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A3967BF-1A27-4248-B224-83136204A0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3" i="1"/>
  <c r="C42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<sst xmlns="http://schemas.openxmlformats.org/spreadsheetml/2006/main" count="51" uniqueCount="51">
  <si>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</si>
  <si>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</si>
  <si>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</si>
  <si>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</si>
  <si>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Пени за 1 день</t>
  </si>
  <si>
    <t>Штраф</t>
  </si>
  <si>
    <t>Итого</t>
  </si>
  <si>
    <t>Общая сумма графы “Итого”</t>
  </si>
  <si>
    <t>Средняя площадь</t>
  </si>
  <si>
    <t>Максимальный срок просрочки</t>
  </si>
  <si>
    <t>Максимальная сумма к оплате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</si>
  <si>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</si>
  <si>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</si>
  <si>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</si>
  <si>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</si>
  <si>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</si>
  <si>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</si>
  <si>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</si>
  <si>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</si>
  <si>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</si>
  <si>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</si>
  <si>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</si>
  <si>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</si>
  <si>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</si>
  <si>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</si>
  <si>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</si>
  <si>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</si>
  <si>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</si>
  <si>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</si>
  <si>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</si>
  <si>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</si>
  <si>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</si>
  <si>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</si>
  <si>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</si>
  <si>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</si>
  <si>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</si>
  <si>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</si>
  <si>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</si>
  <si>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</si>
  <si>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</si>
  <si>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</si>
  <si>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</si>
  <si>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</si>
  <si>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</si>
  <si>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</si>
  <si>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</si>
  <si>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</si>
  <si>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Фамилия квартиросъёмщика</t>
  </si>
  <si>
    <t>Сумма, руб.</t>
  </si>
  <si>
    <t>Тариф, руб./кв.м.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</si>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</sst>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K3" sqref="K3"/>
    </sheetView>
  </sheetViews>
  <sheetFormatPr defaultColWidth="9.109375" defaultRowHeight="15.6" x14ac:dyDescent="0.3"/>
  <cols>
    <col min="1" max="1" width="13" style="1" customWidth="1"/>
    <col min="2" max="2" width="38.33203125" style="1" customWidth="1"/>
    <col min="3" max="3" width="14.88671875" style="1" customWidth="1"/>
    <col min="4" max="4" width="11.44140625" style="1" customWidth="1"/>
    <col min="5" max="5" width="9.109375" style="1"/>
    <col min="6" max="6" width="14.109375" style="1" customWidth="1"/>
    <col min="7" max="7" width="14" style="1" customWidth="1"/>
    <col min="8" max="8" width="12.6640625" style="1" customWidth="1"/>
    <col min="9" max="9" width="15" style="1" customWidth="1"/>
    <col min="10" max="16384" width="9.109375" style="1"/>
  </cols>
  <sheetData>
    <row r="1" spans="1:11" x14ac:dyDescent="0.3">
      <c r="A1" s="1">
        <v>59</v>
      </c>
    </row>
    <row r="2" spans="1:11" x14ac:dyDescent="0.3">
      <c r="A2" s="1" t="s">
        <v>0</v>
      </c>
      <c r="B2" s="1" t="s">
        <v>47</v>
      </c>
      <c r="C2" s="1" t="s">
        <v>1</v>
      </c>
      <c r="D2" s="1" t="s">
        <v>49</v>
      </c>
      <c r="E2" s="1" t="s">
        <v>48</v>
      </c>
      <c r="F2" s="1" t="s">
        <v>2</v>
      </c>
      <c r="G2" s="1" t="s">
        <v>3</v>
      </c>
      <c r="H2" s="1" t="s">
        <v>50</v>
      </c>
      <c r="I2" s="1" t="s">
        <v>4</v>
      </c>
      <c r="J2" s="1" t="s">
        <v>5</v>
      </c>
      <c r="K2" s="1" t="s">
        <v>6</v>
      </c>
    </row>
    <row r="3" spans="1:11" x14ac:dyDescent="0.3">
      <c r="A3" s="1">
        <v>1</v>
      </c>
      <c r="B3" s="3" t="s">
        <v>11</v>
      </c>
      <c r="C3" s="1">
        <v>70</v>
      </c>
      <c r="D3" s="1">
        <f>$A$1*1.1</f>
        <v>64.900000000000006</v>
      </c>
      <c r="E3" s="1">
        <f>C3*D3</f>
        <v>4543</v>
      </c>
      <c r="F3" s="2">
        <v>44813</v>
      </c>
      <c r="G3" s="2">
        <v>44805</v>
      </c>
      <c r="H3" s="1">
        <f>IF(G3-F3&lt;=0,0,G3-F3)</f>
        <v>0</v>
      </c>
      <c r="I3" s="1">
        <v>10</v>
      </c>
      <c r="J3" s="1">
        <f>I3*H3</f>
        <v>0</v>
      </c>
      <c r="K3" s="1">
        <f>E3+J3</f>
        <v>4543</v>
      </c>
    </row>
    <row r="4" spans="1:11" x14ac:dyDescent="0.3">
      <c r="A4" s="1">
        <v>2</v>
      </c>
      <c r="B4" s="3" t="s">
        <v>12</v>
      </c>
      <c r="C4" s="1">
        <v>69.5</v>
      </c>
      <c r="D4" s="1">
        <f t="shared" ref="D4:D34" si="0">$A$1*1.1</f>
        <v>64.900000000000006</v>
      </c>
      <c r="E4" s="1">
        <f t="shared" ref="E4:E38" si="1">C4*D4</f>
        <v>4510.55</v>
      </c>
      <c r="F4" s="2">
        <v>44813</v>
      </c>
      <c r="G4" s="2">
        <v>44806</v>
      </c>
      <c r="H4" s="1">
        <f t="shared" ref="H4:H38" si="2">IF(G4-F4&lt;=0,0,G4-F4)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4510.55</v>
      </c>
    </row>
    <row r="5" spans="1:11" x14ac:dyDescent="0.3">
      <c r="A5" s="1">
        <v>3</v>
      </c>
      <c r="B5" s="3" t="s">
        <v>13</v>
      </c>
      <c r="C5" s="1">
        <v>69</v>
      </c>
      <c r="D5" s="1">
        <f t="shared" si="0"/>
        <v>64.900000000000006</v>
      </c>
      <c r="E5" s="1">
        <f t="shared" si="1"/>
        <v>4478.1000000000004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4478.1000000000004</v>
      </c>
    </row>
    <row r="6" spans="1:11" x14ac:dyDescent="0.3">
      <c r="A6" s="1">
        <v>4</v>
      </c>
      <c r="B6" s="3" t="s">
        <v>14</v>
      </c>
      <c r="C6" s="1">
        <v>68.5</v>
      </c>
      <c r="D6" s="1">
        <f t="shared" si="0"/>
        <v>64.900000000000006</v>
      </c>
      <c r="E6" s="1">
        <f t="shared" si="1"/>
        <v>4445.6500000000005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4445.6500000000005</v>
      </c>
    </row>
    <row r="7" spans="1:11" x14ac:dyDescent="0.3">
      <c r="A7" s="1">
        <v>5</v>
      </c>
      <c r="B7" s="3" t="s">
        <v>15</v>
      </c>
      <c r="C7" s="1">
        <v>68</v>
      </c>
      <c r="D7" s="1">
        <f t="shared" si="0"/>
        <v>64.900000000000006</v>
      </c>
      <c r="E7" s="1">
        <f t="shared" si="1"/>
        <v>4413.2000000000007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4413.2000000000007</v>
      </c>
    </row>
    <row r="8" spans="1:11" x14ac:dyDescent="0.3">
      <c r="A8" s="1">
        <v>6</v>
      </c>
      <c r="B8" s="3" t="s">
        <v>16</v>
      </c>
      <c r="C8" s="1">
        <v>67.5</v>
      </c>
      <c r="D8" s="1">
        <f t="shared" si="0"/>
        <v>64.900000000000006</v>
      </c>
      <c r="E8" s="1">
        <f t="shared" si="1"/>
        <v>4380.75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4380.75</v>
      </c>
    </row>
    <row r="9" spans="1:11" x14ac:dyDescent="0.3">
      <c r="A9" s="1">
        <v>7</v>
      </c>
      <c r="B9" s="3" t="s">
        <v>17</v>
      </c>
      <c r="C9" s="1">
        <v>67</v>
      </c>
      <c r="D9" s="1">
        <f t="shared" si="0"/>
        <v>64.900000000000006</v>
      </c>
      <c r="E9" s="1">
        <f t="shared" si="1"/>
        <v>4348.3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4348.3</v>
      </c>
    </row>
    <row r="10" spans="1:11" x14ac:dyDescent="0.3">
      <c r="A10" s="1">
        <v>8</v>
      </c>
      <c r="B10" s="3" t="s">
        <v>18</v>
      </c>
      <c r="C10" s="1">
        <v>66.5</v>
      </c>
      <c r="D10" s="1">
        <f t="shared" si="0"/>
        <v>64.900000000000006</v>
      </c>
      <c r="E10" s="1">
        <f t="shared" si="1"/>
        <v>4315.8500000000004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4315.8500000000004</v>
      </c>
    </row>
    <row r="11" spans="1:11" x14ac:dyDescent="0.3">
      <c r="A11" s="1">
        <v>9</v>
      </c>
      <c r="B11" s="3" t="s">
        <v>19</v>
      </c>
      <c r="C11" s="1">
        <v>66</v>
      </c>
      <c r="D11" s="1">
        <f t="shared" si="0"/>
        <v>64.900000000000006</v>
      </c>
      <c r="E11" s="1">
        <f t="shared" si="1"/>
        <v>4283.4000000000005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4283.4000000000005</v>
      </c>
    </row>
    <row r="12" spans="1:11" x14ac:dyDescent="0.3">
      <c r="A12" s="1">
        <v>10</v>
      </c>
      <c r="B12" s="3" t="s">
        <v>20</v>
      </c>
      <c r="C12" s="1">
        <v>65.5</v>
      </c>
      <c r="D12" s="1">
        <f t="shared" si="0"/>
        <v>64.900000000000006</v>
      </c>
      <c r="E12" s="1">
        <f t="shared" si="1"/>
        <v>4250.9500000000007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4260.9500000000007</v>
      </c>
    </row>
    <row r="13" spans="1:11" x14ac:dyDescent="0.3">
      <c r="A13" s="1">
        <v>11</v>
      </c>
      <c r="B13" s="3" t="s">
        <v>21</v>
      </c>
      <c r="C13" s="1">
        <v>65</v>
      </c>
      <c r="D13" s="1">
        <f t="shared" si="0"/>
        <v>64.900000000000006</v>
      </c>
      <c r="E13" s="1">
        <f t="shared" si="1"/>
        <v>4218.5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4238.5</v>
      </c>
    </row>
    <row r="14" spans="1:11" x14ac:dyDescent="0.3">
      <c r="A14" s="1">
        <v>12</v>
      </c>
      <c r="B14" s="3" t="s">
        <v>22</v>
      </c>
      <c r="C14" s="1">
        <v>64.5</v>
      </c>
      <c r="D14" s="1">
        <f t="shared" si="0"/>
        <v>64.900000000000006</v>
      </c>
      <c r="E14" s="1">
        <f t="shared" si="1"/>
        <v>4186.05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4216.05</v>
      </c>
    </row>
    <row r="15" spans="1:11" x14ac:dyDescent="0.3">
      <c r="A15" s="1">
        <v>13</v>
      </c>
      <c r="B15" s="3" t="s">
        <v>23</v>
      </c>
      <c r="C15" s="1">
        <v>64</v>
      </c>
      <c r="D15" s="1">
        <f t="shared" si="0"/>
        <v>64.900000000000006</v>
      </c>
      <c r="E15" s="1">
        <f t="shared" si="1"/>
        <v>4153.6000000000004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4193.6000000000004</v>
      </c>
    </row>
    <row r="16" spans="1:11" x14ac:dyDescent="0.3">
      <c r="A16" s="1">
        <v>14</v>
      </c>
      <c r="B16" s="3" t="s">
        <v>24</v>
      </c>
      <c r="C16" s="1">
        <v>63.5</v>
      </c>
      <c r="D16" s="1">
        <f t="shared" si="0"/>
        <v>64.900000000000006</v>
      </c>
      <c r="E16" s="1">
        <f t="shared" si="1"/>
        <v>4121.1500000000005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4171.1500000000005</v>
      </c>
    </row>
    <row r="17" spans="1:11" x14ac:dyDescent="0.3">
      <c r="A17" s="1">
        <v>15</v>
      </c>
      <c r="B17" s="3" t="s">
        <v>25</v>
      </c>
      <c r="C17" s="1">
        <v>63</v>
      </c>
      <c r="D17" s="1">
        <f t="shared" si="0"/>
        <v>64.900000000000006</v>
      </c>
      <c r="E17" s="1">
        <f t="shared" si="1"/>
        <v>4088.7000000000003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4148.7000000000007</v>
      </c>
    </row>
    <row r="18" spans="1:11" x14ac:dyDescent="0.3">
      <c r="A18" s="1">
        <v>16</v>
      </c>
      <c r="B18" s="3" t="s">
        <v>26</v>
      </c>
      <c r="C18" s="1">
        <v>62.5</v>
      </c>
      <c r="D18" s="1">
        <f t="shared" si="0"/>
        <v>64.900000000000006</v>
      </c>
      <c r="E18" s="1">
        <f t="shared" si="1"/>
        <v>4056.2500000000005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4126.25</v>
      </c>
    </row>
    <row r="19" spans="1:11" x14ac:dyDescent="0.3">
      <c r="A19" s="1">
        <v>17</v>
      </c>
      <c r="B19" s="3" t="s">
        <v>27</v>
      </c>
      <c r="C19" s="1">
        <v>62</v>
      </c>
      <c r="D19" s="1">
        <f t="shared" si="0"/>
        <v>64.900000000000006</v>
      </c>
      <c r="E19" s="1">
        <f t="shared" si="1"/>
        <v>4023.8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4103.8</v>
      </c>
    </row>
    <row r="20" spans="1:11" x14ac:dyDescent="0.3">
      <c r="A20" s="1">
        <v>18</v>
      </c>
      <c r="B20" s="3" t="s">
        <v>28</v>
      </c>
      <c r="C20" s="1">
        <v>61.5</v>
      </c>
      <c r="D20" s="1">
        <f t="shared" si="0"/>
        <v>64.900000000000006</v>
      </c>
      <c r="E20" s="1">
        <f t="shared" si="1"/>
        <v>3991.3500000000004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4081.3500000000004</v>
      </c>
    </row>
    <row r="21" spans="1:11" x14ac:dyDescent="0.3">
      <c r="A21" s="1">
        <v>19</v>
      </c>
      <c r="B21" s="3" t="s">
        <v>29</v>
      </c>
      <c r="C21" s="1">
        <v>61</v>
      </c>
      <c r="D21" s="1">
        <f t="shared" si="0"/>
        <v>64.900000000000006</v>
      </c>
      <c r="E21" s="1">
        <f t="shared" si="1"/>
        <v>3958.9000000000005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4058.9000000000005</v>
      </c>
    </row>
    <row r="22" spans="1:11" x14ac:dyDescent="0.3">
      <c r="A22" s="1">
        <v>20</v>
      </c>
      <c r="B22" s="3" t="s">
        <v>30</v>
      </c>
      <c r="C22" s="1">
        <v>60.5</v>
      </c>
      <c r="D22" s="1">
        <f t="shared" si="0"/>
        <v>64.900000000000006</v>
      </c>
      <c r="E22" s="1">
        <f t="shared" si="1"/>
        <v>3926.4500000000003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4036.4500000000003</v>
      </c>
    </row>
    <row r="23" spans="1:11" x14ac:dyDescent="0.3">
      <c r="A23" s="1">
        <v>21</v>
      </c>
      <c r="B23" s="3" t="s">
        <v>31</v>
      </c>
      <c r="C23" s="1">
        <v>60</v>
      </c>
      <c r="D23" s="1">
        <f t="shared" si="0"/>
        <v>64.900000000000006</v>
      </c>
      <c r="E23" s="1">
        <f t="shared" si="1"/>
        <v>3894.0000000000005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4014.0000000000005</v>
      </c>
    </row>
    <row r="24" spans="1:11" x14ac:dyDescent="0.3">
      <c r="A24" s="1">
        <v>22</v>
      </c>
      <c r="B24" s="1" t="s">
        <v>32</v>
      </c>
      <c r="C24" s="1">
        <v>59.5</v>
      </c>
      <c r="D24" s="1">
        <f t="shared" si="0"/>
        <v>64.900000000000006</v>
      </c>
      <c r="E24" s="1">
        <f t="shared" si="1"/>
        <v>3861.55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3991.55</v>
      </c>
    </row>
    <row r="25" spans="1:11" x14ac:dyDescent="0.3">
      <c r="A25" s="1">
        <v>23</v>
      </c>
      <c r="B25" s="1" t="s">
        <v>33</v>
      </c>
      <c r="C25" s="1">
        <v>59</v>
      </c>
      <c r="D25" s="1">
        <f t="shared" si="0"/>
        <v>64.900000000000006</v>
      </c>
      <c r="E25" s="1">
        <f t="shared" si="1"/>
        <v>3829.1000000000004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3969.1000000000004</v>
      </c>
    </row>
    <row r="26" spans="1:11" x14ac:dyDescent="0.3">
      <c r="A26" s="1">
        <v>24</v>
      </c>
      <c r="B26" s="1" t="s">
        <v>34</v>
      </c>
      <c r="C26" s="1">
        <v>58.5</v>
      </c>
      <c r="D26" s="1">
        <f t="shared" si="0"/>
        <v>64.900000000000006</v>
      </c>
      <c r="E26" s="1">
        <f t="shared" si="1"/>
        <v>3796.6500000000005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3946.6500000000005</v>
      </c>
    </row>
    <row r="27" spans="1:11" x14ac:dyDescent="0.3">
      <c r="A27" s="1">
        <v>25</v>
      </c>
      <c r="B27" s="1" t="s">
        <v>35</v>
      </c>
      <c r="C27" s="1">
        <v>58</v>
      </c>
      <c r="D27" s="1">
        <f t="shared" si="0"/>
        <v>64.900000000000006</v>
      </c>
      <c r="E27" s="1">
        <f t="shared" si="1"/>
        <v>3764.2000000000003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3924.2000000000003</v>
      </c>
    </row>
    <row r="28" spans="1:11" x14ac:dyDescent="0.3">
      <c r="A28" s="1">
        <v>26</v>
      </c>
      <c r="B28" s="1" t="s">
        <v>36</v>
      </c>
      <c r="C28" s="1">
        <v>57.5</v>
      </c>
      <c r="D28" s="1">
        <f t="shared" si="0"/>
        <v>64.900000000000006</v>
      </c>
      <c r="E28" s="1">
        <f t="shared" si="1"/>
        <v>3731.7500000000005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3901.7500000000005</v>
      </c>
    </row>
    <row r="29" spans="1:11" x14ac:dyDescent="0.3">
      <c r="A29" s="1">
        <v>27</v>
      </c>
      <c r="B29" s="1" t="s">
        <v>37</v>
      </c>
      <c r="C29" s="1">
        <v>57</v>
      </c>
      <c r="D29" s="1">
        <f t="shared" si="0"/>
        <v>64.900000000000006</v>
      </c>
      <c r="E29" s="1">
        <f t="shared" si="1"/>
        <v>3699.3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3879.3</v>
      </c>
    </row>
    <row r="30" spans="1:11" x14ac:dyDescent="0.3">
      <c r="A30" s="1">
        <v>28</v>
      </c>
      <c r="B30" s="1" t="s">
        <v>38</v>
      </c>
      <c r="C30" s="1">
        <v>56.5</v>
      </c>
      <c r="D30" s="1">
        <f t="shared" si="0"/>
        <v>64.900000000000006</v>
      </c>
      <c r="E30" s="1">
        <f t="shared" si="1"/>
        <v>3666.8500000000004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3856.8500000000004</v>
      </c>
    </row>
    <row r="31" spans="1:11" x14ac:dyDescent="0.3">
      <c r="A31" s="1">
        <v>29</v>
      </c>
      <c r="B31" s="1" t="s">
        <v>39</v>
      </c>
      <c r="C31" s="1">
        <v>56</v>
      </c>
      <c r="D31" s="1">
        <f t="shared" si="0"/>
        <v>64.900000000000006</v>
      </c>
      <c r="E31" s="1">
        <f t="shared" si="1"/>
        <v>3634.4000000000005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3834.4000000000005</v>
      </c>
    </row>
    <row r="32" spans="1:11" x14ac:dyDescent="0.3">
      <c r="A32" s="1">
        <v>30</v>
      </c>
      <c r="B32" s="1" t="s">
        <v>40</v>
      </c>
      <c r="C32" s="1">
        <v>55.5</v>
      </c>
      <c r="D32" s="1">
        <f t="shared" si="0"/>
        <v>64.900000000000006</v>
      </c>
      <c r="E32" s="1">
        <f t="shared" si="1"/>
        <v>3601.9500000000003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3811.9500000000003</v>
      </c>
    </row>
    <row r="33" spans="1:11" x14ac:dyDescent="0.3">
      <c r="A33" s="1">
        <v>31</v>
      </c>
      <c r="B33" s="1" t="s">
        <v>41</v>
      </c>
      <c r="C33" s="1">
        <v>55</v>
      </c>
      <c r="D33" s="1">
        <f t="shared" si="0"/>
        <v>64.900000000000006</v>
      </c>
      <c r="E33" s="1">
        <f t="shared" si="1"/>
        <v>3569.5000000000005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3789.5000000000005</v>
      </c>
    </row>
    <row r="34" spans="1:11" x14ac:dyDescent="0.3">
      <c r="A34" s="1">
        <v>32</v>
      </c>
      <c r="B34" s="1" t="s">
        <v>42</v>
      </c>
      <c r="C34" s="1">
        <v>54.5</v>
      </c>
      <c r="D34" s="1">
        <f t="shared" si="0"/>
        <v>64.900000000000006</v>
      </c>
      <c r="E34" s="1">
        <f t="shared" si="1"/>
        <v>3537.05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3767.05</v>
      </c>
    </row>
    <row r="35" spans="1:11" x14ac:dyDescent="0.3">
      <c r="A35" s="1">
        <v>33</v>
      </c>
      <c r="B35" s="1" t="s">
        <v>43</v>
      </c>
      <c r="C35" s="1">
        <v>54</v>
      </c>
      <c r="D35" s="1">
        <f>$A$1*1.1/2</f>
        <v>32.450000000000003</v>
      </c>
      <c r="E35" s="1">
        <f t="shared" si="1"/>
        <v>1752.3000000000002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1992.3000000000002</v>
      </c>
    </row>
    <row r="36" spans="1:11" x14ac:dyDescent="0.3">
      <c r="A36" s="1">
        <v>34</v>
      </c>
      <c r="B36" s="1" t="s">
        <v>44</v>
      </c>
      <c r="C36" s="1">
        <v>53.5</v>
      </c>
      <c r="D36" s="1">
        <f t="shared" ref="D36:D38" si="5">$A$1*1.1/2</f>
        <v>32.450000000000003</v>
      </c>
      <c r="E36" s="1">
        <f t="shared" si="1"/>
        <v>1736.075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1986.075</v>
      </c>
    </row>
    <row r="37" spans="1:11" x14ac:dyDescent="0.3">
      <c r="A37" s="1">
        <v>35</v>
      </c>
      <c r="B37" s="1" t="s">
        <v>45</v>
      </c>
      <c r="C37" s="1">
        <v>53</v>
      </c>
      <c r="D37" s="1">
        <f t="shared" si="5"/>
        <v>32.450000000000003</v>
      </c>
      <c r="E37" s="1">
        <f t="shared" si="1"/>
        <v>1719.8500000000001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1979.8500000000001</v>
      </c>
    </row>
    <row r="38" spans="1:11" x14ac:dyDescent="0.3">
      <c r="A38" s="1">
        <v>36</v>
      </c>
      <c r="B38" s="1" t="s">
        <v>46</v>
      </c>
      <c r="C38" s="1">
        <v>52.5</v>
      </c>
      <c r="D38" s="1">
        <f t="shared" si="5"/>
        <v>32.450000000000003</v>
      </c>
      <c r="E38" s="1">
        <f t="shared" si="1"/>
        <v>1703.6250000000002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1973.6250000000002</v>
      </c>
    </row>
    <row r="40" spans="1:11" x14ac:dyDescent="0.3">
      <c r="B40" s="1" t="s">
        <v>7</v>
      </c>
      <c r="C40" s="1">
        <f>INT(SUM(K3:K38))</f>
        <v>139972</v>
      </c>
    </row>
    <row r="41" spans="1:11" x14ac:dyDescent="0.3">
      <c r="B41" s="1" t="s">
        <v>8</v>
      </c>
      <c r="C41" s="1">
        <f>AVERAGE(C3:C38)</f>
        <v>61.25</v>
      </c>
    </row>
    <row r="42" spans="1:11" x14ac:dyDescent="0.3">
      <c r="B42" s="1" t="s">
        <v>9</v>
      </c>
      <c r="C42" s="1">
        <f>MAX(H3:H38)</f>
        <v>27</v>
      </c>
    </row>
    <row r="43" spans="1:11" x14ac:dyDescent="0.3">
      <c r="B43" s="1" t="s">
        <v>10</v>
      </c>
      <c r="C43" s="1">
        <f>MAX(K3:K38)</f>
        <v>4543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максим дедюхин</cp:lastModifiedBy>
  <cp:revision/>
  <dcterms:created xsi:type="dcterms:W3CDTF">2022-09-22T18:10:46Z</dcterms:created>
  <dcterms:modified xsi:type="dcterms:W3CDTF">2022-10-31T13:09:12Z</dcterms:modified>
  <cp:category/>
  <cp:contentStatus/>
</cp:coreProperties>
</file>