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<sst xmlns="http://schemas.openxmlformats.org/spreadsheetml/2006/main" count="51" uniqueCount="51">
  <si>
    <t xml:space="preserve">№ квартиры</t>
  </si>
  <si>
    <t xml:space="preserve">Фамилия квартиросъёмщика</t>
  </si>
  <si>
    <t xml:space="preserve">Площадь, кв.м.</t>
  </si>
  <si>
    <t xml:space="preserve">Тариф, руб./кв.м.</t>
  </si>
  <si>
    <t xml:space="preserve">Сумма, руб.</t>
  </si>
  <si>
    <t xml:space="preserve">Срок оплаты</t>
  </si>
  <si>
    <t xml:space="preserve">Дата оплаты</t>
  </si>
  <si>
    <t xml:space="preserve">Просрочка, дней</t>
  </si>
  <si>
    <t xml:space="preserve">Пени за 1 день, руб.</t>
  </si>
  <si>
    <t xml:space="preserve">Штраф, руб.</t>
  </si>
  <si>
    <t xml:space="preserve">Итого, руб.</t>
  </si>
  <si>
    <t xml:space="preserve">Аминова</t>
  </si>
  <si>
    <t xml:space="preserve">Байрамшин</t>
  </si>
  <si>
    <t xml:space="preserve">Башкирова</t>
  </si>
  <si>
    <t xml:space="preserve">Гагаркин</t>
  </si>
  <si>
    <t xml:space="preserve">Гайнуллина</t>
  </si>
  <si>
    <t xml:space="preserve">Галиаскаров</t>
  </si>
  <si>
    <t xml:space="preserve">Гареева</t>
  </si>
  <si>
    <t xml:space="preserve">Дуболазов</t>
  </si>
  <si>
    <t xml:space="preserve">Лучин</t>
  </si>
  <si>
    <t xml:space="preserve">Матижева</t>
  </si>
  <si>
    <t xml:space="preserve">Мифтахов</t>
  </si>
  <si>
    <t xml:space="preserve">Нугъманов</t>
  </si>
  <si>
    <t xml:space="preserve">Проскура</t>
  </si>
  <si>
    <t xml:space="preserve">Рафиков</t>
  </si>
  <si>
    <t xml:space="preserve">Рахматулов</t>
  </si>
  <si>
    <t xml:space="preserve">Смирнова</t>
  </si>
  <si>
    <t xml:space="preserve">Соловьев</t>
  </si>
  <si>
    <t xml:space="preserve">Спирина</t>
  </si>
  <si>
    <t xml:space="preserve">Хайруллин</t>
  </si>
  <si>
    <t xml:space="preserve">Харисов</t>
  </si>
  <si>
    <t xml:space="preserve">Куропаткин 1</t>
  </si>
  <si>
    <t xml:space="preserve">Куропаткин 2</t>
  </si>
  <si>
    <t xml:space="preserve">Куропаткин 3</t>
  </si>
  <si>
    <t xml:space="preserve">Куропаткин 4</t>
  </si>
  <si>
    <t xml:space="preserve">Куропаткин 5</t>
  </si>
  <si>
    <t xml:space="preserve">Куропаткин 6</t>
  </si>
  <si>
    <t xml:space="preserve">Куропаткин 7</t>
  </si>
  <si>
    <t xml:space="preserve">Куропаткин 8</t>
  </si>
  <si>
    <t xml:space="preserve">Куропаткин 9</t>
  </si>
  <si>
    <t xml:space="preserve">Куропаткин 10</t>
  </si>
  <si>
    <t xml:space="preserve">Куропаткин 11</t>
  </si>
  <si>
    <t xml:space="preserve">Куропаткин 12</t>
  </si>
  <si>
    <t xml:space="preserve">Куропаткин 13</t>
  </si>
  <si>
    <t xml:space="preserve">Куропаткин 14</t>
  </si>
  <si>
    <t xml:space="preserve">Куропаткин 15</t>
  </si>
  <si>
    <t xml:space="preserve">Куропаткин 16</t>
  </si>
  <si>
    <t xml:space="preserve">Общая сумма, руб.</t>
  </si>
  <si>
    <t xml:space="preserve">Средняя площадь, кв.м.</t>
  </si>
  <si>
    <t xml:space="preserve">Максимальный срок просрочки, дней</t>
  </si>
  <si>
    <t xml:space="preserve">Максимальная сумма, руб.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</si>
</sst>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.mm\.yyyy"/>
    <numFmt numFmtId="166" formatCode="General"/>
    <numFmt numFmtId="167" formatCode="0"/>
  </numFmts>
  <fonts count="7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2C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2" activeCellId="0" sqref="A2"/>
    </sheetView>
  </sheetViews>
  <sheetFormatPr defaultColWidth="12.66796875" defaultRowHeight="15.75" zeroHeight="false" outlineLevelRow="0" outlineLevelCol="0"/>
  <cols>
    <col collapsed="false" customWidth="true" hidden="false" outlineLevel="0" max="2" min="2" style="0" width="37.77"/>
    <col collapsed="false" customWidth="true" hidden="false" outlineLevel="0" max="3" min="3" style="0" width="16.44"/>
    <col collapsed="false" customWidth="true" hidden="false" outlineLevel="0" max="4" min="4" style="0" width="23.67"/>
    <col collapsed="false" customWidth="true" hidden="false" outlineLevel="0" max="6" min="6" style="0" width="21.88"/>
    <col collapsed="false" customWidth="true" hidden="false" outlineLevel="0" max="7" min="7" style="0" width="22.33"/>
    <col collapsed="false" customWidth="true" hidden="false" outlineLevel="0" max="8" min="8" style="0" width="19.56"/>
    <col collapsed="false" customWidth="true" hidden="false" outlineLevel="0" max="9" min="9" style="0" width="22.67"/>
  </cols>
  <sheetData>
    <row r="1" customFormat="false" ht="15.75" hidden="false" customHeight="true" outlineLevel="0" collapsed="false">
      <c r="A1" s="1" t="n">
        <v>23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2" t="s">
        <v>0</v>
      </c>
      <c r="B2" s="3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customFormat="false" ht="15.75" hidden="false" customHeight="true" outlineLevel="0" collapsed="false">
      <c r="A3" s="2" t="n">
        <v>1</v>
      </c>
      <c r="B3" s="1" t="s">
        <v>11</v>
      </c>
      <c r="C3" s="1" t="n">
        <v>70</v>
      </c>
      <c r="D3" s="1" t="n">
        <f aca="false">$A$1*1.1</f>
        <v>25.3</v>
      </c>
      <c r="E3" s="1" t="n">
        <f aca="false">C3*D3</f>
        <v>1771</v>
      </c>
      <c r="F3" s="4" t="n">
        <v>44813</v>
      </c>
      <c r="G3" s="4" t="n">
        <v>44805</v>
      </c>
      <c r="H3" s="5" t="n">
        <f aca="false">IF(G3&lt;=F3,0,G3-F3)</f>
        <v>0</v>
      </c>
      <c r="I3" s="1" t="n">
        <v>10</v>
      </c>
      <c r="J3" s="1" t="n">
        <f aca="false">H3*I3</f>
        <v>0</v>
      </c>
      <c r="K3" s="6" t="n">
        <f aca="false">E3+J3</f>
        <v>1771</v>
      </c>
    </row>
    <row r="4" customFormat="false" ht="15.75" hidden="false" customHeight="true" outlineLevel="0" collapsed="false">
      <c r="A4" s="2" t="n">
        <f aca="false">A3+1</f>
        <v>2</v>
      </c>
      <c r="B4" s="1" t="s">
        <v>12</v>
      </c>
      <c r="C4" s="1" t="n">
        <f aca="false">C3-0.5</f>
        <v>69.5</v>
      </c>
      <c r="D4" s="1" t="n">
        <f aca="false">$A$1*1.1</f>
        <v>25.3</v>
      </c>
      <c r="E4" s="1" t="n">
        <f aca="false">C4*D4</f>
        <v>1758.35</v>
      </c>
      <c r="F4" s="4" t="n">
        <f aca="false">$F$3</f>
        <v>44813</v>
      </c>
      <c r="G4" s="4" t="n">
        <f aca="false">G3+1</f>
        <v>44806</v>
      </c>
      <c r="H4" s="5" t="n">
        <f aca="false">IF(G4&lt;=F4,0,G4-F4)</f>
        <v>0</v>
      </c>
      <c r="I4" s="1" t="n">
        <f aca="false">$I$3</f>
        <v>10</v>
      </c>
      <c r="J4" s="1" t="n">
        <f aca="false">H4*I4</f>
        <v>0</v>
      </c>
      <c r="K4" s="6" t="n">
        <f aca="false">E4+J4</f>
        <v>1758.35</v>
      </c>
    </row>
    <row r="5" customFormat="false" ht="15.75" hidden="false" customHeight="true" outlineLevel="0" collapsed="false">
      <c r="A5" s="2" t="n">
        <f aca="false">A4+1</f>
        <v>3</v>
      </c>
      <c r="B5" s="1" t="s">
        <v>13</v>
      </c>
      <c r="C5" s="1" t="n">
        <f aca="false">C4-0.5</f>
        <v>69</v>
      </c>
      <c r="D5" s="1" t="n">
        <f aca="false">$A$1*1.1</f>
        <v>25.3</v>
      </c>
      <c r="E5" s="1" t="n">
        <f aca="false">C5*D5</f>
        <v>1745.7</v>
      </c>
      <c r="F5" s="4" t="n">
        <f aca="false">$F$3</f>
        <v>44813</v>
      </c>
      <c r="G5" s="4" t="n">
        <f aca="false">G4+1</f>
        <v>44807</v>
      </c>
      <c r="H5" s="5" t="n">
        <f aca="false">IF(G5&lt;=F5,0,G5-F5)</f>
        <v>0</v>
      </c>
      <c r="I5" s="1" t="n">
        <f aca="false">I4</f>
        <v>10</v>
      </c>
      <c r="J5" s="1" t="n">
        <f aca="false">H5*I5</f>
        <v>0</v>
      </c>
      <c r="K5" s="6" t="n">
        <f aca="false">E5+J5</f>
        <v>1745.7</v>
      </c>
    </row>
    <row r="6" customFormat="false" ht="15.75" hidden="false" customHeight="true" outlineLevel="0" collapsed="false">
      <c r="A6" s="2" t="n">
        <f aca="false">A5+1</f>
        <v>4</v>
      </c>
      <c r="B6" s="1" t="s">
        <v>14</v>
      </c>
      <c r="C6" s="1" t="n">
        <f aca="false">C5-0.5</f>
        <v>68.5</v>
      </c>
      <c r="D6" s="1" t="n">
        <f aca="false">$A$1*1.1</f>
        <v>25.3</v>
      </c>
      <c r="E6" s="1" t="n">
        <f aca="false">C6*D6</f>
        <v>1733.05</v>
      </c>
      <c r="F6" s="4" t="n">
        <f aca="false">$F$3</f>
        <v>44813</v>
      </c>
      <c r="G6" s="4" t="n">
        <f aca="false">G5+1</f>
        <v>44808</v>
      </c>
      <c r="H6" s="5" t="n">
        <f aca="false">IF(G6&lt;=F6,0,G6-F6)</f>
        <v>0</v>
      </c>
      <c r="I6" s="1" t="n">
        <f aca="false">I5</f>
        <v>10</v>
      </c>
      <c r="J6" s="1" t="n">
        <f aca="false">H6*I6</f>
        <v>0</v>
      </c>
      <c r="K6" s="6" t="n">
        <f aca="false">E6+J6</f>
        <v>1733.05</v>
      </c>
    </row>
    <row r="7" customFormat="false" ht="15.75" hidden="false" customHeight="true" outlineLevel="0" collapsed="false">
      <c r="A7" s="2" t="n">
        <f aca="false">A6+1</f>
        <v>5</v>
      </c>
      <c r="B7" s="1" t="s">
        <v>15</v>
      </c>
      <c r="C7" s="1" t="n">
        <f aca="false">C6-0.5</f>
        <v>68</v>
      </c>
      <c r="D7" s="1" t="n">
        <f aca="false">$A$1*1.1</f>
        <v>25.3</v>
      </c>
      <c r="E7" s="1" t="n">
        <f aca="false">C7*D7</f>
        <v>1720.4</v>
      </c>
      <c r="F7" s="4" t="n">
        <f aca="false">$F$3</f>
        <v>44813</v>
      </c>
      <c r="G7" s="4" t="n">
        <f aca="false">G6+1</f>
        <v>44809</v>
      </c>
      <c r="H7" s="5" t="n">
        <f aca="false">IF(G7&lt;=F7,0,G7-F7)</f>
        <v>0</v>
      </c>
      <c r="I7" s="1" t="n">
        <f aca="false">I6</f>
        <v>10</v>
      </c>
      <c r="J7" s="1" t="n">
        <f aca="false">H7*I7</f>
        <v>0</v>
      </c>
      <c r="K7" s="6" t="n">
        <f aca="false">E7+J7</f>
        <v>1720.4</v>
      </c>
    </row>
    <row r="8" customFormat="false" ht="15.75" hidden="false" customHeight="true" outlineLevel="0" collapsed="false">
      <c r="A8" s="2" t="n">
        <f aca="false">A7+1</f>
        <v>6</v>
      </c>
      <c r="B8" s="1" t="s">
        <v>16</v>
      </c>
      <c r="C8" s="1" t="n">
        <f aca="false">C7-0.5</f>
        <v>67.5</v>
      </c>
      <c r="D8" s="1" t="n">
        <f aca="false">$A$1*1.1</f>
        <v>25.3</v>
      </c>
      <c r="E8" s="1" t="n">
        <f aca="false">C8*D8</f>
        <v>1707.75</v>
      </c>
      <c r="F8" s="4" t="n">
        <f aca="false">$F$3</f>
        <v>44813</v>
      </c>
      <c r="G8" s="4" t="n">
        <f aca="false">G7+1</f>
        <v>44810</v>
      </c>
      <c r="H8" s="5" t="n">
        <f aca="false">IF(G8&lt;=F8,0,G8-F8)</f>
        <v>0</v>
      </c>
      <c r="I8" s="1" t="n">
        <f aca="false">I7</f>
        <v>10</v>
      </c>
      <c r="J8" s="1" t="n">
        <f aca="false">H8*I8</f>
        <v>0</v>
      </c>
      <c r="K8" s="6" t="n">
        <f aca="false">E8+J8</f>
        <v>1707.75</v>
      </c>
    </row>
    <row r="9" customFormat="false" ht="15.75" hidden="false" customHeight="true" outlineLevel="0" collapsed="false">
      <c r="A9" s="2" t="n">
        <f aca="false">A8+1</f>
        <v>7</v>
      </c>
      <c r="B9" s="1" t="s">
        <v>17</v>
      </c>
      <c r="C9" s="1" t="n">
        <f aca="false">C8-0.5</f>
        <v>67</v>
      </c>
      <c r="D9" s="1" t="n">
        <f aca="false">$A$1*1.1</f>
        <v>25.3</v>
      </c>
      <c r="E9" s="1" t="n">
        <f aca="false">C9*D9</f>
        <v>1695.1</v>
      </c>
      <c r="F9" s="4" t="n">
        <f aca="false">$F$3</f>
        <v>44813</v>
      </c>
      <c r="G9" s="4" t="n">
        <f aca="false">G8+1</f>
        <v>44811</v>
      </c>
      <c r="H9" s="5" t="n">
        <f aca="false">IF(G9&lt;=F9,0,G9-F9)</f>
        <v>0</v>
      </c>
      <c r="I9" s="1" t="n">
        <f aca="false">I8</f>
        <v>10</v>
      </c>
      <c r="J9" s="1" t="n">
        <f aca="false">H9*I9</f>
        <v>0</v>
      </c>
      <c r="K9" s="6" t="n">
        <f aca="false">E9+J9</f>
        <v>1695.1</v>
      </c>
    </row>
    <row r="10" customFormat="false" ht="15.75" hidden="false" customHeight="true" outlineLevel="0" collapsed="false">
      <c r="A10" s="2" t="n">
        <f aca="false">A9+1</f>
        <v>8</v>
      </c>
      <c r="B10" s="1" t="s">
        <v>18</v>
      </c>
      <c r="C10" s="1" t="n">
        <f aca="false">C9-0.5</f>
        <v>66.5</v>
      </c>
      <c r="D10" s="1" t="n">
        <f aca="false">$A$1*1.1</f>
        <v>25.3</v>
      </c>
      <c r="E10" s="1" t="n">
        <f aca="false">C10*D10</f>
        <v>1682.45</v>
      </c>
      <c r="F10" s="4" t="n">
        <f aca="false">$F$3</f>
        <v>44813</v>
      </c>
      <c r="G10" s="4" t="n">
        <f aca="false">G9+1</f>
        <v>44812</v>
      </c>
      <c r="H10" s="5" t="n">
        <f aca="false">IF(G10&lt;=F10,0,G10-F10)</f>
        <v>0</v>
      </c>
      <c r="I10" s="1" t="n">
        <f aca="false">I9</f>
        <v>10</v>
      </c>
      <c r="J10" s="1" t="n">
        <f aca="false">H10*I10</f>
        <v>0</v>
      </c>
      <c r="K10" s="6" t="n">
        <f aca="false">E10+J10</f>
        <v>1682.45</v>
      </c>
    </row>
    <row r="11" customFormat="false" ht="15.75" hidden="false" customHeight="true" outlineLevel="0" collapsed="false">
      <c r="A11" s="2" t="n">
        <f aca="false">A10+1</f>
        <v>9</v>
      </c>
      <c r="B11" s="1" t="s">
        <v>19</v>
      </c>
      <c r="C11" s="1" t="n">
        <f aca="false">C10-0.5</f>
        <v>66</v>
      </c>
      <c r="D11" s="1" t="n">
        <f aca="false">$A$1*1.1</f>
        <v>25.3</v>
      </c>
      <c r="E11" s="1" t="n">
        <f aca="false">C11*D11</f>
        <v>1669.8</v>
      </c>
      <c r="F11" s="4" t="n">
        <f aca="false">$F$3</f>
        <v>44813</v>
      </c>
      <c r="G11" s="4" t="n">
        <f aca="false">G10+1</f>
        <v>44813</v>
      </c>
      <c r="H11" s="5" t="n">
        <f aca="false">IF(G11&lt;=F11,0,G11-F11)</f>
        <v>0</v>
      </c>
      <c r="I11" s="1" t="n">
        <f aca="false">I10</f>
        <v>10</v>
      </c>
      <c r="J11" s="1" t="n">
        <f aca="false">H11*I11</f>
        <v>0</v>
      </c>
      <c r="K11" s="6" t="n">
        <f aca="false">E11+J11</f>
        <v>1669.8</v>
      </c>
    </row>
    <row r="12" customFormat="false" ht="15.75" hidden="false" customHeight="true" outlineLevel="0" collapsed="false">
      <c r="A12" s="2" t="n">
        <f aca="false">A11+1</f>
        <v>10</v>
      </c>
      <c r="B12" s="1" t="s">
        <v>20</v>
      </c>
      <c r="C12" s="1" t="n">
        <f aca="false">C11-0.5</f>
        <v>65.5</v>
      </c>
      <c r="D12" s="1" t="n">
        <f aca="false">$A$1*1.1</f>
        <v>25.3</v>
      </c>
      <c r="E12" s="1" t="n">
        <f aca="false">C12*D12</f>
        <v>1657.15</v>
      </c>
      <c r="F12" s="4" t="n">
        <f aca="false">$F$3</f>
        <v>44813</v>
      </c>
      <c r="G12" s="4" t="n">
        <f aca="false">G11+1</f>
        <v>44814</v>
      </c>
      <c r="H12" s="5" t="n">
        <f aca="false">IF(G12&lt;=F12,0,G12-F12)</f>
        <v>1</v>
      </c>
      <c r="I12" s="1" t="n">
        <f aca="false">I11</f>
        <v>10</v>
      </c>
      <c r="J12" s="1" t="n">
        <f aca="false">H12*I12</f>
        <v>10</v>
      </c>
      <c r="K12" s="6" t="n">
        <f aca="false">E12+J12</f>
        <v>1667.15</v>
      </c>
    </row>
    <row r="13" customFormat="false" ht="15.75" hidden="false" customHeight="true" outlineLevel="0" collapsed="false">
      <c r="A13" s="2" t="n">
        <f aca="false">A12+1</f>
        <v>11</v>
      </c>
      <c r="B13" s="1" t="s">
        <v>21</v>
      </c>
      <c r="C13" s="1" t="n">
        <f aca="false">C12-0.5</f>
        <v>65</v>
      </c>
      <c r="D13" s="1" t="n">
        <f aca="false">$A$1*1.1</f>
        <v>25.3</v>
      </c>
      <c r="E13" s="1" t="n">
        <f aca="false">C13*D13</f>
        <v>1644.5</v>
      </c>
      <c r="F13" s="4" t="n">
        <f aca="false">$F$3</f>
        <v>44813</v>
      </c>
      <c r="G13" s="4" t="n">
        <f aca="false">G12+1</f>
        <v>44815</v>
      </c>
      <c r="H13" s="5" t="n">
        <f aca="false">IF(G13&lt;=F13,0,G13-F13)</f>
        <v>2</v>
      </c>
      <c r="I13" s="1" t="n">
        <f aca="false">I12</f>
        <v>10</v>
      </c>
      <c r="J13" s="1" t="n">
        <f aca="false">H13*I13</f>
        <v>20</v>
      </c>
      <c r="K13" s="6" t="n">
        <f aca="false">E13+J13</f>
        <v>1664.5</v>
      </c>
    </row>
    <row r="14" customFormat="false" ht="15.75" hidden="false" customHeight="true" outlineLevel="0" collapsed="false">
      <c r="A14" s="2" t="n">
        <f aca="false">A13+1</f>
        <v>12</v>
      </c>
      <c r="B14" s="1" t="s">
        <v>22</v>
      </c>
      <c r="C14" s="1" t="n">
        <f aca="false">C13-0.5</f>
        <v>64.5</v>
      </c>
      <c r="D14" s="1" t="n">
        <f aca="false">$A$1*1.1</f>
        <v>25.3</v>
      </c>
      <c r="E14" s="1" t="n">
        <f aca="false">C14*D14</f>
        <v>1631.85</v>
      </c>
      <c r="F14" s="4" t="n">
        <f aca="false">$F$3</f>
        <v>44813</v>
      </c>
      <c r="G14" s="4" t="n">
        <f aca="false">G13+1</f>
        <v>44816</v>
      </c>
      <c r="H14" s="5" t="n">
        <f aca="false">IF(G14&lt;=F14,0,G14-F14)</f>
        <v>3</v>
      </c>
      <c r="I14" s="1" t="n">
        <f aca="false">I13</f>
        <v>10</v>
      </c>
      <c r="J14" s="1" t="n">
        <f aca="false">H14*I14</f>
        <v>30</v>
      </c>
      <c r="K14" s="6" t="n">
        <f aca="false">E14+J14</f>
        <v>1661.85</v>
      </c>
    </row>
    <row r="15" customFormat="false" ht="15.75" hidden="false" customHeight="true" outlineLevel="0" collapsed="false">
      <c r="A15" s="2" t="n">
        <f aca="false">A14+1</f>
        <v>13</v>
      </c>
      <c r="B15" s="1" t="s">
        <v>23</v>
      </c>
      <c r="C15" s="1" t="n">
        <f aca="false">C14-0.5</f>
        <v>64</v>
      </c>
      <c r="D15" s="1" t="n">
        <f aca="false">$A$1*1.1</f>
        <v>25.3</v>
      </c>
      <c r="E15" s="1" t="n">
        <f aca="false">C15*D15</f>
        <v>1619.2</v>
      </c>
      <c r="F15" s="4" t="n">
        <f aca="false">$F$3</f>
        <v>44813</v>
      </c>
      <c r="G15" s="4" t="n">
        <f aca="false">G14+1</f>
        <v>44817</v>
      </c>
      <c r="H15" s="5" t="n">
        <f aca="false">IF(G15&lt;=F15,0,G15-F15)</f>
        <v>4</v>
      </c>
      <c r="I15" s="1" t="n">
        <f aca="false">I14</f>
        <v>10</v>
      </c>
      <c r="J15" s="1" t="n">
        <f aca="false">H15*I15</f>
        <v>40</v>
      </c>
      <c r="K15" s="6" t="n">
        <f aca="false">E15+J15</f>
        <v>1659.2</v>
      </c>
    </row>
    <row r="16" customFormat="false" ht="15.75" hidden="false" customHeight="true" outlineLevel="0" collapsed="false">
      <c r="A16" s="2" t="n">
        <f aca="false">A15+1</f>
        <v>14</v>
      </c>
      <c r="B16" s="1" t="s">
        <v>24</v>
      </c>
      <c r="C16" s="1" t="n">
        <f aca="false">C15-0.5</f>
        <v>63.5</v>
      </c>
      <c r="D16" s="1" t="n">
        <f aca="false">$A$1*1.1</f>
        <v>25.3</v>
      </c>
      <c r="E16" s="1" t="n">
        <f aca="false">C16*D16</f>
        <v>1606.55</v>
      </c>
      <c r="F16" s="4" t="n">
        <f aca="false">$F$3</f>
        <v>44813</v>
      </c>
      <c r="G16" s="4" t="n">
        <f aca="false">G15+1</f>
        <v>44818</v>
      </c>
      <c r="H16" s="5" t="n">
        <f aca="false">IF(G16&lt;=F16,0,G16-F16)</f>
        <v>5</v>
      </c>
      <c r="I16" s="1" t="n">
        <f aca="false">I15</f>
        <v>10</v>
      </c>
      <c r="J16" s="1" t="n">
        <f aca="false">H16*I16</f>
        <v>50</v>
      </c>
      <c r="K16" s="6" t="n">
        <f aca="false">E16+J16</f>
        <v>1656.55</v>
      </c>
    </row>
    <row r="17" customFormat="false" ht="15" hidden="false" customHeight="false" outlineLevel="0" collapsed="false">
      <c r="A17" s="2" t="n">
        <f aca="false">A16+1</f>
        <v>15</v>
      </c>
      <c r="B17" s="1" t="s">
        <v>25</v>
      </c>
      <c r="C17" s="1" t="n">
        <f aca="false">C16-0.5</f>
        <v>63</v>
      </c>
      <c r="D17" s="1" t="n">
        <f aca="false">$A$1*1.1</f>
        <v>25.3</v>
      </c>
      <c r="E17" s="1" t="n">
        <f aca="false">C17*D17</f>
        <v>1593.9</v>
      </c>
      <c r="F17" s="4" t="n">
        <f aca="false">$F$3</f>
        <v>44813</v>
      </c>
      <c r="G17" s="4" t="n">
        <f aca="false">G16+1</f>
        <v>44819</v>
      </c>
      <c r="H17" s="5" t="n">
        <f aca="false">IF(G17&lt;=F17,0,G17-F17)</f>
        <v>6</v>
      </c>
      <c r="I17" s="1" t="n">
        <f aca="false">I16</f>
        <v>10</v>
      </c>
      <c r="J17" s="1" t="n">
        <f aca="false">H17*I17</f>
        <v>60</v>
      </c>
      <c r="K17" s="6" t="n">
        <f aca="false">E17+J17</f>
        <v>1653.9</v>
      </c>
    </row>
    <row r="18" customFormat="false" ht="15" hidden="false" customHeight="false" outlineLevel="0" collapsed="false">
      <c r="A18" s="2" t="n">
        <f aca="false">A17+1</f>
        <v>16</v>
      </c>
      <c r="B18" s="1" t="s">
        <v>26</v>
      </c>
      <c r="C18" s="1" t="n">
        <f aca="false">C17-0.5</f>
        <v>62.5</v>
      </c>
      <c r="D18" s="1" t="n">
        <f aca="false">$A$1*1.1</f>
        <v>25.3</v>
      </c>
      <c r="E18" s="1" t="n">
        <f aca="false">C18*D18</f>
        <v>1581.25</v>
      </c>
      <c r="F18" s="4" t="n">
        <f aca="false">$F$3</f>
        <v>44813</v>
      </c>
      <c r="G18" s="4" t="n">
        <f aca="false">G17+1</f>
        <v>44820</v>
      </c>
      <c r="H18" s="5" t="n">
        <f aca="false">IF(G18&lt;=F18,0,G18-F18)</f>
        <v>7</v>
      </c>
      <c r="I18" s="1" t="n">
        <f aca="false">I17</f>
        <v>10</v>
      </c>
      <c r="J18" s="1" t="n">
        <f aca="false">H18*I18</f>
        <v>70</v>
      </c>
      <c r="K18" s="6" t="n">
        <f aca="false">E18+J18</f>
        <v>1651.25</v>
      </c>
    </row>
    <row r="19" customFormat="false" ht="15" hidden="false" customHeight="false" outlineLevel="0" collapsed="false">
      <c r="A19" s="2" t="n">
        <f aca="false">A18+1</f>
        <v>17</v>
      </c>
      <c r="B19" s="1" t="s">
        <v>27</v>
      </c>
      <c r="C19" s="1" t="n">
        <f aca="false">C18-0.5</f>
        <v>62</v>
      </c>
      <c r="D19" s="1" t="n">
        <f aca="false">$A$1*1.1</f>
        <v>25.3</v>
      </c>
      <c r="E19" s="1" t="n">
        <f aca="false">C19*D19</f>
        <v>1568.6</v>
      </c>
      <c r="F19" s="4" t="n">
        <f aca="false">$F$3</f>
        <v>44813</v>
      </c>
      <c r="G19" s="4" t="n">
        <f aca="false">G18+1</f>
        <v>44821</v>
      </c>
      <c r="H19" s="5" t="n">
        <f aca="false">IF(G19&lt;=F19,0,G19-F19)</f>
        <v>8</v>
      </c>
      <c r="I19" s="1" t="n">
        <f aca="false">I18</f>
        <v>10</v>
      </c>
      <c r="J19" s="1" t="n">
        <f aca="false">H19*I19</f>
        <v>80</v>
      </c>
      <c r="K19" s="6" t="n">
        <f aca="false">E19+J19</f>
        <v>1648.6</v>
      </c>
    </row>
    <row r="20" customFormat="false" ht="15" hidden="false" customHeight="false" outlineLevel="0" collapsed="false">
      <c r="A20" s="2" t="n">
        <f aca="false">A19+1</f>
        <v>18</v>
      </c>
      <c r="B20" s="1" t="s">
        <v>28</v>
      </c>
      <c r="C20" s="1" t="n">
        <f aca="false">C19-0.5</f>
        <v>61.5</v>
      </c>
      <c r="D20" s="1" t="n">
        <f aca="false">$A$1*1.1</f>
        <v>25.3</v>
      </c>
      <c r="E20" s="1" t="n">
        <f aca="false">C20*D20</f>
        <v>1555.95</v>
      </c>
      <c r="F20" s="4" t="n">
        <f aca="false">$F$3</f>
        <v>44813</v>
      </c>
      <c r="G20" s="4" t="n">
        <f aca="false">G19+1</f>
        <v>44822</v>
      </c>
      <c r="H20" s="5" t="n">
        <f aca="false">IF(G20&lt;=F20,0,G20-F20)</f>
        <v>9</v>
      </c>
      <c r="I20" s="1" t="n">
        <f aca="false">I19</f>
        <v>10</v>
      </c>
      <c r="J20" s="1" t="n">
        <f aca="false">H20*I20</f>
        <v>90</v>
      </c>
      <c r="K20" s="6" t="n">
        <f aca="false">E20+J20</f>
        <v>1645.95</v>
      </c>
    </row>
    <row r="21" customFormat="false" ht="15" hidden="false" customHeight="false" outlineLevel="0" collapsed="false">
      <c r="A21" s="2" t="n">
        <f aca="false">A20+1</f>
        <v>19</v>
      </c>
      <c r="B21" s="1" t="s">
        <v>29</v>
      </c>
      <c r="C21" s="1" t="n">
        <f aca="false">C20-0.5</f>
        <v>61</v>
      </c>
      <c r="D21" s="1" t="n">
        <f aca="false">$A$1*1.1</f>
        <v>25.3</v>
      </c>
      <c r="E21" s="1" t="n">
        <f aca="false">C21*D21</f>
        <v>1543.3</v>
      </c>
      <c r="F21" s="4" t="n">
        <f aca="false">$F$3</f>
        <v>44813</v>
      </c>
      <c r="G21" s="4" t="n">
        <f aca="false">G20+1</f>
        <v>44823</v>
      </c>
      <c r="H21" s="5" t="n">
        <f aca="false">IF(G21&lt;=F21,0,G21-F21)</f>
        <v>10</v>
      </c>
      <c r="I21" s="1" t="n">
        <f aca="false">I20</f>
        <v>10</v>
      </c>
      <c r="J21" s="1" t="n">
        <f aca="false">H21*I21</f>
        <v>100</v>
      </c>
      <c r="K21" s="6" t="n">
        <f aca="false">E21+J21</f>
        <v>1643.3</v>
      </c>
    </row>
    <row r="22" customFormat="false" ht="15" hidden="false" customHeight="false" outlineLevel="0" collapsed="false">
      <c r="A22" s="2" t="n">
        <f aca="false">A21+1</f>
        <v>20</v>
      </c>
      <c r="B22" s="1" t="s">
        <v>30</v>
      </c>
      <c r="C22" s="1" t="n">
        <f aca="false">C21-0.5</f>
        <v>60.5</v>
      </c>
      <c r="D22" s="1" t="n">
        <f aca="false">$A$1*1.1</f>
        <v>25.3</v>
      </c>
      <c r="E22" s="1" t="n">
        <f aca="false">C22*D22</f>
        <v>1530.65</v>
      </c>
      <c r="F22" s="4" t="n">
        <f aca="false">$F$3</f>
        <v>44813</v>
      </c>
      <c r="G22" s="4" t="n">
        <f aca="false">G21+1</f>
        <v>44824</v>
      </c>
      <c r="H22" s="5" t="n">
        <f aca="false">IF(G22&lt;=F22,0,G22-F22)</f>
        <v>11</v>
      </c>
      <c r="I22" s="1" t="n">
        <f aca="false">I21</f>
        <v>10</v>
      </c>
      <c r="J22" s="1" t="n">
        <f aca="false">H22*I22</f>
        <v>110</v>
      </c>
      <c r="K22" s="6" t="n">
        <f aca="false">E22+J22</f>
        <v>1640.65</v>
      </c>
    </row>
    <row r="23" customFormat="false" ht="15" hidden="false" customHeight="false" outlineLevel="0" collapsed="false">
      <c r="A23" s="2" t="n">
        <f aca="false">A22+1</f>
        <v>21</v>
      </c>
      <c r="B23" s="7" t="s">
        <v>31</v>
      </c>
      <c r="C23" s="1" t="n">
        <f aca="false">C22-0.5</f>
        <v>60</v>
      </c>
      <c r="D23" s="1" t="n">
        <f aca="false">$A$1*1.1</f>
        <v>25.3</v>
      </c>
      <c r="E23" s="1" t="n">
        <f aca="false">C23*D23</f>
        <v>1518</v>
      </c>
      <c r="F23" s="4" t="n">
        <f aca="false">$F$3</f>
        <v>44813</v>
      </c>
      <c r="G23" s="4" t="n">
        <f aca="false">G22+1</f>
        <v>44825</v>
      </c>
      <c r="H23" s="5" t="n">
        <f aca="false">IF(G23&lt;=F23,0,G23-F23)</f>
        <v>12</v>
      </c>
      <c r="I23" s="1" t="n">
        <f aca="false">I22</f>
        <v>10</v>
      </c>
      <c r="J23" s="1" t="n">
        <f aca="false">H23*I23</f>
        <v>120</v>
      </c>
      <c r="K23" s="6" t="n">
        <f aca="false">E23+J23</f>
        <v>1638</v>
      </c>
    </row>
    <row r="24" customFormat="false" ht="15" hidden="false" customHeight="false" outlineLevel="0" collapsed="false">
      <c r="A24" s="2" t="n">
        <f aca="false">A23+1</f>
        <v>22</v>
      </c>
      <c r="B24" s="7" t="s">
        <v>32</v>
      </c>
      <c r="C24" s="1" t="n">
        <f aca="false">C23-0.5</f>
        <v>59.5</v>
      </c>
      <c r="D24" s="1" t="n">
        <f aca="false">$A$1*1.1</f>
        <v>25.3</v>
      </c>
      <c r="E24" s="1" t="n">
        <f aca="false">C24*D24</f>
        <v>1505.35</v>
      </c>
      <c r="F24" s="4" t="n">
        <f aca="false">$F$3</f>
        <v>44813</v>
      </c>
      <c r="G24" s="4" t="n">
        <f aca="false">G23+1</f>
        <v>44826</v>
      </c>
      <c r="H24" s="5" t="n">
        <f aca="false">IF(G24&lt;=F24,0,G24-F24)</f>
        <v>13</v>
      </c>
      <c r="I24" s="1" t="n">
        <f aca="false">I23</f>
        <v>10</v>
      </c>
      <c r="J24" s="1" t="n">
        <f aca="false">H24*I24</f>
        <v>130</v>
      </c>
      <c r="K24" s="6" t="n">
        <f aca="false">E24+J24</f>
        <v>1635.35</v>
      </c>
    </row>
    <row r="25" customFormat="false" ht="15" hidden="false" customHeight="false" outlineLevel="0" collapsed="false">
      <c r="A25" s="2" t="n">
        <f aca="false">A24+1</f>
        <v>23</v>
      </c>
      <c r="B25" s="7" t="s">
        <v>33</v>
      </c>
      <c r="C25" s="1" t="n">
        <f aca="false">C24-0.5</f>
        <v>59</v>
      </c>
      <c r="D25" s="1" t="n">
        <f aca="false">$A$1*1.1</f>
        <v>25.3</v>
      </c>
      <c r="E25" s="1" t="n">
        <f aca="false">C25*D25</f>
        <v>1492.7</v>
      </c>
      <c r="F25" s="4" t="n">
        <f aca="false">$F$3</f>
        <v>44813</v>
      </c>
      <c r="G25" s="4" t="n">
        <f aca="false">G24+1</f>
        <v>44827</v>
      </c>
      <c r="H25" s="5" t="n">
        <f aca="false">IF(G25&lt;=F25,0,G25-F25)</f>
        <v>14</v>
      </c>
      <c r="I25" s="1" t="n">
        <f aca="false">I24</f>
        <v>10</v>
      </c>
      <c r="J25" s="1" t="n">
        <f aca="false">H25*I25</f>
        <v>140</v>
      </c>
      <c r="K25" s="6" t="n">
        <f aca="false">E25+J25</f>
        <v>1632.7</v>
      </c>
    </row>
    <row r="26" customFormat="false" ht="15" hidden="false" customHeight="false" outlineLevel="0" collapsed="false">
      <c r="A26" s="2" t="n">
        <f aca="false">A25+1</f>
        <v>24</v>
      </c>
      <c r="B26" s="7" t="s">
        <v>34</v>
      </c>
      <c r="C26" s="1" t="n">
        <f aca="false">C25-0.5</f>
        <v>58.5</v>
      </c>
      <c r="D26" s="1" t="n">
        <f aca="false">$A$1*1.1</f>
        <v>25.3</v>
      </c>
      <c r="E26" s="1" t="n">
        <f aca="false">C26*D26</f>
        <v>1480.05</v>
      </c>
      <c r="F26" s="4" t="n">
        <f aca="false">$F$3</f>
        <v>44813</v>
      </c>
      <c r="G26" s="4" t="n">
        <f aca="false">G25+1</f>
        <v>44828</v>
      </c>
      <c r="H26" s="5" t="n">
        <f aca="false">IF(G26&lt;=F26,0,G26-F26)</f>
        <v>15</v>
      </c>
      <c r="I26" s="1" t="n">
        <f aca="false">I25</f>
        <v>10</v>
      </c>
      <c r="J26" s="1" t="n">
        <f aca="false">H26*I26</f>
        <v>150</v>
      </c>
      <c r="K26" s="6" t="n">
        <f aca="false">E26+J26</f>
        <v>1630.05</v>
      </c>
    </row>
    <row r="27" customFormat="false" ht="15" hidden="false" customHeight="false" outlineLevel="0" collapsed="false">
      <c r="A27" s="2" t="n">
        <f aca="false">A26+1</f>
        <v>25</v>
      </c>
      <c r="B27" s="7" t="s">
        <v>35</v>
      </c>
      <c r="C27" s="1" t="n">
        <f aca="false">C26-0.5</f>
        <v>58</v>
      </c>
      <c r="D27" s="1" t="n">
        <f aca="false">$A$1*1.1</f>
        <v>25.3</v>
      </c>
      <c r="E27" s="1" t="n">
        <f aca="false">C27*D27</f>
        <v>1467.4</v>
      </c>
      <c r="F27" s="4" t="n">
        <f aca="false">$F$3</f>
        <v>44813</v>
      </c>
      <c r="G27" s="4" t="n">
        <f aca="false">G26+1</f>
        <v>44829</v>
      </c>
      <c r="H27" s="5" t="n">
        <f aca="false">IF(G27&lt;=F27,0,G27-F27)</f>
        <v>16</v>
      </c>
      <c r="I27" s="1" t="n">
        <f aca="false">I26</f>
        <v>10</v>
      </c>
      <c r="J27" s="1" t="n">
        <f aca="false">H27*I27</f>
        <v>160</v>
      </c>
      <c r="K27" s="6" t="n">
        <f aca="false">E27+J27</f>
        <v>1627.4</v>
      </c>
    </row>
    <row r="28" customFormat="false" ht="15" hidden="false" customHeight="false" outlineLevel="0" collapsed="false">
      <c r="A28" s="2" t="n">
        <f aca="false">A27+1</f>
        <v>26</v>
      </c>
      <c r="B28" s="7" t="s">
        <v>36</v>
      </c>
      <c r="C28" s="1" t="n">
        <f aca="false">C27-0.5</f>
        <v>57.5</v>
      </c>
      <c r="D28" s="1" t="n">
        <f aca="false">$A$1*1.1</f>
        <v>25.3</v>
      </c>
      <c r="E28" s="1" t="n">
        <f aca="false">C28*D28</f>
        <v>1454.75</v>
      </c>
      <c r="F28" s="4" t="n">
        <f aca="false">$F$3</f>
        <v>44813</v>
      </c>
      <c r="G28" s="4" t="n">
        <f aca="false">G27+1</f>
        <v>44830</v>
      </c>
      <c r="H28" s="5" t="n">
        <f aca="false">IF(G28&lt;=F28,0,G28-F28)</f>
        <v>17</v>
      </c>
      <c r="I28" s="1" t="n">
        <f aca="false">I27</f>
        <v>10</v>
      </c>
      <c r="J28" s="1" t="n">
        <f aca="false">H28*I28</f>
        <v>170</v>
      </c>
      <c r="K28" s="6" t="n">
        <f aca="false">E28+J28</f>
        <v>1624.75</v>
      </c>
    </row>
    <row r="29" customFormat="false" ht="15" hidden="false" customHeight="false" outlineLevel="0" collapsed="false">
      <c r="A29" s="2" t="n">
        <f aca="false">A28+1</f>
        <v>27</v>
      </c>
      <c r="B29" s="7" t="s">
        <v>37</v>
      </c>
      <c r="C29" s="1" t="n">
        <f aca="false">C28-0.5</f>
        <v>57</v>
      </c>
      <c r="D29" s="1" t="n">
        <f aca="false">$A$1*1.1</f>
        <v>25.3</v>
      </c>
      <c r="E29" s="1" t="n">
        <f aca="false">C29*D29</f>
        <v>1442.1</v>
      </c>
      <c r="F29" s="4" t="n">
        <f aca="false">$F$3</f>
        <v>44813</v>
      </c>
      <c r="G29" s="4" t="n">
        <f aca="false">G28+1</f>
        <v>44831</v>
      </c>
      <c r="H29" s="5" t="n">
        <f aca="false">IF(G29&lt;=F29,0,G29-F29)</f>
        <v>18</v>
      </c>
      <c r="I29" s="1" t="n">
        <f aca="false">I28</f>
        <v>10</v>
      </c>
      <c r="J29" s="1" t="n">
        <f aca="false">H29*I29</f>
        <v>180</v>
      </c>
      <c r="K29" s="6" t="n">
        <f aca="false">E29+J29</f>
        <v>1622.1</v>
      </c>
    </row>
    <row r="30" customFormat="false" ht="15" hidden="false" customHeight="false" outlineLevel="0" collapsed="false">
      <c r="A30" s="2" t="n">
        <f aca="false">A29+1</f>
        <v>28</v>
      </c>
      <c r="B30" s="7" t="s">
        <v>38</v>
      </c>
      <c r="C30" s="1" t="n">
        <f aca="false">C29-0.5</f>
        <v>56.5</v>
      </c>
      <c r="D30" s="1" t="n">
        <f aca="false">$A$1*1.1</f>
        <v>25.3</v>
      </c>
      <c r="E30" s="1" t="n">
        <f aca="false">C30*D30</f>
        <v>1429.45</v>
      </c>
      <c r="F30" s="4" t="n">
        <f aca="false">$F$3</f>
        <v>44813</v>
      </c>
      <c r="G30" s="4" t="n">
        <f aca="false">G29+1</f>
        <v>44832</v>
      </c>
      <c r="H30" s="5" t="n">
        <f aca="false">IF(G30&lt;=F30,0,G30-F30)</f>
        <v>19</v>
      </c>
      <c r="I30" s="1" t="n">
        <f aca="false">I29</f>
        <v>10</v>
      </c>
      <c r="J30" s="1" t="n">
        <f aca="false">H30*I30</f>
        <v>190</v>
      </c>
      <c r="K30" s="6" t="n">
        <f aca="false">E30+J30</f>
        <v>1619.45</v>
      </c>
    </row>
    <row r="31" customFormat="false" ht="15" hidden="false" customHeight="false" outlineLevel="0" collapsed="false">
      <c r="A31" s="2" t="n">
        <f aca="false">A30+1</f>
        <v>29</v>
      </c>
      <c r="B31" s="7" t="s">
        <v>39</v>
      </c>
      <c r="C31" s="1" t="n">
        <f aca="false">C30-0.5</f>
        <v>56</v>
      </c>
      <c r="D31" s="1" t="n">
        <f aca="false">$A$1*1.1</f>
        <v>25.3</v>
      </c>
      <c r="E31" s="1" t="n">
        <f aca="false">C31*D31</f>
        <v>1416.8</v>
      </c>
      <c r="F31" s="4" t="n">
        <f aca="false">$F$3</f>
        <v>44813</v>
      </c>
      <c r="G31" s="4" t="n">
        <f aca="false">G30+1</f>
        <v>44833</v>
      </c>
      <c r="H31" s="5" t="n">
        <f aca="false">IF(G31&lt;=F31,0,G31-F31)</f>
        <v>20</v>
      </c>
      <c r="I31" s="1" t="n">
        <f aca="false">I30</f>
        <v>10</v>
      </c>
      <c r="J31" s="1" t="n">
        <f aca="false">H31*I31</f>
        <v>200</v>
      </c>
      <c r="K31" s="6" t="n">
        <f aca="false">E31+J31</f>
        <v>1616.8</v>
      </c>
    </row>
    <row r="32" customFormat="false" ht="15" hidden="false" customHeight="false" outlineLevel="0" collapsed="false">
      <c r="A32" s="2" t="n">
        <f aca="false">A31+1</f>
        <v>30</v>
      </c>
      <c r="B32" s="7" t="s">
        <v>40</v>
      </c>
      <c r="C32" s="1" t="n">
        <f aca="false">C31-0.5</f>
        <v>55.5</v>
      </c>
      <c r="D32" s="1" t="n">
        <f aca="false">$A$1*1.1</f>
        <v>25.3</v>
      </c>
      <c r="E32" s="1" t="n">
        <f aca="false">C32*D32</f>
        <v>1404.15</v>
      </c>
      <c r="F32" s="4" t="n">
        <f aca="false">$F$3</f>
        <v>44813</v>
      </c>
      <c r="G32" s="4" t="n">
        <f aca="false">G31+1</f>
        <v>44834</v>
      </c>
      <c r="H32" s="5" t="n">
        <f aca="false">IF(G32&lt;=F32,0,G32-F32)</f>
        <v>21</v>
      </c>
      <c r="I32" s="1" t="n">
        <f aca="false">I31</f>
        <v>10</v>
      </c>
      <c r="J32" s="1" t="n">
        <f aca="false">H32*I32</f>
        <v>210</v>
      </c>
      <c r="K32" s="6" t="n">
        <f aca="false">E32+J32</f>
        <v>1614.15</v>
      </c>
    </row>
    <row r="33" customFormat="false" ht="15" hidden="false" customHeight="false" outlineLevel="0" collapsed="false">
      <c r="A33" s="2" t="n">
        <f aca="false">A32+1</f>
        <v>31</v>
      </c>
      <c r="B33" s="7" t="s">
        <v>41</v>
      </c>
      <c r="C33" s="1" t="n">
        <f aca="false">C32-0.5</f>
        <v>55</v>
      </c>
      <c r="D33" s="1" t="n">
        <f aca="false">$A$1*1.1</f>
        <v>25.3</v>
      </c>
      <c r="E33" s="1" t="n">
        <f aca="false">C33*D33</f>
        <v>1391.5</v>
      </c>
      <c r="F33" s="4" t="n">
        <f aca="false">$F$3</f>
        <v>44813</v>
      </c>
      <c r="G33" s="4" t="n">
        <f aca="false">G32+1</f>
        <v>44835</v>
      </c>
      <c r="H33" s="5" t="n">
        <f aca="false">IF(G33&lt;=F33,0,G33-F33)</f>
        <v>22</v>
      </c>
      <c r="I33" s="1" t="n">
        <f aca="false">I32</f>
        <v>10</v>
      </c>
      <c r="J33" s="1" t="n">
        <f aca="false">H33*I33</f>
        <v>220</v>
      </c>
      <c r="K33" s="6" t="n">
        <f aca="false">E33+J33</f>
        <v>1611.5</v>
      </c>
    </row>
    <row r="34" customFormat="false" ht="15" hidden="false" customHeight="false" outlineLevel="0" collapsed="false">
      <c r="A34" s="2" t="n">
        <f aca="false">A33+1</f>
        <v>32</v>
      </c>
      <c r="B34" s="7" t="s">
        <v>42</v>
      </c>
      <c r="C34" s="1" t="n">
        <f aca="false">C33-0.5</f>
        <v>54.5</v>
      </c>
      <c r="D34" s="1" t="n">
        <f aca="false">$A$1*1.1</f>
        <v>25.3</v>
      </c>
      <c r="E34" s="1" t="n">
        <f aca="false">C34*D34</f>
        <v>1378.85</v>
      </c>
      <c r="F34" s="4" t="n">
        <f aca="false">$F$3</f>
        <v>44813</v>
      </c>
      <c r="G34" s="4" t="n">
        <f aca="false">G33+1</f>
        <v>44836</v>
      </c>
      <c r="H34" s="5" t="n">
        <f aca="false">IF(G34&lt;=F34,0,G34-F34)</f>
        <v>23</v>
      </c>
      <c r="I34" s="1" t="n">
        <f aca="false">I33</f>
        <v>10</v>
      </c>
      <c r="J34" s="1" t="n">
        <f aca="false">H34*I34</f>
        <v>230</v>
      </c>
      <c r="K34" s="6" t="n">
        <f aca="false">E34+J34</f>
        <v>1608.85</v>
      </c>
    </row>
    <row r="35" customFormat="false" ht="15" hidden="false" customHeight="false" outlineLevel="0" collapsed="false">
      <c r="A35" s="2" t="n">
        <f aca="false">A34+1</f>
        <v>33</v>
      </c>
      <c r="B35" s="7" t="s">
        <v>43</v>
      </c>
      <c r="C35" s="1" t="n">
        <f aca="false">C34-0.5</f>
        <v>54</v>
      </c>
      <c r="D35" s="1" t="n">
        <f aca="false">($A$1*1.1)/2</f>
        <v>12.65</v>
      </c>
      <c r="E35" s="1" t="n">
        <f aca="false">C35*D35</f>
        <v>683.1</v>
      </c>
      <c r="F35" s="4" t="n">
        <f aca="false">$F$3</f>
        <v>44813</v>
      </c>
      <c r="G35" s="4" t="n">
        <f aca="false">G34+1</f>
        <v>44837</v>
      </c>
      <c r="H35" s="5" t="n">
        <f aca="false">IF(G35&lt;=F35,0,G35-F35)</f>
        <v>24</v>
      </c>
      <c r="I35" s="1" t="n">
        <f aca="false">I34</f>
        <v>10</v>
      </c>
      <c r="J35" s="1" t="n">
        <f aca="false">H35*I35</f>
        <v>240</v>
      </c>
      <c r="K35" s="6" t="n">
        <f aca="false">E35+J35</f>
        <v>923.1</v>
      </c>
    </row>
    <row r="36" customFormat="false" ht="15" hidden="false" customHeight="false" outlineLevel="0" collapsed="false">
      <c r="A36" s="2" t="n">
        <f aca="false">A35+1</f>
        <v>34</v>
      </c>
      <c r="B36" s="7" t="s">
        <v>44</v>
      </c>
      <c r="C36" s="1" t="n">
        <f aca="false">C35-0.5</f>
        <v>53.5</v>
      </c>
      <c r="D36" s="1" t="n">
        <f aca="false">($A$1*1.1)/2</f>
        <v>12.65</v>
      </c>
      <c r="E36" s="1" t="n">
        <f aca="false">C36*D36</f>
        <v>676.775</v>
      </c>
      <c r="F36" s="4" t="n">
        <f aca="false">$F$3</f>
        <v>44813</v>
      </c>
      <c r="G36" s="4" t="n">
        <f aca="false">G35+1</f>
        <v>44838</v>
      </c>
      <c r="H36" s="5" t="n">
        <f aca="false">IF(G36&lt;=F36,0,G36-F36)</f>
        <v>25</v>
      </c>
      <c r="I36" s="1" t="n">
        <f aca="false">I35</f>
        <v>10</v>
      </c>
      <c r="J36" s="1" t="n">
        <f aca="false">H36*I36</f>
        <v>250</v>
      </c>
      <c r="K36" s="6" t="n">
        <f aca="false">E36+J36</f>
        <v>926.775</v>
      </c>
    </row>
    <row r="37" customFormat="false" ht="15" hidden="false" customHeight="false" outlineLevel="0" collapsed="false">
      <c r="A37" s="2" t="n">
        <f aca="false">A36+1</f>
        <v>35</v>
      </c>
      <c r="B37" s="7" t="s">
        <v>45</v>
      </c>
      <c r="C37" s="1" t="n">
        <f aca="false">C36-0.5</f>
        <v>53</v>
      </c>
      <c r="D37" s="1" t="n">
        <f aca="false">($A$1*1.1)/2</f>
        <v>12.65</v>
      </c>
      <c r="E37" s="1" t="n">
        <f aca="false">C37*D37</f>
        <v>670.45</v>
      </c>
      <c r="F37" s="4" t="n">
        <f aca="false">$F$3</f>
        <v>44813</v>
      </c>
      <c r="G37" s="4" t="n">
        <f aca="false">G36+1</f>
        <v>44839</v>
      </c>
      <c r="H37" s="5" t="n">
        <f aca="false">IF(G37&lt;=F37,0,G37-F37)</f>
        <v>26</v>
      </c>
      <c r="I37" s="1" t="n">
        <f aca="false">I36</f>
        <v>10</v>
      </c>
      <c r="J37" s="1" t="n">
        <f aca="false">H37*I37</f>
        <v>260</v>
      </c>
      <c r="K37" s="6" t="n">
        <f aca="false">E37+J37</f>
        <v>930.45</v>
      </c>
    </row>
    <row r="38" customFormat="false" ht="15" hidden="false" customHeight="false" outlineLevel="0" collapsed="false">
      <c r="A38" s="2" t="n">
        <f aca="false">A37+1</f>
        <v>36</v>
      </c>
      <c r="B38" s="7" t="s">
        <v>46</v>
      </c>
      <c r="C38" s="1" t="n">
        <f aca="false">C37-0.5</f>
        <v>52.5</v>
      </c>
      <c r="D38" s="1" t="n">
        <f aca="false">($A$1*1.1)/2</f>
        <v>12.65</v>
      </c>
      <c r="E38" s="1" t="n">
        <f aca="false">C38*D38</f>
        <v>664.125</v>
      </c>
      <c r="F38" s="4" t="n">
        <f aca="false">$F$3</f>
        <v>44813</v>
      </c>
      <c r="G38" s="4" t="n">
        <f aca="false">G37+1</f>
        <v>44840</v>
      </c>
      <c r="H38" s="5" t="n">
        <f aca="false">IF(G38&lt;=F38,0,G38-F38)</f>
        <v>27</v>
      </c>
      <c r="I38" s="1" t="n">
        <f aca="false">I37</f>
        <v>10</v>
      </c>
      <c r="J38" s="1" t="n">
        <f aca="false">H38*I38</f>
        <v>270</v>
      </c>
      <c r="K38" s="6" t="n">
        <f aca="false">E38+J38</f>
        <v>934.125</v>
      </c>
    </row>
    <row r="39" customFormat="false" ht="15" hidden="false" customHeight="false" outlineLevel="0" collapsed="false">
      <c r="A39" s="8"/>
      <c r="B39" s="8"/>
      <c r="C39" s="8"/>
      <c r="D39" s="8"/>
      <c r="E39" s="8"/>
    </row>
    <row r="40" customFormat="false" ht="15" hidden="false" customHeight="false" outlineLevel="0" collapsed="false">
      <c r="A40" s="8"/>
      <c r="B40" s="7" t="s">
        <v>47</v>
      </c>
      <c r="C40" s="9" t="n">
        <f aca="false">FLOOR(SUM(K3:K38),1)</f>
        <v>56872</v>
      </c>
      <c r="D40" s="8"/>
      <c r="E40" s="8"/>
    </row>
    <row r="41" customFormat="false" ht="15" hidden="false" customHeight="false" outlineLevel="0" collapsed="false">
      <c r="A41" s="8"/>
      <c r="B41" s="7" t="s">
        <v>48</v>
      </c>
      <c r="C41" s="8" t="n">
        <f aca="false">AVERAGE(C3:C38)</f>
        <v>61.25</v>
      </c>
      <c r="D41" s="8"/>
      <c r="E41" s="8"/>
    </row>
    <row r="42" customFormat="false" ht="15" hidden="false" customHeight="false" outlineLevel="0" collapsed="false">
      <c r="A42" s="8"/>
      <c r="B42" s="7" t="s">
        <v>49</v>
      </c>
      <c r="C42" s="8" t="n">
        <f aca="false">MAX(H3:H38)</f>
        <v>27</v>
      </c>
      <c r="D42" s="8"/>
      <c r="E42" s="8"/>
    </row>
    <row r="43" customFormat="false" ht="15" hidden="false" customHeight="false" outlineLevel="0" collapsed="false">
      <c r="A43" s="8"/>
      <c r="B43" s="7" t="s">
        <v>50</v>
      </c>
      <c r="C43" s="8" t="n">
        <f aca="false">MAX(K3:K38)</f>
        <v>1771</v>
      </c>
      <c r="D43" s="8"/>
      <c r="E43" s="8"/>
    </row>
    <row r="1000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2022-10-05T13:22:34Z</dcterms:created>
  <dc:creator>Максим Лучин</dc:creator>
  <dc:description/>
  <dc:language>ru-RU</dc:language>
  <cp:lastModifiedBy/>
  <dcterms:modified xsi:type="dcterms:W3CDTF">2022-12-24T16:48:11Z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