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5CAA0B4C-1C38-4E32-AD01-D93E679B7937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5" i="1" l="1"/>
  <c r="E35" i="1" s="1"/>
  <c r="D37" i="1"/>
  <c r="D38" i="1"/>
  <c r="D36" i="1"/>
  <c r="E36" i="1" s="1"/>
  <c r="D4" i="1"/>
  <c r="D5" i="1" s="1"/>
  <c r="E5" i="1" s="1"/>
  <c r="K5" i="1" s="1"/>
  <c r="C42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E3" i="1"/>
  <c r="K35" i="1" l="1"/>
  <c r="K36" i="1"/>
  <c r="K4" i="1"/>
  <c r="E37" i="1"/>
  <c r="K37" i="1" s="1"/>
  <c r="D6" i="1"/>
  <c r="K3" i="1"/>
  <c r="E38" i="1" l="1"/>
  <c r="K38" i="1" s="1"/>
  <c r="D7" i="1"/>
  <c r="E6" i="1"/>
  <c r="K6" i="1" s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4" i="1" s="1"/>
  <c r="K34" i="1" s="1"/>
  <c r="E33" i="1"/>
  <c r="K33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<sst xmlns="http://schemas.openxmlformats.org/spreadsheetml/2006/main" count="51" uniqueCount="51">
  <si>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</si>
  <si>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</si>
  <si>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</si>
  <si>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</si>
  <si>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</si>
  <si>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</si>
  <si>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</si>
  <si>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</si>
  <si>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</si>
  <si>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</si>
  <si>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</si>
  <si>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</si>
  <si>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</si>
  <si>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</si>
  <si>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</si>
  <si>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</si>
  <si>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</si>
  <si>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</si>
  <si>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</si>
  <si>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</si>
  <si>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</si>
  <si>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</si>
  <si>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</si>
  <si>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</si>
  <si>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</si>
  <si>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</si>
  <si>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</si>
  <si>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</si>
  <si>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</si>
  <si>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</si>
  <si>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5</t>
  </si>
  <si>
    <t>Куропаткин 6</t>
  </si>
  <si>
    <t>Куропаткин 7</t>
  </si>
  <si>
    <t>Куропаткин 9</t>
  </si>
  <si>
    <t xml:space="preserve"> Куропаткин 10</t>
  </si>
  <si>
    <t>Фамилия квартиросъёмщика</t>
  </si>
  <si>
    <t>Сумма, руб.</t>
  </si>
  <si>
    <t>Площадь, кв.м.</t>
  </si>
  <si>
    <t>Штраф, руб.</t>
  </si>
  <si>
    <t>Итого, руб.</t>
  </si>
  <si>
    <t>Тариф, руб./кв.м.</t>
  </si>
  <si>
    <t>Просрочка, дней</t>
  </si>
  <si>
    <t>Максимальная сумма к оплате, руб.</t>
  </si>
  <si>
    <t>Максимальный срок просрочки, дней</t>
  </si>
  <si>
    <t>Общая сумма, руб.</t>
  </si>
  <si>
    <t>Пени за 1 день, руб.</t>
  </si>
  <si>
    <t>Средняя площадь, кв.м.</t>
  </si>
  <si>
    <t>Куропаткин 4</t>
  </si>
  <si>
    <t>Куропаткин 8</t>
  </si>
  <si>
    <t xml:space="preserve"> Куропаткин 11</t>
  </si>
  <si>
    <t xml:space="preserve"> 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</si>
</sst>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tabSelected="1" zoomScale="140" zoomScaleNormal="140" workbookViewId="0"/>
  </sheetViews>
  <sheetFormatPr defaultRowHeight="15.6" x14ac:dyDescent="0.3"/>
  <cols>
    <col min="1" max="1" width="14.59765625" customWidth="1"/>
    <col min="2" max="2" width="35.09765625" customWidth="1"/>
    <col min="3" max="3" width="13.59765625" customWidth="1"/>
    <col min="4" max="4" width="15" customWidth="1"/>
    <col min="5" max="5" width="10.69921875" customWidth="1"/>
    <col min="6" max="6" width="12.59765625" customWidth="1"/>
    <col min="7" max="7" width="11.5" customWidth="1"/>
    <col min="8" max="8" width="16.3984375" customWidth="1"/>
    <col min="9" max="9" width="17.8984375" customWidth="1"/>
    <col min="10" max="10" width="11.69921875" customWidth="1"/>
    <col min="11" max="11" width="10" customWidth="1"/>
  </cols>
  <sheetData>
    <row r="1" spans="1:30" x14ac:dyDescent="0.3">
      <c r="A1" s="1">
        <v>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s="1" t="s">
        <v>0</v>
      </c>
      <c r="B2" s="1" t="s">
        <v>35</v>
      </c>
      <c r="C2" s="1" t="s">
        <v>37</v>
      </c>
      <c r="D2" s="1" t="s">
        <v>40</v>
      </c>
      <c r="E2" s="1" t="s">
        <v>36</v>
      </c>
      <c r="F2" s="1" t="s">
        <v>1</v>
      </c>
      <c r="G2" s="1" t="s">
        <v>2</v>
      </c>
      <c r="H2" s="1" t="s">
        <v>41</v>
      </c>
      <c r="I2" s="1" t="s">
        <v>45</v>
      </c>
      <c r="J2" s="1" t="s">
        <v>38</v>
      </c>
      <c r="K2" s="1" t="s">
        <v>39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3">
      <c r="A3" s="1">
        <v>1</v>
      </c>
      <c r="B3" s="1" t="s">
        <v>3</v>
      </c>
      <c r="C3" s="1">
        <v>70</v>
      </c>
      <c r="D3" s="1">
        <f>A1*1.1</f>
        <v>48.400000000000006</v>
      </c>
      <c r="E3" s="1">
        <f>C3*D3</f>
        <v>3388.0000000000005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3388.0000000000005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3">
      <c r="A4" s="1">
        <f>A3+1</f>
        <v>2</v>
      </c>
      <c r="B4" s="1" t="s">
        <v>4</v>
      </c>
      <c r="C4" s="1">
        <f>C3-0.5</f>
        <v>69.5</v>
      </c>
      <c r="D4" s="1">
        <f>D3</f>
        <v>48.400000000000006</v>
      </c>
      <c r="E4" s="1">
        <f t="shared" ref="E4:E38" si="0">C4*D4</f>
        <v>3363.8</v>
      </c>
      <c r="F4" s="2">
        <f>$F$3</f>
        <v>44813</v>
      </c>
      <c r="G4" s="2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3363.8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3">
      <c r="A5" s="1">
        <f t="shared" ref="A5:A38" si="4">A4+1</f>
        <v>3</v>
      </c>
      <c r="B5" s="1" t="s">
        <v>5</v>
      </c>
      <c r="C5" s="1">
        <f t="shared" ref="C5:C38" si="5">C4-0.5</f>
        <v>69</v>
      </c>
      <c r="D5" s="1">
        <f t="shared" ref="D5:D34" si="6">D4</f>
        <v>48.400000000000006</v>
      </c>
      <c r="E5" s="1">
        <f t="shared" si="0"/>
        <v>3339.6000000000004</v>
      </c>
      <c r="F5" s="2">
        <f t="shared" ref="F5:F38" si="7">$F$3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3339.6000000000004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3">
      <c r="A6" s="1">
        <f t="shared" si="4"/>
        <v>4</v>
      </c>
      <c r="B6" s="1" t="s">
        <v>6</v>
      </c>
      <c r="C6" s="1">
        <f t="shared" si="5"/>
        <v>68.5</v>
      </c>
      <c r="D6" s="1">
        <f t="shared" si="6"/>
        <v>48.400000000000006</v>
      </c>
      <c r="E6" s="1">
        <f t="shared" si="0"/>
        <v>3315.4000000000005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3315.4000000000005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3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48.400000000000006</v>
      </c>
      <c r="E7" s="1">
        <f t="shared" si="0"/>
        <v>3291.2000000000003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3291.2000000000003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3">
      <c r="A8" s="1">
        <f t="shared" si="4"/>
        <v>6</v>
      </c>
      <c r="B8" s="1" t="s">
        <v>7</v>
      </c>
      <c r="C8" s="1">
        <f t="shared" si="5"/>
        <v>67.5</v>
      </c>
      <c r="D8" s="1">
        <f t="shared" si="6"/>
        <v>48.400000000000006</v>
      </c>
      <c r="E8" s="1">
        <f t="shared" si="0"/>
        <v>3267.0000000000005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3267.0000000000005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>
        <f t="shared" si="4"/>
        <v>7</v>
      </c>
      <c r="B9" s="1" t="s">
        <v>9</v>
      </c>
      <c r="C9" s="1">
        <f t="shared" si="5"/>
        <v>67</v>
      </c>
      <c r="D9" s="1">
        <f t="shared" si="6"/>
        <v>48.400000000000006</v>
      </c>
      <c r="E9" s="1">
        <f t="shared" si="0"/>
        <v>3242.8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3242.8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3">
      <c r="A10" s="1">
        <f t="shared" si="4"/>
        <v>8</v>
      </c>
      <c r="B10" s="1" t="s">
        <v>10</v>
      </c>
      <c r="C10" s="1">
        <f t="shared" si="5"/>
        <v>66.5</v>
      </c>
      <c r="D10" s="1">
        <f t="shared" si="6"/>
        <v>48.400000000000006</v>
      </c>
      <c r="E10" s="1">
        <f t="shared" si="0"/>
        <v>3218.6000000000004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3218.6000000000004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3">
      <c r="A11" s="1">
        <f t="shared" si="4"/>
        <v>9</v>
      </c>
      <c r="B11" s="1" t="s">
        <v>11</v>
      </c>
      <c r="C11" s="1">
        <f t="shared" si="5"/>
        <v>66</v>
      </c>
      <c r="D11" s="1">
        <f t="shared" si="6"/>
        <v>48.400000000000006</v>
      </c>
      <c r="E11" s="1">
        <f t="shared" si="0"/>
        <v>3194.4000000000005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3194.4000000000005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3">
      <c r="A12" s="1">
        <f t="shared" si="4"/>
        <v>10</v>
      </c>
      <c r="B12" s="1" t="s">
        <v>12</v>
      </c>
      <c r="C12" s="1">
        <f t="shared" si="5"/>
        <v>65.5</v>
      </c>
      <c r="D12" s="1">
        <f t="shared" si="6"/>
        <v>48.400000000000006</v>
      </c>
      <c r="E12" s="1">
        <f t="shared" si="0"/>
        <v>3170.2000000000003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3180.2000000000003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 s="1">
        <f t="shared" si="4"/>
        <v>11</v>
      </c>
      <c r="B13" s="1" t="s">
        <v>13</v>
      </c>
      <c r="C13" s="1">
        <f t="shared" si="5"/>
        <v>65</v>
      </c>
      <c r="D13" s="1">
        <f t="shared" si="6"/>
        <v>48.400000000000006</v>
      </c>
      <c r="E13" s="1">
        <f t="shared" si="0"/>
        <v>3146.0000000000005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3166.0000000000005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3">
      <c r="A14" s="1">
        <f t="shared" si="4"/>
        <v>12</v>
      </c>
      <c r="B14" s="1" t="s">
        <v>14</v>
      </c>
      <c r="C14" s="1">
        <f t="shared" si="5"/>
        <v>64.5</v>
      </c>
      <c r="D14" s="1">
        <f t="shared" si="6"/>
        <v>48.400000000000006</v>
      </c>
      <c r="E14" s="1">
        <f t="shared" si="0"/>
        <v>3121.8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3151.8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3">
      <c r="A15" s="1">
        <f t="shared" si="4"/>
        <v>13</v>
      </c>
      <c r="B15" s="1" t="s">
        <v>15</v>
      </c>
      <c r="C15" s="1">
        <f t="shared" si="5"/>
        <v>64</v>
      </c>
      <c r="D15" s="1">
        <f t="shared" si="6"/>
        <v>48.400000000000006</v>
      </c>
      <c r="E15" s="1">
        <f t="shared" si="0"/>
        <v>3097.6000000000004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3137.6000000000004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3">
      <c r="A16" s="1">
        <f t="shared" si="4"/>
        <v>14</v>
      </c>
      <c r="B16" s="1" t="s">
        <v>16</v>
      </c>
      <c r="C16" s="1">
        <f t="shared" si="5"/>
        <v>63.5</v>
      </c>
      <c r="D16" s="1">
        <f t="shared" si="6"/>
        <v>48.400000000000006</v>
      </c>
      <c r="E16" s="1">
        <f t="shared" si="0"/>
        <v>3073.4000000000005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3123.4000000000005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3">
      <c r="A17" s="1">
        <f t="shared" si="4"/>
        <v>15</v>
      </c>
      <c r="B17" s="1" t="s">
        <v>17</v>
      </c>
      <c r="C17" s="1">
        <f t="shared" si="5"/>
        <v>63</v>
      </c>
      <c r="D17" s="1">
        <f t="shared" si="6"/>
        <v>48.400000000000006</v>
      </c>
      <c r="E17" s="1">
        <f t="shared" si="0"/>
        <v>3049.2000000000003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3109.2000000000003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3">
      <c r="A18" s="1">
        <f t="shared" si="4"/>
        <v>16</v>
      </c>
      <c r="B18" s="1" t="s">
        <v>18</v>
      </c>
      <c r="C18" s="1">
        <f t="shared" si="5"/>
        <v>62.5</v>
      </c>
      <c r="D18" s="1">
        <f t="shared" si="6"/>
        <v>48.400000000000006</v>
      </c>
      <c r="E18" s="1">
        <f t="shared" si="0"/>
        <v>3025.0000000000005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3095.0000000000005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3">
      <c r="A19" s="1">
        <f t="shared" si="4"/>
        <v>17</v>
      </c>
      <c r="B19" s="1" t="s">
        <v>19</v>
      </c>
      <c r="C19" s="1">
        <f t="shared" si="5"/>
        <v>62</v>
      </c>
      <c r="D19" s="1">
        <f t="shared" si="6"/>
        <v>48.400000000000006</v>
      </c>
      <c r="E19" s="1">
        <f t="shared" si="0"/>
        <v>3000.8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3080.8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1">
        <f t="shared" si="4"/>
        <v>18</v>
      </c>
      <c r="B20" s="1" t="s">
        <v>20</v>
      </c>
      <c r="C20" s="1">
        <f t="shared" si="5"/>
        <v>61.5</v>
      </c>
      <c r="D20" s="1">
        <f t="shared" si="6"/>
        <v>48.400000000000006</v>
      </c>
      <c r="E20" s="1">
        <f t="shared" si="0"/>
        <v>2976.6000000000004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3066.6000000000004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3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48.400000000000006</v>
      </c>
      <c r="E21" s="1">
        <f t="shared" si="0"/>
        <v>2952.4000000000005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3052.4000000000005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3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48.400000000000006</v>
      </c>
      <c r="E22" s="1">
        <f t="shared" si="0"/>
        <v>2928.2000000000003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3038.2000000000003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3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48.400000000000006</v>
      </c>
      <c r="E23" s="1">
        <f t="shared" si="0"/>
        <v>2904.0000000000005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3024.0000000000005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3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48.400000000000006</v>
      </c>
      <c r="E24" s="1">
        <f t="shared" si="0"/>
        <v>2879.8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3009.8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48.400000000000006</v>
      </c>
      <c r="E25" s="1">
        <f t="shared" si="0"/>
        <v>2855.6000000000004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2995.6000000000004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3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48.400000000000006</v>
      </c>
      <c r="E26" s="1">
        <f t="shared" si="0"/>
        <v>2831.4000000000005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2981.4000000000005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3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48.400000000000006</v>
      </c>
      <c r="E27" s="1">
        <f t="shared" si="0"/>
        <v>2807.2000000000003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2967.2000000000003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3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48.400000000000006</v>
      </c>
      <c r="E28" s="1">
        <f t="shared" si="0"/>
        <v>2783.0000000000005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2953.0000000000005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3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48.400000000000006</v>
      </c>
      <c r="E29" s="1">
        <f t="shared" si="0"/>
        <v>2758.8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2938.8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3">
      <c r="A30" s="1">
        <f t="shared" si="4"/>
        <v>28</v>
      </c>
      <c r="B30" s="1" t="s">
        <v>47</v>
      </c>
      <c r="C30" s="1">
        <f t="shared" si="5"/>
        <v>56.5</v>
      </c>
      <c r="D30" s="1">
        <f t="shared" si="6"/>
        <v>48.400000000000006</v>
      </c>
      <c r="E30" s="1">
        <f t="shared" si="0"/>
        <v>2734.6000000000004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2924.6000000000004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3">
      <c r="A31" s="1">
        <f t="shared" si="4"/>
        <v>29</v>
      </c>
      <c r="B31" s="1" t="s">
        <v>30</v>
      </c>
      <c r="C31" s="1">
        <f t="shared" si="5"/>
        <v>56</v>
      </c>
      <c r="D31" s="1">
        <f t="shared" si="6"/>
        <v>48.400000000000006</v>
      </c>
      <c r="E31" s="1">
        <f t="shared" si="0"/>
        <v>2710.4000000000005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2910.4000000000005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3">
      <c r="A32" s="1">
        <f t="shared" si="4"/>
        <v>30</v>
      </c>
      <c r="B32" s="1" t="s">
        <v>31</v>
      </c>
      <c r="C32" s="1">
        <f t="shared" si="5"/>
        <v>55.5</v>
      </c>
      <c r="D32" s="1">
        <f t="shared" si="6"/>
        <v>48.400000000000006</v>
      </c>
      <c r="E32" s="1">
        <f t="shared" si="0"/>
        <v>2686.2000000000003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2896.2000000000003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3">
      <c r="A33" s="1">
        <f t="shared" si="4"/>
        <v>31</v>
      </c>
      <c r="B33" s="1" t="s">
        <v>32</v>
      </c>
      <c r="C33" s="1">
        <f t="shared" si="5"/>
        <v>55</v>
      </c>
      <c r="D33" s="1">
        <f t="shared" si="6"/>
        <v>48.400000000000006</v>
      </c>
      <c r="E33" s="1">
        <f t="shared" si="0"/>
        <v>2662.0000000000005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2882.0000000000005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3">
      <c r="A34" s="1">
        <f t="shared" si="4"/>
        <v>32</v>
      </c>
      <c r="B34" s="1" t="s">
        <v>48</v>
      </c>
      <c r="C34" s="1">
        <f t="shared" si="5"/>
        <v>54.5</v>
      </c>
      <c r="D34" s="1">
        <f t="shared" si="6"/>
        <v>48.400000000000006</v>
      </c>
      <c r="E34" s="1">
        <f t="shared" si="0"/>
        <v>2637.8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2867.8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3">
      <c r="A35" s="1">
        <f t="shared" si="4"/>
        <v>33</v>
      </c>
      <c r="B35" s="1" t="s">
        <v>33</v>
      </c>
      <c r="C35" s="1">
        <f t="shared" si="5"/>
        <v>54</v>
      </c>
      <c r="D35" s="1">
        <f>D3/2</f>
        <v>24.200000000000003</v>
      </c>
      <c r="E35" s="1">
        <f t="shared" si="0"/>
        <v>1306.8000000000002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1546.8000000000002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3">
      <c r="A36" s="1">
        <f t="shared" si="4"/>
        <v>34</v>
      </c>
      <c r="B36" s="1" t="s">
        <v>34</v>
      </c>
      <c r="C36" s="1">
        <f t="shared" si="5"/>
        <v>53.5</v>
      </c>
      <c r="D36" s="1">
        <f>D3/2</f>
        <v>24.200000000000003</v>
      </c>
      <c r="E36" s="1">
        <f t="shared" si="0"/>
        <v>1294.7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1544.7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3">
      <c r="A37" s="1">
        <f t="shared" si="4"/>
        <v>35</v>
      </c>
      <c r="B37" s="1" t="s">
        <v>49</v>
      </c>
      <c r="C37" s="1">
        <f t="shared" si="5"/>
        <v>53</v>
      </c>
      <c r="D37" s="1">
        <f>D3/2</f>
        <v>24.200000000000003</v>
      </c>
      <c r="E37" s="1">
        <f t="shared" si="0"/>
        <v>1282.6000000000001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1542.6000000000001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3">
      <c r="A38" s="1">
        <f t="shared" si="4"/>
        <v>36</v>
      </c>
      <c r="B38" s="1" t="s">
        <v>50</v>
      </c>
      <c r="C38" s="1">
        <f t="shared" si="5"/>
        <v>52.5</v>
      </c>
      <c r="D38" s="1">
        <f>D3/2</f>
        <v>24.200000000000003</v>
      </c>
      <c r="E38" s="1">
        <f t="shared" si="0"/>
        <v>1270.5000000000002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1540.5000000000002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1:30" x14ac:dyDescent="0.3">
      <c r="B40" s="3" t="s">
        <v>44</v>
      </c>
      <c r="C40">
        <f>FLOOR(SUM(K3:K38),1)</f>
        <v>105347</v>
      </c>
    </row>
    <row r="41" spans="1:30" x14ac:dyDescent="0.3">
      <c r="B41" s="1" t="s">
        <v>46</v>
      </c>
      <c r="C41">
        <f>AVERAGE(C3:C38)</f>
        <v>61.25</v>
      </c>
    </row>
    <row r="42" spans="1:30" x14ac:dyDescent="0.3">
      <c r="B42" s="1" t="s">
        <v>43</v>
      </c>
      <c r="C42">
        <f>MAX(H3:H38)</f>
        <v>27</v>
      </c>
    </row>
    <row r="43" spans="1:30" x14ac:dyDescent="0.3">
      <c r="B43" s="1" t="s">
        <v>42</v>
      </c>
      <c r="C43">
        <f>MAX(K3:K38)</f>
        <v>3388.0000000000005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Компик</cp:lastModifiedBy>
  <dcterms:created xsi:type="dcterms:W3CDTF">2022-10-01T05:17:49Z</dcterms:created>
  <dcterms:modified xsi:type="dcterms:W3CDTF">2022-11-11T14:05:22Z</dcterms:modified>
</cp:coreProperties>
</file>