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/>
  <mc:AlternateContent xmlns:mc="http://schemas.openxmlformats.org/markup-compatibility/2006">
    <mc:Choice Requires="x15">
      <x15ac:absPath xmlns:x15ac="http://schemas.microsoft.com/office/spreadsheetml/2010/11/ac" url="C:\Users\Aliyas\Desktop\"/>
    </mc:Choice>
  </mc:AlternateContent>
  <xr:revisionPtr revIDLastSave="0" documentId="8_{61E7BAAE-AE6B-4191-B55E-F08F2BC0D6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J35" i="1" l="1"/>
  <c r="J6" i="1"/>
  <c r="J7" i="1"/>
  <c r="J8" i="1"/>
  <c r="J9" i="1"/>
  <c r="J10" i="1"/>
  <c r="J11" i="1"/>
  <c r="J12" i="1"/>
  <c r="J13" i="1"/>
  <c r="J14" i="1"/>
  <c r="J15" i="1"/>
  <c r="J16" i="1"/>
  <c r="J30" i="1"/>
  <c r="J31" i="1"/>
  <c r="J32" i="1"/>
  <c r="J33" i="1"/>
  <c r="J34" i="1"/>
  <c r="J36" i="1"/>
  <c r="J4" i="1"/>
  <c r="J5" i="1"/>
  <c r="J19" i="1"/>
  <c r="J20" i="1"/>
  <c r="J24" i="1"/>
  <c r="J25" i="1"/>
  <c r="J26" i="1"/>
  <c r="J27" i="1"/>
  <c r="J28" i="1"/>
  <c r="J29" i="1"/>
  <c r="J38" i="1"/>
  <c r="J17" i="1"/>
  <c r="J18" i="1"/>
  <c r="J21" i="1"/>
  <c r="J22" i="1"/>
  <c r="J23" i="1"/>
  <c r="J37" i="1"/>
  <c r="H3" i="1"/>
  <c r="C42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D3" i="1"/>
  <c r="E3" i="1" s="1"/>
  <c r="C5" i="1" l="1"/>
  <c r="J3" i="1"/>
  <c r="K3" i="1" s="1"/>
  <c r="C6" i="1"/>
  <c r="E5" i="1"/>
  <c r="K5" i="1" s="1"/>
  <c r="E4" i="1"/>
  <c r="K4" i="1" s="1"/>
  <c r="E6" i="1" l="1"/>
  <c r="K6" i="1" s="1"/>
  <c r="C7" i="1"/>
  <c r="C8" i="1" l="1"/>
  <c r="E7" i="1"/>
  <c r="K7" i="1" s="1"/>
  <c r="E8" i="1" l="1"/>
  <c r="K8" i="1" s="1"/>
  <c r="C9" i="1"/>
  <c r="E9" i="1" l="1"/>
  <c r="K9" i="1" s="1"/>
  <c r="C10" i="1"/>
  <c r="C11" i="1" l="1"/>
  <c r="E10" i="1"/>
  <c r="K10" i="1" s="1"/>
  <c r="E11" i="1" l="1"/>
  <c r="K11" i="1" s="1"/>
  <c r="C12" i="1"/>
  <c r="C13" i="1" l="1"/>
  <c r="E12" i="1"/>
  <c r="K12" i="1" s="1"/>
  <c r="C14" i="1" l="1"/>
  <c r="E13" i="1"/>
  <c r="K13" i="1" s="1"/>
  <c r="C15" i="1" l="1"/>
  <c r="E14" i="1"/>
  <c r="K14" i="1" s="1"/>
  <c r="E15" i="1" l="1"/>
  <c r="K15" i="1" s="1"/>
  <c r="C16" i="1"/>
  <c r="E16" i="1" l="1"/>
  <c r="K16" i="1" s="1"/>
  <c r="C17" i="1"/>
  <c r="C18" i="1" l="1"/>
  <c r="E17" i="1"/>
  <c r="K17" i="1" s="1"/>
  <c r="E18" i="1" l="1"/>
  <c r="K18" i="1" s="1"/>
  <c r="C19" i="1"/>
  <c r="C20" i="1" l="1"/>
  <c r="E19" i="1"/>
  <c r="K19" i="1" s="1"/>
  <c r="C21" i="1" l="1"/>
  <c r="E20" i="1"/>
  <c r="K20" i="1" s="1"/>
  <c r="E21" i="1" l="1"/>
  <c r="K21" i="1" s="1"/>
  <c r="C22" i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<sst xmlns="http://schemas.openxmlformats.org/spreadsheetml/2006/main" count="52" uniqueCount="52">
  <si>
    <t>№91</t>
  </si>
  <si>
    <t>№ квартиры</t>
  </si>
  <si>
    <t>Фамилия квартиросъемщика</t>
  </si>
  <si>
    <t>Площадь кв.м</t>
  </si>
  <si>
    <t>Тариф руб/кв.м</t>
  </si>
  <si>
    <t>Сумма, руб</t>
  </si>
  <si>
    <t>Срок оплаты, день</t>
  </si>
  <si>
    <t>Дата оплаты, день</t>
  </si>
  <si>
    <t>Просрочка</t>
  </si>
  <si>
    <t>Пени за 1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</si>
  <si>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</si>
  <si>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</si>
  <si>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</si>
  <si>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</si>
  <si>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</si>
  <si>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</si>
  <si>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</si>
  <si>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</si>
  <si>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</si>
  <si>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</si>
  <si>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</si>
  <si>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</si>
  <si>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</si>
  <si>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</si>
  <si>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</si>
  <si>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</si>
  <si>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</si>
  <si>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</si>
  <si>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</si>
  <si>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</si>
  <si>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</si>
  <si>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</si>
  <si>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</si>
  <si>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</si>
  <si>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</si>
  <si>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Соловьева</t>
  </si>
  <si>
    <t>Табаков</t>
  </si>
  <si>
    <t>Торощина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</si>
  <si>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</si>
  <si>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</si>
  <si>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</si>
  <si>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</si>
  <si>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</si>
  <si>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</si>
  <si>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</si>
  <si>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</si>
  <si>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</si>
  <si>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</si>
  <si>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Общая сумма "Итого",руб</t>
  </si>
  <si>
    <t>Средняя площадь, кв.м.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</si>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</sst>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6" zoomScale="79" zoomScaleNormal="79" workbookViewId="0">
      <selection activeCell="C40" sqref="C40"/>
    </sheetView>
  </sheetViews>
  <sheetFormatPr defaultRowHeight="14.45"/>
  <cols>
    <col min="1" max="1" width="35.7109375" customWidth="1"/>
    <col min="2" max="2" width="28.57031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2.85546875" customWidth="1"/>
    <col min="9" max="9" width="12" customWidth="1"/>
    <col min="10" max="10" width="13.28515625" customWidth="1"/>
    <col min="11" max="11" width="11.8554687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.75">
      <c r="A2" s="2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2" t="s">
        <v>6</v>
      </c>
      <c r="G2" s="2" t="s">
        <v>7</v>
      </c>
      <c r="H2" s="1" t="s">
        <v>8</v>
      </c>
      <c r="I2" s="2" t="s">
        <v>9</v>
      </c>
      <c r="J2" s="2" t="s">
        <v>10</v>
      </c>
      <c r="K2" s="2" t="s">
        <v>11</v>
      </c>
    </row>
    <row r="3" spans="1:11">
      <c r="A3" s="1">
        <v>1</v>
      </c>
      <c r="B3" s="1" t="s">
        <v>12</v>
      </c>
      <c r="C3" s="1">
        <v>70</v>
      </c>
      <c r="D3" s="1">
        <f t="shared" ref="D3:D38" si="0">IF(A3&lt;=32,100.1,100.1/2)</f>
        <v>100.1</v>
      </c>
      <c r="E3" s="1">
        <f>C3*D3</f>
        <v>7007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7007</v>
      </c>
    </row>
    <row r="4" spans="1:11">
      <c r="A4" s="1">
        <v>2</v>
      </c>
      <c r="B4" s="1" t="s">
        <v>13</v>
      </c>
      <c r="C4" s="1">
        <f>C3-0.5</f>
        <v>69.5</v>
      </c>
      <c r="D4" s="1">
        <f t="shared" si="0"/>
        <v>100.1</v>
      </c>
      <c r="E4" s="1">
        <f t="shared" ref="E4:E37" si="1">C4*D4</f>
        <v>6956.95</v>
      </c>
      <c r="F4" s="3">
        <v>44813</v>
      </c>
      <c r="G4" s="3">
        <v>44806</v>
      </c>
      <c r="H4" s="1">
        <f t="shared" ref="H4:H38" si="2">IF(G4&lt;=F4,0,G4-F4)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6956.95</v>
      </c>
    </row>
    <row r="5" spans="1:11">
      <c r="A5" s="1">
        <v>3</v>
      </c>
      <c r="B5" s="1" t="s">
        <v>14</v>
      </c>
      <c r="C5" s="1">
        <f t="shared" ref="C5:C38" si="5">C4-0.5</f>
        <v>69</v>
      </c>
      <c r="D5" s="1">
        <f t="shared" si="0"/>
        <v>100.1</v>
      </c>
      <c r="E5" s="1">
        <f t="shared" si="1"/>
        <v>6906.9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6906.9</v>
      </c>
    </row>
    <row r="6" spans="1:11">
      <c r="A6" s="1">
        <v>4</v>
      </c>
      <c r="B6" s="1" t="s">
        <v>15</v>
      </c>
      <c r="C6" s="1">
        <f t="shared" si="5"/>
        <v>68.5</v>
      </c>
      <c r="D6" s="1">
        <f t="shared" si="0"/>
        <v>100.1</v>
      </c>
      <c r="E6" s="1">
        <f>C6*D6</f>
        <v>6856.8499999999995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6856.8499999999995</v>
      </c>
    </row>
    <row r="7" spans="1:11">
      <c r="A7" s="1">
        <v>5</v>
      </c>
      <c r="B7" s="1" t="s">
        <v>16</v>
      </c>
      <c r="C7" s="1">
        <f t="shared" si="5"/>
        <v>68</v>
      </c>
      <c r="D7" s="1">
        <f t="shared" si="0"/>
        <v>100.1</v>
      </c>
      <c r="E7" s="1">
        <f t="shared" si="1"/>
        <v>6806.7999999999993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6806.7999999999993</v>
      </c>
    </row>
    <row r="8" spans="1:11">
      <c r="A8" s="1">
        <v>6</v>
      </c>
      <c r="B8" s="1" t="s">
        <v>17</v>
      </c>
      <c r="C8" s="1">
        <f t="shared" si="5"/>
        <v>67.5</v>
      </c>
      <c r="D8" s="1">
        <f t="shared" si="0"/>
        <v>100.1</v>
      </c>
      <c r="E8" s="1">
        <f t="shared" si="1"/>
        <v>6756.75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6756.75</v>
      </c>
    </row>
    <row r="9" spans="1:11">
      <c r="A9" s="1">
        <v>7</v>
      </c>
      <c r="B9" s="1" t="s">
        <v>18</v>
      </c>
      <c r="C9" s="1">
        <f t="shared" si="5"/>
        <v>67</v>
      </c>
      <c r="D9" s="1">
        <f t="shared" si="0"/>
        <v>100.1</v>
      </c>
      <c r="E9" s="1">
        <f t="shared" si="1"/>
        <v>6706.7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6706.7</v>
      </c>
    </row>
    <row r="10" spans="1:11">
      <c r="A10" s="1">
        <v>8</v>
      </c>
      <c r="B10" s="1" t="s">
        <v>19</v>
      </c>
      <c r="C10" s="1">
        <f t="shared" si="5"/>
        <v>66.5</v>
      </c>
      <c r="D10" s="1">
        <f t="shared" si="0"/>
        <v>100.1</v>
      </c>
      <c r="E10" s="1">
        <f t="shared" si="1"/>
        <v>6656.65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6656.65</v>
      </c>
    </row>
    <row r="11" spans="1:11">
      <c r="A11" s="1">
        <v>9</v>
      </c>
      <c r="B11" s="1" t="s">
        <v>20</v>
      </c>
      <c r="C11" s="1">
        <f t="shared" si="5"/>
        <v>66</v>
      </c>
      <c r="D11" s="1">
        <f t="shared" si="0"/>
        <v>100.1</v>
      </c>
      <c r="E11" s="1">
        <f t="shared" si="1"/>
        <v>6606.5999999999995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6606.5999999999995</v>
      </c>
    </row>
    <row r="12" spans="1:11">
      <c r="A12" s="1">
        <v>10</v>
      </c>
      <c r="B12" s="1" t="s">
        <v>21</v>
      </c>
      <c r="C12" s="1">
        <f t="shared" si="5"/>
        <v>65.5</v>
      </c>
      <c r="D12" s="1">
        <f t="shared" si="0"/>
        <v>100.1</v>
      </c>
      <c r="E12" s="1">
        <f t="shared" si="1"/>
        <v>6556.5499999999993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6566.5499999999993</v>
      </c>
    </row>
    <row r="13" spans="1:11">
      <c r="A13" s="1">
        <v>11</v>
      </c>
      <c r="B13" s="1" t="s">
        <v>22</v>
      </c>
      <c r="C13" s="1">
        <f t="shared" si="5"/>
        <v>65</v>
      </c>
      <c r="D13" s="1">
        <f t="shared" si="0"/>
        <v>100.1</v>
      </c>
      <c r="E13" s="1">
        <f t="shared" si="1"/>
        <v>6506.5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6526.5</v>
      </c>
    </row>
    <row r="14" spans="1:11">
      <c r="A14" s="1">
        <v>12</v>
      </c>
      <c r="B14" s="1" t="s">
        <v>23</v>
      </c>
      <c r="C14" s="1">
        <f t="shared" si="5"/>
        <v>64.5</v>
      </c>
      <c r="D14" s="1">
        <f t="shared" si="0"/>
        <v>100.1</v>
      </c>
      <c r="E14" s="1">
        <f t="shared" si="1"/>
        <v>6456.45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6486.45</v>
      </c>
    </row>
    <row r="15" spans="1:11">
      <c r="A15" s="1">
        <v>13</v>
      </c>
      <c r="B15" s="1" t="s">
        <v>24</v>
      </c>
      <c r="C15" s="1">
        <f t="shared" si="5"/>
        <v>64</v>
      </c>
      <c r="D15" s="1">
        <f t="shared" si="0"/>
        <v>100.1</v>
      </c>
      <c r="E15" s="1">
        <f t="shared" si="1"/>
        <v>6406.4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6446.4</v>
      </c>
    </row>
    <row r="16" spans="1:11">
      <c r="A16" s="1">
        <v>14</v>
      </c>
      <c r="B16" s="1" t="s">
        <v>25</v>
      </c>
      <c r="C16" s="1">
        <f t="shared" si="5"/>
        <v>63.5</v>
      </c>
      <c r="D16" s="1">
        <f t="shared" si="0"/>
        <v>100.1</v>
      </c>
      <c r="E16" s="1">
        <f t="shared" si="1"/>
        <v>6356.3499999999995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6406.3499999999995</v>
      </c>
    </row>
    <row r="17" spans="1:11">
      <c r="A17" s="1">
        <v>15</v>
      </c>
      <c r="B17" s="1" t="s">
        <v>26</v>
      </c>
      <c r="C17" s="1">
        <f t="shared" si="5"/>
        <v>63</v>
      </c>
      <c r="D17" s="1">
        <f t="shared" si="0"/>
        <v>100.1</v>
      </c>
      <c r="E17" s="1">
        <f t="shared" si="1"/>
        <v>6306.2999999999993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6366.2999999999993</v>
      </c>
    </row>
    <row r="18" spans="1:11">
      <c r="A18" s="1">
        <v>16</v>
      </c>
      <c r="B18" s="1" t="s">
        <v>27</v>
      </c>
      <c r="C18" s="1">
        <f t="shared" si="5"/>
        <v>62.5</v>
      </c>
      <c r="D18" s="1">
        <f t="shared" si="0"/>
        <v>100.1</v>
      </c>
      <c r="E18" s="1">
        <f t="shared" si="1"/>
        <v>6256.25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6326.25</v>
      </c>
    </row>
    <row r="19" spans="1:11">
      <c r="A19" s="1">
        <v>17</v>
      </c>
      <c r="B19" s="1" t="s">
        <v>28</v>
      </c>
      <c r="C19" s="1">
        <f t="shared" si="5"/>
        <v>62</v>
      </c>
      <c r="D19" s="1">
        <f t="shared" si="0"/>
        <v>100.1</v>
      </c>
      <c r="E19" s="1">
        <f t="shared" si="1"/>
        <v>6206.2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6286.2</v>
      </c>
    </row>
    <row r="20" spans="1:11">
      <c r="A20" s="1">
        <v>18</v>
      </c>
      <c r="B20" s="1" t="s">
        <v>29</v>
      </c>
      <c r="C20" s="1">
        <f t="shared" si="5"/>
        <v>61.5</v>
      </c>
      <c r="D20" s="1">
        <f t="shared" si="0"/>
        <v>100.1</v>
      </c>
      <c r="E20" s="1">
        <f t="shared" si="1"/>
        <v>6156.15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6246.15</v>
      </c>
    </row>
    <row r="21" spans="1:11">
      <c r="A21" s="1">
        <v>19</v>
      </c>
      <c r="B21" s="1" t="s">
        <v>30</v>
      </c>
      <c r="C21" s="1">
        <f t="shared" si="5"/>
        <v>61</v>
      </c>
      <c r="D21" s="1">
        <f t="shared" si="0"/>
        <v>100.1</v>
      </c>
      <c r="E21" s="1">
        <f t="shared" si="1"/>
        <v>6106.0999999999995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6206.0999999999995</v>
      </c>
    </row>
    <row r="22" spans="1:11">
      <c r="A22" s="1">
        <v>20</v>
      </c>
      <c r="B22" s="1" t="s">
        <v>31</v>
      </c>
      <c r="C22" s="1">
        <f t="shared" si="5"/>
        <v>60.5</v>
      </c>
      <c r="D22" s="1">
        <f t="shared" si="0"/>
        <v>100.1</v>
      </c>
      <c r="E22" s="1">
        <f t="shared" si="1"/>
        <v>6056.0499999999993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6166.0499999999993</v>
      </c>
    </row>
    <row r="23" spans="1:11">
      <c r="A23" s="1">
        <v>21</v>
      </c>
      <c r="B23" s="1" t="s">
        <v>32</v>
      </c>
      <c r="C23" s="1">
        <f t="shared" si="5"/>
        <v>60</v>
      </c>
      <c r="D23" s="1">
        <f t="shared" si="0"/>
        <v>100.1</v>
      </c>
      <c r="E23" s="1">
        <f t="shared" si="1"/>
        <v>6006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6126</v>
      </c>
    </row>
    <row r="24" spans="1:11">
      <c r="A24" s="1">
        <v>22</v>
      </c>
      <c r="B24" s="1" t="s">
        <v>33</v>
      </c>
      <c r="C24" s="1">
        <f t="shared" si="5"/>
        <v>59.5</v>
      </c>
      <c r="D24" s="1">
        <f t="shared" si="0"/>
        <v>100.1</v>
      </c>
      <c r="E24" s="1">
        <f t="shared" si="1"/>
        <v>5955.95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6085.95</v>
      </c>
    </row>
    <row r="25" spans="1:11">
      <c r="A25" s="1">
        <v>23</v>
      </c>
      <c r="B25" s="1" t="s">
        <v>34</v>
      </c>
      <c r="C25" s="1">
        <f t="shared" si="5"/>
        <v>59</v>
      </c>
      <c r="D25" s="1">
        <f t="shared" si="0"/>
        <v>100.1</v>
      </c>
      <c r="E25" s="1">
        <f t="shared" si="1"/>
        <v>5905.9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6045.9</v>
      </c>
    </row>
    <row r="26" spans="1:11">
      <c r="A26" s="1">
        <v>24</v>
      </c>
      <c r="B26" s="1" t="s">
        <v>35</v>
      </c>
      <c r="C26" s="1">
        <f t="shared" si="5"/>
        <v>58.5</v>
      </c>
      <c r="D26" s="1">
        <f t="shared" si="0"/>
        <v>100.1</v>
      </c>
      <c r="E26" s="1">
        <f t="shared" si="1"/>
        <v>5855.8499999999995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6005.8499999999995</v>
      </c>
    </row>
    <row r="27" spans="1:11">
      <c r="A27" s="1">
        <v>25</v>
      </c>
      <c r="B27" s="1" t="s">
        <v>36</v>
      </c>
      <c r="C27" s="1">
        <f t="shared" si="5"/>
        <v>58</v>
      </c>
      <c r="D27" s="1">
        <f t="shared" si="0"/>
        <v>100.1</v>
      </c>
      <c r="E27" s="1">
        <f t="shared" si="1"/>
        <v>5805.7999999999993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5965.7999999999993</v>
      </c>
    </row>
    <row r="28" spans="1:11">
      <c r="A28" s="1">
        <v>26</v>
      </c>
      <c r="B28" s="1" t="s">
        <v>37</v>
      </c>
      <c r="C28" s="1">
        <f t="shared" si="5"/>
        <v>57.5</v>
      </c>
      <c r="D28" s="1">
        <f t="shared" si="0"/>
        <v>100.1</v>
      </c>
      <c r="E28" s="1">
        <f t="shared" si="1"/>
        <v>5755.75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5925.75</v>
      </c>
    </row>
    <row r="29" spans="1:11">
      <c r="A29" s="1">
        <v>27</v>
      </c>
      <c r="B29" s="1" t="s">
        <v>38</v>
      </c>
      <c r="C29" s="1">
        <f t="shared" si="5"/>
        <v>57</v>
      </c>
      <c r="D29" s="1">
        <f t="shared" si="0"/>
        <v>100.1</v>
      </c>
      <c r="E29" s="1">
        <f t="shared" si="1"/>
        <v>5705.7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5885.7</v>
      </c>
    </row>
    <row r="30" spans="1:11">
      <c r="A30" s="1">
        <v>28</v>
      </c>
      <c r="B30" s="1" t="s">
        <v>39</v>
      </c>
      <c r="C30" s="1">
        <f t="shared" si="5"/>
        <v>56.5</v>
      </c>
      <c r="D30" s="1">
        <f t="shared" si="0"/>
        <v>100.1</v>
      </c>
      <c r="E30" s="1">
        <f t="shared" si="1"/>
        <v>5655.65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5845.65</v>
      </c>
    </row>
    <row r="31" spans="1:11">
      <c r="A31" s="1">
        <v>29</v>
      </c>
      <c r="B31" s="1" t="s">
        <v>40</v>
      </c>
      <c r="C31" s="1">
        <f t="shared" si="5"/>
        <v>56</v>
      </c>
      <c r="D31" s="1">
        <f t="shared" si="0"/>
        <v>100.1</v>
      </c>
      <c r="E31" s="1">
        <f t="shared" si="1"/>
        <v>5605.5999999999995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5805.5999999999995</v>
      </c>
    </row>
    <row r="32" spans="1:11">
      <c r="A32" s="1">
        <v>30</v>
      </c>
      <c r="B32" s="1" t="s">
        <v>41</v>
      </c>
      <c r="C32" s="1">
        <f t="shared" si="5"/>
        <v>55.5</v>
      </c>
      <c r="D32" s="1">
        <f t="shared" si="0"/>
        <v>100.1</v>
      </c>
      <c r="E32" s="1">
        <f t="shared" si="1"/>
        <v>5555.5499999999993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5765.5499999999993</v>
      </c>
    </row>
    <row r="33" spans="1:11">
      <c r="A33" s="1">
        <v>31</v>
      </c>
      <c r="B33" s="1" t="s">
        <v>42</v>
      </c>
      <c r="C33" s="1">
        <f t="shared" si="5"/>
        <v>55</v>
      </c>
      <c r="D33" s="1">
        <f t="shared" si="0"/>
        <v>100.1</v>
      </c>
      <c r="E33" s="1">
        <f>C33*D33</f>
        <v>5505.5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5725.5</v>
      </c>
    </row>
    <row r="34" spans="1:11">
      <c r="A34" s="1">
        <v>32</v>
      </c>
      <c r="B34" s="1" t="s">
        <v>43</v>
      </c>
      <c r="C34" s="1">
        <f t="shared" si="5"/>
        <v>54.5</v>
      </c>
      <c r="D34" s="1">
        <f t="shared" si="0"/>
        <v>100.1</v>
      </c>
      <c r="E34" s="1">
        <f t="shared" si="1"/>
        <v>5455.45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5685.45</v>
      </c>
    </row>
    <row r="35" spans="1:11">
      <c r="A35" s="1">
        <v>33</v>
      </c>
      <c r="B35" s="1" t="s">
        <v>44</v>
      </c>
      <c r="C35" s="1">
        <f t="shared" si="5"/>
        <v>54</v>
      </c>
      <c r="D35" s="1">
        <f t="shared" si="0"/>
        <v>50.05</v>
      </c>
      <c r="E35" s="1">
        <f>C35*D35</f>
        <v>2702.7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2942.7</v>
      </c>
    </row>
    <row r="36" spans="1:11">
      <c r="A36" s="1">
        <v>34</v>
      </c>
      <c r="B36" s="1" t="s">
        <v>45</v>
      </c>
      <c r="C36" s="1">
        <f t="shared" si="5"/>
        <v>53.5</v>
      </c>
      <c r="D36" s="1">
        <f t="shared" si="0"/>
        <v>50.05</v>
      </c>
      <c r="E36" s="1">
        <f t="shared" si="1"/>
        <v>2677.6749999999997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2927.6749999999997</v>
      </c>
    </row>
    <row r="37" spans="1:11">
      <c r="A37" s="1">
        <v>35</v>
      </c>
      <c r="B37" s="1" t="s">
        <v>46</v>
      </c>
      <c r="C37" s="1">
        <f t="shared" si="5"/>
        <v>53</v>
      </c>
      <c r="D37" s="1">
        <f t="shared" si="0"/>
        <v>50.05</v>
      </c>
      <c r="E37" s="1">
        <f t="shared" si="1"/>
        <v>2652.6499999999996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2912.6499999999996</v>
      </c>
    </row>
    <row r="38" spans="1:11">
      <c r="A38" s="1">
        <v>36</v>
      </c>
      <c r="B38" s="1" t="s">
        <v>47</v>
      </c>
      <c r="C38" s="1">
        <f t="shared" si="5"/>
        <v>52.5</v>
      </c>
      <c r="D38" s="1">
        <f t="shared" si="0"/>
        <v>50.05</v>
      </c>
      <c r="E38" s="1">
        <f>C38*D38</f>
        <v>2627.625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2897.625</v>
      </c>
    </row>
    <row r="40" spans="1:11">
      <c r="B40" t="s">
        <v>48</v>
      </c>
      <c r="C40">
        <f>ROUNDDOWN(SUM(K3:K38),0)</f>
        <v>213839</v>
      </c>
    </row>
    <row r="41" spans="1:11">
      <c r="B41" t="s">
        <v>49</v>
      </c>
      <c r="C41">
        <f>AVERAGE(C3:C38)</f>
        <v>61.25</v>
      </c>
    </row>
    <row r="42" spans="1:11">
      <c r="B42" t="s">
        <v>50</v>
      </c>
      <c r="C42">
        <f>MAX(H3:H38)</f>
        <v>27</v>
      </c>
    </row>
    <row r="43" spans="1:11">
      <c r="B43" t="s">
        <v>51</v>
      </c>
      <c r="C43">
        <f>MAX(K3:K38)</f>
        <v>7007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Aliyas</dc:creator>
  <cp:keywords/>
  <dc:description/>
  <cp:lastModifiedBy/>
  <cp:revision/>
  <dcterms:created xsi:type="dcterms:W3CDTF">2015-06-05T18:19:34Z</dcterms:created>
  <dcterms:modified xsi:type="dcterms:W3CDTF">2022-10-07T11:06:36Z</dcterms:modified>
  <cp:category/>
  <cp:contentStatus/>
</cp:coreProperties>
</file>