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21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/>
  <c r="C4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"/>
  <c r="E4"/>
  <c r="K4" s="1"/>
  <c r="E24"/>
  <c r="K24" s="1"/>
  <c r="E25"/>
  <c r="K25" s="1"/>
  <c r="E26"/>
  <c r="K26" s="1"/>
  <c r="E27"/>
  <c r="K27" s="1"/>
  <c r="E28"/>
  <c r="K28" s="1"/>
  <c r="D4"/>
  <c r="D5"/>
  <c r="E5" s="1"/>
  <c r="K5" s="1"/>
  <c r="D6"/>
  <c r="E6" s="1"/>
  <c r="K6" s="1"/>
  <c r="D7"/>
  <c r="E7" s="1"/>
  <c r="K7" s="1"/>
  <c r="D8"/>
  <c r="E8" s="1"/>
  <c r="K8" s="1"/>
  <c r="D9"/>
  <c r="E9" s="1"/>
  <c r="K9" s="1"/>
  <c r="D10"/>
  <c r="E10" s="1"/>
  <c r="K10" s="1"/>
  <c r="D11"/>
  <c r="E11" s="1"/>
  <c r="K11" s="1"/>
  <c r="D12"/>
  <c r="E12" s="1"/>
  <c r="K12" s="1"/>
  <c r="D13"/>
  <c r="E13" s="1"/>
  <c r="K13" s="1"/>
  <c r="D14"/>
  <c r="E14" s="1"/>
  <c r="K14" s="1"/>
  <c r="D15"/>
  <c r="E15" s="1"/>
  <c r="K15" s="1"/>
  <c r="D16"/>
  <c r="E16" s="1"/>
  <c r="K16" s="1"/>
  <c r="D17"/>
  <c r="E17" s="1"/>
  <c r="K17" s="1"/>
  <c r="D18"/>
  <c r="E18" s="1"/>
  <c r="K18" s="1"/>
  <c r="D19"/>
  <c r="E19" s="1"/>
  <c r="K19" s="1"/>
  <c r="D20"/>
  <c r="E20" s="1"/>
  <c r="K20" s="1"/>
  <c r="D21"/>
  <c r="E21" s="1"/>
  <c r="K21" s="1"/>
  <c r="D22"/>
  <c r="E22" s="1"/>
  <c r="K22" s="1"/>
  <c r="D23"/>
  <c r="E23" s="1"/>
  <c r="K23" s="1"/>
  <c r="D24"/>
  <c r="D25"/>
  <c r="D26"/>
  <c r="D27"/>
  <c r="D28"/>
  <c r="D29"/>
  <c r="E29" s="1"/>
  <c r="K29" s="1"/>
  <c r="D30"/>
  <c r="E30" s="1"/>
  <c r="K30" s="1"/>
  <c r="D31"/>
  <c r="E31" s="1"/>
  <c r="K31" s="1"/>
  <c r="D32"/>
  <c r="E32" s="1"/>
  <c r="K32" s="1"/>
  <c r="D33"/>
  <c r="E33" s="1"/>
  <c r="K33" s="1"/>
  <c r="D34"/>
  <c r="E34" s="1"/>
  <c r="K34" s="1"/>
  <c r="D3"/>
  <c r="E3" s="1"/>
  <c r="K3" s="1"/>
  <c r="C5"/>
  <c r="C6"/>
  <c r="C7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4"/>
  <c r="A37"/>
  <c r="A38"/>
  <c r="A5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4"/>
  <c r="C43" l="1"/>
  <c r="C40"/>
  <c r="D37"/>
  <c r="E37" s="1"/>
  <c r="K37" s="1"/>
  <c r="D36"/>
  <c r="E36" s="1"/>
  <c r="K36" s="1"/>
  <c r="D35"/>
  <c r="E35" s="1"/>
  <c r="K35" s="1"/>
  <c r="D38"/>
  <c r="E38" s="1"/>
  <c r="K38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<sst xmlns="http://schemas.openxmlformats.org/spreadsheetml/2006/main" count="51" uniqueCount="51">
  <si>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</si>
  <si>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</si>
  <si>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</si>
  <si>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</si>
  <si>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</si>
  <si>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Сумма, руб.</t>
  </si>
  <si>
    <t>Тариф, руб/кв.м.</t>
  </si>
  <si>
    <t xml:space="preserve">Аллаяров 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</si>
  <si>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</si>
  <si>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</si>
  <si>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</si>
  <si>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</si>
  <si>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</si>
  <si>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</si>
  <si>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</si>
  <si>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</si>
  <si>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</si>
  <si>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</si>
  <si>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</si>
  <si>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</si>
  <si>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</si>
  <si>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</si>
  <si>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</si>
  <si>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</si>
  <si>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</si>
  <si>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</si>
  <si>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</si>
  <si>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</si>
  <si>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</si>
  <si>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</si>
  <si>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</si>
  <si>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</si>
  <si>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</si>
  <si>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</si>
  <si>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</si>
  <si>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</si>
  <si>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</si>
  <si>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</si>
  <si>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</si>
  <si>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</si>
  <si>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</si>
  <si>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</si>
  <si>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</si>
  <si>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Итого, руб.</t>
  </si>
  <si>
    <t>Штраф, руб.</t>
  </si>
  <si>
    <t>Просрочка, дней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</si>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</sst>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>
  <fonts count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85" zoomScaleNormal="85" workbookViewId="0">
      <selection activeCell="A2" sqref="A2"/>
    </sheetView>
  </sheetViews>
  <sheetFormatPr defaultRowHeight="15.75"/>
  <cols>
    <col min="1" max="1" width="21.375" customWidth="1"/>
    <col min="2" max="2" width="33" customWidth="1"/>
    <col min="3" max="3" width="17" customWidth="1"/>
    <col min="4" max="4" width="16.5" customWidth="1"/>
    <col min="5" max="5" width="15.375" customWidth="1"/>
    <col min="6" max="6" width="16.375" customWidth="1"/>
    <col min="7" max="7" width="16.625" customWidth="1"/>
    <col min="8" max="8" width="15.75" customWidth="1"/>
    <col min="9" max="9" width="19" customWidth="1"/>
    <col min="10" max="10" width="14.5" customWidth="1"/>
    <col min="11" max="11" width="14.875" customWidth="1"/>
  </cols>
  <sheetData>
    <row r="1" spans="1:11">
      <c r="A1" s="1">
        <v>46</v>
      </c>
    </row>
    <row r="2" spans="1:11">
      <c r="A2" s="1" t="s">
        <v>0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3</v>
      </c>
      <c r="G2" s="1" t="s">
        <v>4</v>
      </c>
      <c r="H2" s="1" t="s">
        <v>45</v>
      </c>
      <c r="I2" s="1" t="s">
        <v>46</v>
      </c>
      <c r="J2" s="1" t="s">
        <v>44</v>
      </c>
      <c r="K2" s="1" t="s">
        <v>43</v>
      </c>
    </row>
    <row r="3" spans="1:11">
      <c r="A3" s="1">
        <v>1</v>
      </c>
      <c r="B3" s="1" t="s">
        <v>7</v>
      </c>
      <c r="C3" s="1">
        <v>70</v>
      </c>
      <c r="D3" s="1">
        <f>$A$1*1.1</f>
        <v>50.6</v>
      </c>
      <c r="E3" s="1">
        <f>C3*D3</f>
        <v>3542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3542</v>
      </c>
    </row>
    <row r="4" spans="1:11">
      <c r="A4" s="1">
        <f>A3+1</f>
        <v>2</v>
      </c>
      <c r="B4" s="1" t="s">
        <v>8</v>
      </c>
      <c r="C4" s="1">
        <f>C3-0.5</f>
        <v>69.5</v>
      </c>
      <c r="D4" s="1">
        <f t="shared" ref="D4:D34" si="0">$A$1*1.1</f>
        <v>50.6</v>
      </c>
      <c r="E4" s="1">
        <f t="shared" ref="E4:E38" si="1">C4*D4</f>
        <v>3516.7000000000003</v>
      </c>
      <c r="F4" s="2">
        <v>44813</v>
      </c>
      <c r="G4" s="2">
        <v>44806</v>
      </c>
      <c r="H4" s="1">
        <f t="shared" ref="H4:H38" si="2">IF(G4&lt;F4,0,G4-F4)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3516.7000000000003</v>
      </c>
    </row>
    <row r="5" spans="1:11">
      <c r="A5" s="1">
        <f t="shared" ref="A5:A38" si="5">A4+1</f>
        <v>3</v>
      </c>
      <c r="B5" s="1" t="s">
        <v>9</v>
      </c>
      <c r="C5" s="1">
        <f t="shared" ref="C5:C38" si="6">C4-0.5</f>
        <v>69</v>
      </c>
      <c r="D5" s="1">
        <f t="shared" si="0"/>
        <v>50.6</v>
      </c>
      <c r="E5" s="1">
        <f t="shared" si="1"/>
        <v>3491.4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3491.4</v>
      </c>
    </row>
    <row r="6" spans="1:11">
      <c r="A6" s="1">
        <f t="shared" si="5"/>
        <v>4</v>
      </c>
      <c r="B6" s="1" t="s">
        <v>10</v>
      </c>
      <c r="C6" s="1">
        <f t="shared" si="6"/>
        <v>68.5</v>
      </c>
      <c r="D6" s="1">
        <f t="shared" si="0"/>
        <v>50.6</v>
      </c>
      <c r="E6" s="1">
        <f t="shared" si="1"/>
        <v>3466.1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3466.1</v>
      </c>
    </row>
    <row r="7" spans="1:11">
      <c r="A7" s="1">
        <f t="shared" si="5"/>
        <v>5</v>
      </c>
      <c r="B7" s="1" t="s">
        <v>11</v>
      </c>
      <c r="C7" s="1">
        <f t="shared" si="6"/>
        <v>68</v>
      </c>
      <c r="D7" s="1">
        <f t="shared" si="0"/>
        <v>50.6</v>
      </c>
      <c r="E7" s="1">
        <f t="shared" si="1"/>
        <v>3440.8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3440.8</v>
      </c>
    </row>
    <row r="8" spans="1:11">
      <c r="A8" s="1">
        <f t="shared" si="5"/>
        <v>6</v>
      </c>
      <c r="B8" s="1" t="s">
        <v>12</v>
      </c>
      <c r="C8" s="1">
        <f t="shared" si="6"/>
        <v>67.5</v>
      </c>
      <c r="D8" s="1">
        <f t="shared" si="0"/>
        <v>50.6</v>
      </c>
      <c r="E8" s="1">
        <f t="shared" si="1"/>
        <v>3415.5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3415.5</v>
      </c>
    </row>
    <row r="9" spans="1:11">
      <c r="A9" s="1">
        <f t="shared" si="5"/>
        <v>7</v>
      </c>
      <c r="B9" s="1" t="s">
        <v>13</v>
      </c>
      <c r="C9" s="1">
        <f t="shared" si="6"/>
        <v>67</v>
      </c>
      <c r="D9" s="1">
        <f t="shared" si="0"/>
        <v>50.6</v>
      </c>
      <c r="E9" s="1">
        <f t="shared" si="1"/>
        <v>3390.2000000000003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3390.2000000000003</v>
      </c>
    </row>
    <row r="10" spans="1:11">
      <c r="A10" s="1">
        <f t="shared" si="5"/>
        <v>8</v>
      </c>
      <c r="B10" s="1" t="s">
        <v>14</v>
      </c>
      <c r="C10" s="1">
        <f t="shared" si="6"/>
        <v>66.5</v>
      </c>
      <c r="D10" s="1">
        <f t="shared" si="0"/>
        <v>50.6</v>
      </c>
      <c r="E10" s="1">
        <f t="shared" si="1"/>
        <v>3364.9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3364.9</v>
      </c>
    </row>
    <row r="11" spans="1:11">
      <c r="A11" s="1">
        <f t="shared" si="5"/>
        <v>9</v>
      </c>
      <c r="B11" s="1" t="s">
        <v>15</v>
      </c>
      <c r="C11" s="1">
        <f t="shared" si="6"/>
        <v>66</v>
      </c>
      <c r="D11" s="1">
        <f t="shared" si="0"/>
        <v>50.6</v>
      </c>
      <c r="E11" s="1">
        <f t="shared" si="1"/>
        <v>3339.6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3339.6</v>
      </c>
    </row>
    <row r="12" spans="1:11">
      <c r="A12" s="1">
        <f t="shared" si="5"/>
        <v>10</v>
      </c>
      <c r="B12" s="1" t="s">
        <v>16</v>
      </c>
      <c r="C12" s="1">
        <f t="shared" si="6"/>
        <v>65.5</v>
      </c>
      <c r="D12" s="1">
        <f t="shared" si="0"/>
        <v>50.6</v>
      </c>
      <c r="E12" s="1">
        <f t="shared" si="1"/>
        <v>3314.3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3324.3</v>
      </c>
    </row>
    <row r="13" spans="1:11">
      <c r="A13" s="1">
        <f t="shared" si="5"/>
        <v>11</v>
      </c>
      <c r="B13" s="1" t="s">
        <v>17</v>
      </c>
      <c r="C13" s="1">
        <f t="shared" si="6"/>
        <v>65</v>
      </c>
      <c r="D13" s="1">
        <f t="shared" si="0"/>
        <v>50.6</v>
      </c>
      <c r="E13" s="1">
        <f t="shared" si="1"/>
        <v>3289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3309</v>
      </c>
    </row>
    <row r="14" spans="1:11">
      <c r="A14" s="1">
        <f t="shared" si="5"/>
        <v>12</v>
      </c>
      <c r="B14" s="1" t="s">
        <v>18</v>
      </c>
      <c r="C14" s="1">
        <f t="shared" si="6"/>
        <v>64.5</v>
      </c>
      <c r="D14" s="1">
        <f t="shared" si="0"/>
        <v>50.6</v>
      </c>
      <c r="E14" s="1">
        <f t="shared" si="1"/>
        <v>3263.7000000000003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3293.7000000000003</v>
      </c>
    </row>
    <row r="15" spans="1:11">
      <c r="A15" s="1">
        <f t="shared" si="5"/>
        <v>13</v>
      </c>
      <c r="B15" s="1" t="s">
        <v>19</v>
      </c>
      <c r="C15" s="1">
        <f t="shared" si="6"/>
        <v>64</v>
      </c>
      <c r="D15" s="1">
        <f t="shared" si="0"/>
        <v>50.6</v>
      </c>
      <c r="E15" s="1">
        <f t="shared" si="1"/>
        <v>3238.4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3278.4</v>
      </c>
    </row>
    <row r="16" spans="1:11">
      <c r="A16" s="1">
        <f t="shared" si="5"/>
        <v>14</v>
      </c>
      <c r="B16" s="1" t="s">
        <v>20</v>
      </c>
      <c r="C16" s="1">
        <f t="shared" si="6"/>
        <v>63.5</v>
      </c>
      <c r="D16" s="1">
        <f t="shared" si="0"/>
        <v>50.6</v>
      </c>
      <c r="E16" s="1">
        <f t="shared" si="1"/>
        <v>3213.1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3263.1</v>
      </c>
    </row>
    <row r="17" spans="1:11">
      <c r="A17" s="1">
        <f t="shared" si="5"/>
        <v>15</v>
      </c>
      <c r="B17" s="1" t="s">
        <v>21</v>
      </c>
      <c r="C17" s="1">
        <f t="shared" si="6"/>
        <v>63</v>
      </c>
      <c r="D17" s="1">
        <f t="shared" si="0"/>
        <v>50.6</v>
      </c>
      <c r="E17" s="1">
        <f t="shared" si="1"/>
        <v>3187.8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3247.8</v>
      </c>
    </row>
    <row r="18" spans="1:11">
      <c r="A18" s="1">
        <f t="shared" si="5"/>
        <v>16</v>
      </c>
      <c r="B18" s="1" t="s">
        <v>22</v>
      </c>
      <c r="C18" s="1">
        <f t="shared" si="6"/>
        <v>62.5</v>
      </c>
      <c r="D18" s="1">
        <f t="shared" si="0"/>
        <v>50.6</v>
      </c>
      <c r="E18" s="1">
        <f t="shared" si="1"/>
        <v>3162.5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3232.5</v>
      </c>
    </row>
    <row r="19" spans="1:11">
      <c r="A19" s="1">
        <f t="shared" si="5"/>
        <v>17</v>
      </c>
      <c r="B19" s="1" t="s">
        <v>23</v>
      </c>
      <c r="C19" s="1">
        <f t="shared" si="6"/>
        <v>62</v>
      </c>
      <c r="D19" s="1">
        <f t="shared" si="0"/>
        <v>50.6</v>
      </c>
      <c r="E19" s="1">
        <f t="shared" si="1"/>
        <v>3137.2000000000003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3217.2000000000003</v>
      </c>
    </row>
    <row r="20" spans="1:11">
      <c r="A20" s="1">
        <f t="shared" si="5"/>
        <v>18</v>
      </c>
      <c r="B20" s="1" t="s">
        <v>24</v>
      </c>
      <c r="C20" s="1">
        <f t="shared" si="6"/>
        <v>61.5</v>
      </c>
      <c r="D20" s="1">
        <f t="shared" si="0"/>
        <v>50.6</v>
      </c>
      <c r="E20" s="1">
        <f t="shared" si="1"/>
        <v>3111.9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3201.9</v>
      </c>
    </row>
    <row r="21" spans="1:11">
      <c r="A21" s="1">
        <f t="shared" si="5"/>
        <v>19</v>
      </c>
      <c r="B21" s="1" t="s">
        <v>25</v>
      </c>
      <c r="C21" s="1">
        <f t="shared" si="6"/>
        <v>61</v>
      </c>
      <c r="D21" s="1">
        <f t="shared" si="0"/>
        <v>50.6</v>
      </c>
      <c r="E21" s="1">
        <f t="shared" si="1"/>
        <v>3086.6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3186.6</v>
      </c>
    </row>
    <row r="22" spans="1:11">
      <c r="A22" s="1">
        <f t="shared" si="5"/>
        <v>20</v>
      </c>
      <c r="B22" s="1" t="s">
        <v>26</v>
      </c>
      <c r="C22" s="1">
        <f t="shared" si="6"/>
        <v>60.5</v>
      </c>
      <c r="D22" s="1">
        <f t="shared" si="0"/>
        <v>50.6</v>
      </c>
      <c r="E22" s="1">
        <f t="shared" si="1"/>
        <v>3061.3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3171.3</v>
      </c>
    </row>
    <row r="23" spans="1:11">
      <c r="A23" s="1">
        <f t="shared" si="5"/>
        <v>21</v>
      </c>
      <c r="B23" s="1" t="s">
        <v>27</v>
      </c>
      <c r="C23" s="1">
        <f t="shared" si="6"/>
        <v>60</v>
      </c>
      <c r="D23" s="1">
        <f t="shared" si="0"/>
        <v>50.6</v>
      </c>
      <c r="E23" s="1">
        <f t="shared" si="1"/>
        <v>3036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3156</v>
      </c>
    </row>
    <row r="24" spans="1:11">
      <c r="A24" s="1">
        <f t="shared" si="5"/>
        <v>22</v>
      </c>
      <c r="B24" s="1" t="s">
        <v>28</v>
      </c>
      <c r="C24" s="1">
        <f t="shared" si="6"/>
        <v>59.5</v>
      </c>
      <c r="D24" s="1">
        <f t="shared" si="0"/>
        <v>50.6</v>
      </c>
      <c r="E24" s="1">
        <f t="shared" si="1"/>
        <v>3010.7000000000003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3140.7000000000003</v>
      </c>
    </row>
    <row r="25" spans="1:11">
      <c r="A25" s="1">
        <f t="shared" si="5"/>
        <v>23</v>
      </c>
      <c r="B25" s="1" t="s">
        <v>29</v>
      </c>
      <c r="C25" s="1">
        <f t="shared" si="6"/>
        <v>59</v>
      </c>
      <c r="D25" s="1">
        <f t="shared" si="0"/>
        <v>50.6</v>
      </c>
      <c r="E25" s="1">
        <f t="shared" si="1"/>
        <v>2985.4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3125.4</v>
      </c>
    </row>
    <row r="26" spans="1:11">
      <c r="A26" s="1">
        <f t="shared" si="5"/>
        <v>24</v>
      </c>
      <c r="B26" s="1" t="s">
        <v>30</v>
      </c>
      <c r="C26" s="1">
        <f t="shared" si="6"/>
        <v>58.5</v>
      </c>
      <c r="D26" s="1">
        <f t="shared" si="0"/>
        <v>50.6</v>
      </c>
      <c r="E26" s="1">
        <f t="shared" si="1"/>
        <v>2960.1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3110.1</v>
      </c>
    </row>
    <row r="27" spans="1:11">
      <c r="A27" s="1">
        <f t="shared" si="5"/>
        <v>25</v>
      </c>
      <c r="B27" s="1" t="s">
        <v>31</v>
      </c>
      <c r="C27" s="1">
        <f t="shared" si="6"/>
        <v>58</v>
      </c>
      <c r="D27" s="1">
        <f t="shared" si="0"/>
        <v>50.6</v>
      </c>
      <c r="E27" s="1">
        <f t="shared" si="1"/>
        <v>2934.8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3094.8</v>
      </c>
    </row>
    <row r="28" spans="1:11">
      <c r="A28" s="1">
        <f t="shared" si="5"/>
        <v>26</v>
      </c>
      <c r="B28" s="1" t="s">
        <v>32</v>
      </c>
      <c r="C28" s="1">
        <f t="shared" si="6"/>
        <v>57.5</v>
      </c>
      <c r="D28" s="1">
        <f t="shared" si="0"/>
        <v>50.6</v>
      </c>
      <c r="E28" s="1">
        <f t="shared" si="1"/>
        <v>2909.5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3079.5</v>
      </c>
    </row>
    <row r="29" spans="1:11">
      <c r="A29" s="1">
        <f t="shared" si="5"/>
        <v>27</v>
      </c>
      <c r="B29" s="1" t="s">
        <v>33</v>
      </c>
      <c r="C29" s="1">
        <f t="shared" si="6"/>
        <v>57</v>
      </c>
      <c r="D29" s="1">
        <f t="shared" si="0"/>
        <v>50.6</v>
      </c>
      <c r="E29" s="1">
        <f t="shared" si="1"/>
        <v>2884.2000000000003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3064.2000000000003</v>
      </c>
    </row>
    <row r="30" spans="1:11">
      <c r="A30" s="1">
        <f t="shared" si="5"/>
        <v>28</v>
      </c>
      <c r="B30" s="1" t="s">
        <v>34</v>
      </c>
      <c r="C30" s="1">
        <f t="shared" si="6"/>
        <v>56.5</v>
      </c>
      <c r="D30" s="1">
        <f t="shared" si="0"/>
        <v>50.6</v>
      </c>
      <c r="E30" s="1">
        <f t="shared" si="1"/>
        <v>2858.9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3048.9</v>
      </c>
    </row>
    <row r="31" spans="1:11">
      <c r="A31" s="1">
        <f t="shared" si="5"/>
        <v>29</v>
      </c>
      <c r="B31" s="1" t="s">
        <v>35</v>
      </c>
      <c r="C31" s="1">
        <f t="shared" si="6"/>
        <v>56</v>
      </c>
      <c r="D31" s="1">
        <f t="shared" si="0"/>
        <v>50.6</v>
      </c>
      <c r="E31" s="1">
        <f t="shared" si="1"/>
        <v>2833.6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3033.6</v>
      </c>
    </row>
    <row r="32" spans="1:11">
      <c r="A32" s="1">
        <f t="shared" si="5"/>
        <v>30</v>
      </c>
      <c r="B32" s="1" t="s">
        <v>36</v>
      </c>
      <c r="C32" s="1">
        <f t="shared" si="6"/>
        <v>55.5</v>
      </c>
      <c r="D32" s="1">
        <f t="shared" si="0"/>
        <v>50.6</v>
      </c>
      <c r="E32" s="1">
        <f t="shared" si="1"/>
        <v>2808.3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3018.3</v>
      </c>
    </row>
    <row r="33" spans="1:11">
      <c r="A33" s="1">
        <f t="shared" si="5"/>
        <v>31</v>
      </c>
      <c r="B33" s="1" t="s">
        <v>37</v>
      </c>
      <c r="C33" s="1">
        <f t="shared" si="6"/>
        <v>55</v>
      </c>
      <c r="D33" s="1">
        <f t="shared" si="0"/>
        <v>50.6</v>
      </c>
      <c r="E33" s="1">
        <f t="shared" si="1"/>
        <v>2783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3003</v>
      </c>
    </row>
    <row r="34" spans="1:11">
      <c r="A34" s="1">
        <f t="shared" si="5"/>
        <v>32</v>
      </c>
      <c r="B34" s="1" t="s">
        <v>38</v>
      </c>
      <c r="C34" s="1">
        <f t="shared" si="6"/>
        <v>54.5</v>
      </c>
      <c r="D34" s="1">
        <f t="shared" si="0"/>
        <v>50.6</v>
      </c>
      <c r="E34" s="1">
        <f t="shared" si="1"/>
        <v>2757.7000000000003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2987.7000000000003</v>
      </c>
    </row>
    <row r="35" spans="1:11">
      <c r="A35" s="1">
        <f t="shared" si="5"/>
        <v>33</v>
      </c>
      <c r="B35" s="1" t="s">
        <v>39</v>
      </c>
      <c r="C35" s="1">
        <f t="shared" si="6"/>
        <v>54</v>
      </c>
      <c r="D35" s="1">
        <f>$D$34*0.5</f>
        <v>25.3</v>
      </c>
      <c r="E35" s="1">
        <f t="shared" si="1"/>
        <v>1366.2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1606.2</v>
      </c>
    </row>
    <row r="36" spans="1:11">
      <c r="A36" s="1">
        <f t="shared" si="5"/>
        <v>34</v>
      </c>
      <c r="B36" s="1" t="s">
        <v>40</v>
      </c>
      <c r="C36" s="1">
        <f t="shared" si="6"/>
        <v>53.5</v>
      </c>
      <c r="D36" s="1">
        <f t="shared" ref="D36:D38" si="7">$D$34*0.5</f>
        <v>25.3</v>
      </c>
      <c r="E36" s="1">
        <f t="shared" si="1"/>
        <v>1353.55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1603.55</v>
      </c>
    </row>
    <row r="37" spans="1:11">
      <c r="A37" s="1">
        <f>A36+1</f>
        <v>35</v>
      </c>
      <c r="B37" s="1" t="s">
        <v>41</v>
      </c>
      <c r="C37" s="1">
        <f t="shared" si="6"/>
        <v>53</v>
      </c>
      <c r="D37" s="1">
        <f t="shared" si="7"/>
        <v>25.3</v>
      </c>
      <c r="E37" s="1">
        <f t="shared" si="1"/>
        <v>1340.9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1600.9</v>
      </c>
    </row>
    <row r="38" spans="1:11">
      <c r="A38" s="1">
        <f t="shared" si="5"/>
        <v>36</v>
      </c>
      <c r="B38" s="1" t="s">
        <v>42</v>
      </c>
      <c r="C38" s="1">
        <f t="shared" si="6"/>
        <v>52.5</v>
      </c>
      <c r="D38" s="1">
        <f t="shared" si="7"/>
        <v>25.3</v>
      </c>
      <c r="E38" s="1">
        <f t="shared" si="1"/>
        <v>1328.25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1598.25</v>
      </c>
    </row>
    <row r="40" spans="1:11">
      <c r="B40" s="1" t="s">
        <v>47</v>
      </c>
      <c r="C40" s="3">
        <f>SUM(K3:K38)</f>
        <v>109964.09999999999</v>
      </c>
    </row>
    <row r="41" spans="1:11">
      <c r="B41" s="1" t="s">
        <v>48</v>
      </c>
      <c r="C41" s="1">
        <f>AVERAGE(C3:C38)</f>
        <v>61.25</v>
      </c>
    </row>
    <row r="42" spans="1:11">
      <c r="B42" s="1" t="s">
        <v>49</v>
      </c>
      <c r="C42" s="1">
        <f>MAX(H3:H38)</f>
        <v>27</v>
      </c>
    </row>
    <row r="43" spans="1:11">
      <c r="B43" s="1" t="s">
        <v>50</v>
      </c>
      <c r="C43" s="1">
        <f>MAX(K3:K38)</f>
        <v>3542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Mattew</cp:lastModifiedBy>
  <dcterms:created xsi:type="dcterms:W3CDTF">2022-10-08T09:16:29Z</dcterms:created>
  <dcterms:modified xsi:type="dcterms:W3CDTF">2022-10-16T19:20:54Z</dcterms:modified>
</cp:coreProperties>
</file>