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esktop\"/>
    </mc:Choice>
  </mc:AlternateContent>
  <xr:revisionPtr revIDLastSave="0" documentId="8_{802A14B6-068B-4FEA-8F63-96A3ECCB0D8D}" xr6:coauthVersionLast="37" xr6:coauthVersionMax="37" xr10:uidLastSave="{00000000-0000-0000-0000-000000000000}"/>
  <bookViews>
    <workbookView xWindow="0" yWindow="0" windowWidth="8685" windowHeight="7335" xr2:uid="{47AAD4F9-FE01-4067-8264-CA0F60957ADE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3" i="1"/>
  <c r="K3" i="1" s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8" i="1" s="1"/>
  <c r="E10" i="1" l="1"/>
  <c r="K10" i="1" s="1"/>
  <c r="E6" i="1"/>
  <c r="K6" i="1" s="1"/>
  <c r="E30" i="1"/>
  <c r="K30" i="1" s="1"/>
  <c r="E22" i="1"/>
  <c r="K22" i="1" s="1"/>
  <c r="E14" i="1"/>
  <c r="K14" i="1" s="1"/>
  <c r="E37" i="1"/>
  <c r="K37" i="1" s="1"/>
  <c r="E33" i="1"/>
  <c r="K33" i="1" s="1"/>
  <c r="E29" i="1"/>
  <c r="K29" i="1" s="1"/>
  <c r="E25" i="1"/>
  <c r="K25" i="1" s="1"/>
  <c r="E21" i="1"/>
  <c r="K21" i="1" s="1"/>
  <c r="E17" i="1"/>
  <c r="K17" i="1" s="1"/>
  <c r="E13" i="1"/>
  <c r="K13" i="1" s="1"/>
  <c r="E9" i="1"/>
  <c r="K9" i="1" s="1"/>
  <c r="E5" i="1"/>
  <c r="K5" i="1" s="1"/>
  <c r="E36" i="1"/>
  <c r="K36" i="1" s="1"/>
  <c r="E32" i="1"/>
  <c r="K32" i="1" s="1"/>
  <c r="E28" i="1"/>
  <c r="K28" i="1" s="1"/>
  <c r="E24" i="1"/>
  <c r="K24" i="1" s="1"/>
  <c r="E20" i="1"/>
  <c r="K20" i="1" s="1"/>
  <c r="E16" i="1"/>
  <c r="K16" i="1" s="1"/>
  <c r="E12" i="1"/>
  <c r="K12" i="1" s="1"/>
  <c r="E8" i="1"/>
  <c r="K8" i="1" s="1"/>
  <c r="E4" i="1"/>
  <c r="K4" i="1" s="1"/>
  <c r="E34" i="1"/>
  <c r="K34" i="1" s="1"/>
  <c r="E26" i="1"/>
  <c r="K26" i="1" s="1"/>
  <c r="E18" i="1"/>
  <c r="K18" i="1" s="1"/>
  <c r="E35" i="1"/>
  <c r="K35" i="1" s="1"/>
  <c r="E31" i="1"/>
  <c r="K31" i="1" s="1"/>
  <c r="E27" i="1"/>
  <c r="K27" i="1" s="1"/>
  <c r="E23" i="1"/>
  <c r="K23" i="1" s="1"/>
  <c r="E19" i="1"/>
  <c r="K19" i="1" s="1"/>
  <c r="E15" i="1"/>
  <c r="K15" i="1" s="1"/>
  <c r="E11" i="1"/>
  <c r="K11" i="1" s="1"/>
  <c r="E7" i="1"/>
  <c r="K7" i="1" s="1"/>
</calcChain>
</file>

<file path=xl/sharedStrings.xml><?xml version="1.0" encoding="utf-8"?>
<sst xmlns="http://schemas.openxmlformats.org/spreadsheetml/2006/main" count="51" uniqueCount="50">
  <si>
    <t xml:space="preserve">Юмагужин </t>
  </si>
  <si>
    <t xml:space="preserve">Шамсутдинова </t>
  </si>
  <si>
    <t xml:space="preserve">Шакиров </t>
  </si>
  <si>
    <t>Шаймарданов</t>
  </si>
  <si>
    <t>Хакимов</t>
  </si>
  <si>
    <t>Тухбатуллин</t>
  </si>
  <si>
    <t>Сулейманов</t>
  </si>
  <si>
    <t>Сидорин</t>
  </si>
  <si>
    <t xml:space="preserve">Ратушин </t>
  </si>
  <si>
    <t>Пермяков</t>
  </si>
  <si>
    <t>Нуруллина</t>
  </si>
  <si>
    <t>Мохамед</t>
  </si>
  <si>
    <t>Мирзагитова</t>
  </si>
  <si>
    <t xml:space="preserve">Измайлов </t>
  </si>
  <si>
    <t>Ефарова</t>
  </si>
  <si>
    <t>Гуссамов</t>
  </si>
  <si>
    <t>Габидуллин</t>
  </si>
  <si>
    <t>Ахтарьянов</t>
  </si>
  <si>
    <t>Авад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</si>
  <si>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</si>
  <si>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</si>
  <si>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</si>
  <si>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</si>
  <si>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</si>
  <si>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</si>
  <si>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</si>
  <si>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</si>
  <si>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</si>
  <si>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</si>
  <si>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</si>
  <si>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</si>
  <si>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</si>
  <si>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</si>
  <si>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</si>
  <si>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</si>
  <si>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Фамилия квартиросьёмщика</t>
  </si>
  <si>
    <t>Площадь</t>
  </si>
  <si>
    <t>Тариф</t>
  </si>
  <si>
    <t>№ квартиры</t>
  </si>
  <si>
    <t>Сумма</t>
  </si>
  <si>
    <t>Срок оплаты</t>
  </si>
  <si>
    <t>Дата оплаты</t>
  </si>
  <si>
    <t>Просрочка</t>
  </si>
  <si>
    <t>Пени за 1 день</t>
  </si>
  <si>
    <t>Итого</t>
  </si>
  <si>
    <t>Штраф</t>
  </si>
  <si>
    <t>Общая сумма</t>
  </si>
  <si>
    <t>Средняя площадь</t>
  </si>
  <si>
    <t xml:space="preserve">Максимальный срок просрочки </t>
  </si>
  <si>
    <t xml:space="preserve">Максимальнная сумма просрочки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</si>
</sst>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#,##0\ &quot;₽&quot;"/>
  </numFmts>
  <fonts count="4" x14ac:knownFonts="1">
    <font>
      <sz val="12"/>
      <color theme="1"/>
      <name val="Times New Roman"/>
      <family val="2"/>
      <charset val="204"/>
    </font>
    <font>
      <sz val="10"/>
      <color rgb="FF00000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2"/>
      <color rgb="FFF7F7FA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vertical="center" wrapText="1"/>
    </xf>
    <xf numFmtId="0" fontId="2" fillId="0" borderId="0" xfId="1" applyFont="1" applyFill="1" applyAlignment="1">
      <alignment vertical="center"/>
    </xf>
    <xf numFmtId="0" fontId="3" fillId="0" borderId="0" xfId="0" applyFont="1"/>
    <xf numFmtId="14" fontId="0" fillId="0" borderId="0" xfId="0" applyNumberFormat="1"/>
    <xf numFmtId="178" fontId="0" fillId="0" borderId="0" xfId="0" applyNumberFormat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E7EB-2231-4039-8F6A-12103D0EF2C2}">
  <dimension ref="A1:K43"/>
  <sheetViews>
    <sheetView tabSelected="1" zoomScale="71" zoomScaleNormal="71" workbookViewId="0">
      <selection activeCell="C2" sqref="C2"/>
    </sheetView>
  </sheetViews>
  <sheetFormatPr defaultRowHeight="15.75" x14ac:dyDescent="0.25"/>
  <cols>
    <col min="1" max="1" width="16.375" customWidth="1"/>
    <col min="2" max="2" width="35.875" customWidth="1"/>
    <col min="3" max="3" width="14.5" bestFit="1" customWidth="1"/>
    <col min="6" max="6" width="13" customWidth="1"/>
    <col min="7" max="7" width="12" customWidth="1"/>
    <col min="8" max="8" width="10.625" customWidth="1"/>
    <col min="9" max="9" width="13.75" customWidth="1"/>
    <col min="10" max="10" width="10" customWidth="1"/>
  </cols>
  <sheetData>
    <row r="1" spans="1:11" x14ac:dyDescent="0.25">
      <c r="A1">
        <v>88</v>
      </c>
    </row>
    <row r="2" spans="1:11" x14ac:dyDescent="0.25">
      <c r="A2" s="2" t="s">
        <v>38</v>
      </c>
      <c r="B2" s="6" t="s">
        <v>35</v>
      </c>
      <c r="C2" t="s">
        <v>36</v>
      </c>
      <c r="D2" t="s">
        <v>37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45</v>
      </c>
      <c r="K2" t="s">
        <v>44</v>
      </c>
    </row>
    <row r="3" spans="1:11" ht="18.75" x14ac:dyDescent="0.25">
      <c r="A3" s="1">
        <v>1</v>
      </c>
      <c r="B3" s="3" t="s">
        <v>18</v>
      </c>
      <c r="C3">
        <f>A1</f>
        <v>88</v>
      </c>
      <c r="D3">
        <f>$A$1*1.1</f>
        <v>96.800000000000011</v>
      </c>
      <c r="E3">
        <f>C3*D3</f>
        <v>8518.4000000000015</v>
      </c>
      <c r="F3" s="7">
        <v>44813</v>
      </c>
      <c r="G3" s="7">
        <v>44805</v>
      </c>
      <c r="H3">
        <f>IF(G3&lt;F3,0,G3-F3)</f>
        <v>0</v>
      </c>
      <c r="I3">
        <v>10</v>
      </c>
      <c r="J3">
        <f>I3*H3</f>
        <v>0</v>
      </c>
      <c r="K3">
        <f>J3+E3</f>
        <v>8518.4000000000015</v>
      </c>
    </row>
    <row r="4" spans="1:11" ht="18.75" x14ac:dyDescent="0.25">
      <c r="A4" s="1">
        <v>2</v>
      </c>
      <c r="B4" s="3" t="s">
        <v>17</v>
      </c>
      <c r="C4">
        <f>C3-0.5</f>
        <v>87.5</v>
      </c>
      <c r="D4">
        <f t="shared" ref="D4:D38" si="0">$A$1*1.1</f>
        <v>96.800000000000011</v>
      </c>
      <c r="E4">
        <f t="shared" ref="E4:E38" si="1">C4*D4</f>
        <v>8470.0000000000018</v>
      </c>
      <c r="F4" s="7">
        <v>44813</v>
      </c>
      <c r="G4" s="7">
        <v>44806</v>
      </c>
      <c r="H4">
        <f t="shared" ref="H4:H38" si="2">IF(G4&lt;F4,0,G4-F4)</f>
        <v>0</v>
      </c>
      <c r="I4">
        <v>10</v>
      </c>
      <c r="J4">
        <f t="shared" ref="J4:J38" si="3">I4*H4</f>
        <v>0</v>
      </c>
      <c r="K4">
        <f t="shared" ref="K4:K38" si="4">J4+E4</f>
        <v>8470.0000000000018</v>
      </c>
    </row>
    <row r="5" spans="1:11" ht="18.75" x14ac:dyDescent="0.25">
      <c r="A5" s="1">
        <v>3</v>
      </c>
      <c r="B5" s="3" t="s">
        <v>16</v>
      </c>
      <c r="C5">
        <f t="shared" ref="C5:C38" si="5">C4-0.5</f>
        <v>87</v>
      </c>
      <c r="D5">
        <f t="shared" si="0"/>
        <v>96.800000000000011</v>
      </c>
      <c r="E5">
        <f t="shared" si="1"/>
        <v>8421.6</v>
      </c>
      <c r="F5" s="7">
        <v>44813</v>
      </c>
      <c r="G5" s="7">
        <v>44807</v>
      </c>
      <c r="H5">
        <f t="shared" si="2"/>
        <v>0</v>
      </c>
      <c r="I5">
        <v>10</v>
      </c>
      <c r="J5">
        <f t="shared" si="3"/>
        <v>0</v>
      </c>
      <c r="K5">
        <f t="shared" si="4"/>
        <v>8421.6</v>
      </c>
    </row>
    <row r="6" spans="1:11" ht="18.75" x14ac:dyDescent="0.25">
      <c r="A6" s="1">
        <v>4</v>
      </c>
      <c r="B6" s="3" t="s">
        <v>15</v>
      </c>
      <c r="C6">
        <f t="shared" si="5"/>
        <v>86.5</v>
      </c>
      <c r="D6">
        <f t="shared" si="0"/>
        <v>96.800000000000011</v>
      </c>
      <c r="E6">
        <f t="shared" si="1"/>
        <v>8373.2000000000007</v>
      </c>
      <c r="F6" s="7">
        <v>44813</v>
      </c>
      <c r="G6" s="7">
        <v>44808</v>
      </c>
      <c r="H6">
        <f t="shared" si="2"/>
        <v>0</v>
      </c>
      <c r="I6">
        <v>10</v>
      </c>
      <c r="J6">
        <f t="shared" si="3"/>
        <v>0</v>
      </c>
      <c r="K6">
        <f t="shared" si="4"/>
        <v>8373.2000000000007</v>
      </c>
    </row>
    <row r="7" spans="1:11" ht="18.75" x14ac:dyDescent="0.25">
      <c r="A7" s="1">
        <v>5</v>
      </c>
      <c r="B7" s="3" t="s">
        <v>14</v>
      </c>
      <c r="C7">
        <f t="shared" si="5"/>
        <v>86</v>
      </c>
      <c r="D7">
        <f t="shared" si="0"/>
        <v>96.800000000000011</v>
      </c>
      <c r="E7">
        <f t="shared" si="1"/>
        <v>8324.8000000000011</v>
      </c>
      <c r="F7" s="7">
        <v>44813</v>
      </c>
      <c r="G7" s="7">
        <v>44809</v>
      </c>
      <c r="H7">
        <f t="shared" si="2"/>
        <v>0</v>
      </c>
      <c r="I7">
        <v>10</v>
      </c>
      <c r="J7">
        <f t="shared" si="3"/>
        <v>0</v>
      </c>
      <c r="K7">
        <f t="shared" si="4"/>
        <v>8324.8000000000011</v>
      </c>
    </row>
    <row r="8" spans="1:11" ht="18.75" x14ac:dyDescent="0.25">
      <c r="A8" s="1">
        <v>6</v>
      </c>
      <c r="B8" s="3" t="s">
        <v>13</v>
      </c>
      <c r="C8">
        <f t="shared" si="5"/>
        <v>85.5</v>
      </c>
      <c r="D8">
        <f t="shared" si="0"/>
        <v>96.800000000000011</v>
      </c>
      <c r="E8">
        <f t="shared" si="1"/>
        <v>8276.4000000000015</v>
      </c>
      <c r="F8" s="7">
        <v>44813</v>
      </c>
      <c r="G8" s="7">
        <v>44810</v>
      </c>
      <c r="H8">
        <f t="shared" si="2"/>
        <v>0</v>
      </c>
      <c r="I8">
        <v>10</v>
      </c>
      <c r="J8">
        <f t="shared" si="3"/>
        <v>0</v>
      </c>
      <c r="K8">
        <f t="shared" si="4"/>
        <v>8276.4000000000015</v>
      </c>
    </row>
    <row r="9" spans="1:11" ht="18.75" x14ac:dyDescent="0.25">
      <c r="A9" s="1">
        <v>7</v>
      </c>
      <c r="B9" s="3" t="s">
        <v>12</v>
      </c>
      <c r="C9">
        <f t="shared" si="5"/>
        <v>85</v>
      </c>
      <c r="D9">
        <f t="shared" si="0"/>
        <v>96.800000000000011</v>
      </c>
      <c r="E9">
        <f t="shared" si="1"/>
        <v>8228.0000000000018</v>
      </c>
      <c r="F9" s="7">
        <v>44813</v>
      </c>
      <c r="G9" s="7">
        <v>44811</v>
      </c>
      <c r="H9">
        <f t="shared" si="2"/>
        <v>0</v>
      </c>
      <c r="I9">
        <v>10</v>
      </c>
      <c r="J9">
        <f t="shared" si="3"/>
        <v>0</v>
      </c>
      <c r="K9">
        <f t="shared" si="4"/>
        <v>8228.0000000000018</v>
      </c>
    </row>
    <row r="10" spans="1:11" ht="18.75" x14ac:dyDescent="0.25">
      <c r="A10" s="1">
        <v>8</v>
      </c>
      <c r="B10" s="3" t="s">
        <v>11</v>
      </c>
      <c r="C10">
        <f t="shared" si="5"/>
        <v>84.5</v>
      </c>
      <c r="D10">
        <f t="shared" si="0"/>
        <v>96.800000000000011</v>
      </c>
      <c r="E10">
        <f t="shared" si="1"/>
        <v>8179.6000000000013</v>
      </c>
      <c r="F10" s="7">
        <v>44813</v>
      </c>
      <c r="G10" s="7">
        <v>44812</v>
      </c>
      <c r="H10">
        <f t="shared" si="2"/>
        <v>0</v>
      </c>
      <c r="I10">
        <v>10</v>
      </c>
      <c r="J10">
        <f t="shared" si="3"/>
        <v>0</v>
      </c>
      <c r="K10">
        <f t="shared" si="4"/>
        <v>8179.6000000000013</v>
      </c>
    </row>
    <row r="11" spans="1:11" ht="18.75" x14ac:dyDescent="0.25">
      <c r="A11" s="1">
        <v>9</v>
      </c>
      <c r="B11" s="4" t="s">
        <v>11</v>
      </c>
      <c r="C11">
        <f t="shared" si="5"/>
        <v>84</v>
      </c>
      <c r="D11">
        <f t="shared" si="0"/>
        <v>96.800000000000011</v>
      </c>
      <c r="E11">
        <f t="shared" si="1"/>
        <v>8131.2000000000007</v>
      </c>
      <c r="F11" s="7">
        <v>44813</v>
      </c>
      <c r="G11" s="7">
        <v>44813</v>
      </c>
      <c r="H11">
        <f t="shared" si="2"/>
        <v>0</v>
      </c>
      <c r="I11">
        <v>10</v>
      </c>
      <c r="J11">
        <f t="shared" si="3"/>
        <v>0</v>
      </c>
      <c r="K11">
        <f t="shared" si="4"/>
        <v>8131.2000000000007</v>
      </c>
    </row>
    <row r="12" spans="1:11" ht="18.75" x14ac:dyDescent="0.25">
      <c r="A12" s="1">
        <v>10</v>
      </c>
      <c r="B12" s="3" t="s">
        <v>10</v>
      </c>
      <c r="C12">
        <f t="shared" si="5"/>
        <v>83.5</v>
      </c>
      <c r="D12">
        <f t="shared" si="0"/>
        <v>96.800000000000011</v>
      </c>
      <c r="E12">
        <f t="shared" si="1"/>
        <v>8082.8000000000011</v>
      </c>
      <c r="F12" s="7">
        <v>44813</v>
      </c>
      <c r="G12" s="7">
        <v>44814</v>
      </c>
      <c r="H12">
        <f t="shared" si="2"/>
        <v>1</v>
      </c>
      <c r="I12">
        <v>10</v>
      </c>
      <c r="J12">
        <f t="shared" si="3"/>
        <v>10</v>
      </c>
      <c r="K12">
        <f t="shared" si="4"/>
        <v>8092.8000000000011</v>
      </c>
    </row>
    <row r="13" spans="1:11" ht="18.75" x14ac:dyDescent="0.25">
      <c r="A13" s="1">
        <v>11</v>
      </c>
      <c r="B13" s="3" t="s">
        <v>9</v>
      </c>
      <c r="C13">
        <f t="shared" si="5"/>
        <v>83</v>
      </c>
      <c r="D13">
        <f t="shared" si="0"/>
        <v>96.800000000000011</v>
      </c>
      <c r="E13">
        <f t="shared" si="1"/>
        <v>8034.4000000000005</v>
      </c>
      <c r="F13" s="7">
        <v>44813</v>
      </c>
      <c r="G13" s="7">
        <v>44815</v>
      </c>
      <c r="H13">
        <f t="shared" si="2"/>
        <v>2</v>
      </c>
      <c r="I13">
        <v>10</v>
      </c>
      <c r="J13">
        <f t="shared" si="3"/>
        <v>20</v>
      </c>
      <c r="K13">
        <f t="shared" si="4"/>
        <v>8054.4000000000005</v>
      </c>
    </row>
    <row r="14" spans="1:11" ht="18.75" x14ac:dyDescent="0.25">
      <c r="A14" s="1">
        <v>12</v>
      </c>
      <c r="B14" s="3" t="s">
        <v>8</v>
      </c>
      <c r="C14">
        <f t="shared" si="5"/>
        <v>82.5</v>
      </c>
      <c r="D14">
        <f t="shared" si="0"/>
        <v>96.800000000000011</v>
      </c>
      <c r="E14">
        <f t="shared" si="1"/>
        <v>7986.0000000000009</v>
      </c>
      <c r="F14" s="7">
        <v>44813</v>
      </c>
      <c r="G14" s="7">
        <v>44816</v>
      </c>
      <c r="H14">
        <f t="shared" si="2"/>
        <v>3</v>
      </c>
      <c r="I14">
        <v>10</v>
      </c>
      <c r="J14">
        <f t="shared" si="3"/>
        <v>30</v>
      </c>
      <c r="K14">
        <f t="shared" si="4"/>
        <v>8016.0000000000009</v>
      </c>
    </row>
    <row r="15" spans="1:11" ht="18.75" x14ac:dyDescent="0.25">
      <c r="A15" s="1">
        <v>13</v>
      </c>
      <c r="B15" s="3" t="s">
        <v>7</v>
      </c>
      <c r="C15">
        <f t="shared" si="5"/>
        <v>82</v>
      </c>
      <c r="D15">
        <f t="shared" si="0"/>
        <v>96.800000000000011</v>
      </c>
      <c r="E15">
        <f t="shared" si="1"/>
        <v>7937.6000000000013</v>
      </c>
      <c r="F15" s="7">
        <v>44813</v>
      </c>
      <c r="G15" s="7">
        <v>44817</v>
      </c>
      <c r="H15">
        <f t="shared" si="2"/>
        <v>4</v>
      </c>
      <c r="I15">
        <v>10</v>
      </c>
      <c r="J15">
        <f t="shared" si="3"/>
        <v>40</v>
      </c>
      <c r="K15">
        <f t="shared" si="4"/>
        <v>7977.6000000000013</v>
      </c>
    </row>
    <row r="16" spans="1:11" ht="18.75" x14ac:dyDescent="0.25">
      <c r="A16" s="1">
        <v>14</v>
      </c>
      <c r="B16" s="3" t="s">
        <v>6</v>
      </c>
      <c r="C16">
        <f t="shared" si="5"/>
        <v>81.5</v>
      </c>
      <c r="D16">
        <f t="shared" si="0"/>
        <v>96.800000000000011</v>
      </c>
      <c r="E16">
        <f t="shared" si="1"/>
        <v>7889.2000000000007</v>
      </c>
      <c r="F16" s="7">
        <v>44813</v>
      </c>
      <c r="G16" s="7">
        <v>44818</v>
      </c>
      <c r="H16">
        <f t="shared" si="2"/>
        <v>5</v>
      </c>
      <c r="I16">
        <v>10</v>
      </c>
      <c r="J16">
        <f t="shared" si="3"/>
        <v>50</v>
      </c>
      <c r="K16">
        <f t="shared" si="4"/>
        <v>7939.2000000000007</v>
      </c>
    </row>
    <row r="17" spans="1:11" ht="18.75" x14ac:dyDescent="0.25">
      <c r="A17" s="1">
        <v>15</v>
      </c>
      <c r="B17" s="3" t="s">
        <v>5</v>
      </c>
      <c r="C17">
        <f t="shared" si="5"/>
        <v>81</v>
      </c>
      <c r="D17">
        <f t="shared" si="0"/>
        <v>96.800000000000011</v>
      </c>
      <c r="E17">
        <f t="shared" si="1"/>
        <v>7840.8000000000011</v>
      </c>
      <c r="F17" s="7">
        <v>44813</v>
      </c>
      <c r="G17" s="7">
        <v>44819</v>
      </c>
      <c r="H17">
        <f t="shared" si="2"/>
        <v>6</v>
      </c>
      <c r="I17">
        <v>10</v>
      </c>
      <c r="J17">
        <f t="shared" si="3"/>
        <v>60</v>
      </c>
      <c r="K17">
        <f t="shared" si="4"/>
        <v>7900.8000000000011</v>
      </c>
    </row>
    <row r="18" spans="1:11" ht="18.75" x14ac:dyDescent="0.25">
      <c r="A18" s="1">
        <v>16</v>
      </c>
      <c r="B18" s="3" t="s">
        <v>4</v>
      </c>
      <c r="C18">
        <f t="shared" si="5"/>
        <v>80.5</v>
      </c>
      <c r="D18">
        <f t="shared" si="0"/>
        <v>96.800000000000011</v>
      </c>
      <c r="E18">
        <f t="shared" si="1"/>
        <v>7792.4000000000005</v>
      </c>
      <c r="F18" s="7">
        <v>44813</v>
      </c>
      <c r="G18" s="7">
        <v>44820</v>
      </c>
      <c r="H18">
        <f t="shared" si="2"/>
        <v>7</v>
      </c>
      <c r="I18">
        <v>10</v>
      </c>
      <c r="J18">
        <f t="shared" si="3"/>
        <v>70</v>
      </c>
      <c r="K18">
        <f t="shared" si="4"/>
        <v>7862.4000000000005</v>
      </c>
    </row>
    <row r="19" spans="1:11" ht="18.75" x14ac:dyDescent="0.25">
      <c r="A19" s="1">
        <v>17</v>
      </c>
      <c r="B19" s="3" t="s">
        <v>3</v>
      </c>
      <c r="C19">
        <f t="shared" si="5"/>
        <v>80</v>
      </c>
      <c r="D19">
        <f t="shared" si="0"/>
        <v>96.800000000000011</v>
      </c>
      <c r="E19">
        <f t="shared" si="1"/>
        <v>7744.0000000000009</v>
      </c>
      <c r="F19" s="7">
        <v>44813</v>
      </c>
      <c r="G19" s="7">
        <v>44821</v>
      </c>
      <c r="H19">
        <f t="shared" si="2"/>
        <v>8</v>
      </c>
      <c r="I19">
        <v>10</v>
      </c>
      <c r="J19">
        <f t="shared" si="3"/>
        <v>80</v>
      </c>
      <c r="K19">
        <f t="shared" si="4"/>
        <v>7824.0000000000009</v>
      </c>
    </row>
    <row r="20" spans="1:11" ht="18.75" x14ac:dyDescent="0.25">
      <c r="A20" s="1">
        <v>18</v>
      </c>
      <c r="B20" s="3" t="s">
        <v>2</v>
      </c>
      <c r="C20">
        <f t="shared" si="5"/>
        <v>79.5</v>
      </c>
      <c r="D20">
        <f t="shared" si="0"/>
        <v>96.800000000000011</v>
      </c>
      <c r="E20">
        <f t="shared" si="1"/>
        <v>7695.6000000000013</v>
      </c>
      <c r="F20" s="7">
        <v>44813</v>
      </c>
      <c r="G20" s="7">
        <v>44822</v>
      </c>
      <c r="H20">
        <f t="shared" si="2"/>
        <v>9</v>
      </c>
      <c r="I20">
        <v>10</v>
      </c>
      <c r="J20">
        <f t="shared" si="3"/>
        <v>90</v>
      </c>
      <c r="K20">
        <f t="shared" si="4"/>
        <v>7785.6000000000013</v>
      </c>
    </row>
    <row r="21" spans="1:11" ht="18.75" x14ac:dyDescent="0.25">
      <c r="A21" s="1">
        <v>19</v>
      </c>
      <c r="B21" s="3" t="s">
        <v>1</v>
      </c>
      <c r="C21">
        <f t="shared" si="5"/>
        <v>79</v>
      </c>
      <c r="D21">
        <f t="shared" si="0"/>
        <v>96.800000000000011</v>
      </c>
      <c r="E21">
        <f t="shared" si="1"/>
        <v>7647.2000000000007</v>
      </c>
      <c r="F21" s="7">
        <v>44813</v>
      </c>
      <c r="G21" s="7">
        <v>44823</v>
      </c>
      <c r="H21">
        <f t="shared" si="2"/>
        <v>10</v>
      </c>
      <c r="I21">
        <v>10</v>
      </c>
      <c r="J21">
        <f t="shared" si="3"/>
        <v>100</v>
      </c>
      <c r="K21">
        <f t="shared" si="4"/>
        <v>7747.2000000000007</v>
      </c>
    </row>
    <row r="22" spans="1:11" ht="18.75" x14ac:dyDescent="0.25">
      <c r="A22" s="1">
        <v>20</v>
      </c>
      <c r="B22" s="3" t="s">
        <v>0</v>
      </c>
      <c r="C22">
        <f t="shared" si="5"/>
        <v>78.5</v>
      </c>
      <c r="D22">
        <f t="shared" si="0"/>
        <v>96.800000000000011</v>
      </c>
      <c r="E22">
        <f t="shared" si="1"/>
        <v>7598.8000000000011</v>
      </c>
      <c r="F22" s="7">
        <v>44813</v>
      </c>
      <c r="G22" s="7">
        <v>44824</v>
      </c>
      <c r="H22">
        <f t="shared" si="2"/>
        <v>11</v>
      </c>
      <c r="I22">
        <v>10</v>
      </c>
      <c r="J22">
        <f t="shared" si="3"/>
        <v>110</v>
      </c>
      <c r="K22">
        <f t="shared" si="4"/>
        <v>7708.8000000000011</v>
      </c>
    </row>
    <row r="23" spans="1:11" ht="18.75" x14ac:dyDescent="0.25">
      <c r="A23" s="1">
        <v>21</v>
      </c>
      <c r="B23" s="5" t="s">
        <v>19</v>
      </c>
      <c r="C23">
        <f t="shared" si="5"/>
        <v>78</v>
      </c>
      <c r="D23">
        <f t="shared" si="0"/>
        <v>96.800000000000011</v>
      </c>
      <c r="E23">
        <f t="shared" si="1"/>
        <v>7550.4000000000005</v>
      </c>
      <c r="F23" s="7">
        <v>44813</v>
      </c>
      <c r="G23" s="7">
        <v>44825</v>
      </c>
      <c r="H23">
        <f t="shared" si="2"/>
        <v>12</v>
      </c>
      <c r="I23">
        <v>10</v>
      </c>
      <c r="J23">
        <f t="shared" si="3"/>
        <v>120</v>
      </c>
      <c r="K23">
        <f t="shared" si="4"/>
        <v>7670.4000000000005</v>
      </c>
    </row>
    <row r="24" spans="1:11" ht="18.75" x14ac:dyDescent="0.25">
      <c r="A24" s="1">
        <v>22</v>
      </c>
      <c r="B24" s="5" t="s">
        <v>20</v>
      </c>
      <c r="C24">
        <f t="shared" si="5"/>
        <v>77.5</v>
      </c>
      <c r="D24">
        <f t="shared" si="0"/>
        <v>96.800000000000011</v>
      </c>
      <c r="E24">
        <f t="shared" si="1"/>
        <v>7502.0000000000009</v>
      </c>
      <c r="F24" s="7">
        <v>44813</v>
      </c>
      <c r="G24" s="7">
        <v>44826</v>
      </c>
      <c r="H24">
        <f t="shared" si="2"/>
        <v>13</v>
      </c>
      <c r="I24">
        <v>10</v>
      </c>
      <c r="J24">
        <f t="shared" si="3"/>
        <v>130</v>
      </c>
      <c r="K24">
        <f t="shared" si="4"/>
        <v>7632.0000000000009</v>
      </c>
    </row>
    <row r="25" spans="1:11" ht="18.75" x14ac:dyDescent="0.25">
      <c r="A25" s="1">
        <v>23</v>
      </c>
      <c r="B25" s="5" t="s">
        <v>21</v>
      </c>
      <c r="C25">
        <f t="shared" si="5"/>
        <v>77</v>
      </c>
      <c r="D25">
        <f t="shared" si="0"/>
        <v>96.800000000000011</v>
      </c>
      <c r="E25">
        <f t="shared" si="1"/>
        <v>7453.6000000000013</v>
      </c>
      <c r="F25" s="7">
        <v>44813</v>
      </c>
      <c r="G25" s="7">
        <v>44827</v>
      </c>
      <c r="H25">
        <f t="shared" si="2"/>
        <v>14</v>
      </c>
      <c r="I25">
        <v>10</v>
      </c>
      <c r="J25">
        <f t="shared" si="3"/>
        <v>140</v>
      </c>
      <c r="K25">
        <f t="shared" si="4"/>
        <v>7593.6000000000013</v>
      </c>
    </row>
    <row r="26" spans="1:11" ht="18.75" x14ac:dyDescent="0.25">
      <c r="A26" s="1">
        <v>24</v>
      </c>
      <c r="B26" s="5" t="s">
        <v>22</v>
      </c>
      <c r="C26">
        <f t="shared" si="5"/>
        <v>76.5</v>
      </c>
      <c r="D26">
        <f t="shared" si="0"/>
        <v>96.800000000000011</v>
      </c>
      <c r="E26">
        <f t="shared" si="1"/>
        <v>7405.2000000000007</v>
      </c>
      <c r="F26" s="7">
        <v>44813</v>
      </c>
      <c r="G26" s="7">
        <v>44828</v>
      </c>
      <c r="H26">
        <f t="shared" si="2"/>
        <v>15</v>
      </c>
      <c r="I26">
        <v>10</v>
      </c>
      <c r="J26">
        <f t="shared" si="3"/>
        <v>150</v>
      </c>
      <c r="K26">
        <f t="shared" si="4"/>
        <v>7555.2000000000007</v>
      </c>
    </row>
    <row r="27" spans="1:11" ht="18.75" x14ac:dyDescent="0.25">
      <c r="A27" s="1">
        <v>25</v>
      </c>
      <c r="B27" s="5" t="s">
        <v>23</v>
      </c>
      <c r="C27">
        <f t="shared" si="5"/>
        <v>76</v>
      </c>
      <c r="D27">
        <f t="shared" si="0"/>
        <v>96.800000000000011</v>
      </c>
      <c r="E27">
        <f t="shared" si="1"/>
        <v>7356.8000000000011</v>
      </c>
      <c r="F27" s="7">
        <v>44813</v>
      </c>
      <c r="G27" s="7">
        <v>44829</v>
      </c>
      <c r="H27">
        <f t="shared" si="2"/>
        <v>16</v>
      </c>
      <c r="I27">
        <v>10</v>
      </c>
      <c r="J27">
        <f t="shared" si="3"/>
        <v>160</v>
      </c>
      <c r="K27">
        <f t="shared" si="4"/>
        <v>7516.8000000000011</v>
      </c>
    </row>
    <row r="28" spans="1:11" ht="18.75" x14ac:dyDescent="0.25">
      <c r="A28" s="1">
        <v>26</v>
      </c>
      <c r="B28" s="5" t="s">
        <v>24</v>
      </c>
      <c r="C28">
        <f t="shared" si="5"/>
        <v>75.5</v>
      </c>
      <c r="D28">
        <f t="shared" si="0"/>
        <v>96.800000000000011</v>
      </c>
      <c r="E28">
        <f t="shared" si="1"/>
        <v>7308.4000000000005</v>
      </c>
      <c r="F28" s="7">
        <v>44813</v>
      </c>
      <c r="G28" s="7">
        <v>44830</v>
      </c>
      <c r="H28">
        <f t="shared" si="2"/>
        <v>17</v>
      </c>
      <c r="I28">
        <v>10</v>
      </c>
      <c r="J28">
        <f t="shared" si="3"/>
        <v>170</v>
      </c>
      <c r="K28">
        <f t="shared" si="4"/>
        <v>7478.4000000000005</v>
      </c>
    </row>
    <row r="29" spans="1:11" ht="18.75" x14ac:dyDescent="0.25">
      <c r="A29" s="1">
        <v>27</v>
      </c>
      <c r="B29" s="5" t="s">
        <v>25</v>
      </c>
      <c r="C29">
        <f t="shared" si="5"/>
        <v>75</v>
      </c>
      <c r="D29">
        <f t="shared" si="0"/>
        <v>96.800000000000011</v>
      </c>
      <c r="E29">
        <f t="shared" si="1"/>
        <v>7260.0000000000009</v>
      </c>
      <c r="F29" s="7">
        <v>44813</v>
      </c>
      <c r="G29" s="7">
        <v>44831</v>
      </c>
      <c r="H29">
        <f t="shared" si="2"/>
        <v>18</v>
      </c>
      <c r="I29">
        <v>10</v>
      </c>
      <c r="J29">
        <f t="shared" si="3"/>
        <v>180</v>
      </c>
      <c r="K29">
        <f t="shared" si="4"/>
        <v>7440.0000000000009</v>
      </c>
    </row>
    <row r="30" spans="1:11" ht="18.75" x14ac:dyDescent="0.25">
      <c r="A30" s="1">
        <v>28</v>
      </c>
      <c r="B30" s="5" t="s">
        <v>26</v>
      </c>
      <c r="C30">
        <f t="shared" si="5"/>
        <v>74.5</v>
      </c>
      <c r="D30">
        <f t="shared" si="0"/>
        <v>96.800000000000011</v>
      </c>
      <c r="E30">
        <f t="shared" si="1"/>
        <v>7211.6000000000013</v>
      </c>
      <c r="F30" s="7">
        <v>44813</v>
      </c>
      <c r="G30" s="7">
        <v>44832</v>
      </c>
      <c r="H30">
        <f t="shared" si="2"/>
        <v>19</v>
      </c>
      <c r="I30">
        <v>10</v>
      </c>
      <c r="J30">
        <f t="shared" si="3"/>
        <v>190</v>
      </c>
      <c r="K30">
        <f t="shared" si="4"/>
        <v>7401.6000000000013</v>
      </c>
    </row>
    <row r="31" spans="1:11" ht="18.75" x14ac:dyDescent="0.25">
      <c r="A31" s="1">
        <v>29</v>
      </c>
      <c r="B31" s="5" t="s">
        <v>27</v>
      </c>
      <c r="C31">
        <f t="shared" si="5"/>
        <v>74</v>
      </c>
      <c r="D31">
        <f t="shared" si="0"/>
        <v>96.800000000000011</v>
      </c>
      <c r="E31">
        <f t="shared" si="1"/>
        <v>7163.2000000000007</v>
      </c>
      <c r="F31" s="7">
        <v>44813</v>
      </c>
      <c r="G31" s="7">
        <v>44833</v>
      </c>
      <c r="H31">
        <f t="shared" si="2"/>
        <v>20</v>
      </c>
      <c r="I31">
        <v>10</v>
      </c>
      <c r="J31">
        <f t="shared" si="3"/>
        <v>200</v>
      </c>
      <c r="K31">
        <f t="shared" si="4"/>
        <v>7363.2000000000007</v>
      </c>
    </row>
    <row r="32" spans="1:11" ht="18.75" x14ac:dyDescent="0.25">
      <c r="A32" s="1">
        <v>30</v>
      </c>
      <c r="B32" s="5" t="s">
        <v>28</v>
      </c>
      <c r="C32">
        <f t="shared" si="5"/>
        <v>73.5</v>
      </c>
      <c r="D32">
        <f t="shared" si="0"/>
        <v>96.800000000000011</v>
      </c>
      <c r="E32">
        <f t="shared" si="1"/>
        <v>7114.8000000000011</v>
      </c>
      <c r="F32" s="7">
        <v>44813</v>
      </c>
      <c r="G32" s="7">
        <v>44834</v>
      </c>
      <c r="H32">
        <f t="shared" si="2"/>
        <v>21</v>
      </c>
      <c r="I32">
        <v>10</v>
      </c>
      <c r="J32">
        <f t="shared" si="3"/>
        <v>210</v>
      </c>
      <c r="K32">
        <f t="shared" si="4"/>
        <v>7324.8000000000011</v>
      </c>
    </row>
    <row r="33" spans="1:11" ht="18.75" x14ac:dyDescent="0.25">
      <c r="A33" s="1">
        <v>31</v>
      </c>
      <c r="B33" s="5" t="s">
        <v>29</v>
      </c>
      <c r="C33">
        <f t="shared" si="5"/>
        <v>73</v>
      </c>
      <c r="D33">
        <f t="shared" si="0"/>
        <v>96.800000000000011</v>
      </c>
      <c r="E33">
        <f t="shared" si="1"/>
        <v>7066.4000000000005</v>
      </c>
      <c r="F33" s="7">
        <v>44813</v>
      </c>
      <c r="G33" s="7">
        <v>44835</v>
      </c>
      <c r="H33">
        <f t="shared" si="2"/>
        <v>22</v>
      </c>
      <c r="I33">
        <v>10</v>
      </c>
      <c r="J33">
        <f t="shared" si="3"/>
        <v>220</v>
      </c>
      <c r="K33">
        <f t="shared" si="4"/>
        <v>7286.4000000000005</v>
      </c>
    </row>
    <row r="34" spans="1:11" ht="18.75" x14ac:dyDescent="0.25">
      <c r="A34" s="1">
        <v>32</v>
      </c>
      <c r="B34" s="5" t="s">
        <v>30</v>
      </c>
      <c r="C34">
        <f t="shared" si="5"/>
        <v>72.5</v>
      </c>
      <c r="D34">
        <f t="shared" si="0"/>
        <v>96.800000000000011</v>
      </c>
      <c r="E34">
        <f t="shared" si="1"/>
        <v>7018.0000000000009</v>
      </c>
      <c r="F34" s="7">
        <v>44813</v>
      </c>
      <c r="G34" s="7">
        <v>44836</v>
      </c>
      <c r="H34">
        <f t="shared" si="2"/>
        <v>23</v>
      </c>
      <c r="I34">
        <v>10</v>
      </c>
      <c r="J34">
        <f t="shared" si="3"/>
        <v>230</v>
      </c>
      <c r="K34">
        <f t="shared" si="4"/>
        <v>7248.0000000000009</v>
      </c>
    </row>
    <row r="35" spans="1:11" ht="18.75" x14ac:dyDescent="0.25">
      <c r="A35" s="1">
        <v>33</v>
      </c>
      <c r="B35" s="5" t="s">
        <v>31</v>
      </c>
      <c r="C35">
        <f t="shared" si="5"/>
        <v>72</v>
      </c>
      <c r="D35">
        <f>($A$1*1.1)*0.5</f>
        <v>48.400000000000006</v>
      </c>
      <c r="E35">
        <f t="shared" si="1"/>
        <v>3484.8</v>
      </c>
      <c r="F35" s="7">
        <v>44813</v>
      </c>
      <c r="G35" s="7">
        <v>44837</v>
      </c>
      <c r="H35">
        <f t="shared" si="2"/>
        <v>24</v>
      </c>
      <c r="I35">
        <v>10</v>
      </c>
      <c r="J35">
        <f t="shared" si="3"/>
        <v>240</v>
      </c>
      <c r="K35">
        <f t="shared" si="4"/>
        <v>3724.8</v>
      </c>
    </row>
    <row r="36" spans="1:11" ht="18.75" x14ac:dyDescent="0.25">
      <c r="A36" s="1">
        <v>34</v>
      </c>
      <c r="B36" s="5" t="s">
        <v>32</v>
      </c>
      <c r="C36">
        <f t="shared" si="5"/>
        <v>71.5</v>
      </c>
      <c r="D36">
        <f t="shared" ref="D36:D38" si="6">($A$1*1.1)*0.5</f>
        <v>48.400000000000006</v>
      </c>
      <c r="E36">
        <f t="shared" si="1"/>
        <v>3460.6000000000004</v>
      </c>
      <c r="F36" s="7">
        <v>44813</v>
      </c>
      <c r="G36" s="7">
        <v>44838</v>
      </c>
      <c r="H36">
        <f t="shared" si="2"/>
        <v>25</v>
      </c>
      <c r="I36">
        <v>10</v>
      </c>
      <c r="J36">
        <f t="shared" si="3"/>
        <v>250</v>
      </c>
      <c r="K36">
        <f t="shared" si="4"/>
        <v>3710.6000000000004</v>
      </c>
    </row>
    <row r="37" spans="1:11" ht="18.75" x14ac:dyDescent="0.25">
      <c r="A37" s="1">
        <v>35</v>
      </c>
      <c r="B37" s="5" t="s">
        <v>33</v>
      </c>
      <c r="C37">
        <f t="shared" si="5"/>
        <v>71</v>
      </c>
      <c r="D37">
        <f t="shared" si="6"/>
        <v>48.400000000000006</v>
      </c>
      <c r="E37">
        <f t="shared" si="1"/>
        <v>3436.4000000000005</v>
      </c>
      <c r="F37" s="7">
        <v>44813</v>
      </c>
      <c r="G37" s="7">
        <v>44839</v>
      </c>
      <c r="H37">
        <f t="shared" si="2"/>
        <v>26</v>
      </c>
      <c r="I37">
        <v>10</v>
      </c>
      <c r="J37">
        <f t="shared" si="3"/>
        <v>260</v>
      </c>
      <c r="K37">
        <f t="shared" si="4"/>
        <v>3696.4000000000005</v>
      </c>
    </row>
    <row r="38" spans="1:11" ht="18.75" x14ac:dyDescent="0.25">
      <c r="A38" s="1">
        <v>36</v>
      </c>
      <c r="B38" s="5" t="s">
        <v>34</v>
      </c>
      <c r="C38">
        <f t="shared" si="5"/>
        <v>70.5</v>
      </c>
      <c r="D38">
        <f t="shared" si="6"/>
        <v>48.400000000000006</v>
      </c>
      <c r="E38">
        <f t="shared" si="1"/>
        <v>3412.2000000000003</v>
      </c>
      <c r="F38" s="7">
        <v>44813</v>
      </c>
      <c r="G38" s="7">
        <v>44840</v>
      </c>
      <c r="H38">
        <f t="shared" si="2"/>
        <v>27</v>
      </c>
      <c r="I38">
        <v>10</v>
      </c>
      <c r="J38">
        <f t="shared" si="3"/>
        <v>270</v>
      </c>
      <c r="K38">
        <f t="shared" si="4"/>
        <v>3682.2000000000003</v>
      </c>
    </row>
    <row r="40" spans="1:11" ht="18.75" x14ac:dyDescent="0.25">
      <c r="B40" s="5" t="s">
        <v>46</v>
      </c>
      <c r="C40" s="8">
        <f>SUM(K3:K38)</f>
        <v>266156.40000000002</v>
      </c>
    </row>
    <row r="41" spans="1:11" ht="18.75" x14ac:dyDescent="0.25">
      <c r="B41" s="5" t="s">
        <v>47</v>
      </c>
      <c r="C41">
        <f>AVERAGE(C3:C38)</f>
        <v>79.25</v>
      </c>
    </row>
    <row r="42" spans="1:11" ht="18.75" x14ac:dyDescent="0.25">
      <c r="B42" s="5" t="s">
        <v>48</v>
      </c>
      <c r="C42">
        <f>MAX(H3:H38)</f>
        <v>27</v>
      </c>
    </row>
    <row r="43" spans="1:11" ht="18.75" x14ac:dyDescent="0.25">
      <c r="B43" s="5" t="s">
        <v>49</v>
      </c>
      <c r="C43">
        <f>MAX(J3:J38)</f>
        <v>270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2022-10-07T10:37:15Z</dcterms:created>
  <dcterms:modified xsi:type="dcterms:W3CDTF">2022-10-07T12:31:11Z</dcterms:modified>
</cp:coreProperties>
</file>