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bookViews>
    <workbookView xWindow="0" yWindow="0" windowWidth="14736" windowHeight="7332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  <c r="C42" i="1"/>
  <c r="C41" i="1"/>
  <c r="C40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" i="1"/>
  <c r="H4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5" i="1"/>
  <c r="H6" i="1"/>
  <c r="H7" i="1"/>
  <c r="H8" i="1"/>
  <c r="H9" i="1"/>
  <c r="H10" i="1"/>
  <c r="H11" i="1"/>
  <c r="H12" i="1"/>
  <c r="H13" i="1"/>
  <c r="H14" i="1"/>
  <c r="H15" i="1"/>
  <c r="H16" i="1"/>
  <c r="H3" i="1"/>
  <c r="D36" i="1"/>
  <c r="D37" i="1"/>
  <c r="D38" i="1"/>
  <c r="D35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4" i="1"/>
  <c r="D5" i="1"/>
  <c r="D6" i="1"/>
  <c r="D7" i="1"/>
  <c r="E7" i="1" s="1"/>
  <c r="D8" i="1"/>
  <c r="D9" i="1"/>
  <c r="D10" i="1"/>
  <c r="D11" i="1"/>
  <c r="E11" i="1" s="1"/>
  <c r="D12" i="1"/>
  <c r="D3" i="1"/>
  <c r="E3" i="1"/>
  <c r="E8" i="1"/>
  <c r="E6" i="1"/>
  <c r="E4" i="1"/>
  <c r="E5" i="1"/>
  <c r="E9" i="1"/>
  <c r="E10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C5" i="1"/>
  <c r="C6" i="1"/>
  <c r="C7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A38" i="1"/>
  <c r="A29" i="1"/>
  <c r="A30" i="1" s="1"/>
  <c r="A31" i="1" s="1"/>
  <c r="A32" i="1" s="1"/>
  <c r="A33" i="1" s="1"/>
  <c r="A34" i="1" s="1"/>
  <c r="A35" i="1" s="1"/>
  <c r="A36" i="1" s="1"/>
  <c r="A37" i="1" s="1"/>
  <c r="A10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5" i="1"/>
  <c r="A6" i="1" s="1"/>
  <c r="A7" i="1" s="1"/>
  <c r="A8" i="1" s="1"/>
  <c r="A9" i="1" s="1"/>
  <c r="A4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<sst xmlns="http://schemas.openxmlformats.org/spreadsheetml/2006/main" count="51" uniqueCount="51">
  <si>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</si>
  <si>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</si>
  <si>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Срок оплаты</t>
  </si>
  <si>
    <t>Дата оплаты</t>
  </si>
  <si>
    <t>Тариф, руб./кв.м.</t>
  </si>
  <si>
    <t>Сумма, руб.</t>
  </si>
  <si>
    <t>Ахметзянов</t>
  </si>
  <si>
    <t>Билалова</t>
  </si>
  <si>
    <t>Ахмадеев</t>
  </si>
  <si>
    <t>Ахтямова</t>
  </si>
  <si>
    <t>Бабенко</t>
  </si>
  <si>
    <t>Белов</t>
  </si>
  <si>
    <t>Булдаков</t>
  </si>
  <si>
    <t>Газетдинов</t>
  </si>
  <si>
    <t>Галимова</t>
  </si>
  <si>
    <t>Добросов</t>
  </si>
  <si>
    <t>Зеленцов</t>
  </si>
  <si>
    <t>Камалов</t>
  </si>
  <si>
    <t>Конькова</t>
  </si>
  <si>
    <t>Крутобережников</t>
  </si>
  <si>
    <t>Лапыгин</t>
  </si>
  <si>
    <t>Суннатхужа</t>
  </si>
  <si>
    <t>Рафикова</t>
  </si>
  <si>
    <t>Соловьёва</t>
  </si>
  <si>
    <t>Хайруллина</t>
  </si>
  <si>
    <t>Шагимарданова</t>
  </si>
  <si>
    <t>Щепина</t>
  </si>
  <si>
    <t>Алексей</t>
  </si>
  <si>
    <t>Ахмад</t>
  </si>
  <si>
    <t>Владимир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</si>
  <si>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</si>
  <si>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</si>
  <si>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</si>
  <si>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</si>
  <si>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</si>
  <si>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</si>
  <si>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</si>
  <si>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</si>
  <si>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</si>
  <si>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</si>
  <si>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</si>
  <si>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</si>
  <si>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Просрочка, дней</t>
  </si>
  <si>
    <t>Штраф, руб.</t>
  </si>
  <si>
    <t>Пени за 1 день, руб.</t>
  </si>
  <si>
    <t>Итого, руб.</t>
  </si>
  <si>
    <t>общая сумма графы “Итого”, руб.</t>
  </si>
  <si>
    <t>средняя площадь, кв.м.</t>
  </si>
  <si>
    <t>максимальный срок просрочки, дней</t>
  </si>
  <si>
    <t>максимальная сумма к оплате, руб.</t>
  </si>
  <si>
    <t>Площадь, кв.м.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</si>
</sst>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5" x14ac:knownFonts="1">
    <font>
      <sz val="12"/>
      <color theme="1"/>
      <name val="Times New Roman"/>
      <family val="2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rgb="FF282C34"/>
      <name val="Times New Roman"/>
      <family val="1"/>
      <charset val="204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Formulas="1" tabSelected="1" zoomScale="55" zoomScaleNormal="55" workbookViewId="0">
      <selection activeCell="L3" sqref="L3"/>
    </sheetView>
  </sheetViews>
  <sheetFormatPr defaultRowHeight="15.6" x14ac:dyDescent="0.3"/>
  <cols>
    <col min="3" max="3" width="9.3984375" bestFit="1" customWidth="1"/>
    <col min="6" max="7" width="9.8984375" bestFit="1" customWidth="1"/>
    <col min="8" max="8" width="15.09765625" bestFit="1" customWidth="1"/>
  </cols>
  <sheetData>
    <row r="1" spans="1:12" x14ac:dyDescent="0.3">
      <c r="A1" s="3">
        <v>42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2" x14ac:dyDescent="0.3">
      <c r="A2" s="8" t="s">
        <v>0</v>
      </c>
      <c r="B2" s="8" t="s">
        <v>1</v>
      </c>
      <c r="C2" s="8" t="s">
        <v>50</v>
      </c>
      <c r="D2" s="8" t="s">
        <v>4</v>
      </c>
      <c r="E2" s="8" t="s">
        <v>5</v>
      </c>
      <c r="F2" s="8" t="s">
        <v>2</v>
      </c>
      <c r="G2" s="8" t="s">
        <v>3</v>
      </c>
      <c r="H2" s="8" t="s">
        <v>42</v>
      </c>
      <c r="I2" s="2" t="s">
        <v>44</v>
      </c>
      <c r="J2" s="8" t="s">
        <v>43</v>
      </c>
      <c r="K2" s="8" t="s">
        <v>45</v>
      </c>
      <c r="L2" s="1"/>
    </row>
    <row r="3" spans="1:12" x14ac:dyDescent="0.3">
      <c r="A3" s="3">
        <v>1</v>
      </c>
      <c r="B3" s="3" t="s">
        <v>8</v>
      </c>
      <c r="C3" s="3">
        <v>70</v>
      </c>
      <c r="D3" s="3">
        <f>$A$1*1.1</f>
        <v>46.2</v>
      </c>
      <c r="E3" s="3">
        <f>C3*D3</f>
        <v>3234</v>
      </c>
      <c r="F3" s="5">
        <v>44813</v>
      </c>
      <c r="G3" s="5">
        <v>44805</v>
      </c>
      <c r="H3" s="6">
        <f>IF(F3-G3&gt;=0,0,G3-F3)</f>
        <v>0</v>
      </c>
      <c r="I3" s="3">
        <v>10</v>
      </c>
      <c r="J3" s="3">
        <f>H3*I3</f>
        <v>0</v>
      </c>
      <c r="K3" s="3">
        <f>E3+J3</f>
        <v>3234</v>
      </c>
    </row>
    <row r="4" spans="1:12" x14ac:dyDescent="0.3">
      <c r="A4" s="3">
        <f>A3+1</f>
        <v>2</v>
      </c>
      <c r="B4" s="3" t="s">
        <v>6</v>
      </c>
      <c r="C4" s="3">
        <f>C3-0.5</f>
        <v>69.5</v>
      </c>
      <c r="D4" s="3">
        <f t="shared" ref="D4:D34" si="0">$A$1*1.1</f>
        <v>46.2</v>
      </c>
      <c r="E4" s="3">
        <f t="shared" ref="E4:E38" si="1">C4*D4</f>
        <v>3210.9</v>
      </c>
      <c r="F4" s="5">
        <v>44813</v>
      </c>
      <c r="G4" s="5">
        <v>44806</v>
      </c>
      <c r="H4" s="6">
        <f>IF(F4-G4&gt;=0,0,G4-F4)</f>
        <v>0</v>
      </c>
      <c r="I4" s="3">
        <v>10</v>
      </c>
      <c r="J4" s="3">
        <f t="shared" ref="J4:J38" si="2">H4*I4</f>
        <v>0</v>
      </c>
      <c r="K4" s="3">
        <f t="shared" ref="K4:K38" si="3">E4+J4</f>
        <v>3210.9</v>
      </c>
    </row>
    <row r="5" spans="1:12" x14ac:dyDescent="0.3">
      <c r="A5" s="3">
        <f t="shared" ref="A5:A37" si="4">A4+1</f>
        <v>3</v>
      </c>
      <c r="B5" s="3" t="s">
        <v>9</v>
      </c>
      <c r="C5" s="3">
        <f t="shared" ref="C5:C38" si="5">C4-0.5</f>
        <v>69</v>
      </c>
      <c r="D5" s="3">
        <f t="shared" si="0"/>
        <v>46.2</v>
      </c>
      <c r="E5" s="3">
        <f t="shared" si="1"/>
        <v>3187.8</v>
      </c>
      <c r="F5" s="5">
        <v>44813</v>
      </c>
      <c r="G5" s="5">
        <v>44807</v>
      </c>
      <c r="H5" s="6">
        <f t="shared" ref="H5:H38" si="6">IF(F5-G5&gt;=0,0,G5-F5)</f>
        <v>0</v>
      </c>
      <c r="I5" s="3">
        <v>10</v>
      </c>
      <c r="J5" s="3">
        <f t="shared" si="2"/>
        <v>0</v>
      </c>
      <c r="K5" s="3">
        <f t="shared" si="3"/>
        <v>3187.8</v>
      </c>
    </row>
    <row r="6" spans="1:12" x14ac:dyDescent="0.3">
      <c r="A6" s="3">
        <f t="shared" si="4"/>
        <v>4</v>
      </c>
      <c r="B6" s="3" t="s">
        <v>10</v>
      </c>
      <c r="C6" s="3">
        <f t="shared" si="5"/>
        <v>68.5</v>
      </c>
      <c r="D6" s="3">
        <f t="shared" si="0"/>
        <v>46.2</v>
      </c>
      <c r="E6" s="3">
        <f t="shared" si="1"/>
        <v>3164.7000000000003</v>
      </c>
      <c r="F6" s="5">
        <v>44813</v>
      </c>
      <c r="G6" s="5">
        <v>44808</v>
      </c>
      <c r="H6" s="6">
        <f t="shared" si="6"/>
        <v>0</v>
      </c>
      <c r="I6" s="3">
        <v>10</v>
      </c>
      <c r="J6" s="3">
        <f t="shared" si="2"/>
        <v>0</v>
      </c>
      <c r="K6" s="3">
        <f t="shared" si="3"/>
        <v>3164.7000000000003</v>
      </c>
    </row>
    <row r="7" spans="1:12" x14ac:dyDescent="0.3">
      <c r="A7" s="3">
        <f t="shared" si="4"/>
        <v>5</v>
      </c>
      <c r="B7" s="3" t="s">
        <v>7</v>
      </c>
      <c r="C7" s="3">
        <f t="shared" si="5"/>
        <v>68</v>
      </c>
      <c r="D7" s="3">
        <f t="shared" si="0"/>
        <v>46.2</v>
      </c>
      <c r="E7" s="3">
        <f t="shared" si="1"/>
        <v>3141.6000000000004</v>
      </c>
      <c r="F7" s="5">
        <v>44813</v>
      </c>
      <c r="G7" s="5">
        <v>44809</v>
      </c>
      <c r="H7" s="6">
        <f t="shared" si="6"/>
        <v>0</v>
      </c>
      <c r="I7" s="3">
        <v>10</v>
      </c>
      <c r="J7" s="3">
        <f t="shared" si="2"/>
        <v>0</v>
      </c>
      <c r="K7" s="3">
        <f t="shared" si="3"/>
        <v>3141.6000000000004</v>
      </c>
    </row>
    <row r="8" spans="1:12" x14ac:dyDescent="0.3">
      <c r="A8" s="3">
        <f t="shared" si="4"/>
        <v>6</v>
      </c>
      <c r="B8" s="3" t="s">
        <v>11</v>
      </c>
      <c r="C8" s="3">
        <f t="shared" si="5"/>
        <v>67.5</v>
      </c>
      <c r="D8" s="3">
        <f t="shared" si="0"/>
        <v>46.2</v>
      </c>
      <c r="E8" s="3">
        <f t="shared" si="1"/>
        <v>3118.5</v>
      </c>
      <c r="F8" s="5">
        <v>44813</v>
      </c>
      <c r="G8" s="5">
        <v>44810</v>
      </c>
      <c r="H8" s="6">
        <f t="shared" si="6"/>
        <v>0</v>
      </c>
      <c r="I8" s="3">
        <v>10</v>
      </c>
      <c r="J8" s="3">
        <f t="shared" si="2"/>
        <v>0</v>
      </c>
      <c r="K8" s="3">
        <f t="shared" si="3"/>
        <v>3118.5</v>
      </c>
    </row>
    <row r="9" spans="1:12" x14ac:dyDescent="0.3">
      <c r="A9" s="3">
        <f t="shared" si="4"/>
        <v>7</v>
      </c>
      <c r="B9" s="3" t="s">
        <v>12</v>
      </c>
      <c r="C9" s="3">
        <f t="shared" si="5"/>
        <v>67</v>
      </c>
      <c r="D9" s="3">
        <f t="shared" si="0"/>
        <v>46.2</v>
      </c>
      <c r="E9" s="3">
        <f t="shared" si="1"/>
        <v>3095.4</v>
      </c>
      <c r="F9" s="5">
        <v>44813</v>
      </c>
      <c r="G9" s="5">
        <v>44811</v>
      </c>
      <c r="H9" s="6">
        <f t="shared" si="6"/>
        <v>0</v>
      </c>
      <c r="I9" s="3">
        <v>10</v>
      </c>
      <c r="J9" s="3">
        <f t="shared" si="2"/>
        <v>0</v>
      </c>
      <c r="K9" s="3">
        <f t="shared" si="3"/>
        <v>3095.4</v>
      </c>
    </row>
    <row r="10" spans="1:12" x14ac:dyDescent="0.3">
      <c r="A10" s="3">
        <f t="shared" si="4"/>
        <v>8</v>
      </c>
      <c r="B10" s="3" t="s">
        <v>13</v>
      </c>
      <c r="C10" s="3">
        <f t="shared" si="5"/>
        <v>66.5</v>
      </c>
      <c r="D10" s="3">
        <f t="shared" si="0"/>
        <v>46.2</v>
      </c>
      <c r="E10" s="3">
        <f t="shared" si="1"/>
        <v>3072.3</v>
      </c>
      <c r="F10" s="5">
        <v>44813</v>
      </c>
      <c r="G10" s="5">
        <v>44812</v>
      </c>
      <c r="H10" s="6">
        <f t="shared" si="6"/>
        <v>0</v>
      </c>
      <c r="I10" s="3">
        <v>10</v>
      </c>
      <c r="J10" s="3">
        <f t="shared" si="2"/>
        <v>0</v>
      </c>
      <c r="K10" s="3">
        <f t="shared" si="3"/>
        <v>3072.3</v>
      </c>
    </row>
    <row r="11" spans="1:12" x14ac:dyDescent="0.3">
      <c r="A11" s="3">
        <f t="shared" si="4"/>
        <v>9</v>
      </c>
      <c r="B11" s="3" t="s">
        <v>14</v>
      </c>
      <c r="C11" s="3">
        <f t="shared" si="5"/>
        <v>66</v>
      </c>
      <c r="D11" s="3">
        <f t="shared" si="0"/>
        <v>46.2</v>
      </c>
      <c r="E11" s="3">
        <f t="shared" si="1"/>
        <v>3049.2000000000003</v>
      </c>
      <c r="F11" s="5">
        <v>44813</v>
      </c>
      <c r="G11" s="5">
        <v>44813</v>
      </c>
      <c r="H11" s="6">
        <f t="shared" si="6"/>
        <v>0</v>
      </c>
      <c r="I11" s="3">
        <v>10</v>
      </c>
      <c r="J11" s="3">
        <f t="shared" si="2"/>
        <v>0</v>
      </c>
      <c r="K11" s="3">
        <f t="shared" si="3"/>
        <v>3049.2000000000003</v>
      </c>
    </row>
    <row r="12" spans="1:12" x14ac:dyDescent="0.3">
      <c r="A12" s="3">
        <f t="shared" si="4"/>
        <v>10</v>
      </c>
      <c r="B12" s="3" t="s">
        <v>15</v>
      </c>
      <c r="C12" s="3">
        <f t="shared" si="5"/>
        <v>65.5</v>
      </c>
      <c r="D12" s="3">
        <f t="shared" si="0"/>
        <v>46.2</v>
      </c>
      <c r="E12" s="3">
        <f t="shared" si="1"/>
        <v>3026.1000000000004</v>
      </c>
      <c r="F12" s="5">
        <v>44813</v>
      </c>
      <c r="G12" s="5">
        <v>44814</v>
      </c>
      <c r="H12" s="6">
        <f t="shared" si="6"/>
        <v>1</v>
      </c>
      <c r="I12" s="3">
        <v>10</v>
      </c>
      <c r="J12" s="3">
        <f t="shared" si="2"/>
        <v>10</v>
      </c>
      <c r="K12" s="3">
        <f t="shared" si="3"/>
        <v>3036.1000000000004</v>
      </c>
    </row>
    <row r="13" spans="1:12" x14ac:dyDescent="0.3">
      <c r="A13" s="3">
        <f t="shared" si="4"/>
        <v>11</v>
      </c>
      <c r="B13" s="3" t="s">
        <v>16</v>
      </c>
      <c r="C13" s="3">
        <f t="shared" si="5"/>
        <v>65</v>
      </c>
      <c r="D13" s="3">
        <f t="shared" si="0"/>
        <v>46.2</v>
      </c>
      <c r="E13" s="3">
        <f t="shared" si="1"/>
        <v>3003</v>
      </c>
      <c r="F13" s="5">
        <v>44813</v>
      </c>
      <c r="G13" s="5">
        <v>44815</v>
      </c>
      <c r="H13" s="6">
        <f t="shared" si="6"/>
        <v>2</v>
      </c>
      <c r="I13" s="3">
        <v>10</v>
      </c>
      <c r="J13" s="3">
        <f t="shared" si="2"/>
        <v>20</v>
      </c>
      <c r="K13" s="3">
        <f t="shared" si="3"/>
        <v>3023</v>
      </c>
    </row>
    <row r="14" spans="1:12" x14ac:dyDescent="0.3">
      <c r="A14" s="3">
        <f t="shared" si="4"/>
        <v>12</v>
      </c>
      <c r="B14" s="3" t="s">
        <v>29</v>
      </c>
      <c r="C14" s="3">
        <f t="shared" si="5"/>
        <v>64.5</v>
      </c>
      <c r="D14" s="3">
        <f t="shared" si="0"/>
        <v>46.2</v>
      </c>
      <c r="E14" s="3">
        <f t="shared" si="1"/>
        <v>2979.9</v>
      </c>
      <c r="F14" s="5">
        <v>44813</v>
      </c>
      <c r="G14" s="5">
        <v>44816</v>
      </c>
      <c r="H14" s="6">
        <f t="shared" si="6"/>
        <v>3</v>
      </c>
      <c r="I14" s="3">
        <v>10</v>
      </c>
      <c r="J14" s="3">
        <f t="shared" si="2"/>
        <v>30</v>
      </c>
      <c r="K14" s="3">
        <f t="shared" si="3"/>
        <v>3009.9</v>
      </c>
    </row>
    <row r="15" spans="1:12" x14ac:dyDescent="0.3">
      <c r="A15" s="3">
        <f t="shared" si="4"/>
        <v>13</v>
      </c>
      <c r="B15" s="3" t="s">
        <v>17</v>
      </c>
      <c r="C15" s="3">
        <f t="shared" si="5"/>
        <v>64</v>
      </c>
      <c r="D15" s="3">
        <f t="shared" si="0"/>
        <v>46.2</v>
      </c>
      <c r="E15" s="3">
        <f t="shared" si="1"/>
        <v>2956.8</v>
      </c>
      <c r="F15" s="5">
        <v>44813</v>
      </c>
      <c r="G15" s="5">
        <v>44817</v>
      </c>
      <c r="H15" s="6">
        <f t="shared" si="6"/>
        <v>4</v>
      </c>
      <c r="I15" s="3">
        <v>10</v>
      </c>
      <c r="J15" s="3">
        <f t="shared" si="2"/>
        <v>40</v>
      </c>
      <c r="K15" s="3">
        <f t="shared" si="3"/>
        <v>2996.8</v>
      </c>
    </row>
    <row r="16" spans="1:12" x14ac:dyDescent="0.3">
      <c r="A16" s="3">
        <f t="shared" si="4"/>
        <v>14</v>
      </c>
      <c r="B16" s="3" t="s">
        <v>18</v>
      </c>
      <c r="C16" s="3">
        <f t="shared" si="5"/>
        <v>63.5</v>
      </c>
      <c r="D16" s="3">
        <f t="shared" si="0"/>
        <v>46.2</v>
      </c>
      <c r="E16" s="3">
        <f t="shared" si="1"/>
        <v>2933.7000000000003</v>
      </c>
      <c r="F16" s="5">
        <v>44813</v>
      </c>
      <c r="G16" s="5">
        <v>44818</v>
      </c>
      <c r="H16" s="6">
        <f t="shared" si="6"/>
        <v>5</v>
      </c>
      <c r="I16" s="3">
        <v>10</v>
      </c>
      <c r="J16" s="3">
        <f t="shared" si="2"/>
        <v>50</v>
      </c>
      <c r="K16" s="3">
        <f t="shared" si="3"/>
        <v>2983.7000000000003</v>
      </c>
    </row>
    <row r="17" spans="1:11" x14ac:dyDescent="0.3">
      <c r="A17" s="3">
        <f t="shared" si="4"/>
        <v>15</v>
      </c>
      <c r="B17" s="3" t="s">
        <v>19</v>
      </c>
      <c r="C17" s="3">
        <f t="shared" si="5"/>
        <v>63</v>
      </c>
      <c r="D17" s="3">
        <f t="shared" si="0"/>
        <v>46.2</v>
      </c>
      <c r="E17" s="3">
        <f t="shared" si="1"/>
        <v>2910.6000000000004</v>
      </c>
      <c r="F17" s="5">
        <v>44813</v>
      </c>
      <c r="G17" s="5">
        <v>44819</v>
      </c>
      <c r="H17" s="6">
        <f t="shared" si="6"/>
        <v>6</v>
      </c>
      <c r="I17" s="3">
        <v>10</v>
      </c>
      <c r="J17" s="3">
        <f t="shared" si="2"/>
        <v>60</v>
      </c>
      <c r="K17" s="3">
        <f t="shared" si="3"/>
        <v>2970.6000000000004</v>
      </c>
    </row>
    <row r="18" spans="1:11" x14ac:dyDescent="0.3">
      <c r="A18" s="3">
        <f t="shared" si="4"/>
        <v>16</v>
      </c>
      <c r="B18" s="3" t="s">
        <v>28</v>
      </c>
      <c r="C18" s="3">
        <f t="shared" si="5"/>
        <v>62.5</v>
      </c>
      <c r="D18" s="3">
        <f t="shared" si="0"/>
        <v>46.2</v>
      </c>
      <c r="E18" s="3">
        <f t="shared" si="1"/>
        <v>2887.5</v>
      </c>
      <c r="F18" s="5">
        <v>44813</v>
      </c>
      <c r="G18" s="5">
        <v>44820</v>
      </c>
      <c r="H18" s="6">
        <f t="shared" si="6"/>
        <v>7</v>
      </c>
      <c r="I18" s="3">
        <v>10</v>
      </c>
      <c r="J18" s="3">
        <f t="shared" si="2"/>
        <v>70</v>
      </c>
      <c r="K18" s="3">
        <f t="shared" si="3"/>
        <v>2957.5</v>
      </c>
    </row>
    <row r="19" spans="1:11" x14ac:dyDescent="0.3">
      <c r="A19" s="3">
        <f t="shared" si="4"/>
        <v>17</v>
      </c>
      <c r="B19" s="3" t="s">
        <v>20</v>
      </c>
      <c r="C19" s="3">
        <f t="shared" si="5"/>
        <v>62</v>
      </c>
      <c r="D19" s="3">
        <f t="shared" si="0"/>
        <v>46.2</v>
      </c>
      <c r="E19" s="3">
        <f t="shared" si="1"/>
        <v>2864.4</v>
      </c>
      <c r="F19" s="5">
        <v>44813</v>
      </c>
      <c r="G19" s="5">
        <v>44821</v>
      </c>
      <c r="H19" s="6">
        <f t="shared" si="6"/>
        <v>8</v>
      </c>
      <c r="I19" s="3">
        <v>10</v>
      </c>
      <c r="J19" s="3">
        <f t="shared" si="2"/>
        <v>80</v>
      </c>
      <c r="K19" s="3">
        <f t="shared" si="3"/>
        <v>2944.4</v>
      </c>
    </row>
    <row r="20" spans="1:11" x14ac:dyDescent="0.3">
      <c r="A20" s="3">
        <f t="shared" si="4"/>
        <v>18</v>
      </c>
      <c r="B20" s="3" t="s">
        <v>21</v>
      </c>
      <c r="C20" s="3">
        <f t="shared" si="5"/>
        <v>61.5</v>
      </c>
      <c r="D20" s="3">
        <f t="shared" si="0"/>
        <v>46.2</v>
      </c>
      <c r="E20" s="3">
        <f t="shared" si="1"/>
        <v>2841.3</v>
      </c>
      <c r="F20" s="5">
        <v>44813</v>
      </c>
      <c r="G20" s="5">
        <v>44822</v>
      </c>
      <c r="H20" s="6">
        <f t="shared" si="6"/>
        <v>9</v>
      </c>
      <c r="I20" s="3">
        <v>10</v>
      </c>
      <c r="J20" s="3">
        <f t="shared" si="2"/>
        <v>90</v>
      </c>
      <c r="K20" s="3">
        <f t="shared" si="3"/>
        <v>2931.3</v>
      </c>
    </row>
    <row r="21" spans="1:11" x14ac:dyDescent="0.3">
      <c r="A21" s="3">
        <f t="shared" si="4"/>
        <v>19</v>
      </c>
      <c r="B21" s="3" t="s">
        <v>27</v>
      </c>
      <c r="C21" s="3">
        <f t="shared" si="5"/>
        <v>61</v>
      </c>
      <c r="D21" s="3">
        <f t="shared" si="0"/>
        <v>46.2</v>
      </c>
      <c r="E21" s="3">
        <f t="shared" si="1"/>
        <v>2818.2000000000003</v>
      </c>
      <c r="F21" s="5">
        <v>44813</v>
      </c>
      <c r="G21" s="5">
        <v>44823</v>
      </c>
      <c r="H21" s="6">
        <f t="shared" si="6"/>
        <v>10</v>
      </c>
      <c r="I21" s="3">
        <v>10</v>
      </c>
      <c r="J21" s="3">
        <f t="shared" si="2"/>
        <v>100</v>
      </c>
      <c r="K21" s="3">
        <f t="shared" si="3"/>
        <v>2918.2000000000003</v>
      </c>
    </row>
    <row r="22" spans="1:11" x14ac:dyDescent="0.3">
      <c r="A22" s="3">
        <f t="shared" si="4"/>
        <v>20</v>
      </c>
      <c r="B22" s="3" t="s">
        <v>22</v>
      </c>
      <c r="C22" s="3">
        <f t="shared" si="5"/>
        <v>60.5</v>
      </c>
      <c r="D22" s="3">
        <f t="shared" si="0"/>
        <v>46.2</v>
      </c>
      <c r="E22" s="3">
        <f t="shared" si="1"/>
        <v>2795.1000000000004</v>
      </c>
      <c r="F22" s="5">
        <v>44813</v>
      </c>
      <c r="G22" s="5">
        <v>44824</v>
      </c>
      <c r="H22" s="6">
        <f t="shared" si="6"/>
        <v>11</v>
      </c>
      <c r="I22" s="3">
        <v>10</v>
      </c>
      <c r="J22" s="3">
        <f t="shared" si="2"/>
        <v>110</v>
      </c>
      <c r="K22" s="3">
        <f t="shared" si="3"/>
        <v>2905.1000000000004</v>
      </c>
    </row>
    <row r="23" spans="1:11" x14ac:dyDescent="0.3">
      <c r="A23" s="3">
        <f t="shared" si="4"/>
        <v>21</v>
      </c>
      <c r="B23" s="3" t="s">
        <v>23</v>
      </c>
      <c r="C23" s="3">
        <f t="shared" si="5"/>
        <v>60</v>
      </c>
      <c r="D23" s="3">
        <f t="shared" si="0"/>
        <v>46.2</v>
      </c>
      <c r="E23" s="3">
        <f t="shared" si="1"/>
        <v>2772</v>
      </c>
      <c r="F23" s="5">
        <v>44813</v>
      </c>
      <c r="G23" s="5">
        <v>44825</v>
      </c>
      <c r="H23" s="6">
        <f t="shared" si="6"/>
        <v>12</v>
      </c>
      <c r="I23" s="3">
        <v>10</v>
      </c>
      <c r="J23" s="3">
        <f t="shared" si="2"/>
        <v>120</v>
      </c>
      <c r="K23" s="3">
        <f t="shared" si="3"/>
        <v>2892</v>
      </c>
    </row>
    <row r="24" spans="1:11" x14ac:dyDescent="0.3">
      <c r="A24" s="3">
        <f t="shared" si="4"/>
        <v>22</v>
      </c>
      <c r="B24" s="3" t="s">
        <v>24</v>
      </c>
      <c r="C24" s="3">
        <f t="shared" si="5"/>
        <v>59.5</v>
      </c>
      <c r="D24" s="3">
        <f t="shared" si="0"/>
        <v>46.2</v>
      </c>
      <c r="E24" s="3">
        <f t="shared" si="1"/>
        <v>2748.9</v>
      </c>
      <c r="F24" s="5">
        <v>44813</v>
      </c>
      <c r="G24" s="5">
        <v>44826</v>
      </c>
      <c r="H24" s="6">
        <f t="shared" si="6"/>
        <v>13</v>
      </c>
      <c r="I24" s="3">
        <v>10</v>
      </c>
      <c r="J24" s="3">
        <f t="shared" si="2"/>
        <v>130</v>
      </c>
      <c r="K24" s="3">
        <f t="shared" si="3"/>
        <v>2878.9</v>
      </c>
    </row>
    <row r="25" spans="1:11" x14ac:dyDescent="0.3">
      <c r="A25" s="3">
        <f t="shared" si="4"/>
        <v>23</v>
      </c>
      <c r="B25" s="3" t="s">
        <v>25</v>
      </c>
      <c r="C25" s="3">
        <f t="shared" si="5"/>
        <v>59</v>
      </c>
      <c r="D25" s="3">
        <f t="shared" si="0"/>
        <v>46.2</v>
      </c>
      <c r="E25" s="3">
        <f t="shared" si="1"/>
        <v>2725.8</v>
      </c>
      <c r="F25" s="5">
        <v>44813</v>
      </c>
      <c r="G25" s="5">
        <v>44827</v>
      </c>
      <c r="H25" s="6">
        <f t="shared" si="6"/>
        <v>14</v>
      </c>
      <c r="I25" s="3">
        <v>10</v>
      </c>
      <c r="J25" s="3">
        <f t="shared" si="2"/>
        <v>140</v>
      </c>
      <c r="K25" s="3">
        <f t="shared" si="3"/>
        <v>2865.8</v>
      </c>
    </row>
    <row r="26" spans="1:11" x14ac:dyDescent="0.3">
      <c r="A26" s="3">
        <f t="shared" si="4"/>
        <v>24</v>
      </c>
      <c r="B26" s="3" t="s">
        <v>26</v>
      </c>
      <c r="C26" s="3">
        <f t="shared" si="5"/>
        <v>58.5</v>
      </c>
      <c r="D26" s="3">
        <f t="shared" si="0"/>
        <v>46.2</v>
      </c>
      <c r="E26" s="3">
        <f t="shared" si="1"/>
        <v>2702.7000000000003</v>
      </c>
      <c r="F26" s="5">
        <v>44813</v>
      </c>
      <c r="G26" s="5">
        <v>44828</v>
      </c>
      <c r="H26" s="6">
        <f t="shared" si="6"/>
        <v>15</v>
      </c>
      <c r="I26" s="3">
        <v>10</v>
      </c>
      <c r="J26" s="3">
        <f t="shared" si="2"/>
        <v>150</v>
      </c>
      <c r="K26" s="3">
        <f t="shared" si="3"/>
        <v>2852.7000000000003</v>
      </c>
    </row>
    <row r="27" spans="1:11" x14ac:dyDescent="0.3">
      <c r="A27" s="3">
        <f t="shared" si="4"/>
        <v>25</v>
      </c>
      <c r="B27" s="3" t="s">
        <v>30</v>
      </c>
      <c r="C27" s="3">
        <f t="shared" si="5"/>
        <v>58</v>
      </c>
      <c r="D27" s="3">
        <f t="shared" si="0"/>
        <v>46.2</v>
      </c>
      <c r="E27" s="3">
        <f t="shared" si="1"/>
        <v>2679.6000000000004</v>
      </c>
      <c r="F27" s="5">
        <v>44813</v>
      </c>
      <c r="G27" s="5">
        <v>44829</v>
      </c>
      <c r="H27" s="6">
        <f t="shared" si="6"/>
        <v>16</v>
      </c>
      <c r="I27" s="3">
        <v>10</v>
      </c>
      <c r="J27" s="3">
        <f t="shared" si="2"/>
        <v>160</v>
      </c>
      <c r="K27" s="3">
        <f t="shared" si="3"/>
        <v>2839.6000000000004</v>
      </c>
    </row>
    <row r="28" spans="1:11" x14ac:dyDescent="0.3">
      <c r="A28" s="3">
        <f t="shared" si="4"/>
        <v>26</v>
      </c>
      <c r="B28" s="3" t="s">
        <v>31</v>
      </c>
      <c r="C28" s="3">
        <f t="shared" si="5"/>
        <v>57.5</v>
      </c>
      <c r="D28" s="3">
        <f t="shared" si="0"/>
        <v>46.2</v>
      </c>
      <c r="E28" s="3">
        <f t="shared" si="1"/>
        <v>2656.5</v>
      </c>
      <c r="F28" s="5">
        <v>44813</v>
      </c>
      <c r="G28" s="5">
        <v>44830</v>
      </c>
      <c r="H28" s="6">
        <f t="shared" si="6"/>
        <v>17</v>
      </c>
      <c r="I28" s="3">
        <v>10</v>
      </c>
      <c r="J28" s="3">
        <f t="shared" si="2"/>
        <v>170</v>
      </c>
      <c r="K28" s="3">
        <f t="shared" si="3"/>
        <v>2826.5</v>
      </c>
    </row>
    <row r="29" spans="1:11" x14ac:dyDescent="0.3">
      <c r="A29" s="3">
        <f>A28+1</f>
        <v>27</v>
      </c>
      <c r="B29" s="3" t="s">
        <v>32</v>
      </c>
      <c r="C29" s="3">
        <f t="shared" si="5"/>
        <v>57</v>
      </c>
      <c r="D29" s="3">
        <f t="shared" si="0"/>
        <v>46.2</v>
      </c>
      <c r="E29" s="3">
        <f t="shared" si="1"/>
        <v>2633.4</v>
      </c>
      <c r="F29" s="5">
        <v>44813</v>
      </c>
      <c r="G29" s="5">
        <v>44831</v>
      </c>
      <c r="H29" s="6">
        <f t="shared" si="6"/>
        <v>18</v>
      </c>
      <c r="I29" s="3">
        <v>10</v>
      </c>
      <c r="J29" s="3">
        <f t="shared" si="2"/>
        <v>180</v>
      </c>
      <c r="K29" s="3">
        <f t="shared" si="3"/>
        <v>2813.4</v>
      </c>
    </row>
    <row r="30" spans="1:11" x14ac:dyDescent="0.3">
      <c r="A30" s="3">
        <f t="shared" si="4"/>
        <v>28</v>
      </c>
      <c r="B30" s="3" t="s">
        <v>33</v>
      </c>
      <c r="C30" s="3">
        <f t="shared" si="5"/>
        <v>56.5</v>
      </c>
      <c r="D30" s="3">
        <f t="shared" si="0"/>
        <v>46.2</v>
      </c>
      <c r="E30" s="3">
        <f t="shared" si="1"/>
        <v>2610.3000000000002</v>
      </c>
      <c r="F30" s="5">
        <v>44813</v>
      </c>
      <c r="G30" s="5">
        <v>44832</v>
      </c>
      <c r="H30" s="6">
        <f t="shared" si="6"/>
        <v>19</v>
      </c>
      <c r="I30" s="3">
        <v>10</v>
      </c>
      <c r="J30" s="3">
        <f t="shared" si="2"/>
        <v>190</v>
      </c>
      <c r="K30" s="3">
        <f t="shared" si="3"/>
        <v>2800.3</v>
      </c>
    </row>
    <row r="31" spans="1:11" x14ac:dyDescent="0.3">
      <c r="A31" s="3">
        <f t="shared" si="4"/>
        <v>29</v>
      </c>
      <c r="B31" s="3" t="s">
        <v>34</v>
      </c>
      <c r="C31" s="3">
        <f t="shared" si="5"/>
        <v>56</v>
      </c>
      <c r="D31" s="3">
        <f t="shared" si="0"/>
        <v>46.2</v>
      </c>
      <c r="E31" s="3">
        <f t="shared" si="1"/>
        <v>2587.2000000000003</v>
      </c>
      <c r="F31" s="5">
        <v>44813</v>
      </c>
      <c r="G31" s="5">
        <v>44833</v>
      </c>
      <c r="H31" s="6">
        <f t="shared" si="6"/>
        <v>20</v>
      </c>
      <c r="I31" s="3">
        <v>10</v>
      </c>
      <c r="J31" s="3">
        <f t="shared" si="2"/>
        <v>200</v>
      </c>
      <c r="K31" s="3">
        <f t="shared" si="3"/>
        <v>2787.2000000000003</v>
      </c>
    </row>
    <row r="32" spans="1:11" x14ac:dyDescent="0.3">
      <c r="A32" s="3">
        <f t="shared" si="4"/>
        <v>30</v>
      </c>
      <c r="B32" s="3" t="s">
        <v>35</v>
      </c>
      <c r="C32" s="3">
        <f t="shared" si="5"/>
        <v>55.5</v>
      </c>
      <c r="D32" s="3">
        <f t="shared" si="0"/>
        <v>46.2</v>
      </c>
      <c r="E32" s="3">
        <f t="shared" si="1"/>
        <v>2564.1000000000004</v>
      </c>
      <c r="F32" s="5">
        <v>44813</v>
      </c>
      <c r="G32" s="5">
        <v>44834</v>
      </c>
      <c r="H32" s="6">
        <f t="shared" si="6"/>
        <v>21</v>
      </c>
      <c r="I32" s="3">
        <v>10</v>
      </c>
      <c r="J32" s="3">
        <f t="shared" si="2"/>
        <v>210</v>
      </c>
      <c r="K32" s="3">
        <f t="shared" si="3"/>
        <v>2774.1000000000004</v>
      </c>
    </row>
    <row r="33" spans="1:11" x14ac:dyDescent="0.3">
      <c r="A33" s="3">
        <f t="shared" si="4"/>
        <v>31</v>
      </c>
      <c r="B33" s="3" t="s">
        <v>36</v>
      </c>
      <c r="C33" s="3">
        <f t="shared" si="5"/>
        <v>55</v>
      </c>
      <c r="D33" s="3">
        <f t="shared" si="0"/>
        <v>46.2</v>
      </c>
      <c r="E33" s="3">
        <f t="shared" si="1"/>
        <v>2541</v>
      </c>
      <c r="F33" s="5">
        <v>44813</v>
      </c>
      <c r="G33" s="5">
        <v>44835</v>
      </c>
      <c r="H33" s="6">
        <f t="shared" si="6"/>
        <v>22</v>
      </c>
      <c r="I33" s="3">
        <v>10</v>
      </c>
      <c r="J33" s="3">
        <f t="shared" si="2"/>
        <v>220</v>
      </c>
      <c r="K33" s="3">
        <f t="shared" si="3"/>
        <v>2761</v>
      </c>
    </row>
    <row r="34" spans="1:11" x14ac:dyDescent="0.3">
      <c r="A34" s="3">
        <f t="shared" si="4"/>
        <v>32</v>
      </c>
      <c r="B34" s="3" t="s">
        <v>37</v>
      </c>
      <c r="C34" s="3">
        <f t="shared" si="5"/>
        <v>54.5</v>
      </c>
      <c r="D34" s="3">
        <f t="shared" si="0"/>
        <v>46.2</v>
      </c>
      <c r="E34" s="3">
        <f t="shared" si="1"/>
        <v>2517.9</v>
      </c>
      <c r="F34" s="5">
        <v>44813</v>
      </c>
      <c r="G34" s="5">
        <v>44836</v>
      </c>
      <c r="H34" s="6">
        <f t="shared" si="6"/>
        <v>23</v>
      </c>
      <c r="I34" s="3">
        <v>10</v>
      </c>
      <c r="J34" s="3">
        <f t="shared" si="2"/>
        <v>230</v>
      </c>
      <c r="K34" s="3">
        <f t="shared" si="3"/>
        <v>2747.9</v>
      </c>
    </row>
    <row r="35" spans="1:11" x14ac:dyDescent="0.3">
      <c r="A35" s="3">
        <f t="shared" si="4"/>
        <v>33</v>
      </c>
      <c r="B35" s="3" t="s">
        <v>38</v>
      </c>
      <c r="C35" s="3">
        <f t="shared" si="5"/>
        <v>54</v>
      </c>
      <c r="D35" s="3">
        <f>$A$1*0.55</f>
        <v>23.1</v>
      </c>
      <c r="E35" s="3">
        <f t="shared" si="1"/>
        <v>1247.4000000000001</v>
      </c>
      <c r="F35" s="5">
        <v>44813</v>
      </c>
      <c r="G35" s="5">
        <v>44837</v>
      </c>
      <c r="H35" s="6">
        <f t="shared" si="6"/>
        <v>24</v>
      </c>
      <c r="I35" s="3">
        <v>10</v>
      </c>
      <c r="J35" s="3">
        <f t="shared" si="2"/>
        <v>240</v>
      </c>
      <c r="K35" s="3">
        <f t="shared" si="3"/>
        <v>1487.4</v>
      </c>
    </row>
    <row r="36" spans="1:11" x14ac:dyDescent="0.3">
      <c r="A36" s="3">
        <f t="shared" si="4"/>
        <v>34</v>
      </c>
      <c r="B36" s="3" t="s">
        <v>39</v>
      </c>
      <c r="C36" s="3">
        <f t="shared" si="5"/>
        <v>53.5</v>
      </c>
      <c r="D36" s="3">
        <f t="shared" ref="D36:D38" si="7">$A$1*0.55</f>
        <v>23.1</v>
      </c>
      <c r="E36" s="3">
        <f t="shared" si="1"/>
        <v>1235.8500000000001</v>
      </c>
      <c r="F36" s="5">
        <v>44813</v>
      </c>
      <c r="G36" s="5">
        <v>44838</v>
      </c>
      <c r="H36" s="6">
        <f t="shared" si="6"/>
        <v>25</v>
      </c>
      <c r="I36" s="3">
        <v>10</v>
      </c>
      <c r="J36" s="3">
        <f t="shared" si="2"/>
        <v>250</v>
      </c>
      <c r="K36" s="3">
        <f t="shared" si="3"/>
        <v>1485.8500000000001</v>
      </c>
    </row>
    <row r="37" spans="1:11" x14ac:dyDescent="0.3">
      <c r="A37" s="3">
        <f t="shared" si="4"/>
        <v>35</v>
      </c>
      <c r="B37" s="3" t="s">
        <v>40</v>
      </c>
      <c r="C37" s="3">
        <f t="shared" si="5"/>
        <v>53</v>
      </c>
      <c r="D37" s="3">
        <f t="shared" si="7"/>
        <v>23.1</v>
      </c>
      <c r="E37" s="3">
        <f t="shared" si="1"/>
        <v>1224.3000000000002</v>
      </c>
      <c r="F37" s="5">
        <v>44813</v>
      </c>
      <c r="G37" s="5">
        <v>44839</v>
      </c>
      <c r="H37" s="6">
        <f t="shared" si="6"/>
        <v>26</v>
      </c>
      <c r="I37" s="3">
        <v>10</v>
      </c>
      <c r="J37" s="3">
        <f t="shared" si="2"/>
        <v>260</v>
      </c>
      <c r="K37" s="3">
        <f t="shared" si="3"/>
        <v>1484.3000000000002</v>
      </c>
    </row>
    <row r="38" spans="1:11" x14ac:dyDescent="0.3">
      <c r="A38" s="3">
        <f>A37+1</f>
        <v>36</v>
      </c>
      <c r="B38" s="3" t="s">
        <v>41</v>
      </c>
      <c r="C38" s="3">
        <f t="shared" si="5"/>
        <v>52.5</v>
      </c>
      <c r="D38" s="3">
        <f t="shared" si="7"/>
        <v>23.1</v>
      </c>
      <c r="E38" s="3">
        <f t="shared" si="1"/>
        <v>1212.75</v>
      </c>
      <c r="F38" s="5">
        <v>44813</v>
      </c>
      <c r="G38" s="5">
        <v>44840</v>
      </c>
      <c r="H38" s="6">
        <f t="shared" si="6"/>
        <v>27</v>
      </c>
      <c r="I38" s="3">
        <v>10</v>
      </c>
      <c r="J38" s="3">
        <f t="shared" si="2"/>
        <v>270</v>
      </c>
      <c r="K38" s="3">
        <f t="shared" si="3"/>
        <v>1482.75</v>
      </c>
    </row>
    <row r="39" spans="1:11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x14ac:dyDescent="0.3">
      <c r="A40" s="3"/>
      <c r="B40" s="4" t="s">
        <v>46</v>
      </c>
      <c r="C40" s="7">
        <f>SUM(K:K)</f>
        <v>100730.7</v>
      </c>
      <c r="D40" s="3"/>
      <c r="E40" s="3"/>
      <c r="F40" s="3"/>
      <c r="G40" s="3"/>
      <c r="H40" s="3"/>
      <c r="I40" s="3"/>
      <c r="J40" s="3"/>
      <c r="K40" s="3"/>
    </row>
    <row r="41" spans="1:11" x14ac:dyDescent="0.3">
      <c r="A41" s="3"/>
      <c r="B41" s="4" t="s">
        <v>47</v>
      </c>
      <c r="C41" s="3">
        <f>AVERAGE(C3:C38)</f>
        <v>61.25</v>
      </c>
      <c r="D41" s="3"/>
      <c r="E41" s="3"/>
      <c r="F41" s="3"/>
      <c r="G41" s="3"/>
      <c r="H41" s="3"/>
      <c r="I41" s="3"/>
      <c r="J41" s="3"/>
      <c r="K41" s="3"/>
    </row>
    <row r="42" spans="1:11" x14ac:dyDescent="0.3">
      <c r="A42" s="3"/>
      <c r="B42" s="4" t="s">
        <v>48</v>
      </c>
      <c r="C42" s="3">
        <f>MAX(H3:H38)</f>
        <v>27</v>
      </c>
      <c r="D42" s="3"/>
      <c r="E42" s="3"/>
      <c r="F42" s="3"/>
      <c r="G42" s="3"/>
      <c r="H42" s="3"/>
      <c r="I42" s="3"/>
      <c r="J42" s="3"/>
      <c r="K42" s="3"/>
    </row>
    <row r="43" spans="1:11" x14ac:dyDescent="0.3">
      <c r="A43" s="3"/>
      <c r="B43" s="4" t="s">
        <v>49</v>
      </c>
      <c r="C43" s="3">
        <f>MAX(K3:K38)</f>
        <v>3234</v>
      </c>
      <c r="D43" s="3"/>
      <c r="E43" s="3"/>
      <c r="F43" s="3"/>
      <c r="G43" s="3"/>
      <c r="H43" s="3"/>
      <c r="I43" s="3"/>
      <c r="J43" s="3"/>
      <c r="K43" s="3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воркаем люто</cp:lastModifiedBy>
  <dcterms:created xsi:type="dcterms:W3CDTF">2022-10-07T05:10:42Z</dcterms:created>
  <dcterms:modified xsi:type="dcterms:W3CDTF">2022-10-08T14:36:18Z</dcterms:modified>
</cp:coreProperties>
</file>