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70CFBC65-8528-4D80-A160-E42B74432D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График отпусков 2022 год" sheetId="1" r:id="rId1"/>
    <sheet name="Праздн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K5" i="1"/>
  <c r="O5" i="1"/>
  <c r="S5" i="1"/>
  <c r="G6" i="1"/>
  <c r="K6" i="1"/>
  <c r="O6" i="1"/>
  <c r="S6" i="1"/>
  <c r="G7" i="1"/>
  <c r="K7" i="1"/>
  <c r="O7" i="1"/>
  <c r="S7" i="1"/>
  <c r="G8" i="1"/>
  <c r="K8" i="1"/>
  <c r="O8" i="1"/>
  <c r="S8" i="1"/>
  <c r="G9" i="1"/>
  <c r="K9" i="1"/>
  <c r="O9" i="1"/>
  <c r="S9" i="1"/>
  <c r="G10" i="1"/>
  <c r="K10" i="1"/>
  <c r="O10" i="1"/>
  <c r="S10" i="1"/>
  <c r="G11" i="1"/>
  <c r="K11" i="1"/>
  <c r="O11" i="1"/>
  <c r="S11" i="1"/>
  <c r="O4" i="1" l="1"/>
  <c r="K4" i="1"/>
  <c r="G4" i="1"/>
  <c r="AA11" i="1" l="1"/>
  <c r="Z11" i="1"/>
  <c r="Y11" i="1"/>
  <c r="X11" i="1"/>
  <c r="U11" i="1"/>
  <c r="V11" i="1" s="1"/>
  <c r="AA10" i="1"/>
  <c r="Z10" i="1"/>
  <c r="Y10" i="1"/>
  <c r="X10" i="1"/>
  <c r="U10" i="1"/>
  <c r="V10" i="1" s="1"/>
  <c r="AA9" i="1"/>
  <c r="Z9" i="1"/>
  <c r="Y9" i="1"/>
  <c r="X9" i="1"/>
  <c r="U9" i="1"/>
  <c r="V9" i="1" s="1"/>
  <c r="AA8" i="1"/>
  <c r="Z8" i="1"/>
  <c r="Y8" i="1"/>
  <c r="X8" i="1"/>
  <c r="U8" i="1"/>
  <c r="V8" i="1" s="1"/>
  <c r="AA7" i="1"/>
  <c r="Z7" i="1"/>
  <c r="Y7" i="1"/>
  <c r="X7" i="1"/>
  <c r="U7" i="1"/>
  <c r="V7" i="1" s="1"/>
  <c r="AA6" i="1"/>
  <c r="Z6" i="1"/>
  <c r="Y6" i="1"/>
  <c r="X6" i="1"/>
  <c r="U6" i="1"/>
  <c r="V6" i="1" s="1"/>
  <c r="AA5" i="1"/>
  <c r="Z5" i="1"/>
  <c r="Y5" i="1"/>
  <c r="X5" i="1"/>
  <c r="U5" i="1"/>
  <c r="V5" i="1" s="1"/>
  <c r="AA4" i="1"/>
  <c r="Z4" i="1"/>
  <c r="Y4" i="1"/>
  <c r="X4" i="1"/>
  <c r="U4" i="1"/>
  <c r="V4" i="1" s="1"/>
  <c r="S4" i="1"/>
  <c r="C4" i="1"/>
  <c r="C5" i="1" l="1"/>
  <c r="D4" i="1"/>
  <c r="H4" i="1" s="1"/>
  <c r="L4" i="1" s="1"/>
  <c r="D5" i="1" l="1"/>
  <c r="C6" i="1"/>
  <c r="P4" i="1"/>
  <c r="H5" i="1" l="1"/>
  <c r="L5" i="1" s="1"/>
  <c r="P5" i="1" s="1"/>
  <c r="C7" i="1"/>
  <c r="D6" i="1"/>
  <c r="H6" i="1" l="1"/>
  <c r="L6" i="1"/>
  <c r="C8" i="1"/>
  <c r="D7" i="1"/>
  <c r="P6" i="1" l="1"/>
  <c r="H7" i="1"/>
  <c r="L7" i="1" s="1"/>
  <c r="P7" i="1" s="1"/>
  <c r="D8" i="1"/>
  <c r="C9" i="1"/>
  <c r="H8" i="1" l="1"/>
  <c r="L8" i="1"/>
  <c r="P8" i="1" s="1"/>
  <c r="C10" i="1"/>
  <c r="D9" i="1"/>
  <c r="H9" i="1" l="1"/>
  <c r="L9" i="1"/>
  <c r="C11" i="1"/>
  <c r="D10" i="1"/>
  <c r="P9" i="1" l="1"/>
  <c r="H10" i="1"/>
  <c r="L10" i="1" s="1"/>
  <c r="P10" i="1" s="1"/>
  <c r="D11" i="1"/>
  <c r="H11" i="1" l="1"/>
  <c r="L11" i="1" s="1"/>
  <c r="P11" i="1" s="1"/>
</calcChain>
</file>

<file path=xl/sharedStrings.xml><?xml version="1.0" encoding="utf-8"?>
<sst xmlns="http://schemas.openxmlformats.org/spreadsheetml/2006/main" count="36" uniqueCount="36">
  <si>
    <t>- дата начала года</t>
  </si>
  <si>
    <t>Сотрудник</t>
  </si>
  <si>
    <t>Должность</t>
  </si>
  <si>
    <t>Начало года</t>
  </si>
  <si>
    <t>Столбец1</t>
  </si>
  <si>
    <t>Дата начала1</t>
  </si>
  <si>
    <t>Продолжи- тельность1, дней</t>
  </si>
  <si>
    <t>Дата конца1</t>
  </si>
  <si>
    <t>Столбец2</t>
  </si>
  <si>
    <t>Дата начала2</t>
  </si>
  <si>
    <t>Продолжи- тельность2, дней</t>
  </si>
  <si>
    <t>Дата конца2</t>
  </si>
  <si>
    <t>Столбец6</t>
  </si>
  <si>
    <t>Дата начала3</t>
  </si>
  <si>
    <t>Продолжи- тельность3, дней</t>
  </si>
  <si>
    <t>Дата конца3</t>
  </si>
  <si>
    <t>Столбец10</t>
  </si>
  <si>
    <t>Дата начала4</t>
  </si>
  <si>
    <t>Продолжи- тельность4, дней</t>
  </si>
  <si>
    <t>Дата конца4</t>
  </si>
  <si>
    <t>Положе- но за год</t>
  </si>
  <si>
    <t>Израсхо- довано</t>
  </si>
  <si>
    <t>Оста- лось</t>
  </si>
  <si>
    <t>Часть1</t>
  </si>
  <si>
    <t>Часть2</t>
  </si>
  <si>
    <t>Часть3</t>
  </si>
  <si>
    <t>Часть4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</si>
  <si>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</si>
  <si>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</si>
  <si>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</si>
  <si>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</si>
  <si>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</si>
  <si>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</si>
  <si>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</si>
  <si>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</si>
  <si>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Нераб. дни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</si>
</sst>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_ ;[Red]\-0\ "/>
  </numFmts>
  <fonts count="8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2"/>
      <color rgb="FFA6A6A6"/>
      <name val="Times New Roman"/>
      <family val="1"/>
      <charset val="162"/>
    </font>
    <font>
      <sz val="12"/>
      <color rgb="FFA6A6A6"/>
      <name val="Times New Roman"/>
      <family val="1"/>
      <charset val="162"/>
    </font>
    <font>
      <sz val="12"/>
      <color rgb="FFFF0000"/>
      <name val="Times New Roman"/>
      <family val="1"/>
      <charset val="162"/>
    </font>
    <font>
      <b/>
      <sz val="12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0" fontId="2" fillId="0" borderId="13" xfId="0" applyFont="1" applyBorder="1"/>
    <xf numFmtId="14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0" fontId="7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Столбец1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год'!$D$4:$D$12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51-488C-8973-504238A966FA}"/>
            </c:ext>
          </c:extLst>
        </c:ser>
        <c:ser>
          <c:idx val="1"/>
          <c:order val="1"/>
          <c:tx>
            <c:v>Продолжи- тельность1, дней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год'!$X$5:$X$11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F51-488C-8973-504238A966FA}"/>
            </c:ext>
          </c:extLst>
        </c:ser>
        <c:ser>
          <c:idx val="2"/>
          <c:order val="2"/>
          <c:tx>
            <c:v>Столбец2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год'!$H$4:$H$12</c:f>
              <c:numCache>
                <c:formatCode>General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F51-488C-8973-504238A966FA}"/>
            </c:ext>
          </c:extLst>
        </c:ser>
        <c:ser>
          <c:idx val="3"/>
          <c:order val="3"/>
          <c:tx>
            <c:v>Продолжи- тельность2, дней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год'!$L$4:$L$12</c:f>
              <c:numCache>
                <c:formatCode>General</c:formatCode>
                <c:ptCount val="9"/>
                <c:pt idx="0">
                  <c:v>59</c:v>
                </c:pt>
                <c:pt idx="1">
                  <c:v>58</c:v>
                </c:pt>
                <c:pt idx="2">
                  <c:v>57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53</c:v>
                </c:pt>
                <c:pt idx="7">
                  <c:v>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F51-488C-8973-504238A966FA}"/>
            </c:ext>
          </c:extLst>
        </c:ser>
        <c:ser>
          <c:idx val="4"/>
          <c:order val="4"/>
          <c:tx>
            <c:strRef>
              <c:f>'График отпусков 2022 год'!$P$3</c:f>
              <c:strCache>
                <c:ptCount val="1"/>
                <c:pt idx="0">
                  <c:v>Столбец10</c:v>
                </c:pt>
              </c:strCache>
            </c:strRef>
          </c:tx>
          <c:invertIfNegative val="1"/>
          <c:cat>
            <c:strRef>
              <c:f>'График отпусков 2022 год'!$A$4:$A$12</c:f>
              <c:strCache>
                <c:ptCount val="8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</c:strCache>
            </c:strRef>
          </c:cat>
          <c:val>
            <c:numRef>
              <c:f>'График отпусков 2022 год'!$P$4:$P$12</c:f>
              <c:numCache>
                <c:formatCode>General</c:formatCode>
                <c:ptCount val="9"/>
                <c:pt idx="0">
                  <c:v>183</c:v>
                </c:pt>
                <c:pt idx="1">
                  <c:v>182</c:v>
                </c:pt>
                <c:pt idx="2">
                  <c:v>180</c:v>
                </c:pt>
                <c:pt idx="3">
                  <c:v>179</c:v>
                </c:pt>
                <c:pt idx="4">
                  <c:v>178</c:v>
                </c:pt>
                <c:pt idx="5">
                  <c:v>177</c:v>
                </c:pt>
                <c:pt idx="6">
                  <c:v>176</c:v>
                </c:pt>
                <c:pt idx="7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88C-8973-504238A9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50048"/>
        <c:axId val="136451968"/>
      </c:barChart>
      <c:catAx>
        <c:axId val="1364500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6451968"/>
        <c:crosses val="autoZero"/>
        <c:auto val="1"/>
        <c:lblAlgn val="ctr"/>
        <c:lblOffset val="100"/>
        <c:noMultiLvlLbl val="1"/>
      </c:catAx>
      <c:valAx>
        <c:axId val="136451968"/>
        <c:scaling>
          <c:orientation val="minMax"/>
          <c:min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ru-RU"/>
              </a:p>
            </c:rich>
          </c:tx>
          <c:overlay val="0"/>
        </c:title>
        <c:numFmt formatCode="[$-419]mmmm;@" sourceLinked="0"/>
        <c:majorTickMark val="out"/>
        <c:minorTickMark val="none"/>
        <c:tickLblPos val="nextTo"/>
        <c:spPr>
          <a:ln/>
        </c:spPr>
        <c:crossAx val="136450048"/>
        <c:crosses val="max"/>
        <c:crossBetween val="between"/>
        <c:majorUnit val="31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11</xdr:row>
      <xdr:rowOff>188595</xdr:rowOff>
    </xdr:from>
    <xdr:ext cx="11410950" cy="25431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"/>
  <sheetViews>
    <sheetView zoomScale="91" workbookViewId="0">
      <selection activeCell="P18" sqref="A1:XFD1048576"/>
    </sheetView>
  </sheetViews>
  <sheetFormatPr defaultColWidth="12.6640625" defaultRowHeight="15.75" customHeight="1" x14ac:dyDescent="0.3"/>
  <cols>
    <col min="1" max="16384" width="12.6640625" style="8"/>
  </cols>
  <sheetData>
    <row r="1" spans="1:27" ht="15.6" x14ac:dyDescent="0.3">
      <c r="A1" s="9">
        <v>44562</v>
      </c>
      <c r="B1" s="8" t="s">
        <v>0</v>
      </c>
    </row>
    <row r="3" spans="1:27" ht="30" customHeight="1" x14ac:dyDescent="0.3">
      <c r="A3" s="1" t="s">
        <v>1</v>
      </c>
      <c r="B3" s="2" t="s">
        <v>2</v>
      </c>
      <c r="C3" s="5" t="s">
        <v>3</v>
      </c>
      <c r="D3" s="2" t="s">
        <v>4</v>
      </c>
      <c r="E3" s="5" t="s">
        <v>5</v>
      </c>
      <c r="F3" s="5" t="s">
        <v>6</v>
      </c>
      <c r="G3" s="5" t="s">
        <v>7</v>
      </c>
      <c r="H3" s="2" t="s">
        <v>8</v>
      </c>
      <c r="I3" s="5" t="s">
        <v>9</v>
      </c>
      <c r="J3" s="5" t="s">
        <v>10</v>
      </c>
      <c r="K3" s="5" t="s">
        <v>11</v>
      </c>
      <c r="L3" s="2" t="s">
        <v>12</v>
      </c>
      <c r="M3" s="5" t="s">
        <v>13</v>
      </c>
      <c r="N3" s="5" t="s">
        <v>14</v>
      </c>
      <c r="O3" s="5" t="s">
        <v>15</v>
      </c>
      <c r="P3" s="2" t="s">
        <v>16</v>
      </c>
      <c r="Q3" s="5" t="s">
        <v>17</v>
      </c>
      <c r="R3" s="5" t="s">
        <v>18</v>
      </c>
      <c r="S3" s="5" t="s">
        <v>19</v>
      </c>
      <c r="T3" s="6" t="s">
        <v>20</v>
      </c>
      <c r="U3" s="6" t="s">
        <v>21</v>
      </c>
      <c r="V3" s="7" t="s">
        <v>22</v>
      </c>
      <c r="X3" s="10" t="s">
        <v>23</v>
      </c>
      <c r="Y3" s="11" t="s">
        <v>24</v>
      </c>
      <c r="Z3" s="11" t="s">
        <v>25</v>
      </c>
      <c r="AA3" s="11" t="s">
        <v>26</v>
      </c>
    </row>
    <row r="4" spans="1:27" ht="31.2" x14ac:dyDescent="0.3">
      <c r="A4" s="3" t="s">
        <v>27</v>
      </c>
      <c r="B4" s="14"/>
      <c r="C4" s="15">
        <f>A1</f>
        <v>44562</v>
      </c>
      <c r="D4" s="16">
        <f t="shared" ref="D4:D11" si="0">IF(MONTH(E4)&gt;2,E4-C4+2,E4-C4+1)</f>
        <v>2</v>
      </c>
      <c r="E4" s="17">
        <v>44563</v>
      </c>
      <c r="F4" s="18">
        <v>10</v>
      </c>
      <c r="G4" s="17">
        <f>WORKDAY.INTL(E4,F4,"0000000",Праздники!$C$2:$C$15)</f>
        <v>44579</v>
      </c>
      <c r="H4" s="18">
        <f>IF(AND(I4-$C4&gt;0,'График отпусков 2022 год'!$F4&gt;0),I4-$C4-D4-('График отпусков 2022 год'!$G4-'График отпусков 2022 год'!$E4),"")</f>
        <v>31</v>
      </c>
      <c r="I4" s="17">
        <v>44611</v>
      </c>
      <c r="J4" s="18">
        <v>10</v>
      </c>
      <c r="K4" s="17">
        <f>WORKDAY.INTL(I4,J4,"0000000",Праздники!$C$2:$C$15)</f>
        <v>44622</v>
      </c>
      <c r="L4" s="18">
        <f>IF(AND(M4-$C4&gt;0,'График отпусков 2022 год'!$F4&gt;0,'График отпусков 2022 год'!$J4&gt;0),M4-$C4-$D4-('График отпусков 2022 год'!$G4-'График отпусков 2022 год'!$E4)-$H4-('График отпусков 2022 год'!$K4-'График отпусков 2022 год'!$I4)-1,"")</f>
        <v>59</v>
      </c>
      <c r="M4" s="17">
        <v>44682</v>
      </c>
      <c r="N4" s="18">
        <v>5</v>
      </c>
      <c r="O4" s="17">
        <f>WORKDAY.INTL(M4,N4,"0000000",Праздники!$C$2:$C$15)</f>
        <v>44687</v>
      </c>
      <c r="P4" s="18">
        <f>IF(AND(Q4-$C4&gt;0,'График отпусков 2022 год'!$F4&gt;0,'График отпусков 2022 год'!$J4&gt;0,'График отпусков 2022 год'!$N4&gt;0),Q4-$C4-$D4-('График отпусков 2022 год'!$G4-'График отпусков 2022 год'!$E4)-$H4-('График отпусков 2022 год'!$K4-'График отпусков 2022 год'!$I4)-L4-('График отпусков 2022 год'!$O4-'График отпусков 2022 год'!$M4)-2,"")</f>
        <v>183</v>
      </c>
      <c r="Q4" s="17">
        <v>44871</v>
      </c>
      <c r="R4" s="18">
        <v>5</v>
      </c>
      <c r="S4" s="19">
        <f>Q4+R4-1</f>
        <v>44875</v>
      </c>
      <c r="T4" s="20">
        <v>28</v>
      </c>
      <c r="U4" s="21">
        <f t="shared" ref="U4:U11" si="1">F4+J4+N4+R4</f>
        <v>30</v>
      </c>
      <c r="V4" s="22">
        <f t="shared" ref="V4:V11" si="2">T4-U4</f>
        <v>-2</v>
      </c>
      <c r="X4" s="12">
        <f>IF('График отпусков 2022 год'!$G4-'График отпусков 2022 год'!$E4&gt;0,'График отпусков 2022 год'!$G4-'График отпусков 2022 год'!$E4+1,"")</f>
        <v>17</v>
      </c>
      <c r="Y4" s="13">
        <f>IF('График отпусков 2022 год'!$K4-'График отпусков 2022 год'!$I4&gt;0,'График отпусков 2022 год'!$K4-'График отпусков 2022 год'!$I4+1,"")</f>
        <v>12</v>
      </c>
      <c r="Z4" s="13">
        <f>IF('График отпусков 2022 год'!$O4-'График отпусков 2022 год'!$M4&gt;0,'График отпусков 2022 год'!$O4-'График отпусков 2022 год'!$M4+1,"")</f>
        <v>6</v>
      </c>
      <c r="AA4" s="13">
        <f>IF('График отпусков 2022 год'!$S4-'График отпусков 2022 год'!$Q4&gt;0,'График отпусков 2022 год'!$S4-'График отпусков 2022 год'!$Q4+1,"")</f>
        <v>5</v>
      </c>
    </row>
    <row r="5" spans="1:27" ht="31.2" x14ac:dyDescent="0.3">
      <c r="A5" s="3" t="s">
        <v>28</v>
      </c>
      <c r="B5" s="14"/>
      <c r="C5" s="15">
        <f t="shared" ref="C5:C11" si="3">C4</f>
        <v>44562</v>
      </c>
      <c r="D5" s="16">
        <f t="shared" si="0"/>
        <v>3</v>
      </c>
      <c r="E5" s="17">
        <v>44564</v>
      </c>
      <c r="F5" s="18">
        <v>11</v>
      </c>
      <c r="G5" s="17">
        <f>WORKDAY.INTL(E5,F5,"0000000",Праздники!$C$2:$C$15)</f>
        <v>44580</v>
      </c>
      <c r="H5" s="18">
        <f>IF(AND(I5-$C5&gt;0,'График отпусков 2022 год'!$F5&gt;0),I5-$C5-D5-('График отпусков 2022 год'!$G5-'График отпусков 2022 год'!$E5),"")</f>
        <v>31</v>
      </c>
      <c r="I5" s="17">
        <v>44612</v>
      </c>
      <c r="J5" s="18">
        <v>11</v>
      </c>
      <c r="K5" s="17">
        <f>WORKDAY.INTL(I5,J5,"0000000",Праздники!$C$2:$C$15)</f>
        <v>44624</v>
      </c>
      <c r="L5" s="18">
        <f>IF(AND(M5-$C5&gt;0,'График отпусков 2022 год'!$F5&gt;0,'График отпусков 2022 год'!$J5&gt;0),M5-$C5-$D5-('График отпусков 2022 год'!$G5-'График отпусков 2022 год'!$E5)-$H5-('График отпусков 2022 год'!$K5-'График отпусков 2022 год'!$I5)-1,"")</f>
        <v>58</v>
      </c>
      <c r="M5" s="17">
        <v>44683</v>
      </c>
      <c r="N5" s="18">
        <v>6</v>
      </c>
      <c r="O5" s="17">
        <f>WORKDAY.INTL(M5,N5,"0000000",Праздники!$C$2:$C$15)</f>
        <v>44689</v>
      </c>
      <c r="P5" s="18">
        <f>IF(AND(Q5-$C5&gt;0,'График отпусков 2022 год'!$F5&gt;0,'График отпусков 2022 год'!$J5&gt;0,'График отпусков 2022 год'!$N5&gt;0),Q5-$C5-$D5-('График отпусков 2022 год'!$G5-'График отпусков 2022 год'!$E5)-$H5-('График отпусков 2022 год'!$K5-'График отпусков 2022 год'!$I5)-L5-('График отпусков 2022 год'!$O5-'График отпусков 2022 год'!$M5)-2,"")</f>
        <v>182</v>
      </c>
      <c r="Q5" s="17">
        <v>44872</v>
      </c>
      <c r="R5" s="18">
        <v>6</v>
      </c>
      <c r="S5" s="19">
        <f t="shared" ref="S5:S11" si="4">Q5+R5-1</f>
        <v>44877</v>
      </c>
      <c r="T5" s="20">
        <v>28</v>
      </c>
      <c r="U5" s="21">
        <f t="shared" si="1"/>
        <v>34</v>
      </c>
      <c r="V5" s="23">
        <f t="shared" si="2"/>
        <v>-6</v>
      </c>
      <c r="X5" s="12">
        <f>IF('График отпусков 2022 год'!$G5-'График отпусков 2022 год'!$E5&gt;0,'График отпусков 2022 год'!$G5-'График отпусков 2022 год'!$E5+1,"")</f>
        <v>17</v>
      </c>
      <c r="Y5" s="13">
        <f>IF('График отпусков 2022 год'!$K5-'График отпусков 2022 год'!$I5&gt;0,'График отпусков 2022 год'!$K5-'График отпусков 2022 год'!$I5+1,"")</f>
        <v>13</v>
      </c>
      <c r="Z5" s="13">
        <f>IF('График отпусков 2022 год'!$O5-'График отпусков 2022 год'!$M5&gt;0,'График отпусков 2022 год'!$O5-'График отпусков 2022 год'!$M5+1,"")</f>
        <v>7</v>
      </c>
      <c r="AA5" s="13">
        <f>IF('График отпусков 2022 год'!$S5-'График отпусков 2022 год'!$Q5&gt;0,'График отпусков 2022 год'!$S5-'График отпусков 2022 год'!$Q5+1,"")</f>
        <v>6</v>
      </c>
    </row>
    <row r="6" spans="1:27" ht="31.2" x14ac:dyDescent="0.3">
      <c r="A6" s="3" t="s">
        <v>29</v>
      </c>
      <c r="B6" s="14"/>
      <c r="C6" s="15">
        <f t="shared" si="3"/>
        <v>44562</v>
      </c>
      <c r="D6" s="16">
        <f t="shared" si="0"/>
        <v>4</v>
      </c>
      <c r="E6" s="17">
        <v>44565</v>
      </c>
      <c r="F6" s="18">
        <v>12</v>
      </c>
      <c r="G6" s="17">
        <f>WORKDAY.INTL(E6,F6,"0000000",Праздники!$C$2:$C$15)</f>
        <v>44581</v>
      </c>
      <c r="H6" s="18">
        <f>IF(AND(I6-$C6&gt;0,'График отпусков 2022 год'!$F6&gt;0),I6-$C6-D6-('График отпусков 2022 год'!$G6-'График отпусков 2022 год'!$E6),"")</f>
        <v>31</v>
      </c>
      <c r="I6" s="17">
        <v>44613</v>
      </c>
      <c r="J6" s="18">
        <v>12</v>
      </c>
      <c r="K6" s="17">
        <f>WORKDAY.INTL(I6,J6,"0000000",Праздники!$C$2:$C$15)</f>
        <v>44626</v>
      </c>
      <c r="L6" s="18">
        <f>IF(AND(M6-$C6&gt;0,'График отпусков 2022 год'!$F6&gt;0,'График отпусков 2022 год'!$J6&gt;0),M6-$C6-$D6-('График отпусков 2022 год'!$G6-'График отпусков 2022 год'!$E6)-$H6-('График отпусков 2022 год'!$K6-'График отпусков 2022 год'!$I6)-1,"")</f>
        <v>57</v>
      </c>
      <c r="M6" s="17">
        <v>44684</v>
      </c>
      <c r="N6" s="18">
        <v>7</v>
      </c>
      <c r="O6" s="17">
        <f>WORKDAY.INTL(M6,N6,"0000000",Праздники!$C$2:$C$15)</f>
        <v>44692</v>
      </c>
      <c r="P6" s="18">
        <f>IF(AND(Q6-$C6&gt;0,'График отпусков 2022 год'!$F6&gt;0,'График отпусков 2022 год'!$J6&gt;0,'График отпусков 2022 год'!$N6&gt;0),Q6-$C6-$D6-('График отпусков 2022 год'!$G6-'График отпусков 2022 год'!$E6)-$H6-('График отпусков 2022 год'!$K6-'График отпусков 2022 год'!$I6)-L6-('График отпусков 2022 год'!$O6-'График отпусков 2022 год'!$M6)-2,"")</f>
        <v>180</v>
      </c>
      <c r="Q6" s="17">
        <v>44873</v>
      </c>
      <c r="R6" s="18">
        <v>7</v>
      </c>
      <c r="S6" s="19">
        <f t="shared" si="4"/>
        <v>44879</v>
      </c>
      <c r="T6" s="20">
        <v>28</v>
      </c>
      <c r="U6" s="21">
        <f t="shared" si="1"/>
        <v>38</v>
      </c>
      <c r="V6" s="23">
        <f t="shared" si="2"/>
        <v>-10</v>
      </c>
      <c r="X6" s="12">
        <f>IF('График отпусков 2022 год'!$G6-'График отпусков 2022 год'!$E6&gt;0,'График отпусков 2022 год'!$G6-'График отпусков 2022 год'!$E6+1,"")</f>
        <v>17</v>
      </c>
      <c r="Y6" s="13">
        <f>IF('График отпусков 2022 год'!$K6-'График отпусков 2022 год'!$I6&gt;0,'График отпусков 2022 год'!$K6-'График отпусков 2022 год'!$I6+1,"")</f>
        <v>14</v>
      </c>
      <c r="Z6" s="13">
        <f>IF('График отпусков 2022 год'!$O6-'График отпусков 2022 год'!$M6&gt;0,'График отпусков 2022 год'!$O6-'График отпусков 2022 год'!$M6+1,"")</f>
        <v>9</v>
      </c>
      <c r="AA6" s="13">
        <f>IF('График отпусков 2022 год'!$S6-'График отпусков 2022 год'!$Q6&gt;0,'График отпусков 2022 год'!$S6-'График отпусков 2022 год'!$Q6+1,"")</f>
        <v>7</v>
      </c>
    </row>
    <row r="7" spans="1:27" ht="31.2" x14ac:dyDescent="0.3">
      <c r="A7" s="3" t="s">
        <v>30</v>
      </c>
      <c r="B7" s="14"/>
      <c r="C7" s="15">
        <f t="shared" si="3"/>
        <v>44562</v>
      </c>
      <c r="D7" s="16">
        <f t="shared" si="0"/>
        <v>5</v>
      </c>
      <c r="E7" s="17">
        <v>44566</v>
      </c>
      <c r="F7" s="18">
        <v>13</v>
      </c>
      <c r="G7" s="17">
        <f>WORKDAY.INTL(E7,F7,"0000000",Праздники!$C$2:$C$15)</f>
        <v>44582</v>
      </c>
      <c r="H7" s="18">
        <f>IF(AND(I7-$C7&gt;0,'График отпусков 2022 год'!$F7&gt;0),I7-$C7-D7-('График отпусков 2022 год'!$G7-'График отпусков 2022 год'!$E7),"")</f>
        <v>31</v>
      </c>
      <c r="I7" s="17">
        <v>44614</v>
      </c>
      <c r="J7" s="18">
        <v>13</v>
      </c>
      <c r="K7" s="17">
        <f>WORKDAY.INTL(I7,J7,"0000000",Праздники!$C$2:$C$15)</f>
        <v>44629</v>
      </c>
      <c r="L7" s="18">
        <f>IF(AND(M7-$C7&gt;0,'График отпусков 2022 год'!$F7&gt;0,'График отпусков 2022 год'!$J7&gt;0),M7-$C7-$D7-('График отпусков 2022 год'!$G7-'График отпусков 2022 год'!$E7)-$H7-('График отпусков 2022 год'!$K7-'График отпусков 2022 год'!$I7)-1,"")</f>
        <v>55</v>
      </c>
      <c r="M7" s="17">
        <v>44685</v>
      </c>
      <c r="N7" s="18">
        <v>8</v>
      </c>
      <c r="O7" s="17">
        <f>WORKDAY.INTL(M7,N7,"0000000",Праздники!$C$2:$C$15)</f>
        <v>44694</v>
      </c>
      <c r="P7" s="18">
        <f>IF(AND(Q7-$C7&gt;0,'График отпусков 2022 год'!$F7&gt;0,'График отпусков 2022 год'!$J7&gt;0,'График отпусков 2022 год'!$N7&gt;0),Q7-$C7-$D7-('График отпусков 2022 год'!$G7-'График отпусков 2022 год'!$E7)-$H7-('График отпусков 2022 год'!$K7-'График отпусков 2022 год'!$I7)-L7-('График отпусков 2022 год'!$O7-'График отпусков 2022 год'!$M7)-2,"")</f>
        <v>179</v>
      </c>
      <c r="Q7" s="17">
        <v>44874</v>
      </c>
      <c r="R7" s="18">
        <v>8</v>
      </c>
      <c r="S7" s="19">
        <f t="shared" si="4"/>
        <v>44881</v>
      </c>
      <c r="T7" s="20">
        <v>28</v>
      </c>
      <c r="U7" s="21">
        <f t="shared" si="1"/>
        <v>42</v>
      </c>
      <c r="V7" s="23">
        <f t="shared" si="2"/>
        <v>-14</v>
      </c>
      <c r="X7" s="12">
        <f>IF('График отпусков 2022 год'!$G7-'График отпусков 2022 год'!$E7&gt;0,'График отпусков 2022 год'!$G7-'График отпусков 2022 год'!$E7+1,"")</f>
        <v>17</v>
      </c>
      <c r="Y7" s="13">
        <f>IF('График отпусков 2022 год'!$K7-'График отпусков 2022 год'!$I7&gt;0,'График отпусков 2022 год'!$K7-'График отпусков 2022 год'!$I7+1,"")</f>
        <v>16</v>
      </c>
      <c r="Z7" s="13">
        <f>IF('График отпусков 2022 год'!$O7-'График отпусков 2022 год'!$M7&gt;0,'График отпусков 2022 год'!$O7-'График отпусков 2022 год'!$M7+1,"")</f>
        <v>10</v>
      </c>
      <c r="AA7" s="13">
        <f>IF('График отпусков 2022 год'!$S7-'График отпусков 2022 год'!$Q7&gt;0,'График отпусков 2022 год'!$S7-'График отпусков 2022 год'!$Q7+1,"")</f>
        <v>8</v>
      </c>
    </row>
    <row r="8" spans="1:27" ht="31.2" x14ac:dyDescent="0.3">
      <c r="A8" s="3" t="s">
        <v>31</v>
      </c>
      <c r="B8" s="14"/>
      <c r="C8" s="15">
        <f t="shared" si="3"/>
        <v>44562</v>
      </c>
      <c r="D8" s="16">
        <f t="shared" si="0"/>
        <v>6</v>
      </c>
      <c r="E8" s="17">
        <v>44567</v>
      </c>
      <c r="F8" s="18">
        <v>14</v>
      </c>
      <c r="G8" s="17">
        <f>WORKDAY.INTL(E8,F8,"0000000",Праздники!$C$2:$C$15)</f>
        <v>44583</v>
      </c>
      <c r="H8" s="18">
        <f>IF(AND(I8-$C8&gt;0,'График отпусков 2022 год'!$F8&gt;0),I8-$C8-D8-('График отпусков 2022 год'!$G8-'График отпусков 2022 год'!$E8),"")</f>
        <v>31</v>
      </c>
      <c r="I8" s="17">
        <v>44615</v>
      </c>
      <c r="J8" s="18">
        <v>14</v>
      </c>
      <c r="K8" s="17">
        <f>WORKDAY.INTL(I8,J8,"0000000",Праздники!$C$2:$C$15)</f>
        <v>44630</v>
      </c>
      <c r="L8" s="18">
        <f>IF(AND(M8-$C8&gt;0,'График отпусков 2022 год'!$F8&gt;0,'График отпусков 2022 год'!$J8&gt;0),M8-$C8-$D8-('График отпусков 2022 год'!$G8-'График отпусков 2022 год'!$E8)-$H8-('График отпусков 2022 год'!$K8-'График отпусков 2022 год'!$I8)-1,"")</f>
        <v>55</v>
      </c>
      <c r="M8" s="17">
        <v>44686</v>
      </c>
      <c r="N8" s="18">
        <v>9</v>
      </c>
      <c r="O8" s="17">
        <f>WORKDAY.INTL(M8,N8,"0000000",Праздники!$C$2:$C$15)</f>
        <v>44696</v>
      </c>
      <c r="P8" s="18">
        <f>IF(AND(Q8-$C8&gt;0,'График отпусков 2022 год'!$F8&gt;0,'График отпусков 2022 год'!$J8&gt;0,'График отпусков 2022 год'!$N8&gt;0),Q8-$C8-$D8-('График отпусков 2022 год'!$G8-'График отпусков 2022 год'!$E8)-$H8-('График отпусков 2022 год'!$K8-'График отпусков 2022 год'!$I8)-L8-('График отпусков 2022 год'!$O8-'График отпусков 2022 год'!$M8)-2,"")</f>
        <v>178</v>
      </c>
      <c r="Q8" s="17">
        <v>44875</v>
      </c>
      <c r="R8" s="18">
        <v>9</v>
      </c>
      <c r="S8" s="19">
        <f t="shared" si="4"/>
        <v>44883</v>
      </c>
      <c r="T8" s="20">
        <v>28</v>
      </c>
      <c r="U8" s="21">
        <f t="shared" si="1"/>
        <v>46</v>
      </c>
      <c r="V8" s="23">
        <f t="shared" si="2"/>
        <v>-18</v>
      </c>
      <c r="X8" s="12">
        <f>IF('График отпусков 2022 год'!$G8-'График отпусков 2022 год'!$E8&gt;0,'График отпусков 2022 год'!$G8-'График отпусков 2022 год'!$E8+1,"")</f>
        <v>17</v>
      </c>
      <c r="Y8" s="13">
        <f>IF('График отпусков 2022 год'!$K8-'График отпусков 2022 год'!$I8&gt;0,'График отпусков 2022 год'!$K8-'График отпусков 2022 год'!$I8+1,"")</f>
        <v>16</v>
      </c>
      <c r="Z8" s="13">
        <f>IF('График отпусков 2022 год'!$O8-'График отпусков 2022 год'!$M8&gt;0,'График отпусков 2022 год'!$O8-'График отпусков 2022 год'!$M8+1,"")</f>
        <v>11</v>
      </c>
      <c r="AA8" s="13">
        <f>IF('График отпусков 2022 год'!$S8-'График отпусков 2022 год'!$Q8&gt;0,'График отпусков 2022 год'!$S8-'График отпусков 2022 год'!$Q8+1,"")</f>
        <v>9</v>
      </c>
    </row>
    <row r="9" spans="1:27" ht="31.2" x14ac:dyDescent="0.3">
      <c r="A9" s="3" t="s">
        <v>32</v>
      </c>
      <c r="B9" s="14"/>
      <c r="C9" s="15">
        <f t="shared" si="3"/>
        <v>44562</v>
      </c>
      <c r="D9" s="16">
        <f t="shared" si="0"/>
        <v>7</v>
      </c>
      <c r="E9" s="17">
        <v>44568</v>
      </c>
      <c r="F9" s="18">
        <v>15</v>
      </c>
      <c r="G9" s="17">
        <f>WORKDAY.INTL(E9,F9,"0000000",Праздники!$C$2:$C$15)</f>
        <v>44584</v>
      </c>
      <c r="H9" s="18">
        <f>IF(AND(I9-$C9&gt;0,'График отпусков 2022 год'!$F9&gt;0),I9-$C9-D9-('График отпусков 2022 год'!$G9-'График отпусков 2022 год'!$E9),"")</f>
        <v>31</v>
      </c>
      <c r="I9" s="17">
        <v>44616</v>
      </c>
      <c r="J9" s="18">
        <v>15</v>
      </c>
      <c r="K9" s="17">
        <f>WORKDAY.INTL(I9,J9,"0000000",Праздники!$C$2:$C$15)</f>
        <v>44632</v>
      </c>
      <c r="L9" s="18">
        <f>IF(AND(M9-$C9&gt;0,'График отпусков 2022 год'!$F9&gt;0,'График отпусков 2022 год'!$J9&gt;0),M9-$C9-$D9-('График отпусков 2022 год'!$G9-'График отпусков 2022 год'!$E9)-$H9-('График отпусков 2022 год'!$K9-'График отпусков 2022 год'!$I9)-1,"")</f>
        <v>54</v>
      </c>
      <c r="M9" s="17">
        <v>44687</v>
      </c>
      <c r="N9" s="18">
        <v>10</v>
      </c>
      <c r="O9" s="17">
        <f>WORKDAY.INTL(M9,N9,"0000000",Праздники!$C$2:$C$15)</f>
        <v>44698</v>
      </c>
      <c r="P9" s="18">
        <f>IF(AND(Q9-$C9&gt;0,'График отпусков 2022 год'!$F9&gt;0,'График отпусков 2022 год'!$J9&gt;0,'График отпусков 2022 год'!$N9&gt;0),Q9-$C9-$D9-('График отпусков 2022 год'!$G9-'График отпусков 2022 год'!$E9)-$H9-('График отпусков 2022 год'!$K9-'График отпусков 2022 год'!$I9)-L9-('График отпусков 2022 год'!$O9-'График отпусков 2022 год'!$M9)-2,"")</f>
        <v>177</v>
      </c>
      <c r="Q9" s="17">
        <v>44876</v>
      </c>
      <c r="R9" s="18">
        <v>10</v>
      </c>
      <c r="S9" s="19">
        <f t="shared" si="4"/>
        <v>44885</v>
      </c>
      <c r="T9" s="20">
        <v>28</v>
      </c>
      <c r="U9" s="21">
        <f t="shared" si="1"/>
        <v>50</v>
      </c>
      <c r="V9" s="23">
        <f t="shared" si="2"/>
        <v>-22</v>
      </c>
      <c r="X9" s="12">
        <f>IF('График отпусков 2022 год'!$G9-'График отпусков 2022 год'!$E9&gt;0,'График отпусков 2022 год'!$G9-'График отпусков 2022 год'!$E9+1,"")</f>
        <v>17</v>
      </c>
      <c r="Y9" s="13">
        <f>IF('График отпусков 2022 год'!$K9-'График отпусков 2022 год'!$I9&gt;0,'График отпусков 2022 год'!$K9-'График отпусков 2022 год'!$I9+1,"")</f>
        <v>17</v>
      </c>
      <c r="Z9" s="13">
        <f>IF('График отпусков 2022 год'!$O9-'График отпусков 2022 год'!$M9&gt;0,'График отпусков 2022 год'!$O9-'График отпусков 2022 год'!$M9+1,"")</f>
        <v>12</v>
      </c>
      <c r="AA9" s="13">
        <f>IF('График отпусков 2022 год'!$S9-'График отпусков 2022 год'!$Q9&gt;0,'График отпусков 2022 год'!$S9-'График отпусков 2022 год'!$Q9+1,"")</f>
        <v>10</v>
      </c>
    </row>
    <row r="10" spans="1:27" ht="31.2" x14ac:dyDescent="0.3">
      <c r="A10" s="3" t="s">
        <v>33</v>
      </c>
      <c r="B10" s="14"/>
      <c r="C10" s="15">
        <f t="shared" si="3"/>
        <v>44562</v>
      </c>
      <c r="D10" s="16">
        <f t="shared" si="0"/>
        <v>8</v>
      </c>
      <c r="E10" s="17">
        <v>44569</v>
      </c>
      <c r="F10" s="18">
        <v>16</v>
      </c>
      <c r="G10" s="17">
        <f>WORKDAY.INTL(E10,F10,"0000000",Праздники!$C$2:$C$15)</f>
        <v>44585</v>
      </c>
      <c r="H10" s="18">
        <f>IF(AND(I10-$C10&gt;0,'График отпусков 2022 год'!$F10&gt;0),I10-$C10-D10-('График отпусков 2022 год'!$G10-'График отпусков 2022 год'!$E10),"")</f>
        <v>31</v>
      </c>
      <c r="I10" s="17">
        <v>44617</v>
      </c>
      <c r="J10" s="18">
        <v>16</v>
      </c>
      <c r="K10" s="17">
        <f>WORKDAY.INTL(I10,J10,"0000000",Праздники!$C$2:$C$15)</f>
        <v>44634</v>
      </c>
      <c r="L10" s="18">
        <f>IF(AND(M10-$C10&gt;0,'График отпусков 2022 год'!$F10&gt;0,'График отпусков 2022 год'!$J10&gt;0),M10-$C10-$D10-('График отпусков 2022 год'!$G10-'График отпусков 2022 год'!$E10)-$H10-('График отпусков 2022 год'!$K10-'График отпусков 2022 год'!$I10)-1,"")</f>
        <v>53</v>
      </c>
      <c r="M10" s="17">
        <v>44688</v>
      </c>
      <c r="N10" s="18">
        <v>11</v>
      </c>
      <c r="O10" s="17">
        <f>WORKDAY.INTL(M10,N10,"0000000",Праздники!$C$2:$C$15)</f>
        <v>44700</v>
      </c>
      <c r="P10" s="18">
        <f>IF(AND(Q10-$C10&gt;0,'График отпусков 2022 год'!$F10&gt;0,'График отпусков 2022 год'!$J10&gt;0,'График отпусков 2022 год'!$N10&gt;0),Q10-$C10-$D10-('График отпусков 2022 год'!$G10-'График отпусков 2022 год'!$E10)-$H10-('График отпусков 2022 год'!$K10-'График отпусков 2022 год'!$I10)-L10-('График отпусков 2022 год'!$O10-'График отпусков 2022 год'!$M10)-2,"")</f>
        <v>176</v>
      </c>
      <c r="Q10" s="17">
        <v>44877</v>
      </c>
      <c r="R10" s="18">
        <v>11</v>
      </c>
      <c r="S10" s="19">
        <f t="shared" si="4"/>
        <v>44887</v>
      </c>
      <c r="T10" s="20">
        <v>28</v>
      </c>
      <c r="U10" s="21">
        <f t="shared" si="1"/>
        <v>54</v>
      </c>
      <c r="V10" s="23">
        <f t="shared" si="2"/>
        <v>-26</v>
      </c>
      <c r="X10" s="12">
        <f>IF('График отпусков 2022 год'!$G10-'График отпусков 2022 год'!$E10&gt;0,'График отпусков 2022 год'!$G10-'График отпусков 2022 год'!$E10+1,"")</f>
        <v>17</v>
      </c>
      <c r="Y10" s="13">
        <f>IF('График отпусков 2022 год'!$K10-'График отпусков 2022 год'!$I10&gt;0,'График отпусков 2022 год'!$K10-'График отпусков 2022 год'!$I10+1,"")</f>
        <v>18</v>
      </c>
      <c r="Z10" s="13">
        <f>IF('График отпусков 2022 год'!$O10-'График отпусков 2022 год'!$M10&gt;0,'График отпусков 2022 год'!$O10-'График отпусков 2022 год'!$M10+1,"")</f>
        <v>13</v>
      </c>
      <c r="AA10" s="13">
        <f>IF('График отпусков 2022 год'!$S10-'График отпусков 2022 год'!$Q10&gt;0,'График отпусков 2022 год'!$S10-'График отпусков 2022 год'!$Q10+1,"")</f>
        <v>11</v>
      </c>
    </row>
    <row r="11" spans="1:27" ht="31.2" x14ac:dyDescent="0.3">
      <c r="A11" s="4" t="s">
        <v>34</v>
      </c>
      <c r="B11" s="24"/>
      <c r="C11" s="25">
        <f t="shared" si="3"/>
        <v>44562</v>
      </c>
      <c r="D11" s="26">
        <f t="shared" si="0"/>
        <v>9</v>
      </c>
      <c r="E11" s="17">
        <v>44570</v>
      </c>
      <c r="F11" s="18">
        <v>17</v>
      </c>
      <c r="G11" s="17">
        <f>WORKDAY.INTL(E11,F11,"0000000",Праздники!$C$2:$C$15)</f>
        <v>44587</v>
      </c>
      <c r="H11" s="18">
        <f>IF(AND(I11-$C11&gt;0,'График отпусков 2022 год'!$F11&gt;0),I11-$C11-D11-('График отпусков 2022 год'!$G11-'График отпусков 2022 год'!$E11),"")</f>
        <v>30</v>
      </c>
      <c r="I11" s="17">
        <v>44618</v>
      </c>
      <c r="J11" s="18">
        <v>17</v>
      </c>
      <c r="K11" s="17">
        <f>WORKDAY.INTL(I11,J11,"0000000",Праздники!$C$2:$C$15)</f>
        <v>44636</v>
      </c>
      <c r="L11" s="18">
        <f>IF(AND(M11-$C11&gt;0,'График отпусков 2022 год'!$F11&gt;0,'График отпусков 2022 год'!$J11&gt;0),M11-$C11-$D11-('График отпусков 2022 год'!$G11-'График отпусков 2022 год'!$E11)-$H11-('График отпусков 2022 год'!$K11-'График отпусков 2022 год'!$I11)-1,"")</f>
        <v>52</v>
      </c>
      <c r="M11" s="17">
        <v>44689</v>
      </c>
      <c r="N11" s="18">
        <v>12</v>
      </c>
      <c r="O11" s="17">
        <f>WORKDAY.INTL(M11,N11,"0000000",Праздники!$C$2:$C$15)</f>
        <v>44702</v>
      </c>
      <c r="P11" s="18">
        <f>IF(AND(Q11-$C11&gt;0,'График отпусков 2022 год'!$F11&gt;0,'График отпусков 2022 год'!$J11&gt;0,'График отпусков 2022 год'!$N11&gt;0),Q11-$C11-$D11-('График отпусков 2022 год'!$G11-'График отпусков 2022 год'!$E11)-$H11-('График отпусков 2022 год'!$K11-'График отпусков 2022 год'!$I11)-L11-('График отпусков 2022 год'!$O11-'График отпусков 2022 год'!$M11)-2,"")</f>
        <v>175</v>
      </c>
      <c r="Q11" s="17">
        <v>44878</v>
      </c>
      <c r="R11" s="18">
        <v>12</v>
      </c>
      <c r="S11" s="19">
        <f t="shared" si="4"/>
        <v>44889</v>
      </c>
      <c r="T11" s="27">
        <v>28</v>
      </c>
      <c r="U11" s="28">
        <f t="shared" si="1"/>
        <v>58</v>
      </c>
      <c r="V11" s="29">
        <f t="shared" si="2"/>
        <v>-30</v>
      </c>
      <c r="X11" s="12">
        <f>IF('График отпусков 2022 год'!$G11-'График отпусков 2022 год'!$E11&gt;0,'График отпусков 2022 год'!$G11-'График отпусков 2022 год'!$E11+1,"")</f>
        <v>18</v>
      </c>
      <c r="Y11" s="13">
        <f>IF('График отпусков 2022 год'!$K11-'График отпусков 2022 год'!$I11&gt;0,'График отпусков 2022 год'!$K11-'График отпусков 2022 год'!$I11+1,"")</f>
        <v>19</v>
      </c>
      <c r="Z11" s="13">
        <f>IF('График отпусков 2022 год'!$O11-'График отпусков 2022 год'!$M11&gt;0,'График отпусков 2022 год'!$O11-'График отпусков 2022 год'!$M11+1,"")</f>
        <v>14</v>
      </c>
      <c r="AA11" s="13">
        <f>IF('График отпусков 2022 год'!$S11-'График отпусков 2022 год'!$Q11&gt;0,'График отпусков 2022 год'!$S11-'График отпусков 2022 год'!$Q11+1,"")</f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AB999"/>
  <sheetViews>
    <sheetView tabSelected="1" workbookViewId="0">
      <selection activeCell="J14" sqref="A1:XFD1048576"/>
    </sheetView>
  </sheetViews>
  <sheetFormatPr defaultColWidth="12.6640625" defaultRowHeight="15.75" customHeight="1" x14ac:dyDescent="0.3"/>
  <cols>
    <col min="1" max="16384" width="12.6640625" style="8"/>
  </cols>
  <sheetData>
    <row r="1" spans="3:28" ht="15.75" customHeight="1" x14ac:dyDescent="0.3">
      <c r="C1" s="30" t="s">
        <v>35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3:28" ht="15.75" customHeight="1" x14ac:dyDescent="0.3">
      <c r="C2" s="9">
        <v>44562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3:28" ht="15.75" customHeight="1" x14ac:dyDescent="0.3">
      <c r="C3" s="9">
        <v>44563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3:28" ht="15.75" customHeight="1" x14ac:dyDescent="0.3">
      <c r="C4" s="9">
        <v>44564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3:28" ht="15.75" customHeight="1" x14ac:dyDescent="0.3">
      <c r="C5" s="9">
        <v>44565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3:28" ht="15.75" customHeight="1" x14ac:dyDescent="0.3">
      <c r="C6" s="9">
        <v>44566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3:28" ht="15.75" customHeight="1" x14ac:dyDescent="0.3">
      <c r="C7" s="9">
        <v>44567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3:28" ht="15.75" customHeight="1" x14ac:dyDescent="0.3">
      <c r="C8" s="9">
        <v>44568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3:28" ht="15.75" customHeight="1" x14ac:dyDescent="0.3">
      <c r="C9" s="9">
        <v>44569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3:28" ht="15.75" customHeight="1" x14ac:dyDescent="0.3">
      <c r="C10" s="9">
        <v>44615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3:28" ht="15.75" customHeight="1" x14ac:dyDescent="0.3">
      <c r="C11" s="9">
        <v>44628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3:28" ht="15.75" customHeight="1" x14ac:dyDescent="0.3">
      <c r="C12" s="9">
        <v>44682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3:28" ht="15.75" customHeight="1" x14ac:dyDescent="0.3">
      <c r="C13" s="9">
        <v>44690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3:28" ht="15.75" customHeight="1" x14ac:dyDescent="0.3">
      <c r="C14" s="9">
        <v>44724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3:28" ht="15.75" customHeight="1" x14ac:dyDescent="0.3">
      <c r="C15" s="9">
        <v>44869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3:28" ht="15.75" customHeight="1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3:28" ht="15.75" customHeight="1" x14ac:dyDescent="0.3"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3:28" ht="15.75" customHeight="1" x14ac:dyDescent="0.3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3:28" ht="15.75" customHeight="1" x14ac:dyDescent="0.3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3:28" ht="15.75" customHeight="1" x14ac:dyDescent="0.3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3:28" ht="15.75" customHeight="1" x14ac:dyDescent="0.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3:28" ht="15.75" customHeight="1" x14ac:dyDescent="0.3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3:28" ht="15.75" customHeight="1" x14ac:dyDescent="0.3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3:28" ht="15.75" customHeight="1" x14ac:dyDescent="0.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3:28" ht="15.75" customHeight="1" x14ac:dyDescent="0.3"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3:28" ht="15.75" customHeight="1" x14ac:dyDescent="0.3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3:28" ht="15.75" customHeight="1" x14ac:dyDescent="0.3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3:28" ht="15.75" customHeight="1" x14ac:dyDescent="0.3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3:28" ht="15.75" customHeight="1" x14ac:dyDescent="0.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3:28" ht="15.75" customHeight="1" x14ac:dyDescent="0.3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3:28" ht="15.6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3:28" ht="15.6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3:28" ht="15.6" x14ac:dyDescent="0.3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3:28" ht="15.6" x14ac:dyDescent="0.3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3:28" ht="15.6" x14ac:dyDescent="0.3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3:28" ht="15.6" x14ac:dyDescent="0.3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3:28" ht="15.6" x14ac:dyDescent="0.3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3:28" ht="15.6" x14ac:dyDescent="0.3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3:28" ht="15.6" x14ac:dyDescent="0.3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3:28" ht="15.6" x14ac:dyDescent="0.3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3:28" ht="15.6" x14ac:dyDescent="0.3"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3:28" ht="15.6" x14ac:dyDescent="0.3"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3:28" ht="15.6" x14ac:dyDescent="0.3"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3:28" ht="15.6" x14ac:dyDescent="0.3"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3:28" ht="15.6" x14ac:dyDescent="0.3"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3:28" ht="15.6" x14ac:dyDescent="0.3"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3:28" ht="15.6" x14ac:dyDescent="0.3"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3:28" ht="15.6" x14ac:dyDescent="0.3"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3:28" ht="15.6" x14ac:dyDescent="0.3"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3:28" ht="15.6" x14ac:dyDescent="0.3"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3:28" ht="15.6" x14ac:dyDescent="0.3"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3:28" ht="15.6" x14ac:dyDescent="0.3"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3:28" ht="15.6" x14ac:dyDescent="0.3"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3:28" ht="15.6" x14ac:dyDescent="0.3"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3:28" ht="15.6" x14ac:dyDescent="0.3"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3:28" ht="15.6" x14ac:dyDescent="0.3"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3:28" ht="15.6" x14ac:dyDescent="0.3"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3:28" ht="15.6" x14ac:dyDescent="0.3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3:28" ht="15.6" x14ac:dyDescent="0.3"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3:28" ht="15.6" x14ac:dyDescent="0.3"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3:28" ht="15.6" x14ac:dyDescent="0.3"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3:28" ht="15.6" x14ac:dyDescent="0.3"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3:28" ht="15.6" x14ac:dyDescent="0.3"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3:28" ht="15.6" x14ac:dyDescent="0.3"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3:28" ht="15.6" x14ac:dyDescent="0.3"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3:28" ht="15.6" x14ac:dyDescent="0.3"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3:28" ht="15.6" x14ac:dyDescent="0.3"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3:28" ht="15.6" x14ac:dyDescent="0.3"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3:28" ht="15.6" x14ac:dyDescent="0.3"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3:28" ht="15.6" x14ac:dyDescent="0.3"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3:28" ht="15.6" x14ac:dyDescent="0.3"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3:28" ht="15.6" x14ac:dyDescent="0.3"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3:28" ht="15.6" x14ac:dyDescent="0.3"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3:28" ht="15.6" x14ac:dyDescent="0.3"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3:28" ht="15.6" x14ac:dyDescent="0.3"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3:28" ht="15.6" x14ac:dyDescent="0.3"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3:28" ht="15.6" x14ac:dyDescent="0.3"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3:28" ht="15.6" x14ac:dyDescent="0.3"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3:28" ht="15.6" x14ac:dyDescent="0.3"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3:28" ht="15.6" x14ac:dyDescent="0.3"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3:28" ht="15.6" x14ac:dyDescent="0.3"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3:28" ht="15.6" x14ac:dyDescent="0.3"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3:28" ht="15.6" x14ac:dyDescent="0.3"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3:28" ht="15.6" x14ac:dyDescent="0.3"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3:28" ht="15.6" x14ac:dyDescent="0.3"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3:28" ht="15.6" x14ac:dyDescent="0.3"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3:28" ht="15.6" x14ac:dyDescent="0.3"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3:28" ht="15.6" x14ac:dyDescent="0.3"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3:28" ht="15.6" x14ac:dyDescent="0.3"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3:28" ht="15.6" x14ac:dyDescent="0.3"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3:28" ht="15.6" x14ac:dyDescent="0.3"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3:28" ht="15.6" x14ac:dyDescent="0.3"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3:28" ht="15.6" x14ac:dyDescent="0.3"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3:28" ht="15.6" x14ac:dyDescent="0.3"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3:28" ht="15.6" x14ac:dyDescent="0.3"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3:28" ht="15.6" x14ac:dyDescent="0.3"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3:28" ht="15.6" x14ac:dyDescent="0.3"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3:28" ht="15.6" x14ac:dyDescent="0.3"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3:28" ht="15.6" x14ac:dyDescent="0.3"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3:28" ht="15.6" x14ac:dyDescent="0.3"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3:28" ht="15.6" x14ac:dyDescent="0.3"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3:28" ht="15.6" x14ac:dyDescent="0.3"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3:28" ht="15.6" x14ac:dyDescent="0.3"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3:28" ht="15.6" x14ac:dyDescent="0.3"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3:28" ht="15.6" x14ac:dyDescent="0.3"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3:28" ht="15.6" x14ac:dyDescent="0.3"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3:28" ht="15.6" x14ac:dyDescent="0.3"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3:28" ht="15.6" x14ac:dyDescent="0.3"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3:28" ht="15.6" x14ac:dyDescent="0.3"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3:28" ht="15.6" x14ac:dyDescent="0.3"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3:28" ht="15.6" x14ac:dyDescent="0.3"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spans="3:28" ht="15.6" x14ac:dyDescent="0.3"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3:28" ht="15.6" x14ac:dyDescent="0.3"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3:28" ht="15.6" x14ac:dyDescent="0.3"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spans="3:28" ht="15.6" x14ac:dyDescent="0.3"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3:28" ht="15.6" x14ac:dyDescent="0.3"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spans="3:28" ht="15.6" x14ac:dyDescent="0.3"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spans="3:28" ht="15.6" x14ac:dyDescent="0.3"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3:28" ht="15.6" x14ac:dyDescent="0.3"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spans="3:28" ht="15.6" x14ac:dyDescent="0.3"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spans="3:28" ht="15.6" x14ac:dyDescent="0.3"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3:28" ht="15.6" x14ac:dyDescent="0.3"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3:28" ht="15.6" x14ac:dyDescent="0.3"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3:28" ht="15.6" x14ac:dyDescent="0.3"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3:28" ht="15.6" x14ac:dyDescent="0.3"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spans="3:28" ht="15.6" x14ac:dyDescent="0.3"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spans="3:28" ht="15.6" x14ac:dyDescent="0.3"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spans="3:28" ht="15.6" x14ac:dyDescent="0.3"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spans="3:28" ht="15.6" x14ac:dyDescent="0.3"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spans="3:28" ht="15.6" x14ac:dyDescent="0.3"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spans="3:28" ht="15.6" x14ac:dyDescent="0.3"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spans="3:28" ht="15.6" x14ac:dyDescent="0.3"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3:28" ht="15.6" x14ac:dyDescent="0.3"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3:28" ht="15.6" x14ac:dyDescent="0.3"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3:28" ht="15.6" x14ac:dyDescent="0.3"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3:28" ht="15.6" x14ac:dyDescent="0.3"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3:28" ht="15.6" x14ac:dyDescent="0.3"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3:28" ht="15.6" x14ac:dyDescent="0.3"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3:28" ht="15.6" x14ac:dyDescent="0.3"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3:28" ht="15.6" x14ac:dyDescent="0.3"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3:28" ht="15.6" x14ac:dyDescent="0.3"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3:28" ht="15.6" x14ac:dyDescent="0.3"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3:28" ht="15.6" x14ac:dyDescent="0.3"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3:28" ht="15.6" x14ac:dyDescent="0.3"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3:28" ht="15.6" x14ac:dyDescent="0.3"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3:28" ht="15.6" x14ac:dyDescent="0.3"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3:28" ht="15.6" x14ac:dyDescent="0.3"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3:28" ht="15.6" x14ac:dyDescent="0.3"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3:28" ht="15.6" x14ac:dyDescent="0.3"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3:28" ht="15.6" x14ac:dyDescent="0.3"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3:28" ht="15.6" x14ac:dyDescent="0.3"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3:28" ht="15.6" x14ac:dyDescent="0.3"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3:28" ht="15.6" x14ac:dyDescent="0.3"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3:28" ht="15.6" x14ac:dyDescent="0.3"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3:28" ht="15.6" x14ac:dyDescent="0.3"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3:28" ht="15.6" x14ac:dyDescent="0.3"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3:28" ht="15.6" x14ac:dyDescent="0.3"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3:28" ht="15.6" x14ac:dyDescent="0.3"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3:28" ht="15.6" x14ac:dyDescent="0.3"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3:28" ht="15.6" x14ac:dyDescent="0.3"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</row>
    <row r="161" spans="3:28" ht="15.6" x14ac:dyDescent="0.3"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</row>
    <row r="162" spans="3:28" ht="15.6" x14ac:dyDescent="0.3"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</row>
    <row r="163" spans="3:28" ht="15.6" x14ac:dyDescent="0.3"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</row>
    <row r="164" spans="3:28" ht="15.6" x14ac:dyDescent="0.3"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</row>
    <row r="165" spans="3:28" ht="15.6" x14ac:dyDescent="0.3"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</row>
    <row r="166" spans="3:28" ht="15.6" x14ac:dyDescent="0.3"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</row>
    <row r="167" spans="3:28" ht="15.6" x14ac:dyDescent="0.3"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</row>
    <row r="168" spans="3:28" ht="15.6" x14ac:dyDescent="0.3"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</row>
    <row r="169" spans="3:28" ht="15.6" x14ac:dyDescent="0.3"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</row>
    <row r="170" spans="3:28" ht="15.6" x14ac:dyDescent="0.3"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</row>
    <row r="171" spans="3:28" ht="15.6" x14ac:dyDescent="0.3"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</row>
    <row r="172" spans="3:28" ht="15.6" x14ac:dyDescent="0.3"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</row>
    <row r="173" spans="3:28" ht="15.6" x14ac:dyDescent="0.3"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</row>
    <row r="174" spans="3:28" ht="15.6" x14ac:dyDescent="0.3"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</row>
    <row r="175" spans="3:28" ht="15.6" x14ac:dyDescent="0.3"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</row>
    <row r="176" spans="3:28" ht="15.6" x14ac:dyDescent="0.3"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</row>
    <row r="177" spans="3:28" ht="15.6" x14ac:dyDescent="0.3"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</row>
    <row r="178" spans="3:28" ht="15.6" x14ac:dyDescent="0.3"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</row>
    <row r="179" spans="3:28" ht="15.6" x14ac:dyDescent="0.3"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</row>
    <row r="180" spans="3:28" ht="15.6" x14ac:dyDescent="0.3"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</row>
    <row r="181" spans="3:28" ht="15.6" x14ac:dyDescent="0.3"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</row>
    <row r="182" spans="3:28" ht="15.6" x14ac:dyDescent="0.3"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</row>
    <row r="183" spans="3:28" ht="15.6" x14ac:dyDescent="0.3"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</row>
    <row r="184" spans="3:28" ht="15.6" x14ac:dyDescent="0.3"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</row>
    <row r="185" spans="3:28" ht="15.6" x14ac:dyDescent="0.3"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</row>
    <row r="186" spans="3:28" ht="15.6" x14ac:dyDescent="0.3"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</row>
    <row r="187" spans="3:28" ht="15.6" x14ac:dyDescent="0.3"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</row>
    <row r="188" spans="3:28" ht="15.6" x14ac:dyDescent="0.3"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</row>
    <row r="189" spans="3:28" ht="15.6" x14ac:dyDescent="0.3"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</row>
    <row r="190" spans="3:28" ht="15.6" x14ac:dyDescent="0.3"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</row>
    <row r="191" spans="3:28" ht="15.6" x14ac:dyDescent="0.3"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</row>
    <row r="192" spans="3:28" ht="15.6" x14ac:dyDescent="0.3"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</row>
    <row r="193" spans="3:28" ht="15.6" x14ac:dyDescent="0.3"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</row>
    <row r="194" spans="3:28" ht="15.6" x14ac:dyDescent="0.3"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</row>
    <row r="195" spans="3:28" ht="15.6" x14ac:dyDescent="0.3"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</row>
    <row r="196" spans="3:28" ht="15.6" x14ac:dyDescent="0.3"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</row>
    <row r="197" spans="3:28" ht="15.6" x14ac:dyDescent="0.3"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</row>
    <row r="198" spans="3:28" ht="15.6" x14ac:dyDescent="0.3"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</row>
    <row r="199" spans="3:28" ht="15.6" x14ac:dyDescent="0.3"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</row>
    <row r="200" spans="3:28" ht="15.6" x14ac:dyDescent="0.3"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</row>
    <row r="201" spans="3:28" ht="15.6" x14ac:dyDescent="0.3"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</row>
    <row r="202" spans="3:28" ht="15.6" x14ac:dyDescent="0.3"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</row>
    <row r="203" spans="3:28" ht="15.6" x14ac:dyDescent="0.3"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</row>
    <row r="204" spans="3:28" ht="15.6" x14ac:dyDescent="0.3"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</row>
    <row r="205" spans="3:28" ht="15.6" x14ac:dyDescent="0.3"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</row>
    <row r="206" spans="3:28" ht="15.6" x14ac:dyDescent="0.3"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</row>
    <row r="207" spans="3:28" ht="15.6" x14ac:dyDescent="0.3"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</row>
    <row r="208" spans="3:28" ht="15.6" x14ac:dyDescent="0.3"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</row>
    <row r="209" spans="3:28" ht="15.6" x14ac:dyDescent="0.3"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</row>
    <row r="210" spans="3:28" ht="15.6" x14ac:dyDescent="0.3"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</row>
    <row r="211" spans="3:28" ht="15.6" x14ac:dyDescent="0.3"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</row>
    <row r="212" spans="3:28" ht="15.6" x14ac:dyDescent="0.3"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</row>
    <row r="213" spans="3:28" ht="15.6" x14ac:dyDescent="0.3"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</row>
    <row r="214" spans="3:28" ht="15.6" x14ac:dyDescent="0.3"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</row>
    <row r="215" spans="3:28" ht="15.6" x14ac:dyDescent="0.3"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</row>
    <row r="216" spans="3:28" ht="15.6" x14ac:dyDescent="0.3"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</row>
    <row r="217" spans="3:28" ht="15.6" x14ac:dyDescent="0.3"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</row>
    <row r="218" spans="3:28" ht="15.6" x14ac:dyDescent="0.3"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</row>
    <row r="219" spans="3:28" ht="15.6" x14ac:dyDescent="0.3"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</row>
    <row r="220" spans="3:28" ht="15.6" x14ac:dyDescent="0.3"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</row>
    <row r="221" spans="3:28" ht="15.6" x14ac:dyDescent="0.3"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</row>
    <row r="222" spans="3:28" ht="15.6" x14ac:dyDescent="0.3"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</row>
    <row r="223" spans="3:28" ht="15.6" x14ac:dyDescent="0.3"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</row>
    <row r="224" spans="3:28" ht="15.6" x14ac:dyDescent="0.3"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</row>
    <row r="225" spans="3:28" ht="15.6" x14ac:dyDescent="0.3"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</row>
    <row r="226" spans="3:28" ht="15.6" x14ac:dyDescent="0.3"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</row>
    <row r="227" spans="3:28" ht="15.6" x14ac:dyDescent="0.3"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</row>
    <row r="228" spans="3:28" ht="15.6" x14ac:dyDescent="0.3"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</row>
    <row r="229" spans="3:28" ht="15.6" x14ac:dyDescent="0.3"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</row>
    <row r="230" spans="3:28" ht="15.6" x14ac:dyDescent="0.3"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</row>
    <row r="231" spans="3:28" ht="15.6" x14ac:dyDescent="0.3"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</row>
    <row r="232" spans="3:28" ht="15.6" x14ac:dyDescent="0.3"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</row>
    <row r="233" spans="3:28" ht="15.6" x14ac:dyDescent="0.3"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</row>
    <row r="234" spans="3:28" ht="15.6" x14ac:dyDescent="0.3"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</row>
    <row r="235" spans="3:28" ht="15.6" x14ac:dyDescent="0.3"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</row>
    <row r="236" spans="3:28" ht="15.6" x14ac:dyDescent="0.3"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</row>
    <row r="237" spans="3:28" ht="15.6" x14ac:dyDescent="0.3"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</row>
    <row r="238" spans="3:28" ht="15.6" x14ac:dyDescent="0.3"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</row>
    <row r="239" spans="3:28" ht="15.6" x14ac:dyDescent="0.3"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</row>
    <row r="240" spans="3:28" ht="15.6" x14ac:dyDescent="0.3"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</row>
    <row r="241" spans="3:28" ht="15.6" x14ac:dyDescent="0.3"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</row>
    <row r="242" spans="3:28" ht="15.6" x14ac:dyDescent="0.3"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</row>
    <row r="243" spans="3:28" ht="15.6" x14ac:dyDescent="0.3"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</row>
    <row r="244" spans="3:28" ht="15.6" x14ac:dyDescent="0.3"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</row>
    <row r="245" spans="3:28" ht="15.6" x14ac:dyDescent="0.3"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</row>
    <row r="246" spans="3:28" ht="15.6" x14ac:dyDescent="0.3"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</row>
    <row r="247" spans="3:28" ht="15.6" x14ac:dyDescent="0.3"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</row>
    <row r="248" spans="3:28" ht="15.6" x14ac:dyDescent="0.3"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</row>
    <row r="249" spans="3:28" ht="15.6" x14ac:dyDescent="0.3"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</row>
    <row r="250" spans="3:28" ht="15.6" x14ac:dyDescent="0.3"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</row>
    <row r="251" spans="3:28" ht="15.6" x14ac:dyDescent="0.3"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</row>
    <row r="252" spans="3:28" ht="15.6" x14ac:dyDescent="0.3"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</row>
    <row r="253" spans="3:28" ht="15.6" x14ac:dyDescent="0.3"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</row>
    <row r="254" spans="3:28" ht="15.6" x14ac:dyDescent="0.3"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</row>
    <row r="255" spans="3:28" ht="15.6" x14ac:dyDescent="0.3"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</row>
    <row r="256" spans="3:28" ht="15.6" x14ac:dyDescent="0.3"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</row>
    <row r="257" spans="3:28" ht="15.6" x14ac:dyDescent="0.3"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</row>
    <row r="258" spans="3:28" ht="15.6" x14ac:dyDescent="0.3"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</row>
    <row r="259" spans="3:28" ht="15.6" x14ac:dyDescent="0.3"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</row>
    <row r="260" spans="3:28" ht="15.6" x14ac:dyDescent="0.3"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</row>
    <row r="261" spans="3:28" ht="15.6" x14ac:dyDescent="0.3"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</row>
    <row r="262" spans="3:28" ht="15.6" x14ac:dyDescent="0.3"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</row>
    <row r="263" spans="3:28" ht="15.6" x14ac:dyDescent="0.3"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</row>
    <row r="264" spans="3:28" ht="15.6" x14ac:dyDescent="0.3"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</row>
    <row r="265" spans="3:28" ht="15.6" x14ac:dyDescent="0.3"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</row>
    <row r="266" spans="3:28" ht="15.6" x14ac:dyDescent="0.3"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</row>
    <row r="267" spans="3:28" ht="15.6" x14ac:dyDescent="0.3"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</row>
    <row r="268" spans="3:28" ht="15.6" x14ac:dyDescent="0.3"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</row>
    <row r="269" spans="3:28" ht="15.6" x14ac:dyDescent="0.3"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</row>
    <row r="270" spans="3:28" ht="15.6" x14ac:dyDescent="0.3"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</row>
    <row r="271" spans="3:28" ht="15.6" x14ac:dyDescent="0.3"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</row>
    <row r="272" spans="3:28" ht="15.6" x14ac:dyDescent="0.3"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</row>
    <row r="273" spans="3:28" ht="15.6" x14ac:dyDescent="0.3"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</row>
    <row r="274" spans="3:28" ht="15.6" x14ac:dyDescent="0.3"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</row>
    <row r="275" spans="3:28" ht="15.6" x14ac:dyDescent="0.3"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</row>
    <row r="276" spans="3:28" ht="15.6" x14ac:dyDescent="0.3"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</row>
    <row r="277" spans="3:28" ht="15.6" x14ac:dyDescent="0.3"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</row>
    <row r="278" spans="3:28" ht="15.6" x14ac:dyDescent="0.3"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</row>
    <row r="279" spans="3:28" ht="15.6" x14ac:dyDescent="0.3"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</row>
    <row r="280" spans="3:28" ht="15.6" x14ac:dyDescent="0.3"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</row>
    <row r="281" spans="3:28" ht="15.6" x14ac:dyDescent="0.3"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</row>
    <row r="282" spans="3:28" ht="15.6" x14ac:dyDescent="0.3"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</row>
    <row r="283" spans="3:28" ht="15.6" x14ac:dyDescent="0.3"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</row>
    <row r="284" spans="3:28" ht="15.6" x14ac:dyDescent="0.3"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</row>
    <row r="285" spans="3:28" ht="15.6" x14ac:dyDescent="0.3"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</row>
    <row r="286" spans="3:28" ht="15.6" x14ac:dyDescent="0.3"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</row>
    <row r="287" spans="3:28" ht="15.6" x14ac:dyDescent="0.3"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</row>
    <row r="288" spans="3:28" ht="15.6" x14ac:dyDescent="0.3"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</row>
    <row r="289" spans="3:28" ht="15.6" x14ac:dyDescent="0.3"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</row>
    <row r="290" spans="3:28" ht="15.6" x14ac:dyDescent="0.3"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</row>
    <row r="291" spans="3:28" ht="15.6" x14ac:dyDescent="0.3"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</row>
    <row r="292" spans="3:28" ht="15.6" x14ac:dyDescent="0.3"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</row>
    <row r="293" spans="3:28" ht="15.6" x14ac:dyDescent="0.3"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</row>
    <row r="294" spans="3:28" ht="15.6" x14ac:dyDescent="0.3"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</row>
    <row r="295" spans="3:28" ht="15.6" x14ac:dyDescent="0.3"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</row>
    <row r="296" spans="3:28" ht="15.6" x14ac:dyDescent="0.3"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</row>
    <row r="297" spans="3:28" ht="15.6" x14ac:dyDescent="0.3"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</row>
    <row r="298" spans="3:28" ht="15.6" x14ac:dyDescent="0.3"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</row>
    <row r="299" spans="3:28" ht="15.6" x14ac:dyDescent="0.3"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</row>
    <row r="300" spans="3:28" ht="15.6" x14ac:dyDescent="0.3"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</row>
    <row r="301" spans="3:28" ht="15.6" x14ac:dyDescent="0.3"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</row>
    <row r="302" spans="3:28" ht="15.6" x14ac:dyDescent="0.3"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</row>
    <row r="303" spans="3:28" ht="15.6" x14ac:dyDescent="0.3"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</row>
    <row r="304" spans="3:28" ht="15.6" x14ac:dyDescent="0.3"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</row>
    <row r="305" spans="3:28" ht="15.6" x14ac:dyDescent="0.3"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</row>
    <row r="306" spans="3:28" ht="15.6" x14ac:dyDescent="0.3"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</row>
    <row r="307" spans="3:28" ht="15.6" x14ac:dyDescent="0.3"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</row>
    <row r="308" spans="3:28" ht="15.6" x14ac:dyDescent="0.3"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</row>
    <row r="309" spans="3:28" ht="15.6" x14ac:dyDescent="0.3"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</row>
    <row r="310" spans="3:28" ht="15.6" x14ac:dyDescent="0.3"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</row>
    <row r="311" spans="3:28" ht="15.6" x14ac:dyDescent="0.3"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</row>
    <row r="312" spans="3:28" ht="15.6" x14ac:dyDescent="0.3"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</row>
    <row r="313" spans="3:28" ht="15.6" x14ac:dyDescent="0.3"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</row>
    <row r="314" spans="3:28" ht="15.6" x14ac:dyDescent="0.3"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</row>
    <row r="315" spans="3:28" ht="15.6" x14ac:dyDescent="0.3"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</row>
    <row r="316" spans="3:28" ht="15.6" x14ac:dyDescent="0.3"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</row>
    <row r="317" spans="3:28" ht="15.6" x14ac:dyDescent="0.3"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</row>
    <row r="318" spans="3:28" ht="15.6" x14ac:dyDescent="0.3"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</row>
    <row r="319" spans="3:28" ht="15.6" x14ac:dyDescent="0.3"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</row>
    <row r="320" spans="3:28" ht="15.6" x14ac:dyDescent="0.3"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</row>
    <row r="321" spans="3:28" ht="15.6" x14ac:dyDescent="0.3"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</row>
    <row r="322" spans="3:28" ht="15.6" x14ac:dyDescent="0.3"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</row>
    <row r="323" spans="3:28" ht="15.6" x14ac:dyDescent="0.3"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</row>
    <row r="324" spans="3:28" ht="15.6" x14ac:dyDescent="0.3"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</row>
    <row r="325" spans="3:28" ht="15.6" x14ac:dyDescent="0.3"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</row>
    <row r="326" spans="3:28" ht="15.6" x14ac:dyDescent="0.3"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</row>
    <row r="327" spans="3:28" ht="15.6" x14ac:dyDescent="0.3"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</row>
    <row r="328" spans="3:28" ht="15.6" x14ac:dyDescent="0.3"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</row>
    <row r="329" spans="3:28" ht="15.6" x14ac:dyDescent="0.3"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</row>
    <row r="330" spans="3:28" ht="15.6" x14ac:dyDescent="0.3"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</row>
    <row r="331" spans="3:28" ht="15.6" x14ac:dyDescent="0.3"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</row>
    <row r="332" spans="3:28" ht="15.6" x14ac:dyDescent="0.3"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</row>
    <row r="333" spans="3:28" ht="15.6" x14ac:dyDescent="0.3"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</row>
    <row r="334" spans="3:28" ht="15.6" x14ac:dyDescent="0.3"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</row>
    <row r="335" spans="3:28" ht="15.6" x14ac:dyDescent="0.3"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</row>
    <row r="336" spans="3:28" ht="15.6" x14ac:dyDescent="0.3"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</row>
    <row r="337" spans="3:28" ht="15.6" x14ac:dyDescent="0.3"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</row>
    <row r="338" spans="3:28" ht="15.6" x14ac:dyDescent="0.3"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</row>
    <row r="339" spans="3:28" ht="15.6" x14ac:dyDescent="0.3"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</row>
    <row r="340" spans="3:28" ht="15.6" x14ac:dyDescent="0.3"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</row>
    <row r="341" spans="3:28" ht="15.6" x14ac:dyDescent="0.3"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</row>
    <row r="342" spans="3:28" ht="15.6" x14ac:dyDescent="0.3"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</row>
    <row r="343" spans="3:28" ht="15.6" x14ac:dyDescent="0.3"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</row>
    <row r="344" spans="3:28" ht="15.6" x14ac:dyDescent="0.3"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</row>
    <row r="345" spans="3:28" ht="15.6" x14ac:dyDescent="0.3"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</row>
    <row r="346" spans="3:28" ht="15.6" x14ac:dyDescent="0.3"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</row>
    <row r="347" spans="3:28" ht="15.6" x14ac:dyDescent="0.3"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</row>
    <row r="348" spans="3:28" ht="15.6" x14ac:dyDescent="0.3"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</row>
    <row r="349" spans="3:28" ht="15.6" x14ac:dyDescent="0.3"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</row>
    <row r="350" spans="3:28" ht="15.6" x14ac:dyDescent="0.3"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</row>
    <row r="351" spans="3:28" ht="15.6" x14ac:dyDescent="0.3"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</row>
    <row r="352" spans="3:28" ht="15.6" x14ac:dyDescent="0.3"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</row>
    <row r="353" spans="3:28" ht="15.6" x14ac:dyDescent="0.3"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</row>
    <row r="354" spans="3:28" ht="15.6" x14ac:dyDescent="0.3"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</row>
    <row r="355" spans="3:28" ht="15.6" x14ac:dyDescent="0.3"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</row>
    <row r="356" spans="3:28" ht="15.6" x14ac:dyDescent="0.3"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</row>
    <row r="357" spans="3:28" ht="15.6" x14ac:dyDescent="0.3"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</row>
    <row r="358" spans="3:28" ht="15.6" x14ac:dyDescent="0.3"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</row>
    <row r="359" spans="3:28" ht="15.6" x14ac:dyDescent="0.3"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</row>
    <row r="360" spans="3:28" ht="15.6" x14ac:dyDescent="0.3"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</row>
    <row r="361" spans="3:28" ht="15.6" x14ac:dyDescent="0.3"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</row>
    <row r="362" spans="3:28" ht="15.6" x14ac:dyDescent="0.3"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</row>
    <row r="363" spans="3:28" ht="15.6" x14ac:dyDescent="0.3"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</row>
    <row r="364" spans="3:28" ht="15.6" x14ac:dyDescent="0.3"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</row>
    <row r="365" spans="3:28" ht="15.6" x14ac:dyDescent="0.3"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</row>
    <row r="366" spans="3:28" ht="15.6" x14ac:dyDescent="0.3"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</row>
    <row r="367" spans="3:28" ht="15.6" x14ac:dyDescent="0.3"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</row>
    <row r="368" spans="3:28" ht="15.6" x14ac:dyDescent="0.3"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</row>
    <row r="369" spans="3:28" ht="15.6" x14ac:dyDescent="0.3"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</row>
    <row r="370" spans="3:28" ht="15.6" x14ac:dyDescent="0.3"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</row>
    <row r="371" spans="3:28" ht="15.6" x14ac:dyDescent="0.3"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</row>
    <row r="372" spans="3:28" ht="15.6" x14ac:dyDescent="0.3"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</row>
    <row r="373" spans="3:28" ht="15.6" x14ac:dyDescent="0.3"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</row>
    <row r="374" spans="3:28" ht="15.6" x14ac:dyDescent="0.3"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</row>
    <row r="375" spans="3:28" ht="15.6" x14ac:dyDescent="0.3"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</row>
    <row r="376" spans="3:28" ht="15.6" x14ac:dyDescent="0.3"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</row>
    <row r="377" spans="3:28" ht="15.6" x14ac:dyDescent="0.3"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</row>
    <row r="378" spans="3:28" ht="15.6" x14ac:dyDescent="0.3"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</row>
    <row r="379" spans="3:28" ht="15.6" x14ac:dyDescent="0.3"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</row>
    <row r="380" spans="3:28" ht="15.6" x14ac:dyDescent="0.3"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</row>
    <row r="381" spans="3:28" ht="15.6" x14ac:dyDescent="0.3"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</row>
    <row r="382" spans="3:28" ht="15.6" x14ac:dyDescent="0.3"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</row>
    <row r="383" spans="3:28" ht="15.6" x14ac:dyDescent="0.3"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</row>
    <row r="384" spans="3:28" ht="15.6" x14ac:dyDescent="0.3"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</row>
    <row r="385" spans="3:28" ht="15.6" x14ac:dyDescent="0.3"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</row>
    <row r="386" spans="3:28" ht="15.6" x14ac:dyDescent="0.3"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</row>
    <row r="387" spans="3:28" ht="15.6" x14ac:dyDescent="0.3"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</row>
    <row r="388" spans="3:28" ht="15.6" x14ac:dyDescent="0.3"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</row>
    <row r="389" spans="3:28" ht="15.6" x14ac:dyDescent="0.3"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</row>
    <row r="390" spans="3:28" ht="15.6" x14ac:dyDescent="0.3"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</row>
    <row r="391" spans="3:28" ht="15.6" x14ac:dyDescent="0.3"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</row>
    <row r="392" spans="3:28" ht="15.6" x14ac:dyDescent="0.3"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</row>
    <row r="393" spans="3:28" ht="15.6" x14ac:dyDescent="0.3"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</row>
    <row r="394" spans="3:28" ht="15.6" x14ac:dyDescent="0.3"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</row>
    <row r="395" spans="3:28" ht="15.6" x14ac:dyDescent="0.3"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</row>
    <row r="396" spans="3:28" ht="15.6" x14ac:dyDescent="0.3"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</row>
    <row r="397" spans="3:28" ht="15.6" x14ac:dyDescent="0.3"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</row>
    <row r="398" spans="3:28" ht="15.6" x14ac:dyDescent="0.3"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</row>
    <row r="399" spans="3:28" ht="15.6" x14ac:dyDescent="0.3"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</row>
    <row r="400" spans="3:28" ht="15.6" x14ac:dyDescent="0.3"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</row>
    <row r="401" spans="3:28" ht="15.6" x14ac:dyDescent="0.3"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</row>
    <row r="402" spans="3:28" ht="15.6" x14ac:dyDescent="0.3"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</row>
    <row r="403" spans="3:28" ht="15.6" x14ac:dyDescent="0.3"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</row>
    <row r="404" spans="3:28" ht="15.6" x14ac:dyDescent="0.3"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</row>
    <row r="405" spans="3:28" ht="15.6" x14ac:dyDescent="0.3"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</row>
    <row r="406" spans="3:28" ht="15.6" x14ac:dyDescent="0.3"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</row>
    <row r="407" spans="3:28" ht="15.6" x14ac:dyDescent="0.3"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</row>
    <row r="408" spans="3:28" ht="15.6" x14ac:dyDescent="0.3"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</row>
    <row r="409" spans="3:28" ht="15.6" x14ac:dyDescent="0.3"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</row>
    <row r="410" spans="3:28" ht="15.6" x14ac:dyDescent="0.3"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</row>
    <row r="411" spans="3:28" ht="15.6" x14ac:dyDescent="0.3"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</row>
    <row r="412" spans="3:28" ht="15.6" x14ac:dyDescent="0.3"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</row>
    <row r="413" spans="3:28" ht="15.6" x14ac:dyDescent="0.3"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</row>
    <row r="414" spans="3:28" ht="15.6" x14ac:dyDescent="0.3"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</row>
    <row r="415" spans="3:28" ht="15.6" x14ac:dyDescent="0.3"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</row>
    <row r="416" spans="3:28" ht="15.6" x14ac:dyDescent="0.3"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</row>
    <row r="417" spans="3:28" ht="15.6" x14ac:dyDescent="0.3"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</row>
    <row r="418" spans="3:28" ht="15.6" x14ac:dyDescent="0.3"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</row>
    <row r="419" spans="3:28" ht="15.6" x14ac:dyDescent="0.3"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</row>
    <row r="420" spans="3:28" ht="15.6" x14ac:dyDescent="0.3"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</row>
    <row r="421" spans="3:28" ht="15.6" x14ac:dyDescent="0.3"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</row>
    <row r="422" spans="3:28" ht="15.6" x14ac:dyDescent="0.3"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</row>
    <row r="423" spans="3:28" ht="15.6" x14ac:dyDescent="0.3"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</row>
    <row r="424" spans="3:28" ht="15.6" x14ac:dyDescent="0.3"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</row>
    <row r="425" spans="3:28" ht="15.6" x14ac:dyDescent="0.3"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</row>
    <row r="426" spans="3:28" ht="15.6" x14ac:dyDescent="0.3"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</row>
    <row r="427" spans="3:28" ht="15.6" x14ac:dyDescent="0.3"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</row>
    <row r="428" spans="3:28" ht="15.6" x14ac:dyDescent="0.3"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</row>
    <row r="429" spans="3:28" ht="15.6" x14ac:dyDescent="0.3"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</row>
    <row r="430" spans="3:28" ht="15.6" x14ac:dyDescent="0.3"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</row>
    <row r="431" spans="3:28" ht="15.6" x14ac:dyDescent="0.3"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</row>
    <row r="432" spans="3:28" ht="15.6" x14ac:dyDescent="0.3"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</row>
    <row r="433" spans="3:28" ht="15.6" x14ac:dyDescent="0.3"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</row>
    <row r="434" spans="3:28" ht="15.6" x14ac:dyDescent="0.3"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</row>
    <row r="435" spans="3:28" ht="15.6" x14ac:dyDescent="0.3"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</row>
    <row r="436" spans="3:28" ht="15.6" x14ac:dyDescent="0.3"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</row>
    <row r="437" spans="3:28" ht="15.6" x14ac:dyDescent="0.3"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</row>
    <row r="438" spans="3:28" ht="15.6" x14ac:dyDescent="0.3"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</row>
    <row r="439" spans="3:28" ht="15.6" x14ac:dyDescent="0.3"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</row>
    <row r="440" spans="3:28" ht="15.6" x14ac:dyDescent="0.3"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</row>
    <row r="441" spans="3:28" ht="15.6" x14ac:dyDescent="0.3"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</row>
    <row r="442" spans="3:28" ht="15.6" x14ac:dyDescent="0.3"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</row>
    <row r="443" spans="3:28" ht="15.6" x14ac:dyDescent="0.3"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</row>
    <row r="444" spans="3:28" ht="15.6" x14ac:dyDescent="0.3"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</row>
    <row r="445" spans="3:28" ht="15.6" x14ac:dyDescent="0.3"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</row>
    <row r="446" spans="3:28" ht="15.6" x14ac:dyDescent="0.3"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</row>
    <row r="447" spans="3:28" ht="15.6" x14ac:dyDescent="0.3"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</row>
    <row r="448" spans="3:28" ht="15.6" x14ac:dyDescent="0.3"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</row>
    <row r="449" spans="3:28" ht="15.6" x14ac:dyDescent="0.3"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</row>
    <row r="450" spans="3:28" ht="15.6" x14ac:dyDescent="0.3"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</row>
    <row r="451" spans="3:28" ht="15.6" x14ac:dyDescent="0.3"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</row>
    <row r="452" spans="3:28" ht="15.6" x14ac:dyDescent="0.3"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</row>
    <row r="453" spans="3:28" ht="15.6" x14ac:dyDescent="0.3"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</row>
    <row r="454" spans="3:28" ht="15.6" x14ac:dyDescent="0.3"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</row>
    <row r="455" spans="3:28" ht="15.6" x14ac:dyDescent="0.3"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</row>
    <row r="456" spans="3:28" ht="15.6" x14ac:dyDescent="0.3"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</row>
    <row r="457" spans="3:28" ht="15.6" x14ac:dyDescent="0.3"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</row>
    <row r="458" spans="3:28" ht="15.6" x14ac:dyDescent="0.3"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</row>
    <row r="459" spans="3:28" ht="15.6" x14ac:dyDescent="0.3"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</row>
    <row r="460" spans="3:28" ht="15.6" x14ac:dyDescent="0.3"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</row>
    <row r="461" spans="3:28" ht="15.6" x14ac:dyDescent="0.3"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</row>
    <row r="462" spans="3:28" ht="15.6" x14ac:dyDescent="0.3"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</row>
    <row r="463" spans="3:28" ht="15.6" x14ac:dyDescent="0.3"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</row>
    <row r="464" spans="3:28" ht="15.6" x14ac:dyDescent="0.3"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</row>
    <row r="465" spans="3:28" ht="15.6" x14ac:dyDescent="0.3"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</row>
    <row r="466" spans="3:28" ht="15.6" x14ac:dyDescent="0.3"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</row>
    <row r="467" spans="3:28" ht="15.6" x14ac:dyDescent="0.3"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</row>
    <row r="468" spans="3:28" ht="15.6" x14ac:dyDescent="0.3"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</row>
    <row r="469" spans="3:28" ht="15.6" x14ac:dyDescent="0.3"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</row>
    <row r="470" spans="3:28" ht="15.6" x14ac:dyDescent="0.3"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</row>
    <row r="471" spans="3:28" ht="15.6" x14ac:dyDescent="0.3"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</row>
    <row r="472" spans="3:28" ht="15.6" x14ac:dyDescent="0.3"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</row>
    <row r="473" spans="3:28" ht="15.6" x14ac:dyDescent="0.3"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</row>
    <row r="474" spans="3:28" ht="15.6" x14ac:dyDescent="0.3"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</row>
    <row r="475" spans="3:28" ht="15.6" x14ac:dyDescent="0.3"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</row>
    <row r="476" spans="3:28" ht="15.6" x14ac:dyDescent="0.3"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</row>
    <row r="477" spans="3:28" ht="15.6" x14ac:dyDescent="0.3"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</row>
    <row r="478" spans="3:28" ht="15.6" x14ac:dyDescent="0.3"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</row>
    <row r="479" spans="3:28" ht="15.6" x14ac:dyDescent="0.3"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</row>
    <row r="480" spans="3:28" ht="15.6" x14ac:dyDescent="0.3"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</row>
    <row r="481" spans="3:28" ht="15.6" x14ac:dyDescent="0.3"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</row>
    <row r="482" spans="3:28" ht="15.6" x14ac:dyDescent="0.3"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</row>
    <row r="483" spans="3:28" ht="15.6" x14ac:dyDescent="0.3"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</row>
    <row r="484" spans="3:28" ht="15.6" x14ac:dyDescent="0.3"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</row>
    <row r="485" spans="3:28" ht="15.6" x14ac:dyDescent="0.3"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</row>
    <row r="486" spans="3:28" ht="15.6" x14ac:dyDescent="0.3"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</row>
    <row r="487" spans="3:28" ht="15.6" x14ac:dyDescent="0.3"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</row>
    <row r="488" spans="3:28" ht="15.6" x14ac:dyDescent="0.3"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</row>
    <row r="489" spans="3:28" ht="15.6" x14ac:dyDescent="0.3"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</row>
    <row r="490" spans="3:28" ht="15.6" x14ac:dyDescent="0.3"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</row>
    <row r="491" spans="3:28" ht="15.6" x14ac:dyDescent="0.3"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</row>
    <row r="492" spans="3:28" ht="15.6" x14ac:dyDescent="0.3"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</row>
    <row r="493" spans="3:28" ht="15.6" x14ac:dyDescent="0.3"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</row>
    <row r="494" spans="3:28" ht="15.6" x14ac:dyDescent="0.3"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</row>
    <row r="495" spans="3:28" ht="15.6" x14ac:dyDescent="0.3"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</row>
    <row r="496" spans="3:28" ht="15.6" x14ac:dyDescent="0.3"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</row>
    <row r="497" spans="3:28" ht="15.6" x14ac:dyDescent="0.3"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</row>
    <row r="498" spans="3:28" ht="15.6" x14ac:dyDescent="0.3"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</row>
    <row r="499" spans="3:28" ht="15.6" x14ac:dyDescent="0.3"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</row>
    <row r="500" spans="3:28" ht="15.6" x14ac:dyDescent="0.3"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</row>
    <row r="501" spans="3:28" ht="15.6" x14ac:dyDescent="0.3"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</row>
    <row r="502" spans="3:28" ht="15.6" x14ac:dyDescent="0.3"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</row>
    <row r="503" spans="3:28" ht="15.6" x14ac:dyDescent="0.3"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</row>
    <row r="504" spans="3:28" ht="15.6" x14ac:dyDescent="0.3"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</row>
    <row r="505" spans="3:28" ht="15.6" x14ac:dyDescent="0.3"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</row>
    <row r="506" spans="3:28" ht="15.6" x14ac:dyDescent="0.3"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</row>
    <row r="507" spans="3:28" ht="15.6" x14ac:dyDescent="0.3"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</row>
    <row r="508" spans="3:28" ht="15.6" x14ac:dyDescent="0.3"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</row>
    <row r="509" spans="3:28" ht="15.6" x14ac:dyDescent="0.3"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</row>
    <row r="510" spans="3:28" ht="15.6" x14ac:dyDescent="0.3"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</row>
    <row r="511" spans="3:28" ht="15.6" x14ac:dyDescent="0.3"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</row>
    <row r="512" spans="3:28" ht="15.6" x14ac:dyDescent="0.3"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</row>
    <row r="513" spans="3:28" ht="15.6" x14ac:dyDescent="0.3"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</row>
    <row r="514" spans="3:28" ht="15.6" x14ac:dyDescent="0.3"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</row>
    <row r="515" spans="3:28" ht="15.6" x14ac:dyDescent="0.3"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</row>
    <row r="516" spans="3:28" ht="15.6" x14ac:dyDescent="0.3"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</row>
    <row r="517" spans="3:28" ht="15.6" x14ac:dyDescent="0.3"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</row>
    <row r="518" spans="3:28" ht="15.6" x14ac:dyDescent="0.3"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</row>
    <row r="519" spans="3:28" ht="15.6" x14ac:dyDescent="0.3"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</row>
    <row r="520" spans="3:28" ht="15.6" x14ac:dyDescent="0.3"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</row>
    <row r="521" spans="3:28" ht="15.6" x14ac:dyDescent="0.3"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</row>
    <row r="522" spans="3:28" ht="15.6" x14ac:dyDescent="0.3"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</row>
    <row r="523" spans="3:28" ht="15.6" x14ac:dyDescent="0.3"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</row>
    <row r="524" spans="3:28" ht="15.6" x14ac:dyDescent="0.3"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</row>
    <row r="525" spans="3:28" ht="15.6" x14ac:dyDescent="0.3"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</row>
    <row r="526" spans="3:28" ht="15.6" x14ac:dyDescent="0.3"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</row>
    <row r="527" spans="3:28" ht="15.6" x14ac:dyDescent="0.3"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</row>
    <row r="528" spans="3:28" ht="15.6" x14ac:dyDescent="0.3"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</row>
    <row r="529" spans="3:28" ht="15.6" x14ac:dyDescent="0.3"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</row>
    <row r="530" spans="3:28" ht="15.6" x14ac:dyDescent="0.3"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</row>
    <row r="531" spans="3:28" ht="15.6" x14ac:dyDescent="0.3"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</row>
    <row r="532" spans="3:28" ht="15.6" x14ac:dyDescent="0.3"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</row>
    <row r="533" spans="3:28" ht="15.6" x14ac:dyDescent="0.3"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</row>
    <row r="534" spans="3:28" ht="15.6" x14ac:dyDescent="0.3"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</row>
    <row r="535" spans="3:28" ht="15.6" x14ac:dyDescent="0.3"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</row>
    <row r="536" spans="3:28" ht="15.6" x14ac:dyDescent="0.3"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</row>
    <row r="537" spans="3:28" ht="15.6" x14ac:dyDescent="0.3"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</row>
    <row r="538" spans="3:28" ht="15.6" x14ac:dyDescent="0.3"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</row>
    <row r="539" spans="3:28" ht="15.6" x14ac:dyDescent="0.3"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</row>
    <row r="540" spans="3:28" ht="15.6" x14ac:dyDescent="0.3"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</row>
    <row r="541" spans="3:28" ht="15.6" x14ac:dyDescent="0.3"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</row>
    <row r="542" spans="3:28" ht="15.6" x14ac:dyDescent="0.3"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</row>
    <row r="543" spans="3:28" ht="15.6" x14ac:dyDescent="0.3"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</row>
    <row r="544" spans="3:28" ht="15.6" x14ac:dyDescent="0.3"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</row>
    <row r="545" spans="3:28" ht="15.6" x14ac:dyDescent="0.3"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</row>
    <row r="546" spans="3:28" ht="15.6" x14ac:dyDescent="0.3"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</row>
    <row r="547" spans="3:28" ht="15.6" x14ac:dyDescent="0.3"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</row>
    <row r="548" spans="3:28" ht="15.6" x14ac:dyDescent="0.3"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</row>
    <row r="549" spans="3:28" ht="15.6" x14ac:dyDescent="0.3"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</row>
    <row r="550" spans="3:28" ht="15.6" x14ac:dyDescent="0.3"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</row>
    <row r="551" spans="3:28" ht="15.6" x14ac:dyDescent="0.3"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</row>
    <row r="552" spans="3:28" ht="15.6" x14ac:dyDescent="0.3"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</row>
    <row r="553" spans="3:28" ht="15.6" x14ac:dyDescent="0.3"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</row>
    <row r="554" spans="3:28" ht="15.6" x14ac:dyDescent="0.3"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</row>
    <row r="555" spans="3:28" ht="15.6" x14ac:dyDescent="0.3"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</row>
    <row r="556" spans="3:28" ht="15.6" x14ac:dyDescent="0.3"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</row>
    <row r="557" spans="3:28" ht="15.6" x14ac:dyDescent="0.3"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</row>
    <row r="558" spans="3:28" ht="15.6" x14ac:dyDescent="0.3"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</row>
    <row r="559" spans="3:28" ht="15.6" x14ac:dyDescent="0.3"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</row>
    <row r="560" spans="3:28" ht="15.6" x14ac:dyDescent="0.3"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</row>
    <row r="561" spans="3:28" ht="15.6" x14ac:dyDescent="0.3"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</row>
    <row r="562" spans="3:28" ht="15.6" x14ac:dyDescent="0.3"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</row>
    <row r="563" spans="3:28" ht="15.6" x14ac:dyDescent="0.3"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</row>
    <row r="564" spans="3:28" ht="15.6" x14ac:dyDescent="0.3"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</row>
    <row r="565" spans="3:28" ht="15.6" x14ac:dyDescent="0.3"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</row>
    <row r="566" spans="3:28" ht="15.6" x14ac:dyDescent="0.3"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</row>
    <row r="567" spans="3:28" ht="15.6" x14ac:dyDescent="0.3"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</row>
    <row r="568" spans="3:28" ht="15.6" x14ac:dyDescent="0.3"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</row>
    <row r="569" spans="3:28" ht="15.6" x14ac:dyDescent="0.3"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</row>
    <row r="570" spans="3:28" ht="15.6" x14ac:dyDescent="0.3"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</row>
    <row r="571" spans="3:28" ht="15.6" x14ac:dyDescent="0.3"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</row>
    <row r="572" spans="3:28" ht="15.6" x14ac:dyDescent="0.3"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</row>
    <row r="573" spans="3:28" ht="15.6" x14ac:dyDescent="0.3"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</row>
    <row r="574" spans="3:28" ht="15.6" x14ac:dyDescent="0.3"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</row>
    <row r="575" spans="3:28" ht="15.6" x14ac:dyDescent="0.3"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</row>
    <row r="576" spans="3:28" ht="15.6" x14ac:dyDescent="0.3"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</row>
    <row r="577" spans="3:28" ht="15.6" x14ac:dyDescent="0.3"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</row>
    <row r="578" spans="3:28" ht="15.6" x14ac:dyDescent="0.3"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</row>
    <row r="579" spans="3:28" ht="15.6" x14ac:dyDescent="0.3"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</row>
    <row r="580" spans="3:28" ht="15.6" x14ac:dyDescent="0.3"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</row>
    <row r="581" spans="3:28" ht="15.6" x14ac:dyDescent="0.3"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</row>
    <row r="582" spans="3:28" ht="15.6" x14ac:dyDescent="0.3"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</row>
    <row r="583" spans="3:28" ht="15.6" x14ac:dyDescent="0.3"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</row>
    <row r="584" spans="3:28" ht="15.6" x14ac:dyDescent="0.3"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</row>
    <row r="585" spans="3:28" ht="15.6" x14ac:dyDescent="0.3"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</row>
    <row r="586" spans="3:28" ht="15.6" x14ac:dyDescent="0.3"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</row>
    <row r="587" spans="3:28" ht="15.6" x14ac:dyDescent="0.3"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</row>
    <row r="588" spans="3:28" ht="15.6" x14ac:dyDescent="0.3"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</row>
    <row r="589" spans="3:28" ht="15.6" x14ac:dyDescent="0.3"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</row>
    <row r="590" spans="3:28" ht="15.6" x14ac:dyDescent="0.3"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</row>
    <row r="591" spans="3:28" ht="15.6" x14ac:dyDescent="0.3"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</row>
    <row r="592" spans="3:28" ht="15.6" x14ac:dyDescent="0.3"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</row>
    <row r="593" spans="3:28" ht="15.6" x14ac:dyDescent="0.3"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</row>
    <row r="594" spans="3:28" ht="15.6" x14ac:dyDescent="0.3"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</row>
    <row r="595" spans="3:28" ht="15.6" x14ac:dyDescent="0.3"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</row>
    <row r="596" spans="3:28" ht="15.6" x14ac:dyDescent="0.3"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</row>
    <row r="597" spans="3:28" ht="15.6" x14ac:dyDescent="0.3"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</row>
    <row r="598" spans="3:28" ht="15.6" x14ac:dyDescent="0.3"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</row>
    <row r="599" spans="3:28" ht="15.6" x14ac:dyDescent="0.3"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</row>
    <row r="600" spans="3:28" ht="15.6" x14ac:dyDescent="0.3"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</row>
    <row r="601" spans="3:28" ht="15.6" x14ac:dyDescent="0.3"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</row>
    <row r="602" spans="3:28" ht="15.6" x14ac:dyDescent="0.3"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</row>
    <row r="603" spans="3:28" ht="15.6" x14ac:dyDescent="0.3"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</row>
    <row r="604" spans="3:28" ht="15.6" x14ac:dyDescent="0.3"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</row>
    <row r="605" spans="3:28" ht="15.6" x14ac:dyDescent="0.3"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</row>
    <row r="606" spans="3:28" ht="15.6" x14ac:dyDescent="0.3"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</row>
    <row r="607" spans="3:28" ht="15.6" x14ac:dyDescent="0.3"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</row>
    <row r="608" spans="3:28" ht="15.6" x14ac:dyDescent="0.3"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</row>
    <row r="609" spans="3:28" ht="15.6" x14ac:dyDescent="0.3"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</row>
    <row r="610" spans="3:28" ht="15.6" x14ac:dyDescent="0.3"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</row>
    <row r="611" spans="3:28" ht="15.6" x14ac:dyDescent="0.3"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</row>
    <row r="612" spans="3:28" ht="15.6" x14ac:dyDescent="0.3"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</row>
    <row r="613" spans="3:28" ht="15.6" x14ac:dyDescent="0.3"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</row>
    <row r="614" spans="3:28" ht="15.6" x14ac:dyDescent="0.3"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</row>
    <row r="615" spans="3:28" ht="15.6" x14ac:dyDescent="0.3"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</row>
    <row r="616" spans="3:28" ht="15.6" x14ac:dyDescent="0.3"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</row>
    <row r="617" spans="3:28" ht="15.6" x14ac:dyDescent="0.3"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</row>
    <row r="618" spans="3:28" ht="15.6" x14ac:dyDescent="0.3"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</row>
    <row r="619" spans="3:28" ht="15.6" x14ac:dyDescent="0.3"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</row>
    <row r="620" spans="3:28" ht="15.6" x14ac:dyDescent="0.3"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</row>
    <row r="621" spans="3:28" ht="15.6" x14ac:dyDescent="0.3"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</row>
    <row r="622" spans="3:28" ht="15.6" x14ac:dyDescent="0.3"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</row>
    <row r="623" spans="3:28" ht="15.6" x14ac:dyDescent="0.3"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</row>
    <row r="624" spans="3:28" ht="15.6" x14ac:dyDescent="0.3"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</row>
    <row r="625" spans="3:28" ht="15.6" x14ac:dyDescent="0.3"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</row>
    <row r="626" spans="3:28" ht="15.6" x14ac:dyDescent="0.3"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</row>
    <row r="627" spans="3:28" ht="15.6" x14ac:dyDescent="0.3"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</row>
    <row r="628" spans="3:28" ht="15.6" x14ac:dyDescent="0.3"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</row>
    <row r="629" spans="3:28" ht="15.6" x14ac:dyDescent="0.3"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</row>
    <row r="630" spans="3:28" ht="15.6" x14ac:dyDescent="0.3"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</row>
    <row r="631" spans="3:28" ht="15.6" x14ac:dyDescent="0.3"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</row>
    <row r="632" spans="3:28" ht="15.6" x14ac:dyDescent="0.3"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</row>
    <row r="633" spans="3:28" ht="15.6" x14ac:dyDescent="0.3"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</row>
    <row r="634" spans="3:28" ht="15.6" x14ac:dyDescent="0.3"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</row>
    <row r="635" spans="3:28" ht="15.6" x14ac:dyDescent="0.3"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</row>
    <row r="636" spans="3:28" ht="15.6" x14ac:dyDescent="0.3"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</row>
    <row r="637" spans="3:28" ht="15.6" x14ac:dyDescent="0.3"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</row>
    <row r="638" spans="3:28" ht="15.6" x14ac:dyDescent="0.3"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</row>
    <row r="639" spans="3:28" ht="15.6" x14ac:dyDescent="0.3"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</row>
    <row r="640" spans="3:28" ht="15.6" x14ac:dyDescent="0.3"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</row>
    <row r="641" spans="3:28" ht="15.6" x14ac:dyDescent="0.3"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</row>
    <row r="642" spans="3:28" ht="15.6" x14ac:dyDescent="0.3"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</row>
    <row r="643" spans="3:28" ht="15.6" x14ac:dyDescent="0.3"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</row>
    <row r="644" spans="3:28" ht="15.6" x14ac:dyDescent="0.3"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</row>
    <row r="645" spans="3:28" ht="15.6" x14ac:dyDescent="0.3"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</row>
    <row r="646" spans="3:28" ht="15.6" x14ac:dyDescent="0.3"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</row>
    <row r="647" spans="3:28" ht="15.6" x14ac:dyDescent="0.3"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</row>
    <row r="648" spans="3:28" ht="15.6" x14ac:dyDescent="0.3"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</row>
    <row r="649" spans="3:28" ht="15.6" x14ac:dyDescent="0.3"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</row>
    <row r="650" spans="3:28" ht="15.6" x14ac:dyDescent="0.3"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</row>
    <row r="651" spans="3:28" ht="15.6" x14ac:dyDescent="0.3"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</row>
    <row r="652" spans="3:28" ht="15.6" x14ac:dyDescent="0.3"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</row>
    <row r="653" spans="3:28" ht="15.6" x14ac:dyDescent="0.3"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</row>
    <row r="654" spans="3:28" ht="15.6" x14ac:dyDescent="0.3"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</row>
    <row r="655" spans="3:28" ht="15.6" x14ac:dyDescent="0.3"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</row>
    <row r="656" spans="3:28" ht="15.6" x14ac:dyDescent="0.3"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</row>
    <row r="657" spans="3:28" ht="15.6" x14ac:dyDescent="0.3"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</row>
    <row r="658" spans="3:28" ht="15.6" x14ac:dyDescent="0.3"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</row>
    <row r="659" spans="3:28" ht="15.6" x14ac:dyDescent="0.3"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</row>
    <row r="660" spans="3:28" ht="15.6" x14ac:dyDescent="0.3"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</row>
    <row r="661" spans="3:28" ht="15.6" x14ac:dyDescent="0.3"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</row>
    <row r="662" spans="3:28" ht="15.6" x14ac:dyDescent="0.3"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</row>
    <row r="663" spans="3:28" ht="15.6" x14ac:dyDescent="0.3"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</row>
    <row r="664" spans="3:28" ht="15.6" x14ac:dyDescent="0.3"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</row>
    <row r="665" spans="3:28" ht="15.6" x14ac:dyDescent="0.3"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</row>
    <row r="666" spans="3:28" ht="15.6" x14ac:dyDescent="0.3"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</row>
    <row r="667" spans="3:28" ht="15.6" x14ac:dyDescent="0.3"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</row>
    <row r="668" spans="3:28" ht="15.6" x14ac:dyDescent="0.3"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</row>
    <row r="669" spans="3:28" ht="15.6" x14ac:dyDescent="0.3"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</row>
    <row r="670" spans="3:28" ht="15.6" x14ac:dyDescent="0.3"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</row>
    <row r="671" spans="3:28" ht="15.6" x14ac:dyDescent="0.3"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</row>
    <row r="672" spans="3:28" ht="15.6" x14ac:dyDescent="0.3"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</row>
    <row r="673" spans="3:28" ht="15.6" x14ac:dyDescent="0.3"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</row>
    <row r="674" spans="3:28" ht="15.6" x14ac:dyDescent="0.3"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</row>
    <row r="675" spans="3:28" ht="15.6" x14ac:dyDescent="0.3"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</row>
    <row r="676" spans="3:28" ht="15.6" x14ac:dyDescent="0.3"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</row>
    <row r="677" spans="3:28" ht="15.6" x14ac:dyDescent="0.3"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</row>
    <row r="678" spans="3:28" ht="15.6" x14ac:dyDescent="0.3"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</row>
    <row r="679" spans="3:28" ht="15.6" x14ac:dyDescent="0.3"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</row>
    <row r="680" spans="3:28" ht="15.6" x14ac:dyDescent="0.3"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</row>
    <row r="681" spans="3:28" ht="15.6" x14ac:dyDescent="0.3"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</row>
    <row r="682" spans="3:28" ht="15.6" x14ac:dyDescent="0.3"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</row>
    <row r="683" spans="3:28" ht="15.6" x14ac:dyDescent="0.3"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</row>
    <row r="684" spans="3:28" ht="15.6" x14ac:dyDescent="0.3"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</row>
    <row r="685" spans="3:28" ht="15.6" x14ac:dyDescent="0.3"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</row>
    <row r="686" spans="3:28" ht="15.6" x14ac:dyDescent="0.3"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</row>
    <row r="687" spans="3:28" ht="15.6" x14ac:dyDescent="0.3"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</row>
    <row r="688" spans="3:28" ht="15.6" x14ac:dyDescent="0.3"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</row>
    <row r="689" spans="3:28" ht="15.6" x14ac:dyDescent="0.3"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</row>
    <row r="690" spans="3:28" ht="15.6" x14ac:dyDescent="0.3"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</row>
    <row r="691" spans="3:28" ht="15.6" x14ac:dyDescent="0.3"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</row>
    <row r="692" spans="3:28" ht="15.6" x14ac:dyDescent="0.3"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</row>
    <row r="693" spans="3:28" ht="15.6" x14ac:dyDescent="0.3"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</row>
    <row r="694" spans="3:28" ht="15.6" x14ac:dyDescent="0.3"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</row>
    <row r="695" spans="3:28" ht="15.6" x14ac:dyDescent="0.3"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</row>
    <row r="696" spans="3:28" ht="15.6" x14ac:dyDescent="0.3"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</row>
    <row r="697" spans="3:28" ht="15.6" x14ac:dyDescent="0.3"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</row>
    <row r="698" spans="3:28" ht="15.6" x14ac:dyDescent="0.3"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</row>
    <row r="699" spans="3:28" ht="15.6" x14ac:dyDescent="0.3"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</row>
    <row r="700" spans="3:28" ht="15.6" x14ac:dyDescent="0.3"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</row>
    <row r="701" spans="3:28" ht="15.6" x14ac:dyDescent="0.3"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</row>
    <row r="702" spans="3:28" ht="15.6" x14ac:dyDescent="0.3"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</row>
    <row r="703" spans="3:28" ht="15.6" x14ac:dyDescent="0.3"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</row>
    <row r="704" spans="3:28" ht="15.6" x14ac:dyDescent="0.3"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</row>
    <row r="705" spans="3:28" ht="15.6" x14ac:dyDescent="0.3"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</row>
    <row r="706" spans="3:28" ht="15.6" x14ac:dyDescent="0.3"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</row>
    <row r="707" spans="3:28" ht="15.6" x14ac:dyDescent="0.3"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</row>
    <row r="708" spans="3:28" ht="15.6" x14ac:dyDescent="0.3"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</row>
    <row r="709" spans="3:28" ht="15.6" x14ac:dyDescent="0.3"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</row>
    <row r="710" spans="3:28" ht="15.6" x14ac:dyDescent="0.3"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</row>
    <row r="711" spans="3:28" ht="15.6" x14ac:dyDescent="0.3"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</row>
    <row r="712" spans="3:28" ht="15.6" x14ac:dyDescent="0.3"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</row>
    <row r="713" spans="3:28" ht="15.6" x14ac:dyDescent="0.3"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</row>
    <row r="714" spans="3:28" ht="15.6" x14ac:dyDescent="0.3"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</row>
    <row r="715" spans="3:28" ht="15.6" x14ac:dyDescent="0.3"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</row>
    <row r="716" spans="3:28" ht="15.6" x14ac:dyDescent="0.3"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</row>
    <row r="717" spans="3:28" ht="15.6" x14ac:dyDescent="0.3"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</row>
    <row r="718" spans="3:28" ht="15.6" x14ac:dyDescent="0.3"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</row>
    <row r="719" spans="3:28" ht="15.6" x14ac:dyDescent="0.3"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</row>
    <row r="720" spans="3:28" ht="15.6" x14ac:dyDescent="0.3"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</row>
    <row r="721" spans="3:28" ht="15.6" x14ac:dyDescent="0.3"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</row>
    <row r="722" spans="3:28" ht="15.6" x14ac:dyDescent="0.3"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</row>
    <row r="723" spans="3:28" ht="15.6" x14ac:dyDescent="0.3"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</row>
    <row r="724" spans="3:28" ht="15.6" x14ac:dyDescent="0.3"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</row>
    <row r="725" spans="3:28" ht="15.6" x14ac:dyDescent="0.3"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</row>
    <row r="726" spans="3:28" ht="15.6" x14ac:dyDescent="0.3"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</row>
    <row r="727" spans="3:28" ht="15.6" x14ac:dyDescent="0.3"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</row>
    <row r="728" spans="3:28" ht="15.6" x14ac:dyDescent="0.3"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</row>
    <row r="729" spans="3:28" ht="15.6" x14ac:dyDescent="0.3"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</row>
    <row r="730" spans="3:28" ht="15.6" x14ac:dyDescent="0.3"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</row>
    <row r="731" spans="3:28" ht="15.6" x14ac:dyDescent="0.3"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</row>
    <row r="732" spans="3:28" ht="15.6" x14ac:dyDescent="0.3"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</row>
    <row r="733" spans="3:28" ht="15.6" x14ac:dyDescent="0.3"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</row>
    <row r="734" spans="3:28" ht="15.6" x14ac:dyDescent="0.3"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</row>
    <row r="735" spans="3:28" ht="15.6" x14ac:dyDescent="0.3"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</row>
    <row r="736" spans="3:28" ht="15.6" x14ac:dyDescent="0.3"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</row>
    <row r="737" spans="3:28" ht="15.6" x14ac:dyDescent="0.3"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</row>
    <row r="738" spans="3:28" ht="15.6" x14ac:dyDescent="0.3"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</row>
    <row r="739" spans="3:28" ht="15.6" x14ac:dyDescent="0.3"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</row>
    <row r="740" spans="3:28" ht="15.6" x14ac:dyDescent="0.3"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</row>
    <row r="741" spans="3:28" ht="15.6" x14ac:dyDescent="0.3"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</row>
    <row r="742" spans="3:28" ht="15.6" x14ac:dyDescent="0.3"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</row>
    <row r="743" spans="3:28" ht="15.6" x14ac:dyDescent="0.3"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</row>
    <row r="744" spans="3:28" ht="15.6" x14ac:dyDescent="0.3"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</row>
    <row r="745" spans="3:28" ht="15.6" x14ac:dyDescent="0.3"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</row>
    <row r="746" spans="3:28" ht="15.6" x14ac:dyDescent="0.3"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</row>
    <row r="747" spans="3:28" ht="15.6" x14ac:dyDescent="0.3"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</row>
    <row r="748" spans="3:28" ht="15.6" x14ac:dyDescent="0.3"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</row>
    <row r="749" spans="3:28" ht="15.6" x14ac:dyDescent="0.3"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</row>
    <row r="750" spans="3:28" ht="15.6" x14ac:dyDescent="0.3"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</row>
    <row r="751" spans="3:28" ht="15.6" x14ac:dyDescent="0.3"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</row>
    <row r="752" spans="3:28" ht="15.6" x14ac:dyDescent="0.3"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</row>
    <row r="753" spans="3:28" ht="15.6" x14ac:dyDescent="0.3"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</row>
    <row r="754" spans="3:28" ht="15.6" x14ac:dyDescent="0.3"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</row>
    <row r="755" spans="3:28" ht="15.6" x14ac:dyDescent="0.3"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</row>
    <row r="756" spans="3:28" ht="15.6" x14ac:dyDescent="0.3"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</row>
    <row r="757" spans="3:28" ht="15.6" x14ac:dyDescent="0.3"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</row>
    <row r="758" spans="3:28" ht="15.6" x14ac:dyDescent="0.3"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</row>
    <row r="759" spans="3:28" ht="15.6" x14ac:dyDescent="0.3"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</row>
    <row r="760" spans="3:28" ht="15.6" x14ac:dyDescent="0.3"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</row>
    <row r="761" spans="3:28" ht="15.6" x14ac:dyDescent="0.3"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</row>
    <row r="762" spans="3:28" ht="15.6" x14ac:dyDescent="0.3"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</row>
    <row r="763" spans="3:28" ht="15.6" x14ac:dyDescent="0.3"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</row>
    <row r="764" spans="3:28" ht="15.6" x14ac:dyDescent="0.3"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</row>
    <row r="765" spans="3:28" ht="15.6" x14ac:dyDescent="0.3"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</row>
    <row r="766" spans="3:28" ht="15.6" x14ac:dyDescent="0.3"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</row>
    <row r="767" spans="3:28" ht="15.6" x14ac:dyDescent="0.3"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</row>
    <row r="768" spans="3:28" ht="15.6" x14ac:dyDescent="0.3"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</row>
    <row r="769" spans="3:28" ht="15.6" x14ac:dyDescent="0.3"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</row>
    <row r="770" spans="3:28" ht="15.6" x14ac:dyDescent="0.3"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</row>
    <row r="771" spans="3:28" ht="15.6" x14ac:dyDescent="0.3"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</row>
    <row r="772" spans="3:28" ht="15.6" x14ac:dyDescent="0.3"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</row>
    <row r="773" spans="3:28" ht="15.6" x14ac:dyDescent="0.3"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</row>
    <row r="774" spans="3:28" ht="15.6" x14ac:dyDescent="0.3"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</row>
    <row r="775" spans="3:28" ht="15.6" x14ac:dyDescent="0.3"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</row>
    <row r="776" spans="3:28" ht="15.6" x14ac:dyDescent="0.3"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</row>
    <row r="777" spans="3:28" ht="15.6" x14ac:dyDescent="0.3"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</row>
    <row r="778" spans="3:28" ht="15.6" x14ac:dyDescent="0.3"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</row>
    <row r="779" spans="3:28" ht="15.6" x14ac:dyDescent="0.3"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</row>
    <row r="780" spans="3:28" ht="15.6" x14ac:dyDescent="0.3"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</row>
    <row r="781" spans="3:28" ht="15.6" x14ac:dyDescent="0.3"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</row>
    <row r="782" spans="3:28" ht="15.6" x14ac:dyDescent="0.3"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</row>
    <row r="783" spans="3:28" ht="15.6" x14ac:dyDescent="0.3"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</row>
    <row r="784" spans="3:28" ht="15.6" x14ac:dyDescent="0.3"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</row>
    <row r="785" spans="3:28" ht="15.6" x14ac:dyDescent="0.3"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</row>
    <row r="786" spans="3:28" ht="15.6" x14ac:dyDescent="0.3"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</row>
    <row r="787" spans="3:28" ht="15.6" x14ac:dyDescent="0.3"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</row>
    <row r="788" spans="3:28" ht="15.6" x14ac:dyDescent="0.3"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</row>
    <row r="789" spans="3:28" ht="15.6" x14ac:dyDescent="0.3"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</row>
    <row r="790" spans="3:28" ht="15.6" x14ac:dyDescent="0.3"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</row>
    <row r="791" spans="3:28" ht="15.6" x14ac:dyDescent="0.3"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</row>
    <row r="792" spans="3:28" ht="15.6" x14ac:dyDescent="0.3"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</row>
    <row r="793" spans="3:28" ht="15.6" x14ac:dyDescent="0.3"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</row>
    <row r="794" spans="3:28" ht="15.6" x14ac:dyDescent="0.3"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</row>
    <row r="795" spans="3:28" ht="15.6" x14ac:dyDescent="0.3"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</row>
    <row r="796" spans="3:28" ht="15.6" x14ac:dyDescent="0.3"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</row>
    <row r="797" spans="3:28" ht="15.6" x14ac:dyDescent="0.3"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</row>
    <row r="798" spans="3:28" ht="15.6" x14ac:dyDescent="0.3"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</row>
    <row r="799" spans="3:28" ht="15.6" x14ac:dyDescent="0.3"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</row>
    <row r="800" spans="3:28" ht="15.6" x14ac:dyDescent="0.3"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</row>
    <row r="801" spans="3:28" ht="15.6" x14ac:dyDescent="0.3"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</row>
    <row r="802" spans="3:28" ht="15.6" x14ac:dyDescent="0.3"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</row>
    <row r="803" spans="3:28" ht="15.6" x14ac:dyDescent="0.3"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</row>
    <row r="804" spans="3:28" ht="15.6" x14ac:dyDescent="0.3"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</row>
    <row r="805" spans="3:28" ht="15.6" x14ac:dyDescent="0.3"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</row>
    <row r="806" spans="3:28" ht="15.6" x14ac:dyDescent="0.3"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</row>
    <row r="807" spans="3:28" ht="15.6" x14ac:dyDescent="0.3"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</row>
    <row r="808" spans="3:28" ht="15.6" x14ac:dyDescent="0.3"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</row>
    <row r="809" spans="3:28" ht="15.6" x14ac:dyDescent="0.3"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</row>
    <row r="810" spans="3:28" ht="15.6" x14ac:dyDescent="0.3"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</row>
    <row r="811" spans="3:28" ht="15.6" x14ac:dyDescent="0.3"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</row>
    <row r="812" spans="3:28" ht="15.6" x14ac:dyDescent="0.3"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</row>
    <row r="813" spans="3:28" ht="15.6" x14ac:dyDescent="0.3"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</row>
    <row r="814" spans="3:28" ht="15.6" x14ac:dyDescent="0.3"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</row>
    <row r="815" spans="3:28" ht="15.6" x14ac:dyDescent="0.3"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</row>
    <row r="816" spans="3:28" ht="15.6" x14ac:dyDescent="0.3"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</row>
    <row r="817" spans="3:28" ht="15.6" x14ac:dyDescent="0.3"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</row>
    <row r="818" spans="3:28" ht="15.6" x14ac:dyDescent="0.3"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</row>
    <row r="819" spans="3:28" ht="15.6" x14ac:dyDescent="0.3"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</row>
    <row r="820" spans="3:28" ht="15.6" x14ac:dyDescent="0.3"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</row>
    <row r="821" spans="3:28" ht="15.6" x14ac:dyDescent="0.3"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</row>
    <row r="822" spans="3:28" ht="15.6" x14ac:dyDescent="0.3"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</row>
    <row r="823" spans="3:28" ht="15.6" x14ac:dyDescent="0.3"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</row>
    <row r="824" spans="3:28" ht="15.6" x14ac:dyDescent="0.3"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</row>
    <row r="825" spans="3:28" ht="15.6" x14ac:dyDescent="0.3"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</row>
    <row r="826" spans="3:28" ht="15.6" x14ac:dyDescent="0.3"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</row>
    <row r="827" spans="3:28" ht="15.6" x14ac:dyDescent="0.3"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</row>
    <row r="828" spans="3:28" ht="15.6" x14ac:dyDescent="0.3"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</row>
    <row r="829" spans="3:28" ht="15.6" x14ac:dyDescent="0.3"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</row>
    <row r="830" spans="3:28" ht="15.6" x14ac:dyDescent="0.3"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</row>
    <row r="831" spans="3:28" ht="15.6" x14ac:dyDescent="0.3"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</row>
    <row r="832" spans="3:28" ht="15.6" x14ac:dyDescent="0.3"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</row>
    <row r="833" spans="3:28" ht="15.6" x14ac:dyDescent="0.3"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</row>
    <row r="834" spans="3:28" ht="15.6" x14ac:dyDescent="0.3"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</row>
    <row r="835" spans="3:28" ht="15.6" x14ac:dyDescent="0.3"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</row>
    <row r="836" spans="3:28" ht="15.6" x14ac:dyDescent="0.3"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</row>
    <row r="837" spans="3:28" ht="15.6" x14ac:dyDescent="0.3"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</row>
    <row r="838" spans="3:28" ht="15.6" x14ac:dyDescent="0.3"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</row>
    <row r="839" spans="3:28" ht="15.6" x14ac:dyDescent="0.3"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</row>
    <row r="840" spans="3:28" ht="15.6" x14ac:dyDescent="0.3"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</row>
    <row r="841" spans="3:28" ht="15.6" x14ac:dyDescent="0.3"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</row>
    <row r="842" spans="3:28" ht="15.6" x14ac:dyDescent="0.3"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</row>
    <row r="843" spans="3:28" ht="15.6" x14ac:dyDescent="0.3"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</row>
    <row r="844" spans="3:28" ht="15.6" x14ac:dyDescent="0.3"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</row>
    <row r="845" spans="3:28" ht="15.6" x14ac:dyDescent="0.3"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</row>
    <row r="846" spans="3:28" ht="15.6" x14ac:dyDescent="0.3"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</row>
    <row r="847" spans="3:28" ht="15.6" x14ac:dyDescent="0.3"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</row>
    <row r="848" spans="3:28" ht="15.6" x14ac:dyDescent="0.3"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</row>
    <row r="849" spans="3:28" ht="15.6" x14ac:dyDescent="0.3"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</row>
    <row r="850" spans="3:28" ht="15.6" x14ac:dyDescent="0.3"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</row>
    <row r="851" spans="3:28" ht="15.6" x14ac:dyDescent="0.3"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</row>
    <row r="852" spans="3:28" ht="15.6" x14ac:dyDescent="0.3"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</row>
    <row r="853" spans="3:28" ht="15.6" x14ac:dyDescent="0.3"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</row>
    <row r="854" spans="3:28" ht="15.6" x14ac:dyDescent="0.3"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</row>
    <row r="855" spans="3:28" ht="15.6" x14ac:dyDescent="0.3"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</row>
    <row r="856" spans="3:28" ht="15.6" x14ac:dyDescent="0.3"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</row>
    <row r="857" spans="3:28" ht="15.6" x14ac:dyDescent="0.3"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</row>
    <row r="858" spans="3:28" ht="15.6" x14ac:dyDescent="0.3"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</row>
    <row r="859" spans="3:28" ht="15.6" x14ac:dyDescent="0.3"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</row>
    <row r="860" spans="3:28" ht="15.6" x14ac:dyDescent="0.3"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</row>
    <row r="861" spans="3:28" ht="15.6" x14ac:dyDescent="0.3"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</row>
    <row r="862" spans="3:28" ht="15.6" x14ac:dyDescent="0.3"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</row>
    <row r="863" spans="3:28" ht="15.6" x14ac:dyDescent="0.3"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</row>
    <row r="864" spans="3:28" ht="15.6" x14ac:dyDescent="0.3"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</row>
    <row r="865" spans="3:28" ht="15.6" x14ac:dyDescent="0.3"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</row>
    <row r="866" spans="3:28" ht="15.6" x14ac:dyDescent="0.3"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</row>
    <row r="867" spans="3:28" ht="15.6" x14ac:dyDescent="0.3"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</row>
    <row r="868" spans="3:28" ht="15.6" x14ac:dyDescent="0.3"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</row>
    <row r="869" spans="3:28" ht="15.6" x14ac:dyDescent="0.3"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</row>
    <row r="870" spans="3:28" ht="15.6" x14ac:dyDescent="0.3"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</row>
    <row r="871" spans="3:28" ht="15.6" x14ac:dyDescent="0.3"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</row>
    <row r="872" spans="3:28" ht="15.6" x14ac:dyDescent="0.3"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</row>
    <row r="873" spans="3:28" ht="15.6" x14ac:dyDescent="0.3"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</row>
    <row r="874" spans="3:28" ht="15.6" x14ac:dyDescent="0.3"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</row>
    <row r="875" spans="3:28" ht="15.6" x14ac:dyDescent="0.3"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</row>
    <row r="876" spans="3:28" ht="15.6" x14ac:dyDescent="0.3"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</row>
    <row r="877" spans="3:28" ht="15.6" x14ac:dyDescent="0.3"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</row>
    <row r="878" spans="3:28" ht="15.6" x14ac:dyDescent="0.3"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</row>
    <row r="879" spans="3:28" ht="15.6" x14ac:dyDescent="0.3"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</row>
    <row r="880" spans="3:28" ht="15.6" x14ac:dyDescent="0.3"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</row>
    <row r="881" spans="3:28" ht="15.6" x14ac:dyDescent="0.3"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</row>
    <row r="882" spans="3:28" ht="15.6" x14ac:dyDescent="0.3"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</row>
    <row r="883" spans="3:28" ht="15.6" x14ac:dyDescent="0.3"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</row>
    <row r="884" spans="3:28" ht="15.6" x14ac:dyDescent="0.3"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</row>
    <row r="885" spans="3:28" ht="15.6" x14ac:dyDescent="0.3"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</row>
    <row r="886" spans="3:28" ht="15.6" x14ac:dyDescent="0.3"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</row>
    <row r="887" spans="3:28" ht="15.6" x14ac:dyDescent="0.3"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</row>
    <row r="888" spans="3:28" ht="15.6" x14ac:dyDescent="0.3"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</row>
    <row r="889" spans="3:28" ht="15.6" x14ac:dyDescent="0.3"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</row>
    <row r="890" spans="3:28" ht="15.6" x14ac:dyDescent="0.3"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</row>
    <row r="891" spans="3:28" ht="15.6" x14ac:dyDescent="0.3"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</row>
    <row r="892" spans="3:28" ht="15.6" x14ac:dyDescent="0.3"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</row>
    <row r="893" spans="3:28" ht="15.6" x14ac:dyDescent="0.3"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</row>
    <row r="894" spans="3:28" ht="15.6" x14ac:dyDescent="0.3"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</row>
    <row r="895" spans="3:28" ht="15.6" x14ac:dyDescent="0.3"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</row>
    <row r="896" spans="3:28" ht="15.6" x14ac:dyDescent="0.3"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</row>
    <row r="897" spans="3:28" ht="15.6" x14ac:dyDescent="0.3"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</row>
    <row r="898" spans="3:28" ht="15.6" x14ac:dyDescent="0.3"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</row>
    <row r="899" spans="3:28" ht="15.6" x14ac:dyDescent="0.3"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</row>
    <row r="900" spans="3:28" ht="15.6" x14ac:dyDescent="0.3"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</row>
    <row r="901" spans="3:28" ht="15.6" x14ac:dyDescent="0.3"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</row>
    <row r="902" spans="3:28" ht="15.6" x14ac:dyDescent="0.3"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</row>
    <row r="903" spans="3:28" ht="15.6" x14ac:dyDescent="0.3"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</row>
    <row r="904" spans="3:28" ht="15.6" x14ac:dyDescent="0.3"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</row>
    <row r="905" spans="3:28" ht="15.6" x14ac:dyDescent="0.3"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</row>
    <row r="906" spans="3:28" ht="15.6" x14ac:dyDescent="0.3"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</row>
    <row r="907" spans="3:28" ht="15.6" x14ac:dyDescent="0.3"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</row>
    <row r="908" spans="3:28" ht="15.6" x14ac:dyDescent="0.3"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</row>
    <row r="909" spans="3:28" ht="15.6" x14ac:dyDescent="0.3"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</row>
    <row r="910" spans="3:28" ht="15.6" x14ac:dyDescent="0.3"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</row>
    <row r="911" spans="3:28" ht="15.6" x14ac:dyDescent="0.3"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</row>
    <row r="912" spans="3:28" ht="15.6" x14ac:dyDescent="0.3"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</row>
    <row r="913" spans="3:28" ht="15.6" x14ac:dyDescent="0.3"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</row>
    <row r="914" spans="3:28" ht="15.6" x14ac:dyDescent="0.3"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</row>
    <row r="915" spans="3:28" ht="15.6" x14ac:dyDescent="0.3"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</row>
    <row r="916" spans="3:28" ht="15.6" x14ac:dyDescent="0.3"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</row>
    <row r="917" spans="3:28" ht="15.6" x14ac:dyDescent="0.3"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</row>
    <row r="918" spans="3:28" ht="15.6" x14ac:dyDescent="0.3"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</row>
    <row r="919" spans="3:28" ht="15.6" x14ac:dyDescent="0.3"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</row>
    <row r="920" spans="3:28" ht="15.6" x14ac:dyDescent="0.3"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</row>
    <row r="921" spans="3:28" ht="15.6" x14ac:dyDescent="0.3"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</row>
    <row r="922" spans="3:28" ht="15.6" x14ac:dyDescent="0.3"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</row>
    <row r="923" spans="3:28" ht="15.6" x14ac:dyDescent="0.3"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</row>
    <row r="924" spans="3:28" ht="15.6" x14ac:dyDescent="0.3"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</row>
    <row r="925" spans="3:28" ht="15.6" x14ac:dyDescent="0.3"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</row>
    <row r="926" spans="3:28" ht="15.6" x14ac:dyDescent="0.3"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</row>
    <row r="927" spans="3:28" ht="15.6" x14ac:dyDescent="0.3"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</row>
    <row r="928" spans="3:28" ht="15.6" x14ac:dyDescent="0.3"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</row>
    <row r="929" spans="3:28" ht="15.6" x14ac:dyDescent="0.3"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</row>
    <row r="930" spans="3:28" ht="15.6" x14ac:dyDescent="0.3"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</row>
    <row r="931" spans="3:28" ht="15.6" x14ac:dyDescent="0.3"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</row>
    <row r="932" spans="3:28" ht="15.6" x14ac:dyDescent="0.3"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</row>
    <row r="933" spans="3:28" ht="15.6" x14ac:dyDescent="0.3"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</row>
    <row r="934" spans="3:28" ht="15.6" x14ac:dyDescent="0.3"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</row>
    <row r="935" spans="3:28" ht="15.6" x14ac:dyDescent="0.3"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</row>
    <row r="936" spans="3:28" ht="15.6" x14ac:dyDescent="0.3"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</row>
    <row r="937" spans="3:28" ht="15.6" x14ac:dyDescent="0.3"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</row>
    <row r="938" spans="3:28" ht="15.6" x14ac:dyDescent="0.3"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</row>
    <row r="939" spans="3:28" ht="15.6" x14ac:dyDescent="0.3"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</row>
    <row r="940" spans="3:28" ht="15.6" x14ac:dyDescent="0.3"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</row>
    <row r="941" spans="3:28" ht="15.6" x14ac:dyDescent="0.3"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</row>
    <row r="942" spans="3:28" ht="15.6" x14ac:dyDescent="0.3"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</row>
    <row r="943" spans="3:28" ht="15.6" x14ac:dyDescent="0.3"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</row>
    <row r="944" spans="3:28" ht="15.6" x14ac:dyDescent="0.3"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</row>
    <row r="945" spans="3:28" ht="15.6" x14ac:dyDescent="0.3"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</row>
    <row r="946" spans="3:28" ht="15.6" x14ac:dyDescent="0.3"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</row>
    <row r="947" spans="3:28" ht="15.6" x14ac:dyDescent="0.3"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</row>
    <row r="948" spans="3:28" ht="15.6" x14ac:dyDescent="0.3"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</row>
    <row r="949" spans="3:28" ht="15.6" x14ac:dyDescent="0.3"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</row>
    <row r="950" spans="3:28" ht="15.6" x14ac:dyDescent="0.3"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</row>
    <row r="951" spans="3:28" ht="15.6" x14ac:dyDescent="0.3"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</row>
    <row r="952" spans="3:28" ht="15.6" x14ac:dyDescent="0.3"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</row>
    <row r="953" spans="3:28" ht="15.6" x14ac:dyDescent="0.3"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</row>
    <row r="954" spans="3:28" ht="15.6" x14ac:dyDescent="0.3"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</row>
    <row r="955" spans="3:28" ht="15.6" x14ac:dyDescent="0.3"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</row>
    <row r="956" spans="3:28" ht="15.6" x14ac:dyDescent="0.3"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</row>
    <row r="957" spans="3:28" ht="15.6" x14ac:dyDescent="0.3"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</row>
    <row r="958" spans="3:28" ht="15.6" x14ac:dyDescent="0.3"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</row>
    <row r="959" spans="3:28" ht="15.6" x14ac:dyDescent="0.3"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</row>
    <row r="960" spans="3:28" ht="15.6" x14ac:dyDescent="0.3"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</row>
    <row r="961" spans="3:28" ht="15.6" x14ac:dyDescent="0.3"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</row>
    <row r="962" spans="3:28" ht="15.6" x14ac:dyDescent="0.3"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</row>
    <row r="963" spans="3:28" ht="15.6" x14ac:dyDescent="0.3"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</row>
    <row r="964" spans="3:28" ht="15.6" x14ac:dyDescent="0.3"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</row>
    <row r="965" spans="3:28" ht="15.6" x14ac:dyDescent="0.3"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</row>
    <row r="966" spans="3:28" ht="15.6" x14ac:dyDescent="0.3"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</row>
    <row r="967" spans="3:28" ht="15.6" x14ac:dyDescent="0.3"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</row>
    <row r="968" spans="3:28" ht="15.6" x14ac:dyDescent="0.3"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</row>
    <row r="969" spans="3:28" ht="15.6" x14ac:dyDescent="0.3"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</row>
    <row r="970" spans="3:28" ht="15.6" x14ac:dyDescent="0.3"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</row>
    <row r="971" spans="3:28" ht="15.6" x14ac:dyDescent="0.3"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</row>
    <row r="972" spans="3:28" ht="15.6" x14ac:dyDescent="0.3"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</row>
    <row r="973" spans="3:28" ht="15.6" x14ac:dyDescent="0.3"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</row>
    <row r="974" spans="3:28" ht="15.6" x14ac:dyDescent="0.3"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</row>
    <row r="975" spans="3:28" ht="15.6" x14ac:dyDescent="0.3"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</row>
    <row r="976" spans="3:28" ht="15.6" x14ac:dyDescent="0.3"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</row>
    <row r="977" spans="3:28" ht="15.6" x14ac:dyDescent="0.3"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</row>
    <row r="978" spans="3:28" ht="15.6" x14ac:dyDescent="0.3"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</row>
    <row r="979" spans="3:28" ht="15.6" x14ac:dyDescent="0.3"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</row>
    <row r="980" spans="3:28" ht="15.6" x14ac:dyDescent="0.3"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</row>
    <row r="981" spans="3:28" ht="15.6" x14ac:dyDescent="0.3"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</row>
    <row r="982" spans="3:28" ht="15.6" x14ac:dyDescent="0.3"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</row>
    <row r="983" spans="3:28" ht="15.6" x14ac:dyDescent="0.3"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</row>
    <row r="984" spans="3:28" ht="15.6" x14ac:dyDescent="0.3"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</row>
    <row r="985" spans="3:28" ht="15.6" x14ac:dyDescent="0.3"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</row>
    <row r="986" spans="3:28" ht="15.6" x14ac:dyDescent="0.3"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</row>
    <row r="987" spans="3:28" ht="15.6" x14ac:dyDescent="0.3"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</row>
    <row r="988" spans="3:28" ht="15.6" x14ac:dyDescent="0.3"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</row>
    <row r="989" spans="3:28" ht="15.6" x14ac:dyDescent="0.3"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</row>
    <row r="990" spans="3:28" ht="15.6" x14ac:dyDescent="0.3"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</row>
    <row r="991" spans="3:28" ht="15.6" x14ac:dyDescent="0.3"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</row>
    <row r="992" spans="3:28" ht="15.6" x14ac:dyDescent="0.3"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</row>
    <row r="993" spans="3:28" ht="15.6" x14ac:dyDescent="0.3"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</row>
    <row r="994" spans="3:28" ht="15.6" x14ac:dyDescent="0.3"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</row>
    <row r="995" spans="3:28" ht="15.6" x14ac:dyDescent="0.3"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</row>
    <row r="996" spans="3:28" ht="15.6" x14ac:dyDescent="0.3"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</row>
    <row r="997" spans="3:28" ht="15.6" x14ac:dyDescent="0.3"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</row>
    <row r="998" spans="3:28" ht="15.6" x14ac:dyDescent="0.3"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</row>
    <row r="999" spans="3:28" ht="15.6" x14ac:dyDescent="0.3"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График отпусков 2022 год</vt:lpstr>
      <vt:lpstr>Праздники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Иделия Саф</dc:creator>
  <cp:lastModifiedBy>sasuk</cp:lastModifiedBy>
  <dcterms:created xsi:type="dcterms:W3CDTF">2022-10-02T12:07:03Z</dcterms:created>
  <dcterms:modified xsi:type="dcterms:W3CDTF">2022-12-03T05:45:57Z</dcterms:modified>
</cp:coreProperties>
</file>