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График отпусков 2022 год" sheetId="1" r:id="rId1"/>
    <sheet name="Праздники" sheetId="2" r:id="rId2"/>
  </sheets>
  <definedNames>
    <definedName name="праздники">Праздники!$A$3:$A$33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4" i="1"/>
  <c r="K5" i="1"/>
  <c r="K6" i="1"/>
  <c r="K7" i="1"/>
  <c r="K8" i="1"/>
  <c r="K9" i="1"/>
  <c r="K10" i="1"/>
  <c r="K11" i="1"/>
  <c r="K4" i="1"/>
  <c r="R5" i="1"/>
  <c r="R6" i="1"/>
  <c r="R7" i="1"/>
  <c r="R8" i="1"/>
  <c r="R9" i="1"/>
  <c r="R10" i="1"/>
  <c r="R11" i="1"/>
  <c r="R4" i="1"/>
  <c r="N5" i="1"/>
  <c r="N6" i="1"/>
  <c r="N7" i="1"/>
  <c r="N8" i="1"/>
  <c r="N9" i="1"/>
  <c r="N10" i="1"/>
  <c r="N11" i="1"/>
  <c r="N4" i="1"/>
  <c r="J5" i="1"/>
  <c r="J6" i="1"/>
  <c r="J7" i="1"/>
  <c r="J8" i="1"/>
  <c r="J9" i="1"/>
  <c r="J10" i="1"/>
  <c r="J11" i="1"/>
  <c r="J4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C5" i="1"/>
  <c r="C6" i="1"/>
  <c r="C7" i="1"/>
  <c r="C8" i="1"/>
  <c r="C9" i="1"/>
  <c r="C10" i="1"/>
  <c r="C11" i="1"/>
  <c r="C4" i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B1" i="1"/>
</calcChain>
</file>

<file path=xl/sharedStrings.xml><?xml version="1.0" encoding="utf-8"?>
<sst xmlns="http://schemas.openxmlformats.org/spreadsheetml/2006/main" count="30" uniqueCount="30">
  <si>
    <t>Сотрудник</t>
  </si>
  <si>
    <t>Должность</t>
  </si>
  <si>
    <t>Начало года</t>
  </si>
  <si>
    <t>Дата начала1</t>
  </si>
  <si>
    <t>Продолжи- тельность1, дней</t>
  </si>
  <si>
    <t>Дата конца1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</si>
  <si>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</si>
  <si>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</si>
  <si>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</si>
  <si>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</si>
  <si>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</si>
  <si>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</si>
  <si>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</si>
  <si>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</si>
  <si>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</si>
  <si>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</si>
  <si>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</si>
  <si>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</si>
  <si>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</si>
  <si>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</si>
  <si>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</si>
  <si>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</si>
  <si>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</si>
  <si>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</si>
  <si>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</si>
  <si>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</si>
  <si>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Нераб.дни 2022</t>
  </si>
  <si>
    <t>Столбец 1</t>
  </si>
  <si>
    <t>Столбец 2</t>
  </si>
  <si>
    <t>Столбец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</si>
</sst>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164" fontId="0" fillId="2" borderId="2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0" xfId="0" applyNumberFormat="1"/>
    <xf numFmtId="0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2022 год'!$D$3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год'!$D$4:$D$11</c:f>
              <c:numCache>
                <c:formatCode>m/d/yyyy</c:formatCode>
                <c:ptCount val="8"/>
                <c:pt idx="0">
                  <c:v>44563</c:v>
                </c:pt>
                <c:pt idx="1">
                  <c:v>44571</c:v>
                </c:pt>
                <c:pt idx="2">
                  <c:v>44594</c:v>
                </c:pt>
                <c:pt idx="3">
                  <c:v>44574</c:v>
                </c:pt>
                <c:pt idx="4">
                  <c:v>44626</c:v>
                </c:pt>
                <c:pt idx="5">
                  <c:v>44575</c:v>
                </c:pt>
                <c:pt idx="6">
                  <c:v>44575</c:v>
                </c:pt>
                <c:pt idx="7">
                  <c:v>44593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1-4747-AA5E-50C2440DA82A}"/>
            </c:ext>
          </c:extLst>
        </c:ser>
        <c:ser>
          <c:idx val="1"/>
          <c:order val="1"/>
          <c:spPr>
            <a:solidFill>
              <a:srgbClr val="FFFF00"/>
            </a:solidFill>
            <a:ln w="15875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год'!$E$4:$E$11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1-4747-AA5E-50C2440DA82A}"/>
            </c:ext>
          </c:extLst>
        </c:ser>
        <c:ser>
          <c:idx val="2"/>
          <c:order val="2"/>
          <c:tx>
            <c:strRef>
              <c:f>'График отпусков 2022 год'!$G$3</c:f>
              <c:strCache>
                <c:ptCount val="1"/>
                <c:pt idx="0">
                  <c:v>Столбец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'График отпусков 2022 год'!$G$4:$G$11</c:f>
              <c:numCache>
                <c:formatCode>General</c:formatCode>
                <c:ptCount val="8"/>
                <c:pt idx="0">
                  <c:v>32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C1-4747-AA5E-50C2440DA82A}"/>
            </c:ext>
          </c:extLst>
        </c:ser>
        <c:ser>
          <c:idx val="3"/>
          <c:order val="3"/>
          <c:spPr>
            <a:solidFill>
              <a:srgbClr val="FF0000"/>
            </a:solidFill>
            <a:ln w="15875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год'!$I$4:$I$11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C1-4747-AA5E-50C2440DA82A}"/>
            </c:ext>
          </c:extLst>
        </c:ser>
        <c:ser>
          <c:idx val="4"/>
          <c:order val="4"/>
          <c:tx>
            <c:strRef>
              <c:f>'График отпусков 2022 год'!$K$3</c:f>
              <c:strCache>
                <c:ptCount val="1"/>
                <c:pt idx="0">
                  <c:v>Столбец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'График отпусков 2022 год'!$K$4:$K$11</c:f>
              <c:numCache>
                <c:formatCode>General</c:formatCode>
                <c:ptCount val="8"/>
                <c:pt idx="0">
                  <c:v>60</c:v>
                </c:pt>
                <c:pt idx="1">
                  <c:v>64</c:v>
                </c:pt>
                <c:pt idx="2">
                  <c:v>79</c:v>
                </c:pt>
                <c:pt idx="3">
                  <c:v>127</c:v>
                </c:pt>
                <c:pt idx="4">
                  <c:v>111</c:v>
                </c:pt>
                <c:pt idx="5">
                  <c:v>195</c:v>
                </c:pt>
                <c:pt idx="6">
                  <c:v>226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1-4747-AA5E-50C2440DA82A}"/>
            </c:ext>
          </c:extLst>
        </c:ser>
        <c:ser>
          <c:idx val="5"/>
          <c:order val="5"/>
          <c:spPr>
            <a:solidFill>
              <a:srgbClr val="00B0F0"/>
            </a:solidFill>
            <a:ln w="15875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год'!$M$4:$M$11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1-4747-AA5E-50C2440DA82A}"/>
            </c:ext>
          </c:extLst>
        </c:ser>
        <c:ser>
          <c:idx val="6"/>
          <c:order val="6"/>
          <c:tx>
            <c:strRef>
              <c:f>'График отпусков 2022 год'!$O$3</c:f>
              <c:strCache>
                <c:ptCount val="1"/>
                <c:pt idx="0">
                  <c:v>Столбец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'График отпусков 2022 год'!$O$4:$O$11</c:f>
              <c:numCache>
                <c:formatCode>General</c:formatCode>
                <c:ptCount val="8"/>
                <c:pt idx="0">
                  <c:v>180</c:v>
                </c:pt>
                <c:pt idx="1">
                  <c:v>163</c:v>
                </c:pt>
                <c:pt idx="2">
                  <c:v>155</c:v>
                </c:pt>
                <c:pt idx="3">
                  <c:v>157</c:v>
                </c:pt>
                <c:pt idx="4">
                  <c:v>154</c:v>
                </c:pt>
                <c:pt idx="5">
                  <c:v>123</c:v>
                </c:pt>
                <c:pt idx="6">
                  <c:v>92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C1-4747-AA5E-50C2440DA8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15875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год'!$Q$4:$Q$11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C1-4747-AA5E-50C2440D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720528"/>
        <c:axId val="318717200"/>
      </c:barChart>
      <c:catAx>
        <c:axId val="31872052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17200"/>
        <c:crosses val="autoZero"/>
        <c:auto val="1"/>
        <c:lblAlgn val="ctr"/>
        <c:lblOffset val="100"/>
        <c:noMultiLvlLbl val="0"/>
      </c:catAx>
      <c:valAx>
        <c:axId val="318717200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20528"/>
        <c:crosses val="autoZero"/>
        <c:crossBetween val="between"/>
        <c:majorUnit val="33"/>
        <c:minorUnit val="6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11</xdr:row>
      <xdr:rowOff>9524</xdr:rowOff>
    </xdr:from>
    <xdr:to>
      <xdr:col>18</xdr:col>
      <xdr:colOff>9071</xdr:colOff>
      <xdr:row>31</xdr:row>
      <xdr:rowOff>45356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="70" zoomScaleNormal="70" workbookViewId="0">
      <selection activeCell="U24" sqref="U24"/>
    </sheetView>
  </sheetViews>
  <sheetFormatPr defaultRowHeight="14.5" x14ac:dyDescent="0.35"/>
  <cols>
    <col min="1" max="1" width="9.90625" bestFit="1" customWidth="1"/>
    <col min="3" max="3" width="9" bestFit="1" customWidth="1"/>
    <col min="4" max="4" width="9.90625" bestFit="1" customWidth="1"/>
    <col min="6" max="6" width="9.90625" bestFit="1" customWidth="1"/>
    <col min="7" max="7" width="9.90625" hidden="1" customWidth="1"/>
    <col min="8" max="8" width="9.90625" bestFit="1" customWidth="1"/>
    <col min="10" max="10" width="9.90625" bestFit="1" customWidth="1"/>
    <col min="11" max="11" width="9.90625" hidden="1" customWidth="1"/>
    <col min="12" max="12" width="9.90625" bestFit="1" customWidth="1"/>
    <col min="14" max="14" width="9.90625" bestFit="1" customWidth="1"/>
    <col min="15" max="15" width="9.90625" hidden="1" customWidth="1"/>
    <col min="16" max="16" width="9.90625" bestFit="1" customWidth="1"/>
    <col min="18" max="18" width="9.90625" bestFit="1" customWidth="1"/>
    <col min="21" max="21" width="9.90625" bestFit="1" customWidth="1"/>
  </cols>
  <sheetData>
    <row r="1" spans="1:21" x14ac:dyDescent="0.35">
      <c r="A1" s="1">
        <v>44562</v>
      </c>
      <c r="B1" t="str">
        <f>"- дата начала года"</f>
        <v>- дата начала года</v>
      </c>
    </row>
    <row r="2" spans="1:21" x14ac:dyDescent="0.35">
      <c r="H2" s="1"/>
    </row>
    <row r="3" spans="1:21" ht="65" x14ac:dyDescent="0.35">
      <c r="A3" s="2" t="s">
        <v>0</v>
      </c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27</v>
      </c>
      <c r="H3" s="5" t="s">
        <v>6</v>
      </c>
      <c r="I3" s="5" t="s">
        <v>7</v>
      </c>
      <c r="J3" s="5" t="s">
        <v>8</v>
      </c>
      <c r="K3" s="5" t="s">
        <v>28</v>
      </c>
      <c r="L3" s="5" t="s">
        <v>9</v>
      </c>
      <c r="M3" s="5" t="s">
        <v>10</v>
      </c>
      <c r="N3" s="5" t="s">
        <v>11</v>
      </c>
      <c r="O3" s="5" t="s">
        <v>29</v>
      </c>
      <c r="P3" s="5" t="s">
        <v>12</v>
      </c>
      <c r="Q3" s="5" t="s">
        <v>13</v>
      </c>
      <c r="R3" s="5" t="s">
        <v>14</v>
      </c>
      <c r="S3" s="6" t="s">
        <v>15</v>
      </c>
      <c r="T3" s="7" t="s">
        <v>16</v>
      </c>
      <c r="U3" s="8" t="s">
        <v>17</v>
      </c>
    </row>
    <row r="4" spans="1:21" ht="29" x14ac:dyDescent="0.35">
      <c r="A4" s="9" t="s">
        <v>18</v>
      </c>
      <c r="B4" s="10"/>
      <c r="C4" s="11">
        <f>$A$1</f>
        <v>44562</v>
      </c>
      <c r="D4" s="12">
        <v>44563</v>
      </c>
      <c r="E4" s="13">
        <v>10</v>
      </c>
      <c r="F4" s="14">
        <f>WORKDAY.INTL(D4,E4,"0000000",праздники)-1</f>
        <v>44579</v>
      </c>
      <c r="G4" s="26">
        <f>H4-F4</f>
        <v>32</v>
      </c>
      <c r="H4" s="12">
        <v>44611</v>
      </c>
      <c r="I4" s="13">
        <v>10</v>
      </c>
      <c r="J4" s="14">
        <f>WORKDAY.INTL(H4,I4,"0000000",праздники)-1</f>
        <v>44622</v>
      </c>
      <c r="K4" s="26">
        <f>L4-J4</f>
        <v>60</v>
      </c>
      <c r="L4" s="12">
        <v>44682</v>
      </c>
      <c r="M4" s="13">
        <v>4</v>
      </c>
      <c r="N4" s="14">
        <f>WORKDAY.INTL(L4,M4,"0000000",праздники)-1</f>
        <v>44691</v>
      </c>
      <c r="O4" s="26">
        <f>P4-N4</f>
        <v>180</v>
      </c>
      <c r="P4" s="12">
        <v>44871</v>
      </c>
      <c r="Q4" s="13">
        <v>4</v>
      </c>
      <c r="R4" s="15">
        <f>WORKDAY.INTL(P4,Q4,"0000000",праздники)-1</f>
        <v>44874</v>
      </c>
      <c r="S4" s="16">
        <v>28</v>
      </c>
      <c r="T4" s="17">
        <f>E4+I4+M4+Q4</f>
        <v>28</v>
      </c>
      <c r="U4" s="18">
        <f t="shared" ref="U4:U11" si="0">S4-T4</f>
        <v>0</v>
      </c>
    </row>
    <row r="5" spans="1:21" ht="29" x14ac:dyDescent="0.35">
      <c r="A5" s="9" t="s">
        <v>19</v>
      </c>
      <c r="B5" s="10"/>
      <c r="C5" s="11">
        <f t="shared" ref="C5:C11" si="1">$A$1</f>
        <v>44562</v>
      </c>
      <c r="D5" s="12">
        <v>44571</v>
      </c>
      <c r="E5" s="13">
        <v>14</v>
      </c>
      <c r="F5" s="14">
        <f>WORKDAY.INTL(D5,E5,"0000000",праздники)-1</f>
        <v>44584</v>
      </c>
      <c r="G5" s="26">
        <f t="shared" ref="G5:G11" si="2">H5-F5</f>
        <v>1</v>
      </c>
      <c r="H5" s="12">
        <v>44585</v>
      </c>
      <c r="I5" s="13">
        <v>5</v>
      </c>
      <c r="J5" s="14">
        <f>WORKDAY.INTL(H5,I5,"0000000",праздники)-1</f>
        <v>44589</v>
      </c>
      <c r="K5" s="26">
        <f t="shared" ref="K5:K11" si="3">L5-J5</f>
        <v>64</v>
      </c>
      <c r="L5" s="12">
        <v>44653</v>
      </c>
      <c r="M5" s="13">
        <v>5</v>
      </c>
      <c r="N5" s="14">
        <f>WORKDAY.INTL(L5,M5,"0000000",праздники)-1</f>
        <v>44657</v>
      </c>
      <c r="O5" s="26">
        <f t="shared" ref="O5:O11" si="4">P5-N5</f>
        <v>163</v>
      </c>
      <c r="P5" s="12">
        <v>44820</v>
      </c>
      <c r="Q5" s="13">
        <v>4</v>
      </c>
      <c r="R5" s="15">
        <f>WORKDAY.INTL(P5,Q5,"0000000",праздники)-1</f>
        <v>44823</v>
      </c>
      <c r="S5" s="16">
        <v>28</v>
      </c>
      <c r="T5" s="17">
        <f>E5+I5+M5+Q5</f>
        <v>28</v>
      </c>
      <c r="U5" s="18">
        <f t="shared" si="0"/>
        <v>0</v>
      </c>
    </row>
    <row r="6" spans="1:21" ht="29" x14ac:dyDescent="0.35">
      <c r="A6" s="9" t="s">
        <v>20</v>
      </c>
      <c r="B6" s="10"/>
      <c r="C6" s="11">
        <f t="shared" si="1"/>
        <v>44562</v>
      </c>
      <c r="D6" s="12">
        <v>44594</v>
      </c>
      <c r="E6" s="13">
        <v>3</v>
      </c>
      <c r="F6" s="14">
        <f>WORKDAY.INTL(D6,E6,"0000000",праздники)-1</f>
        <v>44596</v>
      </c>
      <c r="G6" s="26">
        <f t="shared" si="2"/>
        <v>1</v>
      </c>
      <c r="H6" s="12">
        <v>44597</v>
      </c>
      <c r="I6" s="13">
        <v>10</v>
      </c>
      <c r="J6" s="14">
        <f>WORKDAY.INTL(H6,I6,"0000000",праздники)-1</f>
        <v>44606</v>
      </c>
      <c r="K6" s="26">
        <f t="shared" si="3"/>
        <v>79</v>
      </c>
      <c r="L6" s="12">
        <v>44685</v>
      </c>
      <c r="M6" s="13">
        <v>9</v>
      </c>
      <c r="N6" s="14">
        <f>WORKDAY.INTL(L6,M6,"0000000",праздники)-1</f>
        <v>44697</v>
      </c>
      <c r="O6" s="26">
        <f t="shared" si="4"/>
        <v>155</v>
      </c>
      <c r="P6" s="12">
        <v>44852</v>
      </c>
      <c r="Q6" s="13">
        <v>6</v>
      </c>
      <c r="R6" s="15">
        <f>WORKDAY.INTL(P6,Q6,"0000000",праздники)-1</f>
        <v>44857</v>
      </c>
      <c r="S6" s="16">
        <v>28</v>
      </c>
      <c r="T6" s="17">
        <f>E6+I6+M6+Q6</f>
        <v>28</v>
      </c>
      <c r="U6" s="18">
        <f t="shared" si="0"/>
        <v>0</v>
      </c>
    </row>
    <row r="7" spans="1:21" ht="29" x14ac:dyDescent="0.35">
      <c r="A7" s="9" t="s">
        <v>21</v>
      </c>
      <c r="B7" s="10"/>
      <c r="C7" s="11">
        <f t="shared" si="1"/>
        <v>44562</v>
      </c>
      <c r="D7" s="12">
        <v>44574</v>
      </c>
      <c r="E7" s="13">
        <v>5</v>
      </c>
      <c r="F7" s="14">
        <f>WORKDAY.INTL(D7,E7,"0000000",праздники)-1</f>
        <v>44578</v>
      </c>
      <c r="G7" s="26">
        <f t="shared" si="2"/>
        <v>1</v>
      </c>
      <c r="H7" s="12">
        <v>44579</v>
      </c>
      <c r="I7" s="13">
        <v>13</v>
      </c>
      <c r="J7" s="14">
        <f>WORKDAY.INTL(H7,I7,"0000000",праздники)-1</f>
        <v>44591</v>
      </c>
      <c r="K7" s="26">
        <f t="shared" si="3"/>
        <v>127</v>
      </c>
      <c r="L7" s="12">
        <v>44718</v>
      </c>
      <c r="M7" s="13">
        <v>8</v>
      </c>
      <c r="N7" s="14">
        <f>WORKDAY.INTL(L7,M7,"0000000",праздники)-1</f>
        <v>44728</v>
      </c>
      <c r="O7" s="26">
        <f t="shared" si="4"/>
        <v>157</v>
      </c>
      <c r="P7" s="12">
        <v>44885</v>
      </c>
      <c r="Q7" s="13">
        <v>2</v>
      </c>
      <c r="R7" s="15">
        <f>WORKDAY.INTL(P7,Q7,"0000000",праздники)-1</f>
        <v>44886</v>
      </c>
      <c r="S7" s="16">
        <v>28</v>
      </c>
      <c r="T7" s="17">
        <f>E7+I7+M7+Q7</f>
        <v>28</v>
      </c>
      <c r="U7" s="18">
        <f t="shared" si="0"/>
        <v>0</v>
      </c>
    </row>
    <row r="8" spans="1:21" ht="29" x14ac:dyDescent="0.35">
      <c r="A8" s="9" t="s">
        <v>22</v>
      </c>
      <c r="B8" s="10"/>
      <c r="C8" s="11">
        <f t="shared" si="1"/>
        <v>44562</v>
      </c>
      <c r="D8" s="12">
        <v>44626</v>
      </c>
      <c r="E8" s="13">
        <v>7</v>
      </c>
      <c r="F8" s="14">
        <f>WORKDAY.INTL(D8,E8,"0000000",праздники)-1</f>
        <v>44634</v>
      </c>
      <c r="G8" s="26">
        <f t="shared" si="2"/>
        <v>1</v>
      </c>
      <c r="H8" s="12">
        <v>44635</v>
      </c>
      <c r="I8" s="13">
        <v>5</v>
      </c>
      <c r="J8" s="14">
        <f>WORKDAY.INTL(H8,I8,"0000000",праздники)-1</f>
        <v>44639</v>
      </c>
      <c r="K8" s="26">
        <f t="shared" si="3"/>
        <v>111</v>
      </c>
      <c r="L8" s="12">
        <v>44750</v>
      </c>
      <c r="M8" s="13">
        <v>7</v>
      </c>
      <c r="N8" s="14">
        <f>WORKDAY.INTL(L8,M8,"0000000",праздники)-1</f>
        <v>44756</v>
      </c>
      <c r="O8" s="26">
        <f t="shared" si="4"/>
        <v>154</v>
      </c>
      <c r="P8" s="12">
        <v>44910</v>
      </c>
      <c r="Q8" s="13">
        <v>9</v>
      </c>
      <c r="R8" s="15">
        <f>WORKDAY.INTL(P8,Q8,"0000000",праздники)-1</f>
        <v>44918</v>
      </c>
      <c r="S8" s="16">
        <v>28</v>
      </c>
      <c r="T8" s="17">
        <f>E8+I8+M8+Q8</f>
        <v>28</v>
      </c>
      <c r="U8" s="18">
        <f t="shared" si="0"/>
        <v>0</v>
      </c>
    </row>
    <row r="9" spans="1:21" ht="29" x14ac:dyDescent="0.35">
      <c r="A9" s="9" t="s">
        <v>23</v>
      </c>
      <c r="B9" s="10"/>
      <c r="C9" s="11">
        <f t="shared" si="1"/>
        <v>44562</v>
      </c>
      <c r="D9" s="12">
        <v>44575</v>
      </c>
      <c r="E9" s="13">
        <v>9</v>
      </c>
      <c r="F9" s="14">
        <f>WORKDAY.INTL(D9,E9,"0000000",праздники)-1</f>
        <v>44583</v>
      </c>
      <c r="G9" s="26">
        <f t="shared" si="2"/>
        <v>1</v>
      </c>
      <c r="H9" s="12">
        <v>44584</v>
      </c>
      <c r="I9" s="13">
        <v>5</v>
      </c>
      <c r="J9" s="14">
        <f>WORKDAY.INTL(H9,I9,"0000000",праздники)-1</f>
        <v>44588</v>
      </c>
      <c r="K9" s="26">
        <f t="shared" si="3"/>
        <v>195</v>
      </c>
      <c r="L9" s="12">
        <v>44783</v>
      </c>
      <c r="M9" s="13">
        <v>6</v>
      </c>
      <c r="N9" s="14">
        <f>WORKDAY.INTL(L9,M9,"0000000",праздники)-1</f>
        <v>44788</v>
      </c>
      <c r="O9" s="26">
        <f t="shared" si="4"/>
        <v>123</v>
      </c>
      <c r="P9" s="12">
        <v>44911</v>
      </c>
      <c r="Q9" s="13">
        <v>8</v>
      </c>
      <c r="R9" s="15">
        <f>WORKDAY.INTL(P9,Q9,"0000000",праздники)-1</f>
        <v>44918</v>
      </c>
      <c r="S9" s="16">
        <v>28</v>
      </c>
      <c r="T9" s="17">
        <f>E9+I9+M9+Q9</f>
        <v>28</v>
      </c>
      <c r="U9" s="18">
        <f t="shared" si="0"/>
        <v>0</v>
      </c>
    </row>
    <row r="10" spans="1:21" ht="29" x14ac:dyDescent="0.35">
      <c r="A10" s="9" t="s">
        <v>24</v>
      </c>
      <c r="B10" s="10"/>
      <c r="C10" s="11">
        <f t="shared" si="1"/>
        <v>44562</v>
      </c>
      <c r="D10" s="12">
        <v>44575</v>
      </c>
      <c r="E10" s="13">
        <v>11</v>
      </c>
      <c r="F10" s="14">
        <f>WORKDAY.INTL(D10,E10,"0000000",праздники)-1</f>
        <v>44585</v>
      </c>
      <c r="G10" s="26">
        <f t="shared" si="2"/>
        <v>1</v>
      </c>
      <c r="H10" s="12">
        <v>44586</v>
      </c>
      <c r="I10" s="13">
        <v>5</v>
      </c>
      <c r="J10" s="14">
        <f>WORKDAY.INTL(H10,I10,"0000000",праздники)-1</f>
        <v>44590</v>
      </c>
      <c r="K10" s="26">
        <f t="shared" si="3"/>
        <v>226</v>
      </c>
      <c r="L10" s="12">
        <v>44816</v>
      </c>
      <c r="M10" s="13">
        <v>5</v>
      </c>
      <c r="N10" s="14">
        <f>WORKDAY.INTL(L10,M10,"0000000",праздники)-1</f>
        <v>44820</v>
      </c>
      <c r="O10" s="26">
        <f t="shared" si="4"/>
        <v>92</v>
      </c>
      <c r="P10" s="12">
        <v>44912</v>
      </c>
      <c r="Q10" s="13">
        <v>7</v>
      </c>
      <c r="R10" s="15">
        <f>WORKDAY.INTL(P10,Q10,"0000000",праздники)-1</f>
        <v>44918</v>
      </c>
      <c r="S10" s="16">
        <v>28</v>
      </c>
      <c r="T10" s="17">
        <f>E10+I10+M10+Q10</f>
        <v>28</v>
      </c>
      <c r="U10" s="18">
        <f t="shared" si="0"/>
        <v>0</v>
      </c>
    </row>
    <row r="11" spans="1:21" ht="29" x14ac:dyDescent="0.35">
      <c r="A11" s="9" t="s">
        <v>25</v>
      </c>
      <c r="B11" s="19"/>
      <c r="C11" s="11">
        <f t="shared" si="1"/>
        <v>44562</v>
      </c>
      <c r="D11" s="20">
        <v>44593</v>
      </c>
      <c r="E11" s="21">
        <v>5</v>
      </c>
      <c r="F11" s="14">
        <f>WORKDAY.INTL(D11,E11,"0000000",праздники)-1</f>
        <v>44597</v>
      </c>
      <c r="G11" s="26">
        <f t="shared" si="2"/>
        <v>1</v>
      </c>
      <c r="H11" s="20">
        <v>44598</v>
      </c>
      <c r="I11" s="21">
        <v>6</v>
      </c>
      <c r="J11" s="14">
        <f>WORKDAY.INTL(H11,I11,"0000000",праздники)-1</f>
        <v>44603</v>
      </c>
      <c r="K11" s="26">
        <f t="shared" si="3"/>
        <v>245</v>
      </c>
      <c r="L11" s="20">
        <v>44848</v>
      </c>
      <c r="M11" s="21">
        <v>4</v>
      </c>
      <c r="N11" s="14">
        <f>WORKDAY.INTL(L11,M11,"0000000",праздники)-1</f>
        <v>44851</v>
      </c>
      <c r="O11" s="26">
        <f t="shared" si="4"/>
        <v>62</v>
      </c>
      <c r="P11" s="20">
        <v>44913</v>
      </c>
      <c r="Q11" s="21">
        <v>13</v>
      </c>
      <c r="R11" s="15">
        <f>WORKDAY.INTL(P11,Q11,"0000000",праздники)-1</f>
        <v>44926</v>
      </c>
      <c r="S11" s="22">
        <v>28</v>
      </c>
      <c r="T11" s="23">
        <f>E11+I11+M11+Q11</f>
        <v>28</v>
      </c>
      <c r="U11" s="24">
        <f t="shared" si="0"/>
        <v>0</v>
      </c>
    </row>
    <row r="13" spans="1:21" x14ac:dyDescent="0.35">
      <c r="U13" s="25"/>
    </row>
    <row r="14" spans="1:21" x14ac:dyDescent="0.35">
      <c r="U14" s="25"/>
    </row>
  </sheetData>
  <conditionalFormatting sqref="D4:D11 H4:H11 L4:L11 P4:P11">
    <cfRule type="cellIs" dxfId="0" priority="1" operator="lessThan">
      <formula>$C$1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2" workbookViewId="0">
      <selection activeCell="D15" sqref="D15"/>
    </sheetView>
  </sheetViews>
  <sheetFormatPr defaultRowHeight="14.5" x14ac:dyDescent="0.35"/>
  <cols>
    <col min="1" max="1" width="9.90625" bestFit="1" customWidth="1"/>
  </cols>
  <sheetData>
    <row r="1" spans="1:1" x14ac:dyDescent="0.35">
      <c r="A1" t="s">
        <v>26</v>
      </c>
    </row>
    <row r="3" spans="1:1" x14ac:dyDescent="0.35">
      <c r="A3" s="1">
        <v>44562</v>
      </c>
    </row>
    <row r="4" spans="1:1" x14ac:dyDescent="0.35">
      <c r="A4" s="1">
        <v>44563</v>
      </c>
    </row>
    <row r="5" spans="1:1" x14ac:dyDescent="0.35">
      <c r="A5" s="1">
        <v>44564</v>
      </c>
    </row>
    <row r="6" spans="1:1" x14ac:dyDescent="0.35">
      <c r="A6" s="1">
        <v>44565</v>
      </c>
    </row>
    <row r="7" spans="1:1" x14ac:dyDescent="0.35">
      <c r="A7" s="1">
        <v>44566</v>
      </c>
    </row>
    <row r="8" spans="1:1" x14ac:dyDescent="0.35">
      <c r="A8" s="1">
        <v>44567</v>
      </c>
    </row>
    <row r="9" spans="1:1" x14ac:dyDescent="0.35">
      <c r="A9" s="1">
        <v>44568</v>
      </c>
    </row>
    <row r="10" spans="1:1" x14ac:dyDescent="0.35">
      <c r="A10" s="1">
        <v>44569</v>
      </c>
    </row>
    <row r="11" spans="1:1" x14ac:dyDescent="0.35">
      <c r="A11" s="1">
        <v>44570</v>
      </c>
    </row>
    <row r="12" spans="1:1" x14ac:dyDescent="0.35">
      <c r="A12" s="1">
        <v>44614</v>
      </c>
    </row>
    <row r="13" spans="1:1" x14ac:dyDescent="0.35">
      <c r="A13" s="1">
        <v>44615</v>
      </c>
    </row>
    <row r="14" spans="1:1" x14ac:dyDescent="0.35">
      <c r="A14" s="1">
        <v>44625</v>
      </c>
    </row>
    <row r="15" spans="1:1" x14ac:dyDescent="0.35">
      <c r="A15" s="1">
        <v>44626</v>
      </c>
    </row>
    <row r="16" spans="1:1" x14ac:dyDescent="0.35">
      <c r="A16" s="1">
        <v>44627</v>
      </c>
    </row>
    <row r="17" spans="1:1" x14ac:dyDescent="0.35">
      <c r="A17" s="1">
        <v>44628</v>
      </c>
    </row>
    <row r="18" spans="1:1" x14ac:dyDescent="0.35">
      <c r="A18" s="1">
        <v>44681</v>
      </c>
    </row>
    <row r="19" spans="1:1" x14ac:dyDescent="0.35">
      <c r="A19" s="1">
        <v>44682</v>
      </c>
    </row>
    <row r="20" spans="1:1" x14ac:dyDescent="0.35">
      <c r="A20" s="1">
        <v>44683</v>
      </c>
    </row>
    <row r="21" spans="1:1" x14ac:dyDescent="0.35">
      <c r="A21" s="1">
        <v>44684</v>
      </c>
    </row>
    <row r="22" spans="1:1" x14ac:dyDescent="0.35">
      <c r="A22" s="1">
        <v>44688</v>
      </c>
    </row>
    <row r="23" spans="1:1" x14ac:dyDescent="0.35">
      <c r="A23" s="1">
        <v>44689</v>
      </c>
    </row>
    <row r="24" spans="1:1" x14ac:dyDescent="0.35">
      <c r="A24" s="1">
        <v>44690</v>
      </c>
    </row>
    <row r="25" spans="1:1" x14ac:dyDescent="0.35">
      <c r="A25" s="1">
        <v>44691</v>
      </c>
    </row>
    <row r="26" spans="1:1" x14ac:dyDescent="0.35">
      <c r="A26" s="1">
        <v>44723</v>
      </c>
    </row>
    <row r="27" spans="1:1" x14ac:dyDescent="0.35">
      <c r="A27" s="1">
        <v>44724</v>
      </c>
    </row>
    <row r="28" spans="1:1" x14ac:dyDescent="0.35">
      <c r="A28" s="1">
        <v>44725</v>
      </c>
    </row>
    <row r="29" spans="1:1" x14ac:dyDescent="0.35">
      <c r="A29" s="1">
        <v>44868</v>
      </c>
    </row>
    <row r="30" spans="1:1" x14ac:dyDescent="0.35">
      <c r="A30" s="1">
        <v>44869</v>
      </c>
    </row>
    <row r="31" spans="1:1" x14ac:dyDescent="0.35">
      <c r="A31" s="1">
        <v>44870</v>
      </c>
    </row>
    <row r="32" spans="1:1" x14ac:dyDescent="0.35">
      <c r="A32" s="1">
        <v>44871</v>
      </c>
    </row>
    <row r="33" spans="1:1" x14ac:dyDescent="0.35">
      <c r="A33" s="1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 отпусков 2022 год</vt:lpstr>
      <vt:lpstr>Праздники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2022-10-30T22:17:26Z</dcterms:modified>
</cp:coreProperties>
</file>