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IT\IT_LR\LR3\"/>
    </mc:Choice>
  </mc:AlternateContent>
  <xr:revisionPtr revIDLastSave="0" documentId="13_ncr:1_{B2D5FA25-05D3-4C93-9AB3-2FDF5F53A7D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0" i="1" l="1"/>
  <c r="C41" i="1"/>
  <c r="D36" i="1"/>
  <c r="D37" i="1"/>
  <c r="D38" i="1"/>
  <c r="D35" i="1"/>
  <c r="D3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4" i="1"/>
  <c r="C42" i="1" l="1"/>
  <c r="J38" i="1" l="1"/>
  <c r="E38" i="1"/>
  <c r="K38" i="1" s="1"/>
  <c r="J37" i="1"/>
  <c r="E37" i="1"/>
  <c r="K37" i="1" s="1"/>
  <c r="J36" i="1"/>
  <c r="E36" i="1"/>
  <c r="K36" i="1" s="1"/>
  <c r="J35" i="1"/>
  <c r="E35" i="1"/>
  <c r="K35" i="1" s="1"/>
  <c r="J34" i="1"/>
  <c r="E34" i="1"/>
  <c r="K34" i="1" s="1"/>
  <c r="J33" i="1"/>
  <c r="E33" i="1"/>
  <c r="K33" i="1" s="1"/>
  <c r="J32" i="1"/>
  <c r="E32" i="1"/>
  <c r="K32" i="1" s="1"/>
  <c r="J31" i="1"/>
  <c r="E31" i="1"/>
  <c r="K31" i="1" s="1"/>
  <c r="J30" i="1"/>
  <c r="E30" i="1"/>
  <c r="K30" i="1" s="1"/>
  <c r="J29" i="1"/>
  <c r="E29" i="1"/>
  <c r="K29" i="1" s="1"/>
  <c r="J28" i="1"/>
  <c r="E28" i="1"/>
  <c r="K28" i="1" s="1"/>
  <c r="J27" i="1"/>
  <c r="E27" i="1"/>
  <c r="K27" i="1" s="1"/>
  <c r="J26" i="1"/>
  <c r="E26" i="1"/>
  <c r="K26" i="1" s="1"/>
  <c r="J25" i="1"/>
  <c r="E25" i="1"/>
  <c r="K25" i="1" s="1"/>
  <c r="J24" i="1"/>
  <c r="E24" i="1"/>
  <c r="K24" i="1" s="1"/>
  <c r="J23" i="1"/>
  <c r="E23" i="1"/>
  <c r="K23" i="1" s="1"/>
  <c r="J22" i="1"/>
  <c r="E22" i="1"/>
  <c r="K22" i="1" s="1"/>
  <c r="J21" i="1"/>
  <c r="E21" i="1"/>
  <c r="K21" i="1" s="1"/>
  <c r="J20" i="1"/>
  <c r="E20" i="1"/>
  <c r="K20" i="1" s="1"/>
  <c r="J19" i="1"/>
  <c r="E19" i="1"/>
  <c r="K19" i="1" s="1"/>
  <c r="J18" i="1"/>
  <c r="E18" i="1"/>
  <c r="K18" i="1" s="1"/>
  <c r="J17" i="1"/>
  <c r="E17" i="1"/>
  <c r="K17" i="1" s="1"/>
  <c r="J16" i="1"/>
  <c r="E16" i="1"/>
  <c r="K16" i="1" s="1"/>
  <c r="J15" i="1"/>
  <c r="E15" i="1"/>
  <c r="K15" i="1" s="1"/>
  <c r="J14" i="1"/>
  <c r="E14" i="1"/>
  <c r="K14" i="1" s="1"/>
  <c r="J13" i="1"/>
  <c r="E13" i="1"/>
  <c r="K13" i="1" s="1"/>
  <c r="J12" i="1"/>
  <c r="E12" i="1"/>
  <c r="K12" i="1" s="1"/>
  <c r="J11" i="1"/>
  <c r="E11" i="1"/>
  <c r="K11" i="1" s="1"/>
  <c r="J10" i="1"/>
  <c r="E10" i="1"/>
  <c r="K10" i="1" s="1"/>
  <c r="J9" i="1"/>
  <c r="E9" i="1"/>
  <c r="K9" i="1" s="1"/>
  <c r="J8" i="1"/>
  <c r="E8" i="1"/>
  <c r="K8" i="1" s="1"/>
  <c r="J7" i="1"/>
  <c r="E7" i="1"/>
  <c r="K7" i="1" s="1"/>
  <c r="J6" i="1"/>
  <c r="E6" i="1"/>
  <c r="K6" i="1" s="1"/>
  <c r="J5" i="1"/>
  <c r="E5" i="1"/>
  <c r="K5" i="1" s="1"/>
  <c r="J4" i="1"/>
  <c r="E4" i="1"/>
  <c r="K4" i="1" s="1"/>
  <c r="J3" i="1"/>
  <c r="E3" i="1"/>
  <c r="K3" i="1" s="1"/>
  <c r="C43" i="1" l="1"/>
</calcChain>
</file>

<file path=xl/sharedStrings.xml><?xml version="1.0" encoding="utf-8"?>
<sst xmlns="http://schemas.openxmlformats.org/spreadsheetml/2006/main" count="52" uniqueCount="52">
  <si>
    <t>№ квартиры</t>
  </si>
  <si>
    <t>Фамилия квартиросъемщика</t>
  </si>
  <si>
    <t>Тариф, руб.</t>
  </si>
  <si>
    <t>Срок оплаты</t>
  </si>
  <si>
    <t>Дата оплаты</t>
  </si>
  <si>
    <t>Пени за 1 день</t>
  </si>
  <si>
    <t>Общая сумма, руб.</t>
  </si>
  <si>
    <t>Средняя площадь, кв.м.</t>
  </si>
  <si>
    <t>Максимальный срок просрочки, дней</t>
  </si>
  <si>
    <t>Просрочка, дней</t>
  </si>
  <si>
    <t>Штраф, руб.</t>
  </si>
  <si>
    <t>Итого, руб.</t>
  </si>
  <si>
    <t>Сумма, руб./кв.м.</t>
  </si>
  <si>
    <t>Площадь, кв.м.</t>
  </si>
  <si>
    <t>Максимальная сумма к оплате, руб.</t>
  </si>
  <si>
    <t xml:space="preserve">it </t>
  </si>
  <si>
    <t>Ахмадеев</t>
  </si>
  <si>
    <t>Ахметзянов</t>
  </si>
  <si>
    <t>Ахтямова</t>
  </si>
  <si>
    <t>Бабенко</t>
  </si>
  <si>
    <t>Балалова</t>
  </si>
  <si>
    <t>Белов</t>
  </si>
  <si>
    <t>Булдаков</t>
  </si>
  <si>
    <t>Газетдинов</t>
  </si>
  <si>
    <t>Галимова</t>
  </si>
  <si>
    <t>Добросов</t>
  </si>
  <si>
    <t>Казанкин</t>
  </si>
  <si>
    <t>Зеленцов</t>
  </si>
  <si>
    <t>Камалов</t>
  </si>
  <si>
    <t>Конькова</t>
  </si>
  <si>
    <t>Крутобережников</t>
  </si>
  <si>
    <t>Курбанбаев</t>
  </si>
  <si>
    <t>Лапыгин</t>
  </si>
  <si>
    <t>Махмудхужаев</t>
  </si>
  <si>
    <t>Пунько</t>
  </si>
  <si>
    <t>Рафикова</t>
  </si>
  <si>
    <t>Соловьева</t>
  </si>
  <si>
    <t>Хайруллина</t>
  </si>
  <si>
    <t>Шагимарданова</t>
  </si>
  <si>
    <t>Щепина</t>
  </si>
  <si>
    <t>Куропаткин 1</t>
  </si>
  <si>
    <t>Куропаткин 2</t>
  </si>
  <si>
    <t>Куропаткин 3</t>
  </si>
  <si>
    <t>Куропаткин 4</t>
  </si>
  <si>
    <t>Куропаткин 5</t>
  </si>
  <si>
    <t>Куропаткин 6</t>
  </si>
  <si>
    <t>Куропаткин 7</t>
  </si>
  <si>
    <t>Куропаткин 8</t>
  </si>
  <si>
    <t>Куропаткин 9</t>
  </si>
  <si>
    <t>Куропаткин 10</t>
  </si>
  <si>
    <t>Куропаткин 11</t>
  </si>
  <si>
    <t>Куропаткин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</si>
</sst>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.mm\.yyyy"/>
    <numFmt numFmtId="165" formatCode="dd\.mm"/>
  </numFmts>
  <fonts count="8" x14ac:knownFonts="1">
    <font>
      <sz val="10"/>
      <color rgb="FF000000"/>
      <name val="Arial"/>
      <scheme val="minor"/>
    </font>
    <font>
      <sz val="12"/>
      <color theme="1"/>
      <name val="Times New Roman"/>
    </font>
    <font>
      <sz val="12"/>
      <color theme="1"/>
      <name val="Arial"/>
      <scheme val="minor"/>
    </font>
    <font>
      <sz val="12"/>
      <color rgb="FF282C34"/>
      <name val="Times New Roman"/>
    </font>
    <font>
      <sz val="12"/>
      <color theme="1"/>
      <name val="Arial"/>
    </font>
    <font>
      <sz val="12"/>
      <color rgb="FF282C34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8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/>
    <xf numFmtId="49" fontId="4" fillId="0" borderId="0" xfId="0" applyNumberFormat="1" applyFont="1" applyAlignment="1"/>
    <xf numFmtId="0" fontId="2" fillId="0" borderId="0" xfId="0" applyFont="1" applyAlignment="1"/>
    <xf numFmtId="164" fontId="2" fillId="0" borderId="0" xfId="0" applyNumberFormat="1" applyFont="1" applyAlignment="1"/>
    <xf numFmtId="165" fontId="2" fillId="0" borderId="0" xfId="0" applyNumberFormat="1" applyFont="1" applyAlignment="1"/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NumberFormat="1" applyFont="1"/>
    <xf numFmtId="0" fontId="5" fillId="0" borderId="0" xfId="0" applyFont="1" applyAlignment="1"/>
    <xf numFmtId="0" fontId="6" fillId="0" borderId="0" xfId="0" applyFont="1" applyAlignment="1"/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tabSelected="1" zoomScale="80" zoomScaleNormal="80" workbookViewId="0">
      <selection activeCell="C41" sqref="C41"/>
    </sheetView>
  </sheetViews>
  <sheetFormatPr defaultColWidth="12.5703125" defaultRowHeight="15.75" customHeight="1" x14ac:dyDescent="0.2"/>
  <cols>
    <col min="2" max="2" width="34.28515625" bestFit="1" customWidth="1"/>
    <col min="3" max="3" width="15.7109375" bestFit="1" customWidth="1"/>
    <col min="4" max="4" width="13.140625" bestFit="1" customWidth="1"/>
    <col min="5" max="5" width="18.85546875" bestFit="1" customWidth="1"/>
    <col min="6" max="6" width="13.85546875" bestFit="1" customWidth="1"/>
    <col min="7" max="7" width="13.5703125" bestFit="1" customWidth="1"/>
    <col min="8" max="8" width="18.140625" bestFit="1" customWidth="1"/>
    <col min="9" max="9" width="15" customWidth="1"/>
    <col min="11" max="11" width="16.28515625" customWidth="1"/>
  </cols>
  <sheetData>
    <row r="1" spans="1:26" ht="15.75" customHeight="1" x14ac:dyDescent="0.25">
      <c r="A1" s="1">
        <v>46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2">
      <c r="A2" s="7" t="s">
        <v>0</v>
      </c>
      <c r="B2" s="7" t="s">
        <v>1</v>
      </c>
      <c r="C2" s="13" t="s">
        <v>13</v>
      </c>
      <c r="D2" s="8" t="s">
        <v>2</v>
      </c>
      <c r="E2" s="14" t="s">
        <v>12</v>
      </c>
      <c r="F2" s="8" t="s">
        <v>3</v>
      </c>
      <c r="G2" s="14" t="s">
        <v>4</v>
      </c>
      <c r="H2" s="13" t="s">
        <v>9</v>
      </c>
      <c r="I2" s="8" t="s">
        <v>5</v>
      </c>
      <c r="J2" s="13" t="s">
        <v>10</v>
      </c>
      <c r="K2" s="14" t="s">
        <v>11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25">
      <c r="A3" s="9">
        <v>1</v>
      </c>
      <c r="B3" s="3" t="s">
        <v>16</v>
      </c>
      <c r="C3" s="4">
        <v>70</v>
      </c>
      <c r="D3" s="2">
        <f>46 * 1.1</f>
        <v>50.6</v>
      </c>
      <c r="E3" s="2">
        <f t="shared" ref="E3:E38" si="0">C3*D3</f>
        <v>3542</v>
      </c>
      <c r="F3" s="5">
        <v>44813</v>
      </c>
      <c r="G3" s="6">
        <v>44805</v>
      </c>
      <c r="H3" s="4">
        <v>0</v>
      </c>
      <c r="I3" s="4">
        <v>10</v>
      </c>
      <c r="J3" s="2">
        <f t="shared" ref="J3:J38" si="1">H3*I3</f>
        <v>0</v>
      </c>
      <c r="K3" s="2">
        <f t="shared" ref="K3:K38" si="2">E3+J3</f>
        <v>3542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25">
      <c r="A4" s="9">
        <v>2</v>
      </c>
      <c r="B4" s="3" t="s">
        <v>17</v>
      </c>
      <c r="C4" s="4">
        <v>69.5</v>
      </c>
      <c r="D4" s="2">
        <f>46 * 1.1</f>
        <v>50.6</v>
      </c>
      <c r="E4" s="2">
        <f t="shared" si="0"/>
        <v>3516.7000000000003</v>
      </c>
      <c r="F4" s="5">
        <v>44813</v>
      </c>
      <c r="G4" s="6">
        <v>44806</v>
      </c>
      <c r="H4" s="4">
        <v>0</v>
      </c>
      <c r="I4" s="4">
        <v>10</v>
      </c>
      <c r="J4" s="2">
        <f t="shared" si="1"/>
        <v>0</v>
      </c>
      <c r="K4" s="2">
        <f t="shared" si="2"/>
        <v>3516.7000000000003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25">
      <c r="A5" s="9">
        <v>3</v>
      </c>
      <c r="B5" s="3" t="s">
        <v>18</v>
      </c>
      <c r="C5" s="4">
        <v>69</v>
      </c>
      <c r="D5" s="2">
        <f t="shared" ref="D5:D38" si="3">46 * 1.1</f>
        <v>50.6</v>
      </c>
      <c r="E5" s="2">
        <f t="shared" si="0"/>
        <v>3491.4</v>
      </c>
      <c r="F5" s="5">
        <v>44813</v>
      </c>
      <c r="G5" s="6">
        <v>44807</v>
      </c>
      <c r="H5" s="4">
        <v>0</v>
      </c>
      <c r="I5" s="4">
        <v>10</v>
      </c>
      <c r="J5" s="2">
        <f t="shared" si="1"/>
        <v>0</v>
      </c>
      <c r="K5" s="2">
        <f t="shared" si="2"/>
        <v>3491.4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25">
      <c r="A6" s="9">
        <v>4</v>
      </c>
      <c r="B6" s="3" t="s">
        <v>19</v>
      </c>
      <c r="C6" s="4">
        <v>68.5</v>
      </c>
      <c r="D6" s="2">
        <f t="shared" si="3"/>
        <v>50.6</v>
      </c>
      <c r="E6" s="2">
        <f t="shared" si="0"/>
        <v>3466.1</v>
      </c>
      <c r="F6" s="5">
        <v>44813</v>
      </c>
      <c r="G6" s="6">
        <v>44808</v>
      </c>
      <c r="H6" s="4">
        <v>0</v>
      </c>
      <c r="I6" s="4">
        <v>10</v>
      </c>
      <c r="J6" s="2">
        <f t="shared" si="1"/>
        <v>0</v>
      </c>
      <c r="K6" s="2">
        <f t="shared" si="2"/>
        <v>3466.1</v>
      </c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25">
      <c r="A7" s="9">
        <v>5</v>
      </c>
      <c r="B7" s="3" t="s">
        <v>20</v>
      </c>
      <c r="C7" s="4">
        <v>68</v>
      </c>
      <c r="D7" s="2">
        <f t="shared" si="3"/>
        <v>50.6</v>
      </c>
      <c r="E7" s="2">
        <f t="shared" si="0"/>
        <v>3440.8</v>
      </c>
      <c r="F7" s="5">
        <v>44813</v>
      </c>
      <c r="G7" s="6">
        <v>44809</v>
      </c>
      <c r="H7" s="4">
        <v>0</v>
      </c>
      <c r="I7" s="4">
        <v>10</v>
      </c>
      <c r="J7" s="2">
        <f t="shared" si="1"/>
        <v>0</v>
      </c>
      <c r="K7" s="2">
        <f t="shared" si="2"/>
        <v>3440.8</v>
      </c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 x14ac:dyDescent="0.25">
      <c r="A8" s="9">
        <v>6</v>
      </c>
      <c r="B8" s="3" t="s">
        <v>21</v>
      </c>
      <c r="C8" s="4">
        <v>67.5</v>
      </c>
      <c r="D8" s="2">
        <f t="shared" si="3"/>
        <v>50.6</v>
      </c>
      <c r="E8" s="2">
        <f t="shared" si="0"/>
        <v>3415.5</v>
      </c>
      <c r="F8" s="5">
        <v>44813</v>
      </c>
      <c r="G8" s="6">
        <v>44810</v>
      </c>
      <c r="H8" s="4">
        <v>0</v>
      </c>
      <c r="I8" s="4">
        <v>10</v>
      </c>
      <c r="J8" s="2">
        <f t="shared" si="1"/>
        <v>0</v>
      </c>
      <c r="K8" s="2">
        <f t="shared" si="2"/>
        <v>3415.5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75" customHeight="1" x14ac:dyDescent="0.25">
      <c r="A9" s="9">
        <v>7</v>
      </c>
      <c r="B9" s="3" t="s">
        <v>22</v>
      </c>
      <c r="C9" s="4">
        <v>67</v>
      </c>
      <c r="D9" s="2">
        <f t="shared" si="3"/>
        <v>50.6</v>
      </c>
      <c r="E9" s="2">
        <f t="shared" si="0"/>
        <v>3390.2000000000003</v>
      </c>
      <c r="F9" s="5">
        <v>44813</v>
      </c>
      <c r="G9" s="6">
        <v>44811</v>
      </c>
      <c r="H9" s="4">
        <v>0</v>
      </c>
      <c r="I9" s="4">
        <v>10</v>
      </c>
      <c r="J9" s="2">
        <f t="shared" si="1"/>
        <v>0</v>
      </c>
      <c r="K9" s="2">
        <f t="shared" si="2"/>
        <v>3390.2000000000003</v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75" customHeight="1" x14ac:dyDescent="0.25">
      <c r="A10" s="9">
        <v>8</v>
      </c>
      <c r="B10" s="3" t="s">
        <v>23</v>
      </c>
      <c r="C10" s="4">
        <v>66.5</v>
      </c>
      <c r="D10" s="2">
        <f t="shared" si="3"/>
        <v>50.6</v>
      </c>
      <c r="E10" s="2">
        <f t="shared" si="0"/>
        <v>3364.9</v>
      </c>
      <c r="F10" s="5">
        <v>44813</v>
      </c>
      <c r="G10" s="6">
        <v>44812</v>
      </c>
      <c r="H10" s="4">
        <v>0</v>
      </c>
      <c r="I10" s="4">
        <v>10</v>
      </c>
      <c r="J10" s="2">
        <f t="shared" si="1"/>
        <v>0</v>
      </c>
      <c r="K10" s="2">
        <f t="shared" si="2"/>
        <v>3364.9</v>
      </c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75" customHeight="1" x14ac:dyDescent="0.25">
      <c r="A11" s="9">
        <v>9</v>
      </c>
      <c r="B11" s="3" t="s">
        <v>24</v>
      </c>
      <c r="C11" s="4">
        <v>66</v>
      </c>
      <c r="D11" s="2">
        <f t="shared" si="3"/>
        <v>50.6</v>
      </c>
      <c r="E11" s="2">
        <f t="shared" si="0"/>
        <v>3339.6</v>
      </c>
      <c r="F11" s="5">
        <v>44813</v>
      </c>
      <c r="G11" s="6">
        <v>44813</v>
      </c>
      <c r="H11" s="4">
        <v>0</v>
      </c>
      <c r="I11" s="4">
        <v>10</v>
      </c>
      <c r="J11" s="2">
        <f t="shared" si="1"/>
        <v>0</v>
      </c>
      <c r="K11" s="2">
        <f t="shared" si="2"/>
        <v>3339.6</v>
      </c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x14ac:dyDescent="0.25">
      <c r="A12" s="9">
        <v>10</v>
      </c>
      <c r="B12" s="3" t="s">
        <v>25</v>
      </c>
      <c r="C12" s="4">
        <v>65.5</v>
      </c>
      <c r="D12" s="2">
        <f t="shared" si="3"/>
        <v>50.6</v>
      </c>
      <c r="E12" s="2">
        <f t="shared" si="0"/>
        <v>3314.3</v>
      </c>
      <c r="F12" s="5">
        <v>44813</v>
      </c>
      <c r="G12" s="6">
        <v>44814</v>
      </c>
      <c r="H12" s="4">
        <v>1</v>
      </c>
      <c r="I12" s="4">
        <v>10</v>
      </c>
      <c r="J12" s="2">
        <f t="shared" si="1"/>
        <v>10</v>
      </c>
      <c r="K12" s="2">
        <f t="shared" si="2"/>
        <v>3324.3</v>
      </c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25">
      <c r="A13" s="9">
        <v>11</v>
      </c>
      <c r="B13" s="3" t="s">
        <v>27</v>
      </c>
      <c r="C13" s="4">
        <v>65</v>
      </c>
      <c r="D13" s="2">
        <f t="shared" si="3"/>
        <v>50.6</v>
      </c>
      <c r="E13" s="2">
        <f t="shared" si="0"/>
        <v>3289</v>
      </c>
      <c r="F13" s="5">
        <v>44813</v>
      </c>
      <c r="G13" s="6">
        <v>44815</v>
      </c>
      <c r="H13" s="4">
        <v>2</v>
      </c>
      <c r="I13" s="4">
        <v>10</v>
      </c>
      <c r="J13" s="2">
        <f t="shared" si="1"/>
        <v>20</v>
      </c>
      <c r="K13" s="2">
        <f t="shared" si="2"/>
        <v>3309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x14ac:dyDescent="0.25">
      <c r="A14" s="9">
        <v>12</v>
      </c>
      <c r="B14" s="3" t="s">
        <v>26</v>
      </c>
      <c r="C14" s="4">
        <v>64.5</v>
      </c>
      <c r="D14" s="2">
        <f t="shared" si="3"/>
        <v>50.6</v>
      </c>
      <c r="E14" s="2">
        <f t="shared" si="0"/>
        <v>3263.7000000000003</v>
      </c>
      <c r="F14" s="5">
        <v>44813</v>
      </c>
      <c r="G14" s="6">
        <v>44816</v>
      </c>
      <c r="H14" s="4">
        <v>3</v>
      </c>
      <c r="I14" s="4">
        <v>10</v>
      </c>
      <c r="J14" s="2">
        <f t="shared" si="1"/>
        <v>30</v>
      </c>
      <c r="K14" s="2">
        <f t="shared" si="2"/>
        <v>3293.7000000000003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x14ac:dyDescent="0.25">
      <c r="A15" s="9">
        <v>13</v>
      </c>
      <c r="B15" s="3" t="s">
        <v>28</v>
      </c>
      <c r="C15" s="4">
        <v>64</v>
      </c>
      <c r="D15" s="2">
        <f t="shared" si="3"/>
        <v>50.6</v>
      </c>
      <c r="E15" s="2">
        <f t="shared" si="0"/>
        <v>3238.4</v>
      </c>
      <c r="F15" s="5">
        <v>44813</v>
      </c>
      <c r="G15" s="6">
        <v>44817</v>
      </c>
      <c r="H15" s="4">
        <v>4</v>
      </c>
      <c r="I15" s="4">
        <v>10</v>
      </c>
      <c r="J15" s="2">
        <f t="shared" si="1"/>
        <v>40</v>
      </c>
      <c r="K15" s="2">
        <f t="shared" si="2"/>
        <v>3278.4</v>
      </c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5">
      <c r="A16" s="9">
        <v>14</v>
      </c>
      <c r="B16" s="3" t="s">
        <v>29</v>
      </c>
      <c r="C16" s="4">
        <v>63.5</v>
      </c>
      <c r="D16" s="2">
        <f t="shared" si="3"/>
        <v>50.6</v>
      </c>
      <c r="E16" s="2">
        <f t="shared" si="0"/>
        <v>3213.1</v>
      </c>
      <c r="F16" s="5">
        <v>44813</v>
      </c>
      <c r="G16" s="6">
        <v>44818</v>
      </c>
      <c r="H16" s="4">
        <v>5</v>
      </c>
      <c r="I16" s="4">
        <v>10</v>
      </c>
      <c r="J16" s="2">
        <f t="shared" si="1"/>
        <v>50</v>
      </c>
      <c r="K16" s="2">
        <f t="shared" si="2"/>
        <v>3263.1</v>
      </c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x14ac:dyDescent="0.25">
      <c r="A17" s="9">
        <v>15</v>
      </c>
      <c r="B17" s="3" t="s">
        <v>30</v>
      </c>
      <c r="C17" s="4">
        <v>63</v>
      </c>
      <c r="D17" s="2">
        <f t="shared" si="3"/>
        <v>50.6</v>
      </c>
      <c r="E17" s="2">
        <f t="shared" si="0"/>
        <v>3187.8</v>
      </c>
      <c r="F17" s="5">
        <v>44813</v>
      </c>
      <c r="G17" s="6">
        <v>44819</v>
      </c>
      <c r="H17" s="4">
        <v>6</v>
      </c>
      <c r="I17" s="4">
        <v>10</v>
      </c>
      <c r="J17" s="2">
        <f t="shared" si="1"/>
        <v>60</v>
      </c>
      <c r="K17" s="2">
        <f t="shared" si="2"/>
        <v>3247.8</v>
      </c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x14ac:dyDescent="0.25">
      <c r="A18" s="9">
        <v>16</v>
      </c>
      <c r="B18" s="3" t="s">
        <v>31</v>
      </c>
      <c r="C18" s="4">
        <v>62.5</v>
      </c>
      <c r="D18" s="2">
        <f t="shared" si="3"/>
        <v>50.6</v>
      </c>
      <c r="E18" s="2">
        <f t="shared" si="0"/>
        <v>3162.5</v>
      </c>
      <c r="F18" s="5">
        <v>44813</v>
      </c>
      <c r="G18" s="6">
        <v>44820</v>
      </c>
      <c r="H18" s="4">
        <v>7</v>
      </c>
      <c r="I18" s="4">
        <v>10</v>
      </c>
      <c r="J18" s="2">
        <f t="shared" si="1"/>
        <v>70</v>
      </c>
      <c r="K18" s="2">
        <f t="shared" si="2"/>
        <v>3232.5</v>
      </c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x14ac:dyDescent="0.25">
      <c r="A19" s="9">
        <v>17</v>
      </c>
      <c r="B19" s="3" t="s">
        <v>32</v>
      </c>
      <c r="C19" s="4">
        <v>62</v>
      </c>
      <c r="D19" s="2">
        <f t="shared" si="3"/>
        <v>50.6</v>
      </c>
      <c r="E19" s="2">
        <f t="shared" si="0"/>
        <v>3137.2000000000003</v>
      </c>
      <c r="F19" s="5">
        <v>44813</v>
      </c>
      <c r="G19" s="6">
        <v>44821</v>
      </c>
      <c r="H19" s="4">
        <v>8</v>
      </c>
      <c r="I19" s="4">
        <v>10</v>
      </c>
      <c r="J19" s="2">
        <f t="shared" si="1"/>
        <v>80</v>
      </c>
      <c r="K19" s="2">
        <f t="shared" si="2"/>
        <v>3217.2000000000003</v>
      </c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x14ac:dyDescent="0.25">
      <c r="A20" s="9">
        <v>18</v>
      </c>
      <c r="B20" s="3" t="s">
        <v>33</v>
      </c>
      <c r="C20" s="4">
        <v>61.5</v>
      </c>
      <c r="D20" s="2">
        <f t="shared" si="3"/>
        <v>50.6</v>
      </c>
      <c r="E20" s="2">
        <f t="shared" si="0"/>
        <v>3111.9</v>
      </c>
      <c r="F20" s="5">
        <v>44813</v>
      </c>
      <c r="G20" s="6">
        <v>44822</v>
      </c>
      <c r="H20" s="4">
        <v>9</v>
      </c>
      <c r="I20" s="4">
        <v>10</v>
      </c>
      <c r="J20" s="2">
        <f t="shared" si="1"/>
        <v>90</v>
      </c>
      <c r="K20" s="2">
        <f t="shared" si="2"/>
        <v>3201.9</v>
      </c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x14ac:dyDescent="0.25">
      <c r="A21" s="9">
        <v>19</v>
      </c>
      <c r="B21" s="3" t="s">
        <v>34</v>
      </c>
      <c r="C21" s="4">
        <v>61</v>
      </c>
      <c r="D21" s="2">
        <f t="shared" si="3"/>
        <v>50.6</v>
      </c>
      <c r="E21" s="2">
        <f t="shared" si="0"/>
        <v>3086.6</v>
      </c>
      <c r="F21" s="5">
        <v>44813</v>
      </c>
      <c r="G21" s="6">
        <v>44823</v>
      </c>
      <c r="H21" s="4">
        <v>10</v>
      </c>
      <c r="I21" s="4">
        <v>10</v>
      </c>
      <c r="J21" s="2">
        <f t="shared" si="1"/>
        <v>100</v>
      </c>
      <c r="K21" s="2">
        <f t="shared" si="2"/>
        <v>3186.6</v>
      </c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x14ac:dyDescent="0.25">
      <c r="A22" s="9">
        <v>20</v>
      </c>
      <c r="B22" s="3" t="s">
        <v>35</v>
      </c>
      <c r="C22" s="4">
        <v>60.5</v>
      </c>
      <c r="D22" s="2">
        <f t="shared" si="3"/>
        <v>50.6</v>
      </c>
      <c r="E22" s="2">
        <f t="shared" si="0"/>
        <v>3061.3</v>
      </c>
      <c r="F22" s="5">
        <v>44813</v>
      </c>
      <c r="G22" s="6">
        <v>44824</v>
      </c>
      <c r="H22" s="4">
        <v>11</v>
      </c>
      <c r="I22" s="4">
        <v>10</v>
      </c>
      <c r="J22" s="2">
        <f t="shared" si="1"/>
        <v>110</v>
      </c>
      <c r="K22" s="2">
        <f t="shared" si="2"/>
        <v>3171.3</v>
      </c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x14ac:dyDescent="0.25">
      <c r="A23" s="9">
        <v>21</v>
      </c>
      <c r="B23" s="4" t="s">
        <v>36</v>
      </c>
      <c r="C23" s="4">
        <v>60</v>
      </c>
      <c r="D23" s="2">
        <f t="shared" si="3"/>
        <v>50.6</v>
      </c>
      <c r="E23" s="2">
        <f t="shared" si="0"/>
        <v>3036</v>
      </c>
      <c r="F23" s="5">
        <v>44813</v>
      </c>
      <c r="G23" s="6">
        <v>44825</v>
      </c>
      <c r="H23" s="4">
        <v>12</v>
      </c>
      <c r="I23" s="4">
        <v>10</v>
      </c>
      <c r="J23" s="2">
        <f t="shared" si="1"/>
        <v>120</v>
      </c>
      <c r="K23" s="2">
        <f t="shared" si="2"/>
        <v>3156</v>
      </c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x14ac:dyDescent="0.25">
      <c r="A24" s="9">
        <v>22</v>
      </c>
      <c r="B24" s="4" t="s">
        <v>37</v>
      </c>
      <c r="C24" s="4">
        <v>59.5</v>
      </c>
      <c r="D24" s="2">
        <f t="shared" si="3"/>
        <v>50.6</v>
      </c>
      <c r="E24" s="2">
        <f t="shared" si="0"/>
        <v>3010.7000000000003</v>
      </c>
      <c r="F24" s="5">
        <v>44813</v>
      </c>
      <c r="G24" s="6">
        <v>44826</v>
      </c>
      <c r="H24" s="4">
        <v>13</v>
      </c>
      <c r="I24" s="4">
        <v>10</v>
      </c>
      <c r="J24" s="2">
        <f t="shared" si="1"/>
        <v>130</v>
      </c>
      <c r="K24" s="2">
        <f t="shared" si="2"/>
        <v>3140.7000000000003</v>
      </c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x14ac:dyDescent="0.25">
      <c r="A25" s="9">
        <v>23</v>
      </c>
      <c r="B25" s="4" t="s">
        <v>38</v>
      </c>
      <c r="C25" s="4">
        <v>59</v>
      </c>
      <c r="D25" s="2">
        <f t="shared" si="3"/>
        <v>50.6</v>
      </c>
      <c r="E25" s="2">
        <f t="shared" si="0"/>
        <v>2985.4</v>
      </c>
      <c r="F25" s="5">
        <v>44813</v>
      </c>
      <c r="G25" s="6">
        <v>44827</v>
      </c>
      <c r="H25" s="4">
        <v>14</v>
      </c>
      <c r="I25" s="4">
        <v>10</v>
      </c>
      <c r="J25" s="2">
        <f t="shared" si="1"/>
        <v>140</v>
      </c>
      <c r="K25" s="2">
        <f t="shared" si="2"/>
        <v>3125.4</v>
      </c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x14ac:dyDescent="0.25">
      <c r="A26" s="9">
        <v>24</v>
      </c>
      <c r="B26" s="4" t="s">
        <v>39</v>
      </c>
      <c r="C26" s="4">
        <v>58.5</v>
      </c>
      <c r="D26" s="2">
        <f t="shared" si="3"/>
        <v>50.6</v>
      </c>
      <c r="E26" s="2">
        <f t="shared" si="0"/>
        <v>2960.1</v>
      </c>
      <c r="F26" s="5">
        <v>44813</v>
      </c>
      <c r="G26" s="6">
        <v>44828</v>
      </c>
      <c r="H26" s="4">
        <v>15</v>
      </c>
      <c r="I26" s="4">
        <v>10</v>
      </c>
      <c r="J26" s="2">
        <f t="shared" si="1"/>
        <v>150</v>
      </c>
      <c r="K26" s="2">
        <f t="shared" si="2"/>
        <v>3110.1</v>
      </c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x14ac:dyDescent="0.25">
      <c r="A27" s="9">
        <v>25</v>
      </c>
      <c r="B27" s="4" t="s">
        <v>40</v>
      </c>
      <c r="C27" s="4">
        <v>58</v>
      </c>
      <c r="D27" s="2">
        <f t="shared" si="3"/>
        <v>50.6</v>
      </c>
      <c r="E27" s="2">
        <f t="shared" si="0"/>
        <v>2934.8</v>
      </c>
      <c r="F27" s="5">
        <v>44813</v>
      </c>
      <c r="G27" s="6">
        <v>44829</v>
      </c>
      <c r="H27" s="4">
        <v>16</v>
      </c>
      <c r="I27" s="4">
        <v>10</v>
      </c>
      <c r="J27" s="2">
        <f t="shared" si="1"/>
        <v>160</v>
      </c>
      <c r="K27" s="2">
        <f t="shared" si="2"/>
        <v>3094.8</v>
      </c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x14ac:dyDescent="0.25">
      <c r="A28" s="9">
        <v>26</v>
      </c>
      <c r="B28" s="4" t="s">
        <v>41</v>
      </c>
      <c r="C28" s="4">
        <v>57.5</v>
      </c>
      <c r="D28" s="2">
        <f t="shared" si="3"/>
        <v>50.6</v>
      </c>
      <c r="E28" s="2">
        <f t="shared" si="0"/>
        <v>2909.5</v>
      </c>
      <c r="F28" s="5">
        <v>44813</v>
      </c>
      <c r="G28" s="6">
        <v>44830</v>
      </c>
      <c r="H28" s="4">
        <v>17</v>
      </c>
      <c r="I28" s="4">
        <v>10</v>
      </c>
      <c r="J28" s="2">
        <f t="shared" si="1"/>
        <v>170</v>
      </c>
      <c r="K28" s="2">
        <f t="shared" si="2"/>
        <v>3079.5</v>
      </c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x14ac:dyDescent="0.25">
      <c r="A29" s="9">
        <v>27</v>
      </c>
      <c r="B29" s="4" t="s">
        <v>42</v>
      </c>
      <c r="C29" s="4">
        <v>57</v>
      </c>
      <c r="D29" s="2">
        <f t="shared" si="3"/>
        <v>50.6</v>
      </c>
      <c r="E29" s="2">
        <f t="shared" si="0"/>
        <v>2884.2000000000003</v>
      </c>
      <c r="F29" s="5">
        <v>44813</v>
      </c>
      <c r="G29" s="6">
        <v>44831</v>
      </c>
      <c r="H29" s="4">
        <v>18</v>
      </c>
      <c r="I29" s="4">
        <v>10</v>
      </c>
      <c r="J29" s="2">
        <f t="shared" si="1"/>
        <v>180</v>
      </c>
      <c r="K29" s="2">
        <f t="shared" si="2"/>
        <v>3064.2000000000003</v>
      </c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x14ac:dyDescent="0.25">
      <c r="A30" s="9">
        <v>28</v>
      </c>
      <c r="B30" s="4" t="s">
        <v>43</v>
      </c>
      <c r="C30" s="4">
        <v>56.5</v>
      </c>
      <c r="D30" s="2">
        <f t="shared" si="3"/>
        <v>50.6</v>
      </c>
      <c r="E30" s="2">
        <f t="shared" si="0"/>
        <v>2858.9</v>
      </c>
      <c r="F30" s="5">
        <v>44813</v>
      </c>
      <c r="G30" s="6">
        <v>44832</v>
      </c>
      <c r="H30" s="4">
        <v>19</v>
      </c>
      <c r="I30" s="4">
        <v>10</v>
      </c>
      <c r="J30" s="2">
        <f t="shared" si="1"/>
        <v>190</v>
      </c>
      <c r="K30" s="2">
        <f t="shared" si="2"/>
        <v>3048.9</v>
      </c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x14ac:dyDescent="0.25">
      <c r="A31" s="9">
        <v>29</v>
      </c>
      <c r="B31" s="4" t="s">
        <v>44</v>
      </c>
      <c r="C31" s="4">
        <v>56</v>
      </c>
      <c r="D31" s="2">
        <f t="shared" si="3"/>
        <v>50.6</v>
      </c>
      <c r="E31" s="2">
        <f t="shared" si="0"/>
        <v>2833.6</v>
      </c>
      <c r="F31" s="5">
        <v>44813</v>
      </c>
      <c r="G31" s="6">
        <v>44833</v>
      </c>
      <c r="H31" s="4">
        <v>20</v>
      </c>
      <c r="I31" s="4">
        <v>10</v>
      </c>
      <c r="J31" s="2">
        <f t="shared" si="1"/>
        <v>200</v>
      </c>
      <c r="K31" s="2">
        <f t="shared" si="2"/>
        <v>3033.6</v>
      </c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x14ac:dyDescent="0.25">
      <c r="A32" s="9">
        <v>30</v>
      </c>
      <c r="B32" s="4" t="s">
        <v>45</v>
      </c>
      <c r="C32" s="4">
        <v>55.5</v>
      </c>
      <c r="D32" s="2">
        <f t="shared" si="3"/>
        <v>50.6</v>
      </c>
      <c r="E32" s="2">
        <f t="shared" si="0"/>
        <v>2808.3</v>
      </c>
      <c r="F32" s="5">
        <v>44813</v>
      </c>
      <c r="G32" s="6">
        <v>44834</v>
      </c>
      <c r="H32" s="4">
        <v>21</v>
      </c>
      <c r="I32" s="4">
        <v>10</v>
      </c>
      <c r="J32" s="2">
        <f t="shared" si="1"/>
        <v>210</v>
      </c>
      <c r="K32" s="2">
        <f t="shared" si="2"/>
        <v>3018.3</v>
      </c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x14ac:dyDescent="0.25">
      <c r="A33" s="9">
        <v>31</v>
      </c>
      <c r="B33" s="4" t="s">
        <v>46</v>
      </c>
      <c r="C33" s="4">
        <v>55</v>
      </c>
      <c r="D33" s="2">
        <f t="shared" si="3"/>
        <v>50.6</v>
      </c>
      <c r="E33" s="2">
        <f t="shared" si="0"/>
        <v>2783</v>
      </c>
      <c r="F33" s="5">
        <v>44813</v>
      </c>
      <c r="G33" s="6">
        <v>44835</v>
      </c>
      <c r="H33" s="4">
        <v>22</v>
      </c>
      <c r="I33" s="4">
        <v>10</v>
      </c>
      <c r="J33" s="2">
        <f t="shared" si="1"/>
        <v>220</v>
      </c>
      <c r="K33" s="2">
        <f t="shared" si="2"/>
        <v>3003</v>
      </c>
      <c r="L33" s="2"/>
      <c r="M33" s="2"/>
      <c r="N33" s="2"/>
      <c r="O33" s="2" t="s">
        <v>15</v>
      </c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x14ac:dyDescent="0.25">
      <c r="A34" s="9">
        <v>32</v>
      </c>
      <c r="B34" s="4" t="s">
        <v>47</v>
      </c>
      <c r="C34" s="4">
        <v>54.5</v>
      </c>
      <c r="D34" s="2">
        <f t="shared" si="3"/>
        <v>50.6</v>
      </c>
      <c r="E34" s="2">
        <f t="shared" si="0"/>
        <v>2757.7000000000003</v>
      </c>
      <c r="F34" s="5">
        <v>44813</v>
      </c>
      <c r="G34" s="6">
        <v>44836</v>
      </c>
      <c r="H34" s="4">
        <v>23</v>
      </c>
      <c r="I34" s="4">
        <v>10</v>
      </c>
      <c r="J34" s="2">
        <f t="shared" si="1"/>
        <v>230</v>
      </c>
      <c r="K34" s="2">
        <f t="shared" si="2"/>
        <v>2987.7000000000003</v>
      </c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x14ac:dyDescent="0.25">
      <c r="A35" s="9">
        <v>33</v>
      </c>
      <c r="B35" s="4" t="s">
        <v>48</v>
      </c>
      <c r="C35" s="4">
        <v>54</v>
      </c>
      <c r="D35" s="2">
        <f>46 * 1.1 /2</f>
        <v>25.3</v>
      </c>
      <c r="E35" s="2">
        <f t="shared" si="0"/>
        <v>1366.2</v>
      </c>
      <c r="F35" s="5">
        <v>44813</v>
      </c>
      <c r="G35" s="6">
        <v>44837</v>
      </c>
      <c r="H35" s="4">
        <v>24</v>
      </c>
      <c r="I35" s="4">
        <v>10</v>
      </c>
      <c r="J35" s="2">
        <f t="shared" si="1"/>
        <v>240</v>
      </c>
      <c r="K35" s="2">
        <f t="shared" si="2"/>
        <v>1606.2</v>
      </c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x14ac:dyDescent="0.25">
      <c r="A36" s="9">
        <v>34</v>
      </c>
      <c r="B36" s="4" t="s">
        <v>49</v>
      </c>
      <c r="C36" s="4">
        <v>53.5</v>
      </c>
      <c r="D36" s="2">
        <f t="shared" ref="D36:D38" si="4">46 * 1.1 /2</f>
        <v>25.3</v>
      </c>
      <c r="E36" s="2">
        <f t="shared" si="0"/>
        <v>1353.55</v>
      </c>
      <c r="F36" s="5">
        <v>44813</v>
      </c>
      <c r="G36" s="6">
        <v>44838</v>
      </c>
      <c r="H36" s="4">
        <v>25</v>
      </c>
      <c r="I36" s="4">
        <v>10</v>
      </c>
      <c r="J36" s="2">
        <f t="shared" si="1"/>
        <v>250</v>
      </c>
      <c r="K36" s="2">
        <f t="shared" si="2"/>
        <v>1603.55</v>
      </c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x14ac:dyDescent="0.25">
      <c r="A37" s="9">
        <v>35</v>
      </c>
      <c r="B37" s="4" t="s">
        <v>50</v>
      </c>
      <c r="C37" s="4">
        <v>53</v>
      </c>
      <c r="D37" s="2">
        <f t="shared" si="4"/>
        <v>25.3</v>
      </c>
      <c r="E37" s="2">
        <f t="shared" si="0"/>
        <v>1340.9</v>
      </c>
      <c r="F37" s="5">
        <v>44813</v>
      </c>
      <c r="G37" s="6">
        <v>44839</v>
      </c>
      <c r="H37" s="4">
        <v>26</v>
      </c>
      <c r="I37" s="4">
        <v>10</v>
      </c>
      <c r="J37" s="2">
        <f t="shared" si="1"/>
        <v>260</v>
      </c>
      <c r="K37" s="2">
        <f t="shared" si="2"/>
        <v>1600.9</v>
      </c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x14ac:dyDescent="0.25">
      <c r="A38" s="9">
        <v>36</v>
      </c>
      <c r="B38" s="4" t="s">
        <v>51</v>
      </c>
      <c r="C38" s="4">
        <v>52.5</v>
      </c>
      <c r="D38" s="2">
        <f t="shared" si="4"/>
        <v>25.3</v>
      </c>
      <c r="E38" s="2">
        <f t="shared" si="0"/>
        <v>1328.25</v>
      </c>
      <c r="F38" s="5">
        <v>44813</v>
      </c>
      <c r="G38" s="6">
        <v>44840</v>
      </c>
      <c r="H38" s="4">
        <v>27</v>
      </c>
      <c r="I38" s="4">
        <v>10</v>
      </c>
      <c r="J38" s="2">
        <f t="shared" si="1"/>
        <v>270</v>
      </c>
      <c r="K38" s="2">
        <f t="shared" si="2"/>
        <v>1598.25</v>
      </c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x14ac:dyDescent="0.25">
      <c r="A40" s="2"/>
      <c r="B40" s="11" t="s">
        <v>6</v>
      </c>
      <c r="C40" s="2">
        <f>SUM(K3:K38)-0.1</f>
        <v>109963.99999999999</v>
      </c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x14ac:dyDescent="0.25">
      <c r="A41" s="2"/>
      <c r="B41" s="12" t="s">
        <v>7</v>
      </c>
      <c r="C41" s="2">
        <f>AVERAGE(C3:C38)</f>
        <v>61.25</v>
      </c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x14ac:dyDescent="0.25">
      <c r="A42" s="2"/>
      <c r="B42" s="11" t="s">
        <v>8</v>
      </c>
      <c r="C42" s="10">
        <f>MAX(H3:H38)</f>
        <v>27</v>
      </c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x14ac:dyDescent="0.25">
      <c r="A43" s="2"/>
      <c r="B43" s="11" t="s">
        <v>14</v>
      </c>
      <c r="C43" s="2">
        <f>MAX(K3:K38)</f>
        <v>3542</v>
      </c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" x14ac:dyDescent="0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honeticPr fontId="7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klepon</cp:lastModifiedBy>
  <dcterms:created xsi:type="dcterms:W3CDTF">2022-10-01T17:36:23Z</dcterms:created>
  <dcterms:modified xsi:type="dcterms:W3CDTF">2022-10-07T07:38:24Z</dcterms:modified>
</cp:coreProperties>
</file>