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D3" i="1"/>
  <c r="D4" i="1"/>
  <c r="D38" i="1"/>
  <c r="D3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5" i="1"/>
  <c r="G5" i="1" l="1"/>
  <c r="G6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H4" i="1"/>
  <c r="J4" i="1" s="1"/>
  <c r="G4" i="1"/>
  <c r="F4" i="1"/>
  <c r="F5" i="1" s="1"/>
  <c r="E4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/>
  <c r="E3" i="1"/>
  <c r="K4" i="1" l="1"/>
  <c r="G7" i="1"/>
  <c r="H5" i="1"/>
  <c r="J5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J3" i="1"/>
  <c r="K3" i="1" s="1"/>
  <c r="C5" i="1"/>
  <c r="E5" i="1" l="1"/>
  <c r="K5" i="1" s="1"/>
  <c r="C6" i="1"/>
  <c r="G8" i="1"/>
  <c r="H7" i="1"/>
  <c r="J7" i="1" s="1"/>
  <c r="H6" i="1"/>
  <c r="J6" i="1" s="1"/>
  <c r="H8" i="1" l="1"/>
  <c r="J8" i="1" s="1"/>
  <c r="G9" i="1"/>
  <c r="E6" i="1"/>
  <c r="K6" i="1" s="1"/>
  <c r="C7" i="1"/>
  <c r="C8" i="1" l="1"/>
  <c r="E7" i="1"/>
  <c r="K7" i="1" s="1"/>
  <c r="G10" i="1"/>
  <c r="H9" i="1"/>
  <c r="J9" i="1" l="1"/>
  <c r="G11" i="1"/>
  <c r="H10" i="1"/>
  <c r="J10" i="1" s="1"/>
  <c r="C9" i="1"/>
  <c r="E8" i="1"/>
  <c r="K8" i="1" s="1"/>
  <c r="H11" i="1" l="1"/>
  <c r="J11" i="1" s="1"/>
  <c r="G12" i="1"/>
  <c r="E9" i="1"/>
  <c r="K9" i="1" s="1"/>
  <c r="C10" i="1"/>
  <c r="E10" i="1" l="1"/>
  <c r="K10" i="1" s="1"/>
  <c r="C11" i="1"/>
  <c r="H12" i="1"/>
  <c r="J12" i="1" s="1"/>
  <c r="G13" i="1"/>
  <c r="E11" i="1" l="1"/>
  <c r="K11" i="1" s="1"/>
  <c r="C12" i="1"/>
  <c r="H13" i="1"/>
  <c r="J13" i="1" s="1"/>
  <c r="G14" i="1"/>
  <c r="H14" i="1" l="1"/>
  <c r="J14" i="1" s="1"/>
  <c r="G15" i="1"/>
  <c r="E12" i="1"/>
  <c r="K12" i="1" s="1"/>
  <c r="C13" i="1"/>
  <c r="C14" i="1" l="1"/>
  <c r="E13" i="1"/>
  <c r="K13" i="1" s="1"/>
  <c r="G16" i="1"/>
  <c r="H15" i="1"/>
  <c r="J15" i="1" s="1"/>
  <c r="G17" i="1" l="1"/>
  <c r="H16" i="1"/>
  <c r="J16" i="1" s="1"/>
  <c r="E14" i="1"/>
  <c r="K14" i="1" s="1"/>
  <c r="C15" i="1"/>
  <c r="E15" i="1" l="1"/>
  <c r="K15" i="1" s="1"/>
  <c r="C16" i="1"/>
  <c r="H17" i="1"/>
  <c r="J17" i="1" s="1"/>
  <c r="G18" i="1"/>
  <c r="H18" i="1" l="1"/>
  <c r="J18" i="1" s="1"/>
  <c r="G19" i="1"/>
  <c r="E16" i="1"/>
  <c r="K16" i="1" s="1"/>
  <c r="C17" i="1"/>
  <c r="C18" i="1" l="1"/>
  <c r="E17" i="1"/>
  <c r="K17" i="1" s="1"/>
  <c r="H19" i="1"/>
  <c r="J19" i="1" s="1"/>
  <c r="G20" i="1"/>
  <c r="G21" i="1" l="1"/>
  <c r="H20" i="1"/>
  <c r="J20" i="1" s="1"/>
  <c r="C19" i="1"/>
  <c r="E18" i="1"/>
  <c r="K18" i="1" s="1"/>
  <c r="C20" i="1" l="1"/>
  <c r="E19" i="1"/>
  <c r="K19" i="1" s="1"/>
  <c r="G22" i="1"/>
  <c r="H21" i="1"/>
  <c r="J21" i="1" s="1"/>
  <c r="G23" i="1" l="1"/>
  <c r="H22" i="1"/>
  <c r="J22" i="1" s="1"/>
  <c r="C21" i="1"/>
  <c r="E20" i="1"/>
  <c r="K20" i="1" s="1"/>
  <c r="E21" i="1" l="1"/>
  <c r="K21" i="1" s="1"/>
  <c r="C22" i="1"/>
  <c r="H23" i="1"/>
  <c r="J23" i="1" s="1"/>
  <c r="G24" i="1"/>
  <c r="H24" i="1" l="1"/>
  <c r="J24" i="1" s="1"/>
  <c r="G25" i="1"/>
  <c r="E22" i="1"/>
  <c r="K22" i="1" s="1"/>
  <c r="C23" i="1"/>
  <c r="C24" i="1" l="1"/>
  <c r="E23" i="1"/>
  <c r="K23" i="1" s="1"/>
  <c r="G26" i="1"/>
  <c r="H25" i="1"/>
  <c r="J25" i="1" s="1"/>
  <c r="G27" i="1" l="1"/>
  <c r="H26" i="1"/>
  <c r="J26" i="1" s="1"/>
  <c r="E24" i="1"/>
  <c r="K24" i="1" s="1"/>
  <c r="C25" i="1"/>
  <c r="C26" i="1" l="1"/>
  <c r="E25" i="1"/>
  <c r="K25" i="1" s="1"/>
  <c r="G28" i="1"/>
  <c r="H27" i="1"/>
  <c r="J27" i="1" s="1"/>
  <c r="H28" i="1" l="1"/>
  <c r="J28" i="1" s="1"/>
  <c r="G29" i="1"/>
  <c r="C27" i="1"/>
  <c r="E26" i="1"/>
  <c r="K26" i="1" s="1"/>
  <c r="E27" i="1" l="1"/>
  <c r="K27" i="1" s="1"/>
  <c r="C28" i="1"/>
  <c r="H29" i="1"/>
  <c r="J29" i="1" s="1"/>
  <c r="G30" i="1"/>
  <c r="H30" i="1" l="1"/>
  <c r="J30" i="1" s="1"/>
  <c r="G31" i="1"/>
  <c r="E28" i="1"/>
  <c r="K28" i="1" s="1"/>
  <c r="C29" i="1"/>
  <c r="E29" i="1" l="1"/>
  <c r="K29" i="1" s="1"/>
  <c r="C30" i="1"/>
  <c r="G32" i="1"/>
  <c r="H31" i="1"/>
  <c r="J31" i="1" s="1"/>
  <c r="G33" i="1" l="1"/>
  <c r="H32" i="1"/>
  <c r="J32" i="1" s="1"/>
  <c r="C31" i="1"/>
  <c r="E30" i="1"/>
  <c r="K30" i="1" s="1"/>
  <c r="C32" i="1" l="1"/>
  <c r="E31" i="1"/>
  <c r="K31" i="1" s="1"/>
  <c r="G34" i="1"/>
  <c r="H33" i="1"/>
  <c r="J33" i="1" s="1"/>
  <c r="G35" i="1" l="1"/>
  <c r="H34" i="1"/>
  <c r="J34" i="1" s="1"/>
  <c r="C33" i="1"/>
  <c r="E32" i="1"/>
  <c r="K32" i="1" s="1"/>
  <c r="E33" i="1" l="1"/>
  <c r="K33" i="1" s="1"/>
  <c r="C34" i="1"/>
  <c r="H35" i="1"/>
  <c r="J35" i="1" s="1"/>
  <c r="G36" i="1"/>
  <c r="H36" i="1" l="1"/>
  <c r="J36" i="1" s="1"/>
  <c r="G37" i="1"/>
  <c r="E34" i="1"/>
  <c r="K34" i="1" s="1"/>
  <c r="C35" i="1"/>
  <c r="C36" i="1" l="1"/>
  <c r="K35" i="1"/>
  <c r="H37" i="1"/>
  <c r="J37" i="1" s="1"/>
  <c r="G38" i="1"/>
  <c r="H38" i="1" s="1"/>
  <c r="J38" i="1" l="1"/>
  <c r="C42" i="1"/>
  <c r="E36" i="1"/>
  <c r="K36" i="1" s="1"/>
  <c r="C37" i="1"/>
  <c r="C38" i="1" l="1"/>
  <c r="E37" i="1"/>
  <c r="K37" i="1" s="1"/>
  <c r="E38" i="1" l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<sst xmlns="http://schemas.openxmlformats.org/spreadsheetml/2006/main" count="51" uniqueCount="51">
  <si>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</si>
  <si>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</si>
  <si>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</si>
  <si>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Иванова</t>
  </si>
  <si>
    <t>Камалов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</si>
  <si>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</si>
  <si>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</si>
  <si>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</si>
  <si>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</si>
  <si>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</si>
  <si>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</si>
  <si>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Хакимджанов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</si>
  <si>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</si>
  <si>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</si>
  <si>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</si>
  <si>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</si>
  <si>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</si>
  <si>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</si>
  <si>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</si>
  <si>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</si>
  <si>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</si>
  <si>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</si>
  <si>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</si>
  <si>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</si>
  <si>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</si>
  <si>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</si>
  <si>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</si>
  <si>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</si>
  <si>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</si>
  <si>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Общая сумма, руб.</t>
  </si>
  <si>
    <t>Средняя площадь, кв.м.</t>
  </si>
  <si>
    <t>Максимальная сумма, руб.</t>
  </si>
  <si>
    <t>Фамилия квартиросъёмщика</t>
  </si>
  <si>
    <t>Максимальный срок просрочки, дней</t>
  </si>
  <si>
    <t>Площадь, кв.м.</t>
  </si>
  <si>
    <t>Тариф, руб./кв.м.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</si>
  <si>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</si>
  <si>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</si>
  <si>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</si>
  <si>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</si>
  <si>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</si>
  <si>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Алишеров</t>
  </si>
  <si>
    <t>Аллаярова</t>
  </si>
  <si>
    <t>Антипов</t>
  </si>
  <si>
    <t>Арсланов</t>
  </si>
  <si>
    <t>Гусаков</t>
  </si>
  <si>
    <t>Дедюхин</t>
  </si>
  <si>
    <t>Любенко</t>
  </si>
  <si>
    <t>Сулейманов</t>
  </si>
  <si>
    <t>Тураев</t>
  </si>
  <si>
    <t>Хасанов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</si>
</sst>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topLeftCell="B22" workbookViewId="0">
      <selection activeCell="C40" sqref="C40"/>
    </sheetView>
  </sheetViews>
  <sheetFormatPr defaultRowHeight="15.75" x14ac:dyDescent="0.25"/>
  <cols>
    <col min="1" max="1" width="18.125" style="1" customWidth="1"/>
    <col min="2" max="2" width="26.875" style="1" customWidth="1"/>
    <col min="3" max="3" width="15.875" style="1" customWidth="1"/>
    <col min="4" max="4" width="16.125" style="1" customWidth="1"/>
    <col min="5" max="5" width="10.5" style="1" customWidth="1"/>
    <col min="6" max="6" width="13.75" style="1" customWidth="1"/>
    <col min="7" max="7" width="13.375" style="1" customWidth="1"/>
    <col min="8" max="8" width="14.75" style="1" customWidth="1"/>
    <col min="9" max="9" width="15.25" style="1" customWidth="1"/>
    <col min="10" max="10" width="9" style="1"/>
    <col min="11" max="11" width="10.75" style="1" customWidth="1"/>
    <col min="12" max="16384" width="9" style="1"/>
  </cols>
  <sheetData>
    <row r="1" spans="1:12" x14ac:dyDescent="0.25">
      <c r="A1" s="1">
        <v>67</v>
      </c>
      <c r="L1"/>
    </row>
    <row r="2" spans="1:12" x14ac:dyDescent="0.25">
      <c r="A2" s="1" t="s">
        <v>0</v>
      </c>
      <c r="B2" s="1" t="s">
        <v>32</v>
      </c>
      <c r="C2" s="3" t="s">
        <v>34</v>
      </c>
      <c r="D2" s="4" t="s">
        <v>35</v>
      </c>
      <c r="E2" s="1" t="s">
        <v>36</v>
      </c>
      <c r="F2" s="1" t="s">
        <v>1</v>
      </c>
      <c r="G2" s="1" t="s">
        <v>2</v>
      </c>
      <c r="H2" s="1" t="s">
        <v>37</v>
      </c>
      <c r="I2" s="1" t="s">
        <v>38</v>
      </c>
      <c r="J2" s="1" t="s">
        <v>39</v>
      </c>
      <c r="K2" s="1" t="s">
        <v>40</v>
      </c>
      <c r="L2"/>
    </row>
    <row r="3" spans="1:12" x14ac:dyDescent="0.25">
      <c r="A3" s="1">
        <v>1</v>
      </c>
      <c r="B3" s="1" t="s">
        <v>41</v>
      </c>
      <c r="C3" s="1">
        <v>70</v>
      </c>
      <c r="D3" s="1">
        <f>$A$1*1.1</f>
        <v>73.7</v>
      </c>
      <c r="E3" s="1">
        <f>C3*D3</f>
        <v>5159</v>
      </c>
      <c r="F3" s="2">
        <v>44813</v>
      </c>
      <c r="G3" s="2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5159</v>
      </c>
      <c r="L3"/>
    </row>
    <row r="4" spans="1:12" x14ac:dyDescent="0.25">
      <c r="A4" s="1">
        <f>A3+1</f>
        <v>2</v>
      </c>
      <c r="B4" s="1" t="s">
        <v>42</v>
      </c>
      <c r="C4" s="1">
        <f>C3-0.5</f>
        <v>69.5</v>
      </c>
      <c r="D4" s="1">
        <f>$A$1*1.1</f>
        <v>73.7</v>
      </c>
      <c r="E4" s="1">
        <f t="shared" ref="E4:E37" si="0">C4*D4</f>
        <v>5122.1500000000005</v>
      </c>
      <c r="F4" s="2">
        <f>F3</f>
        <v>44813</v>
      </c>
      <c r="G4" s="2">
        <f>G3+1</f>
        <v>44806</v>
      </c>
      <c r="H4" s="1">
        <f t="shared" ref="H4:H38" si="1">IF(G4&lt;=F4,0,G4-F4)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5122.1500000000005</v>
      </c>
      <c r="L4"/>
    </row>
    <row r="5" spans="1:12" x14ac:dyDescent="0.25">
      <c r="A5" s="1">
        <f t="shared" ref="A5:A38" si="4">A4+1</f>
        <v>3</v>
      </c>
      <c r="B5" s="1" t="s">
        <v>43</v>
      </c>
      <c r="C5" s="1">
        <f t="shared" ref="C5:C38" si="5">C4-0.5</f>
        <v>69</v>
      </c>
      <c r="D5" s="1">
        <f t="shared" ref="D4:D34" si="6">$A$1*1.1</f>
        <v>73.7</v>
      </c>
      <c r="E5" s="1">
        <f t="shared" si="0"/>
        <v>5085.3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5085.3</v>
      </c>
      <c r="L5"/>
    </row>
    <row r="6" spans="1:12" x14ac:dyDescent="0.25">
      <c r="A6" s="1">
        <f t="shared" si="4"/>
        <v>4</v>
      </c>
      <c r="B6" s="1" t="s">
        <v>44</v>
      </c>
      <c r="C6" s="1">
        <f t="shared" si="5"/>
        <v>68.5</v>
      </c>
      <c r="D6" s="1">
        <f t="shared" si="6"/>
        <v>73.7</v>
      </c>
      <c r="E6" s="1">
        <f t="shared" si="0"/>
        <v>5048.45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5048.45</v>
      </c>
      <c r="L6"/>
    </row>
    <row r="7" spans="1:12" x14ac:dyDescent="0.25">
      <c r="A7" s="1">
        <f t="shared" si="4"/>
        <v>5</v>
      </c>
      <c r="B7" s="1" t="s">
        <v>45</v>
      </c>
      <c r="C7" s="1">
        <f t="shared" si="5"/>
        <v>68</v>
      </c>
      <c r="D7" s="1">
        <f t="shared" si="6"/>
        <v>73.7</v>
      </c>
      <c r="E7" s="1">
        <f t="shared" si="0"/>
        <v>5011.6000000000004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5011.6000000000004</v>
      </c>
      <c r="L7"/>
    </row>
    <row r="8" spans="1:12" x14ac:dyDescent="0.25">
      <c r="A8" s="1">
        <f t="shared" si="4"/>
        <v>6</v>
      </c>
      <c r="B8" s="1" t="s">
        <v>46</v>
      </c>
      <c r="C8" s="1">
        <f t="shared" si="5"/>
        <v>67.5</v>
      </c>
      <c r="D8" s="1">
        <f t="shared" si="6"/>
        <v>73.7</v>
      </c>
      <c r="E8" s="1">
        <f t="shared" si="0"/>
        <v>4974.75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4974.75</v>
      </c>
      <c r="L8"/>
    </row>
    <row r="9" spans="1:12" x14ac:dyDescent="0.25">
      <c r="A9" s="1">
        <f t="shared" si="4"/>
        <v>7</v>
      </c>
      <c r="B9" s="1" t="s">
        <v>3</v>
      </c>
      <c r="C9" s="1">
        <f t="shared" si="5"/>
        <v>67</v>
      </c>
      <c r="D9" s="1">
        <f t="shared" si="6"/>
        <v>73.7</v>
      </c>
      <c r="E9" s="1">
        <f t="shared" si="0"/>
        <v>4937.9000000000005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4937.9000000000005</v>
      </c>
      <c r="L9"/>
    </row>
    <row r="10" spans="1:12" x14ac:dyDescent="0.25">
      <c r="A10" s="1">
        <f t="shared" si="4"/>
        <v>8</v>
      </c>
      <c r="B10" s="1" t="s">
        <v>4</v>
      </c>
      <c r="C10" s="1">
        <f t="shared" si="5"/>
        <v>66.5</v>
      </c>
      <c r="D10" s="1">
        <f t="shared" si="6"/>
        <v>73.7</v>
      </c>
      <c r="E10" s="1">
        <f t="shared" si="0"/>
        <v>4901.05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4901.05</v>
      </c>
      <c r="L10"/>
    </row>
    <row r="11" spans="1:12" x14ac:dyDescent="0.25">
      <c r="A11" s="1">
        <f t="shared" si="4"/>
        <v>9</v>
      </c>
      <c r="B11" s="1" t="s">
        <v>47</v>
      </c>
      <c r="C11" s="1">
        <f t="shared" si="5"/>
        <v>66</v>
      </c>
      <c r="D11" s="1">
        <f t="shared" si="6"/>
        <v>73.7</v>
      </c>
      <c r="E11" s="1">
        <f t="shared" si="0"/>
        <v>4864.2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4864.2</v>
      </c>
      <c r="L11"/>
    </row>
    <row r="12" spans="1:12" x14ac:dyDescent="0.25">
      <c r="A12" s="1">
        <f t="shared" si="4"/>
        <v>10</v>
      </c>
      <c r="B12" s="1" t="s">
        <v>5</v>
      </c>
      <c r="C12" s="1">
        <f t="shared" si="5"/>
        <v>65.5</v>
      </c>
      <c r="D12" s="1">
        <f t="shared" si="6"/>
        <v>73.7</v>
      </c>
      <c r="E12" s="1">
        <f t="shared" si="0"/>
        <v>4827.3500000000004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4837.3500000000004</v>
      </c>
      <c r="L12"/>
    </row>
    <row r="13" spans="1:12" x14ac:dyDescent="0.25">
      <c r="A13" s="1">
        <f t="shared" si="4"/>
        <v>11</v>
      </c>
      <c r="B13" s="1" t="s">
        <v>6</v>
      </c>
      <c r="C13" s="1">
        <f t="shared" si="5"/>
        <v>65</v>
      </c>
      <c r="D13" s="1">
        <f t="shared" si="6"/>
        <v>73.7</v>
      </c>
      <c r="E13" s="1">
        <f t="shared" si="0"/>
        <v>4790.5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4810.5</v>
      </c>
      <c r="L13"/>
    </row>
    <row r="14" spans="1:12" x14ac:dyDescent="0.25">
      <c r="A14" s="1">
        <f t="shared" si="4"/>
        <v>12</v>
      </c>
      <c r="B14" s="1" t="s">
        <v>7</v>
      </c>
      <c r="C14" s="1">
        <f t="shared" si="5"/>
        <v>64.5</v>
      </c>
      <c r="D14" s="1">
        <f t="shared" si="6"/>
        <v>73.7</v>
      </c>
      <c r="E14" s="1">
        <f t="shared" si="0"/>
        <v>4753.6500000000005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4783.6500000000005</v>
      </c>
      <c r="L14"/>
    </row>
    <row r="15" spans="1:12" x14ac:dyDescent="0.25">
      <c r="A15" s="1">
        <f t="shared" si="4"/>
        <v>13</v>
      </c>
      <c r="B15" s="1" t="s">
        <v>8</v>
      </c>
      <c r="C15" s="1">
        <f t="shared" si="5"/>
        <v>64</v>
      </c>
      <c r="D15" s="1">
        <f t="shared" si="6"/>
        <v>73.7</v>
      </c>
      <c r="E15" s="1">
        <f t="shared" si="0"/>
        <v>4716.8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4756.8</v>
      </c>
      <c r="L15"/>
    </row>
    <row r="16" spans="1:12" x14ac:dyDescent="0.25">
      <c r="A16" s="1">
        <f t="shared" si="4"/>
        <v>14</v>
      </c>
      <c r="B16" s="1" t="s">
        <v>9</v>
      </c>
      <c r="C16" s="1">
        <f t="shared" si="5"/>
        <v>63.5</v>
      </c>
      <c r="D16" s="1">
        <f t="shared" si="6"/>
        <v>73.7</v>
      </c>
      <c r="E16" s="1">
        <f t="shared" si="0"/>
        <v>4679.95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4729.95</v>
      </c>
      <c r="L16"/>
    </row>
    <row r="17" spans="1:12" x14ac:dyDescent="0.25">
      <c r="A17" s="1">
        <f t="shared" si="4"/>
        <v>15</v>
      </c>
      <c r="B17" s="1" t="s">
        <v>10</v>
      </c>
      <c r="C17" s="1">
        <f t="shared" si="5"/>
        <v>63</v>
      </c>
      <c r="D17" s="1">
        <f t="shared" si="6"/>
        <v>73.7</v>
      </c>
      <c r="E17" s="1">
        <f t="shared" si="0"/>
        <v>4643.1000000000004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4703.1000000000004</v>
      </c>
      <c r="L17"/>
    </row>
    <row r="18" spans="1:12" x14ac:dyDescent="0.25">
      <c r="A18" s="1">
        <f t="shared" si="4"/>
        <v>16</v>
      </c>
      <c r="B18" s="1" t="s">
        <v>48</v>
      </c>
      <c r="C18" s="1">
        <f t="shared" si="5"/>
        <v>62.5</v>
      </c>
      <c r="D18" s="1">
        <f t="shared" si="6"/>
        <v>73.7</v>
      </c>
      <c r="E18" s="1">
        <f t="shared" si="0"/>
        <v>4606.25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4676.25</v>
      </c>
      <c r="L18"/>
    </row>
    <row r="19" spans="1:12" x14ac:dyDescent="0.25">
      <c r="A19" s="1">
        <f t="shared" si="4"/>
        <v>17</v>
      </c>
      <c r="B19" s="1" t="s">
        <v>49</v>
      </c>
      <c r="C19" s="1">
        <f t="shared" si="5"/>
        <v>62</v>
      </c>
      <c r="D19" s="1">
        <f t="shared" si="6"/>
        <v>73.7</v>
      </c>
      <c r="E19" s="1">
        <f t="shared" si="0"/>
        <v>4569.4000000000005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4649.4000000000005</v>
      </c>
      <c r="L19"/>
    </row>
    <row r="20" spans="1:12" x14ac:dyDescent="0.25">
      <c r="A20" s="1">
        <f t="shared" si="4"/>
        <v>18</v>
      </c>
      <c r="B20" s="1" t="s">
        <v>11</v>
      </c>
      <c r="C20" s="1">
        <f t="shared" si="5"/>
        <v>61.5</v>
      </c>
      <c r="D20" s="1">
        <f t="shared" si="6"/>
        <v>73.7</v>
      </c>
      <c r="E20" s="1">
        <f t="shared" si="0"/>
        <v>4532.55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4622.55</v>
      </c>
      <c r="L20"/>
    </row>
    <row r="21" spans="1:12" x14ac:dyDescent="0.25">
      <c r="A21" s="1">
        <f t="shared" si="4"/>
        <v>19</v>
      </c>
      <c r="B21" s="1" t="s">
        <v>50</v>
      </c>
      <c r="C21" s="1">
        <f t="shared" si="5"/>
        <v>61</v>
      </c>
      <c r="D21" s="1">
        <f t="shared" si="6"/>
        <v>73.7</v>
      </c>
      <c r="E21" s="1">
        <f t="shared" si="0"/>
        <v>4495.7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4595.7</v>
      </c>
      <c r="L21"/>
    </row>
    <row r="22" spans="1:12" x14ac:dyDescent="0.25">
      <c r="A22" s="1">
        <f t="shared" si="4"/>
        <v>20</v>
      </c>
      <c r="B22" s="1" t="s">
        <v>12</v>
      </c>
      <c r="C22" s="1">
        <f t="shared" si="5"/>
        <v>60.5</v>
      </c>
      <c r="D22" s="1">
        <f t="shared" si="6"/>
        <v>73.7</v>
      </c>
      <c r="E22" s="1">
        <f t="shared" si="0"/>
        <v>4458.8500000000004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4568.8500000000004</v>
      </c>
      <c r="L22"/>
    </row>
    <row r="23" spans="1:12" x14ac:dyDescent="0.25">
      <c r="A23" s="1">
        <f t="shared" si="4"/>
        <v>21</v>
      </c>
      <c r="B23" s="1" t="s">
        <v>13</v>
      </c>
      <c r="C23" s="1">
        <f t="shared" si="5"/>
        <v>60</v>
      </c>
      <c r="D23" s="1">
        <f t="shared" si="6"/>
        <v>73.7</v>
      </c>
      <c r="E23" s="1">
        <f t="shared" si="0"/>
        <v>4422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4542</v>
      </c>
      <c r="L23"/>
    </row>
    <row r="24" spans="1:12" x14ac:dyDescent="0.25">
      <c r="A24" s="1">
        <f t="shared" si="4"/>
        <v>22</v>
      </c>
      <c r="B24" s="1" t="s">
        <v>14</v>
      </c>
      <c r="C24" s="1">
        <f t="shared" si="5"/>
        <v>59.5</v>
      </c>
      <c r="D24" s="1">
        <f t="shared" si="6"/>
        <v>73.7</v>
      </c>
      <c r="E24" s="1">
        <f t="shared" si="0"/>
        <v>4385.1500000000005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4515.1500000000005</v>
      </c>
      <c r="L24"/>
    </row>
    <row r="25" spans="1:12" x14ac:dyDescent="0.25">
      <c r="A25" s="1">
        <f t="shared" si="4"/>
        <v>23</v>
      </c>
      <c r="B25" s="1" t="s">
        <v>15</v>
      </c>
      <c r="C25" s="1">
        <f t="shared" si="5"/>
        <v>59</v>
      </c>
      <c r="D25" s="1">
        <f t="shared" si="6"/>
        <v>73.7</v>
      </c>
      <c r="E25" s="1">
        <f t="shared" si="0"/>
        <v>4348.3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4488.3</v>
      </c>
      <c r="L25"/>
    </row>
    <row r="26" spans="1:12" x14ac:dyDescent="0.25">
      <c r="A26" s="1">
        <f t="shared" si="4"/>
        <v>24</v>
      </c>
      <c r="B26" s="1" t="s">
        <v>16</v>
      </c>
      <c r="C26" s="1">
        <f t="shared" si="5"/>
        <v>58.5</v>
      </c>
      <c r="D26" s="1">
        <f t="shared" si="6"/>
        <v>73.7</v>
      </c>
      <c r="E26" s="1">
        <f t="shared" si="0"/>
        <v>4311.45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4461.45</v>
      </c>
      <c r="L26"/>
    </row>
    <row r="27" spans="1:12" x14ac:dyDescent="0.25">
      <c r="A27" s="1">
        <f t="shared" si="4"/>
        <v>25</v>
      </c>
      <c r="B27" s="1" t="s">
        <v>17</v>
      </c>
      <c r="C27" s="1">
        <f t="shared" si="5"/>
        <v>58</v>
      </c>
      <c r="D27" s="1">
        <f t="shared" si="6"/>
        <v>73.7</v>
      </c>
      <c r="E27" s="1">
        <f t="shared" si="0"/>
        <v>4274.6000000000004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4434.6000000000004</v>
      </c>
      <c r="L27"/>
    </row>
    <row r="28" spans="1:12" x14ac:dyDescent="0.25">
      <c r="A28" s="1">
        <f t="shared" si="4"/>
        <v>26</v>
      </c>
      <c r="B28" s="1" t="s">
        <v>18</v>
      </c>
      <c r="C28" s="1">
        <f t="shared" si="5"/>
        <v>57.5</v>
      </c>
      <c r="D28" s="1">
        <f t="shared" si="6"/>
        <v>73.7</v>
      </c>
      <c r="E28" s="1">
        <f t="shared" si="0"/>
        <v>4237.75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4407.75</v>
      </c>
      <c r="L28"/>
    </row>
    <row r="29" spans="1:12" x14ac:dyDescent="0.25">
      <c r="A29" s="1">
        <f t="shared" si="4"/>
        <v>27</v>
      </c>
      <c r="B29" s="1" t="s">
        <v>19</v>
      </c>
      <c r="C29" s="1">
        <f t="shared" si="5"/>
        <v>57</v>
      </c>
      <c r="D29" s="1">
        <f t="shared" si="6"/>
        <v>73.7</v>
      </c>
      <c r="E29" s="1">
        <f t="shared" si="0"/>
        <v>4200.9000000000005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4380.9000000000005</v>
      </c>
      <c r="L29"/>
    </row>
    <row r="30" spans="1:12" x14ac:dyDescent="0.25">
      <c r="A30" s="1">
        <f t="shared" si="4"/>
        <v>28</v>
      </c>
      <c r="B30" s="1" t="s">
        <v>20</v>
      </c>
      <c r="C30" s="1">
        <f t="shared" si="5"/>
        <v>56.5</v>
      </c>
      <c r="D30" s="1">
        <f t="shared" si="6"/>
        <v>73.7</v>
      </c>
      <c r="E30" s="1">
        <f t="shared" si="0"/>
        <v>4164.05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4354.05</v>
      </c>
      <c r="L30"/>
    </row>
    <row r="31" spans="1:12" x14ac:dyDescent="0.25">
      <c r="A31" s="1">
        <f t="shared" si="4"/>
        <v>29</v>
      </c>
      <c r="B31" s="1" t="s">
        <v>21</v>
      </c>
      <c r="C31" s="1">
        <f t="shared" si="5"/>
        <v>56</v>
      </c>
      <c r="D31" s="1">
        <f t="shared" si="6"/>
        <v>73.7</v>
      </c>
      <c r="E31" s="1">
        <f t="shared" si="0"/>
        <v>4127.2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4327.2</v>
      </c>
      <c r="L31"/>
    </row>
    <row r="32" spans="1:12" x14ac:dyDescent="0.25">
      <c r="A32" s="1">
        <f t="shared" si="4"/>
        <v>30</v>
      </c>
      <c r="B32" s="1" t="s">
        <v>22</v>
      </c>
      <c r="C32" s="1">
        <f t="shared" si="5"/>
        <v>55.5</v>
      </c>
      <c r="D32" s="1">
        <f t="shared" si="6"/>
        <v>73.7</v>
      </c>
      <c r="E32" s="1">
        <f t="shared" si="0"/>
        <v>4090.3500000000004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4300.3500000000004</v>
      </c>
      <c r="L32"/>
    </row>
    <row r="33" spans="1:12" x14ac:dyDescent="0.25">
      <c r="A33" s="1">
        <f t="shared" si="4"/>
        <v>31</v>
      </c>
      <c r="B33" s="1" t="s">
        <v>23</v>
      </c>
      <c r="C33" s="1">
        <f t="shared" si="5"/>
        <v>55</v>
      </c>
      <c r="D33" s="1">
        <f t="shared" si="6"/>
        <v>73.7</v>
      </c>
      <c r="E33" s="1">
        <f t="shared" si="0"/>
        <v>4053.5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4273.5</v>
      </c>
      <c r="L33"/>
    </row>
    <row r="34" spans="1:12" x14ac:dyDescent="0.25">
      <c r="A34" s="1">
        <f t="shared" si="4"/>
        <v>32</v>
      </c>
      <c r="B34" s="1" t="s">
        <v>24</v>
      </c>
      <c r="C34" s="1">
        <f t="shared" si="5"/>
        <v>54.5</v>
      </c>
      <c r="D34" s="1">
        <f t="shared" si="6"/>
        <v>73.7</v>
      </c>
      <c r="E34" s="1">
        <f t="shared" si="0"/>
        <v>4016.65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4246.6499999999996</v>
      </c>
      <c r="L34"/>
    </row>
    <row r="35" spans="1:12" x14ac:dyDescent="0.25">
      <c r="A35" s="1">
        <f t="shared" si="4"/>
        <v>33</v>
      </c>
      <c r="B35" s="1" t="s">
        <v>25</v>
      </c>
      <c r="C35" s="1">
        <f t="shared" si="5"/>
        <v>54</v>
      </c>
      <c r="D35" s="1">
        <f>(A1*1.1)/2</f>
        <v>36.85</v>
      </c>
      <c r="E35" s="1">
        <f>C35*D35</f>
        <v>1989.9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2229.9</v>
      </c>
      <c r="L35"/>
    </row>
    <row r="36" spans="1:12" x14ac:dyDescent="0.25">
      <c r="A36" s="1">
        <f t="shared" si="4"/>
        <v>34</v>
      </c>
      <c r="B36" s="1" t="s">
        <v>26</v>
      </c>
      <c r="C36" s="1">
        <f t="shared" si="5"/>
        <v>53.5</v>
      </c>
      <c r="D36" s="1">
        <f>(A1*1.1)/2</f>
        <v>36.85</v>
      </c>
      <c r="E36" s="1">
        <f t="shared" si="0"/>
        <v>1971.4750000000001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2221.4750000000004</v>
      </c>
      <c r="L36"/>
    </row>
    <row r="37" spans="1:12" x14ac:dyDescent="0.25">
      <c r="A37" s="1">
        <f t="shared" si="4"/>
        <v>35</v>
      </c>
      <c r="B37" s="1" t="s">
        <v>27</v>
      </c>
      <c r="C37" s="1">
        <f t="shared" si="5"/>
        <v>53</v>
      </c>
      <c r="D37" s="1">
        <f>(A1*1.1)/2</f>
        <v>36.85</v>
      </c>
      <c r="E37" s="1">
        <f t="shared" si="0"/>
        <v>1953.0500000000002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2213.0500000000002</v>
      </c>
      <c r="L37"/>
    </row>
    <row r="38" spans="1:12" x14ac:dyDescent="0.25">
      <c r="A38" s="1">
        <f t="shared" si="4"/>
        <v>36</v>
      </c>
      <c r="B38" s="1" t="s">
        <v>28</v>
      </c>
      <c r="C38" s="1">
        <f t="shared" si="5"/>
        <v>52.5</v>
      </c>
      <c r="D38" s="1">
        <f>(A1*1.1)/2</f>
        <v>36.85</v>
      </c>
      <c r="E38" s="1">
        <f>C38*D38</f>
        <v>1934.625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2204.625</v>
      </c>
      <c r="L38"/>
    </row>
    <row r="39" spans="1:12" x14ac:dyDescent="0.25">
      <c r="L39"/>
    </row>
    <row r="40" spans="1:12" x14ac:dyDescent="0.25">
      <c r="B40" s="1" t="s">
        <v>29</v>
      </c>
      <c r="C40" s="5">
        <f>FLOOR(SUM(K3:K38),1)</f>
        <v>158439</v>
      </c>
      <c r="L40"/>
    </row>
    <row r="41" spans="1:12" x14ac:dyDescent="0.25">
      <c r="B41" s="1" t="s">
        <v>30</v>
      </c>
      <c r="C41" s="3">
        <f>AVERAGE(C3:C38)</f>
        <v>61.25</v>
      </c>
      <c r="L41"/>
    </row>
    <row r="42" spans="1:12" x14ac:dyDescent="0.25">
      <c r="B42" s="1" t="s">
        <v>33</v>
      </c>
      <c r="C42" s="1">
        <f>MAX(H3:H38)</f>
        <v>27</v>
      </c>
      <c r="L42"/>
    </row>
    <row r="43" spans="1:12" x14ac:dyDescent="0.25">
      <c r="B43" s="1" t="s">
        <v>31</v>
      </c>
      <c r="C43" s="1">
        <f>MAX(K3:K38)</f>
        <v>5159</v>
      </c>
      <c r="L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Колян Симоненко</cp:lastModifiedBy>
  <dcterms:created xsi:type="dcterms:W3CDTF">2022-09-26T11:24:50Z</dcterms:created>
  <dcterms:modified xsi:type="dcterms:W3CDTF">2022-12-19T15:49:38Z</dcterms:modified>
</cp:coreProperties>
</file>