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AE7FE3-EC38-4E4E-9A6D-3BD2F99524E4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J29" i="1" l="1"/>
  <c r="K29" i="1" s="1"/>
  <c r="J30" i="1"/>
  <c r="K30" i="1" s="1"/>
  <c r="J31" i="1"/>
  <c r="K31" i="1" s="1"/>
  <c r="J32" i="1"/>
  <c r="K3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C23" i="1"/>
  <c r="C24" i="1"/>
  <c r="C25" i="1"/>
  <c r="C26" i="1"/>
  <c r="C27" i="1"/>
  <c r="C28" i="1"/>
  <c r="C29" i="1"/>
  <c r="C30" i="1"/>
  <c r="C31" i="1" s="1"/>
  <c r="C32" i="1" s="1"/>
  <c r="C33" i="1" s="1"/>
  <c r="C34" i="1" s="1"/>
  <c r="C35" i="1" s="1"/>
  <c r="C36" i="1" s="1"/>
  <c r="C37" i="1" s="1"/>
  <c r="C38" i="1" s="1"/>
  <c r="D12" i="1"/>
  <c r="D13" i="1"/>
  <c r="D14" i="1"/>
  <c r="D15" i="1"/>
  <c r="E15" i="1" s="1"/>
  <c r="D16" i="1"/>
  <c r="D17" i="1"/>
  <c r="D18" i="1"/>
  <c r="D19" i="1"/>
  <c r="D20" i="1"/>
  <c r="E20" i="1" s="1"/>
  <c r="K20" i="1" s="1"/>
  <c r="D21" i="1"/>
  <c r="E21" i="1" s="1"/>
  <c r="D22" i="1"/>
  <c r="D11" i="1"/>
  <c r="E11" i="1" s="1"/>
  <c r="K11" i="1" s="1"/>
  <c r="D4" i="1"/>
  <c r="D5" i="1"/>
  <c r="E5" i="1" s="1"/>
  <c r="K5" i="1" s="1"/>
  <c r="D6" i="1"/>
  <c r="D7" i="1"/>
  <c r="D8" i="1"/>
  <c r="D9" i="1"/>
  <c r="D10" i="1"/>
  <c r="E16" i="1"/>
  <c r="K16" i="1" s="1"/>
  <c r="E17" i="1"/>
  <c r="K17" i="1" s="1"/>
  <c r="D3" i="1"/>
  <c r="E8" i="1"/>
  <c r="E12" i="1"/>
  <c r="K12" i="1" s="1"/>
  <c r="E13" i="1"/>
  <c r="E14" i="1"/>
  <c r="E4" i="1"/>
  <c r="K4" i="1" s="1"/>
  <c r="E6" i="1"/>
  <c r="E10" i="1"/>
  <c r="E18" i="1"/>
  <c r="J22" i="1"/>
  <c r="E22" i="1"/>
  <c r="C2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E7" i="1"/>
  <c r="E9" i="1"/>
  <c r="E19" i="1"/>
  <c r="K19" i="1" s="1"/>
  <c r="E3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4" i="1"/>
  <c r="K6" i="1" l="1"/>
  <c r="K15" i="1"/>
  <c r="K14" i="1"/>
  <c r="K13" i="1"/>
  <c r="K8" i="1"/>
  <c r="K21" i="1"/>
  <c r="K9" i="1"/>
  <c r="K18" i="1"/>
  <c r="K7" i="1"/>
  <c r="K10" i="1"/>
  <c r="K3" i="1"/>
  <c r="K22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<sst xmlns="http://schemas.openxmlformats.org/spreadsheetml/2006/main" count="51" uniqueCount="51">
  <si>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</si>
  <si>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</si>
  <si>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Тариф</t>
  </si>
  <si>
    <t>Срок оплаты</t>
  </si>
  <si>
    <t>Дата оплаты</t>
  </si>
  <si>
    <t>Итого, руб.</t>
  </si>
  <si>
    <t>Площадь, кв.м.</t>
  </si>
  <si>
    <t>Штраф, руб</t>
  </si>
  <si>
    <t>Занина</t>
  </si>
  <si>
    <t>Беккер</t>
  </si>
  <si>
    <t>Ле‌ксин</t>
  </si>
  <si>
    <t>Вохмя‌нин</t>
  </si>
  <si>
    <t>Макеева</t>
  </si>
  <si>
    <t>Балашо‌в</t>
  </si>
  <si>
    <t>Шамилов</t>
  </si>
  <si>
    <t>Дабеев</t>
  </si>
  <si>
    <t>Салех</t>
  </si>
  <si>
    <t>Фугина</t>
  </si>
  <si>
    <t>Дубков</t>
  </si>
  <si>
    <t>Коковкина</t>
  </si>
  <si>
    <t>Маслов</t>
  </si>
  <si>
    <t>Еранов</t>
  </si>
  <si>
    <t>Махмутов</t>
  </si>
  <si>
    <t>Мунирова</t>
  </si>
  <si>
    <t>Марков</t>
  </si>
  <si>
    <t>Колбасова</t>
  </si>
  <si>
    <t>Чубаров</t>
  </si>
  <si>
    <t>Пени за 1 день</t>
  </si>
  <si>
    <t>Алимжанов</t>
  </si>
  <si>
    <t>Просрочка, дней.</t>
  </si>
  <si>
    <t>Сумма, руб./кв.м.</t>
  </si>
  <si>
    <t> Куропаткин 1</t>
  </si>
  <si>
    <t> Куропаткин 2</t>
  </si>
  <si>
    <t> Куропаткин 3</t>
  </si>
  <si>
    <t> Куропаткин 4</t>
  </si>
  <si>
    <t> Куропаткин 5</t>
  </si>
  <si>
    <t> Куропаткин 6</t>
  </si>
  <si>
    <t> Куропаткин 7</t>
  </si>
  <si>
    <t> Куропаткин 8</t>
  </si>
  <si>
    <t> Куропаткин 9</t>
  </si>
  <si>
    <t> Куропаткин 10</t>
  </si>
  <si>
    <t> Куропаткин 11</t>
  </si>
  <si>
    <t> Куропаткин 12</t>
  </si>
  <si>
    <t> Куропаткин 13</t>
  </si>
  <si>
    <t> Куропаткин 14</t>
  </si>
  <si>
    <t> Куропаткин 15</t>
  </si>
  <si>
    <t> Куропаткин 16</t>
  </si>
  <si>
    <t>общ. Сумма "Итого", руб.</t>
  </si>
  <si>
    <t>Средняя площадь, кв.м.</t>
  </si>
  <si>
    <t>Максимальный срок просрочки</t>
  </si>
  <si>
    <t>Максимальная 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</si>
</sst>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2" workbookViewId="0">
      <selection activeCell="B22" sqref="B3:B22"/>
    </sheetView>
  </sheetViews>
  <sheetFormatPr defaultRowHeight="15" x14ac:dyDescent="0.25"/>
  <cols>
    <col min="1" max="1" width="14" customWidth="1"/>
    <col min="2" max="2" width="34.5703125" customWidth="1"/>
    <col min="3" max="3" width="19.42578125" customWidth="1"/>
    <col min="4" max="4" width="18.140625" customWidth="1"/>
    <col min="5" max="5" width="19.42578125" customWidth="1"/>
    <col min="6" max="6" width="13.85546875" customWidth="1"/>
    <col min="7" max="7" width="14.28515625" customWidth="1"/>
    <col min="8" max="8" width="18.5703125" customWidth="1"/>
    <col min="9" max="9" width="20.7109375" customWidth="1"/>
    <col min="10" max="10" width="15" customWidth="1"/>
    <col min="11" max="11" width="11.28515625" customWidth="1"/>
  </cols>
  <sheetData>
    <row r="1" spans="1:11" ht="15.75" x14ac:dyDescent="0.25">
      <c r="A1" s="2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5">
      <c r="A2" s="4" t="s">
        <v>0</v>
      </c>
      <c r="B2" s="4" t="s">
        <v>1</v>
      </c>
      <c r="C2" s="4" t="s">
        <v>6</v>
      </c>
      <c r="D2" s="4" t="s">
        <v>2</v>
      </c>
      <c r="E2" s="4" t="s">
        <v>30</v>
      </c>
      <c r="F2" s="4" t="s">
        <v>3</v>
      </c>
      <c r="G2" s="4" t="s">
        <v>4</v>
      </c>
      <c r="H2" s="4" t="s">
        <v>29</v>
      </c>
      <c r="I2" s="5" t="s">
        <v>27</v>
      </c>
      <c r="J2" s="4" t="s">
        <v>7</v>
      </c>
      <c r="K2" s="4" t="s">
        <v>5</v>
      </c>
    </row>
    <row r="3" spans="1:11" ht="15.75" x14ac:dyDescent="0.25">
      <c r="A3" s="3">
        <v>1</v>
      </c>
      <c r="B3" s="1" t="s">
        <v>8</v>
      </c>
      <c r="C3" s="2">
        <v>70</v>
      </c>
      <c r="D3" s="2">
        <f>A$1*1.1</f>
        <v>8.8000000000000007</v>
      </c>
      <c r="E3" s="2">
        <f>C3*D3</f>
        <v>616</v>
      </c>
      <c r="F3" s="6">
        <v>44813</v>
      </c>
      <c r="G3" s="6">
        <v>44805</v>
      </c>
      <c r="H3" s="2">
        <f>IF(G3&lt;=F3,0,G3-F3)</f>
        <v>0</v>
      </c>
      <c r="I3" s="2">
        <v>10</v>
      </c>
      <c r="J3" s="2">
        <f>I3*H3</f>
        <v>0</v>
      </c>
      <c r="K3" s="2">
        <f>E3+J3</f>
        <v>616</v>
      </c>
    </row>
    <row r="4" spans="1:11" ht="15.75" x14ac:dyDescent="0.25">
      <c r="A4" s="3">
        <v>2</v>
      </c>
      <c r="B4" s="2" t="s">
        <v>9</v>
      </c>
      <c r="C4" s="2">
        <f>C3-0.5</f>
        <v>69.5</v>
      </c>
      <c r="D4" s="2">
        <f t="shared" ref="D4:D10" si="0">A$1*1.1</f>
        <v>8.8000000000000007</v>
      </c>
      <c r="E4" s="2">
        <f t="shared" ref="E4:E38" si="1">C4*D4</f>
        <v>611.6</v>
      </c>
      <c r="F4" s="6">
        <v>44813</v>
      </c>
      <c r="G4" s="6">
        <v>44806</v>
      </c>
      <c r="H4" s="2">
        <f t="shared" ref="H4:H38" si="2">IF(G4&lt;=F4,0,G4-F4)</f>
        <v>0</v>
      </c>
      <c r="I4" s="2">
        <v>10</v>
      </c>
      <c r="J4" s="2">
        <f t="shared" ref="J4:J38" si="3">I4*H4</f>
        <v>0</v>
      </c>
      <c r="K4" s="2">
        <f t="shared" ref="K4:K38" si="4">E4+J4</f>
        <v>611.6</v>
      </c>
    </row>
    <row r="5" spans="1:11" ht="15.75" x14ac:dyDescent="0.25">
      <c r="A5" s="3">
        <v>3</v>
      </c>
      <c r="B5" s="2" t="s">
        <v>10</v>
      </c>
      <c r="C5" s="2">
        <f t="shared" ref="C5:C38" si="5">C4-0.5</f>
        <v>69</v>
      </c>
      <c r="D5" s="2">
        <f t="shared" si="0"/>
        <v>8.8000000000000007</v>
      </c>
      <c r="E5" s="2">
        <f t="shared" si="1"/>
        <v>607.20000000000005</v>
      </c>
      <c r="F5" s="6">
        <v>44813</v>
      </c>
      <c r="G5" s="6"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607.20000000000005</v>
      </c>
    </row>
    <row r="6" spans="1:11" ht="15.75" x14ac:dyDescent="0.25">
      <c r="A6" s="3">
        <v>4</v>
      </c>
      <c r="B6" s="2" t="s">
        <v>11</v>
      </c>
      <c r="C6" s="2">
        <f t="shared" si="5"/>
        <v>68.5</v>
      </c>
      <c r="D6" s="2">
        <f t="shared" si="0"/>
        <v>8.8000000000000007</v>
      </c>
      <c r="E6" s="2">
        <f t="shared" si="1"/>
        <v>602.80000000000007</v>
      </c>
      <c r="F6" s="6">
        <v>44813</v>
      </c>
      <c r="G6" s="6"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si="4"/>
        <v>602.80000000000007</v>
      </c>
    </row>
    <row r="7" spans="1:11" ht="15.75" x14ac:dyDescent="0.25">
      <c r="A7" s="3">
        <v>5</v>
      </c>
      <c r="B7" s="2" t="s">
        <v>12</v>
      </c>
      <c r="C7" s="2">
        <f t="shared" si="5"/>
        <v>68</v>
      </c>
      <c r="D7" s="2">
        <f t="shared" si="0"/>
        <v>8.8000000000000007</v>
      </c>
      <c r="E7" s="2">
        <f t="shared" si="1"/>
        <v>598.40000000000009</v>
      </c>
      <c r="F7" s="6">
        <v>44813</v>
      </c>
      <c r="G7" s="6"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4"/>
        <v>598.40000000000009</v>
      </c>
    </row>
    <row r="8" spans="1:11" ht="15.75" x14ac:dyDescent="0.25">
      <c r="A8" s="3">
        <v>6</v>
      </c>
      <c r="B8" s="2" t="s">
        <v>13</v>
      </c>
      <c r="C8" s="2">
        <f t="shared" si="5"/>
        <v>67.5</v>
      </c>
      <c r="D8" s="2">
        <f t="shared" si="0"/>
        <v>8.8000000000000007</v>
      </c>
      <c r="E8" s="2">
        <f t="shared" si="1"/>
        <v>594</v>
      </c>
      <c r="F8" s="6">
        <v>44813</v>
      </c>
      <c r="G8" s="6"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4"/>
        <v>594</v>
      </c>
    </row>
    <row r="9" spans="1:11" ht="15.75" x14ac:dyDescent="0.25">
      <c r="A9" s="3">
        <v>7</v>
      </c>
      <c r="B9" s="2" t="s">
        <v>14</v>
      </c>
      <c r="C9" s="2">
        <f t="shared" si="5"/>
        <v>67</v>
      </c>
      <c r="D9" s="2">
        <f t="shared" si="0"/>
        <v>8.8000000000000007</v>
      </c>
      <c r="E9" s="2">
        <f t="shared" si="1"/>
        <v>589.6</v>
      </c>
      <c r="F9" s="6">
        <v>44813</v>
      </c>
      <c r="G9" s="6"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4"/>
        <v>589.6</v>
      </c>
    </row>
    <row r="10" spans="1:11" ht="15.75" x14ac:dyDescent="0.25">
      <c r="A10" s="3">
        <v>8</v>
      </c>
      <c r="B10" s="2" t="s">
        <v>15</v>
      </c>
      <c r="C10" s="2">
        <f t="shared" si="5"/>
        <v>66.5</v>
      </c>
      <c r="D10" s="2">
        <f t="shared" si="0"/>
        <v>8.8000000000000007</v>
      </c>
      <c r="E10" s="2">
        <f t="shared" si="1"/>
        <v>585.20000000000005</v>
      </c>
      <c r="F10" s="6">
        <v>44813</v>
      </c>
      <c r="G10" s="6"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4"/>
        <v>585.20000000000005</v>
      </c>
    </row>
    <row r="11" spans="1:11" ht="15.75" x14ac:dyDescent="0.25">
      <c r="A11" s="3">
        <v>9</v>
      </c>
      <c r="B11" s="2" t="s">
        <v>21</v>
      </c>
      <c r="C11" s="2">
        <f t="shared" si="5"/>
        <v>66</v>
      </c>
      <c r="D11" s="2">
        <f>A$1*1.1/2</f>
        <v>4.4000000000000004</v>
      </c>
      <c r="E11" s="2">
        <f t="shared" si="1"/>
        <v>290.40000000000003</v>
      </c>
      <c r="F11" s="6">
        <v>44813</v>
      </c>
      <c r="G11" s="6"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4"/>
        <v>290.40000000000003</v>
      </c>
    </row>
    <row r="12" spans="1:11" ht="15.75" x14ac:dyDescent="0.25">
      <c r="A12" s="3">
        <v>10</v>
      </c>
      <c r="B12" s="2" t="s">
        <v>20</v>
      </c>
      <c r="C12" s="2">
        <f t="shared" si="5"/>
        <v>65.5</v>
      </c>
      <c r="D12" s="2">
        <f t="shared" ref="D12:D38" si="6">A$1*1.1/2</f>
        <v>4.4000000000000004</v>
      </c>
      <c r="E12" s="2">
        <f t="shared" si="1"/>
        <v>288.20000000000005</v>
      </c>
      <c r="F12" s="6">
        <v>44813</v>
      </c>
      <c r="G12" s="6"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4"/>
        <v>298.20000000000005</v>
      </c>
    </row>
    <row r="13" spans="1:11" ht="15.75" x14ac:dyDescent="0.25">
      <c r="A13" s="3">
        <v>11</v>
      </c>
      <c r="B13" s="2" t="s">
        <v>22</v>
      </c>
      <c r="C13" s="2">
        <f t="shared" si="5"/>
        <v>65</v>
      </c>
      <c r="D13" s="2">
        <f t="shared" si="6"/>
        <v>4.4000000000000004</v>
      </c>
      <c r="E13" s="2">
        <f t="shared" si="1"/>
        <v>286</v>
      </c>
      <c r="F13" s="6">
        <v>44813</v>
      </c>
      <c r="G13" s="6"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4"/>
        <v>306</v>
      </c>
    </row>
    <row r="14" spans="1:11" ht="15.75" x14ac:dyDescent="0.25">
      <c r="A14" s="3">
        <v>12</v>
      </c>
      <c r="B14" s="2" t="s">
        <v>23</v>
      </c>
      <c r="C14" s="2">
        <f t="shared" si="5"/>
        <v>64.5</v>
      </c>
      <c r="D14" s="2">
        <f t="shared" si="6"/>
        <v>4.4000000000000004</v>
      </c>
      <c r="E14" s="2">
        <f t="shared" si="1"/>
        <v>283.8</v>
      </c>
      <c r="F14" s="6">
        <v>44813</v>
      </c>
      <c r="G14" s="6"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4"/>
        <v>313.8</v>
      </c>
    </row>
    <row r="15" spans="1:11" ht="15.75" x14ac:dyDescent="0.25">
      <c r="A15" s="3">
        <v>13</v>
      </c>
      <c r="B15" s="2" t="s">
        <v>24</v>
      </c>
      <c r="C15" s="2">
        <f t="shared" si="5"/>
        <v>64</v>
      </c>
      <c r="D15" s="2">
        <f t="shared" si="6"/>
        <v>4.4000000000000004</v>
      </c>
      <c r="E15" s="2">
        <f t="shared" si="1"/>
        <v>281.60000000000002</v>
      </c>
      <c r="F15" s="6">
        <v>44813</v>
      </c>
      <c r="G15" s="6"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4"/>
        <v>321.60000000000002</v>
      </c>
    </row>
    <row r="16" spans="1:11" ht="15.75" x14ac:dyDescent="0.25">
      <c r="A16" s="3">
        <v>14</v>
      </c>
      <c r="B16" s="2" t="s">
        <v>25</v>
      </c>
      <c r="C16" s="2">
        <f t="shared" si="5"/>
        <v>63.5</v>
      </c>
      <c r="D16" s="2">
        <f t="shared" si="6"/>
        <v>4.4000000000000004</v>
      </c>
      <c r="E16" s="2">
        <f t="shared" si="1"/>
        <v>279.40000000000003</v>
      </c>
      <c r="F16" s="6">
        <v>44813</v>
      </c>
      <c r="G16" s="6"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4"/>
        <v>329.40000000000003</v>
      </c>
    </row>
    <row r="17" spans="1:11" ht="15.75" x14ac:dyDescent="0.25">
      <c r="A17" s="3">
        <v>15</v>
      </c>
      <c r="B17" s="2" t="s">
        <v>26</v>
      </c>
      <c r="C17" s="2">
        <f t="shared" si="5"/>
        <v>63</v>
      </c>
      <c r="D17" s="2">
        <f t="shared" si="6"/>
        <v>4.4000000000000004</v>
      </c>
      <c r="E17" s="2">
        <f t="shared" si="1"/>
        <v>277.20000000000005</v>
      </c>
      <c r="F17" s="6">
        <v>44813</v>
      </c>
      <c r="G17" s="6"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4"/>
        <v>337.20000000000005</v>
      </c>
    </row>
    <row r="18" spans="1:11" ht="15.75" x14ac:dyDescent="0.25">
      <c r="A18" s="3">
        <v>16</v>
      </c>
      <c r="B18" s="2" t="s">
        <v>16</v>
      </c>
      <c r="C18" s="2">
        <f t="shared" si="5"/>
        <v>62.5</v>
      </c>
      <c r="D18" s="2">
        <f t="shared" si="6"/>
        <v>4.4000000000000004</v>
      </c>
      <c r="E18" s="2">
        <f t="shared" si="1"/>
        <v>275</v>
      </c>
      <c r="F18" s="6">
        <v>44813</v>
      </c>
      <c r="G18" s="6"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4"/>
        <v>345</v>
      </c>
    </row>
    <row r="19" spans="1:11" ht="15.75" x14ac:dyDescent="0.25">
      <c r="A19" s="3">
        <v>17</v>
      </c>
      <c r="B19" s="2" t="s">
        <v>17</v>
      </c>
      <c r="C19" s="2">
        <f t="shared" si="5"/>
        <v>62</v>
      </c>
      <c r="D19" s="2">
        <f t="shared" si="6"/>
        <v>4.4000000000000004</v>
      </c>
      <c r="E19" s="2">
        <f t="shared" si="1"/>
        <v>272.8</v>
      </c>
      <c r="F19" s="6">
        <v>44813</v>
      </c>
      <c r="G19" s="6"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4"/>
        <v>352.8</v>
      </c>
    </row>
    <row r="20" spans="1:11" ht="15.75" x14ac:dyDescent="0.25">
      <c r="A20" s="3">
        <v>18</v>
      </c>
      <c r="B20" s="2" t="s">
        <v>18</v>
      </c>
      <c r="C20" s="2">
        <f t="shared" si="5"/>
        <v>61.5</v>
      </c>
      <c r="D20" s="2">
        <f t="shared" si="6"/>
        <v>4.4000000000000004</v>
      </c>
      <c r="E20" s="2">
        <f t="shared" si="1"/>
        <v>270.60000000000002</v>
      </c>
      <c r="F20" s="6">
        <v>44813</v>
      </c>
      <c r="G20" s="6"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4"/>
        <v>360.6</v>
      </c>
    </row>
    <row r="21" spans="1:11" ht="15.75" x14ac:dyDescent="0.25">
      <c r="A21" s="3">
        <v>19</v>
      </c>
      <c r="B21" s="1" t="s">
        <v>28</v>
      </c>
      <c r="C21" s="2">
        <f t="shared" si="5"/>
        <v>61</v>
      </c>
      <c r="D21" s="2">
        <f t="shared" si="6"/>
        <v>4.4000000000000004</v>
      </c>
      <c r="E21" s="2">
        <f t="shared" si="1"/>
        <v>268.40000000000003</v>
      </c>
      <c r="F21" s="6">
        <v>44813</v>
      </c>
      <c r="G21" s="6"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4"/>
        <v>368.40000000000003</v>
      </c>
    </row>
    <row r="22" spans="1:11" ht="15.75" x14ac:dyDescent="0.25">
      <c r="A22" s="3">
        <v>20</v>
      </c>
      <c r="B22" s="1" t="s">
        <v>19</v>
      </c>
      <c r="C22" s="2">
        <f t="shared" si="5"/>
        <v>60.5</v>
      </c>
      <c r="D22" s="2">
        <f t="shared" si="6"/>
        <v>4.4000000000000004</v>
      </c>
      <c r="E22" s="2">
        <f t="shared" si="1"/>
        <v>266.20000000000005</v>
      </c>
      <c r="F22" s="6">
        <v>44813</v>
      </c>
      <c r="G22" s="6"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4"/>
        <v>376.20000000000005</v>
      </c>
    </row>
    <row r="23" spans="1:11" ht="15.75" x14ac:dyDescent="0.25">
      <c r="A23" s="3">
        <v>21</v>
      </c>
      <c r="B23" s="5" t="s">
        <v>31</v>
      </c>
      <c r="C23" s="2">
        <f t="shared" si="5"/>
        <v>60</v>
      </c>
      <c r="D23" s="2">
        <f t="shared" si="6"/>
        <v>4.4000000000000004</v>
      </c>
      <c r="E23" s="2">
        <f t="shared" si="1"/>
        <v>264</v>
      </c>
      <c r="F23" s="6">
        <v>44813</v>
      </c>
      <c r="G23" s="6"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4"/>
        <v>384</v>
      </c>
    </row>
    <row r="24" spans="1:11" ht="15.75" x14ac:dyDescent="0.25">
      <c r="A24" s="3">
        <v>22</v>
      </c>
      <c r="B24" s="5" t="s">
        <v>32</v>
      </c>
      <c r="C24" s="2">
        <f t="shared" si="5"/>
        <v>59.5</v>
      </c>
      <c r="D24" s="2">
        <f t="shared" si="6"/>
        <v>4.4000000000000004</v>
      </c>
      <c r="E24" s="2">
        <f t="shared" si="1"/>
        <v>261.8</v>
      </c>
      <c r="F24" s="6">
        <v>44813</v>
      </c>
      <c r="G24" s="6"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4"/>
        <v>391.8</v>
      </c>
    </row>
    <row r="25" spans="1:11" ht="15.75" x14ac:dyDescent="0.25">
      <c r="A25" s="3">
        <v>23</v>
      </c>
      <c r="B25" s="5" t="s">
        <v>33</v>
      </c>
      <c r="C25" s="2">
        <f t="shared" si="5"/>
        <v>59</v>
      </c>
      <c r="D25" s="2">
        <f t="shared" si="6"/>
        <v>4.4000000000000004</v>
      </c>
      <c r="E25" s="2">
        <f t="shared" si="1"/>
        <v>259.60000000000002</v>
      </c>
      <c r="F25" s="6">
        <v>44813</v>
      </c>
      <c r="G25" s="6"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4"/>
        <v>399.6</v>
      </c>
    </row>
    <row r="26" spans="1:11" ht="15.75" x14ac:dyDescent="0.25">
      <c r="A26" s="3">
        <v>24</v>
      </c>
      <c r="B26" s="5" t="s">
        <v>34</v>
      </c>
      <c r="C26" s="2">
        <f t="shared" si="5"/>
        <v>58.5</v>
      </c>
      <c r="D26" s="2">
        <f t="shared" si="6"/>
        <v>4.4000000000000004</v>
      </c>
      <c r="E26" s="2">
        <f t="shared" si="1"/>
        <v>257.40000000000003</v>
      </c>
      <c r="F26" s="6">
        <v>44813</v>
      </c>
      <c r="G26" s="6"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4"/>
        <v>407.40000000000003</v>
      </c>
    </row>
    <row r="27" spans="1:11" ht="15.75" x14ac:dyDescent="0.25">
      <c r="A27" s="3">
        <v>25</v>
      </c>
      <c r="B27" s="5" t="s">
        <v>35</v>
      </c>
      <c r="C27" s="2">
        <f t="shared" si="5"/>
        <v>58</v>
      </c>
      <c r="D27" s="2">
        <f t="shared" si="6"/>
        <v>4.4000000000000004</v>
      </c>
      <c r="E27" s="2">
        <f t="shared" si="1"/>
        <v>255.20000000000002</v>
      </c>
      <c r="F27" s="6">
        <v>44813</v>
      </c>
      <c r="G27" s="6"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4"/>
        <v>415.20000000000005</v>
      </c>
    </row>
    <row r="28" spans="1:11" ht="15.75" x14ac:dyDescent="0.25">
      <c r="A28" s="3">
        <v>26</v>
      </c>
      <c r="B28" s="5" t="s">
        <v>36</v>
      </c>
      <c r="C28" s="2">
        <f t="shared" si="5"/>
        <v>57.5</v>
      </c>
      <c r="D28" s="2">
        <f t="shared" si="6"/>
        <v>4.4000000000000004</v>
      </c>
      <c r="E28" s="2">
        <f t="shared" si="1"/>
        <v>253.00000000000003</v>
      </c>
      <c r="F28" s="6">
        <v>44813</v>
      </c>
      <c r="G28" s="6"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4"/>
        <v>423</v>
      </c>
    </row>
    <row r="29" spans="1:11" ht="15.75" x14ac:dyDescent="0.25">
      <c r="A29" s="3">
        <v>27</v>
      </c>
      <c r="B29" s="5" t="s">
        <v>37</v>
      </c>
      <c r="C29" s="2">
        <f t="shared" si="5"/>
        <v>57</v>
      </c>
      <c r="D29" s="2">
        <f t="shared" si="6"/>
        <v>4.4000000000000004</v>
      </c>
      <c r="E29" s="2">
        <f t="shared" si="1"/>
        <v>250.8</v>
      </c>
      <c r="F29" s="6">
        <v>44813</v>
      </c>
      <c r="G29" s="6"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4"/>
        <v>430.8</v>
      </c>
    </row>
    <row r="30" spans="1:11" ht="15.75" x14ac:dyDescent="0.25">
      <c r="A30" s="3">
        <v>28</v>
      </c>
      <c r="B30" s="5" t="s">
        <v>38</v>
      </c>
      <c r="C30" s="2">
        <f t="shared" si="5"/>
        <v>56.5</v>
      </c>
      <c r="D30" s="2">
        <f t="shared" si="6"/>
        <v>4.4000000000000004</v>
      </c>
      <c r="E30" s="2">
        <f t="shared" si="1"/>
        <v>248.60000000000002</v>
      </c>
      <c r="F30" s="6">
        <v>44813</v>
      </c>
      <c r="G30" s="6"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4"/>
        <v>438.6</v>
      </c>
    </row>
    <row r="31" spans="1:11" ht="15.75" x14ac:dyDescent="0.25">
      <c r="A31" s="3">
        <v>29</v>
      </c>
      <c r="B31" s="5" t="s">
        <v>39</v>
      </c>
      <c r="C31" s="2">
        <f t="shared" si="5"/>
        <v>56</v>
      </c>
      <c r="D31" s="2">
        <f t="shared" si="6"/>
        <v>4.4000000000000004</v>
      </c>
      <c r="E31" s="2">
        <f t="shared" si="1"/>
        <v>246.40000000000003</v>
      </c>
      <c r="F31" s="6">
        <v>44813</v>
      </c>
      <c r="G31" s="6"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4"/>
        <v>446.40000000000003</v>
      </c>
    </row>
    <row r="32" spans="1:11" ht="15.75" x14ac:dyDescent="0.25">
      <c r="A32" s="3">
        <v>30</v>
      </c>
      <c r="B32" s="5" t="s">
        <v>40</v>
      </c>
      <c r="C32" s="2">
        <f t="shared" si="5"/>
        <v>55.5</v>
      </c>
      <c r="D32" s="2">
        <f t="shared" si="6"/>
        <v>4.4000000000000004</v>
      </c>
      <c r="E32" s="2">
        <f t="shared" si="1"/>
        <v>244.20000000000002</v>
      </c>
      <c r="F32" s="6">
        <v>44813</v>
      </c>
      <c r="G32" s="6"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4"/>
        <v>454.20000000000005</v>
      </c>
    </row>
    <row r="33" spans="1:11" ht="15.75" x14ac:dyDescent="0.25">
      <c r="A33" s="3">
        <v>31</v>
      </c>
      <c r="B33" s="5" t="s">
        <v>41</v>
      </c>
      <c r="C33" s="2">
        <f t="shared" si="5"/>
        <v>55</v>
      </c>
      <c r="D33" s="2">
        <f t="shared" si="6"/>
        <v>4.4000000000000004</v>
      </c>
      <c r="E33" s="2">
        <f t="shared" si="1"/>
        <v>242.00000000000003</v>
      </c>
      <c r="F33" s="6">
        <v>44813</v>
      </c>
      <c r="G33" s="6"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4"/>
        <v>462</v>
      </c>
    </row>
    <row r="34" spans="1:11" ht="15.75" x14ac:dyDescent="0.25">
      <c r="A34" s="3">
        <v>32</v>
      </c>
      <c r="B34" s="5" t="s">
        <v>42</v>
      </c>
      <c r="C34" s="2">
        <f t="shared" si="5"/>
        <v>54.5</v>
      </c>
      <c r="D34" s="2">
        <f t="shared" si="6"/>
        <v>4.4000000000000004</v>
      </c>
      <c r="E34" s="2">
        <f t="shared" si="1"/>
        <v>239.8</v>
      </c>
      <c r="F34" s="6">
        <v>44813</v>
      </c>
      <c r="G34" s="6"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4"/>
        <v>469.8</v>
      </c>
    </row>
    <row r="35" spans="1:11" ht="15.75" x14ac:dyDescent="0.25">
      <c r="A35" s="3">
        <v>33</v>
      </c>
      <c r="B35" s="5" t="s">
        <v>43</v>
      </c>
      <c r="C35" s="2">
        <f t="shared" si="5"/>
        <v>54</v>
      </c>
      <c r="D35" s="2">
        <f t="shared" si="6"/>
        <v>4.4000000000000004</v>
      </c>
      <c r="E35" s="2">
        <f t="shared" si="1"/>
        <v>237.60000000000002</v>
      </c>
      <c r="F35" s="6">
        <v>44813</v>
      </c>
      <c r="G35" s="6"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4"/>
        <v>477.6</v>
      </c>
    </row>
    <row r="36" spans="1:11" ht="15.75" x14ac:dyDescent="0.25">
      <c r="A36" s="3">
        <v>34</v>
      </c>
      <c r="B36" s="5" t="s">
        <v>44</v>
      </c>
      <c r="C36" s="2">
        <f t="shared" si="5"/>
        <v>53.5</v>
      </c>
      <c r="D36" s="2">
        <f t="shared" si="6"/>
        <v>4.4000000000000004</v>
      </c>
      <c r="E36" s="2">
        <f t="shared" si="1"/>
        <v>235.4</v>
      </c>
      <c r="F36" s="6">
        <v>44813</v>
      </c>
      <c r="G36" s="6"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4"/>
        <v>485.4</v>
      </c>
    </row>
    <row r="37" spans="1:11" ht="15.75" x14ac:dyDescent="0.25">
      <c r="A37" s="3">
        <v>35</v>
      </c>
      <c r="B37" s="5" t="s">
        <v>45</v>
      </c>
      <c r="C37" s="2">
        <f t="shared" si="5"/>
        <v>53</v>
      </c>
      <c r="D37" s="2">
        <f t="shared" si="6"/>
        <v>4.4000000000000004</v>
      </c>
      <c r="E37" s="2">
        <f t="shared" si="1"/>
        <v>233.20000000000002</v>
      </c>
      <c r="F37" s="6">
        <v>44813</v>
      </c>
      <c r="G37" s="6"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4"/>
        <v>493.20000000000005</v>
      </c>
    </row>
    <row r="38" spans="1:11" ht="15.75" x14ac:dyDescent="0.25">
      <c r="A38" s="3">
        <v>36</v>
      </c>
      <c r="B38" s="5" t="s">
        <v>46</v>
      </c>
      <c r="C38" s="2">
        <f t="shared" si="5"/>
        <v>52.5</v>
      </c>
      <c r="D38" s="2">
        <f t="shared" si="6"/>
        <v>4.4000000000000004</v>
      </c>
      <c r="E38" s="2">
        <f t="shared" si="1"/>
        <v>231.00000000000003</v>
      </c>
      <c r="F38" s="6">
        <v>44813</v>
      </c>
      <c r="G38" s="6"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 t="shared" si="4"/>
        <v>501</v>
      </c>
    </row>
    <row r="39" spans="1:11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x14ac:dyDescent="0.25">
      <c r="A40" s="2"/>
      <c r="B40" s="2" t="s">
        <v>47</v>
      </c>
      <c r="C40" s="7">
        <f>SUM(K3:K38)</f>
        <v>15884.400000000001</v>
      </c>
      <c r="D40" s="2"/>
      <c r="E40" s="2"/>
      <c r="F40" s="2"/>
      <c r="G40" s="2"/>
      <c r="H40" s="2"/>
      <c r="I40" s="2"/>
      <c r="J40" s="2"/>
      <c r="K40" s="2"/>
    </row>
    <row r="41" spans="1:11" ht="15.75" x14ac:dyDescent="0.25">
      <c r="A41" s="2"/>
      <c r="B41" s="2" t="s">
        <v>48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</row>
    <row r="42" spans="1:11" ht="15.75" x14ac:dyDescent="0.25">
      <c r="A42" s="2"/>
      <c r="B42" s="5" t="s">
        <v>49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</row>
    <row r="43" spans="1:11" ht="15.75" x14ac:dyDescent="0.25">
      <c r="A43" s="2"/>
      <c r="B43" s="5" t="s">
        <v>50</v>
      </c>
      <c r="C43" s="2">
        <f>MAX(E3:E38)</f>
        <v>616</v>
      </c>
      <c r="D43" s="2"/>
      <c r="E43" s="2"/>
      <c r="F43" s="2"/>
      <c r="G43" s="2"/>
      <c r="H43" s="2"/>
      <c r="I43" s="2"/>
      <c r="J43" s="2"/>
      <c r="K43" s="2"/>
    </row>
    <row r="44" spans="1:11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2022-09-28T10:47:15Z</dcterms:modified>
</cp:coreProperties>
</file>