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670" activeTab="1"/>
  </bookViews>
  <sheets>
    <sheet name="Лист2" sheetId="2" r:id="rId1"/>
    <sheet name="Лист1" sheetId="1" r:id="rId2"/>
  </sheet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4"/>
  <c r="F13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5"/>
  <c r="F6" s="1"/>
  <c r="F7" s="1"/>
  <c r="F8" s="1"/>
  <c r="F9" s="1"/>
  <c r="F10" s="1"/>
  <c r="F11" s="1"/>
  <c r="F12" s="1"/>
  <c r="F4"/>
  <c r="D3" l="1"/>
  <c r="J3" l="1"/>
  <c r="E3"/>
  <c r="K3" s="1"/>
  <c r="H13"/>
  <c r="J13" s="1"/>
  <c r="H14"/>
  <c r="J14" s="1"/>
  <c r="H15"/>
  <c r="J15" s="1"/>
  <c r="H16"/>
  <c r="J16" s="1"/>
  <c r="H17"/>
  <c r="J17" s="1"/>
  <c r="H18"/>
  <c r="J18" s="1"/>
  <c r="H19"/>
  <c r="J19" s="1"/>
  <c r="H20"/>
  <c r="J20" s="1"/>
  <c r="H21"/>
  <c r="J21" s="1"/>
  <c r="H22"/>
  <c r="J22" s="1"/>
  <c r="H23"/>
  <c r="J23" s="1"/>
  <c r="H24"/>
  <c r="J24" s="1"/>
  <c r="H25"/>
  <c r="J25" s="1"/>
  <c r="H26"/>
  <c r="J26" s="1"/>
  <c r="H27"/>
  <c r="J27" s="1"/>
  <c r="H28"/>
  <c r="J28" s="1"/>
  <c r="H29"/>
  <c r="J29" s="1"/>
  <c r="H30"/>
  <c r="J30" s="1"/>
  <c r="H31"/>
  <c r="J31" s="1"/>
  <c r="H32"/>
  <c r="J32" s="1"/>
  <c r="H33"/>
  <c r="J33" s="1"/>
  <c r="H34"/>
  <c r="J34" s="1"/>
  <c r="H35"/>
  <c r="J35" s="1"/>
  <c r="H36"/>
  <c r="J36" s="1"/>
  <c r="H37"/>
  <c r="J37" s="1"/>
  <c r="H38"/>
  <c r="J38" s="1"/>
  <c r="H4"/>
  <c r="H5"/>
  <c r="J5" s="1"/>
  <c r="H6"/>
  <c r="J6" s="1"/>
  <c r="H7"/>
  <c r="J7" s="1"/>
  <c r="H8"/>
  <c r="J8" s="1"/>
  <c r="H9"/>
  <c r="J9" s="1"/>
  <c r="H10"/>
  <c r="J10" s="1"/>
  <c r="H11"/>
  <c r="J11" s="1"/>
  <c r="H12"/>
  <c r="J12" s="1"/>
  <c r="H3"/>
  <c r="D36"/>
  <c r="D37"/>
  <c r="D38"/>
  <c r="D3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E38" s="1"/>
  <c r="E35" l="1"/>
  <c r="E31"/>
  <c r="E27"/>
  <c r="E23"/>
  <c r="K23" s="1"/>
  <c r="E19"/>
  <c r="E15"/>
  <c r="E11"/>
  <c r="K11" s="1"/>
  <c r="E7"/>
  <c r="C41"/>
  <c r="E36"/>
  <c r="K36" s="1"/>
  <c r="E32"/>
  <c r="K32" s="1"/>
  <c r="E28"/>
  <c r="K28" s="1"/>
  <c r="E24"/>
  <c r="K24" s="1"/>
  <c r="E20"/>
  <c r="K20" s="1"/>
  <c r="E16"/>
  <c r="K16" s="1"/>
  <c r="E12"/>
  <c r="E8"/>
  <c r="E4"/>
  <c r="K27"/>
  <c r="K38"/>
  <c r="E37"/>
  <c r="K37" s="1"/>
  <c r="E33"/>
  <c r="K33" s="1"/>
  <c r="E29"/>
  <c r="K29" s="1"/>
  <c r="E25"/>
  <c r="K25" s="1"/>
  <c r="E21"/>
  <c r="K21" s="1"/>
  <c r="E17"/>
  <c r="K17" s="1"/>
  <c r="E13"/>
  <c r="K13" s="1"/>
  <c r="E9"/>
  <c r="K9" s="1"/>
  <c r="E5"/>
  <c r="K5" s="1"/>
  <c r="K31"/>
  <c r="K15"/>
  <c r="K7"/>
  <c r="K12"/>
  <c r="K8"/>
  <c r="E34"/>
  <c r="K34" s="1"/>
  <c r="E30"/>
  <c r="K30" s="1"/>
  <c r="E26"/>
  <c r="K26" s="1"/>
  <c r="E22"/>
  <c r="K22" s="1"/>
  <c r="E18"/>
  <c r="K18" s="1"/>
  <c r="E14"/>
  <c r="K14" s="1"/>
  <c r="E10"/>
  <c r="K10" s="1"/>
  <c r="E6"/>
  <c r="K6" s="1"/>
  <c r="K35"/>
  <c r="K19"/>
  <c r="C42"/>
  <c r="J4"/>
  <c r="K4" s="1"/>
  <c r="C40" l="1"/>
  <c r="C43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<sst xmlns="http://schemas.openxmlformats.org/spreadsheetml/2006/main" count="51" uniqueCount="50">
  <si>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</si>
  <si>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</si>
  <si>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Акмалов1</t>
  </si>
  <si>
    <t>Акмалов2</t>
  </si>
  <si>
    <t>Площадь,кв.м</t>
  </si>
  <si>
    <t>Пени за 1 день,руб.</t>
  </si>
  <si>
    <t>Тариф, руб/кв.м</t>
  </si>
  <si>
    <t>Срок оплаты, дн.</t>
  </si>
  <si>
    <t>Сумма, руб</t>
  </si>
  <si>
    <t>Штраф, руб.</t>
  </si>
  <si>
    <t>Просрочка, дн.</t>
  </si>
  <si>
    <t>Дата оплаты, дн.</t>
  </si>
  <si>
    <t>Итого, руб</t>
  </si>
  <si>
    <t>Средняя площадь,кв.м</t>
  </si>
  <si>
    <t>Максимальный срок просрочки, дн</t>
  </si>
  <si>
    <t>Максимальная сумма к оплате, руб</t>
  </si>
  <si>
    <t>Занина</t>
  </si>
  <si>
    <t>Беккер</t>
  </si>
  <si>
    <t xml:space="preserve">Лексин </t>
  </si>
  <si>
    <t xml:space="preserve">Вохмянин 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</si>
  <si>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</si>
  <si>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</si>
  <si>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</si>
  <si>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</si>
  <si>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</si>
  <si>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</si>
  <si>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</si>
  <si>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Марков</t>
  </si>
  <si>
    <t>Мунирова</t>
  </si>
  <si>
    <t>Колбасова</t>
  </si>
  <si>
    <t>Чубаров</t>
  </si>
  <si>
    <t>Салех</t>
  </si>
  <si>
    <t>Футина</t>
  </si>
  <si>
    <t>Дубков</t>
  </si>
  <si>
    <t>Алимжанов</t>
  </si>
  <si>
    <t>Коковкина</t>
  </si>
  <si>
    <t>Тагиров1</t>
  </si>
  <si>
    <t>Таухутдинов1</t>
  </si>
  <si>
    <t>Фаляхутдинова1</t>
  </si>
  <si>
    <t xml:space="preserve">Филатов1 </t>
  </si>
  <si>
    <t>Хабк1</t>
  </si>
  <si>
    <t xml:space="preserve">Хазипова1 </t>
  </si>
  <si>
    <t xml:space="preserve">Хафизов1 </t>
  </si>
  <si>
    <t>Хазов 1</t>
  </si>
  <si>
    <t xml:space="preserve">Хаким 1 </t>
  </si>
  <si>
    <t xml:space="preserve">Халил 1 </t>
  </si>
  <si>
    <t>Хрунин1</t>
  </si>
  <si>
    <t>Чепурченко 1</t>
  </si>
  <si>
    <t xml:space="preserve">Шаба́н 1 </t>
  </si>
  <si>
    <t>Шаймарданова 1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</si>
</sst>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/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3"/>
  <sheetViews>
    <sheetView tabSelected="1" workbookViewId="0">
      <selection activeCell="G6" sqref="G6"/>
    </sheetView>
  </sheetViews>
  <sheetFormatPr defaultRowHeight="15.75"/>
  <cols>
    <col min="1" max="1" width="9" style="2"/>
    <col min="6" max="7" width="9.875" bestFit="1" customWidth="1"/>
  </cols>
  <sheetData>
    <row r="1" spans="1:41">
      <c r="A1" s="2">
        <v>80</v>
      </c>
    </row>
    <row r="2" spans="1:41" ht="63">
      <c r="A2" s="9" t="s">
        <v>0</v>
      </c>
      <c r="B2" s="9" t="s">
        <v>1</v>
      </c>
      <c r="C2" s="9" t="s">
        <v>4</v>
      </c>
      <c r="D2" s="9" t="s">
        <v>6</v>
      </c>
      <c r="E2" s="9" t="s">
        <v>8</v>
      </c>
      <c r="F2" s="9" t="s">
        <v>7</v>
      </c>
      <c r="G2" s="9" t="s">
        <v>11</v>
      </c>
      <c r="H2" s="9" t="s">
        <v>10</v>
      </c>
      <c r="I2" s="9" t="s">
        <v>5</v>
      </c>
      <c r="J2" s="9" t="s">
        <v>9</v>
      </c>
      <c r="K2" s="9" t="s">
        <v>12</v>
      </c>
      <c r="L2" s="4"/>
      <c r="M2" s="4"/>
      <c r="N2" s="4"/>
      <c r="O2" s="4"/>
      <c r="P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3"/>
      <c r="AH2" s="3"/>
      <c r="AI2" s="3"/>
      <c r="AJ2" s="3"/>
      <c r="AK2" s="3"/>
      <c r="AL2" s="3"/>
      <c r="AM2" s="3"/>
      <c r="AN2" s="1"/>
      <c r="AO2" s="1"/>
    </row>
    <row r="3" spans="1:41">
      <c r="A3" s="10">
        <v>1</v>
      </c>
      <c r="B3" s="11" t="s">
        <v>16</v>
      </c>
      <c r="C3" s="12">
        <v>70</v>
      </c>
      <c r="D3" s="12">
        <f>$A$1*1.1</f>
        <v>88</v>
      </c>
      <c r="E3" s="12">
        <f>D3*C3</f>
        <v>6160</v>
      </c>
      <c r="F3" s="13">
        <v>44813</v>
      </c>
      <c r="G3" s="13">
        <v>44805</v>
      </c>
      <c r="H3" s="12">
        <f>IF(F3&gt;=G3,0,G3-F3)</f>
        <v>0</v>
      </c>
      <c r="I3" s="12">
        <v>10</v>
      </c>
      <c r="J3" s="12">
        <f>I3*H3</f>
        <v>0</v>
      </c>
      <c r="K3" s="14">
        <f>SUM(E3,J3)</f>
        <v>6160</v>
      </c>
      <c r="Q3" s="4"/>
      <c r="R3" s="4"/>
    </row>
    <row r="4" spans="1:41">
      <c r="A4" s="10">
        <v>2</v>
      </c>
      <c r="B4" s="11" t="s">
        <v>17</v>
      </c>
      <c r="C4" s="12">
        <f>C3-0.5</f>
        <v>69.5</v>
      </c>
      <c r="D4" s="12">
        <f t="shared" ref="D4:D34" si="0">$A$1*1.1</f>
        <v>88</v>
      </c>
      <c r="E4" s="12">
        <f t="shared" ref="E4:E38" si="1">D4*C4</f>
        <v>6116</v>
      </c>
      <c r="F4" s="13">
        <f>F3</f>
        <v>44813</v>
      </c>
      <c r="G4" s="13">
        <f>G3+1</f>
        <v>44806</v>
      </c>
      <c r="H4" s="12">
        <f t="shared" ref="H4:H38" si="2">IF(F4&gt;=G4,0,G4-F4)</f>
        <v>0</v>
      </c>
      <c r="I4" s="12">
        <v>10</v>
      </c>
      <c r="J4" s="12">
        <f t="shared" ref="J4:J38" si="3">I4*H4</f>
        <v>0</v>
      </c>
      <c r="K4" s="14">
        <f t="shared" ref="K4:K38" si="4">SUM(E4,J4)</f>
        <v>6116</v>
      </c>
    </row>
    <row r="5" spans="1:41">
      <c r="A5" s="10">
        <v>3</v>
      </c>
      <c r="B5" s="11" t="s">
        <v>18</v>
      </c>
      <c r="C5" s="12">
        <f t="shared" ref="C5:C38" si="5">C4-0.5</f>
        <v>69</v>
      </c>
      <c r="D5" s="12">
        <f t="shared" si="0"/>
        <v>88</v>
      </c>
      <c r="E5" s="12">
        <f t="shared" si="1"/>
        <v>6072</v>
      </c>
      <c r="F5" s="13">
        <f t="shared" ref="F5:F38" si="6">F4</f>
        <v>44813</v>
      </c>
      <c r="G5" s="13">
        <f t="shared" ref="G5:G38" si="7">G4+1</f>
        <v>44807</v>
      </c>
      <c r="H5" s="12">
        <f t="shared" si="2"/>
        <v>0</v>
      </c>
      <c r="I5" s="12">
        <v>10</v>
      </c>
      <c r="J5" s="12">
        <f t="shared" si="3"/>
        <v>0</v>
      </c>
      <c r="K5" s="14">
        <f t="shared" si="4"/>
        <v>6072</v>
      </c>
    </row>
    <row r="6" spans="1:41" ht="31.5">
      <c r="A6" s="10">
        <v>4</v>
      </c>
      <c r="B6" s="11" t="s">
        <v>19</v>
      </c>
      <c r="C6" s="12">
        <f t="shared" si="5"/>
        <v>68.5</v>
      </c>
      <c r="D6" s="12">
        <f t="shared" si="0"/>
        <v>88</v>
      </c>
      <c r="E6" s="12">
        <f t="shared" si="1"/>
        <v>6028</v>
      </c>
      <c r="F6" s="13">
        <f t="shared" si="6"/>
        <v>44813</v>
      </c>
      <c r="G6" s="13">
        <f t="shared" si="7"/>
        <v>44808</v>
      </c>
      <c r="H6" s="12">
        <f t="shared" si="2"/>
        <v>0</v>
      </c>
      <c r="I6" s="12">
        <v>10</v>
      </c>
      <c r="J6" s="12">
        <f t="shared" si="3"/>
        <v>0</v>
      </c>
      <c r="K6" s="14">
        <f t="shared" si="4"/>
        <v>6028</v>
      </c>
    </row>
    <row r="7" spans="1:41">
      <c r="A7" s="10">
        <v>5</v>
      </c>
      <c r="B7" s="11" t="s">
        <v>20</v>
      </c>
      <c r="C7" s="12">
        <f t="shared" si="5"/>
        <v>68</v>
      </c>
      <c r="D7" s="12">
        <f t="shared" si="0"/>
        <v>88</v>
      </c>
      <c r="E7" s="12">
        <f t="shared" si="1"/>
        <v>5984</v>
      </c>
      <c r="F7" s="13">
        <f t="shared" si="6"/>
        <v>44813</v>
      </c>
      <c r="G7" s="13">
        <f t="shared" si="7"/>
        <v>44809</v>
      </c>
      <c r="H7" s="12">
        <f t="shared" si="2"/>
        <v>0</v>
      </c>
      <c r="I7" s="12">
        <v>10</v>
      </c>
      <c r="J7" s="12">
        <f t="shared" si="3"/>
        <v>0</v>
      </c>
      <c r="K7" s="14">
        <f t="shared" si="4"/>
        <v>5984</v>
      </c>
    </row>
    <row r="8" spans="1:41">
      <c r="A8" s="10">
        <v>6</v>
      </c>
      <c r="B8" s="11" t="s">
        <v>21</v>
      </c>
      <c r="C8" s="12">
        <f t="shared" si="5"/>
        <v>67.5</v>
      </c>
      <c r="D8" s="12">
        <f t="shared" si="0"/>
        <v>88</v>
      </c>
      <c r="E8" s="12">
        <f t="shared" si="1"/>
        <v>5940</v>
      </c>
      <c r="F8" s="13">
        <f t="shared" si="6"/>
        <v>44813</v>
      </c>
      <c r="G8" s="13">
        <f t="shared" si="7"/>
        <v>44810</v>
      </c>
      <c r="H8" s="12">
        <f t="shared" si="2"/>
        <v>0</v>
      </c>
      <c r="I8" s="12">
        <v>10</v>
      </c>
      <c r="J8" s="12">
        <f t="shared" si="3"/>
        <v>0</v>
      </c>
      <c r="K8" s="14">
        <f t="shared" si="4"/>
        <v>5940</v>
      </c>
    </row>
    <row r="9" spans="1:41">
      <c r="A9" s="10">
        <v>7</v>
      </c>
      <c r="B9" s="11" t="s">
        <v>22</v>
      </c>
      <c r="C9" s="12">
        <f t="shared" si="5"/>
        <v>67</v>
      </c>
      <c r="D9" s="12">
        <f t="shared" si="0"/>
        <v>88</v>
      </c>
      <c r="E9" s="12">
        <f t="shared" si="1"/>
        <v>5896</v>
      </c>
      <c r="F9" s="13">
        <f t="shared" si="6"/>
        <v>44813</v>
      </c>
      <c r="G9" s="13">
        <f t="shared" si="7"/>
        <v>44811</v>
      </c>
      <c r="H9" s="12">
        <f t="shared" si="2"/>
        <v>0</v>
      </c>
      <c r="I9" s="12">
        <v>10</v>
      </c>
      <c r="J9" s="12">
        <f t="shared" si="3"/>
        <v>0</v>
      </c>
      <c r="K9" s="14">
        <f t="shared" si="4"/>
        <v>5896</v>
      </c>
    </row>
    <row r="10" spans="1:41">
      <c r="A10" s="10">
        <v>8</v>
      </c>
      <c r="B10" s="11" t="s">
        <v>23</v>
      </c>
      <c r="C10" s="12">
        <f t="shared" si="5"/>
        <v>66.5</v>
      </c>
      <c r="D10" s="12">
        <f t="shared" si="0"/>
        <v>88</v>
      </c>
      <c r="E10" s="12">
        <f t="shared" si="1"/>
        <v>5852</v>
      </c>
      <c r="F10" s="13">
        <f t="shared" si="6"/>
        <v>44813</v>
      </c>
      <c r="G10" s="13">
        <f t="shared" si="7"/>
        <v>44812</v>
      </c>
      <c r="H10" s="12">
        <f t="shared" si="2"/>
        <v>0</v>
      </c>
      <c r="I10" s="12">
        <v>10</v>
      </c>
      <c r="J10" s="12">
        <f t="shared" si="3"/>
        <v>0</v>
      </c>
      <c r="K10" s="14">
        <f t="shared" si="4"/>
        <v>5852</v>
      </c>
    </row>
    <row r="11" spans="1:41">
      <c r="A11" s="10">
        <v>9</v>
      </c>
      <c r="B11" s="11" t="s">
        <v>24</v>
      </c>
      <c r="C11" s="12">
        <f t="shared" si="5"/>
        <v>66</v>
      </c>
      <c r="D11" s="12">
        <f t="shared" si="0"/>
        <v>88</v>
      </c>
      <c r="E11" s="12">
        <f t="shared" si="1"/>
        <v>5808</v>
      </c>
      <c r="F11" s="13">
        <f t="shared" si="6"/>
        <v>44813</v>
      </c>
      <c r="G11" s="13">
        <f t="shared" si="7"/>
        <v>44813</v>
      </c>
      <c r="H11" s="12">
        <f t="shared" si="2"/>
        <v>0</v>
      </c>
      <c r="I11" s="12">
        <v>10</v>
      </c>
      <c r="J11" s="12">
        <f t="shared" si="3"/>
        <v>0</v>
      </c>
      <c r="K11" s="14">
        <f t="shared" si="4"/>
        <v>5808</v>
      </c>
    </row>
    <row r="12" spans="1:41">
      <c r="A12" s="10">
        <v>10</v>
      </c>
      <c r="B12" s="11" t="s">
        <v>25</v>
      </c>
      <c r="C12" s="12">
        <f t="shared" si="5"/>
        <v>65.5</v>
      </c>
      <c r="D12" s="12">
        <f t="shared" si="0"/>
        <v>88</v>
      </c>
      <c r="E12" s="12">
        <f t="shared" si="1"/>
        <v>5764</v>
      </c>
      <c r="F12" s="13">
        <f t="shared" si="6"/>
        <v>44813</v>
      </c>
      <c r="G12" s="13">
        <f t="shared" si="7"/>
        <v>44814</v>
      </c>
      <c r="H12" s="12">
        <f t="shared" si="2"/>
        <v>1</v>
      </c>
      <c r="I12" s="12">
        <v>10</v>
      </c>
      <c r="J12" s="12">
        <f t="shared" si="3"/>
        <v>10</v>
      </c>
      <c r="K12" s="14">
        <f t="shared" si="4"/>
        <v>5774</v>
      </c>
    </row>
    <row r="13" spans="1:41" ht="31.5">
      <c r="A13" s="10">
        <v>11</v>
      </c>
      <c r="B13" s="11" t="s">
        <v>26</v>
      </c>
      <c r="C13" s="12">
        <f t="shared" si="5"/>
        <v>65</v>
      </c>
      <c r="D13" s="12">
        <f t="shared" si="0"/>
        <v>88</v>
      </c>
      <c r="E13" s="12">
        <f t="shared" si="1"/>
        <v>5720</v>
      </c>
      <c r="F13" s="13">
        <f t="shared" si="6"/>
        <v>44813</v>
      </c>
      <c r="G13" s="13">
        <f t="shared" si="7"/>
        <v>44815</v>
      </c>
      <c r="H13" s="12">
        <f t="shared" si="2"/>
        <v>2</v>
      </c>
      <c r="I13" s="12">
        <v>10</v>
      </c>
      <c r="J13" s="12">
        <f t="shared" si="3"/>
        <v>20</v>
      </c>
      <c r="K13" s="14">
        <f t="shared" si="4"/>
        <v>5740</v>
      </c>
    </row>
    <row r="14" spans="1:41" ht="31.5">
      <c r="A14" s="10">
        <v>12</v>
      </c>
      <c r="B14" s="11" t="s">
        <v>28</v>
      </c>
      <c r="C14" s="12">
        <f t="shared" si="5"/>
        <v>64.5</v>
      </c>
      <c r="D14" s="12">
        <f t="shared" si="0"/>
        <v>88</v>
      </c>
      <c r="E14" s="12">
        <f t="shared" si="1"/>
        <v>5676</v>
      </c>
      <c r="F14" s="13">
        <f t="shared" si="6"/>
        <v>44813</v>
      </c>
      <c r="G14" s="13">
        <f t="shared" si="7"/>
        <v>44816</v>
      </c>
      <c r="H14" s="12">
        <f t="shared" si="2"/>
        <v>3</v>
      </c>
      <c r="I14" s="12">
        <v>10</v>
      </c>
      <c r="J14" s="12">
        <f t="shared" si="3"/>
        <v>30</v>
      </c>
      <c r="K14" s="14">
        <f t="shared" si="4"/>
        <v>5706</v>
      </c>
    </row>
    <row r="15" spans="1:41">
      <c r="A15" s="10">
        <v>13</v>
      </c>
      <c r="B15" s="11" t="s">
        <v>27</v>
      </c>
      <c r="C15" s="12">
        <f t="shared" si="5"/>
        <v>64</v>
      </c>
      <c r="D15" s="12">
        <f t="shared" si="0"/>
        <v>88</v>
      </c>
      <c r="E15" s="12">
        <f t="shared" si="1"/>
        <v>5632</v>
      </c>
      <c r="F15" s="13">
        <f t="shared" si="6"/>
        <v>44813</v>
      </c>
      <c r="G15" s="13">
        <f t="shared" si="7"/>
        <v>44817</v>
      </c>
      <c r="H15" s="12">
        <f t="shared" si="2"/>
        <v>4</v>
      </c>
      <c r="I15" s="12">
        <v>10</v>
      </c>
      <c r="J15" s="12">
        <f t="shared" si="3"/>
        <v>40</v>
      </c>
      <c r="K15" s="14">
        <f t="shared" si="4"/>
        <v>5672</v>
      </c>
    </row>
    <row r="16" spans="1:41" ht="31.5">
      <c r="A16" s="10">
        <v>14</v>
      </c>
      <c r="B16" s="11" t="s">
        <v>29</v>
      </c>
      <c r="C16" s="12">
        <f t="shared" si="5"/>
        <v>63.5</v>
      </c>
      <c r="D16" s="12">
        <f t="shared" si="0"/>
        <v>88</v>
      </c>
      <c r="E16" s="12">
        <f t="shared" si="1"/>
        <v>5588</v>
      </c>
      <c r="F16" s="13">
        <f t="shared" si="6"/>
        <v>44813</v>
      </c>
      <c r="G16" s="13">
        <f t="shared" si="7"/>
        <v>44818</v>
      </c>
      <c r="H16" s="12">
        <f t="shared" si="2"/>
        <v>5</v>
      </c>
      <c r="I16" s="12">
        <v>10</v>
      </c>
      <c r="J16" s="12">
        <f t="shared" si="3"/>
        <v>50</v>
      </c>
      <c r="K16" s="14">
        <f t="shared" si="4"/>
        <v>5638</v>
      </c>
    </row>
    <row r="17" spans="1:11">
      <c r="A17" s="10">
        <v>15</v>
      </c>
      <c r="B17" s="11" t="s">
        <v>30</v>
      </c>
      <c r="C17" s="12">
        <f t="shared" si="5"/>
        <v>63</v>
      </c>
      <c r="D17" s="12">
        <f t="shared" si="0"/>
        <v>88</v>
      </c>
      <c r="E17" s="12">
        <f t="shared" si="1"/>
        <v>5544</v>
      </c>
      <c r="F17" s="13">
        <f t="shared" si="6"/>
        <v>44813</v>
      </c>
      <c r="G17" s="13">
        <f t="shared" si="7"/>
        <v>44819</v>
      </c>
      <c r="H17" s="12">
        <f t="shared" si="2"/>
        <v>6</v>
      </c>
      <c r="I17" s="12">
        <v>10</v>
      </c>
      <c r="J17" s="12">
        <f t="shared" si="3"/>
        <v>60</v>
      </c>
      <c r="K17" s="14">
        <f t="shared" si="4"/>
        <v>5604</v>
      </c>
    </row>
    <row r="18" spans="1:11">
      <c r="A18" s="10">
        <v>16</v>
      </c>
      <c r="B18" s="11" t="s">
        <v>31</v>
      </c>
      <c r="C18" s="12">
        <f t="shared" si="5"/>
        <v>62.5</v>
      </c>
      <c r="D18" s="12">
        <f t="shared" si="0"/>
        <v>88</v>
      </c>
      <c r="E18" s="12">
        <f t="shared" si="1"/>
        <v>5500</v>
      </c>
      <c r="F18" s="13">
        <f t="shared" si="6"/>
        <v>44813</v>
      </c>
      <c r="G18" s="13">
        <f t="shared" si="7"/>
        <v>44820</v>
      </c>
      <c r="H18" s="12">
        <f t="shared" si="2"/>
        <v>7</v>
      </c>
      <c r="I18" s="12">
        <v>10</v>
      </c>
      <c r="J18" s="12">
        <f t="shared" si="3"/>
        <v>70</v>
      </c>
      <c r="K18" s="14">
        <f t="shared" si="4"/>
        <v>5570</v>
      </c>
    </row>
    <row r="19" spans="1:11">
      <c r="A19" s="10">
        <v>17</v>
      </c>
      <c r="B19" s="11" t="s">
        <v>32</v>
      </c>
      <c r="C19" s="12">
        <f t="shared" si="5"/>
        <v>62</v>
      </c>
      <c r="D19" s="12">
        <f t="shared" si="0"/>
        <v>88</v>
      </c>
      <c r="E19" s="12">
        <f t="shared" si="1"/>
        <v>5456</v>
      </c>
      <c r="F19" s="13">
        <f t="shared" si="6"/>
        <v>44813</v>
      </c>
      <c r="G19" s="13">
        <f t="shared" si="7"/>
        <v>44821</v>
      </c>
      <c r="H19" s="12">
        <f t="shared" si="2"/>
        <v>8</v>
      </c>
      <c r="I19" s="12">
        <v>10</v>
      </c>
      <c r="J19" s="12">
        <f t="shared" si="3"/>
        <v>80</v>
      </c>
      <c r="K19" s="14">
        <f t="shared" si="4"/>
        <v>5536</v>
      </c>
    </row>
    <row r="20" spans="1:11">
      <c r="A20" s="10">
        <v>18</v>
      </c>
      <c r="B20" s="11" t="s">
        <v>33</v>
      </c>
      <c r="C20" s="12">
        <f t="shared" si="5"/>
        <v>61.5</v>
      </c>
      <c r="D20" s="12">
        <f t="shared" si="0"/>
        <v>88</v>
      </c>
      <c r="E20" s="12">
        <f t="shared" si="1"/>
        <v>5412</v>
      </c>
      <c r="F20" s="13">
        <f t="shared" si="6"/>
        <v>44813</v>
      </c>
      <c r="G20" s="13">
        <f t="shared" si="7"/>
        <v>44822</v>
      </c>
      <c r="H20" s="12">
        <f t="shared" si="2"/>
        <v>9</v>
      </c>
      <c r="I20" s="12">
        <v>10</v>
      </c>
      <c r="J20" s="12">
        <f t="shared" si="3"/>
        <v>90</v>
      </c>
      <c r="K20" s="14">
        <f t="shared" si="4"/>
        <v>5502</v>
      </c>
    </row>
    <row r="21" spans="1:11" ht="31.5">
      <c r="A21" s="10">
        <v>19</v>
      </c>
      <c r="B21" s="11" t="s">
        <v>34</v>
      </c>
      <c r="C21" s="12">
        <f t="shared" si="5"/>
        <v>61</v>
      </c>
      <c r="D21" s="12">
        <f t="shared" si="0"/>
        <v>88</v>
      </c>
      <c r="E21" s="12">
        <f t="shared" si="1"/>
        <v>5368</v>
      </c>
      <c r="F21" s="13">
        <f t="shared" si="6"/>
        <v>44813</v>
      </c>
      <c r="G21" s="13">
        <f t="shared" si="7"/>
        <v>44823</v>
      </c>
      <c r="H21" s="12">
        <f t="shared" si="2"/>
        <v>10</v>
      </c>
      <c r="I21" s="12">
        <v>10</v>
      </c>
      <c r="J21" s="12">
        <f t="shared" si="3"/>
        <v>100</v>
      </c>
      <c r="K21" s="14">
        <f t="shared" si="4"/>
        <v>5468</v>
      </c>
    </row>
    <row r="22" spans="1:11" ht="31.5">
      <c r="A22" s="10">
        <v>20</v>
      </c>
      <c r="B22" s="11" t="s">
        <v>35</v>
      </c>
      <c r="C22" s="12">
        <f t="shared" si="5"/>
        <v>60.5</v>
      </c>
      <c r="D22" s="12">
        <f t="shared" si="0"/>
        <v>88</v>
      </c>
      <c r="E22" s="12">
        <f t="shared" si="1"/>
        <v>5324</v>
      </c>
      <c r="F22" s="13">
        <f t="shared" si="6"/>
        <v>44813</v>
      </c>
      <c r="G22" s="13">
        <f t="shared" si="7"/>
        <v>44824</v>
      </c>
      <c r="H22" s="12">
        <f t="shared" si="2"/>
        <v>11</v>
      </c>
      <c r="I22" s="12">
        <v>10</v>
      </c>
      <c r="J22" s="12">
        <f t="shared" si="3"/>
        <v>110</v>
      </c>
      <c r="K22" s="14">
        <f t="shared" si="4"/>
        <v>5434</v>
      </c>
    </row>
    <row r="23" spans="1:11">
      <c r="A23" s="10">
        <v>21</v>
      </c>
      <c r="B23" s="11" t="s">
        <v>36</v>
      </c>
      <c r="C23" s="12">
        <f t="shared" si="5"/>
        <v>60</v>
      </c>
      <c r="D23" s="12">
        <f t="shared" si="0"/>
        <v>88</v>
      </c>
      <c r="E23" s="12">
        <f t="shared" si="1"/>
        <v>5280</v>
      </c>
      <c r="F23" s="13">
        <f t="shared" si="6"/>
        <v>44813</v>
      </c>
      <c r="G23" s="13">
        <f t="shared" si="7"/>
        <v>44825</v>
      </c>
      <c r="H23" s="12">
        <f t="shared" si="2"/>
        <v>12</v>
      </c>
      <c r="I23" s="12">
        <v>10</v>
      </c>
      <c r="J23" s="12">
        <f t="shared" si="3"/>
        <v>120</v>
      </c>
      <c r="K23" s="14">
        <f t="shared" si="4"/>
        <v>5400</v>
      </c>
    </row>
    <row r="24" spans="1:11" ht="31.5">
      <c r="A24" s="10">
        <v>22</v>
      </c>
      <c r="B24" s="11" t="s">
        <v>37</v>
      </c>
      <c r="C24" s="12">
        <f t="shared" si="5"/>
        <v>59.5</v>
      </c>
      <c r="D24" s="12">
        <f t="shared" si="0"/>
        <v>88</v>
      </c>
      <c r="E24" s="12">
        <f t="shared" si="1"/>
        <v>5236</v>
      </c>
      <c r="F24" s="13">
        <f t="shared" si="6"/>
        <v>44813</v>
      </c>
      <c r="G24" s="13">
        <f t="shared" si="7"/>
        <v>44826</v>
      </c>
      <c r="H24" s="12">
        <f t="shared" si="2"/>
        <v>13</v>
      </c>
      <c r="I24" s="12">
        <v>10</v>
      </c>
      <c r="J24" s="12">
        <f t="shared" si="3"/>
        <v>130</v>
      </c>
      <c r="K24" s="14">
        <f t="shared" si="4"/>
        <v>5366</v>
      </c>
    </row>
    <row r="25" spans="1:11" ht="31.5">
      <c r="A25" s="10">
        <v>23</v>
      </c>
      <c r="B25" s="11" t="s">
        <v>38</v>
      </c>
      <c r="C25" s="12">
        <f t="shared" si="5"/>
        <v>59</v>
      </c>
      <c r="D25" s="12">
        <f t="shared" si="0"/>
        <v>88</v>
      </c>
      <c r="E25" s="12">
        <f t="shared" si="1"/>
        <v>5192</v>
      </c>
      <c r="F25" s="13">
        <f t="shared" si="6"/>
        <v>44813</v>
      </c>
      <c r="G25" s="13">
        <f t="shared" si="7"/>
        <v>44827</v>
      </c>
      <c r="H25" s="12">
        <f t="shared" si="2"/>
        <v>14</v>
      </c>
      <c r="I25" s="12">
        <v>10</v>
      </c>
      <c r="J25" s="12">
        <f t="shared" si="3"/>
        <v>140</v>
      </c>
      <c r="K25" s="14">
        <f t="shared" si="4"/>
        <v>5332</v>
      </c>
    </row>
    <row r="26" spans="1:11" ht="31.5">
      <c r="A26" s="10">
        <v>24</v>
      </c>
      <c r="B26" s="11" t="s">
        <v>39</v>
      </c>
      <c r="C26" s="12">
        <f t="shared" si="5"/>
        <v>58.5</v>
      </c>
      <c r="D26" s="12">
        <f t="shared" si="0"/>
        <v>88</v>
      </c>
      <c r="E26" s="12">
        <f t="shared" si="1"/>
        <v>5148</v>
      </c>
      <c r="F26" s="13">
        <f t="shared" si="6"/>
        <v>44813</v>
      </c>
      <c r="G26" s="13">
        <f t="shared" si="7"/>
        <v>44828</v>
      </c>
      <c r="H26" s="12">
        <f t="shared" si="2"/>
        <v>15</v>
      </c>
      <c r="I26" s="12">
        <v>10</v>
      </c>
      <c r="J26" s="12">
        <f t="shared" si="3"/>
        <v>150</v>
      </c>
      <c r="K26" s="14">
        <f t="shared" si="4"/>
        <v>5298</v>
      </c>
    </row>
    <row r="27" spans="1:11">
      <c r="A27" s="10">
        <v>25</v>
      </c>
      <c r="B27" s="11" t="s">
        <v>40</v>
      </c>
      <c r="C27" s="12">
        <f t="shared" si="5"/>
        <v>58</v>
      </c>
      <c r="D27" s="12">
        <f t="shared" si="0"/>
        <v>88</v>
      </c>
      <c r="E27" s="12">
        <f t="shared" si="1"/>
        <v>5104</v>
      </c>
      <c r="F27" s="13">
        <f t="shared" si="6"/>
        <v>44813</v>
      </c>
      <c r="G27" s="13">
        <f t="shared" si="7"/>
        <v>44829</v>
      </c>
      <c r="H27" s="12">
        <f t="shared" si="2"/>
        <v>16</v>
      </c>
      <c r="I27" s="12">
        <v>10</v>
      </c>
      <c r="J27" s="12">
        <f t="shared" si="3"/>
        <v>160</v>
      </c>
      <c r="K27" s="14">
        <f t="shared" si="4"/>
        <v>5264</v>
      </c>
    </row>
    <row r="28" spans="1:11" ht="31.5">
      <c r="A28" s="10">
        <v>26</v>
      </c>
      <c r="B28" s="11" t="s">
        <v>41</v>
      </c>
      <c r="C28" s="12">
        <f t="shared" si="5"/>
        <v>57.5</v>
      </c>
      <c r="D28" s="12">
        <f t="shared" si="0"/>
        <v>88</v>
      </c>
      <c r="E28" s="12">
        <f t="shared" si="1"/>
        <v>5060</v>
      </c>
      <c r="F28" s="13">
        <f t="shared" si="6"/>
        <v>44813</v>
      </c>
      <c r="G28" s="13">
        <f t="shared" si="7"/>
        <v>44830</v>
      </c>
      <c r="H28" s="12">
        <f t="shared" si="2"/>
        <v>17</v>
      </c>
      <c r="I28" s="12">
        <v>10</v>
      </c>
      <c r="J28" s="12">
        <f t="shared" si="3"/>
        <v>170</v>
      </c>
      <c r="K28" s="14">
        <f t="shared" si="4"/>
        <v>5230</v>
      </c>
    </row>
    <row r="29" spans="1:11">
      <c r="A29" s="10">
        <v>27</v>
      </c>
      <c r="B29" s="11" t="s">
        <v>43</v>
      </c>
      <c r="C29" s="12">
        <f t="shared" si="5"/>
        <v>57</v>
      </c>
      <c r="D29" s="12">
        <f t="shared" si="0"/>
        <v>88</v>
      </c>
      <c r="E29" s="12">
        <f t="shared" si="1"/>
        <v>5016</v>
      </c>
      <c r="F29" s="13">
        <f t="shared" si="6"/>
        <v>44813</v>
      </c>
      <c r="G29" s="13">
        <f t="shared" si="7"/>
        <v>44831</v>
      </c>
      <c r="H29" s="12">
        <f t="shared" si="2"/>
        <v>18</v>
      </c>
      <c r="I29" s="12">
        <v>10</v>
      </c>
      <c r="J29" s="12">
        <f t="shared" si="3"/>
        <v>180</v>
      </c>
      <c r="K29" s="14">
        <f t="shared" si="4"/>
        <v>5196</v>
      </c>
    </row>
    <row r="30" spans="1:11">
      <c r="A30" s="10">
        <v>28</v>
      </c>
      <c r="B30" s="11" t="s">
        <v>44</v>
      </c>
      <c r="C30" s="12">
        <f t="shared" si="5"/>
        <v>56.5</v>
      </c>
      <c r="D30" s="12">
        <f t="shared" si="0"/>
        <v>88</v>
      </c>
      <c r="E30" s="12">
        <f t="shared" si="1"/>
        <v>4972</v>
      </c>
      <c r="F30" s="13">
        <f t="shared" si="6"/>
        <v>44813</v>
      </c>
      <c r="G30" s="13">
        <f t="shared" si="7"/>
        <v>44832</v>
      </c>
      <c r="H30" s="12">
        <f t="shared" si="2"/>
        <v>19</v>
      </c>
      <c r="I30" s="12">
        <v>10</v>
      </c>
      <c r="J30" s="12">
        <f t="shared" si="3"/>
        <v>190</v>
      </c>
      <c r="K30" s="14">
        <f t="shared" si="4"/>
        <v>5162</v>
      </c>
    </row>
    <row r="31" spans="1:11">
      <c r="A31" s="10">
        <v>29</v>
      </c>
      <c r="B31" s="11" t="s">
        <v>45</v>
      </c>
      <c r="C31" s="12">
        <f t="shared" si="5"/>
        <v>56</v>
      </c>
      <c r="D31" s="12">
        <f t="shared" si="0"/>
        <v>88</v>
      </c>
      <c r="E31" s="12">
        <f t="shared" si="1"/>
        <v>4928</v>
      </c>
      <c r="F31" s="13">
        <f t="shared" si="6"/>
        <v>44813</v>
      </c>
      <c r="G31" s="13">
        <f t="shared" si="7"/>
        <v>44833</v>
      </c>
      <c r="H31" s="12">
        <f t="shared" si="2"/>
        <v>20</v>
      </c>
      <c r="I31" s="12">
        <v>10</v>
      </c>
      <c r="J31" s="12">
        <f t="shared" si="3"/>
        <v>200</v>
      </c>
      <c r="K31" s="14">
        <f t="shared" si="4"/>
        <v>5128</v>
      </c>
    </row>
    <row r="32" spans="1:11" ht="31.5">
      <c r="A32" s="10">
        <v>30</v>
      </c>
      <c r="B32" s="11" t="s">
        <v>42</v>
      </c>
      <c r="C32" s="12">
        <f t="shared" si="5"/>
        <v>55.5</v>
      </c>
      <c r="D32" s="12">
        <f t="shared" si="0"/>
        <v>88</v>
      </c>
      <c r="E32" s="12">
        <f t="shared" si="1"/>
        <v>4884</v>
      </c>
      <c r="F32" s="13">
        <f t="shared" si="6"/>
        <v>44813</v>
      </c>
      <c r="G32" s="13">
        <f t="shared" si="7"/>
        <v>44834</v>
      </c>
      <c r="H32" s="12">
        <f t="shared" si="2"/>
        <v>21</v>
      </c>
      <c r="I32" s="12">
        <v>10</v>
      </c>
      <c r="J32" s="12">
        <f t="shared" si="3"/>
        <v>210</v>
      </c>
      <c r="K32" s="14">
        <f t="shared" si="4"/>
        <v>5094</v>
      </c>
    </row>
    <row r="33" spans="1:11">
      <c r="A33" s="10">
        <v>31</v>
      </c>
      <c r="B33" s="11" t="s">
        <v>46</v>
      </c>
      <c r="C33" s="12">
        <f t="shared" si="5"/>
        <v>55</v>
      </c>
      <c r="D33" s="12">
        <f t="shared" si="0"/>
        <v>88</v>
      </c>
      <c r="E33" s="12">
        <f t="shared" si="1"/>
        <v>4840</v>
      </c>
      <c r="F33" s="13">
        <f t="shared" si="6"/>
        <v>44813</v>
      </c>
      <c r="G33" s="13">
        <f t="shared" si="7"/>
        <v>44835</v>
      </c>
      <c r="H33" s="12">
        <f t="shared" si="2"/>
        <v>22</v>
      </c>
      <c r="I33" s="12">
        <v>10</v>
      </c>
      <c r="J33" s="12">
        <f t="shared" si="3"/>
        <v>220</v>
      </c>
      <c r="K33" s="14">
        <f t="shared" si="4"/>
        <v>5060</v>
      </c>
    </row>
    <row r="34" spans="1:11" ht="31.5">
      <c r="A34" s="10">
        <v>32</v>
      </c>
      <c r="B34" s="11" t="s">
        <v>47</v>
      </c>
      <c r="C34" s="12">
        <f t="shared" si="5"/>
        <v>54.5</v>
      </c>
      <c r="D34" s="12">
        <f t="shared" si="0"/>
        <v>88</v>
      </c>
      <c r="E34" s="12">
        <f t="shared" si="1"/>
        <v>4796</v>
      </c>
      <c r="F34" s="13">
        <f t="shared" si="6"/>
        <v>44813</v>
      </c>
      <c r="G34" s="13">
        <f t="shared" si="7"/>
        <v>44836</v>
      </c>
      <c r="H34" s="12">
        <f t="shared" si="2"/>
        <v>23</v>
      </c>
      <c r="I34" s="12">
        <v>10</v>
      </c>
      <c r="J34" s="12">
        <f t="shared" si="3"/>
        <v>230</v>
      </c>
      <c r="K34" s="14">
        <f t="shared" si="4"/>
        <v>5026</v>
      </c>
    </row>
    <row r="35" spans="1:11">
      <c r="A35" s="10">
        <v>33</v>
      </c>
      <c r="B35" s="11" t="s">
        <v>48</v>
      </c>
      <c r="C35" s="12">
        <f t="shared" si="5"/>
        <v>54</v>
      </c>
      <c r="D35" s="12">
        <f>$A$1*1.1/2</f>
        <v>44</v>
      </c>
      <c r="E35" s="12">
        <f t="shared" si="1"/>
        <v>2376</v>
      </c>
      <c r="F35" s="13">
        <f t="shared" si="6"/>
        <v>44813</v>
      </c>
      <c r="G35" s="13">
        <f t="shared" si="7"/>
        <v>44837</v>
      </c>
      <c r="H35" s="12">
        <f t="shared" si="2"/>
        <v>24</v>
      </c>
      <c r="I35" s="12">
        <v>10</v>
      </c>
      <c r="J35" s="12">
        <f t="shared" si="3"/>
        <v>240</v>
      </c>
      <c r="K35" s="14">
        <f t="shared" si="4"/>
        <v>2616</v>
      </c>
    </row>
    <row r="36" spans="1:11" ht="31.5">
      <c r="A36" s="10">
        <v>34</v>
      </c>
      <c r="B36" s="11" t="s">
        <v>49</v>
      </c>
      <c r="C36" s="12">
        <f t="shared" si="5"/>
        <v>53.5</v>
      </c>
      <c r="D36" s="12">
        <f t="shared" ref="D36:D38" si="8">$A$1*1.1/2</f>
        <v>44</v>
      </c>
      <c r="E36" s="12">
        <f t="shared" si="1"/>
        <v>2354</v>
      </c>
      <c r="F36" s="13">
        <f t="shared" si="6"/>
        <v>44813</v>
      </c>
      <c r="G36" s="13">
        <f t="shared" si="7"/>
        <v>44838</v>
      </c>
      <c r="H36" s="12">
        <f t="shared" si="2"/>
        <v>25</v>
      </c>
      <c r="I36" s="12">
        <v>10</v>
      </c>
      <c r="J36" s="12">
        <f t="shared" si="3"/>
        <v>250</v>
      </c>
      <c r="K36" s="14">
        <f t="shared" si="4"/>
        <v>2604</v>
      </c>
    </row>
    <row r="37" spans="1:11" ht="31.5">
      <c r="A37" s="10">
        <v>35</v>
      </c>
      <c r="B37" s="11" t="s">
        <v>2</v>
      </c>
      <c r="C37" s="12">
        <f t="shared" si="5"/>
        <v>53</v>
      </c>
      <c r="D37" s="12">
        <f t="shared" si="8"/>
        <v>44</v>
      </c>
      <c r="E37" s="12">
        <f t="shared" si="1"/>
        <v>2332</v>
      </c>
      <c r="F37" s="13">
        <f t="shared" si="6"/>
        <v>44813</v>
      </c>
      <c r="G37" s="13">
        <f t="shared" si="7"/>
        <v>44839</v>
      </c>
      <c r="H37" s="12">
        <f t="shared" si="2"/>
        <v>26</v>
      </c>
      <c r="I37" s="12">
        <v>10</v>
      </c>
      <c r="J37" s="12">
        <f t="shared" si="3"/>
        <v>260</v>
      </c>
      <c r="K37" s="14">
        <f t="shared" si="4"/>
        <v>2592</v>
      </c>
    </row>
    <row r="38" spans="1:11" ht="31.5">
      <c r="A38" s="10">
        <v>36</v>
      </c>
      <c r="B38" s="11" t="s">
        <v>3</v>
      </c>
      <c r="C38" s="12">
        <f t="shared" si="5"/>
        <v>52.5</v>
      </c>
      <c r="D38" s="12">
        <f t="shared" si="8"/>
        <v>44</v>
      </c>
      <c r="E38" s="12">
        <f t="shared" si="1"/>
        <v>2310</v>
      </c>
      <c r="F38" s="13">
        <f t="shared" si="6"/>
        <v>44813</v>
      </c>
      <c r="G38" s="13">
        <f t="shared" si="7"/>
        <v>44840</v>
      </c>
      <c r="H38" s="12">
        <f t="shared" si="2"/>
        <v>27</v>
      </c>
      <c r="I38" s="12">
        <v>10</v>
      </c>
      <c r="J38" s="12">
        <f t="shared" si="3"/>
        <v>270</v>
      </c>
      <c r="K38" s="14">
        <f t="shared" si="4"/>
        <v>2580</v>
      </c>
    </row>
    <row r="40" spans="1:11">
      <c r="B40" s="5" t="s">
        <v>12</v>
      </c>
      <c r="C40" s="6">
        <f>SUM(K:K)</f>
        <v>188448</v>
      </c>
    </row>
    <row r="41" spans="1:11" ht="47.25">
      <c r="B41" s="7" t="s">
        <v>13</v>
      </c>
      <c r="C41" s="8">
        <f>AVERAGE(C3:C38)</f>
        <v>61.25</v>
      </c>
    </row>
    <row r="42" spans="1:11" ht="78.75">
      <c r="B42" s="7" t="s">
        <v>14</v>
      </c>
      <c r="C42" s="8">
        <f>MAX(H:H)</f>
        <v>27</v>
      </c>
    </row>
    <row r="43" spans="1:11" ht="78.75">
      <c r="B43" s="7" t="s">
        <v>15</v>
      </c>
      <c r="C43" s="8">
        <f>MAX(K:K)</f>
        <v>6160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Тагир</cp:lastModifiedBy>
  <dcterms:created xsi:type="dcterms:W3CDTF">2022-10-01T09:07:45Z</dcterms:created>
  <dcterms:modified xsi:type="dcterms:W3CDTF">2022-10-06T16:07:18Z</dcterms:modified>
</cp:coreProperties>
</file>