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425E10C8-6FC8-41B8-B0DE-6603ED3489F3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D9" i="1"/>
  <c r="F8" i="1"/>
  <c r="D8" i="1"/>
  <c r="F7" i="1"/>
  <c r="D7" i="1"/>
  <c r="C7" i="1"/>
  <c r="C8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F6" i="1"/>
  <c r="D6" i="1"/>
  <c r="C6" i="1"/>
  <c r="E6" i="1" s="1"/>
  <c r="A6" i="1"/>
  <c r="F5" i="1"/>
  <c r="D5" i="1"/>
  <c r="C5" i="1"/>
  <c r="E5" i="1" s="1"/>
  <c r="A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4" i="1"/>
  <c r="J4" i="1" s="1"/>
  <c r="G4" i="1"/>
  <c r="G5" i="1" s="1"/>
  <c r="F4" i="1"/>
  <c r="D4" i="1"/>
  <c r="C4" i="1"/>
  <c r="A4" i="1"/>
  <c r="H3" i="1"/>
  <c r="J3" i="1" s="1"/>
  <c r="D3" i="1"/>
  <c r="E3" i="1" s="1"/>
  <c r="K3" i="1" s="1"/>
  <c r="H5" i="1" l="1"/>
  <c r="J5" i="1" s="1"/>
  <c r="G6" i="1"/>
  <c r="C9" i="1"/>
  <c r="E8" i="1"/>
  <c r="K5" i="1"/>
  <c r="E7" i="1"/>
  <c r="E4" i="1"/>
  <c r="K4" i="1" s="1"/>
  <c r="E9" i="1" l="1"/>
  <c r="C10" i="1"/>
  <c r="H6" i="1"/>
  <c r="G7" i="1"/>
  <c r="H7" i="1" l="1"/>
  <c r="J7" i="1" s="1"/>
  <c r="K7" i="1" s="1"/>
  <c r="G8" i="1"/>
  <c r="E10" i="1"/>
  <c r="C11" i="1"/>
  <c r="J6" i="1"/>
  <c r="K6" i="1" s="1"/>
  <c r="C12" i="1" l="1"/>
  <c r="E11" i="1"/>
  <c r="G9" i="1"/>
  <c r="H8" i="1"/>
  <c r="J8" i="1" l="1"/>
  <c r="K8" i="1" s="1"/>
  <c r="E12" i="1"/>
  <c r="C13" i="1"/>
  <c r="G10" i="1"/>
  <c r="H9" i="1"/>
  <c r="J9" i="1" s="1"/>
  <c r="K9" i="1" s="1"/>
  <c r="G11" i="1" l="1"/>
  <c r="H10" i="1"/>
  <c r="J10" i="1" s="1"/>
  <c r="K10" i="1" s="1"/>
  <c r="C14" i="1"/>
  <c r="E13" i="1"/>
  <c r="C15" i="1" l="1"/>
  <c r="E14" i="1"/>
  <c r="H11" i="1"/>
  <c r="G12" i="1"/>
  <c r="H12" i="1" l="1"/>
  <c r="J12" i="1" s="1"/>
  <c r="K12" i="1" s="1"/>
  <c r="G13" i="1"/>
  <c r="J11" i="1"/>
  <c r="K11" i="1" s="1"/>
  <c r="E15" i="1"/>
  <c r="C16" i="1"/>
  <c r="G14" i="1" l="1"/>
  <c r="H13" i="1"/>
  <c r="J13" i="1" s="1"/>
  <c r="K13" i="1" s="1"/>
  <c r="E16" i="1"/>
  <c r="C17" i="1"/>
  <c r="E17" i="1" l="1"/>
  <c r="C18" i="1"/>
  <c r="H14" i="1"/>
  <c r="J14" i="1" s="1"/>
  <c r="K14" i="1" s="1"/>
  <c r="G15" i="1"/>
  <c r="G16" i="1" l="1"/>
  <c r="H15" i="1"/>
  <c r="J15" i="1" s="1"/>
  <c r="K15" i="1" s="1"/>
  <c r="C19" i="1"/>
  <c r="E18" i="1"/>
  <c r="C20" i="1" l="1"/>
  <c r="E19" i="1"/>
  <c r="G17" i="1"/>
  <c r="H16" i="1"/>
  <c r="J16" i="1" s="1"/>
  <c r="K16" i="1" s="1"/>
  <c r="H17" i="1" l="1"/>
  <c r="J17" i="1" s="1"/>
  <c r="K17" i="1" s="1"/>
  <c r="G18" i="1"/>
  <c r="C21" i="1"/>
  <c r="E20" i="1"/>
  <c r="H18" i="1" l="1"/>
  <c r="J18" i="1" s="1"/>
  <c r="K18" i="1" s="1"/>
  <c r="G19" i="1"/>
  <c r="E21" i="1"/>
  <c r="C22" i="1"/>
  <c r="E22" i="1" l="1"/>
  <c r="C23" i="1"/>
  <c r="H19" i="1"/>
  <c r="J19" i="1" s="1"/>
  <c r="K19" i="1" s="1"/>
  <c r="G20" i="1"/>
  <c r="H20" i="1" l="1"/>
  <c r="J20" i="1" s="1"/>
  <c r="K20" i="1" s="1"/>
  <c r="G21" i="1"/>
  <c r="E23" i="1"/>
  <c r="C24" i="1"/>
  <c r="G22" i="1" l="1"/>
  <c r="H21" i="1"/>
  <c r="J21" i="1" s="1"/>
  <c r="K21" i="1" s="1"/>
  <c r="E24" i="1"/>
  <c r="C25" i="1"/>
  <c r="C26" i="1" l="1"/>
  <c r="E25" i="1"/>
  <c r="G23" i="1"/>
  <c r="H22" i="1"/>
  <c r="J22" i="1" s="1"/>
  <c r="K22" i="1" s="1"/>
  <c r="H23" i="1" l="1"/>
  <c r="J23" i="1" s="1"/>
  <c r="K23" i="1" s="1"/>
  <c r="G24" i="1"/>
  <c r="C27" i="1"/>
  <c r="E26" i="1"/>
  <c r="E27" i="1" l="1"/>
  <c r="C28" i="1"/>
  <c r="H24" i="1"/>
  <c r="J24" i="1" s="1"/>
  <c r="K24" i="1" s="1"/>
  <c r="G25" i="1"/>
  <c r="H25" i="1" l="1"/>
  <c r="J25" i="1" s="1"/>
  <c r="K25" i="1" s="1"/>
  <c r="G26" i="1"/>
  <c r="E28" i="1"/>
  <c r="C29" i="1"/>
  <c r="E29" i="1" l="1"/>
  <c r="C30" i="1"/>
  <c r="G27" i="1"/>
  <c r="H26" i="1"/>
  <c r="J26" i="1" s="1"/>
  <c r="K26" i="1" s="1"/>
  <c r="G28" i="1" l="1"/>
  <c r="H27" i="1"/>
  <c r="J27" i="1" s="1"/>
  <c r="K27" i="1" s="1"/>
  <c r="C31" i="1"/>
  <c r="E30" i="1"/>
  <c r="C32" i="1" l="1"/>
  <c r="E31" i="1"/>
  <c r="G29" i="1"/>
  <c r="H28" i="1"/>
  <c r="J28" i="1" s="1"/>
  <c r="K28" i="1" s="1"/>
  <c r="H29" i="1" l="1"/>
  <c r="J29" i="1" s="1"/>
  <c r="K29" i="1" s="1"/>
  <c r="G30" i="1"/>
  <c r="C33" i="1"/>
  <c r="E32" i="1"/>
  <c r="H30" i="1" l="1"/>
  <c r="J30" i="1" s="1"/>
  <c r="K30" i="1" s="1"/>
  <c r="G31" i="1"/>
  <c r="E33" i="1"/>
  <c r="C34" i="1"/>
  <c r="H31" i="1" l="1"/>
  <c r="J31" i="1" s="1"/>
  <c r="K31" i="1" s="1"/>
  <c r="G32" i="1"/>
  <c r="E34" i="1"/>
  <c r="C35" i="1"/>
  <c r="E35" i="1" l="1"/>
  <c r="C36" i="1"/>
  <c r="G33" i="1"/>
  <c r="H32" i="1"/>
  <c r="J32" i="1" s="1"/>
  <c r="K32" i="1" s="1"/>
  <c r="G34" i="1" l="1"/>
  <c r="H33" i="1"/>
  <c r="J33" i="1" s="1"/>
  <c r="K33" i="1" s="1"/>
  <c r="C37" i="1"/>
  <c r="E36" i="1"/>
  <c r="C38" i="1" l="1"/>
  <c r="E37" i="1"/>
  <c r="H34" i="1"/>
  <c r="J34" i="1" s="1"/>
  <c r="K34" i="1" s="1"/>
  <c r="G35" i="1"/>
  <c r="H35" i="1" l="1"/>
  <c r="J35" i="1" s="1"/>
  <c r="K35" i="1" s="1"/>
  <c r="G36" i="1"/>
  <c r="E38" i="1"/>
  <c r="C41" i="1"/>
  <c r="H36" i="1" l="1"/>
  <c r="J36" i="1" s="1"/>
  <c r="K36" i="1" s="1"/>
  <c r="G37" i="1"/>
  <c r="H37" i="1" l="1"/>
  <c r="J37" i="1" s="1"/>
  <c r="K37" i="1" s="1"/>
  <c r="G38" i="1"/>
  <c r="H38" i="1" s="1"/>
  <c r="J38" i="1" l="1"/>
  <c r="K38" i="1" s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<sst xmlns="http://schemas.openxmlformats.org/spreadsheetml/2006/main" count="51" uniqueCount="51">
  <si>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</si>
  <si>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</si>
  <si>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</si>
  <si>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</si>
  <si>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</si>
  <si>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</si>
  <si>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</si>
  <si>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</si>
  <si>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</si>
  <si>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</si>
  <si>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</si>
  <si>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</si>
  <si>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</si>
  <si>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</si>
  <si>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</si>
  <si>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</si>
  <si>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</si>
  <si>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</si>
  <si>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</si>
  <si>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</si>
  <si>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</si>
  <si>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</si>
  <si>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</si>
  <si>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</si>
  <si>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</si>
  <si>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</si>
  <si>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</si>
  <si>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</si>
  <si>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</si>
  <si>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</si>
  <si>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</si>
  <si>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</si>
  <si>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</si>
  <si>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</si>
  <si>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</si>
  <si>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</si>
  <si>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</si>
  <si>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</si>
  <si>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</si>
  <si>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</si>
  <si>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</si>
  <si>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</si>
  <si>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Средняя площадь, кв.м.</t>
  </si>
  <si>
    <t>Максимальный срок просрочки, дней</t>
  </si>
  <si>
    <t>Куропаткин 1</t>
  </si>
  <si>
    <t>Куропаткин 2</t>
  </si>
  <si>
    <t>Озотюрк</t>
  </si>
  <si>
    <t>Пени за 1 день, руб.</t>
  </si>
  <si>
    <t>Максимальная сумма, руб.</t>
  </si>
  <si>
    <t>Общая сумма, руб.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</si>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</sst>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8"/>
      <name val="Calibri"/>
      <family val="2"/>
      <scheme val="minor"/>
    </font>
    <font>
      <sz val="12"/>
      <color rgb="FF282C34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14" fontId="7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50"/>
  <sheetViews>
    <sheetView tabSelected="1" zoomScale="60" zoomScaleNormal="60" workbookViewId="0">
      <selection activeCell="F46" sqref="F46"/>
    </sheetView>
  </sheetViews>
  <sheetFormatPr defaultRowHeight="15" x14ac:dyDescent="0.25"/>
  <cols>
    <col min="1" max="1" width="16" bestFit="1" customWidth="1"/>
    <col min="2" max="2" width="46.28515625" style="3" bestFit="1" customWidth="1"/>
    <col min="3" max="3" width="19.7109375" bestFit="1" customWidth="1"/>
    <col min="4" max="4" width="23" bestFit="1" customWidth="1"/>
    <col min="5" max="5" width="16.28515625" customWidth="1"/>
    <col min="6" max="6" width="21.85546875" bestFit="1" customWidth="1"/>
    <col min="7" max="7" width="16" bestFit="1" customWidth="1"/>
    <col min="8" max="8" width="21.85546875" bestFit="1" customWidth="1"/>
    <col min="9" max="9" width="24.85546875" bestFit="1" customWidth="1"/>
    <col min="10" max="10" width="21.140625" bestFit="1" customWidth="1"/>
    <col min="11" max="11" width="18.42578125" bestFit="1" customWidth="1"/>
    <col min="12" max="12" width="15.7109375" bestFit="1" customWidth="1"/>
    <col min="13" max="13" width="12.7109375" bestFit="1" customWidth="1"/>
    <col min="14" max="14" width="40.42578125" bestFit="1" customWidth="1"/>
    <col min="18" max="18" width="14.7109375" bestFit="1" customWidth="1"/>
    <col min="19" max="19" width="14" bestFit="1" customWidth="1"/>
  </cols>
  <sheetData>
    <row r="1" spans="1:69" ht="18.75" x14ac:dyDescent="0.25">
      <c r="A1" s="11">
        <v>39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5"/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5.75" x14ac:dyDescent="0.25">
      <c r="A2" s="13" t="s">
        <v>0</v>
      </c>
      <c r="B2" s="10" t="s">
        <v>50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47</v>
      </c>
      <c r="J2" s="10" t="s">
        <v>7</v>
      </c>
      <c r="K2" s="10" t="s">
        <v>8</v>
      </c>
      <c r="M2" s="13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69" ht="18.75" x14ac:dyDescent="0.3">
      <c r="A3" s="11">
        <v>1</v>
      </c>
      <c r="B3" s="9" t="s">
        <v>9</v>
      </c>
      <c r="C3" s="12">
        <v>70</v>
      </c>
      <c r="D3" s="12">
        <f>$A$1*1.1</f>
        <v>42.900000000000006</v>
      </c>
      <c r="E3" s="12">
        <f t="shared" ref="E3:E38" si="0">C3*D3</f>
        <v>3003.0000000000005</v>
      </c>
      <c r="F3" s="14">
        <v>44813</v>
      </c>
      <c r="G3" s="14">
        <v>44805</v>
      </c>
      <c r="H3" s="12">
        <f>IF(G3&lt;=F3,0,G3-F3)</f>
        <v>0</v>
      </c>
      <c r="I3" s="12">
        <v>10</v>
      </c>
      <c r="J3" s="12">
        <f>H3*I3</f>
        <v>0</v>
      </c>
      <c r="K3" s="12">
        <f>E3+J3</f>
        <v>3003.0000000000005</v>
      </c>
      <c r="M3" s="11"/>
      <c r="N3" s="9"/>
      <c r="O3" s="12"/>
      <c r="P3" s="12"/>
      <c r="Q3" s="12"/>
      <c r="R3" s="14"/>
      <c r="S3" s="14"/>
      <c r="T3" s="12"/>
      <c r="U3" s="12"/>
      <c r="V3" s="12"/>
      <c r="W3" s="12"/>
    </row>
    <row r="4" spans="1:69" ht="18.75" x14ac:dyDescent="0.3">
      <c r="A4" s="11">
        <f>A3+1</f>
        <v>2</v>
      </c>
      <c r="B4" s="8" t="s">
        <v>10</v>
      </c>
      <c r="C4" s="12">
        <f>C3-0.5</f>
        <v>69.5</v>
      </c>
      <c r="D4" s="12">
        <f t="shared" ref="D4:D34" si="1">$A$1*1.1</f>
        <v>42.900000000000006</v>
      </c>
      <c r="E4" s="12">
        <f t="shared" si="0"/>
        <v>2981.55</v>
      </c>
      <c r="F4" s="14">
        <f>F3</f>
        <v>44813</v>
      </c>
      <c r="G4" s="14">
        <f>G3+1</f>
        <v>44806</v>
      </c>
      <c r="H4" s="12">
        <f t="shared" ref="H4:H38" si="2">IF(G4&lt;=F4,0,G4-F4)</f>
        <v>0</v>
      </c>
      <c r="I4" s="12">
        <f>I3</f>
        <v>10</v>
      </c>
      <c r="J4" s="12">
        <f t="shared" ref="J4:J38" si="3">H4*I4</f>
        <v>0</v>
      </c>
      <c r="K4" s="12">
        <f t="shared" ref="K4:K38" si="4">E4+J4</f>
        <v>2981.55</v>
      </c>
      <c r="M4" s="11"/>
      <c r="N4" s="8"/>
      <c r="O4" s="12"/>
      <c r="P4" s="12"/>
      <c r="Q4" s="12"/>
      <c r="R4" s="14"/>
      <c r="S4" s="14"/>
      <c r="T4" s="12"/>
      <c r="U4" s="12"/>
      <c r="V4" s="12"/>
      <c r="W4" s="12"/>
    </row>
    <row r="5" spans="1:69" ht="18.75" x14ac:dyDescent="0.3">
      <c r="A5" s="11">
        <f t="shared" ref="A5:A38" si="5">A4+1</f>
        <v>3</v>
      </c>
      <c r="B5" s="8" t="s">
        <v>11</v>
      </c>
      <c r="C5" s="12">
        <f t="shared" ref="C5:C38" si="6">C4-0.5</f>
        <v>69</v>
      </c>
      <c r="D5" s="12">
        <f t="shared" si="1"/>
        <v>42.900000000000006</v>
      </c>
      <c r="E5" s="12">
        <f t="shared" si="0"/>
        <v>2960.1000000000004</v>
      </c>
      <c r="F5" s="14">
        <f t="shared" ref="F5:F38" si="7">F4</f>
        <v>44813</v>
      </c>
      <c r="G5" s="14">
        <f t="shared" ref="G5:G38" si="8">G4+1</f>
        <v>44807</v>
      </c>
      <c r="H5" s="12">
        <f t="shared" si="2"/>
        <v>0</v>
      </c>
      <c r="I5" s="12">
        <f t="shared" ref="I5:I38" si="9">I4</f>
        <v>10</v>
      </c>
      <c r="J5" s="12">
        <f t="shared" si="3"/>
        <v>0</v>
      </c>
      <c r="K5" s="12">
        <f t="shared" si="4"/>
        <v>2960.1000000000004</v>
      </c>
      <c r="M5" s="11"/>
      <c r="N5" s="8"/>
      <c r="O5" s="12"/>
      <c r="P5" s="12"/>
      <c r="Q5" s="12"/>
      <c r="R5" s="14"/>
      <c r="S5" s="14"/>
      <c r="T5" s="12"/>
      <c r="U5" s="12"/>
      <c r="V5" s="12"/>
      <c r="W5" s="12"/>
    </row>
    <row r="6" spans="1:69" ht="18.75" x14ac:dyDescent="0.3">
      <c r="A6" s="11">
        <f t="shared" si="5"/>
        <v>4</v>
      </c>
      <c r="B6" s="8" t="s">
        <v>12</v>
      </c>
      <c r="C6" s="12">
        <f t="shared" si="6"/>
        <v>68.5</v>
      </c>
      <c r="D6" s="12">
        <f t="shared" si="1"/>
        <v>42.900000000000006</v>
      </c>
      <c r="E6" s="12">
        <f t="shared" si="0"/>
        <v>2938.6500000000005</v>
      </c>
      <c r="F6" s="14">
        <f t="shared" si="7"/>
        <v>44813</v>
      </c>
      <c r="G6" s="14">
        <f t="shared" si="8"/>
        <v>44808</v>
      </c>
      <c r="H6" s="12">
        <f t="shared" si="2"/>
        <v>0</v>
      </c>
      <c r="I6" s="12">
        <f t="shared" si="9"/>
        <v>10</v>
      </c>
      <c r="J6" s="12">
        <f t="shared" si="3"/>
        <v>0</v>
      </c>
      <c r="K6" s="12">
        <f t="shared" si="4"/>
        <v>2938.6500000000005</v>
      </c>
      <c r="M6" s="11"/>
      <c r="N6" s="8"/>
      <c r="O6" s="12"/>
      <c r="P6" s="12"/>
      <c r="Q6" s="12"/>
      <c r="R6" s="14"/>
      <c r="S6" s="14"/>
      <c r="T6" s="12"/>
      <c r="U6" s="12"/>
      <c r="V6" s="12"/>
      <c r="W6" s="12"/>
    </row>
    <row r="7" spans="1:69" ht="18.75" x14ac:dyDescent="0.3">
      <c r="A7" s="11">
        <f t="shared" si="5"/>
        <v>5</v>
      </c>
      <c r="B7" s="8" t="s">
        <v>13</v>
      </c>
      <c r="C7" s="12">
        <f t="shared" si="6"/>
        <v>68</v>
      </c>
      <c r="D7" s="12">
        <f t="shared" si="1"/>
        <v>42.900000000000006</v>
      </c>
      <c r="E7" s="12">
        <f t="shared" si="0"/>
        <v>2917.2000000000003</v>
      </c>
      <c r="F7" s="14">
        <f t="shared" si="7"/>
        <v>44813</v>
      </c>
      <c r="G7" s="14">
        <f t="shared" si="8"/>
        <v>44809</v>
      </c>
      <c r="H7" s="12">
        <f t="shared" si="2"/>
        <v>0</v>
      </c>
      <c r="I7" s="12">
        <f t="shared" si="9"/>
        <v>10</v>
      </c>
      <c r="J7" s="12">
        <f t="shared" si="3"/>
        <v>0</v>
      </c>
      <c r="K7" s="12">
        <f t="shared" si="4"/>
        <v>2917.2000000000003</v>
      </c>
      <c r="M7" s="11"/>
      <c r="N7" s="8"/>
      <c r="O7" s="12"/>
      <c r="P7" s="12"/>
      <c r="Q7" s="12"/>
      <c r="R7" s="14"/>
      <c r="S7" s="14"/>
      <c r="T7" s="12"/>
      <c r="U7" s="12"/>
      <c r="V7" s="12"/>
      <c r="W7" s="12"/>
    </row>
    <row r="8" spans="1:69" ht="18.75" x14ac:dyDescent="0.3">
      <c r="A8" s="11">
        <f t="shared" si="5"/>
        <v>6</v>
      </c>
      <c r="B8" s="8" t="s">
        <v>14</v>
      </c>
      <c r="C8" s="12">
        <f t="shared" si="6"/>
        <v>67.5</v>
      </c>
      <c r="D8" s="12">
        <f t="shared" si="1"/>
        <v>42.900000000000006</v>
      </c>
      <c r="E8" s="12">
        <f t="shared" si="0"/>
        <v>2895.7500000000005</v>
      </c>
      <c r="F8" s="14">
        <f t="shared" si="7"/>
        <v>44813</v>
      </c>
      <c r="G8" s="14">
        <f t="shared" si="8"/>
        <v>44810</v>
      </c>
      <c r="H8" s="12">
        <f t="shared" si="2"/>
        <v>0</v>
      </c>
      <c r="I8" s="12">
        <f t="shared" si="9"/>
        <v>10</v>
      </c>
      <c r="J8" s="12">
        <f t="shared" si="3"/>
        <v>0</v>
      </c>
      <c r="K8" s="12">
        <f t="shared" si="4"/>
        <v>2895.7500000000005</v>
      </c>
      <c r="M8" s="11"/>
      <c r="N8" s="8"/>
      <c r="O8" s="12"/>
      <c r="P8" s="12"/>
      <c r="Q8" s="12"/>
      <c r="R8" s="14"/>
      <c r="S8" s="14"/>
      <c r="T8" s="12"/>
      <c r="U8" s="12"/>
      <c r="V8" s="12"/>
      <c r="W8" s="12"/>
    </row>
    <row r="9" spans="1:69" ht="18.75" x14ac:dyDescent="0.3">
      <c r="A9" s="11">
        <f t="shared" si="5"/>
        <v>7</v>
      </c>
      <c r="B9" s="8" t="s">
        <v>15</v>
      </c>
      <c r="C9" s="12">
        <f t="shared" si="6"/>
        <v>67</v>
      </c>
      <c r="D9" s="12">
        <f t="shared" si="1"/>
        <v>42.900000000000006</v>
      </c>
      <c r="E9" s="12">
        <f t="shared" si="0"/>
        <v>2874.3</v>
      </c>
      <c r="F9" s="14">
        <f t="shared" si="7"/>
        <v>44813</v>
      </c>
      <c r="G9" s="14">
        <f t="shared" si="8"/>
        <v>44811</v>
      </c>
      <c r="H9" s="12">
        <f t="shared" si="2"/>
        <v>0</v>
      </c>
      <c r="I9" s="12">
        <f t="shared" si="9"/>
        <v>10</v>
      </c>
      <c r="J9" s="12">
        <f t="shared" si="3"/>
        <v>0</v>
      </c>
      <c r="K9" s="12">
        <f t="shared" si="4"/>
        <v>2874.3</v>
      </c>
      <c r="M9" s="11"/>
      <c r="N9" s="8"/>
      <c r="O9" s="12"/>
      <c r="P9" s="12"/>
      <c r="Q9" s="12"/>
      <c r="R9" s="14"/>
      <c r="S9" s="14"/>
      <c r="T9" s="12"/>
      <c r="U9" s="12"/>
      <c r="V9" s="12"/>
      <c r="W9" s="12"/>
    </row>
    <row r="10" spans="1:69" ht="18.75" x14ac:dyDescent="0.3">
      <c r="A10" s="11">
        <f t="shared" si="5"/>
        <v>8</v>
      </c>
      <c r="B10" s="8" t="s">
        <v>16</v>
      </c>
      <c r="C10" s="12">
        <f t="shared" si="6"/>
        <v>66.5</v>
      </c>
      <c r="D10" s="12">
        <f t="shared" si="1"/>
        <v>42.900000000000006</v>
      </c>
      <c r="E10" s="12">
        <f t="shared" si="0"/>
        <v>2852.8500000000004</v>
      </c>
      <c r="F10" s="14">
        <f t="shared" si="7"/>
        <v>44813</v>
      </c>
      <c r="G10" s="14">
        <f t="shared" si="8"/>
        <v>44812</v>
      </c>
      <c r="H10" s="12">
        <f t="shared" si="2"/>
        <v>0</v>
      </c>
      <c r="I10" s="12">
        <f t="shared" si="9"/>
        <v>10</v>
      </c>
      <c r="J10" s="12">
        <f t="shared" si="3"/>
        <v>0</v>
      </c>
      <c r="K10" s="12">
        <f t="shared" si="4"/>
        <v>2852.8500000000004</v>
      </c>
      <c r="M10" s="11"/>
      <c r="N10" s="8"/>
      <c r="O10" s="12"/>
      <c r="P10" s="12"/>
      <c r="Q10" s="12"/>
      <c r="R10" s="14"/>
      <c r="S10" s="14"/>
      <c r="T10" s="12"/>
      <c r="U10" s="12"/>
      <c r="V10" s="12"/>
      <c r="W10" s="12"/>
    </row>
    <row r="11" spans="1:69" ht="18.75" x14ac:dyDescent="0.3">
      <c r="A11" s="11">
        <f t="shared" si="5"/>
        <v>9</v>
      </c>
      <c r="B11" s="8" t="s">
        <v>17</v>
      </c>
      <c r="C11" s="12">
        <f t="shared" si="6"/>
        <v>66</v>
      </c>
      <c r="D11" s="12">
        <f t="shared" si="1"/>
        <v>42.900000000000006</v>
      </c>
      <c r="E11" s="12">
        <f t="shared" si="0"/>
        <v>2831.4000000000005</v>
      </c>
      <c r="F11" s="14">
        <f t="shared" si="7"/>
        <v>44813</v>
      </c>
      <c r="G11" s="14">
        <f t="shared" si="8"/>
        <v>44813</v>
      </c>
      <c r="H11" s="12">
        <f t="shared" si="2"/>
        <v>0</v>
      </c>
      <c r="I11" s="12">
        <f t="shared" si="9"/>
        <v>10</v>
      </c>
      <c r="J11" s="12">
        <f t="shared" si="3"/>
        <v>0</v>
      </c>
      <c r="K11" s="12">
        <f t="shared" si="4"/>
        <v>2831.4000000000005</v>
      </c>
      <c r="M11" s="11"/>
      <c r="N11" s="8"/>
      <c r="O11" s="12"/>
      <c r="P11" s="12"/>
      <c r="Q11" s="12"/>
      <c r="R11" s="14"/>
      <c r="S11" s="14"/>
      <c r="T11" s="12"/>
      <c r="U11" s="12"/>
      <c r="V11" s="12"/>
      <c r="W11" s="12"/>
    </row>
    <row r="12" spans="1:69" ht="18.75" x14ac:dyDescent="0.3">
      <c r="A12" s="11">
        <f t="shared" si="5"/>
        <v>10</v>
      </c>
      <c r="B12" s="8" t="s">
        <v>18</v>
      </c>
      <c r="C12" s="12">
        <f t="shared" si="6"/>
        <v>65.5</v>
      </c>
      <c r="D12" s="12">
        <f t="shared" si="1"/>
        <v>42.900000000000006</v>
      </c>
      <c r="E12" s="12">
        <f t="shared" si="0"/>
        <v>2809.9500000000003</v>
      </c>
      <c r="F12" s="14">
        <f t="shared" si="7"/>
        <v>44813</v>
      </c>
      <c r="G12" s="14">
        <f t="shared" si="8"/>
        <v>44814</v>
      </c>
      <c r="H12" s="12">
        <f t="shared" si="2"/>
        <v>1</v>
      </c>
      <c r="I12" s="12">
        <f t="shared" si="9"/>
        <v>10</v>
      </c>
      <c r="J12" s="12">
        <f t="shared" si="3"/>
        <v>10</v>
      </c>
      <c r="K12" s="12">
        <f t="shared" si="4"/>
        <v>2819.9500000000003</v>
      </c>
      <c r="M12" s="11"/>
      <c r="N12" s="8"/>
      <c r="O12" s="12"/>
      <c r="P12" s="12"/>
      <c r="Q12" s="12"/>
      <c r="R12" s="14"/>
      <c r="S12" s="14"/>
      <c r="T12" s="12"/>
      <c r="U12" s="12"/>
      <c r="V12" s="12"/>
      <c r="W12" s="12"/>
    </row>
    <row r="13" spans="1:69" ht="18.75" x14ac:dyDescent="0.3">
      <c r="A13" s="11">
        <f t="shared" si="5"/>
        <v>11</v>
      </c>
      <c r="B13" s="8" t="s">
        <v>19</v>
      </c>
      <c r="C13" s="12">
        <f t="shared" si="6"/>
        <v>65</v>
      </c>
      <c r="D13" s="12">
        <f t="shared" si="1"/>
        <v>42.900000000000006</v>
      </c>
      <c r="E13" s="12">
        <f t="shared" si="0"/>
        <v>2788.5000000000005</v>
      </c>
      <c r="F13" s="14">
        <f t="shared" si="7"/>
        <v>44813</v>
      </c>
      <c r="G13" s="14">
        <f t="shared" si="8"/>
        <v>44815</v>
      </c>
      <c r="H13" s="12">
        <f t="shared" si="2"/>
        <v>2</v>
      </c>
      <c r="I13" s="12">
        <f t="shared" si="9"/>
        <v>10</v>
      </c>
      <c r="J13" s="12">
        <f t="shared" si="3"/>
        <v>20</v>
      </c>
      <c r="K13" s="12">
        <f t="shared" si="4"/>
        <v>2808.5000000000005</v>
      </c>
      <c r="M13" s="11"/>
      <c r="N13" s="8"/>
      <c r="O13" s="12"/>
      <c r="P13" s="12"/>
      <c r="Q13" s="12"/>
      <c r="R13" s="14"/>
      <c r="S13" s="14"/>
      <c r="T13" s="12"/>
      <c r="U13" s="12"/>
      <c r="V13" s="12"/>
      <c r="W13" s="12"/>
    </row>
    <row r="14" spans="1:69" ht="18.75" x14ac:dyDescent="0.3">
      <c r="A14" s="11">
        <f t="shared" si="5"/>
        <v>12</v>
      </c>
      <c r="B14" s="8" t="s">
        <v>20</v>
      </c>
      <c r="C14" s="12">
        <f t="shared" si="6"/>
        <v>64.5</v>
      </c>
      <c r="D14" s="12">
        <f t="shared" si="1"/>
        <v>42.900000000000006</v>
      </c>
      <c r="E14" s="12">
        <f t="shared" si="0"/>
        <v>2767.05</v>
      </c>
      <c r="F14" s="14">
        <f t="shared" si="7"/>
        <v>44813</v>
      </c>
      <c r="G14" s="14">
        <f t="shared" si="8"/>
        <v>44816</v>
      </c>
      <c r="H14" s="12">
        <f t="shared" si="2"/>
        <v>3</v>
      </c>
      <c r="I14" s="12">
        <f t="shared" si="9"/>
        <v>10</v>
      </c>
      <c r="J14" s="12">
        <f t="shared" si="3"/>
        <v>30</v>
      </c>
      <c r="K14" s="12">
        <f t="shared" si="4"/>
        <v>2797.05</v>
      </c>
      <c r="M14" s="11"/>
      <c r="N14" s="8"/>
      <c r="O14" s="12"/>
      <c r="P14" s="12"/>
      <c r="Q14" s="12"/>
      <c r="R14" s="14"/>
      <c r="S14" s="14"/>
      <c r="T14" s="12"/>
      <c r="U14" s="12"/>
      <c r="V14" s="12"/>
      <c r="W14" s="12"/>
    </row>
    <row r="15" spans="1:69" ht="18.75" x14ac:dyDescent="0.3">
      <c r="A15" s="11">
        <f t="shared" si="5"/>
        <v>13</v>
      </c>
      <c r="B15" s="8" t="s">
        <v>21</v>
      </c>
      <c r="C15" s="12">
        <f t="shared" si="6"/>
        <v>64</v>
      </c>
      <c r="D15" s="12">
        <f t="shared" si="1"/>
        <v>42.900000000000006</v>
      </c>
      <c r="E15" s="12">
        <f t="shared" si="0"/>
        <v>2745.6000000000004</v>
      </c>
      <c r="F15" s="14">
        <f t="shared" si="7"/>
        <v>44813</v>
      </c>
      <c r="G15" s="14">
        <f t="shared" si="8"/>
        <v>44817</v>
      </c>
      <c r="H15" s="12">
        <f t="shared" si="2"/>
        <v>4</v>
      </c>
      <c r="I15" s="12">
        <f t="shared" si="9"/>
        <v>10</v>
      </c>
      <c r="J15" s="12">
        <f t="shared" si="3"/>
        <v>40</v>
      </c>
      <c r="K15" s="12">
        <f t="shared" si="4"/>
        <v>2785.6000000000004</v>
      </c>
      <c r="M15" s="11"/>
      <c r="N15" s="8"/>
      <c r="O15" s="12"/>
      <c r="P15" s="12"/>
      <c r="Q15" s="12"/>
      <c r="R15" s="14"/>
      <c r="S15" s="14"/>
      <c r="T15" s="12"/>
      <c r="U15" s="12"/>
      <c r="V15" s="12"/>
      <c r="W15" s="12"/>
    </row>
    <row r="16" spans="1:69" ht="18.75" x14ac:dyDescent="0.3">
      <c r="A16" s="11">
        <f t="shared" si="5"/>
        <v>14</v>
      </c>
      <c r="B16" s="8" t="s">
        <v>22</v>
      </c>
      <c r="C16" s="12">
        <f t="shared" si="6"/>
        <v>63.5</v>
      </c>
      <c r="D16" s="12">
        <f t="shared" si="1"/>
        <v>42.900000000000006</v>
      </c>
      <c r="E16" s="12">
        <f t="shared" si="0"/>
        <v>2724.1500000000005</v>
      </c>
      <c r="F16" s="14">
        <f t="shared" si="7"/>
        <v>44813</v>
      </c>
      <c r="G16" s="14">
        <f t="shared" si="8"/>
        <v>44818</v>
      </c>
      <c r="H16" s="12">
        <f t="shared" si="2"/>
        <v>5</v>
      </c>
      <c r="I16" s="12">
        <f t="shared" si="9"/>
        <v>10</v>
      </c>
      <c r="J16" s="12">
        <f t="shared" si="3"/>
        <v>50</v>
      </c>
      <c r="K16" s="12">
        <f t="shared" si="4"/>
        <v>2774.1500000000005</v>
      </c>
      <c r="M16" s="11"/>
      <c r="N16" s="8"/>
      <c r="O16" s="12"/>
      <c r="P16" s="12"/>
      <c r="Q16" s="12"/>
      <c r="R16" s="14"/>
      <c r="S16" s="14"/>
      <c r="T16" s="12"/>
      <c r="U16" s="12"/>
      <c r="V16" s="12"/>
      <c r="W16" s="12"/>
    </row>
    <row r="17" spans="1:23" ht="18.75" x14ac:dyDescent="0.3">
      <c r="A17" s="11">
        <f t="shared" si="5"/>
        <v>15</v>
      </c>
      <c r="B17" s="8" t="s">
        <v>23</v>
      </c>
      <c r="C17" s="12">
        <f t="shared" si="6"/>
        <v>63</v>
      </c>
      <c r="D17" s="12">
        <f t="shared" si="1"/>
        <v>42.900000000000006</v>
      </c>
      <c r="E17" s="12">
        <f t="shared" si="0"/>
        <v>2702.7000000000003</v>
      </c>
      <c r="F17" s="14">
        <f t="shared" si="7"/>
        <v>44813</v>
      </c>
      <c r="G17" s="14">
        <f t="shared" si="8"/>
        <v>44819</v>
      </c>
      <c r="H17" s="12">
        <f t="shared" si="2"/>
        <v>6</v>
      </c>
      <c r="I17" s="12">
        <f t="shared" si="9"/>
        <v>10</v>
      </c>
      <c r="J17" s="12">
        <f t="shared" si="3"/>
        <v>60</v>
      </c>
      <c r="K17" s="12">
        <f t="shared" si="4"/>
        <v>2762.7000000000003</v>
      </c>
      <c r="M17" s="11"/>
      <c r="N17" s="8"/>
      <c r="O17" s="12"/>
      <c r="P17" s="12"/>
      <c r="Q17" s="12"/>
      <c r="R17" s="14"/>
      <c r="S17" s="14"/>
      <c r="T17" s="12"/>
      <c r="U17" s="12"/>
      <c r="V17" s="12"/>
      <c r="W17" s="12"/>
    </row>
    <row r="18" spans="1:23" ht="18.75" x14ac:dyDescent="0.3">
      <c r="A18" s="11">
        <f t="shared" si="5"/>
        <v>16</v>
      </c>
      <c r="B18" s="8" t="s">
        <v>24</v>
      </c>
      <c r="C18" s="12">
        <f t="shared" si="6"/>
        <v>62.5</v>
      </c>
      <c r="D18" s="12">
        <f t="shared" si="1"/>
        <v>42.900000000000006</v>
      </c>
      <c r="E18" s="12">
        <f t="shared" si="0"/>
        <v>2681.2500000000005</v>
      </c>
      <c r="F18" s="14">
        <f t="shared" si="7"/>
        <v>44813</v>
      </c>
      <c r="G18" s="14">
        <f t="shared" si="8"/>
        <v>44820</v>
      </c>
      <c r="H18" s="12">
        <f t="shared" si="2"/>
        <v>7</v>
      </c>
      <c r="I18" s="12">
        <f t="shared" si="9"/>
        <v>10</v>
      </c>
      <c r="J18" s="12">
        <f t="shared" si="3"/>
        <v>70</v>
      </c>
      <c r="K18" s="12">
        <f t="shared" si="4"/>
        <v>2751.2500000000005</v>
      </c>
      <c r="M18" s="11"/>
      <c r="N18" s="8"/>
      <c r="O18" s="12"/>
      <c r="P18" s="12"/>
      <c r="Q18" s="12"/>
      <c r="R18" s="14"/>
      <c r="S18" s="14"/>
      <c r="T18" s="12"/>
      <c r="U18" s="12"/>
      <c r="V18" s="12"/>
      <c r="W18" s="12"/>
    </row>
    <row r="19" spans="1:23" ht="18.75" x14ac:dyDescent="0.3">
      <c r="A19" s="11">
        <f t="shared" si="5"/>
        <v>17</v>
      </c>
      <c r="B19" s="8" t="s">
        <v>25</v>
      </c>
      <c r="C19" s="12">
        <f t="shared" si="6"/>
        <v>62</v>
      </c>
      <c r="D19" s="12">
        <f t="shared" si="1"/>
        <v>42.900000000000006</v>
      </c>
      <c r="E19" s="12">
        <f t="shared" si="0"/>
        <v>2659.8</v>
      </c>
      <c r="F19" s="14">
        <f t="shared" si="7"/>
        <v>44813</v>
      </c>
      <c r="G19" s="14">
        <f t="shared" si="8"/>
        <v>44821</v>
      </c>
      <c r="H19" s="12">
        <f t="shared" si="2"/>
        <v>8</v>
      </c>
      <c r="I19" s="12">
        <f t="shared" si="9"/>
        <v>10</v>
      </c>
      <c r="J19" s="12">
        <f t="shared" si="3"/>
        <v>80</v>
      </c>
      <c r="K19" s="12">
        <f t="shared" si="4"/>
        <v>2739.8</v>
      </c>
      <c r="M19" s="11"/>
      <c r="N19" s="8"/>
      <c r="O19" s="12"/>
      <c r="P19" s="12"/>
      <c r="Q19" s="12"/>
      <c r="R19" s="14"/>
      <c r="S19" s="14"/>
      <c r="T19" s="12"/>
      <c r="U19" s="12"/>
      <c r="V19" s="12"/>
      <c r="W19" s="12"/>
    </row>
    <row r="20" spans="1:23" ht="18.75" x14ac:dyDescent="0.3">
      <c r="A20" s="11">
        <f t="shared" si="5"/>
        <v>18</v>
      </c>
      <c r="B20" s="8" t="s">
        <v>46</v>
      </c>
      <c r="C20" s="12">
        <f t="shared" si="6"/>
        <v>61.5</v>
      </c>
      <c r="D20" s="12">
        <f t="shared" si="1"/>
        <v>42.900000000000006</v>
      </c>
      <c r="E20" s="12">
        <f t="shared" si="0"/>
        <v>2638.3500000000004</v>
      </c>
      <c r="F20" s="14">
        <f t="shared" si="7"/>
        <v>44813</v>
      </c>
      <c r="G20" s="14">
        <f t="shared" si="8"/>
        <v>44822</v>
      </c>
      <c r="H20" s="12">
        <f t="shared" si="2"/>
        <v>9</v>
      </c>
      <c r="I20" s="12">
        <f t="shared" si="9"/>
        <v>10</v>
      </c>
      <c r="J20" s="12">
        <f t="shared" si="3"/>
        <v>90</v>
      </c>
      <c r="K20" s="12">
        <f t="shared" si="4"/>
        <v>2728.3500000000004</v>
      </c>
      <c r="M20" s="11"/>
      <c r="N20" s="8"/>
      <c r="O20" s="12"/>
      <c r="P20" s="12"/>
      <c r="Q20" s="12"/>
      <c r="R20" s="14"/>
      <c r="S20" s="14"/>
      <c r="T20" s="12"/>
      <c r="U20" s="12"/>
      <c r="V20" s="12"/>
      <c r="W20" s="12"/>
    </row>
    <row r="21" spans="1:23" ht="18.75" x14ac:dyDescent="0.3">
      <c r="A21" s="11">
        <f t="shared" si="5"/>
        <v>19</v>
      </c>
      <c r="B21" s="8" t="s">
        <v>26</v>
      </c>
      <c r="C21" s="12">
        <f t="shared" si="6"/>
        <v>61</v>
      </c>
      <c r="D21" s="12">
        <f t="shared" si="1"/>
        <v>42.900000000000006</v>
      </c>
      <c r="E21" s="12">
        <f t="shared" si="0"/>
        <v>2616.9000000000005</v>
      </c>
      <c r="F21" s="14">
        <f t="shared" si="7"/>
        <v>44813</v>
      </c>
      <c r="G21" s="14">
        <f t="shared" si="8"/>
        <v>44823</v>
      </c>
      <c r="H21" s="12">
        <f t="shared" si="2"/>
        <v>10</v>
      </c>
      <c r="I21" s="12">
        <f t="shared" si="9"/>
        <v>10</v>
      </c>
      <c r="J21" s="12">
        <f t="shared" si="3"/>
        <v>100</v>
      </c>
      <c r="K21" s="12">
        <f t="shared" si="4"/>
        <v>2716.9000000000005</v>
      </c>
      <c r="M21" s="11"/>
      <c r="N21" s="8"/>
      <c r="O21" s="12"/>
      <c r="P21" s="12"/>
      <c r="Q21" s="12"/>
      <c r="R21" s="14"/>
      <c r="S21" s="14"/>
      <c r="T21" s="12"/>
      <c r="U21" s="12"/>
      <c r="V21" s="12"/>
      <c r="W21" s="12"/>
    </row>
    <row r="22" spans="1:23" ht="18.75" x14ac:dyDescent="0.3">
      <c r="A22" s="11">
        <f t="shared" si="5"/>
        <v>20</v>
      </c>
      <c r="B22" s="8" t="s">
        <v>27</v>
      </c>
      <c r="C22" s="12">
        <f t="shared" si="6"/>
        <v>60.5</v>
      </c>
      <c r="D22" s="12">
        <f t="shared" si="1"/>
        <v>42.900000000000006</v>
      </c>
      <c r="E22" s="12">
        <f t="shared" si="0"/>
        <v>2595.4500000000003</v>
      </c>
      <c r="F22" s="14">
        <f t="shared" si="7"/>
        <v>44813</v>
      </c>
      <c r="G22" s="14">
        <f t="shared" si="8"/>
        <v>44824</v>
      </c>
      <c r="H22" s="12">
        <f t="shared" si="2"/>
        <v>11</v>
      </c>
      <c r="I22" s="12">
        <f t="shared" si="9"/>
        <v>10</v>
      </c>
      <c r="J22" s="12">
        <f t="shared" si="3"/>
        <v>110</v>
      </c>
      <c r="K22" s="12">
        <f t="shared" si="4"/>
        <v>2705.4500000000003</v>
      </c>
      <c r="M22" s="11"/>
      <c r="N22" s="8"/>
      <c r="O22" s="12"/>
      <c r="P22" s="12"/>
      <c r="Q22" s="12"/>
      <c r="R22" s="14"/>
      <c r="S22" s="14"/>
      <c r="T22" s="12"/>
      <c r="U22" s="12"/>
      <c r="V22" s="12"/>
      <c r="W22" s="12"/>
    </row>
    <row r="23" spans="1:23" ht="18.75" x14ac:dyDescent="0.3">
      <c r="A23" s="11">
        <f t="shared" si="5"/>
        <v>21</v>
      </c>
      <c r="B23" s="8" t="s">
        <v>28</v>
      </c>
      <c r="C23" s="12">
        <f t="shared" si="6"/>
        <v>60</v>
      </c>
      <c r="D23" s="12">
        <f t="shared" si="1"/>
        <v>42.900000000000006</v>
      </c>
      <c r="E23" s="12">
        <f t="shared" si="0"/>
        <v>2574.0000000000005</v>
      </c>
      <c r="F23" s="14">
        <f t="shared" si="7"/>
        <v>44813</v>
      </c>
      <c r="G23" s="14">
        <f t="shared" si="8"/>
        <v>44825</v>
      </c>
      <c r="H23" s="12">
        <f t="shared" si="2"/>
        <v>12</v>
      </c>
      <c r="I23" s="12">
        <f t="shared" si="9"/>
        <v>10</v>
      </c>
      <c r="J23" s="12">
        <f t="shared" si="3"/>
        <v>120</v>
      </c>
      <c r="K23" s="12">
        <f t="shared" si="4"/>
        <v>2694.0000000000005</v>
      </c>
      <c r="M23" s="11"/>
      <c r="N23" s="8"/>
      <c r="O23" s="12"/>
      <c r="P23" s="12"/>
      <c r="Q23" s="12"/>
      <c r="R23" s="14"/>
      <c r="S23" s="14"/>
      <c r="T23" s="12"/>
      <c r="U23" s="12"/>
      <c r="V23" s="12"/>
      <c r="W23" s="12"/>
    </row>
    <row r="24" spans="1:23" ht="18.75" x14ac:dyDescent="0.3">
      <c r="A24" s="11">
        <f t="shared" si="5"/>
        <v>22</v>
      </c>
      <c r="B24" s="8" t="s">
        <v>29</v>
      </c>
      <c r="C24" s="12">
        <f t="shared" si="6"/>
        <v>59.5</v>
      </c>
      <c r="D24" s="12">
        <f t="shared" si="1"/>
        <v>42.900000000000006</v>
      </c>
      <c r="E24" s="12">
        <f t="shared" si="0"/>
        <v>2552.5500000000002</v>
      </c>
      <c r="F24" s="14">
        <f t="shared" si="7"/>
        <v>44813</v>
      </c>
      <c r="G24" s="14">
        <f t="shared" si="8"/>
        <v>44826</v>
      </c>
      <c r="H24" s="12">
        <f t="shared" si="2"/>
        <v>13</v>
      </c>
      <c r="I24" s="12">
        <f t="shared" si="9"/>
        <v>10</v>
      </c>
      <c r="J24" s="12">
        <f t="shared" si="3"/>
        <v>130</v>
      </c>
      <c r="K24" s="12">
        <f t="shared" si="4"/>
        <v>2682.55</v>
      </c>
      <c r="M24" s="11"/>
      <c r="N24" s="8"/>
      <c r="O24" s="12"/>
      <c r="P24" s="12"/>
      <c r="Q24" s="12"/>
      <c r="R24" s="14"/>
      <c r="S24" s="14"/>
      <c r="T24" s="12"/>
      <c r="U24" s="12"/>
      <c r="V24" s="12"/>
      <c r="W24" s="12"/>
    </row>
    <row r="25" spans="1:23" ht="18.75" x14ac:dyDescent="0.3">
      <c r="A25" s="11">
        <f t="shared" si="5"/>
        <v>23</v>
      </c>
      <c r="B25" s="8" t="s">
        <v>30</v>
      </c>
      <c r="C25" s="12">
        <f t="shared" si="6"/>
        <v>59</v>
      </c>
      <c r="D25" s="12">
        <f t="shared" si="1"/>
        <v>42.900000000000006</v>
      </c>
      <c r="E25" s="12">
        <f t="shared" si="0"/>
        <v>2531.1000000000004</v>
      </c>
      <c r="F25" s="14">
        <f t="shared" si="7"/>
        <v>44813</v>
      </c>
      <c r="G25" s="14">
        <f t="shared" si="8"/>
        <v>44827</v>
      </c>
      <c r="H25" s="12">
        <f t="shared" si="2"/>
        <v>14</v>
      </c>
      <c r="I25" s="12">
        <f t="shared" si="9"/>
        <v>10</v>
      </c>
      <c r="J25" s="12">
        <f t="shared" si="3"/>
        <v>140</v>
      </c>
      <c r="K25" s="12">
        <f t="shared" si="4"/>
        <v>2671.1000000000004</v>
      </c>
      <c r="M25" s="11"/>
      <c r="N25" s="8"/>
      <c r="O25" s="12"/>
      <c r="P25" s="12"/>
      <c r="Q25" s="12"/>
      <c r="R25" s="14"/>
      <c r="S25" s="14"/>
      <c r="T25" s="12"/>
      <c r="U25" s="12"/>
      <c r="V25" s="12"/>
      <c r="W25" s="12"/>
    </row>
    <row r="26" spans="1:23" ht="18.75" x14ac:dyDescent="0.3">
      <c r="A26" s="11">
        <f t="shared" si="5"/>
        <v>24</v>
      </c>
      <c r="B26" s="8" t="s">
        <v>31</v>
      </c>
      <c r="C26" s="12">
        <f t="shared" si="6"/>
        <v>58.5</v>
      </c>
      <c r="D26" s="12">
        <f t="shared" si="1"/>
        <v>42.900000000000006</v>
      </c>
      <c r="E26" s="12">
        <f t="shared" si="0"/>
        <v>2509.6500000000005</v>
      </c>
      <c r="F26" s="14">
        <f t="shared" si="7"/>
        <v>44813</v>
      </c>
      <c r="G26" s="14">
        <f t="shared" si="8"/>
        <v>44828</v>
      </c>
      <c r="H26" s="12">
        <f t="shared" si="2"/>
        <v>15</v>
      </c>
      <c r="I26" s="12">
        <f t="shared" si="9"/>
        <v>10</v>
      </c>
      <c r="J26" s="12">
        <f t="shared" si="3"/>
        <v>150</v>
      </c>
      <c r="K26" s="12">
        <f t="shared" si="4"/>
        <v>2659.6500000000005</v>
      </c>
      <c r="M26" s="11"/>
      <c r="N26" s="8"/>
      <c r="O26" s="12"/>
      <c r="P26" s="12"/>
      <c r="Q26" s="12"/>
      <c r="R26" s="14"/>
      <c r="S26" s="14"/>
      <c r="T26" s="12"/>
      <c r="U26" s="12"/>
      <c r="V26" s="12"/>
      <c r="W26" s="12"/>
    </row>
    <row r="27" spans="1:23" ht="18.75" x14ac:dyDescent="0.3">
      <c r="A27" s="11">
        <f t="shared" si="5"/>
        <v>25</v>
      </c>
      <c r="B27" s="8" t="s">
        <v>32</v>
      </c>
      <c r="C27" s="12">
        <f t="shared" si="6"/>
        <v>58</v>
      </c>
      <c r="D27" s="12">
        <f t="shared" si="1"/>
        <v>42.900000000000006</v>
      </c>
      <c r="E27" s="12">
        <f t="shared" si="0"/>
        <v>2488.2000000000003</v>
      </c>
      <c r="F27" s="14">
        <f t="shared" si="7"/>
        <v>44813</v>
      </c>
      <c r="G27" s="14">
        <f t="shared" si="8"/>
        <v>44829</v>
      </c>
      <c r="H27" s="12">
        <f t="shared" si="2"/>
        <v>16</v>
      </c>
      <c r="I27" s="12">
        <f t="shared" si="9"/>
        <v>10</v>
      </c>
      <c r="J27" s="12">
        <f t="shared" si="3"/>
        <v>160</v>
      </c>
      <c r="K27" s="12">
        <f t="shared" si="4"/>
        <v>2648.2000000000003</v>
      </c>
      <c r="M27" s="11"/>
      <c r="N27" s="8"/>
      <c r="O27" s="12"/>
      <c r="P27" s="12"/>
      <c r="Q27" s="12"/>
      <c r="R27" s="14"/>
      <c r="S27" s="14"/>
      <c r="T27" s="12"/>
      <c r="U27" s="12"/>
      <c r="V27" s="12"/>
      <c r="W27" s="12"/>
    </row>
    <row r="28" spans="1:23" ht="18.75" x14ac:dyDescent="0.3">
      <c r="A28" s="11">
        <f t="shared" si="5"/>
        <v>26</v>
      </c>
      <c r="B28" s="8" t="s">
        <v>33</v>
      </c>
      <c r="C28" s="12">
        <f t="shared" si="6"/>
        <v>57.5</v>
      </c>
      <c r="D28" s="12">
        <f t="shared" si="1"/>
        <v>42.900000000000006</v>
      </c>
      <c r="E28" s="12">
        <f t="shared" si="0"/>
        <v>2466.7500000000005</v>
      </c>
      <c r="F28" s="14">
        <f t="shared" si="7"/>
        <v>44813</v>
      </c>
      <c r="G28" s="14">
        <f t="shared" si="8"/>
        <v>44830</v>
      </c>
      <c r="H28" s="12">
        <f t="shared" si="2"/>
        <v>17</v>
      </c>
      <c r="I28" s="12">
        <f t="shared" si="9"/>
        <v>10</v>
      </c>
      <c r="J28" s="12">
        <f t="shared" si="3"/>
        <v>170</v>
      </c>
      <c r="K28" s="12">
        <f t="shared" si="4"/>
        <v>2636.7500000000005</v>
      </c>
      <c r="M28" s="11"/>
      <c r="N28" s="8"/>
      <c r="O28" s="12"/>
      <c r="P28" s="12"/>
      <c r="Q28" s="12"/>
      <c r="R28" s="14"/>
      <c r="S28" s="14"/>
      <c r="T28" s="12"/>
      <c r="U28" s="12"/>
      <c r="V28" s="12"/>
      <c r="W28" s="12"/>
    </row>
    <row r="29" spans="1:23" ht="18.75" x14ac:dyDescent="0.3">
      <c r="A29" s="11">
        <f t="shared" si="5"/>
        <v>27</v>
      </c>
      <c r="B29" s="8" t="s">
        <v>34</v>
      </c>
      <c r="C29" s="12">
        <f t="shared" si="6"/>
        <v>57</v>
      </c>
      <c r="D29" s="12">
        <f t="shared" si="1"/>
        <v>42.900000000000006</v>
      </c>
      <c r="E29" s="12">
        <f t="shared" si="0"/>
        <v>2445.3000000000002</v>
      </c>
      <c r="F29" s="14">
        <f t="shared" si="7"/>
        <v>44813</v>
      </c>
      <c r="G29" s="14">
        <f t="shared" si="8"/>
        <v>44831</v>
      </c>
      <c r="H29" s="12">
        <f t="shared" si="2"/>
        <v>18</v>
      </c>
      <c r="I29" s="12">
        <f t="shared" si="9"/>
        <v>10</v>
      </c>
      <c r="J29" s="12">
        <f t="shared" si="3"/>
        <v>180</v>
      </c>
      <c r="K29" s="12">
        <f t="shared" si="4"/>
        <v>2625.3</v>
      </c>
      <c r="M29" s="11"/>
      <c r="N29" s="8"/>
      <c r="O29" s="12"/>
      <c r="P29" s="12"/>
      <c r="Q29" s="12"/>
      <c r="R29" s="14"/>
      <c r="S29" s="14"/>
      <c r="T29" s="12"/>
      <c r="U29" s="12"/>
      <c r="V29" s="12"/>
      <c r="W29" s="12"/>
    </row>
    <row r="30" spans="1:23" ht="18.75" x14ac:dyDescent="0.3">
      <c r="A30" s="11">
        <f t="shared" si="5"/>
        <v>28</v>
      </c>
      <c r="B30" s="8" t="s">
        <v>35</v>
      </c>
      <c r="C30" s="12">
        <f t="shared" si="6"/>
        <v>56.5</v>
      </c>
      <c r="D30" s="12">
        <f t="shared" si="1"/>
        <v>42.900000000000006</v>
      </c>
      <c r="E30" s="12">
        <f t="shared" si="0"/>
        <v>2423.8500000000004</v>
      </c>
      <c r="F30" s="14">
        <f t="shared" si="7"/>
        <v>44813</v>
      </c>
      <c r="G30" s="14">
        <f t="shared" si="8"/>
        <v>44832</v>
      </c>
      <c r="H30" s="12">
        <f t="shared" si="2"/>
        <v>19</v>
      </c>
      <c r="I30" s="12">
        <f t="shared" si="9"/>
        <v>10</v>
      </c>
      <c r="J30" s="12">
        <f t="shared" si="3"/>
        <v>190</v>
      </c>
      <c r="K30" s="12">
        <f t="shared" si="4"/>
        <v>2613.8500000000004</v>
      </c>
      <c r="M30" s="11"/>
      <c r="N30" s="8"/>
      <c r="O30" s="12"/>
      <c r="P30" s="12"/>
      <c r="Q30" s="12"/>
      <c r="R30" s="14"/>
      <c r="S30" s="14"/>
      <c r="T30" s="12"/>
      <c r="U30" s="12"/>
      <c r="V30" s="12"/>
      <c r="W30" s="12"/>
    </row>
    <row r="31" spans="1:23" ht="18.75" x14ac:dyDescent="0.3">
      <c r="A31" s="11">
        <f t="shared" si="5"/>
        <v>29</v>
      </c>
      <c r="B31" s="8" t="s">
        <v>36</v>
      </c>
      <c r="C31" s="12">
        <f t="shared" si="6"/>
        <v>56</v>
      </c>
      <c r="D31" s="12">
        <f t="shared" si="1"/>
        <v>42.900000000000006</v>
      </c>
      <c r="E31" s="12">
        <f t="shared" si="0"/>
        <v>2402.4000000000005</v>
      </c>
      <c r="F31" s="14">
        <f t="shared" si="7"/>
        <v>44813</v>
      </c>
      <c r="G31" s="14">
        <f t="shared" si="8"/>
        <v>44833</v>
      </c>
      <c r="H31" s="12">
        <f t="shared" si="2"/>
        <v>20</v>
      </c>
      <c r="I31" s="12">
        <f t="shared" si="9"/>
        <v>10</v>
      </c>
      <c r="J31" s="12">
        <f t="shared" si="3"/>
        <v>200</v>
      </c>
      <c r="K31" s="12">
        <f t="shared" si="4"/>
        <v>2602.4000000000005</v>
      </c>
      <c r="M31" s="11"/>
      <c r="N31" s="8"/>
      <c r="O31" s="12"/>
      <c r="P31" s="12"/>
      <c r="Q31" s="12"/>
      <c r="R31" s="14"/>
      <c r="S31" s="14"/>
      <c r="T31" s="12"/>
      <c r="U31" s="12"/>
      <c r="V31" s="12"/>
      <c r="W31" s="12"/>
    </row>
    <row r="32" spans="1:23" ht="18.75" x14ac:dyDescent="0.3">
      <c r="A32" s="11">
        <f t="shared" si="5"/>
        <v>30</v>
      </c>
      <c r="B32" s="8" t="s">
        <v>37</v>
      </c>
      <c r="C32" s="12">
        <f t="shared" si="6"/>
        <v>55.5</v>
      </c>
      <c r="D32" s="12">
        <f t="shared" si="1"/>
        <v>42.900000000000006</v>
      </c>
      <c r="E32" s="12">
        <f t="shared" si="0"/>
        <v>2380.9500000000003</v>
      </c>
      <c r="F32" s="14">
        <f t="shared" si="7"/>
        <v>44813</v>
      </c>
      <c r="G32" s="14">
        <f t="shared" si="8"/>
        <v>44834</v>
      </c>
      <c r="H32" s="12">
        <f t="shared" si="2"/>
        <v>21</v>
      </c>
      <c r="I32" s="12">
        <f t="shared" si="9"/>
        <v>10</v>
      </c>
      <c r="J32" s="12">
        <f t="shared" si="3"/>
        <v>210</v>
      </c>
      <c r="K32" s="12">
        <f t="shared" si="4"/>
        <v>2590.9500000000003</v>
      </c>
      <c r="M32" s="11"/>
      <c r="N32" s="8"/>
      <c r="O32" s="12"/>
      <c r="P32" s="12"/>
      <c r="Q32" s="12"/>
      <c r="R32" s="14"/>
      <c r="S32" s="14"/>
      <c r="T32" s="12"/>
      <c r="U32" s="12"/>
      <c r="V32" s="12"/>
      <c r="W32" s="12"/>
    </row>
    <row r="33" spans="1:23" ht="18.75" x14ac:dyDescent="0.3">
      <c r="A33" s="11">
        <f t="shared" si="5"/>
        <v>31</v>
      </c>
      <c r="B33" s="8" t="s">
        <v>38</v>
      </c>
      <c r="C33" s="12">
        <f t="shared" si="6"/>
        <v>55</v>
      </c>
      <c r="D33" s="12">
        <f t="shared" si="1"/>
        <v>42.900000000000006</v>
      </c>
      <c r="E33" s="12">
        <f t="shared" si="0"/>
        <v>2359.5000000000005</v>
      </c>
      <c r="F33" s="14">
        <f t="shared" si="7"/>
        <v>44813</v>
      </c>
      <c r="G33" s="14">
        <f t="shared" si="8"/>
        <v>44835</v>
      </c>
      <c r="H33" s="12">
        <f t="shared" si="2"/>
        <v>22</v>
      </c>
      <c r="I33" s="12">
        <f t="shared" si="9"/>
        <v>10</v>
      </c>
      <c r="J33" s="12">
        <f t="shared" si="3"/>
        <v>220</v>
      </c>
      <c r="K33" s="12">
        <f t="shared" si="4"/>
        <v>2579.5000000000005</v>
      </c>
      <c r="M33" s="11"/>
      <c r="N33" s="8"/>
      <c r="O33" s="12"/>
      <c r="P33" s="12"/>
      <c r="Q33" s="12"/>
      <c r="R33" s="14"/>
      <c r="S33" s="14"/>
      <c r="T33" s="12"/>
      <c r="U33" s="12"/>
      <c r="V33" s="12"/>
      <c r="W33" s="12"/>
    </row>
    <row r="34" spans="1:23" ht="18.75" x14ac:dyDescent="0.3">
      <c r="A34" s="11">
        <f t="shared" si="5"/>
        <v>32</v>
      </c>
      <c r="B34" s="8" t="s">
        <v>39</v>
      </c>
      <c r="C34" s="12">
        <f t="shared" si="6"/>
        <v>54.5</v>
      </c>
      <c r="D34" s="12">
        <f t="shared" si="1"/>
        <v>42.900000000000006</v>
      </c>
      <c r="E34" s="12">
        <f t="shared" si="0"/>
        <v>2338.0500000000002</v>
      </c>
      <c r="F34" s="14">
        <f t="shared" si="7"/>
        <v>44813</v>
      </c>
      <c r="G34" s="14">
        <f t="shared" si="8"/>
        <v>44836</v>
      </c>
      <c r="H34" s="12">
        <f t="shared" si="2"/>
        <v>23</v>
      </c>
      <c r="I34" s="12">
        <f t="shared" si="9"/>
        <v>10</v>
      </c>
      <c r="J34" s="12">
        <f t="shared" si="3"/>
        <v>230</v>
      </c>
      <c r="K34" s="12">
        <f t="shared" si="4"/>
        <v>2568.0500000000002</v>
      </c>
      <c r="M34" s="11"/>
      <c r="N34" s="8"/>
      <c r="O34" s="12"/>
      <c r="P34" s="12"/>
      <c r="Q34" s="12"/>
      <c r="R34" s="14"/>
      <c r="S34" s="14"/>
      <c r="T34" s="12"/>
      <c r="U34" s="12"/>
      <c r="V34" s="12"/>
      <c r="W34" s="12"/>
    </row>
    <row r="35" spans="1:23" ht="18.75" x14ac:dyDescent="0.3">
      <c r="A35" s="11">
        <f t="shared" si="5"/>
        <v>33</v>
      </c>
      <c r="B35" s="8" t="s">
        <v>40</v>
      </c>
      <c r="C35" s="12">
        <f t="shared" si="6"/>
        <v>54</v>
      </c>
      <c r="D35" s="12">
        <f>$A$1*1.1/2</f>
        <v>21.450000000000003</v>
      </c>
      <c r="E35" s="12">
        <f t="shared" si="0"/>
        <v>1158.3000000000002</v>
      </c>
      <c r="F35" s="14">
        <f t="shared" si="7"/>
        <v>44813</v>
      </c>
      <c r="G35" s="14">
        <f t="shared" si="8"/>
        <v>44837</v>
      </c>
      <c r="H35" s="12">
        <f t="shared" si="2"/>
        <v>24</v>
      </c>
      <c r="I35" s="12">
        <f t="shared" si="9"/>
        <v>10</v>
      </c>
      <c r="J35" s="12">
        <f t="shared" si="3"/>
        <v>240</v>
      </c>
      <c r="K35" s="12">
        <f t="shared" si="4"/>
        <v>1398.3000000000002</v>
      </c>
      <c r="M35" s="11"/>
      <c r="N35" s="8"/>
      <c r="O35" s="12"/>
      <c r="P35" s="12"/>
      <c r="Q35" s="12"/>
      <c r="R35" s="14"/>
      <c r="S35" s="14"/>
      <c r="T35" s="12"/>
      <c r="U35" s="12"/>
      <c r="V35" s="12"/>
      <c r="W35" s="12"/>
    </row>
    <row r="36" spans="1:23" ht="18.75" x14ac:dyDescent="0.3">
      <c r="A36" s="11">
        <f t="shared" si="5"/>
        <v>34</v>
      </c>
      <c r="B36" s="8" t="s">
        <v>41</v>
      </c>
      <c r="C36" s="12">
        <f t="shared" si="6"/>
        <v>53.5</v>
      </c>
      <c r="D36" s="12">
        <f t="shared" ref="D36:D38" si="10">$A$1*1.1/2</f>
        <v>21.450000000000003</v>
      </c>
      <c r="E36" s="12">
        <f t="shared" si="0"/>
        <v>1147.575</v>
      </c>
      <c r="F36" s="14">
        <f t="shared" si="7"/>
        <v>44813</v>
      </c>
      <c r="G36" s="14">
        <f t="shared" si="8"/>
        <v>44838</v>
      </c>
      <c r="H36" s="12">
        <f t="shared" si="2"/>
        <v>25</v>
      </c>
      <c r="I36" s="12">
        <f t="shared" si="9"/>
        <v>10</v>
      </c>
      <c r="J36" s="12">
        <f t="shared" si="3"/>
        <v>250</v>
      </c>
      <c r="K36" s="12">
        <f t="shared" si="4"/>
        <v>1397.575</v>
      </c>
      <c r="M36" s="11"/>
      <c r="N36" s="8"/>
      <c r="O36" s="12"/>
      <c r="P36" s="12"/>
      <c r="Q36" s="12"/>
      <c r="R36" s="14"/>
      <c r="S36" s="14"/>
      <c r="T36" s="12"/>
      <c r="U36" s="12"/>
      <c r="V36" s="12"/>
      <c r="W36" s="12"/>
    </row>
    <row r="37" spans="1:23" ht="18.75" x14ac:dyDescent="0.3">
      <c r="A37" s="11">
        <f t="shared" si="5"/>
        <v>35</v>
      </c>
      <c r="B37" s="8" t="s">
        <v>44</v>
      </c>
      <c r="C37" s="12">
        <f t="shared" si="6"/>
        <v>53</v>
      </c>
      <c r="D37" s="12">
        <f t="shared" si="10"/>
        <v>21.450000000000003</v>
      </c>
      <c r="E37" s="12">
        <f t="shared" si="0"/>
        <v>1136.8500000000001</v>
      </c>
      <c r="F37" s="14">
        <f t="shared" si="7"/>
        <v>44813</v>
      </c>
      <c r="G37" s="14">
        <f t="shared" si="8"/>
        <v>44839</v>
      </c>
      <c r="H37" s="12">
        <f t="shared" si="2"/>
        <v>26</v>
      </c>
      <c r="I37" s="12">
        <f t="shared" si="9"/>
        <v>10</v>
      </c>
      <c r="J37" s="12">
        <f t="shared" si="3"/>
        <v>260</v>
      </c>
      <c r="K37" s="12">
        <f t="shared" si="4"/>
        <v>1396.8500000000001</v>
      </c>
      <c r="L37" s="4"/>
      <c r="M37" s="11"/>
      <c r="N37" s="8"/>
      <c r="O37" s="12"/>
      <c r="P37" s="12"/>
      <c r="Q37" s="12"/>
      <c r="R37" s="14"/>
      <c r="S37" s="14"/>
      <c r="T37" s="12"/>
      <c r="U37" s="12"/>
      <c r="V37" s="12"/>
      <c r="W37" s="12"/>
    </row>
    <row r="38" spans="1:23" ht="18.75" x14ac:dyDescent="0.3">
      <c r="A38" s="11">
        <f t="shared" si="5"/>
        <v>36</v>
      </c>
      <c r="B38" s="8" t="s">
        <v>45</v>
      </c>
      <c r="C38" s="12">
        <f t="shared" si="6"/>
        <v>52.5</v>
      </c>
      <c r="D38" s="12">
        <f t="shared" si="10"/>
        <v>21.450000000000003</v>
      </c>
      <c r="E38" s="12">
        <f t="shared" si="0"/>
        <v>1126.1250000000002</v>
      </c>
      <c r="F38" s="14">
        <f t="shared" si="7"/>
        <v>44813</v>
      </c>
      <c r="G38" s="14">
        <f t="shared" si="8"/>
        <v>44840</v>
      </c>
      <c r="H38" s="12">
        <f t="shared" si="2"/>
        <v>27</v>
      </c>
      <c r="I38" s="12">
        <f t="shared" si="9"/>
        <v>10</v>
      </c>
      <c r="J38" s="12">
        <f t="shared" si="3"/>
        <v>270</v>
      </c>
      <c r="K38" s="12">
        <f t="shared" si="4"/>
        <v>1396.1250000000002</v>
      </c>
      <c r="L38" s="4"/>
      <c r="M38" s="11"/>
      <c r="N38" s="8"/>
      <c r="O38" s="12"/>
      <c r="P38" s="12"/>
      <c r="Q38" s="12"/>
      <c r="R38" s="14"/>
      <c r="S38" s="14"/>
      <c r="T38" s="12"/>
      <c r="U38" s="12"/>
      <c r="V38" s="12"/>
      <c r="W38" s="12"/>
    </row>
    <row r="39" spans="1:23" ht="18.75" x14ac:dyDescent="0.3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4"/>
      <c r="M39" s="11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 ht="18.75" x14ac:dyDescent="0.3">
      <c r="A40" s="11"/>
      <c r="B40" s="10" t="s">
        <v>49</v>
      </c>
      <c r="C40" s="12">
        <f>FLOOR(SUM(K3:K38),1)</f>
        <v>93805</v>
      </c>
      <c r="D40" s="12"/>
      <c r="E40" s="12"/>
      <c r="F40" s="12"/>
      <c r="G40" s="12"/>
      <c r="H40" s="12"/>
      <c r="I40" s="12"/>
      <c r="J40" s="12"/>
      <c r="K40" s="12"/>
      <c r="L40" s="4"/>
      <c r="M40" s="11"/>
      <c r="N40" s="10"/>
      <c r="O40" s="12"/>
      <c r="P40" s="12"/>
      <c r="Q40" s="12"/>
      <c r="R40" s="12"/>
      <c r="S40" s="12"/>
      <c r="T40" s="12"/>
      <c r="U40" s="12"/>
      <c r="V40" s="12"/>
      <c r="W40" s="12"/>
    </row>
    <row r="41" spans="1:23" ht="18.75" x14ac:dyDescent="0.3">
      <c r="A41" s="11"/>
      <c r="B41" s="10" t="s">
        <v>42</v>
      </c>
      <c r="C41" s="12">
        <f>AVERAGE(C3:C38)</f>
        <v>61.25</v>
      </c>
      <c r="D41" s="12"/>
      <c r="E41" s="12"/>
      <c r="F41" s="12"/>
      <c r="G41" s="12"/>
      <c r="H41" s="12"/>
      <c r="I41" s="12"/>
      <c r="J41" s="12"/>
      <c r="K41" s="12"/>
      <c r="L41" s="4"/>
      <c r="M41" s="11"/>
      <c r="N41" s="10"/>
      <c r="O41" s="12"/>
      <c r="P41" s="12"/>
      <c r="Q41" s="12"/>
      <c r="R41" s="12"/>
      <c r="S41" s="12"/>
      <c r="T41" s="12"/>
      <c r="U41" s="12"/>
      <c r="V41" s="12"/>
      <c r="W41" s="12"/>
    </row>
    <row r="42" spans="1:23" ht="18.75" x14ac:dyDescent="0.3">
      <c r="A42" s="11"/>
      <c r="B42" s="10" t="s">
        <v>43</v>
      </c>
      <c r="C42" s="12">
        <f>MAX(H3:H38)</f>
        <v>27</v>
      </c>
      <c r="D42" s="12"/>
      <c r="E42" s="12"/>
      <c r="F42" s="12"/>
      <c r="G42" s="12"/>
      <c r="H42" s="12"/>
      <c r="I42" s="12"/>
      <c r="J42" s="12"/>
      <c r="K42" s="12"/>
      <c r="L42" s="4"/>
      <c r="M42" s="11"/>
      <c r="N42" s="10"/>
      <c r="O42" s="12"/>
      <c r="P42" s="12"/>
      <c r="Q42" s="12"/>
      <c r="R42" s="12"/>
      <c r="S42" s="12"/>
      <c r="T42" s="12"/>
      <c r="U42" s="12"/>
      <c r="V42" s="12"/>
      <c r="W42" s="12"/>
    </row>
    <row r="43" spans="1:23" ht="18.75" x14ac:dyDescent="0.3">
      <c r="A43" s="11"/>
      <c r="B43" s="10" t="s">
        <v>48</v>
      </c>
      <c r="C43" s="12">
        <f>MAX(K3:K38)</f>
        <v>3003.0000000000005</v>
      </c>
      <c r="D43" s="12"/>
      <c r="E43" s="12"/>
      <c r="F43" s="12"/>
      <c r="G43" s="12"/>
      <c r="H43" s="12"/>
      <c r="I43" s="12"/>
      <c r="J43" s="12"/>
      <c r="K43" s="12"/>
      <c r="L43" s="4"/>
      <c r="M43" s="11"/>
      <c r="N43" s="10"/>
      <c r="O43" s="12"/>
      <c r="P43" s="12"/>
      <c r="Q43" s="12"/>
      <c r="R43" s="12"/>
      <c r="S43" s="12"/>
      <c r="T43" s="12"/>
      <c r="U43" s="12"/>
      <c r="V43" s="12"/>
      <c r="W43" s="12"/>
    </row>
    <row r="44" spans="1:23" ht="18.75" x14ac:dyDescent="0.3">
      <c r="A44" s="4"/>
      <c r="B44" s="7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6"/>
    </row>
    <row r="45" spans="1:23" ht="18.75" x14ac:dyDescent="0.3">
      <c r="A45" s="4"/>
      <c r="B45" s="7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6"/>
    </row>
    <row r="46" spans="1:23" ht="18.75" x14ac:dyDescent="0.3">
      <c r="A46" s="4"/>
      <c r="B46" s="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6"/>
    </row>
    <row r="47" spans="1:23" ht="18.75" x14ac:dyDescent="0.3">
      <c r="A47" s="4"/>
      <c r="B47" s="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6"/>
    </row>
    <row r="48" spans="1:23" ht="18.75" x14ac:dyDescent="0.3">
      <c r="A48" s="4"/>
      <c r="B48" s="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6"/>
    </row>
    <row r="49" spans="1:14" ht="18.75" x14ac:dyDescent="0.3">
      <c r="A49" s="4"/>
      <c r="B49" s="7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6"/>
    </row>
    <row r="50" spans="1:14" ht="18.75" x14ac:dyDescent="0.3">
      <c r="A50" s="4"/>
      <c r="B50" s="7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6"/>
    </row>
    <row r="51" spans="1:14" ht="18.75" x14ac:dyDescent="0.3">
      <c r="A51" s="4"/>
      <c r="B51" s="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6"/>
    </row>
    <row r="52" spans="1:14" ht="18.75" x14ac:dyDescent="0.3">
      <c r="A52" s="4"/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6"/>
    </row>
    <row r="53" spans="1:14" ht="18.75" x14ac:dyDescent="0.3">
      <c r="A53" s="4"/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6"/>
    </row>
    <row r="54" spans="1:14" x14ac:dyDescent="0.25">
      <c r="A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4" x14ac:dyDescent="0.25">
      <c r="A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4" x14ac:dyDescent="0.25">
      <c r="A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4" x14ac:dyDescent="0.25">
      <c r="A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4" x14ac:dyDescent="0.25">
      <c r="A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4" x14ac:dyDescent="0.25">
      <c r="A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4" x14ac:dyDescent="0.25">
      <c r="A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4" x14ac:dyDescent="0.25">
      <c r="A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4" x14ac:dyDescent="0.25">
      <c r="A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4" x14ac:dyDescent="0.25">
      <c r="A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4" x14ac:dyDescent="0.25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5">
      <c r="A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5">
      <c r="A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5">
      <c r="A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5">
      <c r="A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5">
      <c r="A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5">
      <c r="A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5">
      <c r="A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5">
      <c r="A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5">
      <c r="A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5">
      <c r="A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5">
      <c r="A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5">
      <c r="A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A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A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A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5">
      <c r="A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A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5">
      <c r="A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5">
      <c r="A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5">
      <c r="A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5">
      <c r="A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5">
      <c r="A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5">
      <c r="A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25">
      <c r="A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5">
      <c r="A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5">
      <c r="A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5">
      <c r="A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5">
      <c r="A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5">
      <c r="A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5">
      <c r="A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5">
      <c r="A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5">
      <c r="A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25">
      <c r="A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25">
      <c r="A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25">
      <c r="A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25">
      <c r="A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25">
      <c r="A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5">
      <c r="A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25">
      <c r="A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25">
      <c r="A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5">
      <c r="A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5">
      <c r="A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5">
      <c r="A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5">
      <c r="A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5">
      <c r="A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5">
      <c r="A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5">
      <c r="A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5">
      <c r="A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25">
      <c r="A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5">
      <c r="A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5">
      <c r="A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5">
      <c r="A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25">
      <c r="A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25">
      <c r="A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5">
      <c r="A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5">
      <c r="A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5">
      <c r="A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5">
      <c r="A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25">
      <c r="A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25">
      <c r="A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25">
      <c r="A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25">
      <c r="A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5">
      <c r="A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5">
      <c r="A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5">
      <c r="A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5">
      <c r="A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5">
      <c r="A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5">
      <c r="A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25">
      <c r="A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5">
      <c r="A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25">
      <c r="A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25">
      <c r="A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25">
      <c r="A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25">
      <c r="A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</sheetData>
  <sortState xmlns:xlrd2="http://schemas.microsoft.com/office/spreadsheetml/2017/richdata2" ref="G3:G36">
    <sortCondition ref="G3:G36"/>
  </sortState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User1</cp:lastModifiedBy>
  <cp:revision/>
  <dcterms:created xsi:type="dcterms:W3CDTF">2022-09-30T08:58:10Z</dcterms:created>
  <dcterms:modified xsi:type="dcterms:W3CDTF">2022-10-16T15:05:03Z</dcterms:modified>
  <cp:category/>
  <cp:contentStatus/>
</cp:coreProperties>
</file>