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рина\Downloads\"/>
    </mc:Choice>
  </mc:AlternateContent>
  <bookViews>
    <workbookView xWindow="0" yWindow="0" windowWidth="23040" windowHeight="9192" tabRatio="500"/>
  </bookViews>
  <sheets>
    <sheet name="График отпусков 2022 год" sheetId="5" r:id="rId1"/>
    <sheet name="Праздники 2022 год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5" l="1"/>
  <c r="AD6" i="5"/>
  <c r="AD7" i="5"/>
  <c r="AD8" i="5"/>
  <c r="AD9" i="5"/>
  <c r="AD10" i="5"/>
  <c r="AD11" i="5"/>
  <c r="AD12" i="5"/>
  <c r="AD5" i="5"/>
  <c r="AC6" i="5"/>
  <c r="AC7" i="5"/>
  <c r="AC8" i="5"/>
  <c r="AC9" i="5"/>
  <c r="AC10" i="5"/>
  <c r="AC11" i="5"/>
  <c r="AC12" i="5"/>
  <c r="AC5" i="5"/>
  <c r="AB6" i="5"/>
  <c r="AB7" i="5"/>
  <c r="AB8" i="5"/>
  <c r="AB9" i="5"/>
  <c r="AB10" i="5"/>
  <c r="AB11" i="5"/>
  <c r="AB12" i="5"/>
  <c r="AB5" i="5"/>
  <c r="AA6" i="5"/>
  <c r="AA7" i="5"/>
  <c r="AA8" i="5"/>
  <c r="AA9" i="5"/>
  <c r="AA10" i="5"/>
  <c r="AA11" i="5"/>
  <c r="AA12" i="5"/>
  <c r="AA5" i="5"/>
  <c r="S5" i="5"/>
  <c r="L8" i="5"/>
  <c r="L11" i="5"/>
  <c r="C6" i="5"/>
  <c r="P6" i="5" s="1"/>
  <c r="C7" i="5"/>
  <c r="P7" i="5" s="1"/>
  <c r="C8" i="5"/>
  <c r="P8" i="5" s="1"/>
  <c r="C9" i="5"/>
  <c r="H9" i="5" s="1"/>
  <c r="C10" i="5"/>
  <c r="P10" i="5" s="1"/>
  <c r="C11" i="5"/>
  <c r="P11" i="5" s="1"/>
  <c r="C12" i="5"/>
  <c r="L12" i="5" s="1"/>
  <c r="C5" i="5"/>
  <c r="U12" i="5"/>
  <c r="V12" i="5" s="1"/>
  <c r="V11" i="5"/>
  <c r="U11" i="5"/>
  <c r="D11" i="5"/>
  <c r="U10" i="5"/>
  <c r="V10" i="5" s="1"/>
  <c r="D10" i="5"/>
  <c r="U9" i="5"/>
  <c r="V9" i="5" s="1"/>
  <c r="U8" i="5"/>
  <c r="V8" i="5" s="1"/>
  <c r="V7" i="5"/>
  <c r="U7" i="5"/>
  <c r="D7" i="5"/>
  <c r="U6" i="5"/>
  <c r="V6" i="5" s="1"/>
  <c r="U5" i="5"/>
  <c r="V5" i="5" s="1"/>
  <c r="D5" i="5"/>
  <c r="H11" i="5" l="1"/>
  <c r="L10" i="5"/>
  <c r="D6" i="5"/>
  <c r="H10" i="5"/>
  <c r="L9" i="5"/>
  <c r="P9" i="5"/>
  <c r="H6" i="5"/>
  <c r="H12" i="5"/>
  <c r="H8" i="5"/>
  <c r="L7" i="5"/>
  <c r="P12" i="5"/>
  <c r="H7" i="5"/>
  <c r="L6" i="5"/>
  <c r="H5" i="5"/>
  <c r="L5" i="5" s="1"/>
  <c r="P5" i="5" s="1"/>
  <c r="D9" i="5"/>
  <c r="D8" i="5"/>
  <c r="D12" i="5"/>
</calcChain>
</file>

<file path=xl/sharedStrings.xml><?xml version="1.0" encoding="utf-8"?>
<sst xmlns="http://schemas.openxmlformats.org/spreadsheetml/2006/main" count="41" uniqueCount="41">
  <si>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</si>
  <si>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</si>
  <si>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</si>
  <si>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</si>
  <si>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</si>
  <si>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</si>
  <si>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</si>
  <si>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</si>
  <si>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</si>
  <si>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</si>
  <si>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</si>
  <si>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</si>
  <si>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</si>
  <si>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</si>
  <si>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</si>
  <si>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</si>
  <si>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</si>
  <si>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</si>
  <si>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</si>
  <si>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</si>
  <si>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</si>
  <si>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</si>
  <si>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</si>
  <si>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</si>
  <si>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</si>
  <si>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</si>
  <si>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</si>
  <si>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</si>
  <si>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</si>
  <si>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</si>
  <si>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</si>
  <si>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</si>
  <si>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</si>
  <si>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</si>
  <si>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</si>
  <si>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</si>
  <si>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</si>
  <si>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начала года</t>
  </si>
  <si>
    <t>Нераб. дни 2022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</si>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</sst>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rgb="FFA6A6A6"/>
      <name val="Arial"/>
      <family val="2"/>
      <charset val="204"/>
    </font>
    <font>
      <sz val="9"/>
      <name val="Arial"/>
      <family val="2"/>
      <charset val="204"/>
    </font>
    <font>
      <sz val="8"/>
      <color rgb="FFA6A6A6"/>
      <name val="Arial"/>
      <family val="2"/>
      <charset val="204"/>
    </font>
    <font>
      <b/>
      <sz val="10"/>
      <color rgb="FF0070C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Ряд1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год'!$D$5:$D$12</c:f>
              <c:numCache>
                <c:formatCode>General</c:formatCode>
                <c:ptCount val="8"/>
                <c:pt idx="0">
                  <c:v>2</c:v>
                </c:pt>
                <c:pt idx="1">
                  <c:v>-44561</c:v>
                </c:pt>
                <c:pt idx="2">
                  <c:v>-44561</c:v>
                </c:pt>
                <c:pt idx="3">
                  <c:v>-44561</c:v>
                </c:pt>
                <c:pt idx="4">
                  <c:v>-44561</c:v>
                </c:pt>
                <c:pt idx="5">
                  <c:v>-44561</c:v>
                </c:pt>
                <c:pt idx="6">
                  <c:v>-44561</c:v>
                </c:pt>
                <c:pt idx="7">
                  <c:v>-44561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A8B-9AF4-0184B8674F40}"/>
            </c:ext>
          </c:extLst>
        </c:ser>
        <c:ser>
          <c:idx val="1"/>
          <c:order val="1"/>
          <c:tx>
            <c:v>Ряд2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год'!$AA$5:$AA$12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0-4A8B-9AF4-0184B8674F40}"/>
            </c:ext>
          </c:extLst>
        </c:ser>
        <c:ser>
          <c:idx val="2"/>
          <c:order val="2"/>
          <c:tx>
            <c:v>Ряд3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год'!$H$5:$H$12</c:f>
              <c:numCache>
                <c:formatCode>General</c:formatCod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0-4A8B-9AF4-0184B8674F40}"/>
            </c:ext>
          </c:extLst>
        </c:ser>
        <c:ser>
          <c:idx val="3"/>
          <c:order val="3"/>
          <c:tx>
            <c:v>Ряд4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год'!$AB$5:$AB$12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0-4A8B-9AF4-0184B8674F40}"/>
            </c:ext>
          </c:extLst>
        </c:ser>
        <c:ser>
          <c:idx val="4"/>
          <c:order val="4"/>
          <c:tx>
            <c:v>Ряд5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год'!$L$5:$L$12</c:f>
              <c:numCache>
                <c:formatCode>General</c:formatCode>
                <c:ptCount val="8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0-4A8B-9AF4-0184B8674F40}"/>
            </c:ext>
          </c:extLst>
        </c:ser>
        <c:ser>
          <c:idx val="5"/>
          <c:order val="5"/>
          <c:tx>
            <c:v>Ряд6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год'!$AC$5:$AC$12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0-4A8B-9AF4-0184B8674F40}"/>
            </c:ext>
          </c:extLst>
        </c:ser>
        <c:ser>
          <c:idx val="6"/>
          <c:order val="6"/>
          <c:tx>
            <c:v>Ряд7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год'!$P$5:$P$12</c:f>
              <c:numCache>
                <c:formatCode>General</c:formatCode>
                <c:ptCount val="8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0-4A8B-9AF4-0184B8674F40}"/>
            </c:ext>
          </c:extLst>
        </c:ser>
        <c:ser>
          <c:idx val="7"/>
          <c:order val="7"/>
          <c:tx>
            <c:v>Ряд8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год'!$AD$5:$AD$12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10-4A8B-9AF4-0184B867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22</xdr:col>
      <xdr:colOff>21772</xdr:colOff>
      <xdr:row>30</xdr:row>
      <xdr:rowOff>101280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zoomScale="70" zoomScaleNormal="70" workbookViewId="0">
      <selection activeCell="Y4" sqref="Y4"/>
    </sheetView>
  </sheetViews>
  <sheetFormatPr defaultColWidth="8.88671875" defaultRowHeight="13.2" x14ac:dyDescent="0.25"/>
  <cols>
    <col min="1" max="1" width="16.109375" style="13" customWidth="1"/>
    <col min="2" max="2" width="16.109375" style="13" bestFit="1" customWidth="1"/>
    <col min="3" max="3" width="12.44140625" style="13" bestFit="1" customWidth="1"/>
    <col min="4" max="4" width="10.6640625" style="13" bestFit="1" customWidth="1"/>
    <col min="5" max="5" width="13.33203125" style="13" bestFit="1" customWidth="1"/>
    <col min="6" max="6" width="12" style="13" bestFit="1" customWidth="1"/>
    <col min="7" max="7" width="12.109375" style="13" bestFit="1" customWidth="1"/>
    <col min="8" max="8" width="10.6640625" style="13" bestFit="1" customWidth="1"/>
    <col min="9" max="9" width="10.109375" style="13" bestFit="1" customWidth="1"/>
    <col min="10" max="10" width="10.5546875" style="13" bestFit="1" customWidth="1"/>
    <col min="11" max="11" width="10.109375" style="13" bestFit="1" customWidth="1"/>
    <col min="12" max="12" width="10.6640625" style="13" bestFit="1" customWidth="1"/>
    <col min="13" max="13" width="10.109375" style="13" bestFit="1" customWidth="1"/>
    <col min="14" max="14" width="8.44140625" style="13" bestFit="1" customWidth="1"/>
    <col min="15" max="15" width="10.109375" style="13" bestFit="1" customWidth="1"/>
    <col min="16" max="16" width="10.88671875" style="13" bestFit="1" customWidth="1"/>
    <col min="17" max="17" width="10.109375" style="13" bestFit="1" customWidth="1"/>
    <col min="18" max="18" width="8.44140625" style="13" bestFit="1" customWidth="1"/>
    <col min="19" max="19" width="10.109375" style="13" bestFit="1" customWidth="1"/>
    <col min="20" max="20" width="11.21875" style="13" bestFit="1" customWidth="1"/>
    <col min="21" max="21" width="8.44140625" style="13" bestFit="1" customWidth="1"/>
    <col min="22" max="22" width="6" style="13" bestFit="1" customWidth="1"/>
    <col min="23" max="16384" width="8.88671875" style="13"/>
  </cols>
  <sheetData>
    <row r="1" spans="1:30" x14ac:dyDescent="0.25">
      <c r="A1" s="12">
        <v>44562</v>
      </c>
      <c r="B1" s="13" t="s">
        <v>37</v>
      </c>
    </row>
    <row r="3" spans="1:30" ht="13.2" customHeight="1" x14ac:dyDescent="0.25">
      <c r="A3" s="19"/>
      <c r="B3" s="1"/>
      <c r="C3" s="19"/>
      <c r="D3" s="10" t="s">
        <v>0</v>
      </c>
      <c r="E3" s="10"/>
      <c r="F3" s="10"/>
      <c r="G3" s="10"/>
      <c r="H3" s="10" t="s">
        <v>1</v>
      </c>
      <c r="I3" s="10"/>
      <c r="J3" s="10"/>
      <c r="K3" s="10"/>
      <c r="L3" s="10" t="s">
        <v>2</v>
      </c>
      <c r="M3" s="10"/>
      <c r="N3" s="10"/>
      <c r="O3" s="10"/>
      <c r="P3" s="10" t="s">
        <v>3</v>
      </c>
      <c r="Q3" s="10"/>
      <c r="R3" s="10"/>
      <c r="S3" s="10"/>
      <c r="T3" s="23" t="s">
        <v>4</v>
      </c>
      <c r="U3" s="23"/>
      <c r="V3" s="23"/>
    </row>
    <row r="4" spans="1:30" ht="66" x14ac:dyDescent="0.25">
      <c r="A4" s="1" t="s">
        <v>5</v>
      </c>
      <c r="B4" s="1" t="s">
        <v>6</v>
      </c>
      <c r="C4" s="2" t="s">
        <v>7</v>
      </c>
      <c r="D4" s="1" t="s">
        <v>8</v>
      </c>
      <c r="E4" s="2" t="s">
        <v>9</v>
      </c>
      <c r="F4" s="2" t="s">
        <v>10</v>
      </c>
      <c r="G4" s="2" t="s">
        <v>11</v>
      </c>
      <c r="H4" s="1" t="s">
        <v>12</v>
      </c>
      <c r="I4" s="2" t="s">
        <v>13</v>
      </c>
      <c r="J4" s="2" t="s">
        <v>14</v>
      </c>
      <c r="K4" s="2" t="s">
        <v>15</v>
      </c>
      <c r="L4" s="1" t="s">
        <v>39</v>
      </c>
      <c r="M4" s="2" t="s">
        <v>16</v>
      </c>
      <c r="N4" s="2" t="s">
        <v>17</v>
      </c>
      <c r="O4" s="2" t="s">
        <v>18</v>
      </c>
      <c r="P4" s="1" t="s">
        <v>40</v>
      </c>
      <c r="Q4" s="2" t="s">
        <v>19</v>
      </c>
      <c r="R4" s="2" t="s">
        <v>20</v>
      </c>
      <c r="S4" s="2" t="s">
        <v>21</v>
      </c>
      <c r="T4" s="3" t="s">
        <v>22</v>
      </c>
      <c r="U4" s="3" t="s">
        <v>23</v>
      </c>
      <c r="V4" s="3" t="s">
        <v>24</v>
      </c>
      <c r="AA4" s="4" t="s">
        <v>25</v>
      </c>
      <c r="AB4" s="4" t="s">
        <v>26</v>
      </c>
      <c r="AC4" s="4" t="s">
        <v>27</v>
      </c>
      <c r="AD4" s="4" t="s">
        <v>28</v>
      </c>
    </row>
    <row r="5" spans="1:30" x14ac:dyDescent="0.2">
      <c r="A5" s="21" t="s">
        <v>29</v>
      </c>
      <c r="B5" s="11"/>
      <c r="C5" s="14">
        <f>$A$1</f>
        <v>44562</v>
      </c>
      <c r="D5" s="15">
        <f>IF(MONTH(E5)&gt;2,E5-C5+2,E5-C5+1)</f>
        <v>2</v>
      </c>
      <c r="E5" s="16">
        <v>44563</v>
      </c>
      <c r="F5" s="17">
        <v>10</v>
      </c>
      <c r="G5" s="18">
        <v>44579</v>
      </c>
      <c r="H5" s="19">
        <f>IF(AND(I5-$C5&gt;0,F5&gt;0),I5-$C5-D5-(G5-E5),"")</f>
        <v>31</v>
      </c>
      <c r="I5" s="16">
        <v>44611</v>
      </c>
      <c r="J5" s="17">
        <v>10</v>
      </c>
      <c r="K5" s="18">
        <v>44620</v>
      </c>
      <c r="L5" s="19">
        <f>IF(AND(M5-$C5&gt;0,F5&gt;0,J5&gt;0),M5-$C5-$D5-(G5-E5)-$H5-(K5-I5)-1,"")</f>
        <v>61</v>
      </c>
      <c r="M5" s="16">
        <v>44682</v>
      </c>
      <c r="N5" s="17">
        <v>5</v>
      </c>
      <c r="O5" s="18">
        <v>44687</v>
      </c>
      <c r="P5" s="19">
        <f>IF(AND(Q5-$C5&gt;0,F5&gt;0,J5&gt;0,N5&gt;0),Q5-$C5-$D5-(G5-E5)-$H5-(K5-I5)-L5-(O5-M5)-2,"")</f>
        <v>183</v>
      </c>
      <c r="Q5" s="16">
        <v>44871</v>
      </c>
      <c r="R5" s="17">
        <v>5</v>
      </c>
      <c r="S5" s="18">
        <f>Q5+R5-1</f>
        <v>44875</v>
      </c>
      <c r="T5" s="22">
        <v>28</v>
      </c>
      <c r="U5" s="20">
        <f t="shared" ref="U5:U12" si="0">F5+J5+N5+R5</f>
        <v>30</v>
      </c>
      <c r="V5" s="20">
        <f t="shared" ref="V5:V12" si="1">T5-U5</f>
        <v>-2</v>
      </c>
      <c r="AA5" s="5">
        <f>IF(G5-E5&gt;0,G5-E5+1,"")</f>
        <v>17</v>
      </c>
      <c r="AB5" s="5">
        <f>IF(K5-I5&gt;0,K5-I5+1,"")</f>
        <v>10</v>
      </c>
      <c r="AC5" s="5">
        <f>IF(O5-M5&gt;0,O5-M5+1,"")</f>
        <v>6</v>
      </c>
      <c r="AD5" s="5">
        <f>IF(S5-Q5&gt;0,S5-Q5+1,"")</f>
        <v>5</v>
      </c>
    </row>
    <row r="6" spans="1:30" x14ac:dyDescent="0.2">
      <c r="A6" s="21" t="s">
        <v>30</v>
      </c>
      <c r="B6" s="11"/>
      <c r="C6" s="14">
        <f t="shared" ref="C6:C12" si="2">$A$1</f>
        <v>44562</v>
      </c>
      <c r="D6" s="15">
        <f t="shared" ref="D6:D12" si="3">IF(MONTH(E6)&gt;2,E6-C6+2,E6-C6+1)</f>
        <v>-44561</v>
      </c>
      <c r="E6" s="16"/>
      <c r="F6" s="17"/>
      <c r="G6" s="18"/>
      <c r="H6" s="19" t="str">
        <f t="shared" ref="H6:H12" si="4">IF(AND(I6-$C6&gt;0,F6&gt;0),I6-$C6-D6-(G6-E6),"")</f>
        <v/>
      </c>
      <c r="I6" s="16"/>
      <c r="J6" s="17"/>
      <c r="K6" s="18"/>
      <c r="L6" s="19" t="str">
        <f t="shared" ref="L6:L12" si="5">IF(AND(M6-$C6&gt;0,F6&gt;0,J6&gt;0),M6-$C6-$D6-(G6-E6)-$H6-(K6-I6)-1,"")</f>
        <v/>
      </c>
      <c r="M6" s="16"/>
      <c r="N6" s="17"/>
      <c r="O6" s="18"/>
      <c r="P6" s="19" t="str">
        <f t="shared" ref="P6:P12" si="6">IF(AND(Q6-$C6&gt;0,F6&gt;0,J6&gt;0,N6&gt;0),Q6-$C6-$D6-(G6-E6)-$H6-(K6-I6)-L6-(O6-M6)-2,"")</f>
        <v/>
      </c>
      <c r="Q6" s="16"/>
      <c r="R6" s="17"/>
      <c r="S6" s="18"/>
      <c r="T6" s="22">
        <v>28</v>
      </c>
      <c r="U6" s="20">
        <f t="shared" si="0"/>
        <v>0</v>
      </c>
      <c r="V6" s="20">
        <f t="shared" si="1"/>
        <v>28</v>
      </c>
      <c r="AA6" s="5" t="str">
        <f t="shared" ref="AA6:AA12" si="7">IF(G6-E6&gt;0,G6-E6+1,"")</f>
        <v/>
      </c>
      <c r="AB6" s="5" t="str">
        <f t="shared" ref="AB6:AB12" si="8">IF(K6-I6&gt;0,K6-I6+1,"")</f>
        <v/>
      </c>
      <c r="AC6" s="5" t="str">
        <f t="shared" ref="AC6:AC12" si="9">IF(O6-M6&gt;0,O6-M6+1,"")</f>
        <v/>
      </c>
      <c r="AD6" s="5" t="str">
        <f t="shared" ref="AD6:AD12" si="10">IF(S6-Q6&gt;0,S6-Q6+1,"")</f>
        <v/>
      </c>
    </row>
    <row r="7" spans="1:30" x14ac:dyDescent="0.2">
      <c r="A7" s="21" t="s">
        <v>31</v>
      </c>
      <c r="B7" s="11"/>
      <c r="C7" s="14">
        <f t="shared" si="2"/>
        <v>44562</v>
      </c>
      <c r="D7" s="15">
        <f t="shared" si="3"/>
        <v>-44561</v>
      </c>
      <c r="E7" s="16"/>
      <c r="F7" s="17"/>
      <c r="G7" s="18"/>
      <c r="H7" s="19" t="str">
        <f t="shared" si="4"/>
        <v/>
      </c>
      <c r="I7" s="16"/>
      <c r="J7" s="17"/>
      <c r="K7" s="18"/>
      <c r="L7" s="19" t="str">
        <f t="shared" si="5"/>
        <v/>
      </c>
      <c r="M7" s="16"/>
      <c r="N7" s="17"/>
      <c r="O7" s="18"/>
      <c r="P7" s="19" t="str">
        <f t="shared" si="6"/>
        <v/>
      </c>
      <c r="Q7" s="16"/>
      <c r="R7" s="17"/>
      <c r="S7" s="18"/>
      <c r="T7" s="22">
        <v>28</v>
      </c>
      <c r="U7" s="20">
        <f t="shared" si="0"/>
        <v>0</v>
      </c>
      <c r="V7" s="20">
        <f t="shared" si="1"/>
        <v>28</v>
      </c>
      <c r="AA7" s="5" t="str">
        <f t="shared" si="7"/>
        <v/>
      </c>
      <c r="AB7" s="5" t="str">
        <f t="shared" si="8"/>
        <v/>
      </c>
      <c r="AC7" s="5" t="str">
        <f t="shared" si="9"/>
        <v/>
      </c>
      <c r="AD7" s="5" t="str">
        <f t="shared" si="10"/>
        <v/>
      </c>
    </row>
    <row r="8" spans="1:30" x14ac:dyDescent="0.2">
      <c r="A8" s="21" t="s">
        <v>32</v>
      </c>
      <c r="B8" s="11"/>
      <c r="C8" s="14">
        <f t="shared" si="2"/>
        <v>44562</v>
      </c>
      <c r="D8" s="15">
        <f t="shared" si="3"/>
        <v>-44561</v>
      </c>
      <c r="E8" s="16"/>
      <c r="F8" s="17"/>
      <c r="G8" s="18"/>
      <c r="H8" s="19" t="str">
        <f t="shared" si="4"/>
        <v/>
      </c>
      <c r="I8" s="16"/>
      <c r="J8" s="17"/>
      <c r="K8" s="18"/>
      <c r="L8" s="19" t="str">
        <f t="shared" si="5"/>
        <v/>
      </c>
      <c r="M8" s="16"/>
      <c r="N8" s="17"/>
      <c r="O8" s="18"/>
      <c r="P8" s="19" t="str">
        <f t="shared" si="6"/>
        <v/>
      </c>
      <c r="Q8" s="16"/>
      <c r="R8" s="17"/>
      <c r="S8" s="18"/>
      <c r="T8" s="22">
        <v>28</v>
      </c>
      <c r="U8" s="20">
        <f t="shared" si="0"/>
        <v>0</v>
      </c>
      <c r="V8" s="20">
        <f t="shared" si="1"/>
        <v>28</v>
      </c>
      <c r="AA8" s="5" t="str">
        <f t="shared" si="7"/>
        <v/>
      </c>
      <c r="AB8" s="5" t="str">
        <f t="shared" si="8"/>
        <v/>
      </c>
      <c r="AC8" s="5" t="str">
        <f t="shared" si="9"/>
        <v/>
      </c>
      <c r="AD8" s="5" t="str">
        <f t="shared" si="10"/>
        <v/>
      </c>
    </row>
    <row r="9" spans="1:30" x14ac:dyDescent="0.2">
      <c r="A9" s="21" t="s">
        <v>33</v>
      </c>
      <c r="B9" s="11"/>
      <c r="C9" s="14">
        <f t="shared" si="2"/>
        <v>44562</v>
      </c>
      <c r="D9" s="15">
        <f t="shared" si="3"/>
        <v>-44561</v>
      </c>
      <c r="E9" s="16"/>
      <c r="F9" s="17"/>
      <c r="G9" s="18"/>
      <c r="H9" s="19" t="str">
        <f t="shared" si="4"/>
        <v/>
      </c>
      <c r="I9" s="16"/>
      <c r="J9" s="17"/>
      <c r="K9" s="18"/>
      <c r="L9" s="19" t="str">
        <f t="shared" si="5"/>
        <v/>
      </c>
      <c r="M9" s="16"/>
      <c r="N9" s="17"/>
      <c r="O9" s="18"/>
      <c r="P9" s="19" t="str">
        <f t="shared" si="6"/>
        <v/>
      </c>
      <c r="Q9" s="16"/>
      <c r="R9" s="17"/>
      <c r="S9" s="18"/>
      <c r="T9" s="22">
        <v>28</v>
      </c>
      <c r="U9" s="20">
        <f t="shared" si="0"/>
        <v>0</v>
      </c>
      <c r="V9" s="20">
        <f t="shared" si="1"/>
        <v>28</v>
      </c>
      <c r="AA9" s="5" t="str">
        <f t="shared" si="7"/>
        <v/>
      </c>
      <c r="AB9" s="5" t="str">
        <f t="shared" si="8"/>
        <v/>
      </c>
      <c r="AC9" s="5" t="str">
        <f t="shared" si="9"/>
        <v/>
      </c>
      <c r="AD9" s="5" t="str">
        <f t="shared" si="10"/>
        <v/>
      </c>
    </row>
    <row r="10" spans="1:30" x14ac:dyDescent="0.2">
      <c r="A10" s="21" t="s">
        <v>34</v>
      </c>
      <c r="B10" s="11"/>
      <c r="C10" s="14">
        <f t="shared" si="2"/>
        <v>44562</v>
      </c>
      <c r="D10" s="15">
        <f t="shared" si="3"/>
        <v>-44561</v>
      </c>
      <c r="E10" s="16"/>
      <c r="F10" s="17"/>
      <c r="G10" s="18"/>
      <c r="H10" s="19" t="str">
        <f t="shared" si="4"/>
        <v/>
      </c>
      <c r="I10" s="16"/>
      <c r="J10" s="17"/>
      <c r="K10" s="18"/>
      <c r="L10" s="19" t="str">
        <f t="shared" si="5"/>
        <v/>
      </c>
      <c r="M10" s="16"/>
      <c r="N10" s="17"/>
      <c r="O10" s="18"/>
      <c r="P10" s="19" t="str">
        <f t="shared" si="6"/>
        <v/>
      </c>
      <c r="Q10" s="16"/>
      <c r="R10" s="17"/>
      <c r="S10" s="18"/>
      <c r="T10" s="22">
        <v>28</v>
      </c>
      <c r="U10" s="20">
        <f t="shared" si="0"/>
        <v>0</v>
      </c>
      <c r="V10" s="20">
        <f t="shared" si="1"/>
        <v>28</v>
      </c>
      <c r="AA10" s="5" t="str">
        <f t="shared" si="7"/>
        <v/>
      </c>
      <c r="AB10" s="5" t="str">
        <f t="shared" si="8"/>
        <v/>
      </c>
      <c r="AC10" s="5" t="str">
        <f t="shared" si="9"/>
        <v/>
      </c>
      <c r="AD10" s="5" t="str">
        <f t="shared" si="10"/>
        <v/>
      </c>
    </row>
    <row r="11" spans="1:30" x14ac:dyDescent="0.2">
      <c r="A11" s="21" t="s">
        <v>35</v>
      </c>
      <c r="B11" s="11"/>
      <c r="C11" s="14">
        <f t="shared" si="2"/>
        <v>44562</v>
      </c>
      <c r="D11" s="15">
        <f t="shared" si="3"/>
        <v>-44561</v>
      </c>
      <c r="E11" s="16"/>
      <c r="F11" s="17"/>
      <c r="G11" s="18"/>
      <c r="H11" s="19" t="str">
        <f t="shared" si="4"/>
        <v/>
      </c>
      <c r="I11" s="16"/>
      <c r="J11" s="17"/>
      <c r="K11" s="18"/>
      <c r="L11" s="19" t="str">
        <f t="shared" si="5"/>
        <v/>
      </c>
      <c r="M11" s="16"/>
      <c r="N11" s="17"/>
      <c r="O11" s="18"/>
      <c r="P11" s="19" t="str">
        <f t="shared" si="6"/>
        <v/>
      </c>
      <c r="Q11" s="16"/>
      <c r="R11" s="17"/>
      <c r="S11" s="18"/>
      <c r="T11" s="22">
        <v>28</v>
      </c>
      <c r="U11" s="20">
        <f t="shared" si="0"/>
        <v>0</v>
      </c>
      <c r="V11" s="20">
        <f t="shared" si="1"/>
        <v>28</v>
      </c>
      <c r="AA11" s="5" t="str">
        <f t="shared" si="7"/>
        <v/>
      </c>
      <c r="AB11" s="5" t="str">
        <f t="shared" si="8"/>
        <v/>
      </c>
      <c r="AC11" s="5" t="str">
        <f t="shared" si="9"/>
        <v/>
      </c>
      <c r="AD11" s="5" t="str">
        <f t="shared" si="10"/>
        <v/>
      </c>
    </row>
    <row r="12" spans="1:30" x14ac:dyDescent="0.2">
      <c r="A12" s="21" t="s">
        <v>36</v>
      </c>
      <c r="B12" s="11"/>
      <c r="C12" s="14">
        <f t="shared" si="2"/>
        <v>44562</v>
      </c>
      <c r="D12" s="15">
        <f t="shared" si="3"/>
        <v>-44561</v>
      </c>
      <c r="E12" s="16"/>
      <c r="F12" s="17"/>
      <c r="G12" s="18"/>
      <c r="H12" s="19" t="str">
        <f t="shared" si="4"/>
        <v/>
      </c>
      <c r="I12" s="16"/>
      <c r="J12" s="17"/>
      <c r="K12" s="18"/>
      <c r="L12" s="19" t="str">
        <f t="shared" si="5"/>
        <v/>
      </c>
      <c r="M12" s="16"/>
      <c r="N12" s="17"/>
      <c r="O12" s="18"/>
      <c r="P12" s="19" t="str">
        <f t="shared" si="6"/>
        <v/>
      </c>
      <c r="Q12" s="16"/>
      <c r="R12" s="17"/>
      <c r="S12" s="18"/>
      <c r="T12" s="22">
        <v>28</v>
      </c>
      <c r="U12" s="20">
        <f t="shared" si="0"/>
        <v>0</v>
      </c>
      <c r="V12" s="20">
        <f t="shared" si="1"/>
        <v>28</v>
      </c>
      <c r="AA12" s="5" t="str">
        <f t="shared" si="7"/>
        <v/>
      </c>
      <c r="AB12" s="5" t="str">
        <f t="shared" si="8"/>
        <v/>
      </c>
      <c r="AC12" s="5" t="str">
        <f t="shared" si="9"/>
        <v/>
      </c>
      <c r="AD12" s="5" t="str">
        <f t="shared" si="10"/>
        <v/>
      </c>
    </row>
    <row r="14" spans="1:30" x14ac:dyDescent="0.25">
      <c r="A14" s="6" t="str">
        <f>"График отпусков на "&amp; YEAR(A1) &amp; " год"</f>
        <v>График отпусков на 2022 год</v>
      </c>
    </row>
  </sheetData>
  <conditionalFormatting sqref="E5:E12 I5:I12 M5:M12 Q5:Q12">
    <cfRule type="cellIs" dxfId="0" priority="1" operator="lessThan">
      <formula>$C$1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"/>
  <sheetViews>
    <sheetView zoomScale="145" zoomScaleNormal="145" workbookViewId="0">
      <selection activeCell="D21" sqref="D21"/>
    </sheetView>
  </sheetViews>
  <sheetFormatPr defaultRowHeight="13.2" x14ac:dyDescent="0.25"/>
  <cols>
    <col min="1" max="1" width="12.33203125" customWidth="1"/>
  </cols>
  <sheetData>
    <row r="1" spans="1:2" ht="26.4" x14ac:dyDescent="0.25">
      <c r="A1" s="8" t="s">
        <v>38</v>
      </c>
      <c r="B1" s="7"/>
    </row>
    <row r="2" spans="1:2" x14ac:dyDescent="0.25">
      <c r="A2" s="9">
        <v>44562</v>
      </c>
    </row>
    <row r="3" spans="1:2" x14ac:dyDescent="0.25">
      <c r="A3" s="9">
        <v>44563</v>
      </c>
    </row>
    <row r="4" spans="1:2" x14ac:dyDescent="0.25">
      <c r="A4" s="9">
        <v>44564</v>
      </c>
    </row>
    <row r="5" spans="1:2" x14ac:dyDescent="0.25">
      <c r="A5" s="9">
        <v>44565</v>
      </c>
    </row>
    <row r="6" spans="1:2" x14ac:dyDescent="0.25">
      <c r="A6" s="9">
        <v>44566</v>
      </c>
    </row>
    <row r="7" spans="1:2" x14ac:dyDescent="0.25">
      <c r="A7" s="9">
        <v>44567</v>
      </c>
    </row>
    <row r="8" spans="1:2" x14ac:dyDescent="0.25">
      <c r="A8" s="9">
        <v>44568</v>
      </c>
    </row>
    <row r="9" spans="1:2" x14ac:dyDescent="0.25">
      <c r="A9" s="9">
        <v>44569</v>
      </c>
    </row>
    <row r="10" spans="1:2" x14ac:dyDescent="0.25">
      <c r="A10" s="9">
        <v>44615</v>
      </c>
    </row>
    <row r="11" spans="1:2" x14ac:dyDescent="0.25">
      <c r="A11" s="9">
        <v>44628</v>
      </c>
    </row>
    <row r="12" spans="1:2" x14ac:dyDescent="0.25">
      <c r="A12" s="9">
        <v>44682</v>
      </c>
    </row>
    <row r="13" spans="1:2" x14ac:dyDescent="0.25">
      <c r="A13" s="9">
        <v>44690</v>
      </c>
    </row>
    <row r="14" spans="1:2" x14ac:dyDescent="0.25">
      <c r="A14" s="9">
        <v>44724</v>
      </c>
    </row>
    <row r="15" spans="1:2" x14ac:dyDescent="0.25">
      <c r="A15" s="9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 2022 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Арина</cp:lastModifiedBy>
  <cp:revision>1</cp:revision>
  <cp:lastPrinted>2015-11-20T21:10:08Z</cp:lastPrinted>
  <dcterms:created xsi:type="dcterms:W3CDTF">2014-08-08T19:00:37Z</dcterms:created>
  <dcterms:modified xsi:type="dcterms:W3CDTF">2022-12-07T18:21:18Z</dcterms:modified>
  <dc:language>ru-RU</dc:language>
</cp:coreProperties>
</file>