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Рижий\"/>
    </mc:Choice>
  </mc:AlternateContent>
  <xr:revisionPtr revIDLastSave="0" documentId="13_ncr:1_{23598E7B-647A-4188-8D57-E77389F88813}" xr6:coauthVersionLast="47" xr6:coauthVersionMax="47" xr10:uidLastSave="{00000000-0000-0000-0000-000000000000}"/>
  <bookViews>
    <workbookView xWindow="-108" yWindow="-108" windowWidth="23256" windowHeight="12456" activeTab="4" xr2:uid="{5D774A35-58D3-44F0-B4C2-DDF254B84A0B}"/>
  </bookViews>
  <sheets>
    <sheet name="Завдання 1" sheetId="1" r:id="rId1"/>
    <sheet name="Завдання 2а" sheetId="3" r:id="rId2"/>
    <sheet name="Завд 2б" sheetId="4" r:id="rId3"/>
    <sheet name="Завдання 3" sheetId="7" r:id="rId4"/>
    <sheet name="Завд 4" sheetId="8" r:id="rId5"/>
    <sheet name="Завд 5" sheetId="9" r:id="rId6"/>
    <sheet name="1 півріччя" sheetId="10" r:id="rId7"/>
    <sheet name="2 півріччя" sheetId="11" r:id="rId8"/>
    <sheet name="Рік" sheetId="13" r:id="rId9"/>
  </sheets>
  <definedNames>
    <definedName name="_xlnm._FilterDatabase" localSheetId="2" hidden="1">'Завд 2б'!$A$2:$F$21</definedName>
    <definedName name="_xlnm._FilterDatabase" localSheetId="1" hidden="1">'Завдання 2а'!$A$2:$F$21</definedName>
    <definedName name="_xlnm.Criteria" localSheetId="2">'Завд 2б'!$A$23:$F$24</definedName>
  </definedNames>
  <calcPr calcId="191029"/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9" l="1"/>
  <c r="N14" i="9" s="1"/>
  <c r="N10" i="9"/>
  <c r="N6" i="9"/>
  <c r="N2" i="9"/>
  <c r="B24" i="7"/>
  <c r="B18" i="7"/>
  <c r="B11" i="7"/>
  <c r="B25" i="7" s="1"/>
</calcChain>
</file>

<file path=xl/sharedStrings.xml><?xml version="1.0" encoding="utf-8"?>
<sst xmlns="http://schemas.openxmlformats.org/spreadsheetml/2006/main" count="240" uniqueCount="26">
  <si>
    <t>Фінансові показники роботи фірм за І та ІІ півріччя</t>
  </si>
  <si>
    <t>Назва фірми</t>
  </si>
  <si>
    <t>Інвестинційні витрати, тис. грн</t>
  </si>
  <si>
    <t>Виручка від реалізації продукції, тис.грн</t>
  </si>
  <si>
    <t>Поточні витрати, тис. грн</t>
  </si>
  <si>
    <t>Податки, тис. грн</t>
  </si>
  <si>
    <t>Термін окупності, роки</t>
  </si>
  <si>
    <t>Лідер</t>
  </si>
  <si>
    <t>Термопласт</t>
  </si>
  <si>
    <t>Юнітрейд</t>
  </si>
  <si>
    <t>&gt;1</t>
  </si>
  <si>
    <t>&gt;100</t>
  </si>
  <si>
    <t>Лідер Підсумок</t>
  </si>
  <si>
    <t>Термопласт Підсумок</t>
  </si>
  <si>
    <t>Юнітрейд Підсумок</t>
  </si>
  <si>
    <t>Загальний підсумок</t>
  </si>
  <si>
    <t>Позначки рядків</t>
  </si>
  <si>
    <t>Максимум з Виручка від реалізації продукції, тис.грн</t>
  </si>
  <si>
    <t>Сума з Інвестинційні витрати, тис. грн</t>
  </si>
  <si>
    <t>а)</t>
  </si>
  <si>
    <t>&gt;150</t>
  </si>
  <si>
    <t>&gt;0,5</t>
  </si>
  <si>
    <t>б)</t>
  </si>
  <si>
    <t>&gt;130</t>
  </si>
  <si>
    <t>Фінансові показники роботи фірм за І півріччя</t>
  </si>
  <si>
    <t>Фінансові показники роботи фірм за ІІ півріччя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</si>
</sst>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1" xfId="0" applyFont="1" applyBorder="1"/>
    <xf numFmtId="2" fontId="3" fillId="4" borderId="1" xfId="0" applyNumberFormat="1" applyFont="1" applyFill="1" applyBorder="1"/>
    <xf numFmtId="2" fontId="3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2" fontId="3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0" xfId="0" applyFont="1" applyFill="1" applyAlignment="1">
      <alignment horizontal="right" vertical="top"/>
    </xf>
    <xf numFmtId="0" fontId="2" fillId="6" borderId="0" xfId="0" applyFont="1" applyFill="1"/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Звичайний" xfId="0" builtinId="0"/>
    <cellStyle name="Фінансовий" xfId="1" builtinId="3"/>
  </cellStyles>
  <dxfs count="63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[НПр-10.8-Возбранний.xlsx]Завд 4!Зведена таблиця1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'Завд 4'!$I$2</c:f>
              <c:strCache>
                <c:ptCount val="1"/>
                <c:pt idx="0">
                  <c:v>Сума з Інвестинційні витрати, тис. грн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'Завд 4'!$H$3:$H$6</c:f>
              <c:strCache>
                <c:ptCount val="3"/>
                <c:pt idx="0">
                  <c:v>Лідер</c:v>
                </c:pt>
                <c:pt idx="1">
                  <c:v>Термопласт</c:v>
                </c:pt>
                <c:pt idx="2">
                  <c:v>Юнітрейд</c:v>
                </c:pt>
              </c:strCache>
            </c:strRef>
          </c:cat>
          <c:val>
            <c:numRef>
              <c:f>'Завд 4'!$I$3:$I$6</c:f>
              <c:numCache>
                <c:formatCode>0.00%</c:formatCode>
                <c:ptCount val="3"/>
                <c:pt idx="0">
                  <c:v>0.4114416551907219</c:v>
                </c:pt>
                <c:pt idx="1">
                  <c:v>0.31633787393605545</c:v>
                </c:pt>
                <c:pt idx="2">
                  <c:v>0.2722204708732226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C-4FDC-AF0D-AD084B2024A6}"/>
            </c:ext>
          </c:extLst>
        </c:ser>
        <c:ser>
          <c:idx val="1"/>
          <c:order val="1"/>
          <c:tx>
            <c:strRef>
              <c:f>'Завд 4'!$J$2</c:f>
              <c:strCache>
                <c:ptCount val="1"/>
                <c:pt idx="0">
                  <c:v>Максимум з Виручка від реалізації продукції, тис.грн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'Завд 4'!$H$3:$H$6</c:f>
              <c:strCache>
                <c:ptCount val="3"/>
                <c:pt idx="0">
                  <c:v>Лідер</c:v>
                </c:pt>
                <c:pt idx="1">
                  <c:v>Термопласт</c:v>
                </c:pt>
                <c:pt idx="2">
                  <c:v>Юнітрейд</c:v>
                </c:pt>
              </c:strCache>
            </c:strRef>
          </c:cat>
          <c:val>
            <c:numRef>
              <c:f>'Завд 4'!$J$3:$J$6</c:f>
              <c:numCache>
                <c:formatCode>General</c:formatCode>
                <c:ptCount val="3"/>
                <c:pt idx="0">
                  <c:v>257.32</c:v>
                </c:pt>
                <c:pt idx="1">
                  <c:v>257.33</c:v>
                </c:pt>
                <c:pt idx="2">
                  <c:v>297.95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C-4FDC-AF0D-AD084B20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2253135"/>
        <c:axId val="802255215"/>
        <c:axId val="0"/>
      </c:bar3DChart>
      <c:catAx>
        <c:axId val="80225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02255215"/>
        <c:crosses val="autoZero"/>
        <c:auto val="1"/>
        <c:lblAlgn val="ctr"/>
        <c:lblOffset val="100"/>
        <c:noMultiLvlLbl val="0"/>
      </c:catAx>
      <c:valAx>
        <c:axId val="8022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0225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769620</xdr:colOff>
      <xdr:row>8</xdr:row>
      <xdr:rowOff>171450</xdr:rowOff>
    </xdr:from>
    <xdr:to>
      <xdr:col>9</xdr:col>
      <xdr:colOff>1668780</xdr:colOff>
      <xdr:row>22</xdr:row>
      <xdr:rowOff>140970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A129C92-11A8-4DBF-AF29-8BB260B5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9.428652546296" createdVersion="7" refreshedVersion="7" minRefreshableVersion="3" recordCount="19" xr:uid="{854E034E-A982-439B-A2D7-F1D12422A074}">
  <cacheSource type="worksheet">
    <worksheetSource ref="A2:F21" sheet="Завд 4"/>
  </cacheSource>
  <cacheFields count="6">
    <cacheField name="Назва фірми" numFmtId="0">
      <sharedItems count="3">
        <s v="Лідер"/>
        <s v="Термопласт"/>
        <s v="Юнітрейд"/>
      </sharedItems>
    </cacheField>
    <cacheField name="Інвестинційні витрати, тис. грн" numFmtId="2">
      <sharedItems containsSemiMixedTypes="0" containsString="0" containsNumber="1" minValue="90" maxValue="153.41999999999999"/>
    </cacheField>
    <cacheField name="Виручка від реалізації продукції, тис.грн" numFmtId="2">
      <sharedItems containsSemiMixedTypes="0" containsString="0" containsNumber="1" minValue="121.47" maxValue="297.95"/>
    </cacheField>
    <cacheField name="Поточні витрати, тис. грн" numFmtId="2">
      <sharedItems containsSemiMixedTypes="0" containsString="0" containsNumber="1" containsInteger="1" minValue="20" maxValue="50"/>
    </cacheField>
    <cacheField name="Податки, тис. грн" numFmtId="2">
      <sharedItems containsSemiMixedTypes="0" containsString="0" containsNumber="1" minValue="15.79" maxValue="38.729999999999997"/>
    </cacheField>
    <cacheField name="Термін окупності, роки" numFmtId="164">
      <sharedItems containsSemiMixedTypes="0" containsString="0" containsNumber="1" minValue="0.6" maxValue="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44.46"/>
    <n v="121.47"/>
    <n v="25"/>
    <n v="15.79"/>
    <n v="1.8"/>
  </r>
  <r>
    <x v="0"/>
    <n v="143.46"/>
    <n v="121.47"/>
    <n v="25"/>
    <n v="15.79"/>
    <n v="1.8"/>
  </r>
  <r>
    <x v="0"/>
    <n v="140"/>
    <n v="170"/>
    <n v="30"/>
    <n v="22.1"/>
    <n v="1.2"/>
  </r>
  <r>
    <x v="0"/>
    <n v="140"/>
    <n v="170"/>
    <n v="30"/>
    <n v="22.1"/>
    <n v="1.2"/>
  </r>
  <r>
    <x v="0"/>
    <n v="129"/>
    <n v="257.32"/>
    <n v="50"/>
    <n v="33.450000000000003"/>
    <n v="0.7"/>
  </r>
  <r>
    <x v="0"/>
    <n v="105"/>
    <n v="196.96"/>
    <n v="20"/>
    <n v="25.6"/>
    <n v="0.7"/>
  </r>
  <r>
    <x v="0"/>
    <n v="100"/>
    <n v="196.96"/>
    <n v="20"/>
    <n v="25.6"/>
    <n v="0.7"/>
  </r>
  <r>
    <x v="0"/>
    <n v="90"/>
    <n v="196.96"/>
    <n v="20"/>
    <n v="25.6"/>
    <n v="0.6"/>
  </r>
  <r>
    <x v="1"/>
    <n v="140"/>
    <n v="170"/>
    <n v="30"/>
    <n v="22.1"/>
    <n v="1.2"/>
  </r>
  <r>
    <x v="1"/>
    <n v="139.28"/>
    <n v="257.33"/>
    <n v="50"/>
    <n v="33.450000000000003"/>
    <n v="0.8"/>
  </r>
  <r>
    <x v="1"/>
    <n v="125.36"/>
    <n v="247.33"/>
    <n v="40"/>
    <n v="32.15"/>
    <n v="0.7"/>
  </r>
  <r>
    <x v="1"/>
    <n v="124.36"/>
    <n v="247.33"/>
    <n v="40"/>
    <n v="32.15"/>
    <n v="0.7"/>
  </r>
  <r>
    <x v="1"/>
    <n v="124.36"/>
    <n v="247.33"/>
    <n v="40"/>
    <n v="32.15"/>
    <n v="0.7"/>
  </r>
  <r>
    <x v="1"/>
    <n v="109.28"/>
    <n v="257.33"/>
    <n v="50"/>
    <n v="33.450000000000003"/>
    <n v="0.6"/>
  </r>
  <r>
    <x v="2"/>
    <n v="153.41999999999999"/>
    <n v="297.95"/>
    <n v="40"/>
    <n v="38.729999999999997"/>
    <n v="0.7"/>
  </r>
  <r>
    <x v="2"/>
    <n v="153.41999999999999"/>
    <n v="297.95"/>
    <n v="40"/>
    <n v="38.729999999999997"/>
    <n v="0.7"/>
  </r>
  <r>
    <x v="2"/>
    <n v="153.41999999999999"/>
    <n v="297.95"/>
    <n v="40"/>
    <n v="38.729999999999997"/>
    <n v="0.7"/>
  </r>
  <r>
    <x v="2"/>
    <n v="98.01"/>
    <n v="143.15"/>
    <n v="35"/>
    <n v="18.61"/>
    <n v="1.1000000000000001"/>
  </r>
  <r>
    <x v="2"/>
    <n v="98.01"/>
    <n v="143.15"/>
    <n v="35"/>
    <n v="18.61"/>
    <n v="1.10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1E37B-B73F-4065-ABC1-F0B16A62BA4F}" name="Зведена таблиця1" cacheId="3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1">
  <location ref="H2:J6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dataField="1" numFmtId="2" showAll="0"/>
    <pivotField dataField="1" numFmtId="2" showAll="0"/>
    <pivotField numFmtId="2" showAll="0"/>
    <pivotField numFmtId="2" showAll="0"/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а з Інвестинційні витрати, тис. грн" fld="1" showDataAs="percentOfTotal" baseField="0" baseItem="0" numFmtId="10"/>
    <dataField name="Максимум з Виручка від реалізації продукції, тис.грн" fld="2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D4BA-24D7-40EC-A95C-5356D75BC56D}">
  <dimension ref="A1:G21"/>
  <sheetViews>
    <sheetView workbookViewId="0">
      <selection sqref="A1:XFD1"/>
    </sheetView>
  </sheetViews>
  <sheetFormatPr defaultRowHeight="15.6" x14ac:dyDescent="0.3"/>
  <cols>
    <col min="1" max="1" width="14.33203125" style="1" customWidth="1"/>
    <col min="2" max="2" width="19.21875" style="1" customWidth="1"/>
    <col min="3" max="3" width="18.33203125" style="1" customWidth="1"/>
    <col min="4" max="4" width="15.6640625" style="1" customWidth="1"/>
    <col min="5" max="5" width="15.21875" style="1" customWidth="1"/>
    <col min="6" max="6" width="17.5546875" style="1" customWidth="1"/>
    <col min="7" max="16384" width="8.88671875" style="1"/>
  </cols>
  <sheetData>
    <row r="1" spans="1:7" x14ac:dyDescent="0.3">
      <c r="B1" s="2" t="s">
        <v>0</v>
      </c>
      <c r="C1" s="2"/>
      <c r="D1" s="2"/>
      <c r="E1" s="2"/>
      <c r="F1" s="2"/>
      <c r="G1" s="2"/>
    </row>
    <row r="2" spans="1:7" ht="62.4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 spans="1:7" x14ac:dyDescent="0.3">
      <c r="A3" s="3" t="s">
        <v>7</v>
      </c>
      <c r="B3" s="4">
        <v>144.46</v>
      </c>
      <c r="C3" s="4">
        <v>121.47</v>
      </c>
      <c r="D3" s="4">
        <v>25</v>
      </c>
      <c r="E3" s="4">
        <v>15.79</v>
      </c>
      <c r="F3" s="5">
        <v>1.8</v>
      </c>
    </row>
    <row r="4" spans="1:7" x14ac:dyDescent="0.3">
      <c r="A4" s="3" t="s">
        <v>7</v>
      </c>
      <c r="B4" s="4">
        <v>143.46</v>
      </c>
      <c r="C4" s="4">
        <v>121.47</v>
      </c>
      <c r="D4" s="4">
        <v>25</v>
      </c>
      <c r="E4" s="4">
        <v>15.79</v>
      </c>
      <c r="F4" s="5">
        <v>1.8</v>
      </c>
    </row>
    <row r="5" spans="1:7" x14ac:dyDescent="0.3">
      <c r="A5" s="3" t="s">
        <v>7</v>
      </c>
      <c r="B5" s="4">
        <v>140</v>
      </c>
      <c r="C5" s="4">
        <v>170</v>
      </c>
      <c r="D5" s="4">
        <v>30</v>
      </c>
      <c r="E5" s="4">
        <v>22.1</v>
      </c>
      <c r="F5" s="5">
        <v>1.2</v>
      </c>
    </row>
    <row r="6" spans="1:7" x14ac:dyDescent="0.3">
      <c r="A6" s="3" t="s">
        <v>7</v>
      </c>
      <c r="B6" s="4">
        <v>140</v>
      </c>
      <c r="C6" s="4">
        <v>170</v>
      </c>
      <c r="D6" s="4">
        <v>30</v>
      </c>
      <c r="E6" s="4">
        <v>22.1</v>
      </c>
      <c r="F6" s="5">
        <v>1.2</v>
      </c>
    </row>
    <row r="7" spans="1:7" x14ac:dyDescent="0.3">
      <c r="A7" s="3" t="s">
        <v>7</v>
      </c>
      <c r="B7" s="4">
        <v>129</v>
      </c>
      <c r="C7" s="4">
        <v>257.32</v>
      </c>
      <c r="D7" s="4">
        <v>50</v>
      </c>
      <c r="E7" s="4">
        <v>33.450000000000003</v>
      </c>
      <c r="F7" s="5">
        <v>0.7</v>
      </c>
    </row>
    <row r="8" spans="1:7" x14ac:dyDescent="0.3">
      <c r="A8" s="3" t="s">
        <v>7</v>
      </c>
      <c r="B8" s="4">
        <v>105</v>
      </c>
      <c r="C8" s="4">
        <v>196.96</v>
      </c>
      <c r="D8" s="4">
        <v>20</v>
      </c>
      <c r="E8" s="4">
        <v>25.6</v>
      </c>
      <c r="F8" s="5">
        <v>0.7</v>
      </c>
    </row>
    <row r="9" spans="1:7" x14ac:dyDescent="0.3">
      <c r="A9" s="3" t="s">
        <v>7</v>
      </c>
      <c r="B9" s="4">
        <v>100</v>
      </c>
      <c r="C9" s="4">
        <v>196.96</v>
      </c>
      <c r="D9" s="4">
        <v>20</v>
      </c>
      <c r="E9" s="4">
        <v>25.6</v>
      </c>
      <c r="F9" s="5">
        <v>0.7</v>
      </c>
    </row>
    <row r="10" spans="1:7" x14ac:dyDescent="0.3">
      <c r="A10" s="3" t="s">
        <v>7</v>
      </c>
      <c r="B10" s="4">
        <v>90</v>
      </c>
      <c r="C10" s="4">
        <v>196.96</v>
      </c>
      <c r="D10" s="4">
        <v>20</v>
      </c>
      <c r="E10" s="4">
        <v>25.6</v>
      </c>
      <c r="F10" s="5">
        <v>0.6</v>
      </c>
    </row>
    <row r="11" spans="1:7" x14ac:dyDescent="0.3">
      <c r="A11" s="3" t="s">
        <v>8</v>
      </c>
      <c r="B11" s="6">
        <v>140</v>
      </c>
      <c r="C11" s="4">
        <v>170</v>
      </c>
      <c r="D11" s="4">
        <v>30</v>
      </c>
      <c r="E11" s="4">
        <v>22.1</v>
      </c>
      <c r="F11" s="5">
        <v>1.2</v>
      </c>
    </row>
    <row r="12" spans="1:7" x14ac:dyDescent="0.3">
      <c r="A12" s="3" t="s">
        <v>8</v>
      </c>
      <c r="B12" s="4">
        <v>139.28</v>
      </c>
      <c r="C12" s="4">
        <v>257.33</v>
      </c>
      <c r="D12" s="4">
        <v>50</v>
      </c>
      <c r="E12" s="4">
        <v>33.450000000000003</v>
      </c>
      <c r="F12" s="5">
        <v>0.8</v>
      </c>
    </row>
    <row r="13" spans="1:7" x14ac:dyDescent="0.3">
      <c r="A13" s="3" t="s">
        <v>8</v>
      </c>
      <c r="B13" s="4">
        <v>125.36</v>
      </c>
      <c r="C13" s="4">
        <v>247.33</v>
      </c>
      <c r="D13" s="4">
        <v>40</v>
      </c>
      <c r="E13" s="4">
        <v>32.15</v>
      </c>
      <c r="F13" s="5">
        <v>0.7</v>
      </c>
    </row>
    <row r="14" spans="1:7" x14ac:dyDescent="0.3">
      <c r="A14" s="3" t="s">
        <v>8</v>
      </c>
      <c r="B14" s="4">
        <v>124.36</v>
      </c>
      <c r="C14" s="4">
        <v>247.33</v>
      </c>
      <c r="D14" s="4">
        <v>40</v>
      </c>
      <c r="E14" s="4">
        <v>32.15</v>
      </c>
      <c r="F14" s="5">
        <v>0.7</v>
      </c>
    </row>
    <row r="15" spans="1:7" x14ac:dyDescent="0.3">
      <c r="A15" s="3" t="s">
        <v>8</v>
      </c>
      <c r="B15" s="4">
        <v>124.36</v>
      </c>
      <c r="C15" s="4">
        <v>247.33</v>
      </c>
      <c r="D15" s="4">
        <v>40</v>
      </c>
      <c r="E15" s="4">
        <v>32.15</v>
      </c>
      <c r="F15" s="5">
        <v>0.7</v>
      </c>
    </row>
    <row r="16" spans="1:7" x14ac:dyDescent="0.3">
      <c r="A16" s="3" t="s">
        <v>8</v>
      </c>
      <c r="B16" s="4">
        <v>109.28</v>
      </c>
      <c r="C16" s="4">
        <v>257.33</v>
      </c>
      <c r="D16" s="4">
        <v>50</v>
      </c>
      <c r="E16" s="4">
        <v>33.450000000000003</v>
      </c>
      <c r="F16" s="5">
        <v>0.6</v>
      </c>
    </row>
    <row r="17" spans="1:6" x14ac:dyDescent="0.3">
      <c r="A17" s="3" t="s">
        <v>9</v>
      </c>
      <c r="B17" s="4">
        <v>153.41999999999999</v>
      </c>
      <c r="C17" s="4">
        <v>297.95</v>
      </c>
      <c r="D17" s="4">
        <v>40</v>
      </c>
      <c r="E17" s="4">
        <v>38.729999999999997</v>
      </c>
      <c r="F17" s="5">
        <v>0.7</v>
      </c>
    </row>
    <row r="18" spans="1:6" x14ac:dyDescent="0.3">
      <c r="A18" s="3" t="s">
        <v>9</v>
      </c>
      <c r="B18" s="4">
        <v>153.41999999999999</v>
      </c>
      <c r="C18" s="4">
        <v>297.95</v>
      </c>
      <c r="D18" s="4">
        <v>40</v>
      </c>
      <c r="E18" s="4">
        <v>38.729999999999997</v>
      </c>
      <c r="F18" s="5">
        <v>0.7</v>
      </c>
    </row>
    <row r="19" spans="1:6" x14ac:dyDescent="0.3">
      <c r="A19" s="3" t="s">
        <v>9</v>
      </c>
      <c r="B19" s="4">
        <v>153.41999999999999</v>
      </c>
      <c r="C19" s="4">
        <v>297.95</v>
      </c>
      <c r="D19" s="4">
        <v>40</v>
      </c>
      <c r="E19" s="4">
        <v>38.729999999999997</v>
      </c>
      <c r="F19" s="5">
        <v>0.7</v>
      </c>
    </row>
    <row r="20" spans="1:6" x14ac:dyDescent="0.3">
      <c r="A20" s="3" t="s">
        <v>9</v>
      </c>
      <c r="B20" s="4">
        <v>98.01</v>
      </c>
      <c r="C20" s="4">
        <v>143.15</v>
      </c>
      <c r="D20" s="4">
        <v>35</v>
      </c>
      <c r="E20" s="4">
        <v>18.61</v>
      </c>
      <c r="F20" s="5">
        <v>1.1000000000000001</v>
      </c>
    </row>
    <row r="21" spans="1:6" x14ac:dyDescent="0.3">
      <c r="A21" s="3" t="s">
        <v>9</v>
      </c>
      <c r="B21" s="4">
        <v>98.01</v>
      </c>
      <c r="C21" s="4">
        <v>143.15</v>
      </c>
      <c r="D21" s="4">
        <v>35</v>
      </c>
      <c r="E21" s="4">
        <v>18.61</v>
      </c>
      <c r="F21" s="5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14E-96AF-4D88-AB94-3C5355BE7107}">
  <sheetPr filterMode="1"/>
  <dimension ref="A1:G21"/>
  <sheetViews>
    <sheetView workbookViewId="0">
      <selection activeCell="B2" sqref="B2"/>
    </sheetView>
  </sheetViews>
  <sheetFormatPr defaultRowHeight="15.6" x14ac:dyDescent="0.3"/>
  <cols>
    <col min="1" max="1" width="14.33203125" style="1" customWidth="1"/>
    <col min="2" max="2" width="19.21875" style="1" customWidth="1"/>
    <col min="3" max="3" width="18.33203125" style="1" customWidth="1"/>
    <col min="4" max="4" width="15.6640625" style="1" customWidth="1"/>
    <col min="5" max="5" width="15.21875" style="1" customWidth="1"/>
    <col min="6" max="6" width="17.5546875" style="1" customWidth="1"/>
    <col min="7" max="16384" width="8.88671875" style="1"/>
  </cols>
  <sheetData>
    <row r="1" spans="1:7" x14ac:dyDescent="0.3">
      <c r="B1" s="2" t="s">
        <v>0</v>
      </c>
      <c r="C1" s="2"/>
      <c r="D1" s="2"/>
      <c r="E1" s="2"/>
      <c r="F1" s="2"/>
      <c r="G1" s="2"/>
    </row>
    <row r="2" spans="1:7" ht="62.4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 spans="1:7" x14ac:dyDescent="0.3">
      <c r="A3" s="3" t="s">
        <v>7</v>
      </c>
      <c r="B3" s="4">
        <v>144.46</v>
      </c>
      <c r="C3" s="4">
        <v>121.47</v>
      </c>
      <c r="D3" s="4">
        <v>25</v>
      </c>
      <c r="E3" s="4">
        <v>15.79</v>
      </c>
      <c r="F3" s="5">
        <v>1.8</v>
      </c>
    </row>
    <row r="4" spans="1:7" x14ac:dyDescent="0.3">
      <c r="A4" s="3" t="s">
        <v>7</v>
      </c>
      <c r="B4" s="4">
        <v>143.46</v>
      </c>
      <c r="C4" s="4">
        <v>121.47</v>
      </c>
      <c r="D4" s="4">
        <v>25</v>
      </c>
      <c r="E4" s="4">
        <v>15.79</v>
      </c>
      <c r="F4" s="5">
        <v>1.8</v>
      </c>
    </row>
    <row r="5" spans="1:7" x14ac:dyDescent="0.3">
      <c r="A5" s="3" t="s">
        <v>7</v>
      </c>
      <c r="B5" s="4">
        <v>140</v>
      </c>
      <c r="C5" s="4">
        <v>170</v>
      </c>
      <c r="D5" s="4">
        <v>30</v>
      </c>
      <c r="E5" s="4">
        <v>22.1</v>
      </c>
      <c r="F5" s="5">
        <v>1.2</v>
      </c>
    </row>
    <row r="6" spans="1:7" x14ac:dyDescent="0.3">
      <c r="A6" s="3" t="s">
        <v>7</v>
      </c>
      <c r="B6" s="4">
        <v>140</v>
      </c>
      <c r="C6" s="4">
        <v>170</v>
      </c>
      <c r="D6" s="4">
        <v>30</v>
      </c>
      <c r="E6" s="4">
        <v>22.1</v>
      </c>
      <c r="F6" s="5">
        <v>1.2</v>
      </c>
    </row>
    <row r="7" spans="1:7" hidden="1" x14ac:dyDescent="0.3">
      <c r="A7" s="3" t="s">
        <v>7</v>
      </c>
      <c r="B7" s="4">
        <v>129</v>
      </c>
      <c r="C7" s="4">
        <v>257.32</v>
      </c>
      <c r="D7" s="4">
        <v>50</v>
      </c>
      <c r="E7" s="4">
        <v>33.450000000000003</v>
      </c>
      <c r="F7" s="5">
        <v>0.7</v>
      </c>
    </row>
    <row r="8" spans="1:7" hidden="1" x14ac:dyDescent="0.3">
      <c r="A8" s="3" t="s">
        <v>7</v>
      </c>
      <c r="B8" s="4">
        <v>105</v>
      </c>
      <c r="C8" s="4">
        <v>196.96</v>
      </c>
      <c r="D8" s="4">
        <v>20</v>
      </c>
      <c r="E8" s="4">
        <v>25.6</v>
      </c>
      <c r="F8" s="5">
        <v>0.7</v>
      </c>
    </row>
    <row r="9" spans="1:7" hidden="1" x14ac:dyDescent="0.3">
      <c r="A9" s="3" t="s">
        <v>7</v>
      </c>
      <c r="B9" s="4">
        <v>100</v>
      </c>
      <c r="C9" s="4">
        <v>196.96</v>
      </c>
      <c r="D9" s="4">
        <v>20</v>
      </c>
      <c r="E9" s="4">
        <v>25.6</v>
      </c>
      <c r="F9" s="5">
        <v>0.7</v>
      </c>
    </row>
    <row r="10" spans="1:7" hidden="1" x14ac:dyDescent="0.3">
      <c r="A10" s="3" t="s">
        <v>7</v>
      </c>
      <c r="B10" s="4">
        <v>90</v>
      </c>
      <c r="C10" s="4">
        <v>196.96</v>
      </c>
      <c r="D10" s="4">
        <v>20</v>
      </c>
      <c r="E10" s="4">
        <v>25.6</v>
      </c>
      <c r="F10" s="5">
        <v>0.6</v>
      </c>
    </row>
    <row r="11" spans="1:7" x14ac:dyDescent="0.3">
      <c r="A11" s="3" t="s">
        <v>8</v>
      </c>
      <c r="B11" s="6">
        <v>140</v>
      </c>
      <c r="C11" s="4">
        <v>170</v>
      </c>
      <c r="D11" s="4">
        <v>30</v>
      </c>
      <c r="E11" s="4">
        <v>22.1</v>
      </c>
      <c r="F11" s="5">
        <v>1.2</v>
      </c>
    </row>
    <row r="12" spans="1:7" hidden="1" x14ac:dyDescent="0.3">
      <c r="A12" s="3" t="s">
        <v>8</v>
      </c>
      <c r="B12" s="4">
        <v>139.28</v>
      </c>
      <c r="C12" s="4">
        <v>257.33</v>
      </c>
      <c r="D12" s="4">
        <v>50</v>
      </c>
      <c r="E12" s="4">
        <v>33.450000000000003</v>
      </c>
      <c r="F12" s="5">
        <v>0.8</v>
      </c>
    </row>
    <row r="13" spans="1:7" hidden="1" x14ac:dyDescent="0.3">
      <c r="A13" s="3" t="s">
        <v>8</v>
      </c>
      <c r="B13" s="4">
        <v>125.36</v>
      </c>
      <c r="C13" s="4">
        <v>247.33</v>
      </c>
      <c r="D13" s="4">
        <v>40</v>
      </c>
      <c r="E13" s="4">
        <v>32.15</v>
      </c>
      <c r="F13" s="5">
        <v>0.7</v>
      </c>
    </row>
    <row r="14" spans="1:7" hidden="1" x14ac:dyDescent="0.3">
      <c r="A14" s="3" t="s">
        <v>8</v>
      </c>
      <c r="B14" s="4">
        <v>124.36</v>
      </c>
      <c r="C14" s="4">
        <v>247.33</v>
      </c>
      <c r="D14" s="4">
        <v>40</v>
      </c>
      <c r="E14" s="4">
        <v>32.15</v>
      </c>
      <c r="F14" s="5">
        <v>0.7</v>
      </c>
    </row>
    <row r="15" spans="1:7" hidden="1" x14ac:dyDescent="0.3">
      <c r="A15" s="3" t="s">
        <v>8</v>
      </c>
      <c r="B15" s="4">
        <v>124.36</v>
      </c>
      <c r="C15" s="4">
        <v>247.33</v>
      </c>
      <c r="D15" s="4">
        <v>40</v>
      </c>
      <c r="E15" s="4">
        <v>32.15</v>
      </c>
      <c r="F15" s="5">
        <v>0.7</v>
      </c>
    </row>
    <row r="16" spans="1:7" hidden="1" x14ac:dyDescent="0.3">
      <c r="A16" s="3" t="s">
        <v>8</v>
      </c>
      <c r="B16" s="4">
        <v>109.28</v>
      </c>
      <c r="C16" s="4">
        <v>257.33</v>
      </c>
      <c r="D16" s="4">
        <v>50</v>
      </c>
      <c r="E16" s="4">
        <v>33.450000000000003</v>
      </c>
      <c r="F16" s="5">
        <v>0.6</v>
      </c>
    </row>
    <row r="17" spans="1:6" hidden="1" x14ac:dyDescent="0.3">
      <c r="A17" s="3" t="s">
        <v>9</v>
      </c>
      <c r="B17" s="4">
        <v>153.41999999999999</v>
      </c>
      <c r="C17" s="4">
        <v>297.95</v>
      </c>
      <c r="D17" s="4">
        <v>40</v>
      </c>
      <c r="E17" s="4">
        <v>38.729999999999997</v>
      </c>
      <c r="F17" s="5">
        <v>0.7</v>
      </c>
    </row>
    <row r="18" spans="1:6" hidden="1" x14ac:dyDescent="0.3">
      <c r="A18" s="3" t="s">
        <v>9</v>
      </c>
      <c r="B18" s="4">
        <v>153.41999999999999</v>
      </c>
      <c r="C18" s="4">
        <v>297.95</v>
      </c>
      <c r="D18" s="4">
        <v>40</v>
      </c>
      <c r="E18" s="4">
        <v>38.729999999999997</v>
      </c>
      <c r="F18" s="5">
        <v>0.7</v>
      </c>
    </row>
    <row r="19" spans="1:6" hidden="1" x14ac:dyDescent="0.3">
      <c r="A19" s="3" t="s">
        <v>9</v>
      </c>
      <c r="B19" s="4">
        <v>153.41999999999999</v>
      </c>
      <c r="C19" s="4">
        <v>297.95</v>
      </c>
      <c r="D19" s="4">
        <v>40</v>
      </c>
      <c r="E19" s="4">
        <v>38.729999999999997</v>
      </c>
      <c r="F19" s="5">
        <v>0.7</v>
      </c>
    </row>
    <row r="20" spans="1:6" hidden="1" x14ac:dyDescent="0.3">
      <c r="A20" s="3" t="s">
        <v>9</v>
      </c>
      <c r="B20" s="4">
        <v>98.01</v>
      </c>
      <c r="C20" s="4">
        <v>143.15</v>
      </c>
      <c r="D20" s="4">
        <v>35</v>
      </c>
      <c r="E20" s="4">
        <v>18.61</v>
      </c>
      <c r="F20" s="5">
        <v>1.1000000000000001</v>
      </c>
    </row>
    <row r="21" spans="1:6" hidden="1" x14ac:dyDescent="0.3">
      <c r="A21" s="3" t="s">
        <v>9</v>
      </c>
      <c r="B21" s="4">
        <v>98.01</v>
      </c>
      <c r="C21" s="4">
        <v>143.15</v>
      </c>
      <c r="D21" s="4">
        <v>35</v>
      </c>
      <c r="E21" s="4">
        <v>18.61</v>
      </c>
      <c r="F21" s="5">
        <v>1.1000000000000001</v>
      </c>
    </row>
  </sheetData>
  <autoFilter ref="A2:F21" xr:uid="{D8D5D14E-96AF-4D88-AB94-3C5355BE7107}">
    <filterColumn colId="1">
      <customFilters>
        <customFilter operator="greaterThan" val="100"/>
      </customFilters>
    </filterColumn>
    <filterColumn colId="5">
      <customFilters>
        <customFilter operator="greaterThan" val="1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ED7B-7628-48D7-86EF-B0CA72380AA7}">
  <sheetPr filterMode="1"/>
  <dimension ref="A1:G24"/>
  <sheetViews>
    <sheetView workbookViewId="0">
      <selection activeCell="B24" sqref="B24"/>
    </sheetView>
  </sheetViews>
  <sheetFormatPr defaultRowHeight="15.6" x14ac:dyDescent="0.3"/>
  <cols>
    <col min="1" max="1" width="14.33203125" style="1" customWidth="1"/>
    <col min="2" max="2" width="19.21875" style="1" customWidth="1"/>
    <col min="3" max="3" width="18.33203125" style="1" customWidth="1"/>
    <col min="4" max="4" width="15.6640625" style="1" customWidth="1"/>
    <col min="5" max="5" width="15.21875" style="1" customWidth="1"/>
    <col min="6" max="6" width="17.5546875" style="1" customWidth="1"/>
    <col min="7" max="16384" width="8.88671875" style="1"/>
  </cols>
  <sheetData>
    <row r="1" spans="1:7" x14ac:dyDescent="0.3">
      <c r="B1" s="2" t="s">
        <v>0</v>
      </c>
      <c r="C1" s="2"/>
      <c r="D1" s="2"/>
      <c r="E1" s="2"/>
      <c r="F1" s="2"/>
      <c r="G1" s="2"/>
    </row>
    <row r="2" spans="1:7" ht="62.4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 spans="1:7" x14ac:dyDescent="0.3">
      <c r="A3" s="3" t="s">
        <v>7</v>
      </c>
      <c r="B3" s="4">
        <v>144.46</v>
      </c>
      <c r="C3" s="4">
        <v>121.47</v>
      </c>
      <c r="D3" s="4">
        <v>25</v>
      </c>
      <c r="E3" s="4">
        <v>15.79</v>
      </c>
      <c r="F3" s="5">
        <v>1.8</v>
      </c>
    </row>
    <row r="4" spans="1:7" x14ac:dyDescent="0.3">
      <c r="A4" s="3" t="s">
        <v>7</v>
      </c>
      <c r="B4" s="4">
        <v>143.46</v>
      </c>
      <c r="C4" s="4">
        <v>121.47</v>
      </c>
      <c r="D4" s="4">
        <v>25</v>
      </c>
      <c r="E4" s="4">
        <v>15.79</v>
      </c>
      <c r="F4" s="5">
        <v>1.8</v>
      </c>
    </row>
    <row r="5" spans="1:7" x14ac:dyDescent="0.3">
      <c r="A5" s="3" t="s">
        <v>7</v>
      </c>
      <c r="B5" s="4">
        <v>140</v>
      </c>
      <c r="C5" s="4">
        <v>170</v>
      </c>
      <c r="D5" s="4">
        <v>30</v>
      </c>
      <c r="E5" s="4">
        <v>22.1</v>
      </c>
      <c r="F5" s="5">
        <v>1.2</v>
      </c>
    </row>
    <row r="6" spans="1:7" x14ac:dyDescent="0.3">
      <c r="A6" s="3" t="s">
        <v>7</v>
      </c>
      <c r="B6" s="4">
        <v>140</v>
      </c>
      <c r="C6" s="4">
        <v>170</v>
      </c>
      <c r="D6" s="4">
        <v>30</v>
      </c>
      <c r="E6" s="4">
        <v>22.1</v>
      </c>
      <c r="F6" s="5">
        <v>1.2</v>
      </c>
    </row>
    <row r="7" spans="1:7" hidden="1" x14ac:dyDescent="0.3">
      <c r="A7" s="3" t="s">
        <v>7</v>
      </c>
      <c r="B7" s="4">
        <v>129</v>
      </c>
      <c r="C7" s="4">
        <v>257.32</v>
      </c>
      <c r="D7" s="4">
        <v>50</v>
      </c>
      <c r="E7" s="4">
        <v>33.450000000000003</v>
      </c>
      <c r="F7" s="5">
        <v>0.7</v>
      </c>
    </row>
    <row r="8" spans="1:7" hidden="1" x14ac:dyDescent="0.3">
      <c r="A8" s="3" t="s">
        <v>7</v>
      </c>
      <c r="B8" s="4">
        <v>105</v>
      </c>
      <c r="C8" s="4">
        <v>196.96</v>
      </c>
      <c r="D8" s="4">
        <v>20</v>
      </c>
      <c r="E8" s="4">
        <v>25.6</v>
      </c>
      <c r="F8" s="5">
        <v>0.7</v>
      </c>
    </row>
    <row r="9" spans="1:7" hidden="1" x14ac:dyDescent="0.3">
      <c r="A9" s="3" t="s">
        <v>7</v>
      </c>
      <c r="B9" s="4">
        <v>100</v>
      </c>
      <c r="C9" s="4">
        <v>196.96</v>
      </c>
      <c r="D9" s="4">
        <v>20</v>
      </c>
      <c r="E9" s="4">
        <v>25.6</v>
      </c>
      <c r="F9" s="5">
        <v>0.7</v>
      </c>
    </row>
    <row r="10" spans="1:7" hidden="1" x14ac:dyDescent="0.3">
      <c r="A10" s="3" t="s">
        <v>7</v>
      </c>
      <c r="B10" s="4">
        <v>90</v>
      </c>
      <c r="C10" s="4">
        <v>196.96</v>
      </c>
      <c r="D10" s="4">
        <v>20</v>
      </c>
      <c r="E10" s="4">
        <v>25.6</v>
      </c>
      <c r="F10" s="5">
        <v>0.6</v>
      </c>
    </row>
    <row r="11" spans="1:7" hidden="1" x14ac:dyDescent="0.3">
      <c r="A11" s="3" t="s">
        <v>8</v>
      </c>
      <c r="B11" s="6">
        <v>140</v>
      </c>
      <c r="C11" s="4">
        <v>170</v>
      </c>
      <c r="D11" s="4">
        <v>30</v>
      </c>
      <c r="E11" s="4">
        <v>22.1</v>
      </c>
      <c r="F11" s="5">
        <v>1.2</v>
      </c>
    </row>
    <row r="12" spans="1:7" hidden="1" x14ac:dyDescent="0.3">
      <c r="A12" s="3" t="s">
        <v>8</v>
      </c>
      <c r="B12" s="4">
        <v>139.28</v>
      </c>
      <c r="C12" s="4">
        <v>257.33</v>
      </c>
      <c r="D12" s="4">
        <v>50</v>
      </c>
      <c r="E12" s="4">
        <v>33.450000000000003</v>
      </c>
      <c r="F12" s="5">
        <v>0.8</v>
      </c>
    </row>
    <row r="13" spans="1:7" hidden="1" x14ac:dyDescent="0.3">
      <c r="A13" s="3" t="s">
        <v>8</v>
      </c>
      <c r="B13" s="4">
        <v>125.36</v>
      </c>
      <c r="C13" s="4">
        <v>247.33</v>
      </c>
      <c r="D13" s="4">
        <v>40</v>
      </c>
      <c r="E13" s="4">
        <v>32.15</v>
      </c>
      <c r="F13" s="5">
        <v>0.7</v>
      </c>
    </row>
    <row r="14" spans="1:7" hidden="1" x14ac:dyDescent="0.3">
      <c r="A14" s="3" t="s">
        <v>8</v>
      </c>
      <c r="B14" s="4">
        <v>124.36</v>
      </c>
      <c r="C14" s="4">
        <v>247.33</v>
      </c>
      <c r="D14" s="4">
        <v>40</v>
      </c>
      <c r="E14" s="4">
        <v>32.15</v>
      </c>
      <c r="F14" s="5">
        <v>0.7</v>
      </c>
    </row>
    <row r="15" spans="1:7" hidden="1" x14ac:dyDescent="0.3">
      <c r="A15" s="3" t="s">
        <v>8</v>
      </c>
      <c r="B15" s="4">
        <v>124.36</v>
      </c>
      <c r="C15" s="4">
        <v>247.33</v>
      </c>
      <c r="D15" s="4">
        <v>40</v>
      </c>
      <c r="E15" s="4">
        <v>32.15</v>
      </c>
      <c r="F15" s="5">
        <v>0.7</v>
      </c>
    </row>
    <row r="16" spans="1:7" hidden="1" x14ac:dyDescent="0.3">
      <c r="A16" s="3" t="s">
        <v>8</v>
      </c>
      <c r="B16" s="4">
        <v>109.28</v>
      </c>
      <c r="C16" s="4">
        <v>257.33</v>
      </c>
      <c r="D16" s="4">
        <v>50</v>
      </c>
      <c r="E16" s="4">
        <v>33.450000000000003</v>
      </c>
      <c r="F16" s="5">
        <v>0.6</v>
      </c>
    </row>
    <row r="17" spans="1:6" hidden="1" x14ac:dyDescent="0.3">
      <c r="A17" s="3" t="s">
        <v>9</v>
      </c>
      <c r="B17" s="4">
        <v>153.41999999999999</v>
      </c>
      <c r="C17" s="4">
        <v>297.95</v>
      </c>
      <c r="D17" s="4">
        <v>40</v>
      </c>
      <c r="E17" s="4">
        <v>38.729999999999997</v>
      </c>
      <c r="F17" s="5">
        <v>0.7</v>
      </c>
    </row>
    <row r="18" spans="1:6" hidden="1" x14ac:dyDescent="0.3">
      <c r="A18" s="3" t="s">
        <v>9</v>
      </c>
      <c r="B18" s="4">
        <v>153.41999999999999</v>
      </c>
      <c r="C18" s="4">
        <v>297.95</v>
      </c>
      <c r="D18" s="4">
        <v>40</v>
      </c>
      <c r="E18" s="4">
        <v>38.729999999999997</v>
      </c>
      <c r="F18" s="5">
        <v>0.7</v>
      </c>
    </row>
    <row r="19" spans="1:6" hidden="1" x14ac:dyDescent="0.3">
      <c r="A19" s="3" t="s">
        <v>9</v>
      </c>
      <c r="B19" s="4">
        <v>153.41999999999999</v>
      </c>
      <c r="C19" s="4">
        <v>297.95</v>
      </c>
      <c r="D19" s="4">
        <v>40</v>
      </c>
      <c r="E19" s="4">
        <v>38.729999999999997</v>
      </c>
      <c r="F19" s="5">
        <v>0.7</v>
      </c>
    </row>
    <row r="20" spans="1:6" hidden="1" x14ac:dyDescent="0.3">
      <c r="A20" s="3" t="s">
        <v>9</v>
      </c>
      <c r="B20" s="4">
        <v>98.01</v>
      </c>
      <c r="C20" s="4">
        <v>143.15</v>
      </c>
      <c r="D20" s="4">
        <v>35</v>
      </c>
      <c r="E20" s="4">
        <v>18.61</v>
      </c>
      <c r="F20" s="5">
        <v>1.1000000000000001</v>
      </c>
    </row>
    <row r="21" spans="1:6" hidden="1" x14ac:dyDescent="0.3">
      <c r="A21" s="3" t="s">
        <v>9</v>
      </c>
      <c r="B21" s="4">
        <v>98.01</v>
      </c>
      <c r="C21" s="4">
        <v>143.15</v>
      </c>
      <c r="D21" s="4">
        <v>35</v>
      </c>
      <c r="E21" s="4">
        <v>18.61</v>
      </c>
      <c r="F21" s="5">
        <v>1.1000000000000001</v>
      </c>
    </row>
    <row r="23" spans="1:6" ht="62.4" x14ac:dyDescent="0.3">
      <c r="A23" s="8" t="s">
        <v>1</v>
      </c>
      <c r="B23" s="8" t="s">
        <v>2</v>
      </c>
      <c r="C23" s="8" t="s">
        <v>3</v>
      </c>
      <c r="D23" s="8" t="s">
        <v>4</v>
      </c>
      <c r="E23" s="8" t="s">
        <v>5</v>
      </c>
      <c r="F23" s="8" t="s">
        <v>6</v>
      </c>
    </row>
    <row r="24" spans="1:6" x14ac:dyDescent="0.3">
      <c r="A24" s="3" t="s">
        <v>7</v>
      </c>
      <c r="B24" s="10" t="s">
        <v>11</v>
      </c>
      <c r="C24" s="10"/>
      <c r="D24" s="10"/>
      <c r="E24" s="10"/>
      <c r="F24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2331-9F41-4034-B738-07FAE974338F}">
  <dimension ref="A1:G25"/>
  <sheetViews>
    <sheetView workbookViewId="0">
      <selection activeCell="H19" sqref="H19"/>
    </sheetView>
  </sheetViews>
  <sheetFormatPr defaultRowHeight="15.6" outlineLevelRow="2" x14ac:dyDescent="0.3"/>
  <cols>
    <col min="1" max="1" width="24.6640625" style="1" customWidth="1"/>
    <col min="2" max="2" width="17.21875" style="1" customWidth="1"/>
    <col min="3" max="3" width="20.5546875" style="1" customWidth="1"/>
    <col min="4" max="4" width="15.21875" style="1" customWidth="1"/>
    <col min="5" max="5" width="12.6640625" style="1" customWidth="1"/>
    <col min="6" max="6" width="14.21875" style="1" customWidth="1"/>
    <col min="7" max="16384" width="8.88671875" style="1"/>
  </cols>
  <sheetData>
    <row r="1" spans="1:7" x14ac:dyDescent="0.3">
      <c r="B1" s="2" t="s">
        <v>0</v>
      </c>
      <c r="C1" s="2"/>
      <c r="D1" s="2"/>
      <c r="E1" s="2"/>
      <c r="F1" s="2"/>
      <c r="G1" s="2"/>
    </row>
    <row r="2" spans="1:7" ht="46.8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 spans="1:7" outlineLevel="2" x14ac:dyDescent="0.3">
      <c r="A3" s="3" t="s">
        <v>7</v>
      </c>
      <c r="B3" s="4">
        <v>144.46</v>
      </c>
      <c r="C3" s="4">
        <v>121.47</v>
      </c>
      <c r="D3" s="4">
        <v>25</v>
      </c>
      <c r="E3" s="4">
        <v>15.79</v>
      </c>
      <c r="F3" s="5">
        <v>1.8</v>
      </c>
    </row>
    <row r="4" spans="1:7" outlineLevel="2" x14ac:dyDescent="0.3">
      <c r="A4" s="3" t="s">
        <v>7</v>
      </c>
      <c r="B4" s="4">
        <v>143.46</v>
      </c>
      <c r="C4" s="4">
        <v>121.47</v>
      </c>
      <c r="D4" s="4">
        <v>25</v>
      </c>
      <c r="E4" s="4">
        <v>15.79</v>
      </c>
      <c r="F4" s="5">
        <v>1.8</v>
      </c>
    </row>
    <row r="5" spans="1:7" outlineLevel="2" x14ac:dyDescent="0.3">
      <c r="A5" s="3" t="s">
        <v>7</v>
      </c>
      <c r="B5" s="4">
        <v>140</v>
      </c>
      <c r="C5" s="4">
        <v>170</v>
      </c>
      <c r="D5" s="4">
        <v>30</v>
      </c>
      <c r="E5" s="4">
        <v>22.1</v>
      </c>
      <c r="F5" s="5">
        <v>1.2</v>
      </c>
    </row>
    <row r="6" spans="1:7" outlineLevel="2" x14ac:dyDescent="0.3">
      <c r="A6" s="3" t="s">
        <v>7</v>
      </c>
      <c r="B6" s="4">
        <v>140</v>
      </c>
      <c r="C6" s="4">
        <v>170</v>
      </c>
      <c r="D6" s="4">
        <v>30</v>
      </c>
      <c r="E6" s="4">
        <v>22.1</v>
      </c>
      <c r="F6" s="5">
        <v>1.2</v>
      </c>
    </row>
    <row r="7" spans="1:7" outlineLevel="2" x14ac:dyDescent="0.3">
      <c r="A7" s="3" t="s">
        <v>7</v>
      </c>
      <c r="B7" s="4">
        <v>129</v>
      </c>
      <c r="C7" s="4">
        <v>257.32</v>
      </c>
      <c r="D7" s="4">
        <v>50</v>
      </c>
      <c r="E7" s="4">
        <v>33.450000000000003</v>
      </c>
      <c r="F7" s="5">
        <v>0.7</v>
      </c>
    </row>
    <row r="8" spans="1:7" outlineLevel="2" x14ac:dyDescent="0.3">
      <c r="A8" s="3" t="s">
        <v>7</v>
      </c>
      <c r="B8" s="4">
        <v>105</v>
      </c>
      <c r="C8" s="4">
        <v>196.96</v>
      </c>
      <c r="D8" s="4">
        <v>20</v>
      </c>
      <c r="E8" s="4">
        <v>25.6</v>
      </c>
      <c r="F8" s="5">
        <v>0.7</v>
      </c>
    </row>
    <row r="9" spans="1:7" outlineLevel="2" x14ac:dyDescent="0.3">
      <c r="A9" s="3" t="s">
        <v>7</v>
      </c>
      <c r="B9" s="4">
        <v>100</v>
      </c>
      <c r="C9" s="4">
        <v>196.96</v>
      </c>
      <c r="D9" s="4">
        <v>20</v>
      </c>
      <c r="E9" s="4">
        <v>25.6</v>
      </c>
      <c r="F9" s="5">
        <v>0.7</v>
      </c>
    </row>
    <row r="10" spans="1:7" outlineLevel="2" x14ac:dyDescent="0.3">
      <c r="A10" s="3" t="s">
        <v>7</v>
      </c>
      <c r="B10" s="4">
        <v>90</v>
      </c>
      <c r="C10" s="4">
        <v>196.96</v>
      </c>
      <c r="D10" s="4">
        <v>20</v>
      </c>
      <c r="E10" s="4">
        <v>25.6</v>
      </c>
      <c r="F10" s="5">
        <v>0.6</v>
      </c>
    </row>
    <row r="11" spans="1:7" outlineLevel="1" x14ac:dyDescent="0.3">
      <c r="A11" s="11" t="s">
        <v>12</v>
      </c>
      <c r="B11" s="12">
        <f>SUBTOTAL(9,B3:B10)</f>
        <v>991.92000000000007</v>
      </c>
      <c r="C11" s="13"/>
      <c r="D11" s="13"/>
      <c r="E11" s="13"/>
      <c r="F11" s="14"/>
    </row>
    <row r="12" spans="1:7" outlineLevel="2" x14ac:dyDescent="0.3">
      <c r="A12" s="3" t="s">
        <v>8</v>
      </c>
      <c r="B12" s="6">
        <v>140</v>
      </c>
      <c r="C12" s="4">
        <v>170</v>
      </c>
      <c r="D12" s="4">
        <v>30</v>
      </c>
      <c r="E12" s="4">
        <v>22.1</v>
      </c>
      <c r="F12" s="5">
        <v>1.2</v>
      </c>
    </row>
    <row r="13" spans="1:7" outlineLevel="2" x14ac:dyDescent="0.3">
      <c r="A13" s="3" t="s">
        <v>8</v>
      </c>
      <c r="B13" s="4">
        <v>139.28</v>
      </c>
      <c r="C13" s="4">
        <v>257.33</v>
      </c>
      <c r="D13" s="4">
        <v>50</v>
      </c>
      <c r="E13" s="4">
        <v>33.450000000000003</v>
      </c>
      <c r="F13" s="5">
        <v>0.8</v>
      </c>
    </row>
    <row r="14" spans="1:7" outlineLevel="2" x14ac:dyDescent="0.3">
      <c r="A14" s="3" t="s">
        <v>8</v>
      </c>
      <c r="B14" s="4">
        <v>125.36</v>
      </c>
      <c r="C14" s="4">
        <v>247.33</v>
      </c>
      <c r="D14" s="4">
        <v>40</v>
      </c>
      <c r="E14" s="4">
        <v>32.15</v>
      </c>
      <c r="F14" s="5">
        <v>0.7</v>
      </c>
    </row>
    <row r="15" spans="1:7" outlineLevel="2" x14ac:dyDescent="0.3">
      <c r="A15" s="3" t="s">
        <v>8</v>
      </c>
      <c r="B15" s="4">
        <v>124.36</v>
      </c>
      <c r="C15" s="4">
        <v>247.33</v>
      </c>
      <c r="D15" s="4">
        <v>40</v>
      </c>
      <c r="E15" s="4">
        <v>32.15</v>
      </c>
      <c r="F15" s="5">
        <v>0.7</v>
      </c>
    </row>
    <row r="16" spans="1:7" outlineLevel="2" x14ac:dyDescent="0.3">
      <c r="A16" s="3" t="s">
        <v>8</v>
      </c>
      <c r="B16" s="4">
        <v>124.36</v>
      </c>
      <c r="C16" s="4">
        <v>247.33</v>
      </c>
      <c r="D16" s="4">
        <v>40</v>
      </c>
      <c r="E16" s="4">
        <v>32.15</v>
      </c>
      <c r="F16" s="5">
        <v>0.7</v>
      </c>
    </row>
    <row r="17" spans="1:6" outlineLevel="2" x14ac:dyDescent="0.3">
      <c r="A17" s="3" t="s">
        <v>8</v>
      </c>
      <c r="B17" s="4">
        <v>109.28</v>
      </c>
      <c r="C17" s="4">
        <v>257.33</v>
      </c>
      <c r="D17" s="4">
        <v>50</v>
      </c>
      <c r="E17" s="4">
        <v>33.450000000000003</v>
      </c>
      <c r="F17" s="5">
        <v>0.6</v>
      </c>
    </row>
    <row r="18" spans="1:6" outlineLevel="1" x14ac:dyDescent="0.3">
      <c r="A18" s="15" t="s">
        <v>13</v>
      </c>
      <c r="B18" s="12">
        <f>SUBTOTAL(9,B12:B17)</f>
        <v>762.64</v>
      </c>
      <c r="C18" s="13"/>
      <c r="D18" s="13"/>
      <c r="E18" s="13"/>
      <c r="F18" s="14"/>
    </row>
    <row r="19" spans="1:6" outlineLevel="2" x14ac:dyDescent="0.3">
      <c r="A19" s="3" t="s">
        <v>9</v>
      </c>
      <c r="B19" s="4">
        <v>153.41999999999999</v>
      </c>
      <c r="C19" s="4">
        <v>297.95</v>
      </c>
      <c r="D19" s="4">
        <v>40</v>
      </c>
      <c r="E19" s="4">
        <v>38.729999999999997</v>
      </c>
      <c r="F19" s="5">
        <v>0.7</v>
      </c>
    </row>
    <row r="20" spans="1:6" outlineLevel="2" x14ac:dyDescent="0.3">
      <c r="A20" s="3" t="s">
        <v>9</v>
      </c>
      <c r="B20" s="4">
        <v>153.41999999999999</v>
      </c>
      <c r="C20" s="4">
        <v>297.95</v>
      </c>
      <c r="D20" s="4">
        <v>40</v>
      </c>
      <c r="E20" s="4">
        <v>38.729999999999997</v>
      </c>
      <c r="F20" s="5">
        <v>0.7</v>
      </c>
    </row>
    <row r="21" spans="1:6" outlineLevel="2" x14ac:dyDescent="0.3">
      <c r="A21" s="3" t="s">
        <v>9</v>
      </c>
      <c r="B21" s="4">
        <v>153.41999999999999</v>
      </c>
      <c r="C21" s="4">
        <v>297.95</v>
      </c>
      <c r="D21" s="4">
        <v>40</v>
      </c>
      <c r="E21" s="4">
        <v>38.729999999999997</v>
      </c>
      <c r="F21" s="5">
        <v>0.7</v>
      </c>
    </row>
    <row r="22" spans="1:6" outlineLevel="2" x14ac:dyDescent="0.3">
      <c r="A22" s="3" t="s">
        <v>9</v>
      </c>
      <c r="B22" s="4">
        <v>98.01</v>
      </c>
      <c r="C22" s="4">
        <v>143.15</v>
      </c>
      <c r="D22" s="4">
        <v>35</v>
      </c>
      <c r="E22" s="4">
        <v>18.61</v>
      </c>
      <c r="F22" s="5">
        <v>1.1000000000000001</v>
      </c>
    </row>
    <row r="23" spans="1:6" outlineLevel="2" x14ac:dyDescent="0.3">
      <c r="A23" s="3" t="s">
        <v>9</v>
      </c>
      <c r="B23" s="4">
        <v>98.01</v>
      </c>
      <c r="C23" s="4">
        <v>143.15</v>
      </c>
      <c r="D23" s="4">
        <v>35</v>
      </c>
      <c r="E23" s="4">
        <v>18.61</v>
      </c>
      <c r="F23" s="5">
        <v>1.1000000000000001</v>
      </c>
    </row>
    <row r="24" spans="1:6" outlineLevel="1" x14ac:dyDescent="0.3">
      <c r="A24" s="15" t="s">
        <v>14</v>
      </c>
      <c r="B24" s="12">
        <f>SUBTOTAL(9,B19:B23)</f>
        <v>656.28</v>
      </c>
      <c r="C24" s="13"/>
      <c r="D24" s="13"/>
      <c r="E24" s="13"/>
      <c r="F24" s="14"/>
    </row>
    <row r="25" spans="1:6" x14ac:dyDescent="0.3">
      <c r="A25" s="16" t="s">
        <v>15</v>
      </c>
      <c r="B25" s="17">
        <f>SUBTOTAL(9,B3:B23)</f>
        <v>2410.84</v>
      </c>
      <c r="C25" s="18"/>
      <c r="D25" s="18"/>
      <c r="E25" s="18"/>
      <c r="F2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65F4-6E78-4F73-B3F6-092B7890CE3E}">
  <dimension ref="A1:J22"/>
  <sheetViews>
    <sheetView tabSelected="1" topLeftCell="E1" workbookViewId="0">
      <selection activeCell="I4" sqref="I4"/>
    </sheetView>
  </sheetViews>
  <sheetFormatPr defaultRowHeight="15.6" x14ac:dyDescent="0.3"/>
  <cols>
    <col min="1" max="1" width="14.6640625" style="1" customWidth="1"/>
    <col min="2" max="2" width="17.21875" style="1" customWidth="1"/>
    <col min="3" max="3" width="20.5546875" style="1" customWidth="1"/>
    <col min="4" max="4" width="15.21875" style="1" customWidth="1"/>
    <col min="5" max="5" width="12.6640625" style="1" customWidth="1"/>
    <col min="6" max="6" width="14.21875" style="1" customWidth="1"/>
    <col min="7" max="7" width="4.33203125" style="1" customWidth="1"/>
    <col min="8" max="8" width="18.77734375" style="1" bestFit="1" customWidth="1"/>
    <col min="9" max="9" width="34.77734375" style="1" bestFit="1" customWidth="1"/>
    <col min="10" max="10" width="48.77734375" style="1" bestFit="1" customWidth="1"/>
    <col min="11" max="16384" width="8.88671875" style="1"/>
  </cols>
  <sheetData>
    <row r="1" spans="1:10" x14ac:dyDescent="0.3">
      <c r="B1" s="2" t="s">
        <v>0</v>
      </c>
      <c r="C1" s="2"/>
      <c r="D1" s="2"/>
      <c r="E1" s="2"/>
      <c r="F1" s="2"/>
      <c r="G1" s="2"/>
    </row>
    <row r="2" spans="1:10" ht="46.8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H2" s="29" t="s">
        <v>16</v>
      </c>
      <c r="I2" t="s">
        <v>18</v>
      </c>
      <c r="J2" t="s">
        <v>17</v>
      </c>
    </row>
    <row r="3" spans="1:10" x14ac:dyDescent="0.3">
      <c r="A3" s="3" t="s">
        <v>7</v>
      </c>
      <c r="B3" s="4">
        <v>144.46</v>
      </c>
      <c r="C3" s="4">
        <v>121.47</v>
      </c>
      <c r="D3" s="4">
        <v>25</v>
      </c>
      <c r="E3" s="4">
        <v>15.79</v>
      </c>
      <c r="F3" s="5">
        <v>1.8</v>
      </c>
      <c r="H3" s="30" t="s">
        <v>7</v>
      </c>
      <c r="I3" s="28">
        <v>0.4114416551907219</v>
      </c>
      <c r="J3" s="27">
        <v>257.32</v>
      </c>
    </row>
    <row r="4" spans="1:10" x14ac:dyDescent="0.3">
      <c r="A4" s="3" t="s">
        <v>7</v>
      </c>
      <c r="B4" s="4">
        <v>143.46</v>
      </c>
      <c r="C4" s="4">
        <v>121.47</v>
      </c>
      <c r="D4" s="4">
        <v>25</v>
      </c>
      <c r="E4" s="4">
        <v>15.79</v>
      </c>
      <c r="F4" s="5">
        <v>1.8</v>
      </c>
      <c r="H4" s="30" t="s">
        <v>8</v>
      </c>
      <c r="I4" s="28">
        <v>0.31633787393605545</v>
      </c>
      <c r="J4" s="27">
        <v>257.33</v>
      </c>
    </row>
    <row r="5" spans="1:10" x14ac:dyDescent="0.3">
      <c r="A5" s="3" t="s">
        <v>7</v>
      </c>
      <c r="B5" s="4">
        <v>140</v>
      </c>
      <c r="C5" s="4">
        <v>170</v>
      </c>
      <c r="D5" s="4">
        <v>30</v>
      </c>
      <c r="E5" s="4">
        <v>22.1</v>
      </c>
      <c r="F5" s="5">
        <v>1.2</v>
      </c>
      <c r="H5" s="30" t="s">
        <v>9</v>
      </c>
      <c r="I5" s="28">
        <v>0.2722204708732226</v>
      </c>
      <c r="J5" s="27">
        <v>297.95</v>
      </c>
    </row>
    <row r="6" spans="1:10" x14ac:dyDescent="0.3">
      <c r="A6" s="3" t="s">
        <v>7</v>
      </c>
      <c r="B6" s="4">
        <v>140</v>
      </c>
      <c r="C6" s="4">
        <v>170</v>
      </c>
      <c r="D6" s="4">
        <v>30</v>
      </c>
      <c r="E6" s="4">
        <v>22.1</v>
      </c>
      <c r="F6" s="5">
        <v>1.2</v>
      </c>
      <c r="H6" s="30" t="s">
        <v>15</v>
      </c>
      <c r="I6" s="28">
        <v>1</v>
      </c>
      <c r="J6" s="27">
        <v>297.95</v>
      </c>
    </row>
    <row r="7" spans="1:10" x14ac:dyDescent="0.3">
      <c r="A7" s="3" t="s">
        <v>7</v>
      </c>
      <c r="B7" s="4">
        <v>129</v>
      </c>
      <c r="C7" s="4">
        <v>257.32</v>
      </c>
      <c r="D7" s="4">
        <v>50</v>
      </c>
      <c r="E7" s="4">
        <v>33.450000000000003</v>
      </c>
      <c r="F7" s="5">
        <v>0.7</v>
      </c>
      <c r="H7"/>
      <c r="I7"/>
      <c r="J7"/>
    </row>
    <row r="8" spans="1:10" x14ac:dyDescent="0.3">
      <c r="A8" s="3" t="s">
        <v>7</v>
      </c>
      <c r="B8" s="4">
        <v>105</v>
      </c>
      <c r="C8" s="4">
        <v>196.96</v>
      </c>
      <c r="D8" s="4">
        <v>20</v>
      </c>
      <c r="E8" s="4">
        <v>25.6</v>
      </c>
      <c r="F8" s="5">
        <v>0.7</v>
      </c>
      <c r="H8"/>
      <c r="I8"/>
      <c r="J8"/>
    </row>
    <row r="9" spans="1:10" x14ac:dyDescent="0.3">
      <c r="A9" s="3" t="s">
        <v>7</v>
      </c>
      <c r="B9" s="4">
        <v>100</v>
      </c>
      <c r="C9" s="4">
        <v>196.96</v>
      </c>
      <c r="D9" s="4">
        <v>20</v>
      </c>
      <c r="E9" s="4">
        <v>25.6</v>
      </c>
      <c r="F9" s="5">
        <v>0.7</v>
      </c>
      <c r="H9"/>
      <c r="I9"/>
      <c r="J9"/>
    </row>
    <row r="10" spans="1:10" x14ac:dyDescent="0.3">
      <c r="A10" s="3" t="s">
        <v>7</v>
      </c>
      <c r="B10" s="4">
        <v>90</v>
      </c>
      <c r="C10" s="4">
        <v>196.96</v>
      </c>
      <c r="D10" s="4">
        <v>20</v>
      </c>
      <c r="E10" s="4">
        <v>25.6</v>
      </c>
      <c r="F10" s="5">
        <v>0.6</v>
      </c>
      <c r="H10"/>
      <c r="I10"/>
      <c r="J10"/>
    </row>
    <row r="11" spans="1:10" x14ac:dyDescent="0.3">
      <c r="A11" s="3" t="s">
        <v>8</v>
      </c>
      <c r="B11" s="6">
        <v>140</v>
      </c>
      <c r="C11" s="4">
        <v>170</v>
      </c>
      <c r="D11" s="4">
        <v>30</v>
      </c>
      <c r="E11" s="4">
        <v>22.1</v>
      </c>
      <c r="F11" s="5">
        <v>1.2</v>
      </c>
      <c r="H11"/>
      <c r="I11"/>
      <c r="J11"/>
    </row>
    <row r="12" spans="1:10" x14ac:dyDescent="0.3">
      <c r="A12" s="3" t="s">
        <v>8</v>
      </c>
      <c r="B12" s="4">
        <v>139.28</v>
      </c>
      <c r="C12" s="4">
        <v>257.33</v>
      </c>
      <c r="D12" s="4">
        <v>50</v>
      </c>
      <c r="E12" s="4">
        <v>33.450000000000003</v>
      </c>
      <c r="F12" s="5">
        <v>0.8</v>
      </c>
      <c r="H12"/>
      <c r="I12"/>
      <c r="J12"/>
    </row>
    <row r="13" spans="1:10" x14ac:dyDescent="0.3">
      <c r="A13" s="3" t="s">
        <v>8</v>
      </c>
      <c r="B13" s="4">
        <v>125.36</v>
      </c>
      <c r="C13" s="4">
        <v>247.33</v>
      </c>
      <c r="D13" s="4">
        <v>40</v>
      </c>
      <c r="E13" s="4">
        <v>32.15</v>
      </c>
      <c r="F13" s="5">
        <v>0.7</v>
      </c>
      <c r="H13"/>
      <c r="I13"/>
      <c r="J13"/>
    </row>
    <row r="14" spans="1:10" x14ac:dyDescent="0.3">
      <c r="A14" s="3" t="s">
        <v>8</v>
      </c>
      <c r="B14" s="4">
        <v>124.36</v>
      </c>
      <c r="C14" s="4">
        <v>247.33</v>
      </c>
      <c r="D14" s="4">
        <v>40</v>
      </c>
      <c r="E14" s="4">
        <v>32.15</v>
      </c>
      <c r="F14" s="5">
        <v>0.7</v>
      </c>
      <c r="H14"/>
      <c r="I14"/>
      <c r="J14"/>
    </row>
    <row r="15" spans="1:10" x14ac:dyDescent="0.3">
      <c r="A15" s="3" t="s">
        <v>8</v>
      </c>
      <c r="B15" s="4">
        <v>124.36</v>
      </c>
      <c r="C15" s="4">
        <v>247.33</v>
      </c>
      <c r="D15" s="4">
        <v>40</v>
      </c>
      <c r="E15" s="4">
        <v>32.15</v>
      </c>
      <c r="F15" s="5">
        <v>0.7</v>
      </c>
      <c r="H15"/>
      <c r="I15"/>
      <c r="J15"/>
    </row>
    <row r="16" spans="1:10" x14ac:dyDescent="0.3">
      <c r="A16" s="3" t="s">
        <v>8</v>
      </c>
      <c r="B16" s="4">
        <v>109.28</v>
      </c>
      <c r="C16" s="4">
        <v>257.33</v>
      </c>
      <c r="D16" s="4">
        <v>50</v>
      </c>
      <c r="E16" s="4">
        <v>33.450000000000003</v>
      </c>
      <c r="F16" s="5">
        <v>0.6</v>
      </c>
      <c r="H16"/>
      <c r="I16"/>
      <c r="J16"/>
    </row>
    <row r="17" spans="1:10" x14ac:dyDescent="0.3">
      <c r="A17" s="3" t="s">
        <v>9</v>
      </c>
      <c r="B17" s="4">
        <v>153.41999999999999</v>
      </c>
      <c r="C17" s="4">
        <v>297.95</v>
      </c>
      <c r="D17" s="4">
        <v>40</v>
      </c>
      <c r="E17" s="4">
        <v>38.729999999999997</v>
      </c>
      <c r="F17" s="5">
        <v>0.7</v>
      </c>
      <c r="H17"/>
      <c r="I17"/>
      <c r="J17"/>
    </row>
    <row r="18" spans="1:10" x14ac:dyDescent="0.3">
      <c r="A18" s="3" t="s">
        <v>9</v>
      </c>
      <c r="B18" s="4">
        <v>153.41999999999999</v>
      </c>
      <c r="C18" s="4">
        <v>297.95</v>
      </c>
      <c r="D18" s="4">
        <v>40</v>
      </c>
      <c r="E18" s="4">
        <v>38.729999999999997</v>
      </c>
      <c r="F18" s="5">
        <v>0.7</v>
      </c>
      <c r="H18"/>
      <c r="I18"/>
      <c r="J18"/>
    </row>
    <row r="19" spans="1:10" x14ac:dyDescent="0.3">
      <c r="A19" s="3" t="s">
        <v>9</v>
      </c>
      <c r="B19" s="4">
        <v>153.41999999999999</v>
      </c>
      <c r="C19" s="4">
        <v>297.95</v>
      </c>
      <c r="D19" s="4">
        <v>40</v>
      </c>
      <c r="E19" s="4">
        <v>38.729999999999997</v>
      </c>
      <c r="F19" s="5">
        <v>0.7</v>
      </c>
      <c r="H19"/>
      <c r="I19"/>
      <c r="J19"/>
    </row>
    <row r="20" spans="1:10" x14ac:dyDescent="0.3">
      <c r="A20" s="3" t="s">
        <v>9</v>
      </c>
      <c r="B20" s="4">
        <v>98.01</v>
      </c>
      <c r="C20" s="4">
        <v>143.15</v>
      </c>
      <c r="D20" s="4">
        <v>35</v>
      </c>
      <c r="E20" s="4">
        <v>18.61</v>
      </c>
      <c r="F20" s="5">
        <v>1.1000000000000001</v>
      </c>
    </row>
    <row r="21" spans="1:10" x14ac:dyDescent="0.3">
      <c r="A21" s="3" t="s">
        <v>9</v>
      </c>
      <c r="B21" s="4">
        <v>98.01</v>
      </c>
      <c r="C21" s="4">
        <v>143.15</v>
      </c>
      <c r="D21" s="4">
        <v>35</v>
      </c>
      <c r="E21" s="7">
        <v>18.61</v>
      </c>
      <c r="F21" s="5">
        <v>1.1000000000000001</v>
      </c>
    </row>
    <row r="22" spans="1:10" x14ac:dyDescent="0.3">
      <c r="E22" s="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696F-B4A1-4933-93D9-DC502E937F75}">
  <dimension ref="A1:N21"/>
  <sheetViews>
    <sheetView workbookViewId="0">
      <selection activeCell="N6" sqref="N6"/>
    </sheetView>
  </sheetViews>
  <sheetFormatPr defaultRowHeight="15.6" x14ac:dyDescent="0.3"/>
  <cols>
    <col min="1" max="1" width="14.6640625" style="1" customWidth="1"/>
    <col min="2" max="2" width="17.21875" style="1" customWidth="1"/>
    <col min="3" max="3" width="20.5546875" style="1" customWidth="1"/>
    <col min="4" max="4" width="15.21875" style="1" customWidth="1"/>
    <col min="5" max="5" width="12.6640625" style="1" customWidth="1"/>
    <col min="6" max="6" width="14.21875" style="1" customWidth="1"/>
    <col min="7" max="7" width="8.88671875" style="1"/>
    <col min="8" max="9" width="13.88671875" style="1" customWidth="1"/>
    <col min="10" max="10" width="17" style="1" customWidth="1"/>
    <col min="11" max="13" width="13.88671875" style="1" customWidth="1"/>
    <col min="14" max="14" width="16.77734375" style="1" customWidth="1"/>
    <col min="15" max="16384" width="8.88671875" style="1"/>
  </cols>
  <sheetData>
    <row r="1" spans="1:14" ht="62.4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21" t="s">
        <v>19</v>
      </c>
      <c r="H1" s="8" t="s">
        <v>1</v>
      </c>
      <c r="I1" s="8" t="s">
        <v>2</v>
      </c>
      <c r="J1" s="8" t="s">
        <v>3</v>
      </c>
      <c r="K1" s="8" t="s">
        <v>4</v>
      </c>
      <c r="L1" s="8" t="s">
        <v>5</v>
      </c>
      <c r="M1" s="8" t="s">
        <v>6</v>
      </c>
    </row>
    <row r="2" spans="1:14" x14ac:dyDescent="0.3">
      <c r="A2" s="3" t="s">
        <v>7</v>
      </c>
      <c r="B2" s="4">
        <v>144.46</v>
      </c>
      <c r="C2" s="4">
        <v>121.47</v>
      </c>
      <c r="D2" s="4">
        <v>25</v>
      </c>
      <c r="E2" s="4">
        <v>15.79</v>
      </c>
      <c r="F2" s="5">
        <v>1.8</v>
      </c>
      <c r="H2" s="10" t="s">
        <v>7</v>
      </c>
      <c r="I2" s="10"/>
      <c r="J2" s="10" t="s">
        <v>20</v>
      </c>
      <c r="K2" s="10"/>
      <c r="L2" s="10"/>
      <c r="M2" s="10" t="s">
        <v>21</v>
      </c>
      <c r="N2" s="22">
        <f>DSUM(A1:F20,B1,H1:M2)</f>
        <v>704</v>
      </c>
    </row>
    <row r="3" spans="1:14" x14ac:dyDescent="0.3">
      <c r="A3" s="3" t="s">
        <v>7</v>
      </c>
      <c r="B3" s="4">
        <v>143.46</v>
      </c>
      <c r="C3" s="4">
        <v>121.47</v>
      </c>
      <c r="D3" s="4">
        <v>25</v>
      </c>
      <c r="E3" s="4">
        <v>15.79</v>
      </c>
      <c r="F3" s="5">
        <v>1.8</v>
      </c>
    </row>
    <row r="4" spans="1:14" x14ac:dyDescent="0.3">
      <c r="A4" s="3" t="s">
        <v>7</v>
      </c>
      <c r="B4" s="4">
        <v>140</v>
      </c>
      <c r="C4" s="4">
        <v>170</v>
      </c>
      <c r="D4" s="4">
        <v>30</v>
      </c>
      <c r="E4" s="4">
        <v>22.1</v>
      </c>
      <c r="F4" s="5">
        <v>1.2</v>
      </c>
    </row>
    <row r="5" spans="1:14" ht="62.4" x14ac:dyDescent="0.3">
      <c r="A5" s="3" t="s">
        <v>7</v>
      </c>
      <c r="B5" s="4">
        <v>140</v>
      </c>
      <c r="C5" s="4">
        <v>170</v>
      </c>
      <c r="D5" s="4">
        <v>30</v>
      </c>
      <c r="E5" s="4">
        <v>22.1</v>
      </c>
      <c r="F5" s="5">
        <v>1.2</v>
      </c>
      <c r="H5" s="8" t="s">
        <v>1</v>
      </c>
      <c r="I5" s="8" t="s">
        <v>2</v>
      </c>
      <c r="J5" s="8" t="s">
        <v>3</v>
      </c>
      <c r="K5" s="8" t="s">
        <v>4</v>
      </c>
      <c r="L5" s="8" t="s">
        <v>5</v>
      </c>
      <c r="M5" s="8" t="s">
        <v>6</v>
      </c>
    </row>
    <row r="6" spans="1:14" x14ac:dyDescent="0.3">
      <c r="A6" s="3" t="s">
        <v>7</v>
      </c>
      <c r="B6" s="4">
        <v>129</v>
      </c>
      <c r="C6" s="4">
        <v>257.32</v>
      </c>
      <c r="D6" s="4">
        <v>50</v>
      </c>
      <c r="E6" s="4">
        <v>33.450000000000003</v>
      </c>
      <c r="F6" s="5">
        <v>0.7</v>
      </c>
      <c r="H6" s="10" t="s">
        <v>8</v>
      </c>
      <c r="I6" s="10"/>
      <c r="J6" s="10" t="s">
        <v>20</v>
      </c>
      <c r="K6" s="10"/>
      <c r="L6" s="10"/>
      <c r="M6" s="10" t="s">
        <v>21</v>
      </c>
      <c r="N6" s="22">
        <f>DSUM(A1:F20,B1,H5:M6)</f>
        <v>762.64</v>
      </c>
    </row>
    <row r="7" spans="1:14" x14ac:dyDescent="0.3">
      <c r="A7" s="3" t="s">
        <v>7</v>
      </c>
      <c r="B7" s="4">
        <v>105</v>
      </c>
      <c r="C7" s="4">
        <v>196.96</v>
      </c>
      <c r="D7" s="4">
        <v>20</v>
      </c>
      <c r="E7" s="4">
        <v>25.6</v>
      </c>
      <c r="F7" s="5">
        <v>0.7</v>
      </c>
    </row>
    <row r="8" spans="1:14" x14ac:dyDescent="0.3">
      <c r="A8" s="3" t="s">
        <v>7</v>
      </c>
      <c r="B8" s="4">
        <v>100</v>
      </c>
      <c r="C8" s="4">
        <v>196.96</v>
      </c>
      <c r="D8" s="4">
        <v>20</v>
      </c>
      <c r="E8" s="4">
        <v>25.6</v>
      </c>
      <c r="F8" s="5">
        <v>0.7</v>
      </c>
    </row>
    <row r="9" spans="1:14" ht="62.4" x14ac:dyDescent="0.3">
      <c r="A9" s="3" t="s">
        <v>7</v>
      </c>
      <c r="B9" s="4">
        <v>90</v>
      </c>
      <c r="C9" s="4">
        <v>196.96</v>
      </c>
      <c r="D9" s="4">
        <v>20</v>
      </c>
      <c r="E9" s="4">
        <v>25.6</v>
      </c>
      <c r="F9" s="5">
        <v>0.6</v>
      </c>
      <c r="H9" s="8" t="s">
        <v>1</v>
      </c>
      <c r="I9" s="8" t="s">
        <v>2</v>
      </c>
      <c r="J9" s="8" t="s">
        <v>3</v>
      </c>
      <c r="K9" s="8" t="s">
        <v>4</v>
      </c>
      <c r="L9" s="8" t="s">
        <v>5</v>
      </c>
      <c r="M9" s="8" t="s">
        <v>6</v>
      </c>
    </row>
    <row r="10" spans="1:14" x14ac:dyDescent="0.3">
      <c r="A10" s="3" t="s">
        <v>8</v>
      </c>
      <c r="B10" s="6">
        <v>140</v>
      </c>
      <c r="C10" s="4">
        <v>170</v>
      </c>
      <c r="D10" s="4">
        <v>30</v>
      </c>
      <c r="E10" s="4">
        <v>22.1</v>
      </c>
      <c r="F10" s="5">
        <v>1.2</v>
      </c>
      <c r="H10" s="10" t="s">
        <v>9</v>
      </c>
      <c r="I10" s="10"/>
      <c r="J10" s="10" t="s">
        <v>20</v>
      </c>
      <c r="K10" s="10"/>
      <c r="L10" s="10"/>
      <c r="M10" s="10" t="s">
        <v>21</v>
      </c>
      <c r="N10" s="22">
        <f>DSUM(A1:F20,B1,H9:M10)</f>
        <v>460.26</v>
      </c>
    </row>
    <row r="11" spans="1:14" x14ac:dyDescent="0.3">
      <c r="A11" s="3" t="s">
        <v>8</v>
      </c>
      <c r="B11" s="4">
        <v>139.28</v>
      </c>
      <c r="C11" s="4">
        <v>257.33</v>
      </c>
      <c r="D11" s="4">
        <v>50</v>
      </c>
      <c r="E11" s="4">
        <v>33.450000000000003</v>
      </c>
      <c r="F11" s="5">
        <v>0.8</v>
      </c>
    </row>
    <row r="12" spans="1:14" x14ac:dyDescent="0.3">
      <c r="A12" s="3" t="s">
        <v>8</v>
      </c>
      <c r="B12" s="4">
        <v>125.36</v>
      </c>
      <c r="C12" s="4">
        <v>247.33</v>
      </c>
      <c r="D12" s="4">
        <v>40</v>
      </c>
      <c r="E12" s="4">
        <v>32.15</v>
      </c>
      <c r="F12" s="5">
        <v>0.7</v>
      </c>
    </row>
    <row r="13" spans="1:14" ht="62.4" x14ac:dyDescent="0.3">
      <c r="A13" s="3" t="s">
        <v>8</v>
      </c>
      <c r="B13" s="4">
        <v>124.36</v>
      </c>
      <c r="C13" s="4">
        <v>247.33</v>
      </c>
      <c r="D13" s="4">
        <v>40</v>
      </c>
      <c r="E13" s="4">
        <v>32.15</v>
      </c>
      <c r="F13" s="5">
        <v>0.7</v>
      </c>
      <c r="G13" s="21" t="s">
        <v>22</v>
      </c>
      <c r="H13" s="8" t="s">
        <v>1</v>
      </c>
      <c r="I13" s="8" t="s">
        <v>2</v>
      </c>
      <c r="J13" s="8" t="s">
        <v>3</v>
      </c>
      <c r="K13" s="8" t="s">
        <v>4</v>
      </c>
      <c r="L13" s="8" t="s">
        <v>5</v>
      </c>
      <c r="M13" s="8" t="s">
        <v>6</v>
      </c>
    </row>
    <row r="14" spans="1:14" x14ac:dyDescent="0.3">
      <c r="A14" s="3" t="s">
        <v>8</v>
      </c>
      <c r="B14" s="4">
        <v>124.36</v>
      </c>
      <c r="C14" s="4">
        <v>247.33</v>
      </c>
      <c r="D14" s="4">
        <v>40</v>
      </c>
      <c r="E14" s="4">
        <v>32.15</v>
      </c>
      <c r="F14" s="5">
        <v>0.7</v>
      </c>
      <c r="H14" s="10"/>
      <c r="I14" s="10" t="s">
        <v>23</v>
      </c>
      <c r="J14" s="10"/>
      <c r="K14" s="20">
        <f>MAX(D2:D20)</f>
        <v>50</v>
      </c>
      <c r="L14" s="10"/>
      <c r="M14" s="10" t="s">
        <v>21</v>
      </c>
      <c r="N14" s="22" t="str">
        <f>DGET(A1:F20,A1,H13:M14)</f>
        <v>Термопласт</v>
      </c>
    </row>
    <row r="15" spans="1:14" x14ac:dyDescent="0.3">
      <c r="A15" s="3" t="s">
        <v>8</v>
      </c>
      <c r="B15" s="4">
        <v>109.28</v>
      </c>
      <c r="C15" s="4">
        <v>257.33</v>
      </c>
      <c r="D15" s="4">
        <v>50</v>
      </c>
      <c r="E15" s="4">
        <v>33.450000000000003</v>
      </c>
      <c r="F15" s="5">
        <v>0.6</v>
      </c>
    </row>
    <row r="16" spans="1:14" x14ac:dyDescent="0.3">
      <c r="A16" s="3" t="s">
        <v>9</v>
      </c>
      <c r="B16" s="4">
        <v>153.41999999999999</v>
      </c>
      <c r="C16" s="4">
        <v>297.95</v>
      </c>
      <c r="D16" s="4">
        <v>40</v>
      </c>
      <c r="E16" s="4">
        <v>38.729999999999997</v>
      </c>
      <c r="F16" s="5">
        <v>0.7</v>
      </c>
    </row>
    <row r="17" spans="1:6" x14ac:dyDescent="0.3">
      <c r="A17" s="3" t="s">
        <v>9</v>
      </c>
      <c r="B17" s="4">
        <v>153.41999999999999</v>
      </c>
      <c r="C17" s="4">
        <v>297.95</v>
      </c>
      <c r="D17" s="4">
        <v>40</v>
      </c>
      <c r="E17" s="4">
        <v>38.729999999999997</v>
      </c>
      <c r="F17" s="5">
        <v>0.7</v>
      </c>
    </row>
    <row r="18" spans="1:6" x14ac:dyDescent="0.3">
      <c r="A18" s="3" t="s">
        <v>9</v>
      </c>
      <c r="B18" s="4">
        <v>153.41999999999999</v>
      </c>
      <c r="C18" s="4">
        <v>297.95</v>
      </c>
      <c r="D18" s="4">
        <v>40</v>
      </c>
      <c r="E18" s="4">
        <v>38.729999999999997</v>
      </c>
      <c r="F18" s="5">
        <v>0.7</v>
      </c>
    </row>
    <row r="19" spans="1:6" x14ac:dyDescent="0.3">
      <c r="A19" s="3" t="s">
        <v>9</v>
      </c>
      <c r="B19" s="4">
        <v>98.01</v>
      </c>
      <c r="C19" s="4">
        <v>143.15</v>
      </c>
      <c r="D19" s="4">
        <v>35</v>
      </c>
      <c r="E19" s="4">
        <v>18.61</v>
      </c>
      <c r="F19" s="5">
        <v>1.1000000000000001</v>
      </c>
    </row>
    <row r="20" spans="1:6" x14ac:dyDescent="0.3">
      <c r="A20" s="3" t="s">
        <v>9</v>
      </c>
      <c r="B20" s="4">
        <v>98.01</v>
      </c>
      <c r="C20" s="4">
        <v>143.15</v>
      </c>
      <c r="D20" s="4">
        <v>35</v>
      </c>
      <c r="E20" s="7">
        <v>18.61</v>
      </c>
      <c r="F20" s="5">
        <v>1.1000000000000001</v>
      </c>
    </row>
    <row r="21" spans="1:6" x14ac:dyDescent="0.3">
      <c r="E2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E7B1-F844-480E-B64E-EA37610833DA}">
  <dimension ref="A1:G5"/>
  <sheetViews>
    <sheetView workbookViewId="0">
      <selection activeCell="F4" sqref="F4"/>
    </sheetView>
  </sheetViews>
  <sheetFormatPr defaultRowHeight="15.6" x14ac:dyDescent="0.3"/>
  <cols>
    <col min="1" max="1" width="14.5546875" style="1" customWidth="1"/>
    <col min="2" max="2" width="19.33203125" style="1" customWidth="1"/>
    <col min="3" max="3" width="18" style="1" customWidth="1"/>
    <col min="4" max="4" width="19.109375" style="1" customWidth="1"/>
    <col min="5" max="6" width="14.5546875" style="1" customWidth="1"/>
    <col min="7" max="16384" width="8.88671875" style="1"/>
  </cols>
  <sheetData>
    <row r="1" spans="1:7" x14ac:dyDescent="0.3">
      <c r="B1" s="26" t="s">
        <v>24</v>
      </c>
      <c r="C1" s="26"/>
      <c r="D1" s="26"/>
      <c r="E1" s="2"/>
      <c r="F1" s="2"/>
      <c r="G1" s="2"/>
    </row>
    <row r="2" spans="1:7" ht="62.4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 spans="1:7" x14ac:dyDescent="0.3">
      <c r="A3" s="10" t="s">
        <v>7</v>
      </c>
      <c r="B3" s="10">
        <v>120.15</v>
      </c>
      <c r="C3" s="10">
        <v>170</v>
      </c>
      <c r="D3" s="10">
        <v>30</v>
      </c>
      <c r="E3" s="10">
        <v>9</v>
      </c>
      <c r="F3" s="10">
        <v>0.9</v>
      </c>
    </row>
    <row r="4" spans="1:7" x14ac:dyDescent="0.3">
      <c r="A4" s="10" t="s">
        <v>8</v>
      </c>
      <c r="B4" s="10">
        <v>140.83000000000001</v>
      </c>
      <c r="C4" s="10">
        <v>257.23</v>
      </c>
      <c r="D4" s="10">
        <v>50</v>
      </c>
      <c r="E4" s="10">
        <v>8</v>
      </c>
      <c r="F4" s="10">
        <v>0.71</v>
      </c>
    </row>
    <row r="5" spans="1:7" x14ac:dyDescent="0.3">
      <c r="A5" s="10" t="s">
        <v>9</v>
      </c>
      <c r="B5" s="10">
        <v>89.48</v>
      </c>
      <c r="C5" s="10">
        <v>124.58</v>
      </c>
      <c r="D5" s="10">
        <v>35</v>
      </c>
      <c r="E5" s="10">
        <v>5</v>
      </c>
      <c r="F5" s="10">
        <v>1.06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7445-9DB0-4635-86A6-14C95F37E7BA}">
  <dimension ref="A1:G5"/>
  <sheetViews>
    <sheetView workbookViewId="0">
      <selection activeCell="D9" sqref="D9"/>
    </sheetView>
  </sheetViews>
  <sheetFormatPr defaultRowHeight="15.6" x14ac:dyDescent="0.3"/>
  <cols>
    <col min="1" max="1" width="15.109375" style="1" customWidth="1"/>
    <col min="2" max="2" width="22" style="1" customWidth="1"/>
    <col min="3" max="3" width="19.5546875" style="1" customWidth="1"/>
    <col min="4" max="4" width="16.44140625" style="1" customWidth="1"/>
    <col min="5" max="6" width="15.109375" style="1" customWidth="1"/>
    <col min="7" max="16384" width="8.88671875" style="1"/>
  </cols>
  <sheetData>
    <row r="1" spans="1:7" x14ac:dyDescent="0.3">
      <c r="B1" s="26" t="s">
        <v>25</v>
      </c>
      <c r="C1" s="26"/>
      <c r="D1" s="26"/>
      <c r="E1" s="2"/>
      <c r="F1" s="2"/>
      <c r="G1" s="2"/>
    </row>
    <row r="2" spans="1:7" ht="46.8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 spans="1:7" x14ac:dyDescent="0.3">
      <c r="A3" s="10" t="s">
        <v>7</v>
      </c>
      <c r="B3" s="10">
        <v>125.15</v>
      </c>
      <c r="C3" s="10">
        <v>177</v>
      </c>
      <c r="D3" s="10">
        <v>35</v>
      </c>
      <c r="E3" s="10">
        <v>10</v>
      </c>
      <c r="F3" s="10">
        <v>0.98</v>
      </c>
    </row>
    <row r="4" spans="1:7" x14ac:dyDescent="0.3">
      <c r="A4" s="10" t="s">
        <v>8</v>
      </c>
      <c r="B4" s="10">
        <v>148.83000000000001</v>
      </c>
      <c r="C4" s="10">
        <v>265.23</v>
      </c>
      <c r="D4" s="10">
        <v>55</v>
      </c>
      <c r="E4" s="10">
        <v>9</v>
      </c>
      <c r="F4" s="10">
        <v>0.91</v>
      </c>
    </row>
    <row r="5" spans="1:7" x14ac:dyDescent="0.3">
      <c r="A5" s="10" t="s">
        <v>9</v>
      </c>
      <c r="B5" s="10">
        <v>99.48</v>
      </c>
      <c r="C5" s="10">
        <v>134.58000000000001</v>
      </c>
      <c r="D5" s="10">
        <v>45</v>
      </c>
      <c r="E5" s="10">
        <v>6</v>
      </c>
      <c r="F5" s="10">
        <v>1.56</v>
      </c>
    </row>
  </sheetData>
  <mergeCells count="1"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15D3-5799-4FEB-B356-4A3E58A047D7}">
  <dimension ref="A1:F4"/>
  <sheetViews>
    <sheetView workbookViewId="0">
      <selection activeCell="C3" sqref="C3"/>
    </sheetView>
  </sheetViews>
  <sheetFormatPr defaultRowHeight="15.6" x14ac:dyDescent="0.3"/>
  <cols>
    <col min="1" max="1" width="16" style="1" customWidth="1"/>
    <col min="2" max="2" width="17.5546875" style="1" customWidth="1"/>
    <col min="3" max="3" width="13.6640625" style="1" customWidth="1"/>
    <col min="4" max="4" width="13.21875" style="1" customWidth="1"/>
    <col min="5" max="5" width="12.6640625" style="1" customWidth="1"/>
    <col min="6" max="6" width="12.44140625" style="1" customWidth="1"/>
    <col min="7" max="16384" width="8.88671875" style="1"/>
  </cols>
  <sheetData>
    <row r="1" spans="1:6" ht="67.2" customHeight="1" x14ac:dyDescent="0.3">
      <c r="A1" s="23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</row>
    <row r="2" spans="1:6" x14ac:dyDescent="0.3">
      <c r="A2" s="24" t="s">
        <v>7</v>
      </c>
      <c r="B2" s="25">
        <v>245.3</v>
      </c>
      <c r="C2" s="25">
        <v>347</v>
      </c>
      <c r="D2" s="25">
        <v>65</v>
      </c>
      <c r="E2" s="25">
        <v>19</v>
      </c>
      <c r="F2" s="25">
        <v>1.88</v>
      </c>
    </row>
    <row r="3" spans="1:6" x14ac:dyDescent="0.3">
      <c r="A3" s="24" t="s">
        <v>8</v>
      </c>
      <c r="B3" s="25">
        <v>289.66000000000003</v>
      </c>
      <c r="C3" s="25">
        <v>522.46</v>
      </c>
      <c r="D3" s="25">
        <v>105</v>
      </c>
      <c r="E3" s="25">
        <v>17</v>
      </c>
      <c r="F3" s="25">
        <v>1.62</v>
      </c>
    </row>
    <row r="4" spans="1:6" x14ac:dyDescent="0.3">
      <c r="A4" s="24" t="s">
        <v>9</v>
      </c>
      <c r="B4" s="25">
        <v>188.96</v>
      </c>
      <c r="C4" s="25">
        <v>259.16000000000003</v>
      </c>
      <c r="D4" s="25">
        <v>80</v>
      </c>
      <c r="E4" s="25">
        <v>11</v>
      </c>
      <c r="F4" s="25">
        <v>2.62</v>
      </c>
    </row>
  </sheetData>
  <dataConsolidate topLabels="1">
    <dataRefs count="2">
      <dataRef ref="A2:F5" sheet="1 півріччя"/>
      <dataRef ref="A2:F5" sheet="2 півріччя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9</vt:i4>
      </vt:variant>
      <vt:variant>
        <vt:lpstr>Іменовані діапазони</vt:lpstr>
      </vt:variant>
      <vt:variant>
        <vt:i4>1</vt:i4>
      </vt:variant>
    </vt:vector>
  </HeadingPairs>
  <TitlesOfParts>
    <vt:vector size="10" baseType="lpstr">
      <vt:lpstr>Завдання 1</vt:lpstr>
      <vt:lpstr>Завдання 2а</vt:lpstr>
      <vt:lpstr>Завд 2б</vt:lpstr>
      <vt:lpstr>Завдання 3</vt:lpstr>
      <vt:lpstr>Завд 4</vt:lpstr>
      <vt:lpstr>Завд 5</vt:lpstr>
      <vt:lpstr>1 півріччя</vt:lpstr>
      <vt:lpstr>2 півріччя</vt:lpstr>
      <vt:lpstr>Рік</vt:lpstr>
      <vt:lpstr>'Завд 2б'!Умови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Анастасія</dc:creator>
  <cp:lastModifiedBy>Анастасія</cp:lastModifiedBy>
  <dcterms:created xsi:type="dcterms:W3CDTF">2025-04-01T20:33:25Z</dcterms:created>
  <dcterms:modified xsi:type="dcterms:W3CDTF">2025-04-02T07:18:17Z</dcterms:modified>
</cp:coreProperties>
</file>