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andexDisk\Яндекс.Лицей в ХМАО\2021-22\100 WebServer API проект\"/>
    </mc:Choice>
  </mc:AlternateContent>
  <bookViews>
    <workbookView xWindow="0" yWindow="0" windowWidth="28800" windowHeight="11640" activeTab="2"/>
  </bookViews>
  <sheets>
    <sheet name="QT" sheetId="1" r:id="rId1"/>
    <sheet name="Pygame" sheetId="2" r:id="rId2"/>
    <sheet name="WEBсайт" sheetId="3" r:id="rId3"/>
    <sheet name="WEBнавыкбот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4"/>
  <c r="D16" i="3"/>
  <c r="D15" i="3"/>
  <c r="D15" i="1"/>
  <c r="D16" i="2"/>
  <c r="D15" i="2"/>
  <c r="D16" i="4"/>
</calcChain>
</file>

<file path=xl/sharedStrings.xml><?xml version="1.0" encoding="utf-8"?>
<sst xmlns="http://schemas.openxmlformats.org/spreadsheetml/2006/main" count="206" uniqueCount="77">
  <si>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</si>
  <si>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</si>
  <si>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</si>
  <si>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</si>
  <si>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</si>
  <si>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</si>
  <si>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</si>
  <si>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</si>
  <si>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</si>
  <si>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</si>
  <si>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theme="1"/>
        <rFont val="Arial"/>
        <family val="2"/>
        <charset val="204"/>
      </rPr>
      <t xml:space="preserve">Премия </t>
    </r>
    <r>
      <rPr>
        <i/>
        <sz val="10"/>
        <color theme="1"/>
        <rFont val="Arial"/>
        <family val="2"/>
        <charset val="204"/>
      </rPr>
      <t>(Обязателен комментарий)</t>
    </r>
  </si>
  <si>
    <t>№</t>
  </si>
  <si>
    <t>Фамилия, имя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</si>
  <si>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</si>
  <si>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</si>
  <si>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</si>
  <si>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</si>
  <si>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Описание проекта</t>
  </si>
  <si>
    <t>Задание (ТЗ)</t>
  </si>
  <si>
    <t>ТЗ+ Часть задания выполнена</t>
  </si>
  <si>
    <t>Код+ Работающая часть проекта</t>
  </si>
  <si>
    <t>Код+ Работающая часть+ Черновик пояснительной записки и презентации</t>
  </si>
  <si>
    <t>Код+ Пояснительная записка+ Презентация+ Почти Все работает</t>
  </si>
  <si>
    <t>Все готово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</si>
  <si>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</si>
  <si>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</si>
  <si>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</si>
  <si>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</si>
  <si>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</si>
  <si>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</si>
  <si>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Несколько форм</t>
  </si>
  <si>
    <t>Изученные виджеты</t>
  </si>
  <si>
    <t>Другие виджеты</t>
  </si>
  <si>
    <t>Стандартные диалоги</t>
  </si>
  <si>
    <t>Картинки</t>
  </si>
  <si>
    <t>Файлы txt или csv</t>
  </si>
  <si>
    <t>Несколько таблиц в БД</t>
  </si>
  <si>
    <t>Чтение из БД</t>
  </si>
  <si>
    <t>Запись в БД</t>
  </si>
  <si>
    <t>Изменение данных в БД</t>
  </si>
  <si>
    <t>exe</t>
  </si>
  <si>
    <t>Иванов Иван</t>
  </si>
  <si>
    <t>Петров Пётр</t>
  </si>
  <si>
    <r>
      <rPr>
        <sz val="10"/>
        <color theme="1"/>
        <rFont val="Arial"/>
        <family val="2"/>
        <charset val="204"/>
      </rPr>
      <t xml:space="preserve">Премия </t>
    </r>
    <r>
      <rPr>
        <i/>
        <sz val="10"/>
        <color theme="1"/>
        <rFont val="Arial"/>
        <family val="2"/>
        <charset val="204"/>
      </rPr>
      <t>(Обязателен комментарий)</t>
    </r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</si>
  <si>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</si>
  <si>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</si>
  <si>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</si>
  <si>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</si>
  <si>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</si>
  <si>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</si>
  <si>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</si>
  <si>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</si>
  <si>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</si>
  <si>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</si>
  <si>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</si>
  <si>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</si>
  <si>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</si>
  <si>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r>
      <rPr>
        <sz val="10"/>
        <color theme="1"/>
        <rFont val="Arial"/>
        <family val="2"/>
        <charset val="204"/>
      </rPr>
      <t xml:space="preserve">Премия </t>
    </r>
    <r>
      <rPr>
        <i/>
        <sz val="10"/>
        <color theme="1"/>
        <rFont val="Arial"/>
        <family val="2"/>
        <charset val="204"/>
      </rPr>
      <t>(Обязателен комментарий)</t>
    </r>
  </si>
  <si>
    <t>Технологии сайт</t>
  </si>
  <si>
    <t>bootstrap</t>
  </si>
  <si>
    <t>шаблоны</t>
  </si>
  <si>
    <t>ORM-модели</t>
  </si>
  <si>
    <t>регистрация и авторизация</t>
  </si>
  <si>
    <t>загрузка и использование файлов</t>
  </si>
  <si>
    <t>API: REST или использование стороннего</t>
  </si>
  <si>
    <t>Хостинг
(heroku)</t>
  </si>
  <si>
    <r>
      <rPr>
        <sz val="10"/>
        <color theme="1"/>
        <rFont val="Arial"/>
        <family val="2"/>
        <charset val="204"/>
      </rPr>
      <t xml:space="preserve">Премия </t>
    </r>
    <r>
      <rPr>
        <i/>
        <sz val="10"/>
        <color theme="1"/>
        <rFont val="Arial"/>
        <family val="2"/>
        <charset val="204"/>
      </rPr>
      <t>(Обязателен комментарий)</t>
    </r>
  </si>
  <si>
    <t>работа с контекстом пользователя</t>
  </si>
  <si>
    <t>использование стороннего API</t>
  </si>
  <si>
    <t>Хостинг (heroku)</t>
  </si>
  <si>
    <t>Качество кода</t>
  </si>
  <si>
    <t>requirements.txt</t>
  </si>
  <si>
    <t>загрузка и использование файлов навыком: картинки, музыка</t>
  </si>
  <si>
    <t>Лямин Илья</t>
  </si>
  <si>
    <t>Пример1</t>
  </si>
  <si>
    <t>Пример2</t>
  </si>
  <si>
    <t>Сапич Наталья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</si>
</sst>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2" borderId="0" xfId="0" applyFont="1" applyFill="1" applyAlignment="1">
      <alignment horizontal="left"/>
    </xf>
    <xf numFmtId="0" fontId="6" fillId="0" borderId="0" xfId="0" applyFont="1" applyAlignment="1"/>
    <xf numFmtId="0" fontId="5" fillId="0" borderId="0" xfId="0" applyFont="1"/>
    <xf numFmtId="0" fontId="10" fillId="0" borderId="0" xfId="0" applyFont="1" applyAlignment="1"/>
    <xf numFmtId="0" fontId="2" fillId="0" borderId="0" xfId="0" applyFont="1" applyAlignment="1"/>
    <xf numFmtId="0" fontId="6" fillId="0" borderId="5" xfId="0" applyFont="1" applyBorder="1" applyAlignment="1"/>
    <xf numFmtId="0" fontId="1" fillId="0" borderId="1" xfId="0" applyFont="1" applyBorder="1" applyAlignment="1"/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10" fillId="0" borderId="3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2" borderId="5" xfId="0" applyFont="1" applyFill="1" applyBorder="1" applyAlignment="1"/>
    <xf numFmtId="0" fontId="0" fillId="2" borderId="9" xfId="0" applyFont="1" applyFill="1" applyBorder="1" applyAlignment="1"/>
    <xf numFmtId="0" fontId="11" fillId="0" borderId="2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0" fillId="0" borderId="34" xfId="0" applyNumberFormat="1" applyFont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0" borderId="40" xfId="0" applyFont="1" applyBorder="1" applyAlignment="1"/>
    <xf numFmtId="0" fontId="0" fillId="2" borderId="42" xfId="0" applyFont="1" applyFill="1" applyBorder="1" applyAlignment="1"/>
    <xf numFmtId="0" fontId="6" fillId="0" borderId="42" xfId="0" applyFont="1" applyBorder="1" applyAlignment="1"/>
    <xf numFmtId="0" fontId="0" fillId="2" borderId="44" xfId="0" applyFont="1" applyFill="1" applyBorder="1" applyAlignment="1"/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protection locked="0"/>
    </xf>
    <xf numFmtId="0" fontId="10" fillId="0" borderId="34" xfId="0" applyFont="1" applyBorder="1" applyProtection="1"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protection locked="0"/>
    </xf>
    <xf numFmtId="0" fontId="10" fillId="0" borderId="37" xfId="0" applyFont="1" applyBorder="1" applyProtection="1"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/>
      <protection locked="0"/>
    </xf>
    <xf numFmtId="0" fontId="2" fillId="0" borderId="39" xfId="0" applyFont="1" applyBorder="1" applyProtection="1">
      <protection locked="0"/>
    </xf>
    <xf numFmtId="164" fontId="2" fillId="0" borderId="39" xfId="0" applyNumberFormat="1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11" fillId="0" borderId="37" xfId="0" applyFont="1" applyBorder="1" applyAlignment="1" applyProtection="1">
      <alignment horizontal="center" wrapText="1"/>
      <protection locked="0"/>
    </xf>
    <xf numFmtId="16" fontId="8" fillId="0" borderId="24" xfId="0" applyNumberFormat="1" applyFont="1" applyBorder="1" applyAlignment="1" applyProtection="1">
      <alignment horizontal="center" vertical="center"/>
      <protection locked="0"/>
    </xf>
    <xf numFmtId="16" fontId="8" fillId="0" borderId="23" xfId="0" applyNumberFormat="1" applyFont="1" applyBorder="1" applyAlignment="1" applyProtection="1">
      <alignment horizontal="center" vertical="center"/>
      <protection locked="0"/>
    </xf>
    <xf numFmtId="16" fontId="8" fillId="0" borderId="22" xfId="0" applyNumberFormat="1" applyFont="1" applyBorder="1" applyAlignment="1" applyProtection="1">
      <alignment horizontal="center" vertical="center"/>
      <protection locked="0"/>
    </xf>
    <xf numFmtId="0" fontId="6" fillId="0" borderId="37" xfId="0" applyFont="1" applyBorder="1" applyProtection="1">
      <protection locked="0"/>
    </xf>
    <xf numFmtId="16" fontId="9" fillId="0" borderId="22" xfId="0" applyNumberFormat="1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2" fillId="0" borderId="15" xfId="0" applyFont="1" applyBorder="1"/>
    <xf numFmtId="0" fontId="7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/>
    <xf numFmtId="0" fontId="7" fillId="0" borderId="16" xfId="0" applyFont="1" applyBorder="1" applyAlignment="1">
      <alignment horizontal="center"/>
    </xf>
    <xf numFmtId="0" fontId="2" fillId="0" borderId="17" xfId="0" applyFont="1" applyBorder="1"/>
    <xf numFmtId="0" fontId="1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6" fillId="0" borderId="9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7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7" fillId="0" borderId="1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AJ32"/>
  <sheetViews>
    <sheetView workbookViewId="0">
      <pane xSplit="2" topLeftCell="F1" activePane="topRight" state="frozen"/>
      <selection pane="topRight" activeCell="B17" sqref="B17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2.85546875" customWidth="1"/>
    <col min="4" max="4" width="10.5703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22" customWidth="1"/>
    <col min="12" max="12" width="12" customWidth="1"/>
    <col min="13" max="13" width="9.28515625" customWidth="1"/>
    <col min="14" max="14" width="10.28515625" customWidth="1"/>
    <col min="15" max="15" width="10" customWidth="1"/>
    <col min="16" max="16" width="11.5703125" customWidth="1"/>
    <col min="17" max="17" width="11.85546875" customWidth="1"/>
    <col min="18" max="18" width="10.28515625" customWidth="1"/>
    <col min="19" max="19" width="9.7109375" customWidth="1"/>
    <col min="20" max="20" width="10.140625" customWidth="1"/>
    <col min="21" max="21" width="11.140625" customWidth="1"/>
    <col min="22" max="22" width="12" customWidth="1"/>
    <col min="23" max="23" width="8.28515625" customWidth="1"/>
    <col min="24" max="24" width="8.85546875" customWidth="1"/>
    <col min="25" max="25" width="11.85546875" customWidth="1"/>
    <col min="26" max="26" width="5.42578125" customWidth="1"/>
    <col min="27" max="27" width="8.140625" customWidth="1"/>
    <col min="28" max="28" width="8.85546875" customWidth="1"/>
    <col min="29" max="30" width="9.140625" customWidth="1"/>
    <col min="31" max="31" width="8.85546875" customWidth="1"/>
    <col min="32" max="32" width="54.140625" customWidth="1"/>
  </cols>
  <sheetData>
    <row r="3" spans="1:36" ht="15.75" customHeight="1" thickBot="1" x14ac:dyDescent="0.25"/>
    <row r="4" spans="1:36" ht="13.5" thickTop="1" x14ac:dyDescent="0.2">
      <c r="C4" s="10" t="s">
        <v>0</v>
      </c>
      <c r="D4" s="23" t="s">
        <v>1</v>
      </c>
      <c r="H4" s="105" t="s">
        <v>2</v>
      </c>
      <c r="I4" s="106"/>
      <c r="J4" s="107"/>
      <c r="K4" s="26" t="s">
        <v>1</v>
      </c>
    </row>
    <row r="5" spans="1:36" ht="12.75" x14ac:dyDescent="0.2">
      <c r="C5" s="19" t="s">
        <v>3</v>
      </c>
      <c r="D5" s="24">
        <v>15</v>
      </c>
      <c r="H5" s="108" t="s">
        <v>4</v>
      </c>
      <c r="I5" s="109"/>
      <c r="J5" s="110"/>
      <c r="K5" s="24">
        <v>10</v>
      </c>
    </row>
    <row r="6" spans="1:36" ht="12.75" x14ac:dyDescent="0.2">
      <c r="C6" s="19" t="s">
        <v>5</v>
      </c>
      <c r="D6" s="24">
        <v>5</v>
      </c>
      <c r="H6" s="108" t="s">
        <v>6</v>
      </c>
      <c r="I6" s="109"/>
      <c r="J6" s="110"/>
      <c r="K6" s="24">
        <v>15</v>
      </c>
    </row>
    <row r="7" spans="1:36" ht="12.75" x14ac:dyDescent="0.2">
      <c r="C7" s="9" t="s">
        <v>7</v>
      </c>
      <c r="D7" s="24">
        <v>20</v>
      </c>
      <c r="H7" s="108" t="s">
        <v>8</v>
      </c>
      <c r="I7" s="109"/>
      <c r="J7" s="110"/>
      <c r="K7" s="24">
        <v>10</v>
      </c>
    </row>
    <row r="8" spans="1:36" ht="13.5" thickBot="1" x14ac:dyDescent="0.25">
      <c r="C8" s="20" t="s">
        <v>9</v>
      </c>
      <c r="D8" s="25">
        <v>20</v>
      </c>
      <c r="G8" s="1"/>
      <c r="H8" s="111" t="s">
        <v>10</v>
      </c>
      <c r="I8" s="112"/>
      <c r="J8" s="113"/>
      <c r="K8" s="27">
        <v>5</v>
      </c>
    </row>
    <row r="9" spans="1:36" ht="15.75" customHeight="1" thickTop="1" x14ac:dyDescent="0.2"/>
    <row r="11" spans="1:36" ht="15.75" customHeight="1" thickBot="1" x14ac:dyDescent="0.25"/>
    <row r="12" spans="1:36" ht="14.25" thickTop="1" thickBot="1" x14ac:dyDescent="0.25">
      <c r="A12" s="85" t="s">
        <v>11</v>
      </c>
      <c r="B12" s="88" t="s">
        <v>12</v>
      </c>
      <c r="C12" s="91" t="s">
        <v>13</v>
      </c>
      <c r="D12" s="92" t="s">
        <v>14</v>
      </c>
      <c r="E12" s="94" t="s">
        <v>15</v>
      </c>
      <c r="F12" s="95"/>
      <c r="G12" s="95"/>
      <c r="H12" s="95"/>
      <c r="I12" s="95"/>
      <c r="J12" s="95"/>
      <c r="K12" s="95"/>
      <c r="L12" s="99" t="s">
        <v>0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100"/>
      <c r="AA12" s="96" t="s">
        <v>16</v>
      </c>
      <c r="AB12" s="94" t="s">
        <v>2</v>
      </c>
      <c r="AC12" s="95"/>
      <c r="AD12" s="95"/>
      <c r="AE12" s="95"/>
      <c r="AF12" s="98"/>
      <c r="AG12" s="2"/>
      <c r="AH12" s="2"/>
      <c r="AI12" s="2"/>
      <c r="AJ12" s="2"/>
    </row>
    <row r="13" spans="1:36" ht="79.900000000000006" customHeight="1" thickTop="1" thickBot="1" x14ac:dyDescent="0.25">
      <c r="A13" s="86"/>
      <c r="B13" s="89"/>
      <c r="C13" s="89"/>
      <c r="D13" s="93"/>
      <c r="E13" s="11" t="s">
        <v>17</v>
      </c>
      <c r="F13" s="12" t="s">
        <v>18</v>
      </c>
      <c r="G13" s="13" t="s">
        <v>19</v>
      </c>
      <c r="H13" s="13" t="s">
        <v>20</v>
      </c>
      <c r="I13" s="13" t="s">
        <v>21</v>
      </c>
      <c r="J13" s="13" t="s">
        <v>22</v>
      </c>
      <c r="K13" s="14" t="s">
        <v>23</v>
      </c>
      <c r="L13" s="101" t="s">
        <v>70</v>
      </c>
      <c r="M13" s="102"/>
      <c r="N13" s="103"/>
      <c r="O13" s="104" t="s">
        <v>24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97"/>
      <c r="AB13" s="79" t="s">
        <v>4</v>
      </c>
      <c r="AC13" s="18" t="s">
        <v>8</v>
      </c>
      <c r="AD13" s="81" t="s">
        <v>25</v>
      </c>
      <c r="AE13" s="81" t="s">
        <v>26</v>
      </c>
      <c r="AF13" s="83" t="s">
        <v>27</v>
      </c>
      <c r="AG13" s="2"/>
      <c r="AH13" s="2"/>
      <c r="AI13" s="2"/>
      <c r="AJ13" s="2"/>
    </row>
    <row r="14" spans="1:36" ht="39.75" thickTop="1" thickBot="1" x14ac:dyDescent="0.25">
      <c r="A14" s="87"/>
      <c r="B14" s="90"/>
      <c r="C14" s="90"/>
      <c r="D14" s="82"/>
      <c r="E14" s="76">
        <v>44490</v>
      </c>
      <c r="F14" s="75">
        <v>44494</v>
      </c>
      <c r="G14" s="75">
        <v>44497</v>
      </c>
      <c r="H14" s="75">
        <v>44501</v>
      </c>
      <c r="I14" s="75">
        <v>44504</v>
      </c>
      <c r="J14" s="75">
        <v>44508</v>
      </c>
      <c r="K14" s="74">
        <v>44511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30</v>
      </c>
      <c r="Q14" s="12" t="s">
        <v>31</v>
      </c>
      <c r="R14" s="12" t="s">
        <v>32</v>
      </c>
      <c r="S14" s="12" t="s">
        <v>33</v>
      </c>
      <c r="T14" s="12" t="s">
        <v>34</v>
      </c>
      <c r="U14" s="12" t="s">
        <v>35</v>
      </c>
      <c r="V14" s="12" t="s">
        <v>36</v>
      </c>
      <c r="W14" s="12" t="s">
        <v>37</v>
      </c>
      <c r="X14" s="12" t="s">
        <v>38</v>
      </c>
      <c r="Y14" s="12" t="s">
        <v>39</v>
      </c>
      <c r="Z14" s="12" t="s">
        <v>40</v>
      </c>
      <c r="AA14" s="80"/>
      <c r="AB14" s="80"/>
      <c r="AC14" s="78">
        <v>44511</v>
      </c>
      <c r="AD14" s="82"/>
      <c r="AE14" s="82"/>
      <c r="AF14" s="84"/>
      <c r="AG14" s="2"/>
      <c r="AH14" s="2"/>
      <c r="AI14" s="2"/>
      <c r="AJ14" s="2"/>
    </row>
    <row r="15" spans="1:36" ht="13.5" thickTop="1" x14ac:dyDescent="0.2">
      <c r="A15" s="15">
        <v>1</v>
      </c>
      <c r="B15" s="53" t="s">
        <v>74</v>
      </c>
      <c r="C15" s="54"/>
      <c r="D15" s="17">
        <f>($K$6*SUM(E15:K15)/7+($D$5*L15+$D$6*M15+$D$7*N15+$D$8*SUM(O15:Z15)*AA15/12)+$K$5*AB15+$K$7*AC15+$K$8*AD15)*(1-AE15)</f>
        <v>100</v>
      </c>
      <c r="E15" s="55">
        <v>1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6">
        <v>1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5">
        <v>1</v>
      </c>
      <c r="AA15" s="55">
        <v>1</v>
      </c>
      <c r="AB15" s="55">
        <v>1</v>
      </c>
      <c r="AC15" s="55">
        <v>1</v>
      </c>
      <c r="AD15" s="55">
        <v>1</v>
      </c>
      <c r="AE15" s="55">
        <v>0</v>
      </c>
      <c r="AF15" s="57"/>
    </row>
    <row r="16" spans="1:36" ht="12.75" x14ac:dyDescent="0.2">
      <c r="A16" s="16">
        <v>2</v>
      </c>
      <c r="B16" s="58" t="s">
        <v>75</v>
      </c>
      <c r="C16" s="59"/>
      <c r="D16" s="17">
        <f t="shared" ref="D16:D31" si="0">($K$6*SUM(E16:K16)/7+($D$5*L16+$D$6*M16+$D$7*N16+$D$8*SUM(O16:Z16)*AA16/12)+$K$5*AB16+$K$7*AC16+$K$8*AD16)*(1-AE16)</f>
        <v>0</v>
      </c>
      <c r="E16" s="60">
        <v>1</v>
      </c>
      <c r="F16" s="60">
        <v>1</v>
      </c>
      <c r="G16" s="60">
        <v>0.5</v>
      </c>
      <c r="H16" s="60">
        <v>0.5</v>
      </c>
      <c r="I16" s="60">
        <v>1</v>
      </c>
      <c r="J16" s="60">
        <v>1</v>
      </c>
      <c r="K16" s="60">
        <v>1</v>
      </c>
      <c r="L16" s="60">
        <v>0.6</v>
      </c>
      <c r="M16" s="60">
        <v>0.8</v>
      </c>
      <c r="N16" s="60">
        <v>0.6</v>
      </c>
      <c r="O16" s="61">
        <v>1</v>
      </c>
      <c r="P16" s="60">
        <v>1</v>
      </c>
      <c r="Q16" s="60">
        <v>1</v>
      </c>
      <c r="R16" s="60">
        <v>0</v>
      </c>
      <c r="S16" s="60">
        <v>0</v>
      </c>
      <c r="T16" s="60">
        <v>1</v>
      </c>
      <c r="U16" s="60">
        <v>0</v>
      </c>
      <c r="V16" s="60">
        <v>1</v>
      </c>
      <c r="W16" s="60">
        <v>1</v>
      </c>
      <c r="X16" s="60">
        <v>1</v>
      </c>
      <c r="Y16" s="60">
        <v>0</v>
      </c>
      <c r="Z16" s="60">
        <v>0</v>
      </c>
      <c r="AA16" s="60">
        <v>0.75</v>
      </c>
      <c r="AB16" s="60">
        <v>0.6</v>
      </c>
      <c r="AC16" s="60">
        <v>1</v>
      </c>
      <c r="AD16" s="60">
        <v>0</v>
      </c>
      <c r="AE16" s="60">
        <v>1</v>
      </c>
      <c r="AF16" s="62"/>
    </row>
    <row r="17" spans="1:32" ht="12.75" x14ac:dyDescent="0.2">
      <c r="A17" s="16">
        <v>3</v>
      </c>
      <c r="B17" s="77" t="s">
        <v>73</v>
      </c>
      <c r="C17" s="59"/>
      <c r="D17" s="17">
        <f t="shared" si="0"/>
        <v>4.2857142857142856</v>
      </c>
      <c r="E17" s="63">
        <v>1</v>
      </c>
      <c r="F17" s="63">
        <v>1</v>
      </c>
      <c r="G17" s="63">
        <v>0</v>
      </c>
      <c r="H17" s="63">
        <v>0</v>
      </c>
      <c r="I17" s="63">
        <v>0</v>
      </c>
      <c r="J17" s="63"/>
      <c r="K17" s="63"/>
      <c r="L17" s="63"/>
      <c r="M17" s="63"/>
      <c r="N17" s="63"/>
      <c r="O17" s="64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2"/>
    </row>
    <row r="18" spans="1:32" ht="12.75" x14ac:dyDescent="0.2">
      <c r="A18" s="16">
        <v>4</v>
      </c>
      <c r="B18" s="77" t="s">
        <v>76</v>
      </c>
      <c r="C18" s="59"/>
      <c r="D18" s="17">
        <f t="shared" si="0"/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/>
      <c r="K18" s="63"/>
      <c r="L18" s="63"/>
      <c r="M18" s="63"/>
      <c r="N18" s="63"/>
      <c r="O18" s="64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2"/>
    </row>
    <row r="19" spans="1:32" ht="12.75" x14ac:dyDescent="0.2">
      <c r="A19" s="16">
        <v>5</v>
      </c>
      <c r="B19" s="59"/>
      <c r="C19" s="59"/>
      <c r="D19" s="17">
        <f t="shared" si="0"/>
        <v>0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2"/>
    </row>
    <row r="20" spans="1:32" ht="12.75" x14ac:dyDescent="0.2">
      <c r="A20" s="16">
        <v>6</v>
      </c>
      <c r="B20" s="59"/>
      <c r="C20" s="59"/>
      <c r="D20" s="17">
        <f t="shared" si="0"/>
        <v>0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2"/>
    </row>
    <row r="21" spans="1:32" ht="12.75" x14ac:dyDescent="0.2">
      <c r="A21" s="16">
        <v>7</v>
      </c>
      <c r="B21" s="59"/>
      <c r="C21" s="59"/>
      <c r="D21" s="17">
        <f t="shared" si="0"/>
        <v>0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2"/>
    </row>
    <row r="22" spans="1:32" ht="12.75" x14ac:dyDescent="0.2">
      <c r="A22" s="16">
        <v>8</v>
      </c>
      <c r="B22" s="59"/>
      <c r="C22" s="59"/>
      <c r="D22" s="17">
        <f t="shared" si="0"/>
        <v>0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2"/>
    </row>
    <row r="23" spans="1:32" ht="12.75" x14ac:dyDescent="0.2">
      <c r="A23" s="16">
        <v>9</v>
      </c>
      <c r="B23" s="59"/>
      <c r="C23" s="59"/>
      <c r="D23" s="17">
        <f t="shared" si="0"/>
        <v>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70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2"/>
    </row>
    <row r="24" spans="1:32" ht="12.75" x14ac:dyDescent="0.2">
      <c r="A24" s="16">
        <v>10</v>
      </c>
      <c r="B24" s="59"/>
      <c r="C24" s="59"/>
      <c r="D24" s="17">
        <f t="shared" si="0"/>
        <v>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4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2"/>
    </row>
    <row r="25" spans="1:32" ht="12.75" x14ac:dyDescent="0.2">
      <c r="A25" s="16">
        <v>11</v>
      </c>
      <c r="B25" s="59"/>
      <c r="C25" s="59"/>
      <c r="D25" s="17">
        <f t="shared" si="0"/>
        <v>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2"/>
    </row>
    <row r="26" spans="1:32" ht="12.75" x14ac:dyDescent="0.2">
      <c r="A26" s="16">
        <v>12</v>
      </c>
      <c r="B26" s="59"/>
      <c r="C26" s="59"/>
      <c r="D26" s="17">
        <f t="shared" si="0"/>
        <v>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2"/>
    </row>
    <row r="27" spans="1:32" ht="12.75" x14ac:dyDescent="0.2">
      <c r="A27" s="16">
        <v>13</v>
      </c>
      <c r="B27" s="59"/>
      <c r="C27" s="59"/>
      <c r="D27" s="17">
        <f t="shared" si="0"/>
        <v>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2"/>
    </row>
    <row r="28" spans="1:32" ht="12.75" x14ac:dyDescent="0.2">
      <c r="A28" s="16">
        <v>14</v>
      </c>
      <c r="B28" s="59"/>
      <c r="C28" s="59"/>
      <c r="D28" s="17">
        <f t="shared" si="0"/>
        <v>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2"/>
    </row>
    <row r="29" spans="1:32" ht="12.75" x14ac:dyDescent="0.2">
      <c r="A29" s="16">
        <v>15</v>
      </c>
      <c r="B29" s="59"/>
      <c r="C29" s="59"/>
      <c r="D29" s="17">
        <f t="shared" si="0"/>
        <v>0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4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2"/>
    </row>
    <row r="30" spans="1:32" ht="12.75" x14ac:dyDescent="0.2">
      <c r="A30" s="16">
        <v>16</v>
      </c>
      <c r="B30" s="59"/>
      <c r="C30" s="59"/>
      <c r="D30" s="17">
        <f t="shared" si="0"/>
        <v>0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2"/>
    </row>
    <row r="31" spans="1:32" ht="13.5" thickBot="1" x14ac:dyDescent="0.25">
      <c r="A31" s="30">
        <v>17</v>
      </c>
      <c r="B31" s="65"/>
      <c r="C31" s="65"/>
      <c r="D31" s="66">
        <f t="shared" si="0"/>
        <v>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9"/>
    </row>
    <row r="32" spans="1:32" ht="15.75" customHeight="1" thickTop="1" x14ac:dyDescent="0.2"/>
  </sheetData>
  <sheetProtection algorithmName="SHA-512" hashValue="MhvwJ7gvllo0AtQXu3keiD+hRBRvL9GG6hVIha+DFKv95LpSuNl9+FUtvVr7SPykh9dX3Wa/wF1bQtKOXrp0Hw==" saltValue="+I66cHqqjMjYQY/PoZRqjQ==" spinCount="100000" sheet="1" objects="1" scenarios="1"/>
  <mergeCells count="19">
    <mergeCell ref="H4:J4"/>
    <mergeCell ref="H5:J5"/>
    <mergeCell ref="H8:J8"/>
    <mergeCell ref="H6:J6"/>
    <mergeCell ref="H7:J7"/>
    <mergeCell ref="AB13:AB14"/>
    <mergeCell ref="AE13:AE14"/>
    <mergeCell ref="AF13:AF14"/>
    <mergeCell ref="A12:A14"/>
    <mergeCell ref="B12:B14"/>
    <mergeCell ref="C12:C14"/>
    <mergeCell ref="D12:D14"/>
    <mergeCell ref="E12:K12"/>
    <mergeCell ref="AA12:AA14"/>
    <mergeCell ref="AD13:AD14"/>
    <mergeCell ref="AB12:AF12"/>
    <mergeCell ref="L12:Z12"/>
    <mergeCell ref="L13:N13"/>
    <mergeCell ref="O13:Z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AF36"/>
  <sheetViews>
    <sheetView topLeftCell="A7" zoomScale="130" zoomScaleNormal="130" workbookViewId="0">
      <pane xSplit="2" topLeftCell="H1" activePane="topRight" state="frozen"/>
      <selection pane="topRight" activeCell="L17" sqref="L17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1" customWidth="1"/>
    <col min="4" max="4" width="10.42578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5703125" style="22" customWidth="1"/>
    <col min="12" max="12" width="12" customWidth="1"/>
    <col min="13" max="13" width="9.5703125" customWidth="1"/>
    <col min="14" max="15" width="10" customWidth="1"/>
    <col min="16" max="16" width="11.5703125" customWidth="1"/>
    <col min="17" max="17" width="12.42578125" customWidth="1"/>
    <col min="18" max="18" width="10.28515625" customWidth="1"/>
    <col min="19" max="19" width="10.140625" customWidth="1"/>
    <col min="20" max="20" width="7.85546875" customWidth="1"/>
    <col min="21" max="22" width="12" customWidth="1"/>
    <col min="24" max="24" width="8.28515625" customWidth="1"/>
    <col min="25" max="26" width="10" customWidth="1"/>
  </cols>
  <sheetData>
    <row r="3" spans="1:32" ht="15.75" customHeight="1" thickBot="1" x14ac:dyDescent="0.25"/>
    <row r="4" spans="1:32" ht="13.5" thickTop="1" x14ac:dyDescent="0.2">
      <c r="C4" s="31" t="s">
        <v>0</v>
      </c>
      <c r="D4" s="44" t="s">
        <v>1</v>
      </c>
      <c r="H4" s="105" t="s">
        <v>2</v>
      </c>
      <c r="I4" s="106"/>
      <c r="J4" s="107"/>
      <c r="K4" s="26" t="s">
        <v>1</v>
      </c>
    </row>
    <row r="5" spans="1:32" ht="12.75" x14ac:dyDescent="0.2">
      <c r="C5" s="32" t="s">
        <v>3</v>
      </c>
      <c r="D5" s="45">
        <v>15</v>
      </c>
      <c r="H5" s="108" t="s">
        <v>4</v>
      </c>
      <c r="I5" s="109"/>
      <c r="J5" s="110"/>
      <c r="K5" s="24">
        <v>10</v>
      </c>
    </row>
    <row r="6" spans="1:32" ht="12.75" x14ac:dyDescent="0.2">
      <c r="C6" s="32" t="s">
        <v>5</v>
      </c>
      <c r="D6" s="45">
        <v>5</v>
      </c>
      <c r="H6" s="108" t="s">
        <v>6</v>
      </c>
      <c r="I6" s="109"/>
      <c r="J6" s="110"/>
      <c r="K6" s="24">
        <v>15</v>
      </c>
    </row>
    <row r="7" spans="1:32" ht="12.75" x14ac:dyDescent="0.2">
      <c r="C7" s="33" t="s">
        <v>7</v>
      </c>
      <c r="D7" s="45">
        <v>20</v>
      </c>
      <c r="H7" s="108" t="s">
        <v>8</v>
      </c>
      <c r="I7" s="109"/>
      <c r="J7" s="110"/>
      <c r="K7" s="24">
        <v>10</v>
      </c>
    </row>
    <row r="8" spans="1:32" ht="13.5" thickBot="1" x14ac:dyDescent="0.25">
      <c r="C8" s="34" t="s">
        <v>9</v>
      </c>
      <c r="D8" s="46">
        <v>20</v>
      </c>
      <c r="G8" s="6"/>
      <c r="H8" s="111" t="s">
        <v>43</v>
      </c>
      <c r="I8" s="112"/>
      <c r="J8" s="113"/>
      <c r="K8" s="27">
        <v>5</v>
      </c>
    </row>
    <row r="12" spans="1:32" ht="14.25" thickTop="1" thickBot="1" x14ac:dyDescent="0.25">
      <c r="A12" s="85" t="s">
        <v>11</v>
      </c>
      <c r="B12" s="88" t="s">
        <v>12</v>
      </c>
      <c r="C12" s="91" t="s">
        <v>13</v>
      </c>
      <c r="D12" s="92" t="s">
        <v>14</v>
      </c>
      <c r="E12" s="114" t="s">
        <v>15</v>
      </c>
      <c r="F12" s="115"/>
      <c r="G12" s="115"/>
      <c r="H12" s="115"/>
      <c r="I12" s="115"/>
      <c r="J12" s="115"/>
      <c r="K12" s="115"/>
      <c r="L12" s="117" t="s">
        <v>0</v>
      </c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8"/>
      <c r="X12" s="96" t="s">
        <v>16</v>
      </c>
      <c r="Y12" s="114" t="s">
        <v>2</v>
      </c>
      <c r="Z12" s="115"/>
      <c r="AA12" s="115"/>
      <c r="AB12" s="115"/>
      <c r="AC12" s="116"/>
      <c r="AD12" s="2"/>
      <c r="AE12" s="2"/>
      <c r="AF12" s="2"/>
    </row>
    <row r="13" spans="1:32" ht="70.900000000000006" customHeight="1" thickTop="1" thickBot="1" x14ac:dyDescent="0.25">
      <c r="A13" s="86"/>
      <c r="B13" s="89"/>
      <c r="C13" s="89"/>
      <c r="D13" s="93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101" t="s">
        <v>70</v>
      </c>
      <c r="M13" s="102"/>
      <c r="N13" s="103"/>
      <c r="O13" s="104" t="s">
        <v>24</v>
      </c>
      <c r="P13" s="102"/>
      <c r="Q13" s="102"/>
      <c r="R13" s="102"/>
      <c r="S13" s="102"/>
      <c r="T13" s="102"/>
      <c r="U13" s="102"/>
      <c r="V13" s="102"/>
      <c r="W13" s="103"/>
      <c r="X13" s="97"/>
      <c r="Y13" s="79" t="s">
        <v>4</v>
      </c>
      <c r="Z13" s="18" t="s">
        <v>8</v>
      </c>
      <c r="AA13" s="81" t="s">
        <v>25</v>
      </c>
      <c r="AB13" s="81" t="s">
        <v>26</v>
      </c>
      <c r="AC13" s="83" t="s">
        <v>27</v>
      </c>
      <c r="AD13" s="2"/>
      <c r="AE13" s="2"/>
      <c r="AF13" s="2"/>
    </row>
    <row r="14" spans="1:32" ht="46.15" customHeight="1" thickTop="1" thickBot="1" x14ac:dyDescent="0.25">
      <c r="A14" s="87"/>
      <c r="B14" s="90"/>
      <c r="C14" s="90"/>
      <c r="D14" s="82"/>
      <c r="E14" s="76">
        <v>44546</v>
      </c>
      <c r="F14" s="75">
        <v>44550</v>
      </c>
      <c r="G14" s="75">
        <v>44553</v>
      </c>
      <c r="H14" s="75">
        <v>44557</v>
      </c>
      <c r="I14" s="75">
        <v>44571</v>
      </c>
      <c r="J14" s="75">
        <v>44574</v>
      </c>
      <c r="K14" s="74">
        <v>44578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49</v>
      </c>
      <c r="Q14" s="12" t="s">
        <v>50</v>
      </c>
      <c r="R14" s="21" t="s">
        <v>51</v>
      </c>
      <c r="S14" s="12" t="s">
        <v>52</v>
      </c>
      <c r="T14" s="12" t="s">
        <v>53</v>
      </c>
      <c r="U14" s="12" t="s">
        <v>54</v>
      </c>
      <c r="V14" s="12" t="s">
        <v>55</v>
      </c>
      <c r="W14" s="21" t="s">
        <v>56</v>
      </c>
      <c r="X14" s="80"/>
      <c r="Y14" s="80"/>
      <c r="Z14" s="78">
        <v>44581</v>
      </c>
      <c r="AA14" s="82"/>
      <c r="AB14" s="82"/>
      <c r="AC14" s="84"/>
      <c r="AD14" s="2"/>
      <c r="AE14" s="2"/>
      <c r="AF14" s="2"/>
    </row>
    <row r="15" spans="1:32" ht="13.5" thickTop="1" x14ac:dyDescent="0.2">
      <c r="A15" s="35">
        <v>1</v>
      </c>
      <c r="B15" s="53" t="s">
        <v>41</v>
      </c>
      <c r="C15" s="54"/>
      <c r="D15" s="28">
        <f>($K$6*SUM(E15:K15)/7+($D$5*L15+$D$6*M15+$D$7*N15+$D$8*SUM(O15:W15)*X15/9)+$K$5*Y15+$K$7*Z15+$K$8*AA15)*(1-AB15)</f>
        <v>100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56">
        <v>1</v>
      </c>
      <c r="X15" s="56">
        <v>1</v>
      </c>
      <c r="Y15" s="56">
        <v>1</v>
      </c>
      <c r="Z15" s="56">
        <v>1</v>
      </c>
      <c r="AA15" s="56">
        <v>1</v>
      </c>
      <c r="AB15" s="56">
        <v>0</v>
      </c>
      <c r="AC15" s="71"/>
    </row>
    <row r="16" spans="1:32" ht="12.75" x14ac:dyDescent="0.2">
      <c r="A16" s="36">
        <v>2</v>
      </c>
      <c r="B16" s="58" t="s">
        <v>42</v>
      </c>
      <c r="C16" s="59"/>
      <c r="D16" s="28">
        <f>($K$6*SUM(E16:K16)/7+($D$5*L16+$D$6*M16+$D$7*N16+$D$8*SUM(O16:W16)*X16/9)+$K$5*Y16+$K$7*Z16+$K$8*AA16)*(1-AB16)</f>
        <v>0</v>
      </c>
      <c r="E16" s="61">
        <v>1</v>
      </c>
      <c r="F16" s="61">
        <v>1</v>
      </c>
      <c r="G16" s="61">
        <v>1</v>
      </c>
      <c r="H16" s="61">
        <v>1</v>
      </c>
      <c r="I16" s="61">
        <v>1</v>
      </c>
      <c r="J16" s="61">
        <v>1</v>
      </c>
      <c r="K16" s="61">
        <v>0.8</v>
      </c>
      <c r="L16" s="61">
        <v>1</v>
      </c>
      <c r="M16" s="61">
        <v>1</v>
      </c>
      <c r="N16" s="61">
        <v>0.7</v>
      </c>
      <c r="O16" s="61">
        <v>1</v>
      </c>
      <c r="P16" s="61">
        <v>1</v>
      </c>
      <c r="Q16" s="61">
        <v>1</v>
      </c>
      <c r="R16" s="61">
        <v>0.5</v>
      </c>
      <c r="S16" s="61">
        <v>1</v>
      </c>
      <c r="T16" s="61">
        <v>1</v>
      </c>
      <c r="U16" s="61">
        <v>1</v>
      </c>
      <c r="V16" s="61">
        <v>0</v>
      </c>
      <c r="W16" s="61">
        <v>1</v>
      </c>
      <c r="X16" s="61">
        <v>0.8</v>
      </c>
      <c r="Y16" s="61">
        <v>0.6</v>
      </c>
      <c r="Z16" s="61">
        <v>1</v>
      </c>
      <c r="AA16" s="61">
        <v>0</v>
      </c>
      <c r="AB16" s="61">
        <v>1</v>
      </c>
      <c r="AC16" s="72"/>
    </row>
    <row r="17" spans="1:29" ht="12.75" x14ac:dyDescent="0.2">
      <c r="A17" s="36">
        <v>3</v>
      </c>
      <c r="B17" s="77" t="s">
        <v>73</v>
      </c>
      <c r="C17" s="59"/>
      <c r="D17" s="28">
        <f t="shared" ref="D17:D31" si="0">($K$6*SUM(E17:K17)/7+($D$5*L17+$D$6*M17+$D$7*N17+$D$8*SUM(O17:W17)*X17/9)+$K$5*Y17+$K$7*Z17+$K$8*AA17)*(1-AB17)</f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72"/>
    </row>
    <row r="18" spans="1:29" ht="12.75" x14ac:dyDescent="0.2">
      <c r="A18" s="36">
        <v>4</v>
      </c>
      <c r="B18" s="59"/>
      <c r="C18" s="59"/>
      <c r="D18" s="28">
        <f t="shared" si="0"/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72"/>
    </row>
    <row r="19" spans="1:29" ht="12.75" x14ac:dyDescent="0.2">
      <c r="A19" s="36">
        <v>5</v>
      </c>
      <c r="B19" s="59"/>
      <c r="C19" s="59"/>
      <c r="D19" s="28">
        <f t="shared" si="0"/>
        <v>0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72"/>
    </row>
    <row r="20" spans="1:29" ht="12.75" x14ac:dyDescent="0.2">
      <c r="A20" s="36">
        <v>6</v>
      </c>
      <c r="B20" s="59"/>
      <c r="C20" s="59"/>
      <c r="D20" s="28">
        <f t="shared" si="0"/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72"/>
    </row>
    <row r="21" spans="1:29" ht="12.75" x14ac:dyDescent="0.2">
      <c r="A21" s="36">
        <v>7</v>
      </c>
      <c r="B21" s="59"/>
      <c r="C21" s="59"/>
      <c r="D21" s="28">
        <f t="shared" si="0"/>
        <v>0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72"/>
    </row>
    <row r="22" spans="1:29" ht="12.75" x14ac:dyDescent="0.2">
      <c r="A22" s="36">
        <v>8</v>
      </c>
      <c r="B22" s="59"/>
      <c r="C22" s="59"/>
      <c r="D22" s="28">
        <f t="shared" si="0"/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72"/>
    </row>
    <row r="23" spans="1:29" ht="12.75" x14ac:dyDescent="0.2">
      <c r="A23" s="36">
        <v>9</v>
      </c>
      <c r="B23" s="59"/>
      <c r="C23" s="59"/>
      <c r="D23" s="28">
        <f t="shared" si="0"/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72"/>
    </row>
    <row r="24" spans="1:29" ht="12.75" x14ac:dyDescent="0.2">
      <c r="A24" s="36">
        <v>10</v>
      </c>
      <c r="B24" s="59"/>
      <c r="C24" s="59"/>
      <c r="D24" s="28">
        <f t="shared" si="0"/>
        <v>0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72"/>
    </row>
    <row r="25" spans="1:29" ht="12.75" x14ac:dyDescent="0.2">
      <c r="A25" s="36">
        <v>11</v>
      </c>
      <c r="B25" s="59"/>
      <c r="C25" s="59"/>
      <c r="D25" s="28">
        <f t="shared" si="0"/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72"/>
    </row>
    <row r="26" spans="1:29" ht="12.75" x14ac:dyDescent="0.2">
      <c r="A26" s="36">
        <v>12</v>
      </c>
      <c r="B26" s="59"/>
      <c r="C26" s="59"/>
      <c r="D26" s="28">
        <f t="shared" si="0"/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72"/>
    </row>
    <row r="27" spans="1:29" ht="12.75" x14ac:dyDescent="0.2">
      <c r="A27" s="36">
        <v>13</v>
      </c>
      <c r="B27" s="59"/>
      <c r="C27" s="59"/>
      <c r="D27" s="28">
        <f t="shared" si="0"/>
        <v>0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2"/>
    </row>
    <row r="28" spans="1:29" ht="12.75" x14ac:dyDescent="0.2">
      <c r="A28" s="36">
        <v>14</v>
      </c>
      <c r="B28" s="59"/>
      <c r="C28" s="59"/>
      <c r="D28" s="28">
        <f t="shared" si="0"/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2"/>
    </row>
    <row r="29" spans="1:29" ht="12.75" x14ac:dyDescent="0.2">
      <c r="A29" s="36">
        <v>15</v>
      </c>
      <c r="B29" s="59"/>
      <c r="C29" s="59"/>
      <c r="D29" s="28">
        <f t="shared" si="0"/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2"/>
    </row>
    <row r="30" spans="1:29" ht="12.75" x14ac:dyDescent="0.2">
      <c r="A30" s="36">
        <v>16</v>
      </c>
      <c r="B30" s="59"/>
      <c r="C30" s="59"/>
      <c r="D30" s="28">
        <f t="shared" si="0"/>
        <v>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2"/>
    </row>
    <row r="31" spans="1:29" ht="13.5" thickBot="1" x14ac:dyDescent="0.25">
      <c r="A31" s="37">
        <v>17</v>
      </c>
      <c r="B31" s="65"/>
      <c r="C31" s="65"/>
      <c r="D31" s="29">
        <f t="shared" si="0"/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48"/>
    </row>
    <row r="32" spans="1:29" ht="15.75" customHeight="1" thickTop="1" x14ac:dyDescent="0.2"/>
    <row r="35" spans="2:2" ht="12.75" x14ac:dyDescent="0.2">
      <c r="B35" s="7"/>
    </row>
    <row r="36" spans="2:2" ht="12.75" x14ac:dyDescent="0.2">
      <c r="B36" s="8"/>
    </row>
  </sheetData>
  <sheetProtection algorithmName="SHA-512" hashValue="G9CiSvdsuP/hDQIWYsk4wYYXFPtRwysJ1tuo/xqnPX6u2WnPZ1pVIAroE3LiGb2mt1gHHcti+9wF6dnjRh944g==" saltValue="bfMHQgdloC1Ol47POmp1eQ==" spinCount="100000" sheet="1" objects="1" scenarios="1"/>
  <mergeCells count="19">
    <mergeCell ref="H4:J4"/>
    <mergeCell ref="H5:J5"/>
    <mergeCell ref="L12:W12"/>
    <mergeCell ref="H6:J6"/>
    <mergeCell ref="H7:J7"/>
    <mergeCell ref="H8:J8"/>
    <mergeCell ref="AB13:AB14"/>
    <mergeCell ref="AC13:AC14"/>
    <mergeCell ref="AA13:AA14"/>
    <mergeCell ref="Y12:AC12"/>
    <mergeCell ref="A12:A14"/>
    <mergeCell ref="B12:B14"/>
    <mergeCell ref="C12:C14"/>
    <mergeCell ref="D12:D14"/>
    <mergeCell ref="E12:K12"/>
    <mergeCell ref="X12:X14"/>
    <mergeCell ref="Y13:Y14"/>
    <mergeCell ref="L13:N13"/>
    <mergeCell ref="O13:W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AF32"/>
  <sheetViews>
    <sheetView tabSelected="1" topLeftCell="A10" zoomScale="130" zoomScaleNormal="130" workbookViewId="0">
      <pane xSplit="2" topLeftCell="D1" activePane="topRight" state="frozen"/>
      <selection pane="topRight" activeCell="H17" sqref="H17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0.5703125" customWidth="1"/>
    <col min="4" max="4" width="10.4257812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42578125" style="22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7" width="10.28515625" customWidth="1"/>
    <col min="18" max="18" width="8.85546875" customWidth="1"/>
    <col min="19" max="19" width="13.85546875" customWidth="1"/>
    <col min="20" max="20" width="13.7109375" customWidth="1"/>
    <col min="21" max="21" width="15.28515625" customWidth="1"/>
    <col min="22" max="22" width="14.42578125" customWidth="1"/>
    <col min="23" max="23" width="9.7109375" customWidth="1"/>
    <col min="24" max="24" width="8.28515625" customWidth="1"/>
    <col min="25" max="25" width="9.28515625" customWidth="1"/>
    <col min="26" max="26" width="8.7109375" customWidth="1"/>
    <col min="27" max="28" width="9.5703125" customWidth="1"/>
  </cols>
  <sheetData>
    <row r="4" spans="1:32" ht="12.75" x14ac:dyDescent="0.2">
      <c r="C4" s="10" t="s">
        <v>0</v>
      </c>
      <c r="D4" s="23" t="s">
        <v>1</v>
      </c>
      <c r="H4" s="105" t="s">
        <v>2</v>
      </c>
      <c r="I4" s="106"/>
      <c r="J4" s="107"/>
      <c r="K4" s="38" t="s">
        <v>1</v>
      </c>
    </row>
    <row r="5" spans="1:32" ht="12.75" x14ac:dyDescent="0.2">
      <c r="C5" s="19" t="s">
        <v>3</v>
      </c>
      <c r="D5" s="24">
        <v>15</v>
      </c>
      <c r="H5" s="108" t="s">
        <v>4</v>
      </c>
      <c r="I5" s="109"/>
      <c r="J5" s="110"/>
      <c r="K5" s="39">
        <v>10</v>
      </c>
    </row>
    <row r="6" spans="1:32" ht="12.75" x14ac:dyDescent="0.2">
      <c r="C6" s="19" t="s">
        <v>5</v>
      </c>
      <c r="D6" s="24">
        <v>5</v>
      </c>
      <c r="H6" s="108" t="s">
        <v>6</v>
      </c>
      <c r="I6" s="109"/>
      <c r="J6" s="110"/>
      <c r="K6" s="39">
        <v>15</v>
      </c>
    </row>
    <row r="7" spans="1:32" ht="12.75" x14ac:dyDescent="0.2">
      <c r="C7" s="9" t="s">
        <v>7</v>
      </c>
      <c r="D7" s="24">
        <v>20</v>
      </c>
      <c r="H7" s="108" t="s">
        <v>8</v>
      </c>
      <c r="I7" s="109"/>
      <c r="J7" s="110"/>
      <c r="K7" s="39">
        <v>10</v>
      </c>
    </row>
    <row r="8" spans="1:32" ht="12.75" x14ac:dyDescent="0.2">
      <c r="C8" s="20" t="s">
        <v>9</v>
      </c>
      <c r="D8" s="25">
        <v>20</v>
      </c>
      <c r="G8" s="6"/>
      <c r="H8" s="111" t="s">
        <v>57</v>
      </c>
      <c r="I8" s="112"/>
      <c r="J8" s="113"/>
      <c r="K8" s="40">
        <v>5</v>
      </c>
    </row>
    <row r="12" spans="1:32" ht="14.25" thickTop="1" thickBot="1" x14ac:dyDescent="0.25">
      <c r="A12" s="85" t="s">
        <v>11</v>
      </c>
      <c r="B12" s="88" t="s">
        <v>12</v>
      </c>
      <c r="C12" s="91" t="s">
        <v>13</v>
      </c>
      <c r="D12" s="92" t="s">
        <v>14</v>
      </c>
      <c r="E12" s="114" t="s">
        <v>15</v>
      </c>
      <c r="F12" s="115"/>
      <c r="G12" s="115"/>
      <c r="H12" s="115"/>
      <c r="I12" s="115"/>
      <c r="J12" s="115"/>
      <c r="K12" s="115"/>
      <c r="L12" s="117" t="s">
        <v>0</v>
      </c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8"/>
      <c r="X12" s="96" t="s">
        <v>16</v>
      </c>
      <c r="Y12" s="114" t="s">
        <v>2</v>
      </c>
      <c r="Z12" s="115"/>
      <c r="AA12" s="115"/>
      <c r="AB12" s="115"/>
      <c r="AC12" s="116"/>
      <c r="AD12" s="2"/>
      <c r="AE12" s="2"/>
      <c r="AF12" s="2"/>
    </row>
    <row r="13" spans="1:32" ht="70.150000000000006" customHeight="1" thickTop="1" thickBot="1" x14ac:dyDescent="0.25">
      <c r="A13" s="86"/>
      <c r="B13" s="89"/>
      <c r="C13" s="89"/>
      <c r="D13" s="93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101" t="s">
        <v>70</v>
      </c>
      <c r="M13" s="102"/>
      <c r="N13" s="103"/>
      <c r="O13" s="104" t="s">
        <v>58</v>
      </c>
      <c r="P13" s="102"/>
      <c r="Q13" s="102"/>
      <c r="R13" s="102"/>
      <c r="S13" s="102"/>
      <c r="T13" s="102"/>
      <c r="U13" s="102"/>
      <c r="V13" s="102"/>
      <c r="W13" s="103"/>
      <c r="X13" s="97"/>
      <c r="Y13" s="79" t="s">
        <v>4</v>
      </c>
      <c r="Z13" s="18" t="s">
        <v>8</v>
      </c>
      <c r="AA13" s="81" t="s">
        <v>25</v>
      </c>
      <c r="AB13" s="81" t="s">
        <v>26</v>
      </c>
      <c r="AC13" s="83" t="s">
        <v>27</v>
      </c>
      <c r="AD13" s="2"/>
      <c r="AE13" s="2"/>
      <c r="AF13" s="2"/>
    </row>
    <row r="14" spans="1:32" ht="45" customHeight="1" thickTop="1" thickBot="1" x14ac:dyDescent="0.25">
      <c r="A14" s="87"/>
      <c r="B14" s="90"/>
      <c r="C14" s="90"/>
      <c r="D14" s="82"/>
      <c r="E14" s="76">
        <v>44648</v>
      </c>
      <c r="F14" s="75">
        <v>44651</v>
      </c>
      <c r="G14" s="75">
        <v>44655</v>
      </c>
      <c r="H14" s="75">
        <v>44658</v>
      </c>
      <c r="I14" s="75">
        <v>44662</v>
      </c>
      <c r="J14" s="75">
        <v>44665</v>
      </c>
      <c r="K14" s="74">
        <v>44669</v>
      </c>
      <c r="L14" s="12" t="s">
        <v>29</v>
      </c>
      <c r="M14" s="12" t="s">
        <v>5</v>
      </c>
      <c r="N14" s="12" t="s">
        <v>7</v>
      </c>
      <c r="O14" s="47" t="s">
        <v>71</v>
      </c>
      <c r="P14" s="12" t="s">
        <v>59</v>
      </c>
      <c r="Q14" s="21" t="s">
        <v>60</v>
      </c>
      <c r="R14" s="21" t="s">
        <v>61</v>
      </c>
      <c r="S14" s="12" t="s">
        <v>62</v>
      </c>
      <c r="T14" s="21" t="s">
        <v>63</v>
      </c>
      <c r="U14" s="21" t="s">
        <v>64</v>
      </c>
      <c r="V14" s="21" t="s">
        <v>56</v>
      </c>
      <c r="W14" s="21" t="s">
        <v>65</v>
      </c>
      <c r="X14" s="80"/>
      <c r="Y14" s="80"/>
      <c r="Z14" s="52" t="s">
        <v>28</v>
      </c>
      <c r="AA14" s="82"/>
      <c r="AB14" s="82"/>
      <c r="AC14" s="84"/>
      <c r="AD14" s="2"/>
      <c r="AE14" s="2"/>
      <c r="AF14" s="2"/>
    </row>
    <row r="15" spans="1:32" ht="12.75" x14ac:dyDescent="0.2">
      <c r="A15" s="35">
        <v>1</v>
      </c>
      <c r="B15" s="53" t="s">
        <v>41</v>
      </c>
      <c r="C15" s="54"/>
      <c r="D15" s="28">
        <f>($K$6*SUM(E15:K15)/7+($D$5*L15+$D$6*M15+$D$7*N15+$D$8*SUM(O15:W15)*X15/9)+$K$5*Y15+$K$7*Z15+$K$8*AA15)*(1-AB15)</f>
        <v>100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56">
        <v>1</v>
      </c>
      <c r="X15" s="56">
        <v>1</v>
      </c>
      <c r="Y15" s="56">
        <v>1</v>
      </c>
      <c r="Z15" s="56">
        <v>1</v>
      </c>
      <c r="AA15" s="56">
        <v>1</v>
      </c>
      <c r="AB15" s="56">
        <v>0</v>
      </c>
      <c r="AC15" s="71"/>
    </row>
    <row r="16" spans="1:32" ht="12.75" x14ac:dyDescent="0.2">
      <c r="A16" s="36">
        <v>2</v>
      </c>
      <c r="B16" s="58" t="s">
        <v>42</v>
      </c>
      <c r="C16" s="59"/>
      <c r="D16" s="28">
        <f>($K$6*SUM(E16:K16)/7+($D$5*L16+$D$6*M16+$D$7*N16+$D$8*SUM(O16:W16)*X16/9)+$K$5*Y16+$K$7*Z16+$K$8*AA16)*(1-AB16)</f>
        <v>0</v>
      </c>
      <c r="E16" s="61">
        <v>1</v>
      </c>
      <c r="F16" s="61">
        <v>1</v>
      </c>
      <c r="G16" s="61">
        <v>0.5</v>
      </c>
      <c r="H16" s="61">
        <v>0.5</v>
      </c>
      <c r="I16" s="61">
        <v>1</v>
      </c>
      <c r="J16" s="61">
        <v>1</v>
      </c>
      <c r="K16" s="61">
        <v>1</v>
      </c>
      <c r="L16" s="61">
        <v>0.6</v>
      </c>
      <c r="M16" s="61">
        <v>0.8</v>
      </c>
      <c r="N16" s="61">
        <v>0.6</v>
      </c>
      <c r="O16" s="61">
        <v>1</v>
      </c>
      <c r="P16" s="61">
        <v>1</v>
      </c>
      <c r="Q16" s="61">
        <v>1</v>
      </c>
      <c r="R16" s="61">
        <v>0</v>
      </c>
      <c r="S16" s="61">
        <v>0</v>
      </c>
      <c r="T16" s="61">
        <v>1</v>
      </c>
      <c r="U16" s="61">
        <v>0</v>
      </c>
      <c r="V16" s="61">
        <v>0</v>
      </c>
      <c r="W16" s="61">
        <v>0</v>
      </c>
      <c r="X16" s="61">
        <v>0.75</v>
      </c>
      <c r="Y16" s="61">
        <v>0.6</v>
      </c>
      <c r="Z16" s="61">
        <v>1</v>
      </c>
      <c r="AA16" s="61">
        <v>0</v>
      </c>
      <c r="AB16" s="61">
        <v>1</v>
      </c>
      <c r="AC16" s="72"/>
    </row>
    <row r="17" spans="1:29" ht="12.75" x14ac:dyDescent="0.2">
      <c r="A17" s="36">
        <v>3</v>
      </c>
      <c r="B17" s="58" t="s">
        <v>73</v>
      </c>
      <c r="C17" s="59"/>
      <c r="D17" s="28">
        <f t="shared" ref="D17:D31" si="0">($K$6*SUM(E17:K17)/7+($D$5*L17+$D$6*M17+$D$7*N17+$D$8*SUM(O17:W17)*X17/9)+$K$5*Y17+$K$7*Z17+$K$8*AA17)*(1-AB17)</f>
        <v>6.4285714285714288</v>
      </c>
      <c r="E17" s="61">
        <v>1</v>
      </c>
      <c r="F17" s="61">
        <v>1</v>
      </c>
      <c r="G17" s="61">
        <v>1</v>
      </c>
      <c r="H17" s="61"/>
      <c r="I17" s="61"/>
      <c r="J17" s="61"/>
      <c r="K17" s="61"/>
      <c r="L17" s="61"/>
      <c r="M17" s="61"/>
      <c r="N17" s="61"/>
      <c r="O17" s="64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72"/>
    </row>
    <row r="18" spans="1:29" ht="12.75" x14ac:dyDescent="0.2">
      <c r="A18" s="36">
        <v>4</v>
      </c>
      <c r="B18" s="58"/>
      <c r="C18" s="59"/>
      <c r="D18" s="28">
        <f t="shared" si="0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4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72"/>
    </row>
    <row r="19" spans="1:29" ht="12.75" x14ac:dyDescent="0.2">
      <c r="A19" s="36">
        <v>5</v>
      </c>
      <c r="B19" s="58"/>
      <c r="C19" s="59"/>
      <c r="D19" s="28">
        <f t="shared" si="0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4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72"/>
    </row>
    <row r="20" spans="1:29" ht="12.75" x14ac:dyDescent="0.2">
      <c r="A20" s="36">
        <v>6</v>
      </c>
      <c r="B20" s="58"/>
      <c r="C20" s="59"/>
      <c r="D20" s="2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4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72"/>
    </row>
    <row r="21" spans="1:29" ht="12.75" x14ac:dyDescent="0.2">
      <c r="A21" s="36">
        <v>7</v>
      </c>
      <c r="B21" s="58"/>
      <c r="C21" s="59"/>
      <c r="D21" s="28">
        <f t="shared" si="0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4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72"/>
    </row>
    <row r="22" spans="1:29" ht="12.75" x14ac:dyDescent="0.2">
      <c r="A22" s="36">
        <v>8</v>
      </c>
      <c r="B22" s="58"/>
      <c r="C22" s="59"/>
      <c r="D22" s="28">
        <f t="shared" si="0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4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72"/>
    </row>
    <row r="23" spans="1:29" ht="12.75" x14ac:dyDescent="0.2">
      <c r="A23" s="36">
        <v>9</v>
      </c>
      <c r="B23" s="58"/>
      <c r="C23" s="59"/>
      <c r="D23" s="28">
        <f t="shared" si="0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4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72"/>
    </row>
    <row r="24" spans="1:29" ht="12.75" x14ac:dyDescent="0.2">
      <c r="A24" s="36">
        <v>10</v>
      </c>
      <c r="B24" s="59"/>
      <c r="C24" s="59"/>
      <c r="D24" s="28">
        <f t="shared" si="0"/>
        <v>0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72"/>
    </row>
    <row r="25" spans="1:29" ht="12.75" x14ac:dyDescent="0.2">
      <c r="A25" s="36">
        <v>11</v>
      </c>
      <c r="B25" s="59"/>
      <c r="C25" s="59"/>
      <c r="D25" s="28">
        <f t="shared" si="0"/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72"/>
    </row>
    <row r="26" spans="1:29" ht="12.75" x14ac:dyDescent="0.2">
      <c r="A26" s="36">
        <v>12</v>
      </c>
      <c r="B26" s="59"/>
      <c r="C26" s="59"/>
      <c r="D26" s="28">
        <f t="shared" si="0"/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73"/>
      <c r="S26" s="73"/>
      <c r="T26" s="73"/>
      <c r="U26" s="73"/>
      <c r="V26" s="73"/>
      <c r="W26" s="73"/>
      <c r="X26" s="64"/>
      <c r="Y26" s="64"/>
      <c r="Z26" s="64"/>
      <c r="AA26" s="64"/>
      <c r="AB26" s="64"/>
      <c r="AC26" s="72"/>
    </row>
    <row r="27" spans="1:29" ht="12.75" x14ac:dyDescent="0.2">
      <c r="A27" s="36">
        <v>13</v>
      </c>
      <c r="B27" s="59"/>
      <c r="C27" s="59"/>
      <c r="D27" s="28">
        <f t="shared" si="0"/>
        <v>0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2"/>
    </row>
    <row r="28" spans="1:29" ht="12.75" x14ac:dyDescent="0.2">
      <c r="A28" s="36">
        <v>14</v>
      </c>
      <c r="B28" s="59"/>
      <c r="C28" s="59"/>
      <c r="D28" s="28">
        <f t="shared" si="0"/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2"/>
    </row>
    <row r="29" spans="1:29" ht="12.75" x14ac:dyDescent="0.2">
      <c r="A29" s="36">
        <v>15</v>
      </c>
      <c r="B29" s="59"/>
      <c r="C29" s="59"/>
      <c r="D29" s="28">
        <f t="shared" si="0"/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2"/>
    </row>
    <row r="30" spans="1:29" ht="12.75" x14ac:dyDescent="0.2">
      <c r="A30" s="36">
        <v>16</v>
      </c>
      <c r="B30" s="59"/>
      <c r="C30" s="59"/>
      <c r="D30" s="28">
        <f t="shared" si="0"/>
        <v>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2"/>
    </row>
    <row r="31" spans="1:29" ht="13.5" thickBot="1" x14ac:dyDescent="0.25">
      <c r="A31" s="37">
        <v>17</v>
      </c>
      <c r="B31" s="65"/>
      <c r="C31" s="65"/>
      <c r="D31" s="29">
        <f t="shared" si="0"/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48"/>
    </row>
    <row r="32" spans="1:29" ht="15.75" customHeight="1" thickTop="1" x14ac:dyDescent="0.2"/>
  </sheetData>
  <sheetProtection algorithmName="SHA-512" hashValue="U9AURV/xUsLPkEqvVrQS0S1JLt8jCB4BhA+XTLt8Vzc8GBUlc7ouk4ckxk4z35tETsnlDxUN30SM94PLVrDTQQ==" saltValue="3pN1IUQXfm4fb76tpNPOzQ==" spinCount="100000" sheet="1" objects="1" scenarios="1"/>
  <mergeCells count="19">
    <mergeCell ref="H4:J4"/>
    <mergeCell ref="H5:J5"/>
    <mergeCell ref="L12:W12"/>
    <mergeCell ref="H6:J6"/>
    <mergeCell ref="H7:J7"/>
    <mergeCell ref="H8:J8"/>
    <mergeCell ref="AB13:AB14"/>
    <mergeCell ref="AC13:AC14"/>
    <mergeCell ref="AA13:AA14"/>
    <mergeCell ref="Y12:AC12"/>
    <mergeCell ref="A12:A14"/>
    <mergeCell ref="B12:B14"/>
    <mergeCell ref="C12:C14"/>
    <mergeCell ref="D12:D14"/>
    <mergeCell ref="E12:K12"/>
    <mergeCell ref="X12:X14"/>
    <mergeCell ref="Y13:Y14"/>
    <mergeCell ref="L13:N13"/>
    <mergeCell ref="O13:W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AD32"/>
  <sheetViews>
    <sheetView workbookViewId="0">
      <pane xSplit="2" topLeftCell="C1" activePane="topRight" state="frozen"/>
      <selection pane="topRight" activeCell="C24" sqref="C24"/>
    </sheetView>
  </sheetViews>
  <sheetFormatPr defaultColWidth="14.42578125" defaultRowHeight="15.75" customHeight="1" x14ac:dyDescent="0.2"/>
  <cols>
    <col min="1" max="1" width="5.5703125" customWidth="1"/>
    <col min="2" max="2" width="29.28515625" customWidth="1"/>
    <col min="3" max="3" width="40.7109375" customWidth="1"/>
    <col min="4" max="4" width="10.7109375" style="22" customWidth="1"/>
    <col min="5" max="5" width="11" customWidth="1"/>
    <col min="6" max="6" width="10.5703125" customWidth="1"/>
    <col min="7" max="7" width="10.42578125" customWidth="1"/>
    <col min="8" max="8" width="11" customWidth="1"/>
    <col min="9" max="9" width="17.7109375" customWidth="1"/>
    <col min="11" max="11" width="10.28515625" style="22" customWidth="1"/>
    <col min="12" max="12" width="12" customWidth="1"/>
    <col min="13" max="13" width="9.5703125" customWidth="1"/>
    <col min="14" max="14" width="10.7109375" customWidth="1"/>
    <col min="15" max="15" width="10" customWidth="1"/>
    <col min="16" max="16" width="8.85546875" customWidth="1"/>
    <col min="17" max="17" width="12.7109375" customWidth="1"/>
    <col min="18" max="18" width="19.85546875" customWidth="1"/>
    <col min="19" max="19" width="12.7109375" customWidth="1"/>
    <col min="20" max="20" width="12.5703125" customWidth="1"/>
    <col min="21" max="21" width="9.7109375" customWidth="1"/>
    <col min="22" max="22" width="8.28515625" customWidth="1"/>
    <col min="23" max="23" width="9.28515625" customWidth="1"/>
    <col min="24" max="24" width="8.7109375" customWidth="1"/>
    <col min="25" max="26" width="9.5703125" customWidth="1"/>
    <col min="27" max="27" width="33.28515625" customWidth="1"/>
  </cols>
  <sheetData>
    <row r="4" spans="1:30" ht="12.75" x14ac:dyDescent="0.2">
      <c r="B4" s="3"/>
      <c r="C4" s="10" t="s">
        <v>0</v>
      </c>
      <c r="D4" s="23" t="s">
        <v>1</v>
      </c>
      <c r="H4" s="105" t="s">
        <v>2</v>
      </c>
      <c r="I4" s="106"/>
      <c r="J4" s="107"/>
      <c r="K4" s="26" t="s">
        <v>1</v>
      </c>
    </row>
    <row r="5" spans="1:30" ht="12.75" x14ac:dyDescent="0.2">
      <c r="B5" s="4"/>
      <c r="C5" s="19" t="s">
        <v>3</v>
      </c>
      <c r="D5" s="24">
        <v>15</v>
      </c>
      <c r="H5" s="108" t="s">
        <v>4</v>
      </c>
      <c r="I5" s="109"/>
      <c r="J5" s="110"/>
      <c r="K5" s="24">
        <v>10</v>
      </c>
    </row>
    <row r="6" spans="1:30" ht="12.75" x14ac:dyDescent="0.2">
      <c r="B6" s="4"/>
      <c r="C6" s="19" t="s">
        <v>5</v>
      </c>
      <c r="D6" s="24">
        <v>5</v>
      </c>
      <c r="H6" s="108" t="s">
        <v>6</v>
      </c>
      <c r="I6" s="109"/>
      <c r="J6" s="110"/>
      <c r="K6" s="24">
        <v>15</v>
      </c>
    </row>
    <row r="7" spans="1:30" ht="12.75" x14ac:dyDescent="0.2">
      <c r="B7" s="5"/>
      <c r="C7" s="9" t="s">
        <v>7</v>
      </c>
      <c r="D7" s="24">
        <v>20</v>
      </c>
      <c r="H7" s="108" t="s">
        <v>8</v>
      </c>
      <c r="I7" s="109"/>
      <c r="J7" s="110"/>
      <c r="K7" s="24">
        <v>10</v>
      </c>
    </row>
    <row r="8" spans="1:30" ht="12.75" x14ac:dyDescent="0.2">
      <c r="B8" s="4"/>
      <c r="C8" s="20" t="s">
        <v>9</v>
      </c>
      <c r="D8" s="25">
        <v>20</v>
      </c>
      <c r="G8" s="6"/>
      <c r="H8" s="111" t="s">
        <v>66</v>
      </c>
      <c r="I8" s="112"/>
      <c r="J8" s="113"/>
      <c r="K8" s="27">
        <v>5</v>
      </c>
    </row>
    <row r="12" spans="1:30" ht="14.25" thickTop="1" thickBot="1" x14ac:dyDescent="0.25">
      <c r="A12" s="85" t="s">
        <v>11</v>
      </c>
      <c r="B12" s="119" t="s">
        <v>12</v>
      </c>
      <c r="C12" s="122" t="s">
        <v>13</v>
      </c>
      <c r="D12" s="92" t="s">
        <v>14</v>
      </c>
      <c r="E12" s="94" t="s">
        <v>15</v>
      </c>
      <c r="F12" s="95"/>
      <c r="G12" s="95"/>
      <c r="H12" s="95"/>
      <c r="I12" s="95"/>
      <c r="J12" s="95"/>
      <c r="K12" s="95"/>
      <c r="L12" s="99" t="s">
        <v>0</v>
      </c>
      <c r="M12" s="95"/>
      <c r="N12" s="95"/>
      <c r="O12" s="95"/>
      <c r="P12" s="95"/>
      <c r="Q12" s="95"/>
      <c r="R12" s="95"/>
      <c r="S12" s="95"/>
      <c r="T12" s="95"/>
      <c r="U12" s="100"/>
      <c r="V12" s="96" t="s">
        <v>16</v>
      </c>
      <c r="W12" s="94" t="s">
        <v>2</v>
      </c>
      <c r="X12" s="95"/>
      <c r="Y12" s="95"/>
      <c r="Z12" s="95"/>
      <c r="AA12" s="98"/>
      <c r="AB12" s="2"/>
      <c r="AC12" s="2"/>
      <c r="AD12" s="2"/>
    </row>
    <row r="13" spans="1:30" s="43" customFormat="1" ht="69" customHeight="1" thickTop="1" thickBot="1" x14ac:dyDescent="0.25">
      <c r="A13" s="86"/>
      <c r="B13" s="120"/>
      <c r="C13" s="120"/>
      <c r="D13" s="93"/>
      <c r="E13" s="11" t="s">
        <v>44</v>
      </c>
      <c r="F13" s="12" t="s">
        <v>18</v>
      </c>
      <c r="G13" s="12" t="s">
        <v>45</v>
      </c>
      <c r="H13" s="12" t="s">
        <v>46</v>
      </c>
      <c r="I13" s="12" t="s">
        <v>47</v>
      </c>
      <c r="J13" s="12" t="s">
        <v>48</v>
      </c>
      <c r="K13" s="14" t="s">
        <v>23</v>
      </c>
      <c r="L13" s="101" t="s">
        <v>70</v>
      </c>
      <c r="M13" s="102"/>
      <c r="N13" s="103"/>
      <c r="O13" s="101" t="s">
        <v>24</v>
      </c>
      <c r="P13" s="102"/>
      <c r="Q13" s="102"/>
      <c r="R13" s="102"/>
      <c r="S13" s="102"/>
      <c r="T13" s="102"/>
      <c r="U13" s="103"/>
      <c r="V13" s="97"/>
      <c r="W13" s="79" t="s">
        <v>4</v>
      </c>
      <c r="X13" s="41" t="s">
        <v>8</v>
      </c>
      <c r="Y13" s="81" t="s">
        <v>25</v>
      </c>
      <c r="Z13" s="81" t="s">
        <v>26</v>
      </c>
      <c r="AA13" s="83" t="s">
        <v>27</v>
      </c>
      <c r="AB13" s="42"/>
      <c r="AC13" s="42"/>
      <c r="AD13" s="42"/>
    </row>
    <row r="14" spans="1:30" s="43" customFormat="1" ht="57" customHeight="1" thickTop="1" thickBot="1" x14ac:dyDescent="0.25">
      <c r="A14" s="87"/>
      <c r="B14" s="121"/>
      <c r="C14" s="121"/>
      <c r="D14" s="82"/>
      <c r="E14" s="49" t="s">
        <v>28</v>
      </c>
      <c r="F14" s="50" t="s">
        <v>28</v>
      </c>
      <c r="G14" s="50" t="s">
        <v>28</v>
      </c>
      <c r="H14" s="50" t="s">
        <v>28</v>
      </c>
      <c r="I14" s="50" t="s">
        <v>28</v>
      </c>
      <c r="J14" s="50" t="s">
        <v>28</v>
      </c>
      <c r="K14" s="51" t="s">
        <v>28</v>
      </c>
      <c r="L14" s="12" t="s">
        <v>29</v>
      </c>
      <c r="M14" s="12" t="s">
        <v>5</v>
      </c>
      <c r="N14" s="12" t="s">
        <v>7</v>
      </c>
      <c r="O14" s="47" t="s">
        <v>71</v>
      </c>
      <c r="P14" s="21" t="s">
        <v>61</v>
      </c>
      <c r="Q14" s="21" t="s">
        <v>67</v>
      </c>
      <c r="R14" s="13" t="s">
        <v>72</v>
      </c>
      <c r="S14" s="21" t="s">
        <v>68</v>
      </c>
      <c r="T14" s="21" t="s">
        <v>56</v>
      </c>
      <c r="U14" s="21" t="s">
        <v>69</v>
      </c>
      <c r="V14" s="80"/>
      <c r="W14" s="80"/>
      <c r="X14" s="49" t="s">
        <v>28</v>
      </c>
      <c r="Y14" s="82"/>
      <c r="Z14" s="82"/>
      <c r="AA14" s="84"/>
      <c r="AB14" s="42"/>
      <c r="AC14" s="42"/>
      <c r="AD14" s="42"/>
    </row>
    <row r="15" spans="1:30" ht="13.5" thickTop="1" x14ac:dyDescent="0.2">
      <c r="A15" s="35">
        <v>1</v>
      </c>
      <c r="B15" s="53" t="s">
        <v>41</v>
      </c>
      <c r="C15" s="54"/>
      <c r="D15" s="17">
        <f>($K$6*SUM(E15:K15)/7+($D$5*L15+$D$6*M15+$D$7*N15+$D$8*SUM(O15:U15)*V15/7)+$K$5*W15+$K$7*X15+$K$8*Y15)*(1-Z15)</f>
        <v>100</v>
      </c>
      <c r="E15" s="55">
        <v>1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6">
        <v>1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5">
        <v>0</v>
      </c>
      <c r="AA15" s="57"/>
    </row>
    <row r="16" spans="1:30" ht="12.75" x14ac:dyDescent="0.2">
      <c r="A16" s="36">
        <v>2</v>
      </c>
      <c r="B16" s="58" t="s">
        <v>42</v>
      </c>
      <c r="C16" s="59"/>
      <c r="D16" s="17">
        <f>($K$6*SUM(E16:K16)/7+($D$5*L16+$D$6*M16+$D$7*N16+$D$8*SUM(P16:U16)*V16/6)+$K$5*W16+$K$7*X16+$K$8*Y16)*(1-Z16)</f>
        <v>56.357142857142861</v>
      </c>
      <c r="E16" s="55">
        <v>1</v>
      </c>
      <c r="F16" s="55">
        <v>1</v>
      </c>
      <c r="G16" s="55">
        <v>0.5</v>
      </c>
      <c r="H16" s="55">
        <v>0.5</v>
      </c>
      <c r="I16" s="55">
        <v>1</v>
      </c>
      <c r="J16" s="55">
        <v>1</v>
      </c>
      <c r="K16" s="55">
        <v>1</v>
      </c>
      <c r="L16" s="55">
        <v>0.6</v>
      </c>
      <c r="M16" s="55">
        <v>0.8</v>
      </c>
      <c r="N16" s="55">
        <v>0.6</v>
      </c>
      <c r="O16" s="56">
        <v>1</v>
      </c>
      <c r="P16" s="55">
        <v>0</v>
      </c>
      <c r="Q16" s="55">
        <v>0</v>
      </c>
      <c r="R16" s="55">
        <v>1</v>
      </c>
      <c r="S16" s="55">
        <v>0</v>
      </c>
      <c r="T16" s="55">
        <v>0</v>
      </c>
      <c r="U16" s="55"/>
      <c r="V16" s="55">
        <v>0.75</v>
      </c>
      <c r="W16" s="55">
        <v>0.6</v>
      </c>
      <c r="X16" s="55">
        <v>1</v>
      </c>
      <c r="Y16" s="55">
        <v>0</v>
      </c>
      <c r="Z16" s="55">
        <v>0</v>
      </c>
      <c r="AA16" s="57"/>
    </row>
    <row r="17" spans="1:27" ht="12.75" x14ac:dyDescent="0.2">
      <c r="A17" s="36">
        <v>3</v>
      </c>
      <c r="B17" s="59"/>
      <c r="C17" s="59"/>
      <c r="D17" s="17">
        <f t="shared" ref="D17" si="0">($K$6*SUM(E17:K17)/7+($D$5*L17+$D$6*M17+$D$7*N17+$D$8*SUM(O17:U17)*V17/7)+$K$5*W17+$K$7*X17+$K$8*Y17)*(1-Z17)</f>
        <v>0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7"/>
    </row>
    <row r="18" spans="1:27" ht="12.75" x14ac:dyDescent="0.2">
      <c r="A18" s="36">
        <v>4</v>
      </c>
      <c r="B18" s="59"/>
      <c r="C18" s="59"/>
      <c r="D18" s="17">
        <f t="shared" ref="D18" si="1">($K$6*SUM(E18:K18)/7+($D$5*L18+$D$6*M18+$D$7*N18+$D$8*SUM(P18:U18)*V18/6)+$K$5*W18+$K$7*X18+$K$8*Y18)*(1-Z18)</f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7"/>
    </row>
    <row r="19" spans="1:27" ht="12.75" x14ac:dyDescent="0.2">
      <c r="A19" s="36">
        <v>5</v>
      </c>
      <c r="B19" s="59"/>
      <c r="C19" s="59"/>
      <c r="D19" s="17">
        <f t="shared" ref="D19" si="2">($K$6*SUM(E19:K19)/7+($D$5*L19+$D$6*M19+$D$7*N19+$D$8*SUM(O19:U19)*V19/7)+$K$5*W19+$K$7*X19+$K$8*Y19)*(1-Z19)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7"/>
    </row>
    <row r="20" spans="1:27" ht="12.75" x14ac:dyDescent="0.2">
      <c r="A20" s="36">
        <v>6</v>
      </c>
      <c r="B20" s="59"/>
      <c r="C20" s="59"/>
      <c r="D20" s="17">
        <f t="shared" ref="D20" si="3">($K$6*SUM(E20:K20)/7+($D$5*L20+$D$6*M20+$D$7*N20+$D$8*SUM(P20:U20)*V20/6)+$K$5*W20+$K$7*X20+$K$8*Y20)*(1-Z20)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7"/>
    </row>
    <row r="21" spans="1:27" ht="12.75" x14ac:dyDescent="0.2">
      <c r="A21" s="36">
        <v>7</v>
      </c>
      <c r="B21" s="59"/>
      <c r="C21" s="59"/>
      <c r="D21" s="17">
        <f t="shared" ref="D21" si="4">($K$6*SUM(E21:K21)/7+($D$5*L21+$D$6*M21+$D$7*N21+$D$8*SUM(O21:U21)*V21/7)+$K$5*W21+$K$7*X21+$K$8*Y21)*(1-Z21)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7"/>
    </row>
    <row r="22" spans="1:27" ht="12.75" x14ac:dyDescent="0.2">
      <c r="A22" s="36">
        <v>8</v>
      </c>
      <c r="B22" s="59"/>
      <c r="C22" s="59"/>
      <c r="D22" s="17">
        <f t="shared" ref="D22" si="5">($K$6*SUM(E22:K22)/7+($D$5*L22+$D$6*M22+$D$7*N22+$D$8*SUM(P22:U22)*V22/6)+$K$5*W22+$K$7*X22+$K$8*Y22)*(1-Z22)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7"/>
    </row>
    <row r="23" spans="1:27" ht="12.75" x14ac:dyDescent="0.2">
      <c r="A23" s="36">
        <v>9</v>
      </c>
      <c r="B23" s="59"/>
      <c r="C23" s="59"/>
      <c r="D23" s="17">
        <f t="shared" ref="D23" si="6">($K$6*SUM(E23:K23)/7+($D$5*L23+$D$6*M23+$D$7*N23+$D$8*SUM(O23:U23)*V23/7)+$K$5*W23+$K$7*X23+$K$8*Y23)*(1-Z23)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7"/>
    </row>
    <row r="24" spans="1:27" ht="12.75" x14ac:dyDescent="0.2">
      <c r="A24" s="36">
        <v>10</v>
      </c>
      <c r="B24" s="59"/>
      <c r="C24" s="59"/>
      <c r="D24" s="17">
        <f t="shared" ref="D24" si="7">($K$6*SUM(E24:K24)/7+($D$5*L24+$D$6*M24+$D$7*N24+$D$8*SUM(P24:U24)*V24/6)+$K$5*W24+$K$7*X24+$K$8*Y24)*(1-Z24)</f>
        <v>0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7"/>
    </row>
    <row r="25" spans="1:27" ht="12.75" x14ac:dyDescent="0.2">
      <c r="A25" s="36">
        <v>11</v>
      </c>
      <c r="B25" s="59"/>
      <c r="C25" s="59"/>
      <c r="D25" s="17">
        <f t="shared" ref="D25" si="8">($K$6*SUM(E25:K25)/7+($D$5*L25+$D$6*M25+$D$7*N25+$D$8*SUM(O25:U25)*V25/7)+$K$5*W25+$K$7*X25+$K$8*Y25)*(1-Z25)</f>
        <v>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7"/>
    </row>
    <row r="26" spans="1:27" ht="12.75" x14ac:dyDescent="0.2">
      <c r="A26" s="36">
        <v>12</v>
      </c>
      <c r="B26" s="59"/>
      <c r="C26" s="59"/>
      <c r="D26" s="17">
        <f t="shared" ref="D26" si="9">($K$6*SUM(E26:K26)/7+($D$5*L26+$D$6*M26+$D$7*N26+$D$8*SUM(P26:U26)*V26/6)+$K$5*W26+$K$7*X26+$K$8*Y26)*(1-Z26)</f>
        <v>0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7"/>
    </row>
    <row r="27" spans="1:27" ht="12.75" x14ac:dyDescent="0.2">
      <c r="A27" s="36">
        <v>13</v>
      </c>
      <c r="B27" s="59"/>
      <c r="C27" s="59"/>
      <c r="D27" s="17">
        <f t="shared" ref="D27" si="10">($K$6*SUM(E27:K27)/7+($D$5*L27+$D$6*M27+$D$7*N27+$D$8*SUM(O27:U27)*V27/7)+$K$5*W27+$K$7*X27+$K$8*Y27)*(1-Z27)</f>
        <v>0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7"/>
    </row>
    <row r="28" spans="1:27" ht="12.75" x14ac:dyDescent="0.2">
      <c r="A28" s="36">
        <v>14</v>
      </c>
      <c r="B28" s="59"/>
      <c r="C28" s="59"/>
      <c r="D28" s="17">
        <f t="shared" ref="D28" si="11">($K$6*SUM(E28:K28)/7+($D$5*L28+$D$6*M28+$D$7*N28+$D$8*SUM(P28:U28)*V28/6)+$K$5*W28+$K$7*X28+$K$8*Y28)*(1-Z28)</f>
        <v>0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7"/>
    </row>
    <row r="29" spans="1:27" ht="12.75" x14ac:dyDescent="0.2">
      <c r="A29" s="36">
        <v>15</v>
      </c>
      <c r="B29" s="59"/>
      <c r="C29" s="59"/>
      <c r="D29" s="17">
        <f t="shared" ref="D29" si="12">($K$6*SUM(E29:K29)/7+($D$5*L29+$D$6*M29+$D$7*N29+$D$8*SUM(O29:U29)*V29/7)+$K$5*W29+$K$7*X29+$K$8*Y29)*(1-Z29)</f>
        <v>0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7"/>
    </row>
    <row r="30" spans="1:27" ht="12.75" x14ac:dyDescent="0.2">
      <c r="A30" s="36">
        <v>16</v>
      </c>
      <c r="B30" s="59"/>
      <c r="C30" s="59"/>
      <c r="D30" s="17">
        <f t="shared" ref="D30" si="13">($K$6*SUM(E30:K30)/7+($D$5*L30+$D$6*M30+$D$7*N30+$D$8*SUM(P30:U30)*V30/6)+$K$5*W30+$K$7*X30+$K$8*Y30)*(1-Z30)</f>
        <v>0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7"/>
    </row>
    <row r="31" spans="1:27" ht="13.5" thickBot="1" x14ac:dyDescent="0.25">
      <c r="A31" s="37">
        <v>17</v>
      </c>
      <c r="B31" s="65"/>
      <c r="C31" s="65"/>
      <c r="D31" s="29">
        <f t="shared" ref="D31" si="14">($K$6*SUM(E31:K31)/7+($D$5*L31+$D$6*M31+$D$7*N31+$D$8*SUM(O31:U31)*V31/7)+$K$5*W31+$K$7*X31+$K$8*Y31)*(1-Z31)</f>
        <v>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48"/>
    </row>
    <row r="32" spans="1:27" ht="15.75" customHeight="1" thickTop="1" x14ac:dyDescent="0.2"/>
  </sheetData>
  <sheetProtection algorithmName="SHA-512" hashValue="cOwkizKyhJu1oDgws0X+gibz/xcGmlJSOJwQJ7ZlLoy2WJTJwPEBp+Ch+LK+gHVx7oKE7h9nP+NVvWa+a2UqKw==" saltValue="Ey5Xi5FHlS/scKz2rNFVUw==" spinCount="100000" sheet="1" objects="1" scenarios="1"/>
  <mergeCells count="19">
    <mergeCell ref="AA13:AA14"/>
    <mergeCell ref="Y13:Y14"/>
    <mergeCell ref="W12:AA12"/>
    <mergeCell ref="V12:V14"/>
    <mergeCell ref="W13:W14"/>
    <mergeCell ref="Z13:Z14"/>
    <mergeCell ref="L12:U12"/>
    <mergeCell ref="E12:K12"/>
    <mergeCell ref="B12:B14"/>
    <mergeCell ref="C12:C14"/>
    <mergeCell ref="L13:N13"/>
    <mergeCell ref="O13:U13"/>
    <mergeCell ref="H4:J4"/>
    <mergeCell ref="H5:J5"/>
    <mergeCell ref="H6:J6"/>
    <mergeCell ref="H7:J7"/>
    <mergeCell ref="A12:A14"/>
    <mergeCell ref="D12:D14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QT</vt:lpstr>
      <vt:lpstr>Pygame</vt:lpstr>
      <vt:lpstr>WEBсайт</vt:lpstr>
      <vt:lpstr>WEBнавыкбот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</dc:creator>
  <cp:lastModifiedBy>Viktor Saltykov</cp:lastModifiedBy>
  <dcterms:created xsi:type="dcterms:W3CDTF">2021-08-06T10:46:45Z</dcterms:created>
  <dcterms:modified xsi:type="dcterms:W3CDTF">2022-04-04T11:27:38Z</dcterms:modified>
</cp:coreProperties>
</file>