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<sst xmlns="http://schemas.openxmlformats.org/spreadsheetml/2006/main" count="14" uniqueCount="9">
  <si>
    <t xml:space="preserve">5000 matrix</t>
  </si>
  <si>
    <t xml:space="preserve">Threads/Attempt</t>
  </si>
  <si>
    <t xml:space="preserve">Average</t>
  </si>
  <si>
    <t xml:space="preserve">Best</t>
  </si>
  <si>
    <t xml:space="preserve">Average Acceleration</t>
  </si>
  <si>
    <t xml:space="preserve">Best Acceleration</t>
  </si>
  <si>
    <t xml:space="preserve">Theoretical Maximum (Amdal’s Law)</t>
  </si>
  <si>
    <t xml:space="preserve">200 matrix</t>
  </si>
  <si>
    <t xml:space="preserve">Theoretical Maximum (Amdal’s Law 97%)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</si>
</sst>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Matrix 5000x5000</a:t>
            </a:r>
          </a:p>
        </c:rich>
      </c:tx>
      <c:layout>
        <c:manualLayout>
          <c:xMode val="edge"/>
          <c:yMode val="edge"/>
          <c:x val="0.376875"/>
          <c:y val="0.0291111111111111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Average Acceleration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Sheet1!$I$3:$I$18</c:f>
              <c:numCache>
                <c:formatCode>General</c:formatCode>
                <c:ptCount val="16"/>
                <c:pt idx="0">
                  <c:v>1</c:v>
                </c:pt>
                <c:pt idx="1">
                  <c:v>2.03998833109661</c:v>
                </c:pt>
                <c:pt idx="2">
                  <c:v>2.97414066874409</c:v>
                </c:pt>
                <c:pt idx="3">
                  <c:v>3.82711722473538</c:v>
                </c:pt>
                <c:pt idx="4">
                  <c:v>4.57060643098295</c:v>
                </c:pt>
                <c:pt idx="5">
                  <c:v>5.28777758191153</c:v>
                </c:pt>
                <c:pt idx="6">
                  <c:v>5.87504073823115</c:v>
                </c:pt>
                <c:pt idx="7">
                  <c:v>6.37550307414051</c:v>
                </c:pt>
                <c:pt idx="8">
                  <c:v>5.67997136425419</c:v>
                </c:pt>
                <c:pt idx="9">
                  <c:v>5.9376521816505</c:v>
                </c:pt>
                <c:pt idx="10">
                  <c:v>6.05581427646206</c:v>
                </c:pt>
                <c:pt idx="11">
                  <c:v>6.15890468221682</c:v>
                </c:pt>
                <c:pt idx="12">
                  <c:v>6.17238919677416</c:v>
                </c:pt>
                <c:pt idx="13">
                  <c:v>6.23015954895477</c:v>
                </c:pt>
                <c:pt idx="14">
                  <c:v>6.26093214298377</c:v>
                </c:pt>
                <c:pt idx="15">
                  <c:v>6.15920190467104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Best Acceleration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Sheet1!$J$3:$J$18</c:f>
              <c:numCache>
                <c:formatCode>General</c:formatCode>
                <c:ptCount val="16"/>
                <c:pt idx="0">
                  <c:v>1</c:v>
                </c:pt>
                <c:pt idx="1">
                  <c:v>2.01547559695151</c:v>
                </c:pt>
                <c:pt idx="2">
                  <c:v>2.93880488295623</c:v>
                </c:pt>
                <c:pt idx="3">
                  <c:v>3.7849572395706</c:v>
                </c:pt>
                <c:pt idx="4">
                  <c:v>4.54968465960076</c:v>
                </c:pt>
                <c:pt idx="5">
                  <c:v>5.24105466686181</c:v>
                </c:pt>
                <c:pt idx="6">
                  <c:v>5.81141401988525</c:v>
                </c:pt>
                <c:pt idx="7">
                  <c:v>6.42467544392938</c:v>
                </c:pt>
                <c:pt idx="8">
                  <c:v>5.81717493853404</c:v>
                </c:pt>
                <c:pt idx="9">
                  <c:v>5.97485954719799</c:v>
                </c:pt>
                <c:pt idx="10">
                  <c:v>6.01675634732366</c:v>
                </c:pt>
                <c:pt idx="11">
                  <c:v>6.13313407195983</c:v>
                </c:pt>
                <c:pt idx="12">
                  <c:v>6.13378101770823</c:v>
                </c:pt>
                <c:pt idx="13">
                  <c:v>6.28614768421697</c:v>
                </c:pt>
                <c:pt idx="14">
                  <c:v>6.24014473090027</c:v>
                </c:pt>
                <c:pt idx="15">
                  <c:v>6.2837949768112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Theoretical Maximum (Amdal’s Law)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Sheet1!$K$3:$K$18</c:f>
              <c:numCache>
                <c:formatCode>General</c:formatCode>
                <c:ptCount val="16"/>
                <c:pt idx="0">
                  <c:v>1</c:v>
                </c:pt>
                <c:pt idx="1">
                  <c:v>1.94174757281553</c:v>
                </c:pt>
                <c:pt idx="2">
                  <c:v>2.83018867924528</c:v>
                </c:pt>
                <c:pt idx="3">
                  <c:v>3.6697247706422</c:v>
                </c:pt>
                <c:pt idx="4">
                  <c:v>4.46428571428571</c:v>
                </c:pt>
                <c:pt idx="5">
                  <c:v>5.21739130434783</c:v>
                </c:pt>
                <c:pt idx="6">
                  <c:v>5.93220338983051</c:v>
                </c:pt>
                <c:pt idx="7">
                  <c:v>6.61157024793388</c:v>
                </c:pt>
                <c:pt idx="8">
                  <c:v>7.25806451612903</c:v>
                </c:pt>
                <c:pt idx="9">
                  <c:v>7.87401574803149</c:v>
                </c:pt>
                <c:pt idx="10">
                  <c:v>8.46153846153846</c:v>
                </c:pt>
                <c:pt idx="11">
                  <c:v>9.02255639097744</c:v>
                </c:pt>
                <c:pt idx="12">
                  <c:v>9.55882352941176</c:v>
                </c:pt>
                <c:pt idx="13">
                  <c:v>10.0719424460432</c:v>
                </c:pt>
                <c:pt idx="14">
                  <c:v>10.5633802816901</c:v>
                </c:pt>
                <c:pt idx="15">
                  <c:v>11.0344827586207</c:v>
                </c:pt>
              </c:numCache>
            </c:numRef>
          </c:yVal>
          <c:smooth val="0"/>
        </c:ser>
        <c:axId val="2325559"/>
        <c:axId val="71434980"/>
      </c:scatterChart>
      <c:valAx>
        <c:axId val="23255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34980"/>
        <c:crosses val="autoZero"/>
        <c:crossBetween val="midCat"/>
      </c:valAx>
      <c:valAx>
        <c:axId val="714349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Acceleration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55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Matrix 200x200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Sheet1!$N$26</c:f>
              <c:strCache>
                <c:ptCount val="1"/>
                <c:pt idx="0">
                  <c:v>Average Acceleration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Sheet1!$A$27:$A$42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Sheet1!$N$27:$N$42</c:f>
              <c:numCache>
                <c:formatCode>General</c:formatCode>
                <c:ptCount val="16"/>
                <c:pt idx="0">
                  <c:v>1</c:v>
                </c:pt>
                <c:pt idx="1">
                  <c:v>1.26105333096512</c:v>
                </c:pt>
                <c:pt idx="2">
                  <c:v>1.42638753506507</c:v>
                </c:pt>
                <c:pt idx="3">
                  <c:v>1.37855612127488</c:v>
                </c:pt>
                <c:pt idx="4">
                  <c:v>1.19927991841995</c:v>
                </c:pt>
                <c:pt idx="5">
                  <c:v>1.02502452992116</c:v>
                </c:pt>
                <c:pt idx="6">
                  <c:v>0.869470461503572</c:v>
                </c:pt>
                <c:pt idx="7">
                  <c:v>0.746093833618427</c:v>
                </c:pt>
                <c:pt idx="8">
                  <c:v>0.653839201053256</c:v>
                </c:pt>
                <c:pt idx="9">
                  <c:v>0.626070413795356</c:v>
                </c:pt>
                <c:pt idx="10">
                  <c:v>0.585993968767816</c:v>
                </c:pt>
                <c:pt idx="11">
                  <c:v>0.547145415753908</c:v>
                </c:pt>
                <c:pt idx="12">
                  <c:v>0.512275324286623</c:v>
                </c:pt>
                <c:pt idx="13">
                  <c:v>0.473559132360588</c:v>
                </c:pt>
                <c:pt idx="14">
                  <c:v>0.441689880577963</c:v>
                </c:pt>
                <c:pt idx="15">
                  <c:v>0.350629800784862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Sheet1!$O$26</c:f>
              <c:strCache>
                <c:ptCount val="1"/>
                <c:pt idx="0">
                  <c:v>Best Acceleration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Sheet1!$A$27:$A$42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Sheet1!$O$27:$O$42</c:f>
              <c:numCache>
                <c:formatCode>General</c:formatCode>
                <c:ptCount val="16"/>
                <c:pt idx="0">
                  <c:v>1</c:v>
                </c:pt>
                <c:pt idx="1">
                  <c:v>1.3182953914492</c:v>
                </c:pt>
                <c:pt idx="2">
                  <c:v>1.46451289563977</c:v>
                </c:pt>
                <c:pt idx="3">
                  <c:v>1.40612970091797</c:v>
                </c:pt>
                <c:pt idx="4">
                  <c:v>1.23852373500261</c:v>
                </c:pt>
                <c:pt idx="5">
                  <c:v>1.05032072550321</c:v>
                </c:pt>
                <c:pt idx="6">
                  <c:v>0.893015820776229</c:v>
                </c:pt>
                <c:pt idx="7">
                  <c:v>0.788689116804385</c:v>
                </c:pt>
                <c:pt idx="8">
                  <c:v>0.680288676778711</c:v>
                </c:pt>
                <c:pt idx="9">
                  <c:v>0.634592896996425</c:v>
                </c:pt>
                <c:pt idx="10">
                  <c:v>0.594603055346857</c:v>
                </c:pt>
                <c:pt idx="11">
                  <c:v>0.554950111755511</c:v>
                </c:pt>
                <c:pt idx="12">
                  <c:v>0.521018776316331</c:v>
                </c:pt>
                <c:pt idx="13">
                  <c:v>0.480872933491987</c:v>
                </c:pt>
                <c:pt idx="14">
                  <c:v>0.445137098664167</c:v>
                </c:pt>
                <c:pt idx="15">
                  <c:v>0.414847495386094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Sheet1!$P$26</c:f>
              <c:strCache>
                <c:ptCount val="1"/>
                <c:pt idx="0">
                  <c:v>Theoretical Maximum (Amdal’s Law 97%)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Sheet1!$A$27:$A$42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Sheet1!$P$27:$P$42</c:f>
              <c:numCache>
                <c:formatCode>General</c:formatCode>
                <c:ptCount val="16"/>
                <c:pt idx="0">
                  <c:v>1</c:v>
                </c:pt>
                <c:pt idx="1">
                  <c:v>1.94174757281553</c:v>
                </c:pt>
                <c:pt idx="2">
                  <c:v>2.83018867924528</c:v>
                </c:pt>
                <c:pt idx="3">
                  <c:v>3.6697247706422</c:v>
                </c:pt>
                <c:pt idx="4">
                  <c:v>4.46428571428571</c:v>
                </c:pt>
                <c:pt idx="5">
                  <c:v>5.21739130434783</c:v>
                </c:pt>
                <c:pt idx="6">
                  <c:v>5.93220338983051</c:v>
                </c:pt>
                <c:pt idx="7">
                  <c:v>6.61157024793388</c:v>
                </c:pt>
                <c:pt idx="8">
                  <c:v>7.25806451612903</c:v>
                </c:pt>
                <c:pt idx="9">
                  <c:v>7.87401574803149</c:v>
                </c:pt>
                <c:pt idx="10">
                  <c:v>8.46153846153846</c:v>
                </c:pt>
                <c:pt idx="11">
                  <c:v>9.02255639097744</c:v>
                </c:pt>
                <c:pt idx="12">
                  <c:v>9.55882352941176</c:v>
                </c:pt>
                <c:pt idx="13">
                  <c:v>10.0719424460432</c:v>
                </c:pt>
                <c:pt idx="14">
                  <c:v>10.5633802816901</c:v>
                </c:pt>
                <c:pt idx="15">
                  <c:v>11.0344827586207</c:v>
                </c:pt>
              </c:numCache>
            </c:numRef>
          </c:yVal>
          <c:smooth val="0"/>
        </c:ser>
        <c:axId val="6944085"/>
        <c:axId val="39366688"/>
      </c:scatterChart>
      <c:valAx>
        <c:axId val="69440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66688"/>
        <c:crosses val="autoZero"/>
        <c:crossBetween val="midCat"/>
      </c:valAx>
      <c:valAx>
        <c:axId val="39366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Acceleration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440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11160</xdr:colOff>
      <xdr:row>1</xdr:row>
      <xdr:rowOff>130320</xdr:rowOff>
    </xdr:from>
    <xdr:to>
      <xdr:col>16</xdr:col>
      <xdr:colOff>565920</xdr:colOff>
      <xdr:row>21</xdr:row>
      <xdr:rowOff>118800</xdr:rowOff>
    </xdr:to>
    <xdr:graphicFrame>
      <xdr:nvGraphicFramePr>
        <xdr:cNvPr id="0" name=""/>
        <xdr:cNvGraphicFramePr/>
      </xdr:nvGraphicFramePr>
      <xdr:xfrm>
        <a:off x="12791160" y="292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810360</xdr:colOff>
      <xdr:row>25</xdr:row>
      <xdr:rowOff>14040</xdr:rowOff>
    </xdr:from>
    <xdr:to>
      <xdr:col>23</xdr:col>
      <xdr:colOff>77760</xdr:colOff>
      <xdr:row>45</xdr:row>
      <xdr:rowOff>2160</xdr:rowOff>
    </xdr:to>
    <xdr:graphicFrame>
      <xdr:nvGraphicFramePr>
        <xdr:cNvPr id="1" name=""/>
        <xdr:cNvGraphicFramePr/>
      </xdr:nvGraphicFramePr>
      <xdr:xfrm>
        <a:off x="18795240" y="4077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31"/>
    <col collapsed="false" customWidth="true" hidden="false" outlineLevel="0" max="6" min="6" style="0" width="14.17"/>
    <col collapsed="false" customWidth="true" hidden="false" outlineLevel="0" max="9" min="9" style="0" width="18.32"/>
    <col collapsed="false" customWidth="true" hidden="false" outlineLevel="0" max="10" min="10" style="0" width="17.06"/>
    <col collapsed="false" customWidth="true" hidden="false" outlineLevel="0" max="11" min="11" style="0" width="35.64"/>
    <col collapsed="false" customWidth="true" hidden="false" outlineLevel="0" max="14" min="14" style="0" width="17.82"/>
    <col collapsed="false" customWidth="true" hidden="false" outlineLevel="0" max="15" min="15" style="0" width="14.75"/>
    <col collapsed="false" customWidth="true" hidden="false" outlineLevel="0" max="16" min="16" style="0" width="29.68"/>
    <col collapsed="false" customWidth="true" hidden="false" outlineLevel="0" max="18" min="18" style="0" width="19.77"/>
    <col collapsed="false" customWidth="true" hidden="false" outlineLevel="0" max="19" min="19" style="0" width="14.65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s">
        <v>2</v>
      </c>
      <c r="H2" s="0" t="s">
        <v>3</v>
      </c>
      <c r="I2" s="0" t="s">
        <v>4</v>
      </c>
      <c r="J2" s="0" t="s">
        <v>5</v>
      </c>
      <c r="K2" s="0" t="s">
        <v>6</v>
      </c>
    </row>
    <row r="3" customFormat="false" ht="12.8" hidden="false" customHeight="false" outlineLevel="0" collapsed="false">
      <c r="A3" s="0" t="n">
        <v>1</v>
      </c>
      <c r="B3" s="0" t="n">
        <v>618.25033</v>
      </c>
      <c r="C3" s="0" t="n">
        <v>608.70459</v>
      </c>
      <c r="D3" s="0" t="n">
        <v>633.073092</v>
      </c>
      <c r="E3" s="0" t="n">
        <v>619.25033</v>
      </c>
      <c r="F3" s="0" t="n">
        <v>609.70459</v>
      </c>
      <c r="G3" s="0" t="n">
        <f aca="false">AVERAGE(B3:F3)</f>
        <v>617.7965864</v>
      </c>
      <c r="H3" s="0" t="n">
        <f aca="false">MIN(B3:G3)</f>
        <v>608.70459</v>
      </c>
      <c r="I3" s="0" t="n">
        <f aca="false">G$3/G3</f>
        <v>1</v>
      </c>
      <c r="J3" s="0" t="n">
        <f aca="false">H$3/H3</f>
        <v>1</v>
      </c>
      <c r="K3" s="0" t="n">
        <f aca="false">1/((1 - 0.97) + 0.97/A3)</f>
        <v>1</v>
      </c>
    </row>
    <row r="4" customFormat="false" ht="12.8" hidden="false" customHeight="false" outlineLevel="0" collapsed="false">
      <c r="A4" s="0" t="n">
        <v>2</v>
      </c>
      <c r="B4" s="0" t="n">
        <v>302.98035</v>
      </c>
      <c r="C4" s="0" t="n">
        <v>302.11996</v>
      </c>
      <c r="D4" s="0" t="n">
        <v>302.015361</v>
      </c>
      <c r="E4" s="0" t="n">
        <v>303.98035</v>
      </c>
      <c r="F4" s="0" t="n">
        <v>303.11996</v>
      </c>
      <c r="G4" s="0" t="n">
        <f aca="false">AVERAGE(B4:F4)</f>
        <v>302.8431962</v>
      </c>
      <c r="H4" s="0" t="n">
        <f aca="false">MIN(B4:G4)</f>
        <v>302.015361</v>
      </c>
      <c r="I4" s="0" t="n">
        <f aca="false">G$3/G4</f>
        <v>2.03998833109661</v>
      </c>
      <c r="J4" s="0" t="n">
        <f aca="false">H$3/H4</f>
        <v>2.01547559695151</v>
      </c>
      <c r="K4" s="0" t="n">
        <f aca="false">1/((1 - 0.97) + 0.97/A4)</f>
        <v>1.94174757281553</v>
      </c>
    </row>
    <row r="5" customFormat="false" ht="12.8" hidden="false" customHeight="false" outlineLevel="0" collapsed="false">
      <c r="A5" s="0" t="n">
        <v>3</v>
      </c>
      <c r="B5" s="0" t="n">
        <v>207.24611</v>
      </c>
      <c r="C5" s="0" t="n">
        <v>207.4974</v>
      </c>
      <c r="D5" s="0" t="n">
        <v>207.126575</v>
      </c>
      <c r="E5" s="0" t="n">
        <v>208.24611</v>
      </c>
      <c r="F5" s="0" t="n">
        <v>208.4974</v>
      </c>
      <c r="G5" s="0" t="n">
        <f aca="false">AVERAGE(B5:F5)</f>
        <v>207.722719</v>
      </c>
      <c r="H5" s="0" t="n">
        <f aca="false">MIN(B5:G5)</f>
        <v>207.126575</v>
      </c>
      <c r="I5" s="0" t="n">
        <f aca="false">G$3/G5</f>
        <v>2.97414066874409</v>
      </c>
      <c r="J5" s="0" t="n">
        <f aca="false">H$3/H5</f>
        <v>2.93880488295623</v>
      </c>
      <c r="K5" s="0" t="n">
        <f aca="false">1/((1 - 0.97) + 0.97/A5)</f>
        <v>2.83018867924528</v>
      </c>
    </row>
    <row r="6" customFormat="false" ht="12.8" hidden="false" customHeight="false" outlineLevel="0" collapsed="false">
      <c r="A6" s="0" t="n">
        <v>4</v>
      </c>
      <c r="B6" s="0" t="n">
        <v>161.19013</v>
      </c>
      <c r="C6" s="0" t="n">
        <v>160.96408</v>
      </c>
      <c r="D6" s="0" t="n">
        <v>160.822052</v>
      </c>
      <c r="E6" s="0" t="n">
        <v>162.19013</v>
      </c>
      <c r="F6" s="0" t="n">
        <v>161.96408</v>
      </c>
      <c r="G6" s="0" t="n">
        <f aca="false">AVERAGE(B6:F6)</f>
        <v>161.4260944</v>
      </c>
      <c r="H6" s="0" t="n">
        <f aca="false">MIN(B6:G6)</f>
        <v>160.822052</v>
      </c>
      <c r="I6" s="0" t="n">
        <f aca="false">G$3/G6</f>
        <v>3.82711722473538</v>
      </c>
      <c r="J6" s="0" t="n">
        <f aca="false">H$3/H6</f>
        <v>3.7849572395706</v>
      </c>
      <c r="K6" s="0" t="n">
        <f aca="false">1/((1 - 0.97) + 0.97/A6)</f>
        <v>3.6697247706422</v>
      </c>
    </row>
    <row r="7" customFormat="false" ht="12.8" hidden="false" customHeight="false" outlineLevel="0" collapsed="false">
      <c r="A7" s="0" t="n">
        <v>5</v>
      </c>
      <c r="B7" s="0" t="n">
        <v>134.28617</v>
      </c>
      <c r="C7" s="0" t="n">
        <v>135.73686</v>
      </c>
      <c r="D7" s="0" t="n">
        <v>133.790501</v>
      </c>
      <c r="E7" s="0" t="n">
        <v>135.28617</v>
      </c>
      <c r="F7" s="0" t="n">
        <v>136.73686</v>
      </c>
      <c r="G7" s="0" t="n">
        <f aca="false">AVERAGE(B7:F7)</f>
        <v>135.1673122</v>
      </c>
      <c r="H7" s="0" t="n">
        <f aca="false">MIN(B7:G7)</f>
        <v>133.790501</v>
      </c>
      <c r="I7" s="0" t="n">
        <f aca="false">G$3/G7</f>
        <v>4.57060643098295</v>
      </c>
      <c r="J7" s="0" t="n">
        <f aca="false">H$3/H7</f>
        <v>4.54968465960076</v>
      </c>
      <c r="K7" s="0" t="n">
        <f aca="false">1/((1 - 0.97) + 0.97/A7)</f>
        <v>4.46428571428571</v>
      </c>
    </row>
    <row r="8" customFormat="false" ht="12.8" hidden="false" customHeight="false" outlineLevel="0" collapsed="false">
      <c r="A8" s="0" t="n">
        <v>6</v>
      </c>
      <c r="B8" s="0" t="n">
        <v>116.6451</v>
      </c>
      <c r="C8" s="0" t="n">
        <v>116.37116</v>
      </c>
      <c r="D8" s="0" t="n">
        <v>116.141622</v>
      </c>
      <c r="E8" s="0" t="n">
        <v>117.6451</v>
      </c>
      <c r="F8" s="0" t="n">
        <v>117.37116</v>
      </c>
      <c r="G8" s="0" t="n">
        <f aca="false">AVERAGE(B8:F8)</f>
        <v>116.8348284</v>
      </c>
      <c r="H8" s="0" t="n">
        <f aca="false">MIN(B8:G8)</f>
        <v>116.141622</v>
      </c>
      <c r="I8" s="0" t="n">
        <f aca="false">G$3/G8</f>
        <v>5.28777758191153</v>
      </c>
      <c r="J8" s="0" t="n">
        <f aca="false">H$3/H8</f>
        <v>5.24105466686181</v>
      </c>
      <c r="K8" s="0" t="n">
        <f aca="false">1/((1 - 0.97) + 0.97/A8)</f>
        <v>5.21739130434783</v>
      </c>
    </row>
    <row r="9" customFormat="false" ht="12.8" hidden="false" customHeight="false" outlineLevel="0" collapsed="false">
      <c r="A9" s="0" t="n">
        <v>7</v>
      </c>
      <c r="B9" s="0" t="n">
        <v>104.74294</v>
      </c>
      <c r="C9" s="0" t="n">
        <v>105.62903</v>
      </c>
      <c r="D9" s="0" t="n">
        <v>104.922833</v>
      </c>
      <c r="E9" s="0" t="n">
        <v>104.74294</v>
      </c>
      <c r="F9" s="0" t="n">
        <v>105.74294</v>
      </c>
      <c r="G9" s="0" t="n">
        <f aca="false">AVERAGE(B9:F9)</f>
        <v>105.1561366</v>
      </c>
      <c r="H9" s="0" t="n">
        <f aca="false">MIN(B9:G9)</f>
        <v>104.74294</v>
      </c>
      <c r="I9" s="0" t="n">
        <f aca="false">G$3/G9</f>
        <v>5.87504073823115</v>
      </c>
      <c r="J9" s="0" t="n">
        <f aca="false">H$3/H9</f>
        <v>5.81141401988525</v>
      </c>
      <c r="K9" s="0" t="n">
        <f aca="false">1/((1 - 0.97) + 0.97/A9)</f>
        <v>5.93220338983051</v>
      </c>
    </row>
    <row r="10" customFormat="false" ht="12.8" hidden="false" customHeight="false" outlineLevel="0" collapsed="false">
      <c r="A10" s="0" t="n">
        <v>8</v>
      </c>
      <c r="B10" s="0" t="n">
        <v>97.463427</v>
      </c>
      <c r="C10" s="0" t="n">
        <v>96.418227</v>
      </c>
      <c r="D10" s="0" t="n">
        <v>94.7448</v>
      </c>
      <c r="E10" s="0" t="n">
        <v>98.463427</v>
      </c>
      <c r="F10" s="0" t="n">
        <v>97.418227</v>
      </c>
      <c r="G10" s="0" t="n">
        <f aca="false">AVERAGE(B10:F10)</f>
        <v>96.9016216</v>
      </c>
      <c r="H10" s="0" t="n">
        <f aca="false">MIN(B10:G10)</f>
        <v>94.7448</v>
      </c>
      <c r="I10" s="0" t="n">
        <f aca="false">G$3/G10</f>
        <v>6.37550307414051</v>
      </c>
      <c r="J10" s="0" t="n">
        <f aca="false">H$3/H10</f>
        <v>6.42467544392938</v>
      </c>
      <c r="K10" s="0" t="n">
        <f aca="false">1/((1 - 0.97) + 0.97/A10)</f>
        <v>6.61157024793388</v>
      </c>
    </row>
    <row r="11" customFormat="false" ht="12.8" hidden="false" customHeight="false" outlineLevel="0" collapsed="false">
      <c r="A11" s="0" t="n">
        <v>9</v>
      </c>
      <c r="B11" s="0" t="n">
        <v>110.80804</v>
      </c>
      <c r="C11" s="0" t="n">
        <v>104.63921</v>
      </c>
      <c r="D11" s="0" t="n">
        <v>110.943265</v>
      </c>
      <c r="E11" s="0" t="n">
        <v>111.80804</v>
      </c>
      <c r="F11" s="0" t="n">
        <v>105.63921</v>
      </c>
      <c r="G11" s="0" t="n">
        <f aca="false">AVERAGE(B11:F11)</f>
        <v>108.767553</v>
      </c>
      <c r="H11" s="0" t="n">
        <f aca="false">MIN(B11:G11)</f>
        <v>104.63921</v>
      </c>
      <c r="I11" s="0" t="n">
        <f aca="false">G$3/G11</f>
        <v>5.67997136425419</v>
      </c>
      <c r="J11" s="0" t="n">
        <f aca="false">H$3/H11</f>
        <v>5.81717493853404</v>
      </c>
      <c r="K11" s="0" t="n">
        <f aca="false">1/((1 - 0.97) + 0.97/A11)</f>
        <v>7.25806451612903</v>
      </c>
    </row>
    <row r="12" customFormat="false" ht="12.8" hidden="false" customHeight="false" outlineLevel="0" collapsed="false">
      <c r="A12" s="0" t="n">
        <v>10</v>
      </c>
      <c r="B12" s="0" t="n">
        <v>101.87764</v>
      </c>
      <c r="C12" s="0" t="n">
        <v>104.85428</v>
      </c>
      <c r="D12" s="0" t="n">
        <v>104.772583</v>
      </c>
      <c r="E12" s="0" t="n">
        <v>102.87764</v>
      </c>
      <c r="F12" s="0" t="n">
        <v>105.85428</v>
      </c>
      <c r="G12" s="0" t="n">
        <f aca="false">AVERAGE(B12:F12)</f>
        <v>104.0472846</v>
      </c>
      <c r="H12" s="0" t="n">
        <f aca="false">MIN(B12:G12)</f>
        <v>101.87764</v>
      </c>
      <c r="I12" s="0" t="n">
        <f aca="false">G$3/G12</f>
        <v>5.9376521816505</v>
      </c>
      <c r="J12" s="0" t="n">
        <f aca="false">H$3/H12</f>
        <v>5.97485954719799</v>
      </c>
      <c r="K12" s="0" t="n">
        <f aca="false">1/((1 - 0.97) + 0.97/A12)</f>
        <v>7.87401574803149</v>
      </c>
    </row>
    <row r="13" customFormat="false" ht="12.8" hidden="false" customHeight="false" outlineLevel="0" collapsed="false">
      <c r="A13" s="0" t="n">
        <v>11</v>
      </c>
      <c r="B13" s="0" t="n">
        <v>101.16823</v>
      </c>
      <c r="C13" s="0" t="n">
        <v>102.2892</v>
      </c>
      <c r="D13" s="0" t="n">
        <v>101.17062</v>
      </c>
      <c r="E13" s="0" t="n">
        <v>102.16823</v>
      </c>
      <c r="F13" s="0" t="n">
        <v>103.2892</v>
      </c>
      <c r="G13" s="0" t="n">
        <f aca="false">AVERAGE(B13:F13)</f>
        <v>102.017096</v>
      </c>
      <c r="H13" s="0" t="n">
        <f aca="false">MIN(B13:G13)</f>
        <v>101.16823</v>
      </c>
      <c r="I13" s="0" t="n">
        <f aca="false">G$3/G13</f>
        <v>6.05581427646206</v>
      </c>
      <c r="J13" s="0" t="n">
        <f aca="false">H$3/H13</f>
        <v>6.01675634732366</v>
      </c>
      <c r="K13" s="0" t="n">
        <f aca="false">1/((1 - 0.97) + 0.97/A13)</f>
        <v>8.46153846153846</v>
      </c>
    </row>
    <row r="14" customFormat="false" ht="12.8" hidden="false" customHeight="false" outlineLevel="0" collapsed="false">
      <c r="A14" s="0" t="n">
        <v>12</v>
      </c>
      <c r="B14" s="0" t="n">
        <v>100.11925</v>
      </c>
      <c r="C14" s="0" t="n">
        <v>99.248538</v>
      </c>
      <c r="D14" s="0" t="n">
        <v>100.811873</v>
      </c>
      <c r="E14" s="0" t="n">
        <v>101.11925</v>
      </c>
      <c r="F14" s="0" t="n">
        <v>100.248538</v>
      </c>
      <c r="G14" s="0" t="n">
        <f aca="false">AVERAGE(B14:F14)</f>
        <v>100.3094898</v>
      </c>
      <c r="H14" s="0" t="n">
        <f aca="false">MIN(B14:G14)</f>
        <v>99.248538</v>
      </c>
      <c r="I14" s="0" t="n">
        <f aca="false">G$3/G14</f>
        <v>6.15890468221682</v>
      </c>
      <c r="J14" s="0" t="n">
        <f aca="false">H$3/H14</f>
        <v>6.13313407195983</v>
      </c>
      <c r="K14" s="0" t="n">
        <f aca="false">1/((1 - 0.97) + 0.97/A14)</f>
        <v>9.02255639097744</v>
      </c>
    </row>
    <row r="15" customFormat="false" ht="12.8" hidden="false" customHeight="false" outlineLevel="0" collapsed="false">
      <c r="A15" s="0" t="n">
        <v>13</v>
      </c>
      <c r="B15" s="0" t="n">
        <v>99.724576</v>
      </c>
      <c r="C15" s="0" t="n">
        <v>99.23807</v>
      </c>
      <c r="D15" s="0" t="n">
        <v>100.466451</v>
      </c>
      <c r="E15" s="0" t="n">
        <v>100.724576</v>
      </c>
      <c r="F15" s="0" t="n">
        <v>100.29807</v>
      </c>
      <c r="G15" s="0" t="n">
        <f aca="false">AVERAGE(B15:F15)</f>
        <v>100.0903486</v>
      </c>
      <c r="H15" s="0" t="n">
        <f aca="false">MIN(B15:G15)</f>
        <v>99.23807</v>
      </c>
      <c r="I15" s="0" t="n">
        <f aca="false">G$3/G15</f>
        <v>6.17238919677416</v>
      </c>
      <c r="J15" s="0" t="n">
        <f aca="false">H$3/H15</f>
        <v>6.13378101770823</v>
      </c>
      <c r="K15" s="0" t="n">
        <f aca="false">1/((1 - 0.97) + 0.97/A15)</f>
        <v>9.55882352941176</v>
      </c>
    </row>
    <row r="16" customFormat="false" ht="12.8" hidden="false" customHeight="false" outlineLevel="0" collapsed="false">
      <c r="A16" s="0" t="n">
        <v>14</v>
      </c>
      <c r="B16" s="0" t="n">
        <v>96.83269</v>
      </c>
      <c r="C16" s="0" t="n">
        <v>99.29807</v>
      </c>
      <c r="D16" s="0" t="n">
        <v>101.549688</v>
      </c>
      <c r="E16" s="0" t="n">
        <v>97.83269</v>
      </c>
      <c r="F16" s="0" t="n">
        <v>100.29807</v>
      </c>
      <c r="G16" s="0" t="n">
        <f aca="false">AVERAGE(B16:F16)</f>
        <v>99.1622416</v>
      </c>
      <c r="H16" s="0" t="n">
        <f aca="false">MIN(B16:G16)</f>
        <v>96.83269</v>
      </c>
      <c r="I16" s="0" t="n">
        <f aca="false">G$3/G16</f>
        <v>6.23015954895477</v>
      </c>
      <c r="J16" s="0" t="n">
        <f aca="false">H$3/H16</f>
        <v>6.28614768421697</v>
      </c>
      <c r="K16" s="0" t="n">
        <f aca="false">1/((1 - 0.97) + 0.97/A16)</f>
        <v>10.0719424460432</v>
      </c>
    </row>
    <row r="17" customFormat="false" ht="12.8" hidden="false" customHeight="false" outlineLevel="0" collapsed="false">
      <c r="A17" s="0" t="n">
        <v>15</v>
      </c>
      <c r="B17" s="0" t="n">
        <v>97.705846</v>
      </c>
      <c r="C17" s="0" t="n">
        <v>97.54655</v>
      </c>
      <c r="D17" s="0" t="n">
        <v>100.869495</v>
      </c>
      <c r="E17" s="0" t="n">
        <v>98.705846</v>
      </c>
      <c r="F17" s="0" t="n">
        <v>98.54655</v>
      </c>
      <c r="G17" s="0" t="n">
        <f aca="false">AVERAGE(B17:F17)</f>
        <v>98.6748574</v>
      </c>
      <c r="H17" s="0" t="n">
        <f aca="false">MIN(B17:G17)</f>
        <v>97.54655</v>
      </c>
      <c r="I17" s="0" t="n">
        <f aca="false">G$3/G17</f>
        <v>6.26093214298377</v>
      </c>
      <c r="J17" s="0" t="n">
        <f aca="false">H$3/H17</f>
        <v>6.24014473090027</v>
      </c>
      <c r="K17" s="0" t="n">
        <f aca="false">1/((1 - 0.97) + 0.97/A17)</f>
        <v>10.5633802816901</v>
      </c>
    </row>
    <row r="18" customFormat="false" ht="12.8" hidden="false" customHeight="false" outlineLevel="0" collapsed="false">
      <c r="A18" s="0" t="n">
        <v>16</v>
      </c>
      <c r="B18" s="0" t="n">
        <v>96.868945</v>
      </c>
      <c r="C18" s="0" t="n">
        <v>100.19793</v>
      </c>
      <c r="D18" s="0" t="n">
        <v>105.389496</v>
      </c>
      <c r="E18" s="0" t="n">
        <v>97.868945</v>
      </c>
      <c r="F18" s="0" t="n">
        <v>101.19793</v>
      </c>
      <c r="G18" s="0" t="n">
        <f aca="false">AVERAGE(B18:F18)</f>
        <v>100.3046492</v>
      </c>
      <c r="H18" s="0" t="n">
        <f aca="false">MIN(B18:G18)</f>
        <v>96.868945</v>
      </c>
      <c r="I18" s="0" t="n">
        <f aca="false">G$3/G18</f>
        <v>6.15920190467104</v>
      </c>
      <c r="J18" s="0" t="n">
        <f aca="false">H$3/H18</f>
        <v>6.2837949768112</v>
      </c>
      <c r="K18" s="0" t="n">
        <f aca="false">1/((1 - 0.97) + 0.97/A18)</f>
        <v>11.0344827586207</v>
      </c>
    </row>
    <row r="25" customFormat="false" ht="12.8" hidden="false" customHeight="false" outlineLevel="0" collapsed="false">
      <c r="A25" s="1" t="s">
        <v>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customFormat="false" ht="12.8" hidden="false" customHeight="false" outlineLevel="0" collapsed="false">
      <c r="A26" s="0" t="s">
        <v>1</v>
      </c>
      <c r="B26" s="0" t="n">
        <v>1</v>
      </c>
      <c r="C26" s="0" t="n">
        <v>2</v>
      </c>
      <c r="D26" s="0" t="n">
        <v>3</v>
      </c>
      <c r="E26" s="0" t="n">
        <v>4</v>
      </c>
      <c r="F26" s="0" t="n">
        <v>5</v>
      </c>
      <c r="G26" s="0" t="n">
        <v>6</v>
      </c>
      <c r="H26" s="0" t="n">
        <v>7</v>
      </c>
      <c r="I26" s="0" t="n">
        <v>8</v>
      </c>
      <c r="J26" s="0" t="n">
        <v>9</v>
      </c>
      <c r="K26" s="0" t="n">
        <v>10</v>
      </c>
      <c r="L26" s="0" t="s">
        <v>2</v>
      </c>
      <c r="M26" s="0" t="s">
        <v>3</v>
      </c>
      <c r="N26" s="0" t="s">
        <v>4</v>
      </c>
      <c r="O26" s="0" t="s">
        <v>5</v>
      </c>
      <c r="P26" s="0" t="s">
        <v>8</v>
      </c>
    </row>
    <row r="27" customFormat="false" ht="12.8" hidden="false" customHeight="false" outlineLevel="0" collapsed="false">
      <c r="A27" s="0" t="n">
        <v>1</v>
      </c>
      <c r="B27" s="0" t="n">
        <v>0.037988</v>
      </c>
      <c r="C27" s="0" t="n">
        <v>0.03815</v>
      </c>
      <c r="D27" s="0" t="n">
        <v>0.038211</v>
      </c>
      <c r="E27" s="0" t="n">
        <v>0.038249</v>
      </c>
      <c r="F27" s="0" t="n">
        <v>0.03823</v>
      </c>
      <c r="G27" s="0" t="n">
        <v>0.038249</v>
      </c>
      <c r="H27" s="0" t="n">
        <v>0.039132</v>
      </c>
      <c r="I27" s="0" t="n">
        <v>0.038217</v>
      </c>
      <c r="J27" s="0" t="n">
        <v>0.038252</v>
      </c>
      <c r="K27" s="0" t="n">
        <v>0.038715</v>
      </c>
      <c r="L27" s="0" t="n">
        <f aca="false">AVERAGE(B27:K27)</f>
        <v>0.0383393</v>
      </c>
      <c r="M27" s="0" t="n">
        <f aca="false">MIN(B27:K27)</f>
        <v>0.037988</v>
      </c>
      <c r="N27" s="0" t="n">
        <f aca="false">L$27/L27</f>
        <v>1</v>
      </c>
      <c r="O27" s="0" t="n">
        <f aca="false">M$27/M27</f>
        <v>1</v>
      </c>
      <c r="P27" s="0" t="n">
        <f aca="false">1/((1 - 0.97) + 0.97/A27)</f>
        <v>1</v>
      </c>
    </row>
    <row r="28" customFormat="false" ht="12.8" hidden="false" customHeight="false" outlineLevel="0" collapsed="false">
      <c r="A28" s="0" t="n">
        <v>2</v>
      </c>
      <c r="B28" s="0" t="n">
        <v>0.029012</v>
      </c>
      <c r="C28" s="0" t="n">
        <v>0.02888</v>
      </c>
      <c r="D28" s="0" t="n">
        <v>0.029077</v>
      </c>
      <c r="E28" s="0" t="n">
        <v>0.035017</v>
      </c>
      <c r="F28" s="0" t="n">
        <v>0.028816</v>
      </c>
      <c r="G28" s="0" t="n">
        <v>0.029038</v>
      </c>
      <c r="H28" s="0" t="n">
        <v>0.029102</v>
      </c>
      <c r="I28" s="0" t="n">
        <v>0.036709</v>
      </c>
      <c r="J28" s="0" t="n">
        <v>0.029266</v>
      </c>
      <c r="K28" s="0" t="n">
        <v>0.029109</v>
      </c>
      <c r="L28" s="0" t="n">
        <f aca="false">AVERAGE(B28:K28)</f>
        <v>0.0304026</v>
      </c>
      <c r="M28" s="0" t="n">
        <f aca="false">MIN(B28:K28)</f>
        <v>0.028816</v>
      </c>
      <c r="N28" s="0" t="n">
        <f aca="false">L$27/L28</f>
        <v>1.26105333096512</v>
      </c>
      <c r="O28" s="0" t="n">
        <f aca="false">M$27/M28</f>
        <v>1.3182953914492</v>
      </c>
      <c r="P28" s="0" t="n">
        <f aca="false">1/((1 - 0.97) + 0.97/A28)</f>
        <v>1.94174757281553</v>
      </c>
    </row>
    <row r="29" customFormat="false" ht="12.8" hidden="false" customHeight="false" outlineLevel="0" collapsed="false">
      <c r="A29" s="0" t="n">
        <v>3</v>
      </c>
      <c r="B29" s="0" t="n">
        <v>0.026824</v>
      </c>
      <c r="C29" s="0" t="n">
        <v>0.02719</v>
      </c>
      <c r="D29" s="0" t="n">
        <v>0.02717</v>
      </c>
      <c r="E29" s="0" t="n">
        <v>0.026674</v>
      </c>
      <c r="F29" s="0" t="n">
        <v>0.026915</v>
      </c>
      <c r="G29" s="0" t="n">
        <v>0.025939</v>
      </c>
      <c r="H29" s="0" t="n">
        <v>0.026565</v>
      </c>
      <c r="I29" s="0" t="n">
        <v>0.027314</v>
      </c>
      <c r="J29" s="0" t="n">
        <v>0.026993</v>
      </c>
      <c r="K29" s="0" t="n">
        <v>0.027202</v>
      </c>
      <c r="L29" s="0" t="n">
        <f aca="false">AVERAGE(B29:K29)</f>
        <v>0.0268786</v>
      </c>
      <c r="M29" s="0" t="n">
        <f aca="false">MIN(B29:K29)</f>
        <v>0.025939</v>
      </c>
      <c r="N29" s="0" t="n">
        <f aca="false">L$27/L29</f>
        <v>1.42638753506507</v>
      </c>
      <c r="O29" s="0" t="n">
        <f aca="false">M$27/M29</f>
        <v>1.46451289563977</v>
      </c>
      <c r="P29" s="0" t="n">
        <f aca="false">1/((1 - 0.97) + 0.97/A29)</f>
        <v>2.83018867924528</v>
      </c>
    </row>
    <row r="30" customFormat="false" ht="12.8" hidden="false" customHeight="false" outlineLevel="0" collapsed="false">
      <c r="A30" s="0" t="n">
        <v>4</v>
      </c>
      <c r="B30" s="0" t="n">
        <v>0.027899</v>
      </c>
      <c r="C30" s="0" t="n">
        <v>0.028045</v>
      </c>
      <c r="D30" s="0" t="n">
        <v>0.028272</v>
      </c>
      <c r="E30" s="0" t="n">
        <v>0.0281</v>
      </c>
      <c r="F30" s="0" t="n">
        <v>0.027223</v>
      </c>
      <c r="G30" s="0" t="n">
        <v>0.027016</v>
      </c>
      <c r="H30" s="0" t="n">
        <v>0.02742</v>
      </c>
      <c r="I30" s="0" t="n">
        <v>0.02842</v>
      </c>
      <c r="J30" s="0" t="n">
        <v>0.028191</v>
      </c>
      <c r="K30" s="0" t="n">
        <v>0.027526</v>
      </c>
      <c r="L30" s="0" t="n">
        <f aca="false">AVERAGE(B30:K30)</f>
        <v>0.0278112</v>
      </c>
      <c r="M30" s="0" t="n">
        <f aca="false">MIN(B30:K30)</f>
        <v>0.027016</v>
      </c>
      <c r="N30" s="0" t="n">
        <f aca="false">L$27/L30</f>
        <v>1.37855612127488</v>
      </c>
      <c r="O30" s="0" t="n">
        <f aca="false">M$27/M30</f>
        <v>1.40612970091797</v>
      </c>
      <c r="P30" s="0" t="n">
        <f aca="false">1/((1 - 0.97) + 0.97/A30)</f>
        <v>3.6697247706422</v>
      </c>
    </row>
    <row r="31" customFormat="false" ht="12.8" hidden="false" customHeight="false" outlineLevel="0" collapsed="false">
      <c r="A31" s="0" t="n">
        <v>5</v>
      </c>
      <c r="B31" s="0" t="n">
        <v>0.032438</v>
      </c>
      <c r="C31" s="0" t="n">
        <v>0.031331</v>
      </c>
      <c r="D31" s="0" t="n">
        <v>0.032224</v>
      </c>
      <c r="E31" s="0" t="n">
        <v>0.032568</v>
      </c>
      <c r="F31" s="0" t="n">
        <v>0.030672</v>
      </c>
      <c r="G31" s="0" t="n">
        <v>0.031421</v>
      </c>
      <c r="H31" s="0" t="n">
        <v>0.03172</v>
      </c>
      <c r="I31" s="0" t="n">
        <v>0.033028</v>
      </c>
      <c r="J31" s="0" t="n">
        <v>0.032984</v>
      </c>
      <c r="K31" s="0" t="n">
        <v>0.0313</v>
      </c>
      <c r="L31" s="0" t="n">
        <f aca="false">AVERAGE(B31:K31)</f>
        <v>0.0319686</v>
      </c>
      <c r="M31" s="0" t="n">
        <f aca="false">MIN(B31:K31)</f>
        <v>0.030672</v>
      </c>
      <c r="N31" s="0" t="n">
        <f aca="false">L$27/L31</f>
        <v>1.19927991841995</v>
      </c>
      <c r="O31" s="0" t="n">
        <f aca="false">M$27/M31</f>
        <v>1.23852373500261</v>
      </c>
      <c r="P31" s="0" t="n">
        <f aca="false">1/((1 - 0.97) + 0.97/A31)</f>
        <v>4.46428571428571</v>
      </c>
    </row>
    <row r="32" customFormat="false" ht="12.8" hidden="false" customHeight="false" outlineLevel="0" collapsed="false">
      <c r="A32" s="0" t="n">
        <v>6</v>
      </c>
      <c r="B32" s="0" t="n">
        <v>0.038184</v>
      </c>
      <c r="C32" s="0" t="n">
        <v>0.037199</v>
      </c>
      <c r="D32" s="0" t="n">
        <v>0.036168</v>
      </c>
      <c r="E32" s="0" t="n">
        <v>0.037669</v>
      </c>
      <c r="F32" s="0" t="n">
        <v>0.037237</v>
      </c>
      <c r="G32" s="0" t="n">
        <v>0.037082</v>
      </c>
      <c r="H32" s="0" t="n">
        <v>0.036879</v>
      </c>
      <c r="I32" s="0" t="n">
        <v>0.038436</v>
      </c>
      <c r="J32" s="0" t="n">
        <v>0.038475</v>
      </c>
      <c r="K32" s="0" t="n">
        <v>0.036704</v>
      </c>
      <c r="L32" s="0" t="n">
        <f aca="false">AVERAGE(B32:K32)</f>
        <v>0.0374033</v>
      </c>
      <c r="M32" s="0" t="n">
        <f aca="false">MIN(B32:K32)</f>
        <v>0.036168</v>
      </c>
      <c r="N32" s="0" t="n">
        <f aca="false">L$27/L32</f>
        <v>1.02502452992116</v>
      </c>
      <c r="O32" s="0" t="n">
        <f aca="false">M$27/M32</f>
        <v>1.05032072550321</v>
      </c>
      <c r="P32" s="0" t="n">
        <f aca="false">1/((1 - 0.97) + 0.97/A32)</f>
        <v>5.21739130434783</v>
      </c>
    </row>
    <row r="33" customFormat="false" ht="12.8" hidden="false" customHeight="false" outlineLevel="0" collapsed="false">
      <c r="A33" s="0" t="n">
        <v>7</v>
      </c>
      <c r="B33" s="0" t="n">
        <v>0.043821</v>
      </c>
      <c r="C33" s="0" t="n">
        <v>0.043414</v>
      </c>
      <c r="D33" s="0" t="n">
        <v>0.044485</v>
      </c>
      <c r="E33" s="0" t="n">
        <v>0.045462</v>
      </c>
      <c r="F33" s="0" t="n">
        <v>0.043467</v>
      </c>
      <c r="G33" s="0" t="n">
        <v>0.044099</v>
      </c>
      <c r="H33" s="0" t="n">
        <v>0.044844</v>
      </c>
      <c r="I33" s="0" t="n">
        <v>0.044507</v>
      </c>
      <c r="J33" s="0" t="n">
        <v>0.044312</v>
      </c>
      <c r="K33" s="0" t="n">
        <v>0.042539</v>
      </c>
      <c r="L33" s="0" t="n">
        <f aca="false">AVERAGE(B33:K33)</f>
        <v>0.044095</v>
      </c>
      <c r="M33" s="0" t="n">
        <f aca="false">MIN(B33:K33)</f>
        <v>0.042539</v>
      </c>
      <c r="N33" s="0" t="n">
        <f aca="false">L$27/L33</f>
        <v>0.869470461503572</v>
      </c>
      <c r="O33" s="0" t="n">
        <f aca="false">M$27/M33</f>
        <v>0.893015820776229</v>
      </c>
      <c r="P33" s="0" t="n">
        <f aca="false">1/((1 - 0.97) + 0.97/A33)</f>
        <v>5.93220338983051</v>
      </c>
    </row>
    <row r="34" customFormat="false" ht="12.8" hidden="false" customHeight="false" outlineLevel="0" collapsed="false">
      <c r="A34" s="0" t="n">
        <v>8</v>
      </c>
      <c r="B34" s="0" t="n">
        <v>0.055522</v>
      </c>
      <c r="C34" s="0" t="n">
        <v>0.051776</v>
      </c>
      <c r="D34" s="0" t="n">
        <v>0.051625</v>
      </c>
      <c r="E34" s="0" t="n">
        <v>0.051905</v>
      </c>
      <c r="F34" s="0" t="n">
        <v>0.051073</v>
      </c>
      <c r="G34" s="0" t="n">
        <v>0.048166</v>
      </c>
      <c r="H34" s="0" t="n">
        <v>0.051681</v>
      </c>
      <c r="I34" s="0" t="n">
        <v>0.052186</v>
      </c>
      <c r="J34" s="0" t="n">
        <v>0.050891</v>
      </c>
      <c r="K34" s="0" t="n">
        <v>0.049042</v>
      </c>
      <c r="L34" s="0" t="n">
        <f aca="false">AVERAGE(B34:K34)</f>
        <v>0.0513867</v>
      </c>
      <c r="M34" s="0" t="n">
        <f aca="false">MIN(B34:K34)</f>
        <v>0.048166</v>
      </c>
      <c r="N34" s="0" t="n">
        <f aca="false">L$27/L34</f>
        <v>0.746093833618427</v>
      </c>
      <c r="O34" s="0" t="n">
        <f aca="false">M$27/M34</f>
        <v>0.788689116804385</v>
      </c>
      <c r="P34" s="0" t="n">
        <f aca="false">1/((1 - 0.97) + 0.97/A34)</f>
        <v>6.61157024793388</v>
      </c>
    </row>
    <row r="35" customFormat="false" ht="12.8" hidden="false" customHeight="false" outlineLevel="0" collapsed="false">
      <c r="A35" s="0" t="n">
        <v>9</v>
      </c>
      <c r="B35" s="0" t="n">
        <v>0.058297</v>
      </c>
      <c r="C35" s="0" t="n">
        <v>0.05899</v>
      </c>
      <c r="D35" s="0" t="n">
        <v>0.059154</v>
      </c>
      <c r="E35" s="0" t="n">
        <v>0.057723</v>
      </c>
      <c r="F35" s="0" t="n">
        <v>0.058894</v>
      </c>
      <c r="G35" s="0" t="n">
        <v>0.055841</v>
      </c>
      <c r="H35" s="0" t="n">
        <v>0.062169</v>
      </c>
      <c r="I35" s="0" t="n">
        <v>0.057213</v>
      </c>
      <c r="J35" s="0" t="n">
        <v>0.059218</v>
      </c>
      <c r="K35" s="0" t="n">
        <v>0.058873</v>
      </c>
      <c r="L35" s="0" t="n">
        <f aca="false">AVERAGE(B35:K35)</f>
        <v>0.0586372</v>
      </c>
      <c r="M35" s="0" t="n">
        <f aca="false">MIN(B35:K35)</f>
        <v>0.055841</v>
      </c>
      <c r="N35" s="0" t="n">
        <f aca="false">L$27/L35</f>
        <v>0.653839201053256</v>
      </c>
      <c r="O35" s="0" t="n">
        <f aca="false">M$27/M35</f>
        <v>0.680288676778711</v>
      </c>
      <c r="P35" s="0" t="n">
        <f aca="false">1/((1 - 0.97) + 0.97/A35)</f>
        <v>7.25806451612903</v>
      </c>
    </row>
    <row r="36" customFormat="false" ht="12.8" hidden="false" customHeight="false" outlineLevel="0" collapsed="false">
      <c r="A36" s="0" t="n">
        <v>10</v>
      </c>
      <c r="B36" s="0" t="n">
        <v>0.062479</v>
      </c>
      <c r="C36" s="0" t="n">
        <v>0.061719</v>
      </c>
      <c r="D36" s="0" t="n">
        <v>0.059862</v>
      </c>
      <c r="E36" s="0" t="n">
        <v>0.061503</v>
      </c>
      <c r="F36" s="0" t="n">
        <v>0.061258</v>
      </c>
      <c r="G36" s="0" t="n">
        <v>0.060853</v>
      </c>
      <c r="H36" s="0" t="n">
        <v>0.060046</v>
      </c>
      <c r="I36" s="0" t="n">
        <v>0.061198</v>
      </c>
      <c r="J36" s="0" t="n">
        <v>0.062149</v>
      </c>
      <c r="K36" s="0" t="n">
        <v>0.061313</v>
      </c>
      <c r="L36" s="0" t="n">
        <f aca="false">AVERAGE(B36:K36)</f>
        <v>0.061238</v>
      </c>
      <c r="M36" s="0" t="n">
        <f aca="false">MIN(B36:K36)</f>
        <v>0.059862</v>
      </c>
      <c r="N36" s="0" t="n">
        <f aca="false">L$27/L36</f>
        <v>0.626070413795356</v>
      </c>
      <c r="O36" s="0" t="n">
        <f aca="false">M$27/M36</f>
        <v>0.634592896996425</v>
      </c>
      <c r="P36" s="0" t="n">
        <f aca="false">1/((1 - 0.97) + 0.97/A36)</f>
        <v>7.87401574803149</v>
      </c>
    </row>
    <row r="37" customFormat="false" ht="12.8" hidden="false" customHeight="false" outlineLevel="0" collapsed="false">
      <c r="A37" s="0" t="n">
        <v>11</v>
      </c>
      <c r="B37" s="0" t="n">
        <v>0.066101</v>
      </c>
      <c r="C37" s="0" t="n">
        <v>0.066213</v>
      </c>
      <c r="D37" s="0" t="n">
        <v>0.064487</v>
      </c>
      <c r="E37" s="0" t="n">
        <v>0.066487</v>
      </c>
      <c r="F37" s="0" t="n">
        <v>0.066432</v>
      </c>
      <c r="G37" s="0" t="n">
        <v>0.064744</v>
      </c>
      <c r="H37" s="0" t="n">
        <v>0.063888</v>
      </c>
      <c r="I37" s="0" t="n">
        <v>0.0653</v>
      </c>
      <c r="J37" s="0" t="n">
        <v>0.065492</v>
      </c>
      <c r="K37" s="0" t="n">
        <v>0.065117</v>
      </c>
      <c r="L37" s="0" t="n">
        <f aca="false">AVERAGE(B37:K37)</f>
        <v>0.0654261</v>
      </c>
      <c r="M37" s="0" t="n">
        <f aca="false">MIN(B37:K37)</f>
        <v>0.063888</v>
      </c>
      <c r="N37" s="0" t="n">
        <f aca="false">L$27/L37</f>
        <v>0.585993968767816</v>
      </c>
      <c r="O37" s="0" t="n">
        <f aca="false">M$27/M37</f>
        <v>0.594603055346857</v>
      </c>
      <c r="P37" s="0" t="n">
        <f aca="false">1/((1 - 0.97) + 0.97/A37)</f>
        <v>8.46153846153846</v>
      </c>
    </row>
    <row r="38" customFormat="false" ht="12.8" hidden="false" customHeight="false" outlineLevel="0" collapsed="false">
      <c r="A38" s="0" t="n">
        <v>12</v>
      </c>
      <c r="B38" s="0" t="n">
        <v>0.071104</v>
      </c>
      <c r="C38" s="0" t="n">
        <v>0.07069</v>
      </c>
      <c r="D38" s="0" t="n">
        <v>0.070369</v>
      </c>
      <c r="E38" s="0" t="n">
        <v>0.06894</v>
      </c>
      <c r="F38" s="0" t="n">
        <v>0.070885</v>
      </c>
      <c r="G38" s="0" t="n">
        <v>0.070261</v>
      </c>
      <c r="H38" s="0" t="n">
        <v>0.070133</v>
      </c>
      <c r="I38" s="0" t="n">
        <v>0.068453</v>
      </c>
      <c r="J38" s="0" t="n">
        <v>0.070104</v>
      </c>
      <c r="K38" s="0" t="n">
        <v>0.069776</v>
      </c>
      <c r="L38" s="0" t="n">
        <f aca="false">AVERAGE(B38:K38)</f>
        <v>0.0700715</v>
      </c>
      <c r="M38" s="0" t="n">
        <f aca="false">MIN(B38:K38)</f>
        <v>0.068453</v>
      </c>
      <c r="N38" s="0" t="n">
        <f aca="false">L$27/L38</f>
        <v>0.547145415753908</v>
      </c>
      <c r="O38" s="0" t="n">
        <f aca="false">M$27/M38</f>
        <v>0.554950111755511</v>
      </c>
      <c r="P38" s="0" t="n">
        <f aca="false">1/((1 - 0.97) + 0.97/A38)</f>
        <v>9.02255639097744</v>
      </c>
    </row>
    <row r="39" customFormat="false" ht="12.8" hidden="false" customHeight="false" outlineLevel="0" collapsed="false">
      <c r="A39" s="0" t="n">
        <v>13</v>
      </c>
      <c r="B39" s="0" t="n">
        <v>0.076083</v>
      </c>
      <c r="C39" s="0" t="n">
        <v>0.075056</v>
      </c>
      <c r="D39" s="0" t="n">
        <v>0.074101</v>
      </c>
      <c r="E39" s="0" t="n">
        <v>0.074861</v>
      </c>
      <c r="F39" s="0" t="n">
        <v>0.074837</v>
      </c>
      <c r="G39" s="0" t="n">
        <v>0.074351</v>
      </c>
      <c r="H39" s="0" t="n">
        <v>0.072911</v>
      </c>
      <c r="I39" s="0" t="n">
        <v>0.07531</v>
      </c>
      <c r="J39" s="0" t="n">
        <v>0.075442</v>
      </c>
      <c r="K39" s="0" t="n">
        <v>0.07546</v>
      </c>
      <c r="L39" s="0" t="n">
        <f aca="false">AVERAGE(B39:K39)</f>
        <v>0.0748412</v>
      </c>
      <c r="M39" s="0" t="n">
        <f aca="false">MIN(B39:K39)</f>
        <v>0.072911</v>
      </c>
      <c r="N39" s="0" t="n">
        <f aca="false">L$27/L39</f>
        <v>0.512275324286623</v>
      </c>
      <c r="O39" s="0" t="n">
        <f aca="false">M$27/M39</f>
        <v>0.521018776316331</v>
      </c>
      <c r="P39" s="0" t="n">
        <f aca="false">1/((1 - 0.97) + 0.97/A39)</f>
        <v>9.55882352941176</v>
      </c>
    </row>
    <row r="40" customFormat="false" ht="12.8" hidden="false" customHeight="false" outlineLevel="0" collapsed="false">
      <c r="A40" s="0" t="n">
        <v>14</v>
      </c>
      <c r="B40" s="0" t="n">
        <v>0.081684</v>
      </c>
      <c r="C40" s="0" t="n">
        <v>0.0829</v>
      </c>
      <c r="D40" s="0" t="n">
        <v>0.078998</v>
      </c>
      <c r="E40" s="0" t="n">
        <v>0.081168</v>
      </c>
      <c r="F40" s="0" t="n">
        <v>0.081542</v>
      </c>
      <c r="G40" s="0" t="n">
        <v>0.080582</v>
      </c>
      <c r="H40" s="0" t="n">
        <v>0.079673</v>
      </c>
      <c r="I40" s="0" t="n">
        <v>0.081433</v>
      </c>
      <c r="J40" s="0" t="n">
        <v>0.081026</v>
      </c>
      <c r="K40" s="0" t="n">
        <v>0.080593</v>
      </c>
      <c r="L40" s="0" t="n">
        <f aca="false">AVERAGE(B40:K40)</f>
        <v>0.0809599</v>
      </c>
      <c r="M40" s="0" t="n">
        <f aca="false">MIN(B40:K40)</f>
        <v>0.078998</v>
      </c>
      <c r="N40" s="0" t="n">
        <f aca="false">L$27/L40</f>
        <v>0.473559132360588</v>
      </c>
      <c r="O40" s="0" t="n">
        <f aca="false">M$27/M40</f>
        <v>0.480872933491987</v>
      </c>
      <c r="P40" s="0" t="n">
        <f aca="false">1/((1 - 0.97) + 0.97/A40)</f>
        <v>10.0719424460432</v>
      </c>
    </row>
    <row r="41" customFormat="false" ht="12.8" hidden="false" customHeight="false" outlineLevel="0" collapsed="false">
      <c r="A41" s="0" t="n">
        <v>15</v>
      </c>
      <c r="B41" s="0" t="n">
        <v>0.087218</v>
      </c>
      <c r="C41" s="0" t="n">
        <v>0.088041</v>
      </c>
      <c r="D41" s="0" t="n">
        <v>0.087751</v>
      </c>
      <c r="E41" s="0" t="n">
        <v>0.086805</v>
      </c>
      <c r="F41" s="0" t="n">
        <v>0.086573</v>
      </c>
      <c r="G41" s="0" t="n">
        <v>0.086573</v>
      </c>
      <c r="H41" s="0" t="n">
        <v>0.086932</v>
      </c>
      <c r="I41" s="0" t="n">
        <v>0.085725</v>
      </c>
      <c r="J41" s="0" t="n">
        <v>0.08534</v>
      </c>
      <c r="K41" s="0" t="n">
        <v>0.087056</v>
      </c>
      <c r="L41" s="0" t="n">
        <f aca="false">AVERAGE(B41:K41)</f>
        <v>0.0868014</v>
      </c>
      <c r="M41" s="0" t="n">
        <f aca="false">MIN(B41:K41)</f>
        <v>0.08534</v>
      </c>
      <c r="N41" s="0" t="n">
        <f aca="false">L$27/L41</f>
        <v>0.441689880577963</v>
      </c>
      <c r="O41" s="0" t="n">
        <f aca="false">M$27/M41</f>
        <v>0.445137098664167</v>
      </c>
      <c r="P41" s="0" t="n">
        <f aca="false">1/((1 - 0.97) + 0.97/A41)</f>
        <v>10.5633802816901</v>
      </c>
    </row>
    <row r="42" customFormat="false" ht="12.8" hidden="false" customHeight="false" outlineLevel="0" collapsed="false">
      <c r="A42" s="0" t="n">
        <v>16</v>
      </c>
      <c r="B42" s="0" t="n">
        <v>0.093417</v>
      </c>
      <c r="C42" s="0" t="n">
        <v>0.097503</v>
      </c>
      <c r="D42" s="0" t="n">
        <v>0.172543</v>
      </c>
      <c r="E42" s="0" t="n">
        <v>0.091571</v>
      </c>
      <c r="F42" s="0" t="n">
        <v>0.092239</v>
      </c>
      <c r="G42" s="0" t="n">
        <v>0.124277</v>
      </c>
      <c r="H42" s="0" t="n">
        <v>0.119748</v>
      </c>
      <c r="I42" s="0" t="n">
        <v>0.095626</v>
      </c>
      <c r="J42" s="0" t="n">
        <v>0.112144</v>
      </c>
      <c r="K42" s="0" t="n">
        <v>0.094373</v>
      </c>
      <c r="L42" s="0" t="n">
        <f aca="false">AVERAGE(B42:K42)</f>
        <v>0.1093441</v>
      </c>
      <c r="M42" s="0" t="n">
        <f aca="false">MIN(B42:K42)</f>
        <v>0.091571</v>
      </c>
      <c r="N42" s="0" t="n">
        <f aca="false">L$27/L42</f>
        <v>0.350629800784862</v>
      </c>
      <c r="O42" s="0" t="n">
        <f aca="false">M$27/M42</f>
        <v>0.414847495386094</v>
      </c>
      <c r="P42" s="0" t="n">
        <f aca="false">1/((1 - 0.97) + 0.97/A42)</f>
        <v>11.0344827586207</v>
      </c>
    </row>
    <row r="47" customFormat="false" ht="12.8" hidden="false" customHeight="false" outlineLevel="0" collapsed="false">
      <c r="H47" s="2"/>
      <c r="I47" s="2"/>
      <c r="J47" s="2"/>
      <c r="K47" s="2"/>
    </row>
    <row r="62" customFormat="false" ht="12.8" hidden="false" customHeight="false" outlineLevel="0" collapsed="false">
      <c r="H62" s="2"/>
      <c r="I62" s="2"/>
      <c r="J62" s="2"/>
      <c r="K62" s="2"/>
    </row>
  </sheetData>
  <mergeCells count="5">
    <mergeCell ref="A1:F1"/>
    <mergeCell ref="A25:M25"/>
    <mergeCell ref="H47:J47"/>
    <mergeCell ref="H62:J62"/>
    <mergeCell ref="A221:B2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2021-11-29T12:37:55Z</dcterms:created>
  <dc:creator/>
  <dc:description/>
  <dc:language>en-US</dc:language>
  <cp:lastModifiedBy/>
  <dcterms:modified xsi:type="dcterms:W3CDTF">2021-11-30T00:24:52Z</dcterms:modified>
  <cp:revision>18</cp:revision>
  <dc:subject/>
  <dc:title/>
</cp:coreProperties>
</file>