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<sst xmlns="http://schemas.openxmlformats.org/spreadsheetml/2006/main" count="7" uniqueCount="7">
  <si>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Год</t>
  </si>
  <si>
    <t xml:space="preserve">Товарооборот торгового предприятия (млн. руб.)</t>
  </si>
  <si>
    <t xml:space="preserve">Критерий серий</t>
  </si>
  <si>
    <t xml:space="preserve">t</t>
  </si>
  <si>
    <t xml:space="preserve">Метод аналитического выравнивания</t>
  </si>
  <si>
    <t xml:space="preserve">Трёхур скольз. средн.</t>
  </si>
  <si>
    <t xml:space="preserve">Среднее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</si>
</sst>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Товарооборот торгового предприятия (млн. руб.)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21633772765374"/>
          <c:y val="0.296456692913386"/>
          <c:w val="0.500419111483655"/>
          <c:h val="0.587401574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Товарооборот торгового предприятия (млн. руб.)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Лист1!$A$2:$A$19</c:f>
              <c:numCache>
                <c:formatCode>General</c:formatCode>
                <c:ptCount val="1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</c:numCache>
            </c:numRef>
          </c:xVal>
          <c:yVal>
            <c:numRef>
              <c:f>Лист1!$B$2:$B$19</c:f>
              <c:numCache>
                <c:formatCode>General</c:formatCode>
                <c:ptCount val="18"/>
                <c:pt idx="0">
                  <c:v>554</c:v>
                </c:pt>
                <c:pt idx="1">
                  <c:v>553</c:v>
                </c:pt>
                <c:pt idx="2">
                  <c:v>545</c:v>
                </c:pt>
                <c:pt idx="3">
                  <c:v>542</c:v>
                </c:pt>
                <c:pt idx="4">
                  <c:v>541</c:v>
                </c:pt>
                <c:pt idx="5">
                  <c:v>541</c:v>
                </c:pt>
                <c:pt idx="6">
                  <c:v>540</c:v>
                </c:pt>
                <c:pt idx="7">
                  <c:v>539</c:v>
                </c:pt>
                <c:pt idx="8">
                  <c:v>535</c:v>
                </c:pt>
                <c:pt idx="9">
                  <c:v>534</c:v>
                </c:pt>
                <c:pt idx="10">
                  <c:v>534</c:v>
                </c:pt>
                <c:pt idx="11">
                  <c:v>532</c:v>
                </c:pt>
                <c:pt idx="12">
                  <c:v>532</c:v>
                </c:pt>
                <c:pt idx="13">
                  <c:v>532</c:v>
                </c:pt>
                <c:pt idx="14">
                  <c:v>529</c:v>
                </c:pt>
                <c:pt idx="15">
                  <c:v>529</c:v>
                </c:pt>
                <c:pt idx="16">
                  <c:v>528</c:v>
                </c:pt>
                <c:pt idx="17">
                  <c:v>522</c:v>
                </c:pt>
              </c:numCache>
            </c:numRef>
          </c:yVal>
          <c:smooth val="0"/>
        </c:ser>
        <c:axId val="20652731"/>
        <c:axId val="87988634"/>
      </c:scatterChart>
      <c:valAx>
        <c:axId val="206527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988634"/>
        <c:crosses val="autoZero"/>
        <c:crossBetween val="midCat"/>
      </c:valAx>
      <c:valAx>
        <c:axId val="879886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6527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Метод аналитического выравнивания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Метод аналитического выравнивания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Лист1!$A$2:$A$19</c:f>
              <c:numCache>
                <c:formatCode>General</c:formatCode>
                <c:ptCount val="1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</c:numCache>
            </c:numRef>
          </c:xVal>
          <c:yVal>
            <c:numRef>
              <c:f>Лист1!$E$2:$E$19</c:f>
              <c:numCache>
                <c:formatCode>General</c:formatCode>
                <c:ptCount val="18"/>
                <c:pt idx="0">
                  <c:v>157.36764</c:v>
                </c:pt>
                <c:pt idx="1">
                  <c:v>161.160288</c:v>
                </c:pt>
                <c:pt idx="2">
                  <c:v>164.952936</c:v>
                </c:pt>
                <c:pt idx="3">
                  <c:v>168.745584</c:v>
                </c:pt>
                <c:pt idx="4">
                  <c:v>172.538232</c:v>
                </c:pt>
                <c:pt idx="5">
                  <c:v>176.33088</c:v>
                </c:pt>
                <c:pt idx="6">
                  <c:v>180.123528</c:v>
                </c:pt>
                <c:pt idx="7">
                  <c:v>183.916176</c:v>
                </c:pt>
                <c:pt idx="8">
                  <c:v>187.708824</c:v>
                </c:pt>
                <c:pt idx="9">
                  <c:v>191.501472</c:v>
                </c:pt>
                <c:pt idx="10">
                  <c:v>195.29412</c:v>
                </c:pt>
                <c:pt idx="11">
                  <c:v>199.086768</c:v>
                </c:pt>
                <c:pt idx="12">
                  <c:v>202.879416</c:v>
                </c:pt>
                <c:pt idx="13">
                  <c:v>206.672064</c:v>
                </c:pt>
                <c:pt idx="14">
                  <c:v>210.464712</c:v>
                </c:pt>
                <c:pt idx="15">
                  <c:v>214.25736</c:v>
                </c:pt>
                <c:pt idx="16">
                  <c:v>218.050008</c:v>
                </c:pt>
                <c:pt idx="17">
                  <c:v/>
                </c:pt>
              </c:numCache>
            </c:numRef>
          </c:yVal>
          <c:smooth val="0"/>
        </c:ser>
        <c:axId val="5171665"/>
        <c:axId val="76155260"/>
      </c:scatterChart>
      <c:valAx>
        <c:axId val="51716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55260"/>
        <c:crosses val="autoZero"/>
        <c:crossBetween val="midCat"/>
      </c:valAx>
      <c:valAx>
        <c:axId val="761552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716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Товарооборот торгового предприятия (млн. руб.)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Лист1!$A$2:$A$17</c:f>
              <c:numCache>
                <c:formatCode>General</c:formatCode>
                <c:ptCount val="1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554</c:v>
                </c:pt>
                <c:pt idx="1">
                  <c:v>553</c:v>
                </c:pt>
                <c:pt idx="2">
                  <c:v>545</c:v>
                </c:pt>
                <c:pt idx="3">
                  <c:v>542</c:v>
                </c:pt>
                <c:pt idx="4">
                  <c:v>541</c:v>
                </c:pt>
                <c:pt idx="5">
                  <c:v>541</c:v>
                </c:pt>
                <c:pt idx="6">
                  <c:v>540</c:v>
                </c:pt>
                <c:pt idx="7">
                  <c:v>539</c:v>
                </c:pt>
                <c:pt idx="8">
                  <c:v>535</c:v>
                </c:pt>
                <c:pt idx="9">
                  <c:v>534</c:v>
                </c:pt>
                <c:pt idx="10">
                  <c:v>534</c:v>
                </c:pt>
                <c:pt idx="11">
                  <c:v>532</c:v>
                </c:pt>
                <c:pt idx="12">
                  <c:v>532</c:v>
                </c:pt>
                <c:pt idx="13">
                  <c:v>532</c:v>
                </c:pt>
                <c:pt idx="14">
                  <c:v>529</c:v>
                </c:pt>
                <c:pt idx="15">
                  <c:v>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Метод аналитического выравнивания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Лист1!$A$2:$A$17</c:f>
              <c:numCache>
                <c:formatCode>General</c:formatCode>
                <c:ptCount val="1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</c:numCache>
            </c:numRef>
          </c:xVal>
          <c:yVal>
            <c:numRef>
              <c:f>Лист1!$E$2:$E$17</c:f>
              <c:numCache>
                <c:formatCode>General</c:formatCode>
                <c:ptCount val="16"/>
                <c:pt idx="0">
                  <c:v>157.36764</c:v>
                </c:pt>
                <c:pt idx="1">
                  <c:v>161.160288</c:v>
                </c:pt>
                <c:pt idx="2">
                  <c:v>164.952936</c:v>
                </c:pt>
                <c:pt idx="3">
                  <c:v>168.745584</c:v>
                </c:pt>
                <c:pt idx="4">
                  <c:v>172.538232</c:v>
                </c:pt>
                <c:pt idx="5">
                  <c:v>176.33088</c:v>
                </c:pt>
                <c:pt idx="6">
                  <c:v>180.123528</c:v>
                </c:pt>
                <c:pt idx="7">
                  <c:v>183.916176</c:v>
                </c:pt>
                <c:pt idx="8">
                  <c:v>187.708824</c:v>
                </c:pt>
                <c:pt idx="9">
                  <c:v>191.501472</c:v>
                </c:pt>
                <c:pt idx="10">
                  <c:v>195.29412</c:v>
                </c:pt>
                <c:pt idx="11">
                  <c:v>199.086768</c:v>
                </c:pt>
                <c:pt idx="12">
                  <c:v>202.879416</c:v>
                </c:pt>
                <c:pt idx="13">
                  <c:v>206.672064</c:v>
                </c:pt>
                <c:pt idx="14">
                  <c:v>210.464712</c:v>
                </c:pt>
                <c:pt idx="15">
                  <c:v>214.25736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Трёхур скольз. средн.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Лист1!$A$2:$A$17</c:f>
              <c:numCache>
                <c:formatCode>General</c:formatCode>
                <c:ptCount val="1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</c:numCache>
            </c:numRef>
          </c:xVal>
          <c:yVal>
            <c:numRef>
              <c:f>Лист1!$F$2:$F$17</c:f>
              <c:numCache>
                <c:formatCode>General</c:formatCode>
                <c:ptCount val="16"/>
                <c:pt idx="0">
                  <c:v>159</c:v>
                </c:pt>
                <c:pt idx="1">
                  <c:v>163.6667</c:v>
                </c:pt>
                <c:pt idx="2">
                  <c:v>167.6667</c:v>
                </c:pt>
                <c:pt idx="3">
                  <c:v>170</c:v>
                </c:pt>
                <c:pt idx="4">
                  <c:v>173.3333</c:v>
                </c:pt>
                <c:pt idx="5">
                  <c:v>176</c:v>
                </c:pt>
                <c:pt idx="6">
                  <c:v>178.3333</c:v>
                </c:pt>
                <c:pt idx="7">
                  <c:v>179.6667</c:v>
                </c:pt>
                <c:pt idx="8">
                  <c:v>181.3333</c:v>
                </c:pt>
                <c:pt idx="9">
                  <c:v>186</c:v>
                </c:pt>
                <c:pt idx="10">
                  <c:v>193</c:v>
                </c:pt>
                <c:pt idx="11">
                  <c:v>199.3333</c:v>
                </c:pt>
                <c:pt idx="12">
                  <c:v>203.3333</c:v>
                </c:pt>
                <c:pt idx="13">
                  <c:v>208.3333</c:v>
                </c:pt>
                <c:pt idx="14">
                  <c:v>213.6667</c:v>
                </c:pt>
                <c:pt idx="15">
                  <c:v>219</c:v>
                </c:pt>
              </c:numCache>
            </c:numRef>
          </c:yVal>
          <c:smooth val="0"/>
        </c:ser>
        <c:axId val="44886802"/>
        <c:axId val="39854383"/>
      </c:scatterChart>
      <c:valAx>
        <c:axId val="448868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854383"/>
        <c:crosses val="autoZero"/>
        <c:crossBetween val="midCat"/>
      </c:valAx>
      <c:valAx>
        <c:axId val="39854383"/>
        <c:scaling>
          <c:orientation val="minMax"/>
          <c:min val="1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8868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23</xdr:row>
      <xdr:rowOff>146520</xdr:rowOff>
    </xdr:from>
    <xdr:to>
      <xdr:col>2</xdr:col>
      <xdr:colOff>1171080</xdr:colOff>
      <xdr:row>39</xdr:row>
      <xdr:rowOff>85680</xdr:rowOff>
    </xdr:to>
    <xdr:graphicFrame>
      <xdr:nvGraphicFramePr>
        <xdr:cNvPr id="0" name="Диаграмма 3"/>
        <xdr:cNvGraphicFramePr/>
      </xdr:nvGraphicFramePr>
      <xdr:xfrm>
        <a:off x="28440" y="5385240"/>
        <a:ext cx="4723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419400</xdr:colOff>
      <xdr:row>24</xdr:row>
      <xdr:rowOff>9720</xdr:rowOff>
    </xdr:from>
    <xdr:to>
      <xdr:col>5</xdr:col>
      <xdr:colOff>9000</xdr:colOff>
      <xdr:row>39</xdr:row>
      <xdr:rowOff>123840</xdr:rowOff>
    </xdr:to>
    <xdr:graphicFrame>
      <xdr:nvGraphicFramePr>
        <xdr:cNvPr id="1" name="Диаграмма 4"/>
        <xdr:cNvGraphicFramePr/>
      </xdr:nvGraphicFramePr>
      <xdr:xfrm>
        <a:off x="5257800" y="5423400"/>
        <a:ext cx="4790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238320</xdr:colOff>
      <xdr:row>7</xdr:row>
      <xdr:rowOff>124200</xdr:rowOff>
    </xdr:from>
    <xdr:to>
      <xdr:col>17</xdr:col>
      <xdr:colOff>9000</xdr:colOff>
      <xdr:row>25</xdr:row>
      <xdr:rowOff>24840</xdr:rowOff>
    </xdr:to>
    <xdr:graphicFrame>
      <xdr:nvGraphicFramePr>
        <xdr:cNvPr id="2" name="Диаграмма 7"/>
        <xdr:cNvGraphicFramePr/>
      </xdr:nvGraphicFramePr>
      <xdr:xfrm>
        <a:off x="12430080" y="2017440"/>
        <a:ext cx="5771520" cy="35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D3" colorId="64" zoomScale="100" zoomScaleNormal="100" zoomScalePageLayoutView="100" workbookViewId="0">
      <selection pane="topLeft" activeCell="D8" activeCellId="0" sqref="D8"/>
    </sheetView>
  </sheetViews>
  <sheetFormatPr defaultRowHeight="13.8"/>
  <cols>
    <col collapsed="false" hidden="false" max="1" min="1" style="0" width="24.4336734693878"/>
    <col collapsed="false" hidden="false" max="2" min="2" style="0" width="26.3214285714286"/>
    <col collapsed="false" hidden="false" max="3" min="3" style="0" width="17.8214285714286"/>
    <col collapsed="false" hidden="false" max="4" min="4" style="0" width="35.7704081632653"/>
    <col collapsed="false" hidden="false" max="5" min="5" style="0" width="37.9336734693878"/>
    <col collapsed="false" hidden="false" max="6" min="6" style="0" width="22.0051020408163"/>
    <col collapsed="false" hidden="false" max="1025" min="7" style="0" width="8.50510204081633"/>
  </cols>
  <sheetData>
    <row r="1" customFormat="false" ht="45" hidden="false" customHeight="tru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7.35" hidden="false" customHeight="false" outlineLevel="0" collapsed="false">
      <c r="A2" s="3" t="n">
        <v>1991</v>
      </c>
      <c r="B2" s="4" t="n">
        <v>554</v>
      </c>
      <c r="C2" s="0" t="str">
        <f aca="false">IF(B2&lt;=$A$21, "A","B")</f>
        <v>B</v>
      </c>
      <c r="D2" s="0" t="n">
        <v>-15</v>
      </c>
      <c r="E2" s="0" t="n">
        <f aca="false">(185.8125 + 1.896324*D2)</f>
        <v>157.36764</v>
      </c>
      <c r="F2" s="0" t="n">
        <v>159</v>
      </c>
    </row>
    <row r="3" customFormat="false" ht="17.35" hidden="false" customHeight="false" outlineLevel="0" collapsed="false">
      <c r="A3" s="3" t="n">
        <v>1992</v>
      </c>
      <c r="B3" s="4" t="n">
        <v>553</v>
      </c>
      <c r="C3" s="0" t="str">
        <f aca="false">IF(B3&lt;=$A$21, "A","B")</f>
        <v>B</v>
      </c>
      <c r="D3" s="0" t="n">
        <v>-13</v>
      </c>
      <c r="E3" s="0" t="n">
        <f aca="false">(185.8125 + 1.896324*D3)</f>
        <v>161.160288</v>
      </c>
      <c r="F3" s="0" t="n">
        <v>163.6667</v>
      </c>
    </row>
    <row r="4" customFormat="false" ht="17.35" hidden="false" customHeight="false" outlineLevel="0" collapsed="false">
      <c r="A4" s="3" t="n">
        <v>1993</v>
      </c>
      <c r="B4" s="4" t="n">
        <v>545</v>
      </c>
      <c r="C4" s="0" t="str">
        <f aca="false">IF(B4&lt;=$A$21, "A","B")</f>
        <v>B</v>
      </c>
      <c r="D4" s="0" t="n">
        <v>-11</v>
      </c>
      <c r="E4" s="0" t="n">
        <f aca="false">(185.8125 + 1.896324*D4)</f>
        <v>164.952936</v>
      </c>
      <c r="F4" s="0" t="n">
        <v>167.6667</v>
      </c>
    </row>
    <row r="5" customFormat="false" ht="17.35" hidden="false" customHeight="false" outlineLevel="0" collapsed="false">
      <c r="A5" s="3" t="n">
        <v>1994</v>
      </c>
      <c r="B5" s="4" t="n">
        <v>542</v>
      </c>
      <c r="C5" s="0" t="str">
        <f aca="false">IF(B5&lt;=$A$21, "A","B")</f>
        <v>B</v>
      </c>
      <c r="D5" s="0" t="n">
        <v>-9</v>
      </c>
      <c r="E5" s="0" t="n">
        <f aca="false">(185.8125 + 1.896324*D5)</f>
        <v>168.745584</v>
      </c>
      <c r="F5" s="0" t="n">
        <v>170</v>
      </c>
    </row>
    <row r="6" customFormat="false" ht="17.35" hidden="false" customHeight="false" outlineLevel="0" collapsed="false">
      <c r="A6" s="3" t="n">
        <v>1995</v>
      </c>
      <c r="B6" s="4" t="n">
        <v>541</v>
      </c>
      <c r="C6" s="0" t="str">
        <f aca="false">IF(B6&lt;=$A$21, "A","B")</f>
        <v>B</v>
      </c>
      <c r="D6" s="0" t="n">
        <v>-7</v>
      </c>
      <c r="E6" s="0" t="n">
        <f aca="false">(185.8125 + 1.896324*D6)</f>
        <v>172.538232</v>
      </c>
      <c r="F6" s="0" t="n">
        <v>173.3333</v>
      </c>
    </row>
    <row r="7" customFormat="false" ht="17.35" hidden="false" customHeight="false" outlineLevel="0" collapsed="false">
      <c r="A7" s="3" t="n">
        <v>1996</v>
      </c>
      <c r="B7" s="4" t="n">
        <v>541</v>
      </c>
      <c r="C7" s="0" t="str">
        <f aca="false">IF(B7&lt;=$A$21, "A","B")</f>
        <v>B</v>
      </c>
      <c r="D7" s="0" t="n">
        <v>-5</v>
      </c>
      <c r="E7" s="0" t="n">
        <f aca="false">(185.8125 + 1.896324*D7)</f>
        <v>176.33088</v>
      </c>
      <c r="F7" s="0" t="n">
        <v>176</v>
      </c>
    </row>
    <row r="8" customFormat="false" ht="17.35" hidden="false" customHeight="false" outlineLevel="0" collapsed="false">
      <c r="A8" s="3" t="n">
        <v>1997</v>
      </c>
      <c r="B8" s="4" t="n">
        <v>540</v>
      </c>
      <c r="C8" s="0" t="str">
        <f aca="false">IF(B8&lt;=$A$21, "A","B")</f>
        <v>B</v>
      </c>
      <c r="D8" s="0" t="n">
        <v>-3</v>
      </c>
      <c r="E8" s="0" t="n">
        <f aca="false">(185.8125 + 1.896324*D8)</f>
        <v>180.123528</v>
      </c>
      <c r="F8" s="0" t="n">
        <v>178.3333</v>
      </c>
    </row>
    <row r="9" customFormat="false" ht="17.35" hidden="false" customHeight="false" outlineLevel="0" collapsed="false">
      <c r="A9" s="3" t="n">
        <v>1998</v>
      </c>
      <c r="B9" s="4" t="n">
        <v>539</v>
      </c>
      <c r="C9" s="0" t="str">
        <f aca="false">IF(B9&lt;=$A$21, "A","B")</f>
        <v>B</v>
      </c>
      <c r="D9" s="0" t="n">
        <v>-1</v>
      </c>
      <c r="E9" s="0" t="n">
        <f aca="false">(185.8125 + 1.896324*D9)</f>
        <v>183.916176</v>
      </c>
      <c r="F9" s="0" t="n">
        <v>179.6667</v>
      </c>
    </row>
    <row r="10" customFormat="false" ht="17.35" hidden="false" customHeight="false" outlineLevel="0" collapsed="false">
      <c r="A10" s="3" t="n">
        <v>1999</v>
      </c>
      <c r="B10" s="4" t="n">
        <v>535</v>
      </c>
      <c r="C10" s="0" t="str">
        <f aca="false">IF(B10&lt;=$A$21, "A","B")</f>
        <v>A</v>
      </c>
      <c r="D10" s="0" t="n">
        <v>1</v>
      </c>
      <c r="E10" s="0" t="n">
        <f aca="false">(185.8125 + 1.896324*D10)</f>
        <v>187.708824</v>
      </c>
      <c r="F10" s="0" t="n">
        <v>181.3333</v>
      </c>
    </row>
    <row r="11" customFormat="false" ht="17.35" hidden="false" customHeight="false" outlineLevel="0" collapsed="false">
      <c r="A11" s="3" t="n">
        <v>2000</v>
      </c>
      <c r="B11" s="4" t="n">
        <v>534</v>
      </c>
      <c r="C11" s="0" t="str">
        <f aca="false">IF(B11&lt;=$A$21, "A","B")</f>
        <v>A</v>
      </c>
      <c r="D11" s="0" t="n">
        <v>3</v>
      </c>
      <c r="E11" s="0" t="n">
        <f aca="false">(185.8125 + 1.896324*D11)</f>
        <v>191.501472</v>
      </c>
      <c r="F11" s="0" t="n">
        <v>186</v>
      </c>
    </row>
    <row r="12" customFormat="false" ht="17.35" hidden="false" customHeight="false" outlineLevel="0" collapsed="false">
      <c r="A12" s="3" t="n">
        <v>2001</v>
      </c>
      <c r="B12" s="4" t="n">
        <v>534</v>
      </c>
      <c r="C12" s="0" t="str">
        <f aca="false">IF(B12&lt;=$A$21, "A","B")</f>
        <v>A</v>
      </c>
      <c r="D12" s="0" t="n">
        <v>5</v>
      </c>
      <c r="E12" s="0" t="n">
        <f aca="false">(185.8125 + 1.896324*D12)</f>
        <v>195.29412</v>
      </c>
      <c r="F12" s="0" t="n">
        <v>193</v>
      </c>
    </row>
    <row r="13" customFormat="false" ht="17.35" hidden="false" customHeight="false" outlineLevel="0" collapsed="false">
      <c r="A13" s="3" t="n">
        <v>2002</v>
      </c>
      <c r="B13" s="4" t="n">
        <v>532</v>
      </c>
      <c r="C13" s="0" t="str">
        <f aca="false">IF(B13&lt;=$A$21, "A","B")</f>
        <v>A</v>
      </c>
      <c r="D13" s="0" t="n">
        <v>7</v>
      </c>
      <c r="E13" s="0" t="n">
        <f aca="false">(185.8125 + 1.896324*D13)</f>
        <v>199.086768</v>
      </c>
      <c r="F13" s="0" t="n">
        <v>199.3333</v>
      </c>
    </row>
    <row r="14" customFormat="false" ht="17.35" hidden="false" customHeight="false" outlineLevel="0" collapsed="false">
      <c r="A14" s="3" t="n">
        <v>2003</v>
      </c>
      <c r="B14" s="4" t="n">
        <v>532</v>
      </c>
      <c r="C14" s="0" t="str">
        <f aca="false">IF(B14&lt;=$A$21, "A","B")</f>
        <v>A</v>
      </c>
      <c r="D14" s="0" t="n">
        <v>9</v>
      </c>
      <c r="E14" s="0" t="n">
        <f aca="false">(185.8125 + 1.896324*D14)</f>
        <v>202.879416</v>
      </c>
      <c r="F14" s="0" t="n">
        <v>203.3333</v>
      </c>
    </row>
    <row r="15" customFormat="false" ht="17.35" hidden="false" customHeight="false" outlineLevel="0" collapsed="false">
      <c r="A15" s="3" t="n">
        <v>2004</v>
      </c>
      <c r="B15" s="4" t="n">
        <v>532</v>
      </c>
      <c r="C15" s="0" t="str">
        <f aca="false">IF(B15&lt;=$A$21, "A","B")</f>
        <v>A</v>
      </c>
      <c r="D15" s="0" t="n">
        <v>11</v>
      </c>
      <c r="E15" s="0" t="n">
        <f aca="false">(185.8125 + 1.896324*D15)</f>
        <v>206.672064</v>
      </c>
      <c r="F15" s="0" t="n">
        <v>208.3333</v>
      </c>
    </row>
    <row r="16" customFormat="false" ht="17.35" hidden="false" customHeight="false" outlineLevel="0" collapsed="false">
      <c r="A16" s="3" t="n">
        <v>2005</v>
      </c>
      <c r="B16" s="4" t="n">
        <v>529</v>
      </c>
      <c r="C16" s="0" t="str">
        <f aca="false">IF(B16&lt;=$A$21, "A","B")</f>
        <v>A</v>
      </c>
      <c r="D16" s="0" t="n">
        <v>13</v>
      </c>
      <c r="E16" s="0" t="n">
        <f aca="false">(185.8125 + 1.896324*D16)</f>
        <v>210.464712</v>
      </c>
      <c r="F16" s="0" t="n">
        <v>213.6667</v>
      </c>
    </row>
    <row r="17" customFormat="false" ht="17.35" hidden="false" customHeight="false" outlineLevel="0" collapsed="false">
      <c r="A17" s="3" t="n">
        <v>2006</v>
      </c>
      <c r="B17" s="4" t="n">
        <v>529</v>
      </c>
      <c r="C17" s="0" t="str">
        <f aca="false">IF(B17&lt;=$A$21, "A","B")</f>
        <v>A</v>
      </c>
      <c r="D17" s="0" t="n">
        <v>15</v>
      </c>
      <c r="E17" s="0" t="n">
        <f aca="false">(185.8125 + 1.896324*D17)</f>
        <v>214.25736</v>
      </c>
      <c r="F17" s="0" t="n">
        <v>219</v>
      </c>
    </row>
    <row r="18" customFormat="false" ht="17.35" hidden="false" customHeight="false" outlineLevel="0" collapsed="false">
      <c r="A18" s="3" t="n">
        <v>2007</v>
      </c>
      <c r="B18" s="4" t="n">
        <v>528</v>
      </c>
      <c r="D18" s="0" t="n">
        <v>17</v>
      </c>
      <c r="E18" s="5" t="n">
        <f aca="false">(185.8125 + 1.896324*D18)</f>
        <v>218.050008</v>
      </c>
    </row>
    <row r="19" customFormat="false" ht="17.35" hidden="false" customHeight="false" outlineLevel="0" collapsed="false">
      <c r="A19" s="3" t="n">
        <v>2008</v>
      </c>
      <c r="B19" s="4" t="n">
        <v>522</v>
      </c>
      <c r="E19" s="5"/>
    </row>
    <row r="20" customFormat="false" ht="13.8" hidden="false" customHeight="false" outlineLevel="0" collapsed="false">
      <c r="A20" s="0" t="s">
        <v>6</v>
      </c>
    </row>
    <row r="21" customFormat="false" ht="13.8" hidden="false" customHeight="false" outlineLevel="0" collapsed="false">
      <c r="A21" s="0" t="n">
        <f aca="false">AVERAGE(B2:B19)</f>
        <v>536.777777777778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2015-10-26T10:28:40Z</dcterms:created>
  <dc:creator>Дзмітрый Быліновіч</dc:creator>
  <dc:description/>
  <dc:language>en-US</dc:language>
  <cp:lastModifiedBy/>
  <dcterms:modified xsi:type="dcterms:W3CDTF">2016-11-04T11:31:33Z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