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gavri\Desktop\лабы\tex\2.2.3\"/>
    </mc:Choice>
  </mc:AlternateContent>
  <xr:revisionPtr revIDLastSave="0" documentId="13_ncr:1_{8A7CA583-2FFB-4A65-B4FA-66345E063CA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1" r:id="rId1"/>
    <sheet name="антон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1" i="2" l="1"/>
  <c r="R32" i="2"/>
  <c r="R33" i="2"/>
  <c r="R34" i="2"/>
  <c r="R30" i="2"/>
  <c r="F7" i="2"/>
  <c r="F8" i="2"/>
  <c r="F9" i="2"/>
  <c r="F10" i="2"/>
  <c r="F11" i="2"/>
  <c r="F12" i="2"/>
  <c r="F13" i="2"/>
  <c r="F14" i="2"/>
  <c r="F15" i="2"/>
  <c r="F6" i="2"/>
  <c r="E7" i="2"/>
  <c r="E8" i="2"/>
  <c r="E9" i="2"/>
  <c r="E10" i="2"/>
  <c r="E11" i="2"/>
  <c r="E12" i="2"/>
  <c r="E13" i="2"/>
  <c r="E14" i="2"/>
  <c r="E15" i="2"/>
  <c r="E6" i="2"/>
  <c r="D7" i="2"/>
  <c r="D8" i="2"/>
  <c r="D9" i="2"/>
  <c r="D10" i="2"/>
  <c r="D11" i="2"/>
  <c r="D12" i="2"/>
  <c r="D13" i="2"/>
  <c r="D14" i="2"/>
  <c r="D15" i="2"/>
  <c r="D6" i="2"/>
  <c r="M30" i="2"/>
  <c r="L37" i="2"/>
  <c r="L38" i="2"/>
  <c r="L39" i="2"/>
  <c r="L40" i="2"/>
  <c r="L36" i="2"/>
  <c r="K37" i="2"/>
  <c r="K38" i="2"/>
  <c r="K39" i="2"/>
  <c r="K40" i="2"/>
  <c r="K36" i="2"/>
  <c r="M31" i="2"/>
  <c r="M32" i="2"/>
  <c r="M33" i="2"/>
  <c r="M34" i="2"/>
  <c r="D63" i="2"/>
  <c r="F63" i="2" s="1"/>
  <c r="D62" i="2"/>
  <c r="F62" i="2" s="1"/>
  <c r="D61" i="2"/>
  <c r="E61" i="2" s="1"/>
  <c r="D60" i="2"/>
  <c r="F60" i="2" s="1"/>
  <c r="D59" i="2"/>
  <c r="F59" i="2" s="1"/>
  <c r="D58" i="2"/>
  <c r="F58" i="2" s="1"/>
  <c r="D57" i="2"/>
  <c r="E57" i="2" s="1"/>
  <c r="D56" i="2"/>
  <c r="F56" i="2" s="1"/>
  <c r="D55" i="2"/>
  <c r="F55" i="2" s="1"/>
  <c r="D54" i="2"/>
  <c r="F54" i="2" s="1"/>
  <c r="F51" i="2"/>
  <c r="D51" i="2"/>
  <c r="E51" i="2" s="1"/>
  <c r="F50" i="2"/>
  <c r="D50" i="2"/>
  <c r="E50" i="2" s="1"/>
  <c r="D49" i="2"/>
  <c r="F49" i="2" s="1"/>
  <c r="D48" i="2"/>
  <c r="F48" i="2" s="1"/>
  <c r="F47" i="2"/>
  <c r="D47" i="2"/>
  <c r="E47" i="2" s="1"/>
  <c r="D46" i="2"/>
  <c r="E46" i="2" s="1"/>
  <c r="F45" i="2"/>
  <c r="D45" i="2"/>
  <c r="E45" i="2" s="1"/>
  <c r="D44" i="2"/>
  <c r="F44" i="2" s="1"/>
  <c r="D43" i="2"/>
  <c r="E43" i="2" s="1"/>
  <c r="D42" i="2"/>
  <c r="E42" i="2" s="1"/>
  <c r="D39" i="2"/>
  <c r="F39" i="2" s="1"/>
  <c r="D38" i="2"/>
  <c r="F38" i="2" s="1"/>
  <c r="D37" i="2"/>
  <c r="F37" i="2" s="1"/>
  <c r="D36" i="2"/>
  <c r="F36" i="2" s="1"/>
  <c r="D35" i="2"/>
  <c r="F35" i="2" s="1"/>
  <c r="D34" i="2"/>
  <c r="E34" i="2" s="1"/>
  <c r="D33" i="2"/>
  <c r="F33" i="2" s="1"/>
  <c r="D32" i="2"/>
  <c r="F32" i="2" s="1"/>
  <c r="D31" i="2"/>
  <c r="F31" i="2" s="1"/>
  <c r="D30" i="2"/>
  <c r="E30" i="2" s="1"/>
  <c r="D19" i="2"/>
  <c r="F19" i="2" s="1"/>
  <c r="D20" i="2"/>
  <c r="E20" i="2" s="1"/>
  <c r="D21" i="2"/>
  <c r="E21" i="2" s="1"/>
  <c r="D22" i="2"/>
  <c r="F22" i="2" s="1"/>
  <c r="D23" i="2"/>
  <c r="E23" i="2" s="1"/>
  <c r="D24" i="2"/>
  <c r="E24" i="2" s="1"/>
  <c r="D25" i="2"/>
  <c r="E25" i="2" s="1"/>
  <c r="D26" i="2"/>
  <c r="E26" i="2" s="1"/>
  <c r="D27" i="2"/>
  <c r="E27" i="2" s="1"/>
  <c r="D18" i="2"/>
  <c r="F18" i="2" s="1"/>
  <c r="D35" i="1"/>
  <c r="F35" i="1" s="1"/>
  <c r="D34" i="1"/>
  <c r="F34" i="1" s="1"/>
  <c r="D33" i="1"/>
  <c r="E33" i="1" s="1"/>
  <c r="F32" i="1"/>
  <c r="E32" i="1"/>
  <c r="D32" i="1"/>
  <c r="D31" i="1"/>
  <c r="F31" i="1" s="1"/>
  <c r="D30" i="1"/>
  <c r="F30" i="1" s="1"/>
  <c r="D29" i="1"/>
  <c r="F29" i="1" s="1"/>
  <c r="D28" i="1"/>
  <c r="E28" i="1" s="1"/>
  <c r="D27" i="1"/>
  <c r="F27" i="1" s="1"/>
  <c r="F5" i="1"/>
  <c r="F6" i="1"/>
  <c r="F7" i="1"/>
  <c r="F8" i="1"/>
  <c r="F9" i="1"/>
  <c r="F10" i="1"/>
  <c r="F11" i="1"/>
  <c r="F12" i="1"/>
  <c r="F13" i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E6" i="1"/>
  <c r="E7" i="1"/>
  <c r="E8" i="1"/>
  <c r="E9" i="1"/>
  <c r="E10" i="1"/>
  <c r="E11" i="1"/>
  <c r="E12" i="1"/>
  <c r="E13" i="1"/>
  <c r="E5" i="1"/>
  <c r="D6" i="1"/>
  <c r="D7" i="1"/>
  <c r="D8" i="1"/>
  <c r="D9" i="1"/>
  <c r="D10" i="1"/>
  <c r="D11" i="1"/>
  <c r="D12" i="1"/>
  <c r="D13" i="1"/>
  <c r="D5" i="1"/>
  <c r="F26" i="2" l="1"/>
  <c r="F25" i="2"/>
  <c r="F24" i="2"/>
  <c r="E22" i="2"/>
  <c r="E19" i="2"/>
  <c r="E18" i="2"/>
  <c r="F23" i="2"/>
  <c r="F30" i="2"/>
  <c r="E49" i="2"/>
  <c r="F61" i="2"/>
  <c r="F43" i="2"/>
  <c r="F34" i="2"/>
  <c r="F57" i="2"/>
  <c r="F27" i="2"/>
  <c r="F21" i="2"/>
  <c r="F42" i="2"/>
  <c r="F46" i="2"/>
  <c r="F20" i="2"/>
  <c r="E56" i="2"/>
  <c r="E60" i="2"/>
  <c r="E54" i="2"/>
  <c r="E58" i="2"/>
  <c r="E62" i="2"/>
  <c r="E55" i="2"/>
  <c r="E59" i="2"/>
  <c r="E63" i="2"/>
  <c r="E44" i="2"/>
  <c r="E48" i="2"/>
  <c r="E32" i="2"/>
  <c r="E36" i="2"/>
  <c r="E37" i="2"/>
  <c r="E33" i="2"/>
  <c r="E38" i="2"/>
  <c r="E31" i="2"/>
  <c r="E35" i="2"/>
  <c r="E39" i="2"/>
  <c r="F28" i="1"/>
  <c r="F33" i="1"/>
  <c r="E30" i="1"/>
  <c r="E34" i="1"/>
  <c r="E27" i="1"/>
  <c r="E31" i="1"/>
  <c r="E35" i="1"/>
  <c r="E29" i="1"/>
  <c r="E22" i="1"/>
  <c r="E21" i="1"/>
  <c r="E19" i="1"/>
  <c r="E18" i="1"/>
  <c r="E23" i="1"/>
  <c r="E17" i="1"/>
  <c r="E16" i="1"/>
  <c r="E24" i="1"/>
  <c r="E20" i="1"/>
</calcChain>
</file>

<file path=xl/sharedStrings.xml><?xml version="1.0" encoding="utf-8"?>
<sst xmlns="http://schemas.openxmlformats.org/spreadsheetml/2006/main" count="94" uniqueCount="22">
  <si>
    <t>alpha</t>
  </si>
  <si>
    <t>R</t>
  </si>
  <si>
    <t>V(нить)</t>
  </si>
  <si>
    <t>V(эталон)</t>
  </si>
  <si>
    <t>I(нить)</t>
  </si>
  <si>
    <t>R(эталонное)</t>
  </si>
  <si>
    <t>R(нити)</t>
  </si>
  <si>
    <t>Q(на нити)</t>
  </si>
  <si>
    <t>T=295K</t>
  </si>
  <si>
    <t>T=303K</t>
  </si>
  <si>
    <t>T=313K</t>
  </si>
  <si>
    <t>T=323K</t>
  </si>
  <si>
    <t>T=333K</t>
  </si>
  <si>
    <t>T, K</t>
  </si>
  <si>
    <t>R, Ом</t>
  </si>
  <si>
    <t>sigma R</t>
  </si>
  <si>
    <t>dR/dQ</t>
  </si>
  <si>
    <t>sigma dr/dQ</t>
  </si>
  <si>
    <t>dq/ddt</t>
  </si>
  <si>
    <t>k_эксп</t>
  </si>
  <si>
    <t>к_эталон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</si>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</sst>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3" xfId="0" applyNumberFormat="1" applyFill="1" applyBorder="1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workbookViewId="0">
      <selection sqref="A1:L13"/>
    </sheetView>
  </sheetViews>
  <sheetFormatPr defaultRowHeight="14.4" x14ac:dyDescent="0.3"/>
  <sheetData>
    <row r="1" spans="1:12" x14ac:dyDescent="0.3">
      <c r="A1" t="s">
        <v>0</v>
      </c>
      <c r="B1">
        <v>1</v>
      </c>
      <c r="C1">
        <v>0.9</v>
      </c>
      <c r="D1">
        <v>0.8</v>
      </c>
      <c r="E1">
        <v>0.7</v>
      </c>
      <c r="F1">
        <v>0.6</v>
      </c>
      <c r="G1">
        <v>0.5</v>
      </c>
      <c r="H1">
        <v>0.4</v>
      </c>
      <c r="I1">
        <v>0.3</v>
      </c>
      <c r="J1">
        <v>0.2</v>
      </c>
      <c r="K1">
        <v>0.1</v>
      </c>
      <c r="L1">
        <v>0.01</v>
      </c>
    </row>
    <row r="2" spans="1:12" x14ac:dyDescent="0.3">
      <c r="A2" t="s">
        <v>1</v>
      </c>
      <c r="B2">
        <v>0</v>
      </c>
      <c r="C2">
        <v>1.48</v>
      </c>
      <c r="D2">
        <v>3.24</v>
      </c>
      <c r="E2">
        <v>5.36</v>
      </c>
      <c r="F2">
        <v>8</v>
      </c>
      <c r="G2">
        <v>11.39</v>
      </c>
      <c r="H2">
        <v>15.98</v>
      </c>
      <c r="I2">
        <v>22.7</v>
      </c>
      <c r="J2">
        <v>33.9</v>
      </c>
      <c r="K2">
        <v>59.5</v>
      </c>
      <c r="L2">
        <v>247.5</v>
      </c>
    </row>
    <row r="3" spans="1:12" x14ac:dyDescent="0.3">
      <c r="A3" s="16" t="s">
        <v>5</v>
      </c>
      <c r="B3" s="16"/>
      <c r="C3">
        <v>10</v>
      </c>
    </row>
    <row r="4" spans="1:12" x14ac:dyDescent="0.3">
      <c r="A4" t="s">
        <v>0</v>
      </c>
      <c r="B4" t="s">
        <v>2</v>
      </c>
      <c r="C4" t="s">
        <v>3</v>
      </c>
      <c r="D4" t="s">
        <v>4</v>
      </c>
      <c r="E4" t="s">
        <v>6</v>
      </c>
      <c r="F4" t="s">
        <v>7</v>
      </c>
    </row>
    <row r="5" spans="1:12" x14ac:dyDescent="0.3">
      <c r="A5">
        <v>0.1</v>
      </c>
      <c r="B5">
        <v>0.99399999999999999</v>
      </c>
      <c r="C5">
        <v>0.437</v>
      </c>
      <c r="D5">
        <f>C5/$C$3</f>
        <v>4.3700000000000003E-2</v>
      </c>
      <c r="E5">
        <f>B5/D5</f>
        <v>22.745995423340961</v>
      </c>
      <c r="F5">
        <f>B5*D5</f>
        <v>4.3437800000000006E-2</v>
      </c>
      <c r="G5">
        <v>22.745995423340961</v>
      </c>
    </row>
    <row r="6" spans="1:12" x14ac:dyDescent="0.3">
      <c r="A6">
        <v>0.2</v>
      </c>
      <c r="B6">
        <v>1.3129999999999999</v>
      </c>
      <c r="C6">
        <v>0.62</v>
      </c>
      <c r="D6">
        <f t="shared" ref="D6:D13" si="0">C6/$C$3</f>
        <v>6.2E-2</v>
      </c>
      <c r="E6">
        <f t="shared" ref="E6:E13" si="1">B6/D6</f>
        <v>21.177419354838708</v>
      </c>
      <c r="F6">
        <f t="shared" ref="F6:F13" si="2">B6*D6</f>
        <v>8.1405999999999992E-2</v>
      </c>
      <c r="G6">
        <v>21.177419354838708</v>
      </c>
    </row>
    <row r="7" spans="1:12" x14ac:dyDescent="0.3">
      <c r="A7">
        <v>0.3</v>
      </c>
      <c r="B7">
        <v>1.54</v>
      </c>
      <c r="C7">
        <v>0.75600000000000001</v>
      </c>
      <c r="D7">
        <f t="shared" si="0"/>
        <v>7.5600000000000001E-2</v>
      </c>
      <c r="E7">
        <f t="shared" si="1"/>
        <v>20.37037037037037</v>
      </c>
      <c r="F7">
        <f t="shared" si="2"/>
        <v>0.116424</v>
      </c>
      <c r="G7">
        <v>20.37037037037037</v>
      </c>
    </row>
    <row r="8" spans="1:12" x14ac:dyDescent="0.3">
      <c r="A8">
        <v>0.4</v>
      </c>
      <c r="B8">
        <v>1.7090000000000001</v>
      </c>
      <c r="C8">
        <v>0.89300000000000002</v>
      </c>
      <c r="D8">
        <f t="shared" si="0"/>
        <v>8.9300000000000004E-2</v>
      </c>
      <c r="E8">
        <f t="shared" si="1"/>
        <v>19.137737961926092</v>
      </c>
      <c r="F8">
        <f t="shared" si="2"/>
        <v>0.15261370000000002</v>
      </c>
      <c r="G8">
        <v>19.137737961926092</v>
      </c>
    </row>
    <row r="9" spans="1:12" x14ac:dyDescent="0.3">
      <c r="A9">
        <v>0.5</v>
      </c>
      <c r="B9">
        <v>1.911</v>
      </c>
      <c r="C9">
        <v>0.98699999999999999</v>
      </c>
      <c r="D9">
        <f t="shared" si="0"/>
        <v>9.8699999999999996E-2</v>
      </c>
      <c r="E9">
        <f t="shared" si="1"/>
        <v>19.361702127659576</v>
      </c>
      <c r="F9">
        <f t="shared" si="2"/>
        <v>0.1886157</v>
      </c>
      <c r="G9">
        <v>19.361702127659576</v>
      </c>
    </row>
    <row r="10" spans="1:12" x14ac:dyDescent="0.3">
      <c r="A10">
        <v>0.6</v>
      </c>
      <c r="B10">
        <v>2.085</v>
      </c>
      <c r="C10">
        <v>1.0760000000000001</v>
      </c>
      <c r="D10">
        <f t="shared" si="0"/>
        <v>0.1076</v>
      </c>
      <c r="E10">
        <f t="shared" si="1"/>
        <v>19.377323420074347</v>
      </c>
      <c r="F10">
        <f t="shared" si="2"/>
        <v>0.22434599999999999</v>
      </c>
      <c r="G10">
        <v>19.377323420074347</v>
      </c>
    </row>
    <row r="11" spans="1:12" x14ac:dyDescent="0.3">
      <c r="A11">
        <v>0.7</v>
      </c>
      <c r="B11">
        <v>2.0979999999999999</v>
      </c>
      <c r="C11">
        <v>1.35</v>
      </c>
      <c r="D11">
        <f t="shared" si="0"/>
        <v>0.13500000000000001</v>
      </c>
      <c r="E11">
        <f t="shared" si="1"/>
        <v>15.540740740740739</v>
      </c>
      <c r="F11">
        <f t="shared" si="2"/>
        <v>0.28322999999999998</v>
      </c>
      <c r="G11">
        <v>15.540740740740739</v>
      </c>
    </row>
    <row r="12" spans="1:12" x14ac:dyDescent="0.3">
      <c r="A12">
        <v>0.8</v>
      </c>
      <c r="B12">
        <v>2.319</v>
      </c>
      <c r="C12">
        <v>1.478</v>
      </c>
      <c r="D12">
        <f t="shared" si="0"/>
        <v>0.14779999999999999</v>
      </c>
      <c r="E12">
        <f t="shared" si="1"/>
        <v>15.690121786197565</v>
      </c>
      <c r="F12">
        <f t="shared" si="2"/>
        <v>0.34274819999999995</v>
      </c>
      <c r="G12">
        <v>15.690121786197565</v>
      </c>
    </row>
    <row r="13" spans="1:12" x14ac:dyDescent="0.3">
      <c r="A13">
        <v>0.9</v>
      </c>
      <c r="B13">
        <v>2.355</v>
      </c>
      <c r="C13">
        <v>1.498</v>
      </c>
      <c r="D13">
        <f t="shared" si="0"/>
        <v>0.14979999999999999</v>
      </c>
      <c r="E13">
        <f t="shared" si="1"/>
        <v>15.720961281708947</v>
      </c>
      <c r="F13">
        <f t="shared" si="2"/>
        <v>0.35277899999999995</v>
      </c>
      <c r="G13">
        <v>15.720961281708947</v>
      </c>
    </row>
    <row r="15" spans="1:12" x14ac:dyDescent="0.3">
      <c r="A15" t="s">
        <v>0</v>
      </c>
      <c r="B15" t="s">
        <v>2</v>
      </c>
      <c r="C15" t="s">
        <v>3</v>
      </c>
      <c r="D15" t="s">
        <v>4</v>
      </c>
      <c r="E15" t="s">
        <v>6</v>
      </c>
      <c r="F15" t="s">
        <v>7</v>
      </c>
    </row>
    <row r="16" spans="1:12" x14ac:dyDescent="0.3">
      <c r="A16">
        <v>0.1</v>
      </c>
      <c r="B16">
        <v>0.82499999999999996</v>
      </c>
      <c r="C16">
        <v>0.46200000000000002</v>
      </c>
      <c r="D16">
        <f>C16/$C$3</f>
        <v>4.6200000000000005E-2</v>
      </c>
      <c r="E16">
        <f>B16/D16</f>
        <v>17.857142857142854</v>
      </c>
      <c r="F16">
        <f>B16*D16</f>
        <v>3.8115000000000003E-2</v>
      </c>
      <c r="G16">
        <v>17.857142857142854</v>
      </c>
    </row>
    <row r="17" spans="1:7" x14ac:dyDescent="0.3">
      <c r="A17">
        <v>0.2</v>
      </c>
      <c r="B17">
        <v>1.1890000000000001</v>
      </c>
      <c r="C17">
        <v>0.64800000000000002</v>
      </c>
      <c r="D17">
        <f t="shared" ref="D17:D24" si="3">C17/$C$3</f>
        <v>6.4799999999999996E-2</v>
      </c>
      <c r="E17">
        <f t="shared" ref="E17:E24" si="4">B17/D17</f>
        <v>18.348765432098766</v>
      </c>
      <c r="F17">
        <f t="shared" ref="F17:F24" si="5">B17*D17</f>
        <v>7.7047199999999996E-2</v>
      </c>
      <c r="G17">
        <v>18.348765432098766</v>
      </c>
    </row>
    <row r="18" spans="1:7" x14ac:dyDescent="0.3">
      <c r="A18">
        <v>0.3</v>
      </c>
      <c r="B18">
        <v>1.4910000000000001</v>
      </c>
      <c r="C18">
        <v>0.77700000000000002</v>
      </c>
      <c r="D18">
        <f t="shared" si="3"/>
        <v>7.7700000000000005E-2</v>
      </c>
      <c r="E18">
        <f t="shared" si="4"/>
        <v>19.189189189189189</v>
      </c>
      <c r="F18">
        <f t="shared" si="5"/>
        <v>0.11585070000000001</v>
      </c>
      <c r="G18">
        <v>19.189189189189189</v>
      </c>
    </row>
    <row r="19" spans="1:7" x14ac:dyDescent="0.3">
      <c r="A19">
        <v>0.4</v>
      </c>
      <c r="B19">
        <v>1.7270000000000001</v>
      </c>
      <c r="C19">
        <v>0.88500000000000001</v>
      </c>
      <c r="D19">
        <f t="shared" si="3"/>
        <v>8.8499999999999995E-2</v>
      </c>
      <c r="E19">
        <f t="shared" si="4"/>
        <v>19.514124293785311</v>
      </c>
      <c r="F19">
        <f t="shared" si="5"/>
        <v>0.15283949999999999</v>
      </c>
      <c r="G19">
        <v>19.514124293785311</v>
      </c>
    </row>
    <row r="20" spans="1:7" x14ac:dyDescent="0.3">
      <c r="A20">
        <v>0.5</v>
      </c>
      <c r="B20">
        <v>1.919</v>
      </c>
      <c r="C20">
        <v>0.98499999999999999</v>
      </c>
      <c r="D20">
        <f t="shared" si="3"/>
        <v>9.8500000000000004E-2</v>
      </c>
      <c r="E20">
        <f t="shared" si="4"/>
        <v>19.482233502538072</v>
      </c>
      <c r="F20">
        <f t="shared" si="5"/>
        <v>0.18902150000000001</v>
      </c>
      <c r="G20">
        <v>19.482233502538072</v>
      </c>
    </row>
    <row r="21" spans="1:7" x14ac:dyDescent="0.3">
      <c r="A21">
        <v>0.6</v>
      </c>
      <c r="B21">
        <v>2.0510000000000002</v>
      </c>
      <c r="C21">
        <v>1.071</v>
      </c>
      <c r="D21">
        <f t="shared" si="3"/>
        <v>0.1071</v>
      </c>
      <c r="E21">
        <f t="shared" si="4"/>
        <v>19.150326797385624</v>
      </c>
      <c r="F21">
        <f t="shared" si="5"/>
        <v>0.21966210000000003</v>
      </c>
      <c r="G21">
        <v>19.150326797385624</v>
      </c>
    </row>
    <row r="22" spans="1:7" x14ac:dyDescent="0.3">
      <c r="A22">
        <v>0.7</v>
      </c>
      <c r="B22">
        <v>2.218</v>
      </c>
      <c r="C22">
        <v>1.1679999999999999</v>
      </c>
      <c r="D22">
        <f t="shared" si="3"/>
        <v>0.11679999999999999</v>
      </c>
      <c r="E22">
        <f t="shared" si="4"/>
        <v>18.989726027397261</v>
      </c>
      <c r="F22">
        <f t="shared" si="5"/>
        <v>0.25906239999999997</v>
      </c>
      <c r="G22">
        <v>18.989726027397261</v>
      </c>
    </row>
    <row r="23" spans="1:7" x14ac:dyDescent="0.3">
      <c r="A23">
        <v>0.8</v>
      </c>
      <c r="B23">
        <v>2.3759999999999999</v>
      </c>
      <c r="C23">
        <v>1.246</v>
      </c>
      <c r="D23">
        <f t="shared" si="3"/>
        <v>0.1246</v>
      </c>
      <c r="E23">
        <f t="shared" si="4"/>
        <v>19.069020866773673</v>
      </c>
      <c r="F23">
        <f t="shared" si="5"/>
        <v>0.29604959999999997</v>
      </c>
      <c r="G23">
        <v>19.069020866773673</v>
      </c>
    </row>
    <row r="24" spans="1:7" x14ac:dyDescent="0.3">
      <c r="A24">
        <v>0.9</v>
      </c>
      <c r="B24">
        <v>2.5110000000000001</v>
      </c>
      <c r="C24">
        <v>1.3180000000000001</v>
      </c>
      <c r="D24">
        <f t="shared" si="3"/>
        <v>0.1318</v>
      </c>
      <c r="E24">
        <f t="shared" si="4"/>
        <v>19.051593323216995</v>
      </c>
      <c r="F24">
        <f t="shared" si="5"/>
        <v>0.33094980000000002</v>
      </c>
      <c r="G24">
        <v>19.051593323216995</v>
      </c>
    </row>
    <row r="26" spans="1:7" x14ac:dyDescent="0.3">
      <c r="A26" t="s">
        <v>0</v>
      </c>
      <c r="B26" t="s">
        <v>2</v>
      </c>
      <c r="C26" t="s">
        <v>3</v>
      </c>
      <c r="D26" t="s">
        <v>4</v>
      </c>
      <c r="E26" t="s">
        <v>6</v>
      </c>
      <c r="F26" t="s">
        <v>7</v>
      </c>
    </row>
    <row r="27" spans="1:7" x14ac:dyDescent="0.3">
      <c r="A27">
        <v>0.1</v>
      </c>
      <c r="B27">
        <v>0.81299999999999994</v>
      </c>
      <c r="C27">
        <v>0.46400000000000002</v>
      </c>
      <c r="D27">
        <f>C27/$C$3</f>
        <v>4.6400000000000004E-2</v>
      </c>
      <c r="E27">
        <f>B27/D27</f>
        <v>17.521551724137929</v>
      </c>
      <c r="F27">
        <f>B27*D27</f>
        <v>3.7723199999999998E-2</v>
      </c>
      <c r="G27">
        <v>17.521551724137929</v>
      </c>
    </row>
    <row r="28" spans="1:7" x14ac:dyDescent="0.3">
      <c r="A28">
        <v>0.2</v>
      </c>
      <c r="B28">
        <v>1.159</v>
      </c>
      <c r="C28">
        <v>0.65400000000000003</v>
      </c>
      <c r="D28">
        <f t="shared" ref="D28:D35" si="6">C28/$C$3</f>
        <v>6.54E-2</v>
      </c>
      <c r="E28">
        <f t="shared" ref="E28:E35" si="7">B28/D28</f>
        <v>17.721712538226299</v>
      </c>
      <c r="F28">
        <f t="shared" ref="F28:F35" si="8">B28*D28</f>
        <v>7.5798600000000008E-2</v>
      </c>
      <c r="G28">
        <v>17.721712538226299</v>
      </c>
    </row>
    <row r="29" spans="1:7" x14ac:dyDescent="0.3">
      <c r="A29">
        <v>0.3</v>
      </c>
      <c r="B29">
        <v>1.4259999999999999</v>
      </c>
      <c r="C29">
        <v>0.79600000000000004</v>
      </c>
      <c r="D29">
        <f t="shared" si="6"/>
        <v>7.9600000000000004E-2</v>
      </c>
      <c r="E29">
        <f t="shared" si="7"/>
        <v>17.914572864321606</v>
      </c>
      <c r="F29">
        <f t="shared" si="8"/>
        <v>0.1135096</v>
      </c>
      <c r="G29">
        <v>17.914572864321606</v>
      </c>
    </row>
    <row r="30" spans="1:7" x14ac:dyDescent="0.3">
      <c r="A30">
        <v>0.4</v>
      </c>
      <c r="B30">
        <v>1.653</v>
      </c>
      <c r="C30">
        <v>0.91600000000000004</v>
      </c>
      <c r="D30">
        <f t="shared" si="6"/>
        <v>9.1600000000000001E-2</v>
      </c>
      <c r="E30">
        <f t="shared" si="7"/>
        <v>18.045851528384279</v>
      </c>
      <c r="F30">
        <f t="shared" si="8"/>
        <v>0.15141480000000002</v>
      </c>
      <c r="G30">
        <v>18.045851528384279</v>
      </c>
    </row>
    <row r="31" spans="1:7" x14ac:dyDescent="0.3">
      <c r="A31">
        <v>0.5</v>
      </c>
      <c r="B31">
        <v>1.85</v>
      </c>
      <c r="C31">
        <v>1.02</v>
      </c>
      <c r="D31">
        <f t="shared" si="6"/>
        <v>0.10200000000000001</v>
      </c>
      <c r="E31">
        <f t="shared" si="7"/>
        <v>18.137254901960784</v>
      </c>
      <c r="F31">
        <f t="shared" si="8"/>
        <v>0.18870000000000003</v>
      </c>
      <c r="G31">
        <v>18.137254901960784</v>
      </c>
    </row>
    <row r="32" spans="1:7" x14ac:dyDescent="0.3">
      <c r="A32">
        <v>0.6</v>
      </c>
      <c r="B32">
        <v>2.0259999999999998</v>
      </c>
      <c r="C32">
        <v>1.1120000000000001</v>
      </c>
      <c r="D32">
        <f t="shared" si="6"/>
        <v>0.11120000000000001</v>
      </c>
      <c r="E32">
        <f t="shared" si="7"/>
        <v>18.21942446043165</v>
      </c>
      <c r="F32">
        <f t="shared" si="8"/>
        <v>0.2252912</v>
      </c>
      <c r="G32">
        <v>18.21942446043165</v>
      </c>
    </row>
    <row r="33" spans="1:7" x14ac:dyDescent="0.3">
      <c r="A33">
        <v>0.7</v>
      </c>
      <c r="B33">
        <v>2.19</v>
      </c>
      <c r="C33">
        <v>1.1970000000000001</v>
      </c>
      <c r="D33">
        <f t="shared" si="6"/>
        <v>0.1197</v>
      </c>
      <c r="E33">
        <f t="shared" si="7"/>
        <v>18.295739348370926</v>
      </c>
      <c r="F33">
        <f t="shared" si="8"/>
        <v>0.26214300000000001</v>
      </c>
      <c r="G33">
        <v>18.295739348370926</v>
      </c>
    </row>
    <row r="34" spans="1:7" x14ac:dyDescent="0.3">
      <c r="A34">
        <v>0.8</v>
      </c>
      <c r="B34">
        <v>2.34</v>
      </c>
      <c r="C34">
        <v>1.272</v>
      </c>
      <c r="D34">
        <f t="shared" si="6"/>
        <v>0.12720000000000001</v>
      </c>
      <c r="E34">
        <f t="shared" si="7"/>
        <v>18.396226415094336</v>
      </c>
      <c r="F34">
        <f t="shared" si="8"/>
        <v>0.29764800000000002</v>
      </c>
      <c r="G34">
        <v>18.396226415094336</v>
      </c>
    </row>
    <row r="35" spans="1:7" x14ac:dyDescent="0.3">
      <c r="A35">
        <v>0.9</v>
      </c>
      <c r="B35">
        <v>2.48</v>
      </c>
      <c r="C35">
        <v>1.341</v>
      </c>
      <c r="D35">
        <f t="shared" si="6"/>
        <v>0.1341</v>
      </c>
      <c r="E35">
        <f t="shared" si="7"/>
        <v>18.493661446681582</v>
      </c>
      <c r="F35">
        <f t="shared" si="8"/>
        <v>0.33256799999999997</v>
      </c>
      <c r="G35">
        <v>18.493661446681582</v>
      </c>
    </row>
  </sheetData>
  <mergeCells count="1"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FDFE-91B4-43D6-BF93-6CA85F78319D}">
  <dimension ref="A1:W63"/>
  <sheetViews>
    <sheetView tabSelected="1" topLeftCell="A22" workbookViewId="0">
      <selection activeCell="O29" sqref="O29:R34"/>
    </sheetView>
  </sheetViews>
  <sheetFormatPr defaultRowHeight="14.4" x14ac:dyDescent="0.3"/>
  <cols>
    <col min="12" max="12" width="11.77734375" customWidth="1"/>
  </cols>
  <sheetData>
    <row r="1" spans="1:23" x14ac:dyDescent="0.3">
      <c r="A1" s="9" t="s">
        <v>0</v>
      </c>
      <c r="B1" s="9">
        <v>1</v>
      </c>
      <c r="C1" s="9">
        <v>0.9</v>
      </c>
      <c r="D1" s="9">
        <v>0.8</v>
      </c>
      <c r="E1" s="9">
        <v>0.7</v>
      </c>
      <c r="F1" s="9">
        <v>0.6</v>
      </c>
      <c r="G1" s="9">
        <v>0.5</v>
      </c>
      <c r="H1" s="9">
        <v>0.4</v>
      </c>
      <c r="I1" s="9">
        <v>0.3</v>
      </c>
      <c r="J1" s="9">
        <v>0.2</v>
      </c>
      <c r="K1" s="9">
        <v>0.1</v>
      </c>
      <c r="L1" s="9">
        <v>0.01</v>
      </c>
    </row>
    <row r="2" spans="1:23" x14ac:dyDescent="0.3">
      <c r="A2" s="9" t="s">
        <v>1</v>
      </c>
      <c r="B2" s="9">
        <v>0</v>
      </c>
      <c r="C2" s="9">
        <v>1.48</v>
      </c>
      <c r="D2" s="9">
        <v>1.6</v>
      </c>
      <c r="E2" s="9">
        <v>4.3</v>
      </c>
      <c r="F2" s="9">
        <v>6.4</v>
      </c>
      <c r="G2" s="9">
        <v>9.1</v>
      </c>
      <c r="H2" s="9">
        <v>12.6</v>
      </c>
      <c r="I2" s="9">
        <v>18.2</v>
      </c>
      <c r="J2" s="9">
        <v>27.2</v>
      </c>
      <c r="K2" s="9">
        <v>47.6</v>
      </c>
      <c r="L2" s="9">
        <v>198</v>
      </c>
    </row>
    <row r="3" spans="1:23" ht="15" thickBot="1" x14ac:dyDescent="0.35">
      <c r="A3" s="16" t="s">
        <v>5</v>
      </c>
      <c r="B3" s="16"/>
      <c r="C3">
        <v>10</v>
      </c>
    </row>
    <row r="4" spans="1:23" x14ac:dyDescent="0.3">
      <c r="A4">
        <v>22</v>
      </c>
      <c r="H4" s="17" t="s">
        <v>9</v>
      </c>
      <c r="I4" s="18"/>
      <c r="J4" s="18"/>
      <c r="K4" s="18"/>
      <c r="L4" s="19"/>
      <c r="M4" s="20" t="s">
        <v>10</v>
      </c>
      <c r="N4" s="21"/>
      <c r="O4" s="21"/>
      <c r="P4" s="21"/>
      <c r="Q4" s="22"/>
      <c r="S4" s="17" t="s">
        <v>8</v>
      </c>
      <c r="T4" s="18"/>
      <c r="U4" s="18"/>
      <c r="V4" s="18"/>
      <c r="W4" s="19"/>
    </row>
    <row r="5" spans="1:23" x14ac:dyDescent="0.3">
      <c r="A5" t="s">
        <v>0</v>
      </c>
      <c r="B5" t="s">
        <v>2</v>
      </c>
      <c r="C5" t="s">
        <v>3</v>
      </c>
      <c r="D5" t="s">
        <v>4</v>
      </c>
      <c r="E5" t="s">
        <v>6</v>
      </c>
      <c r="F5" t="s">
        <v>7</v>
      </c>
      <c r="H5" s="3" t="s">
        <v>0</v>
      </c>
      <c r="I5" s="1" t="s">
        <v>2</v>
      </c>
      <c r="J5" s="1" t="s">
        <v>3</v>
      </c>
      <c r="K5" s="1" t="s">
        <v>6</v>
      </c>
      <c r="L5" s="4" t="s">
        <v>7</v>
      </c>
      <c r="M5" s="3" t="s">
        <v>0</v>
      </c>
      <c r="N5" s="1" t="s">
        <v>2</v>
      </c>
      <c r="O5" s="1" t="s">
        <v>3</v>
      </c>
      <c r="P5" s="1" t="s">
        <v>6</v>
      </c>
      <c r="Q5" s="4" t="s">
        <v>7</v>
      </c>
      <c r="S5" s="3" t="s">
        <v>0</v>
      </c>
      <c r="T5" s="1" t="s">
        <v>2</v>
      </c>
      <c r="U5" s="1" t="s">
        <v>3</v>
      </c>
      <c r="V5" s="1" t="s">
        <v>6</v>
      </c>
      <c r="W5" s="4" t="s">
        <v>7</v>
      </c>
    </row>
    <row r="6" spans="1:23" x14ac:dyDescent="0.3">
      <c r="A6">
        <v>0.01</v>
      </c>
      <c r="B6">
        <v>0.182</v>
      </c>
      <c r="C6">
        <v>0.26500000000000001</v>
      </c>
      <c r="D6">
        <f>C6/$C$3</f>
        <v>2.6500000000000003E-2</v>
      </c>
      <c r="E6">
        <f>B6/D6</f>
        <v>6.8679245283018862</v>
      </c>
      <c r="F6">
        <f>B6*D6</f>
        <v>4.823E-3</v>
      </c>
      <c r="H6" s="3">
        <v>0.01</v>
      </c>
      <c r="I6" s="2">
        <v>0.27200000000000002</v>
      </c>
      <c r="J6" s="2">
        <v>0.182</v>
      </c>
      <c r="K6" s="2">
        <v>14.945054945054945</v>
      </c>
      <c r="L6" s="5">
        <v>4.9504000000000006E-3</v>
      </c>
      <c r="M6" s="3">
        <v>0.01</v>
      </c>
      <c r="N6" s="2">
        <v>0.27900000000000003</v>
      </c>
      <c r="O6" s="2">
        <v>0.182</v>
      </c>
      <c r="P6" s="2">
        <v>15.32967032967033</v>
      </c>
      <c r="Q6" s="5">
        <v>5.0778000000000004E-3</v>
      </c>
      <c r="S6" s="3">
        <v>0.01</v>
      </c>
      <c r="T6" s="2">
        <v>0.26500000000000001</v>
      </c>
      <c r="U6" s="2">
        <v>0.182</v>
      </c>
      <c r="V6" s="2">
        <v>14.56043956043956</v>
      </c>
      <c r="W6" s="5">
        <v>4.8230000000000009E-3</v>
      </c>
    </row>
    <row r="7" spans="1:23" x14ac:dyDescent="0.3">
      <c r="A7">
        <v>0.1</v>
      </c>
      <c r="B7">
        <v>0.56000000000000005</v>
      </c>
      <c r="C7">
        <v>0.82299999999999995</v>
      </c>
      <c r="D7">
        <f t="shared" ref="D7:D15" si="0">C7/$C$3</f>
        <v>8.2299999999999998E-2</v>
      </c>
      <c r="E7">
        <f t="shared" ref="E7:E15" si="1">B7/D7</f>
        <v>6.8043742405832326</v>
      </c>
      <c r="F7">
        <f t="shared" ref="F7:F15" si="2">B7*D7</f>
        <v>4.6088000000000004E-2</v>
      </c>
      <c r="H7" s="3">
        <v>0.1</v>
      </c>
      <c r="I7" s="2">
        <v>0.83899999999999997</v>
      </c>
      <c r="J7" s="2">
        <v>0.55700000000000005</v>
      </c>
      <c r="K7" s="2">
        <v>15.062836624775581</v>
      </c>
      <c r="L7" s="5">
        <v>4.6732300000000004E-2</v>
      </c>
      <c r="M7" s="3">
        <v>0.1</v>
      </c>
      <c r="N7" s="2">
        <v>0.85899999999999999</v>
      </c>
      <c r="O7" s="2">
        <v>0.55400000000000005</v>
      </c>
      <c r="P7" s="2">
        <v>15.505415162454872</v>
      </c>
      <c r="Q7" s="5">
        <v>4.7588600000000002E-2</v>
      </c>
      <c r="S7" s="3">
        <v>0.1</v>
      </c>
      <c r="T7" s="2">
        <v>0.82299999999999995</v>
      </c>
      <c r="U7" s="2">
        <v>0.56000000000000005</v>
      </c>
      <c r="V7" s="2">
        <v>14.696428571428568</v>
      </c>
      <c r="W7" s="5">
        <v>4.6088000000000004E-2</v>
      </c>
    </row>
    <row r="8" spans="1:23" x14ac:dyDescent="0.3">
      <c r="A8">
        <v>0.2</v>
      </c>
      <c r="B8">
        <v>0.77700000000000002</v>
      </c>
      <c r="C8">
        <v>1.1539999999999999</v>
      </c>
      <c r="D8">
        <f t="shared" si="0"/>
        <v>0.11539999999999999</v>
      </c>
      <c r="E8">
        <f t="shared" si="1"/>
        <v>6.7331022530329294</v>
      </c>
      <c r="F8">
        <f t="shared" si="2"/>
        <v>8.966579999999999E-2</v>
      </c>
      <c r="H8" s="3">
        <v>0.2</v>
      </c>
      <c r="I8" s="2">
        <v>1.1739999999999999</v>
      </c>
      <c r="J8" s="2">
        <v>0.77200000000000002</v>
      </c>
      <c r="K8" s="2">
        <v>15.207253886010362</v>
      </c>
      <c r="L8" s="5">
        <v>9.0632799999999999E-2</v>
      </c>
      <c r="M8" s="3">
        <v>0.2</v>
      </c>
      <c r="N8" s="2">
        <v>1.198</v>
      </c>
      <c r="O8" s="2">
        <v>0.76600000000000001</v>
      </c>
      <c r="P8" s="2">
        <v>15.639686684073107</v>
      </c>
      <c r="Q8" s="5">
        <v>9.1766799999999996E-2</v>
      </c>
      <c r="S8" s="3">
        <v>0.2</v>
      </c>
      <c r="T8" s="2">
        <v>1.1539999999999999</v>
      </c>
      <c r="U8" s="2">
        <v>0.77700000000000002</v>
      </c>
      <c r="V8" s="2">
        <v>14.851994851994849</v>
      </c>
      <c r="W8" s="5">
        <v>8.9665800000000004E-2</v>
      </c>
    </row>
    <row r="9" spans="1:23" x14ac:dyDescent="0.3">
      <c r="A9">
        <v>0.3</v>
      </c>
      <c r="B9">
        <v>0.93600000000000005</v>
      </c>
      <c r="C9">
        <v>1.403</v>
      </c>
      <c r="D9">
        <f t="shared" si="0"/>
        <v>0.14030000000000001</v>
      </c>
      <c r="E9">
        <f t="shared" si="1"/>
        <v>6.6714183891660728</v>
      </c>
      <c r="F9">
        <f t="shared" si="2"/>
        <v>0.13132080000000002</v>
      </c>
      <c r="H9" s="3">
        <v>0.3</v>
      </c>
      <c r="I9" s="2">
        <v>1.425</v>
      </c>
      <c r="J9" s="2">
        <v>0.92900000000000005</v>
      </c>
      <c r="K9" s="2">
        <v>15.339074273412271</v>
      </c>
      <c r="L9" s="5">
        <v>0.13238250000000001</v>
      </c>
      <c r="M9" s="3">
        <v>0.3</v>
      </c>
      <c r="N9" s="2">
        <v>1.4510000000000001</v>
      </c>
      <c r="O9" s="2">
        <v>0.91900000000000004</v>
      </c>
      <c r="P9" s="2">
        <v>15.788900979325353</v>
      </c>
      <c r="Q9" s="5">
        <v>0.13334690000000002</v>
      </c>
      <c r="S9" s="3">
        <v>0.3</v>
      </c>
      <c r="T9" s="2">
        <v>1.403</v>
      </c>
      <c r="U9" s="2">
        <v>0.93600000000000005</v>
      </c>
      <c r="V9" s="2">
        <v>14.989316239316238</v>
      </c>
      <c r="W9" s="5">
        <v>0.13132080000000002</v>
      </c>
    </row>
    <row r="10" spans="1:23" x14ac:dyDescent="0.3">
      <c r="A10">
        <v>0.4</v>
      </c>
      <c r="B10">
        <v>1.071</v>
      </c>
      <c r="C10">
        <v>1.62</v>
      </c>
      <c r="D10">
        <f t="shared" si="0"/>
        <v>0.16200000000000001</v>
      </c>
      <c r="E10">
        <f t="shared" si="1"/>
        <v>6.6111111111111107</v>
      </c>
      <c r="F10">
        <f t="shared" si="2"/>
        <v>0.17350199999999999</v>
      </c>
      <c r="H10" s="3">
        <v>0.4</v>
      </c>
      <c r="I10" s="2">
        <v>1.6419999999999999</v>
      </c>
      <c r="J10" s="2">
        <v>1.0609999999999999</v>
      </c>
      <c r="K10" s="2">
        <v>15.475966069745523</v>
      </c>
      <c r="L10" s="5">
        <v>0.17421619999999999</v>
      </c>
      <c r="M10" s="3">
        <v>0.4</v>
      </c>
      <c r="N10" s="2">
        <v>1.67</v>
      </c>
      <c r="O10" s="2">
        <v>1.0489999999999999</v>
      </c>
      <c r="P10" s="2">
        <v>15.919923736892279</v>
      </c>
      <c r="Q10" s="5">
        <v>0.17518299999999998</v>
      </c>
      <c r="S10" s="3">
        <v>0.4</v>
      </c>
      <c r="T10" s="2">
        <v>1.62</v>
      </c>
      <c r="U10" s="2">
        <v>1.071</v>
      </c>
      <c r="V10" s="2">
        <v>15.126050420168069</v>
      </c>
      <c r="W10" s="5">
        <v>0.17350200000000002</v>
      </c>
    </row>
    <row r="11" spans="1:23" x14ac:dyDescent="0.3">
      <c r="A11">
        <v>0.5</v>
      </c>
      <c r="B11">
        <v>1.175</v>
      </c>
      <c r="C11">
        <v>1.7929999999999999</v>
      </c>
      <c r="D11">
        <f t="shared" si="0"/>
        <v>0.17929999999999999</v>
      </c>
      <c r="E11">
        <f t="shared" si="1"/>
        <v>6.5532626882320137</v>
      </c>
      <c r="F11">
        <f t="shared" si="2"/>
        <v>0.21067749999999999</v>
      </c>
      <c r="H11" s="3">
        <v>0.5</v>
      </c>
      <c r="I11" s="2">
        <v>1.8160000000000001</v>
      </c>
      <c r="J11" s="2">
        <v>1.1639999999999999</v>
      </c>
      <c r="K11" s="2">
        <v>15.601374570446737</v>
      </c>
      <c r="L11" s="5">
        <v>0.2113824</v>
      </c>
      <c r="M11" s="3">
        <v>0.5</v>
      </c>
      <c r="N11" s="2">
        <v>1.843</v>
      </c>
      <c r="O11" s="2">
        <v>1.149</v>
      </c>
      <c r="P11" s="2">
        <v>16.040034812880766</v>
      </c>
      <c r="Q11" s="5">
        <v>0.2117607</v>
      </c>
      <c r="S11" s="3">
        <v>0.5</v>
      </c>
      <c r="T11" s="2">
        <v>1.7929999999999999</v>
      </c>
      <c r="U11" s="2">
        <v>1.175</v>
      </c>
      <c r="V11" s="2">
        <v>15.259574468085106</v>
      </c>
      <c r="W11" s="5">
        <v>0.21067750000000002</v>
      </c>
    </row>
    <row r="12" spans="1:23" x14ac:dyDescent="0.3">
      <c r="A12">
        <v>0.6</v>
      </c>
      <c r="B12">
        <v>1.27</v>
      </c>
      <c r="C12">
        <v>1.9530000000000001</v>
      </c>
      <c r="D12">
        <f t="shared" si="0"/>
        <v>0.1953</v>
      </c>
      <c r="E12">
        <f t="shared" si="1"/>
        <v>6.5028161802355351</v>
      </c>
      <c r="F12">
        <f t="shared" si="2"/>
        <v>0.248031</v>
      </c>
      <c r="H12" s="3">
        <v>0.6</v>
      </c>
      <c r="I12" s="2">
        <v>1.976</v>
      </c>
      <c r="J12" s="2">
        <v>1.2569999999999999</v>
      </c>
      <c r="K12" s="2">
        <v>15.719968178202071</v>
      </c>
      <c r="L12" s="5">
        <v>0.24838319999999994</v>
      </c>
      <c r="M12" s="3">
        <v>0.6</v>
      </c>
      <c r="N12" s="2">
        <v>2.004</v>
      </c>
      <c r="O12" s="2">
        <v>1.24</v>
      </c>
      <c r="P12" s="2">
        <v>16.161290322580644</v>
      </c>
      <c r="Q12" s="5">
        <v>0.24849599999999999</v>
      </c>
      <c r="S12" s="3">
        <v>0.6</v>
      </c>
      <c r="T12" s="2">
        <v>1.9530000000000001</v>
      </c>
      <c r="U12" s="2">
        <v>1.27</v>
      </c>
      <c r="V12" s="2">
        <v>15.377952755905513</v>
      </c>
      <c r="W12" s="5">
        <v>0.248031</v>
      </c>
    </row>
    <row r="13" spans="1:23" x14ac:dyDescent="0.3">
      <c r="A13">
        <v>0.7</v>
      </c>
      <c r="B13">
        <v>1.3540000000000001</v>
      </c>
      <c r="C13">
        <v>2.0979999999999999</v>
      </c>
      <c r="D13">
        <f t="shared" si="0"/>
        <v>0.20979999999999999</v>
      </c>
      <c r="E13">
        <f t="shared" si="1"/>
        <v>6.4537654909437565</v>
      </c>
      <c r="F13">
        <f t="shared" si="2"/>
        <v>0.28406920000000002</v>
      </c>
      <c r="H13" s="3">
        <v>0.7</v>
      </c>
      <c r="I13" s="2">
        <v>2.121</v>
      </c>
      <c r="J13" s="2">
        <v>1.339</v>
      </c>
      <c r="K13" s="2">
        <v>15.840179238237491</v>
      </c>
      <c r="L13" s="5">
        <v>0.28400189999999997</v>
      </c>
      <c r="M13" s="3">
        <v>0.7</v>
      </c>
      <c r="N13" s="2">
        <v>2.1480000000000001</v>
      </c>
      <c r="O13" s="2">
        <v>1.321</v>
      </c>
      <c r="P13" s="2">
        <v>16.260408781226346</v>
      </c>
      <c r="Q13" s="5">
        <v>0.28375080000000003</v>
      </c>
      <c r="S13" s="3">
        <v>0.7</v>
      </c>
      <c r="T13" s="2">
        <v>2.0979999999999999</v>
      </c>
      <c r="U13" s="2">
        <v>1.3540000000000001</v>
      </c>
      <c r="V13" s="2">
        <v>15.494830132939436</v>
      </c>
      <c r="W13" s="5">
        <v>0.28406920000000002</v>
      </c>
    </row>
    <row r="14" spans="1:23" x14ac:dyDescent="0.3">
      <c r="A14">
        <v>0.8</v>
      </c>
      <c r="B14">
        <v>1.478</v>
      </c>
      <c r="C14">
        <v>2.319</v>
      </c>
      <c r="D14">
        <f t="shared" si="0"/>
        <v>0.2319</v>
      </c>
      <c r="E14">
        <f t="shared" si="1"/>
        <v>6.3734368262181977</v>
      </c>
      <c r="F14">
        <f t="shared" si="2"/>
        <v>0.3427482</v>
      </c>
      <c r="H14" s="3">
        <v>0.8</v>
      </c>
      <c r="I14" s="2">
        <v>2.34</v>
      </c>
      <c r="J14" s="2">
        <v>1.46</v>
      </c>
      <c r="K14" s="2">
        <v>16.027397260273972</v>
      </c>
      <c r="L14" s="5">
        <v>0.34163999999999994</v>
      </c>
      <c r="M14" s="3">
        <v>0.8</v>
      </c>
      <c r="N14" s="2">
        <v>2.3650000000000002</v>
      </c>
      <c r="O14" s="2">
        <v>1.4379999999999999</v>
      </c>
      <c r="P14" s="2">
        <v>16.446453407510436</v>
      </c>
      <c r="Q14" s="5">
        <v>0.34008699999999997</v>
      </c>
      <c r="S14" s="3">
        <v>0.8</v>
      </c>
      <c r="T14" s="2">
        <v>2.319</v>
      </c>
      <c r="U14" s="2">
        <v>1.478</v>
      </c>
      <c r="V14" s="2">
        <v>15.690121786197565</v>
      </c>
      <c r="W14" s="5">
        <v>0.34274819999999995</v>
      </c>
    </row>
    <row r="15" spans="1:23" ht="15" thickBot="1" x14ac:dyDescent="0.35">
      <c r="A15">
        <v>0.9</v>
      </c>
      <c r="B15">
        <v>1.498</v>
      </c>
      <c r="C15">
        <v>2.355</v>
      </c>
      <c r="D15">
        <f t="shared" si="0"/>
        <v>0.23549999999999999</v>
      </c>
      <c r="E15">
        <f t="shared" si="1"/>
        <v>6.3609341825902339</v>
      </c>
      <c r="F15">
        <f t="shared" si="2"/>
        <v>0.35277899999999995</v>
      </c>
      <c r="H15" s="6">
        <v>0.9</v>
      </c>
      <c r="I15" s="7">
        <v>2.3759999999999999</v>
      </c>
      <c r="J15" s="7">
        <v>1.474</v>
      </c>
      <c r="K15" s="7">
        <v>16.119402985074625</v>
      </c>
      <c r="L15" s="8">
        <v>0.35022239999999999</v>
      </c>
      <c r="M15" s="6">
        <v>0.9</v>
      </c>
      <c r="N15" s="7">
        <v>2.4009999999999998</v>
      </c>
      <c r="O15" s="7">
        <v>1.4570000000000001</v>
      </c>
      <c r="P15" s="7">
        <v>16.479066575154427</v>
      </c>
      <c r="Q15" s="8">
        <v>0.34982569999999996</v>
      </c>
      <c r="S15" s="6">
        <v>0.9</v>
      </c>
      <c r="T15" s="7">
        <v>2.355</v>
      </c>
      <c r="U15" s="7">
        <v>1.498</v>
      </c>
      <c r="V15" s="7">
        <v>15.720961281708947</v>
      </c>
      <c r="W15" s="8">
        <v>0.35277899999999995</v>
      </c>
    </row>
    <row r="16" spans="1:23" x14ac:dyDescent="0.3">
      <c r="A16">
        <v>30</v>
      </c>
      <c r="H16" s="17" t="s">
        <v>11</v>
      </c>
      <c r="I16" s="18"/>
      <c r="J16" s="18"/>
      <c r="K16" s="18"/>
      <c r="L16" s="19"/>
      <c r="M16" s="17" t="s">
        <v>12</v>
      </c>
      <c r="N16" s="18"/>
      <c r="O16" s="18"/>
      <c r="P16" s="18"/>
      <c r="Q16" s="19"/>
    </row>
    <row r="17" spans="1:18" x14ac:dyDescent="0.3">
      <c r="A17" t="s">
        <v>0</v>
      </c>
      <c r="B17" t="s">
        <v>2</v>
      </c>
      <c r="C17" t="s">
        <v>3</v>
      </c>
      <c r="D17" t="s">
        <v>4</v>
      </c>
      <c r="E17" t="s">
        <v>6</v>
      </c>
      <c r="F17" t="s">
        <v>7</v>
      </c>
      <c r="H17" s="3" t="s">
        <v>0</v>
      </c>
      <c r="I17" s="1" t="s">
        <v>2</v>
      </c>
      <c r="J17" s="1" t="s">
        <v>3</v>
      </c>
      <c r="K17" s="1" t="s">
        <v>6</v>
      </c>
      <c r="L17" s="4" t="s">
        <v>7</v>
      </c>
      <c r="M17" s="3" t="s">
        <v>0</v>
      </c>
      <c r="N17" s="1" t="s">
        <v>2</v>
      </c>
      <c r="O17" s="1" t="s">
        <v>3</v>
      </c>
      <c r="P17" s="1" t="s">
        <v>6</v>
      </c>
      <c r="Q17" s="4" t="s">
        <v>7</v>
      </c>
    </row>
    <row r="18" spans="1:18" x14ac:dyDescent="0.3">
      <c r="A18">
        <v>0.01</v>
      </c>
      <c r="B18">
        <v>0.27200000000000002</v>
      </c>
      <c r="C18">
        <v>0.182</v>
      </c>
      <c r="D18">
        <f>C18/$C$3</f>
        <v>1.8200000000000001E-2</v>
      </c>
      <c r="E18">
        <f>B18/D18</f>
        <v>14.945054945054945</v>
      </c>
      <c r="F18">
        <f>B18*D18</f>
        <v>4.9504000000000006E-3</v>
      </c>
      <c r="H18" s="3">
        <v>0.01</v>
      </c>
      <c r="I18" s="2">
        <v>0.28699999999999998</v>
      </c>
      <c r="J18" s="2">
        <v>0.18099999999999999</v>
      </c>
      <c r="K18" s="2">
        <v>15.856353591160222</v>
      </c>
      <c r="L18" s="5">
        <v>5.1946999999999991E-3</v>
      </c>
      <c r="M18" s="3">
        <v>0.01</v>
      </c>
      <c r="N18" s="2">
        <v>0.29499999999999998</v>
      </c>
      <c r="O18" s="2">
        <v>0.18099999999999999</v>
      </c>
      <c r="P18" s="2">
        <v>16.298342541436465</v>
      </c>
      <c r="Q18" s="5">
        <v>5.3394999999999988E-3</v>
      </c>
    </row>
    <row r="19" spans="1:18" x14ac:dyDescent="0.3">
      <c r="A19">
        <v>0.1</v>
      </c>
      <c r="B19">
        <v>0.83899999999999997</v>
      </c>
      <c r="C19">
        <v>0.55700000000000005</v>
      </c>
      <c r="D19">
        <f t="shared" ref="D19:D27" si="3">C19/$C$3</f>
        <v>5.5700000000000006E-2</v>
      </c>
      <c r="E19">
        <f t="shared" ref="E19:E27" si="4">B19/D19</f>
        <v>15.062836624775581</v>
      </c>
      <c r="F19">
        <f t="shared" ref="F19:F27" si="5">B19*D19</f>
        <v>4.6732300000000004E-2</v>
      </c>
      <c r="H19" s="3">
        <v>0.1</v>
      </c>
      <c r="I19" s="2">
        <v>0.879</v>
      </c>
      <c r="J19" s="2">
        <v>0.55000000000000004</v>
      </c>
      <c r="K19" s="2">
        <v>15.981818181818181</v>
      </c>
      <c r="L19" s="5">
        <v>4.8345000000000006E-2</v>
      </c>
      <c r="M19" s="3">
        <v>0.1</v>
      </c>
      <c r="N19" s="2">
        <v>0.9</v>
      </c>
      <c r="O19" s="2">
        <v>0.54700000000000004</v>
      </c>
      <c r="P19" s="2">
        <v>16.453382084095061</v>
      </c>
      <c r="Q19" s="5">
        <v>4.9230000000000003E-2</v>
      </c>
    </row>
    <row r="20" spans="1:18" x14ac:dyDescent="0.3">
      <c r="A20">
        <v>0.2</v>
      </c>
      <c r="B20">
        <v>1.1739999999999999</v>
      </c>
      <c r="C20">
        <v>0.77200000000000002</v>
      </c>
      <c r="D20">
        <f t="shared" si="3"/>
        <v>7.7200000000000005E-2</v>
      </c>
      <c r="E20">
        <f t="shared" si="4"/>
        <v>15.207253886010362</v>
      </c>
      <c r="F20">
        <f t="shared" si="5"/>
        <v>9.0632799999999999E-2</v>
      </c>
      <c r="H20" s="3">
        <v>0.2</v>
      </c>
      <c r="I20" s="2">
        <v>1.222</v>
      </c>
      <c r="J20" s="2">
        <v>0.75900000000000001</v>
      </c>
      <c r="K20" s="2">
        <v>16.100131752305668</v>
      </c>
      <c r="L20" s="5">
        <v>9.2749799999999993E-2</v>
      </c>
      <c r="M20" s="3">
        <v>0.2</v>
      </c>
      <c r="N20" s="2">
        <v>1.2470000000000001</v>
      </c>
      <c r="O20" s="2">
        <v>0.752</v>
      </c>
      <c r="P20" s="2">
        <v>16.582446808510639</v>
      </c>
      <c r="Q20" s="5">
        <v>9.3774400000000008E-2</v>
      </c>
    </row>
    <row r="21" spans="1:18" x14ac:dyDescent="0.3">
      <c r="A21">
        <v>0.3</v>
      </c>
      <c r="B21">
        <v>1.425</v>
      </c>
      <c r="C21">
        <v>0.92900000000000005</v>
      </c>
      <c r="D21">
        <f t="shared" si="3"/>
        <v>9.290000000000001E-2</v>
      </c>
      <c r="E21">
        <f t="shared" si="4"/>
        <v>15.339074273412271</v>
      </c>
      <c r="F21">
        <f t="shared" si="5"/>
        <v>0.13238250000000001</v>
      </c>
      <c r="H21" s="3">
        <v>0.3</v>
      </c>
      <c r="I21" s="2">
        <v>1.4770000000000001</v>
      </c>
      <c r="J21" s="2">
        <v>0.90900000000000003</v>
      </c>
      <c r="K21" s="2">
        <v>16.248624862486249</v>
      </c>
      <c r="L21" s="5">
        <v>0.13425930000000003</v>
      </c>
      <c r="M21" s="3">
        <v>0.3</v>
      </c>
      <c r="N21" s="2">
        <v>1.504</v>
      </c>
      <c r="O21" s="2">
        <v>0.9</v>
      </c>
      <c r="P21" s="2">
        <v>16.711111111111112</v>
      </c>
      <c r="Q21" s="5">
        <v>0.13536000000000001</v>
      </c>
    </row>
    <row r="22" spans="1:18" x14ac:dyDescent="0.3">
      <c r="A22">
        <v>0.4</v>
      </c>
      <c r="B22">
        <v>1.6419999999999999</v>
      </c>
      <c r="C22">
        <v>1.0609999999999999</v>
      </c>
      <c r="D22">
        <f t="shared" si="3"/>
        <v>0.1061</v>
      </c>
      <c r="E22">
        <f t="shared" si="4"/>
        <v>15.475966069745523</v>
      </c>
      <c r="F22">
        <f t="shared" si="5"/>
        <v>0.17421619999999999</v>
      </c>
      <c r="H22" s="3">
        <v>0.4</v>
      </c>
      <c r="I22" s="2">
        <v>1.6970000000000001</v>
      </c>
      <c r="J22" s="2">
        <v>1.0369999999999999</v>
      </c>
      <c r="K22" s="2">
        <v>16.364513018322086</v>
      </c>
      <c r="L22" s="5">
        <v>0.17597889999999999</v>
      </c>
      <c r="M22" s="3">
        <v>0.4</v>
      </c>
      <c r="N22" s="2">
        <v>1.724</v>
      </c>
      <c r="O22" s="2">
        <v>1.0249999999999999</v>
      </c>
      <c r="P22" s="2">
        <v>16.819512195121952</v>
      </c>
      <c r="Q22" s="5">
        <v>0.17670999999999998</v>
      </c>
    </row>
    <row r="23" spans="1:18" x14ac:dyDescent="0.3">
      <c r="A23">
        <v>0.5</v>
      </c>
      <c r="B23">
        <v>1.8160000000000001</v>
      </c>
      <c r="C23">
        <v>1.1639999999999999</v>
      </c>
      <c r="D23">
        <f t="shared" si="3"/>
        <v>0.11639999999999999</v>
      </c>
      <c r="E23">
        <f t="shared" si="4"/>
        <v>15.601374570446737</v>
      </c>
      <c r="F23">
        <f t="shared" si="5"/>
        <v>0.2113824</v>
      </c>
      <c r="H23" s="3">
        <v>0.5</v>
      </c>
      <c r="I23" s="2">
        <v>1.871</v>
      </c>
      <c r="J23" s="2">
        <v>1.1379999999999999</v>
      </c>
      <c r="K23" s="2">
        <v>16.441124780316347</v>
      </c>
      <c r="L23" s="5">
        <v>0.21291979999999996</v>
      </c>
      <c r="M23" s="3">
        <v>0.5</v>
      </c>
      <c r="N23" s="2">
        <v>1.8979999999999999</v>
      </c>
      <c r="O23" s="2">
        <v>1.121</v>
      </c>
      <c r="P23" s="2">
        <v>16.931311329170381</v>
      </c>
      <c r="Q23" s="5">
        <v>0.2127658</v>
      </c>
    </row>
    <row r="24" spans="1:18" x14ac:dyDescent="0.3">
      <c r="A24">
        <v>0.6</v>
      </c>
      <c r="B24">
        <v>1.976</v>
      </c>
      <c r="C24">
        <v>1.2569999999999999</v>
      </c>
      <c r="D24">
        <f t="shared" si="3"/>
        <v>0.12569999999999998</v>
      </c>
      <c r="E24">
        <f t="shared" si="4"/>
        <v>15.719968178202071</v>
      </c>
      <c r="F24">
        <f t="shared" si="5"/>
        <v>0.24838319999999994</v>
      </c>
      <c r="H24" s="3">
        <v>0.6</v>
      </c>
      <c r="I24" s="2">
        <v>2.0310000000000001</v>
      </c>
      <c r="J24" s="2">
        <v>1.224</v>
      </c>
      <c r="K24" s="2">
        <v>16.593137254901961</v>
      </c>
      <c r="L24" s="5">
        <v>0.24859439999999999</v>
      </c>
      <c r="M24" s="3">
        <v>0.6</v>
      </c>
      <c r="N24" s="2">
        <v>2.0579999999999998</v>
      </c>
      <c r="O24" s="2">
        <v>1.2070000000000001</v>
      </c>
      <c r="P24" s="2">
        <v>17.050538525269261</v>
      </c>
      <c r="Q24" s="5">
        <v>0.24840059999999997</v>
      </c>
    </row>
    <row r="25" spans="1:18" x14ac:dyDescent="0.3">
      <c r="A25">
        <v>0.7</v>
      </c>
      <c r="B25">
        <v>2.121</v>
      </c>
      <c r="C25">
        <v>1.339</v>
      </c>
      <c r="D25">
        <f t="shared" si="3"/>
        <v>0.13389999999999999</v>
      </c>
      <c r="E25">
        <f t="shared" si="4"/>
        <v>15.840179238237491</v>
      </c>
      <c r="F25">
        <f t="shared" si="5"/>
        <v>0.28400189999999997</v>
      </c>
      <c r="H25" s="3">
        <v>0.7</v>
      </c>
      <c r="I25" s="2">
        <v>2.1749999999999998</v>
      </c>
      <c r="J25" s="2">
        <v>1.302</v>
      </c>
      <c r="K25" s="2">
        <v>16.705069124423961</v>
      </c>
      <c r="L25" s="5">
        <v>0.28318500000000002</v>
      </c>
      <c r="M25" s="3">
        <v>0.7</v>
      </c>
      <c r="N25" s="2">
        <v>2.2010000000000001</v>
      </c>
      <c r="O25" s="2">
        <v>1.2829999999999999</v>
      </c>
      <c r="P25" s="2">
        <v>17.155105222135621</v>
      </c>
      <c r="Q25" s="5">
        <v>0.28238829999999998</v>
      </c>
    </row>
    <row r="26" spans="1:18" x14ac:dyDescent="0.3">
      <c r="A26">
        <v>0.8</v>
      </c>
      <c r="B26">
        <v>2.34</v>
      </c>
      <c r="C26">
        <v>1.46</v>
      </c>
      <c r="D26">
        <f t="shared" si="3"/>
        <v>0.14599999999999999</v>
      </c>
      <c r="E26">
        <f t="shared" si="4"/>
        <v>16.027397260273972</v>
      </c>
      <c r="F26">
        <f t="shared" si="5"/>
        <v>0.34163999999999994</v>
      </c>
      <c r="H26" s="3">
        <v>0.8</v>
      </c>
      <c r="I26" s="2">
        <v>2.391</v>
      </c>
      <c r="J26" s="2">
        <v>1.4159999999999999</v>
      </c>
      <c r="K26" s="2">
        <v>16.885593220338983</v>
      </c>
      <c r="L26" s="5">
        <v>0.33856560000000002</v>
      </c>
      <c r="M26" s="3">
        <v>0.8</v>
      </c>
      <c r="N26" s="2">
        <v>2.4169999999999998</v>
      </c>
      <c r="O26" s="2">
        <v>1.395</v>
      </c>
      <c r="P26" s="2">
        <v>17.326164874551967</v>
      </c>
      <c r="Q26" s="5">
        <v>0.33717150000000001</v>
      </c>
    </row>
    <row r="27" spans="1:18" ht="15" thickBot="1" x14ac:dyDescent="0.35">
      <c r="A27">
        <v>0.9</v>
      </c>
      <c r="B27">
        <v>2.3759999999999999</v>
      </c>
      <c r="C27">
        <v>1.474</v>
      </c>
      <c r="D27">
        <f t="shared" si="3"/>
        <v>0.1474</v>
      </c>
      <c r="E27">
        <f t="shared" si="4"/>
        <v>16.119402985074625</v>
      </c>
      <c r="F27">
        <f t="shared" si="5"/>
        <v>0.35022239999999999</v>
      </c>
      <c r="H27" s="6">
        <v>0.9</v>
      </c>
      <c r="I27" s="7">
        <v>2.4260000000000002</v>
      </c>
      <c r="J27" s="7">
        <v>1.4350000000000001</v>
      </c>
      <c r="K27" s="7">
        <v>16.905923344947734</v>
      </c>
      <c r="L27" s="8">
        <v>0.34813100000000008</v>
      </c>
      <c r="M27" s="6">
        <v>0.9</v>
      </c>
      <c r="N27" s="7">
        <v>2.452</v>
      </c>
      <c r="O27" s="7">
        <v>1.413</v>
      </c>
      <c r="P27" s="7">
        <v>17.35314932767162</v>
      </c>
      <c r="Q27" s="8">
        <v>0.34646760000000004</v>
      </c>
    </row>
    <row r="28" spans="1:18" x14ac:dyDescent="0.3">
      <c r="A28">
        <v>40</v>
      </c>
      <c r="L28" s="14">
        <v>4.5900000000000003E-2</v>
      </c>
    </row>
    <row r="29" spans="1:18" x14ac:dyDescent="0.3">
      <c r="A29" t="s">
        <v>0</v>
      </c>
      <c r="B29" t="s">
        <v>2</v>
      </c>
      <c r="C29" t="s">
        <v>3</v>
      </c>
      <c r="D29" t="s">
        <v>4</v>
      </c>
      <c r="E29" t="s">
        <v>6</v>
      </c>
      <c r="F29" t="s">
        <v>7</v>
      </c>
      <c r="H29" s="9" t="s">
        <v>13</v>
      </c>
      <c r="I29" s="9" t="s">
        <v>14</v>
      </c>
      <c r="J29" s="9" t="s">
        <v>15</v>
      </c>
      <c r="K29" s="9" t="s">
        <v>16</v>
      </c>
      <c r="L29" s="9" t="s">
        <v>17</v>
      </c>
      <c r="M29" s="9" t="s">
        <v>18</v>
      </c>
      <c r="N29" s="9"/>
      <c r="O29" s="9" t="s">
        <v>13</v>
      </c>
      <c r="P29" s="9" t="s">
        <v>19</v>
      </c>
      <c r="Q29" s="9" t="s">
        <v>20</v>
      </c>
      <c r="R29" s="9" t="s">
        <v>21</v>
      </c>
    </row>
    <row r="30" spans="1:18" x14ac:dyDescent="0.3">
      <c r="A30">
        <v>0.01</v>
      </c>
      <c r="B30">
        <v>0.27900000000000003</v>
      </c>
      <c r="C30">
        <v>0.182</v>
      </c>
      <c r="D30">
        <f>C30/$C$3</f>
        <v>1.8200000000000001E-2</v>
      </c>
      <c r="E30">
        <f>B30/D30</f>
        <v>15.32967032967033</v>
      </c>
      <c r="F30">
        <f>B30*D30</f>
        <v>5.0778000000000004E-3</v>
      </c>
      <c r="H30" s="10">
        <v>295</v>
      </c>
      <c r="I30" s="12">
        <v>14.5481</v>
      </c>
      <c r="J30" s="12">
        <v>2.8E-3</v>
      </c>
      <c r="K30" s="11">
        <v>3.3380000000000001</v>
      </c>
      <c r="L30" s="11">
        <v>1.2999999999999999E-2</v>
      </c>
      <c r="M30" s="15">
        <f>$L$28/K30</f>
        <v>1.3750748951467946E-2</v>
      </c>
      <c r="N30" s="11"/>
      <c r="O30" s="10">
        <v>295</v>
      </c>
      <c r="P30" s="23">
        <v>3.3300000000000003E-2</v>
      </c>
      <c r="Q30" s="11">
        <v>2.58E-2</v>
      </c>
      <c r="R30" s="23">
        <f>ABS(P30-Q30)/Q30</f>
        <v>0.29069767441860478</v>
      </c>
    </row>
    <row r="31" spans="1:18" x14ac:dyDescent="0.3">
      <c r="A31">
        <v>0.1</v>
      </c>
      <c r="B31">
        <v>0.85899999999999999</v>
      </c>
      <c r="C31">
        <v>0.55400000000000005</v>
      </c>
      <c r="D31">
        <f t="shared" ref="D31:D39" si="6">C31/$C$3</f>
        <v>5.5400000000000005E-2</v>
      </c>
      <c r="E31">
        <f t="shared" ref="E31:E39" si="7">B31/D31</f>
        <v>15.505415162454872</v>
      </c>
      <c r="F31">
        <f t="shared" ref="F31:F39" si="8">B31*D31</f>
        <v>4.7588600000000002E-2</v>
      </c>
      <c r="H31" s="10">
        <v>303</v>
      </c>
      <c r="I31" s="12">
        <v>14.9072</v>
      </c>
      <c r="J31" s="13">
        <v>1.3100000000000001E-2</v>
      </c>
      <c r="K31" s="11">
        <v>3.3250000000000002</v>
      </c>
      <c r="L31" s="11">
        <v>5.8000000000000003E-2</v>
      </c>
      <c r="M31" s="15">
        <f>$L$28/K31</f>
        <v>1.3804511278195489E-2</v>
      </c>
      <c r="N31" s="11"/>
      <c r="O31" s="10">
        <v>303</v>
      </c>
      <c r="P31" s="23">
        <v>3.3500000000000002E-2</v>
      </c>
      <c r="Q31" s="23">
        <v>2.6200000000000001E-2</v>
      </c>
      <c r="R31" s="23">
        <f t="shared" ref="R31:R34" si="9">ABS(P31-Q31)/Q31</f>
        <v>0.2786259541984733</v>
      </c>
    </row>
    <row r="32" spans="1:18" x14ac:dyDescent="0.3">
      <c r="A32">
        <v>0.2</v>
      </c>
      <c r="B32">
        <v>1.198</v>
      </c>
      <c r="C32">
        <v>0.76600000000000001</v>
      </c>
      <c r="D32">
        <f t="shared" si="6"/>
        <v>7.6600000000000001E-2</v>
      </c>
      <c r="E32">
        <f t="shared" si="7"/>
        <v>15.639686684073107</v>
      </c>
      <c r="F32">
        <f t="shared" si="8"/>
        <v>9.1766799999999996E-2</v>
      </c>
      <c r="H32" s="10">
        <v>313</v>
      </c>
      <c r="I32" s="12">
        <v>15.3384</v>
      </c>
      <c r="J32" s="13">
        <v>7.7000000000000002E-3</v>
      </c>
      <c r="K32" s="11">
        <v>3.2789999999999999</v>
      </c>
      <c r="L32" s="11">
        <v>3.5000000000000003E-2</v>
      </c>
      <c r="M32" s="15">
        <f t="shared" ref="M32:M34" si="10">$L$28/K32</f>
        <v>1.3998170173833487E-2</v>
      </c>
      <c r="N32" s="11"/>
      <c r="O32" s="10">
        <v>313</v>
      </c>
      <c r="P32" s="23">
        <v>3.39E-2</v>
      </c>
      <c r="Q32" s="23">
        <v>2.69E-2</v>
      </c>
      <c r="R32" s="23">
        <f t="shared" si="9"/>
        <v>0.2602230483271375</v>
      </c>
    </row>
    <row r="33" spans="1:18" x14ac:dyDescent="0.3">
      <c r="A33">
        <v>0.3</v>
      </c>
      <c r="B33">
        <v>1.4510000000000001</v>
      </c>
      <c r="C33">
        <v>0.91900000000000004</v>
      </c>
      <c r="D33">
        <f t="shared" si="6"/>
        <v>9.1900000000000009E-2</v>
      </c>
      <c r="E33">
        <f t="shared" si="7"/>
        <v>15.788900979325353</v>
      </c>
      <c r="F33">
        <f t="shared" si="8"/>
        <v>0.13334690000000002</v>
      </c>
      <c r="H33" s="10">
        <v>323</v>
      </c>
      <c r="I33" s="13">
        <v>15.825900000000001</v>
      </c>
      <c r="J33" s="13">
        <v>1.0999999999999999E-2</v>
      </c>
      <c r="K33" s="9">
        <v>3.0840000000000001</v>
      </c>
      <c r="L33" s="11">
        <v>0.05</v>
      </c>
      <c r="M33" s="15">
        <f t="shared" si="10"/>
        <v>1.4883268482490273E-2</v>
      </c>
      <c r="N33" s="11"/>
      <c r="O33" s="10">
        <v>323</v>
      </c>
      <c r="P33" s="23">
        <v>3.61E-2</v>
      </c>
      <c r="Q33" s="23">
        <v>2.7699999999999999E-2</v>
      </c>
      <c r="R33" s="23">
        <f t="shared" si="9"/>
        <v>0.30324909747292422</v>
      </c>
    </row>
    <row r="34" spans="1:18" x14ac:dyDescent="0.3">
      <c r="A34">
        <v>0.4</v>
      </c>
      <c r="B34">
        <v>1.67</v>
      </c>
      <c r="C34">
        <v>1.0489999999999999</v>
      </c>
      <c r="D34">
        <f t="shared" si="6"/>
        <v>0.10489999999999999</v>
      </c>
      <c r="E34">
        <f t="shared" si="7"/>
        <v>15.919923736892279</v>
      </c>
      <c r="F34">
        <f t="shared" si="8"/>
        <v>0.17518299999999998</v>
      </c>
      <c r="H34" s="10">
        <v>333</v>
      </c>
      <c r="I34" s="13">
        <v>16.290600000000001</v>
      </c>
      <c r="J34" s="13">
        <v>5.1999999999999998E-3</v>
      </c>
      <c r="K34" s="11">
        <v>3.0619999999999998</v>
      </c>
      <c r="L34" s="11">
        <v>2.4E-2</v>
      </c>
      <c r="M34" s="15">
        <f t="shared" si="10"/>
        <v>1.4990202482037886E-2</v>
      </c>
      <c r="N34" s="11"/>
      <c r="O34" s="10">
        <v>333</v>
      </c>
      <c r="P34" s="23">
        <v>3.6400000000000002E-2</v>
      </c>
      <c r="Q34" s="23">
        <v>2.8500000000000001E-2</v>
      </c>
      <c r="R34" s="23">
        <f t="shared" si="9"/>
        <v>0.27719298245614038</v>
      </c>
    </row>
    <row r="35" spans="1:18" x14ac:dyDescent="0.3">
      <c r="A35">
        <v>0.5</v>
      </c>
      <c r="B35">
        <v>1.843</v>
      </c>
      <c r="C35">
        <v>1.149</v>
      </c>
      <c r="D35">
        <f t="shared" si="6"/>
        <v>0.1149</v>
      </c>
      <c r="E35">
        <f t="shared" si="7"/>
        <v>16.040034812880766</v>
      </c>
      <c r="F35">
        <f t="shared" si="8"/>
        <v>0.2117607</v>
      </c>
    </row>
    <row r="36" spans="1:18" x14ac:dyDescent="0.3">
      <c r="A36">
        <v>0.6</v>
      </c>
      <c r="B36">
        <v>2.004</v>
      </c>
      <c r="C36">
        <v>1.24</v>
      </c>
      <c r="D36">
        <f t="shared" si="6"/>
        <v>0.124</v>
      </c>
      <c r="E36">
        <f t="shared" si="7"/>
        <v>16.161290322580644</v>
      </c>
      <c r="F36">
        <f t="shared" si="8"/>
        <v>0.24849599999999999</v>
      </c>
      <c r="H36">
        <v>3.3300000000000003E-2</v>
      </c>
      <c r="I36" s="10">
        <v>295</v>
      </c>
      <c r="K36">
        <f>LN(H36/$H$36)</f>
        <v>0</v>
      </c>
      <c r="L36">
        <f>LN(I36/$I$36)</f>
        <v>0</v>
      </c>
      <c r="M36" s="15"/>
    </row>
    <row r="37" spans="1:18" x14ac:dyDescent="0.3">
      <c r="A37">
        <v>0.7</v>
      </c>
      <c r="B37">
        <v>2.1480000000000001</v>
      </c>
      <c r="C37">
        <v>1.321</v>
      </c>
      <c r="D37">
        <f t="shared" si="6"/>
        <v>0.1321</v>
      </c>
      <c r="E37">
        <f t="shared" si="7"/>
        <v>16.260408781226346</v>
      </c>
      <c r="F37">
        <f t="shared" si="8"/>
        <v>0.28375080000000003</v>
      </c>
      <c r="H37">
        <v>3.3500000000000002E-2</v>
      </c>
      <c r="I37" s="10">
        <v>303</v>
      </c>
      <c r="K37">
        <f t="shared" ref="K37:K40" si="11">LN(H37/$H$36)</f>
        <v>5.9880418446224722E-3</v>
      </c>
      <c r="L37">
        <f t="shared" ref="L37:L40" si="12">LN(I37/$I$36)</f>
        <v>2.6757449169549332E-2</v>
      </c>
      <c r="M37" s="15"/>
    </row>
    <row r="38" spans="1:18" x14ac:dyDescent="0.3">
      <c r="A38">
        <v>0.8</v>
      </c>
      <c r="B38">
        <v>2.3650000000000002</v>
      </c>
      <c r="C38">
        <v>1.4379999999999999</v>
      </c>
      <c r="D38">
        <f t="shared" si="6"/>
        <v>0.14379999999999998</v>
      </c>
      <c r="E38">
        <f t="shared" si="7"/>
        <v>16.446453407510436</v>
      </c>
      <c r="F38">
        <f t="shared" si="8"/>
        <v>0.34008699999999997</v>
      </c>
      <c r="H38">
        <v>3.39E-2</v>
      </c>
      <c r="I38" s="10">
        <v>313</v>
      </c>
      <c r="K38">
        <f t="shared" si="11"/>
        <v>1.7857617400006253E-2</v>
      </c>
      <c r="L38">
        <f t="shared" si="12"/>
        <v>5.9227834200333319E-2</v>
      </c>
      <c r="M38" s="15"/>
    </row>
    <row r="39" spans="1:18" x14ac:dyDescent="0.3">
      <c r="A39">
        <v>0.9</v>
      </c>
      <c r="B39">
        <v>2.4009999999999998</v>
      </c>
      <c r="C39">
        <v>1.4570000000000001</v>
      </c>
      <c r="D39">
        <f t="shared" si="6"/>
        <v>0.1457</v>
      </c>
      <c r="E39">
        <f t="shared" si="7"/>
        <v>16.479066575154427</v>
      </c>
      <c r="F39">
        <f t="shared" si="8"/>
        <v>0.34982569999999996</v>
      </c>
      <c r="H39">
        <v>3.61E-2</v>
      </c>
      <c r="I39" s="10">
        <v>323</v>
      </c>
      <c r="K39">
        <f t="shared" si="11"/>
        <v>8.0735468352436987E-2</v>
      </c>
      <c r="L39">
        <f t="shared" si="12"/>
        <v>9.0676966882836774E-2</v>
      </c>
      <c r="M39" s="15"/>
    </row>
    <row r="40" spans="1:18" x14ac:dyDescent="0.3">
      <c r="A40">
        <v>50</v>
      </c>
      <c r="H40">
        <v>3.6400000000000002E-2</v>
      </c>
      <c r="I40" s="10">
        <v>333</v>
      </c>
      <c r="K40">
        <f t="shared" si="11"/>
        <v>8.9011377656296839E-2</v>
      </c>
      <c r="L40">
        <f t="shared" si="12"/>
        <v>0.12116713364062397</v>
      </c>
      <c r="M40" s="15"/>
    </row>
    <row r="41" spans="1:18" x14ac:dyDescent="0.3">
      <c r="A41" t="s">
        <v>0</v>
      </c>
      <c r="B41" t="s">
        <v>2</v>
      </c>
      <c r="C41" t="s">
        <v>3</v>
      </c>
      <c r="D41" t="s">
        <v>4</v>
      </c>
      <c r="E41" t="s">
        <v>6</v>
      </c>
      <c r="F41" t="s">
        <v>7</v>
      </c>
    </row>
    <row r="42" spans="1:18" x14ac:dyDescent="0.3">
      <c r="A42">
        <v>0.01</v>
      </c>
      <c r="B42">
        <v>0.28699999999999998</v>
      </c>
      <c r="C42">
        <v>0.18099999999999999</v>
      </c>
      <c r="D42">
        <f>C42/$C$3</f>
        <v>1.8099999999999998E-2</v>
      </c>
      <c r="E42">
        <f>B42/D42</f>
        <v>15.856353591160222</v>
      </c>
      <c r="F42">
        <f>B42*D42</f>
        <v>5.1946999999999991E-3</v>
      </c>
    </row>
    <row r="43" spans="1:18" x14ac:dyDescent="0.3">
      <c r="A43">
        <v>0.1</v>
      </c>
      <c r="B43">
        <v>0.879</v>
      </c>
      <c r="C43">
        <v>0.55000000000000004</v>
      </c>
      <c r="D43">
        <f t="shared" ref="D43:D51" si="13">C43/$C$3</f>
        <v>5.5000000000000007E-2</v>
      </c>
      <c r="E43">
        <f t="shared" ref="E43:E51" si="14">B43/D43</f>
        <v>15.981818181818181</v>
      </c>
      <c r="F43">
        <f t="shared" ref="F43:F51" si="15">B43*D43</f>
        <v>4.8345000000000006E-2</v>
      </c>
    </row>
    <row r="44" spans="1:18" x14ac:dyDescent="0.3">
      <c r="A44">
        <v>0.2</v>
      </c>
      <c r="B44">
        <v>1.222</v>
      </c>
      <c r="C44">
        <v>0.75900000000000001</v>
      </c>
      <c r="D44">
        <f t="shared" si="13"/>
        <v>7.5899999999999995E-2</v>
      </c>
      <c r="E44">
        <f t="shared" si="14"/>
        <v>16.100131752305668</v>
      </c>
      <c r="F44">
        <f t="shared" si="15"/>
        <v>9.2749799999999993E-2</v>
      </c>
    </row>
    <row r="45" spans="1:18" x14ac:dyDescent="0.3">
      <c r="A45">
        <v>0.3</v>
      </c>
      <c r="B45">
        <v>1.4770000000000001</v>
      </c>
      <c r="C45">
        <v>0.90900000000000003</v>
      </c>
      <c r="D45">
        <f t="shared" si="13"/>
        <v>9.0900000000000009E-2</v>
      </c>
      <c r="E45">
        <f t="shared" si="14"/>
        <v>16.248624862486249</v>
      </c>
      <c r="F45">
        <f t="shared" si="15"/>
        <v>0.13425930000000003</v>
      </c>
    </row>
    <row r="46" spans="1:18" x14ac:dyDescent="0.3">
      <c r="A46">
        <v>0.4</v>
      </c>
      <c r="B46">
        <v>1.6970000000000001</v>
      </c>
      <c r="C46">
        <v>1.0369999999999999</v>
      </c>
      <c r="D46">
        <f t="shared" si="13"/>
        <v>0.10369999999999999</v>
      </c>
      <c r="E46">
        <f t="shared" si="14"/>
        <v>16.364513018322086</v>
      </c>
      <c r="F46">
        <f t="shared" si="15"/>
        <v>0.17597889999999999</v>
      </c>
    </row>
    <row r="47" spans="1:18" x14ac:dyDescent="0.3">
      <c r="A47">
        <v>0.5</v>
      </c>
      <c r="B47">
        <v>1.871</v>
      </c>
      <c r="C47">
        <v>1.1379999999999999</v>
      </c>
      <c r="D47">
        <f t="shared" si="13"/>
        <v>0.11379999999999998</v>
      </c>
      <c r="E47">
        <f t="shared" si="14"/>
        <v>16.441124780316347</v>
      </c>
      <c r="F47">
        <f t="shared" si="15"/>
        <v>0.21291979999999996</v>
      </c>
    </row>
    <row r="48" spans="1:18" x14ac:dyDescent="0.3">
      <c r="A48">
        <v>0.6</v>
      </c>
      <c r="B48">
        <v>2.0310000000000001</v>
      </c>
      <c r="C48">
        <v>1.224</v>
      </c>
      <c r="D48">
        <f t="shared" si="13"/>
        <v>0.12239999999999999</v>
      </c>
      <c r="E48">
        <f t="shared" si="14"/>
        <v>16.593137254901961</v>
      </c>
      <c r="F48">
        <f t="shared" si="15"/>
        <v>0.24859439999999999</v>
      </c>
    </row>
    <row r="49" spans="1:6" x14ac:dyDescent="0.3">
      <c r="A49">
        <v>0.7</v>
      </c>
      <c r="B49">
        <v>2.1749999999999998</v>
      </c>
      <c r="C49">
        <v>1.302</v>
      </c>
      <c r="D49">
        <f t="shared" si="13"/>
        <v>0.13020000000000001</v>
      </c>
      <c r="E49">
        <f t="shared" si="14"/>
        <v>16.705069124423961</v>
      </c>
      <c r="F49">
        <f t="shared" si="15"/>
        <v>0.28318500000000002</v>
      </c>
    </row>
    <row r="50" spans="1:6" x14ac:dyDescent="0.3">
      <c r="A50">
        <v>0.8</v>
      </c>
      <c r="B50">
        <v>2.391</v>
      </c>
      <c r="C50">
        <v>1.4159999999999999</v>
      </c>
      <c r="D50">
        <f t="shared" si="13"/>
        <v>0.1416</v>
      </c>
      <c r="E50">
        <f t="shared" si="14"/>
        <v>16.885593220338983</v>
      </c>
      <c r="F50">
        <f t="shared" si="15"/>
        <v>0.33856560000000002</v>
      </c>
    </row>
    <row r="51" spans="1:6" x14ac:dyDescent="0.3">
      <c r="A51">
        <v>0.9</v>
      </c>
      <c r="B51">
        <v>2.4260000000000002</v>
      </c>
      <c r="C51">
        <v>1.4350000000000001</v>
      </c>
      <c r="D51">
        <f t="shared" si="13"/>
        <v>0.14350000000000002</v>
      </c>
      <c r="E51">
        <f t="shared" si="14"/>
        <v>16.905923344947734</v>
      </c>
      <c r="F51">
        <f t="shared" si="15"/>
        <v>0.34813100000000008</v>
      </c>
    </row>
    <row r="52" spans="1:6" x14ac:dyDescent="0.3">
      <c r="A52">
        <v>60</v>
      </c>
    </row>
    <row r="53" spans="1:6" x14ac:dyDescent="0.3">
      <c r="A53" t="s">
        <v>0</v>
      </c>
      <c r="B53" t="s">
        <v>2</v>
      </c>
      <c r="C53" t="s">
        <v>3</v>
      </c>
      <c r="D53" t="s">
        <v>4</v>
      </c>
      <c r="E53" t="s">
        <v>6</v>
      </c>
      <c r="F53" t="s">
        <v>7</v>
      </c>
    </row>
    <row r="54" spans="1:6" x14ac:dyDescent="0.3">
      <c r="A54">
        <v>0.01</v>
      </c>
      <c r="B54">
        <v>0.29499999999999998</v>
      </c>
      <c r="C54">
        <v>0.18099999999999999</v>
      </c>
      <c r="D54">
        <f>C54/$C$3</f>
        <v>1.8099999999999998E-2</v>
      </c>
      <c r="E54">
        <f>B54/D54</f>
        <v>16.298342541436465</v>
      </c>
      <c r="F54">
        <f>B54*D54</f>
        <v>5.3394999999999988E-3</v>
      </c>
    </row>
    <row r="55" spans="1:6" x14ac:dyDescent="0.3">
      <c r="A55">
        <v>0.1</v>
      </c>
      <c r="B55">
        <v>0.9</v>
      </c>
      <c r="C55">
        <v>0.54700000000000004</v>
      </c>
      <c r="D55">
        <f t="shared" ref="D55:D63" si="16">C55/$C$3</f>
        <v>5.4700000000000006E-2</v>
      </c>
      <c r="E55">
        <f t="shared" ref="E55:E63" si="17">B55/D55</f>
        <v>16.453382084095061</v>
      </c>
      <c r="F55">
        <f t="shared" ref="F55:F63" si="18">B55*D55</f>
        <v>4.9230000000000003E-2</v>
      </c>
    </row>
    <row r="56" spans="1:6" x14ac:dyDescent="0.3">
      <c r="A56">
        <v>0.2</v>
      </c>
      <c r="B56">
        <v>1.2470000000000001</v>
      </c>
      <c r="C56">
        <v>0.752</v>
      </c>
      <c r="D56">
        <f t="shared" si="16"/>
        <v>7.5200000000000003E-2</v>
      </c>
      <c r="E56">
        <f t="shared" si="17"/>
        <v>16.582446808510639</v>
      </c>
      <c r="F56">
        <f t="shared" si="18"/>
        <v>9.3774400000000008E-2</v>
      </c>
    </row>
    <row r="57" spans="1:6" x14ac:dyDescent="0.3">
      <c r="A57">
        <v>0.3</v>
      </c>
      <c r="B57">
        <v>1.504</v>
      </c>
      <c r="C57">
        <v>0.9</v>
      </c>
      <c r="D57">
        <f t="shared" si="16"/>
        <v>0.09</v>
      </c>
      <c r="E57">
        <f t="shared" si="17"/>
        <v>16.711111111111112</v>
      </c>
      <c r="F57">
        <f t="shared" si="18"/>
        <v>0.13536000000000001</v>
      </c>
    </row>
    <row r="58" spans="1:6" x14ac:dyDescent="0.3">
      <c r="A58">
        <v>0.4</v>
      </c>
      <c r="B58">
        <v>1.724</v>
      </c>
      <c r="C58">
        <v>1.0249999999999999</v>
      </c>
      <c r="D58">
        <f t="shared" si="16"/>
        <v>0.10249999999999999</v>
      </c>
      <c r="E58">
        <f t="shared" si="17"/>
        <v>16.819512195121952</v>
      </c>
      <c r="F58">
        <f t="shared" si="18"/>
        <v>0.17670999999999998</v>
      </c>
    </row>
    <row r="59" spans="1:6" x14ac:dyDescent="0.3">
      <c r="A59">
        <v>0.5</v>
      </c>
      <c r="B59">
        <v>1.8979999999999999</v>
      </c>
      <c r="C59">
        <v>1.121</v>
      </c>
      <c r="D59">
        <f t="shared" si="16"/>
        <v>0.11210000000000001</v>
      </c>
      <c r="E59">
        <f t="shared" si="17"/>
        <v>16.931311329170381</v>
      </c>
      <c r="F59">
        <f t="shared" si="18"/>
        <v>0.2127658</v>
      </c>
    </row>
    <row r="60" spans="1:6" x14ac:dyDescent="0.3">
      <c r="A60">
        <v>0.6</v>
      </c>
      <c r="B60">
        <v>2.0579999999999998</v>
      </c>
      <c r="C60">
        <v>1.2070000000000001</v>
      </c>
      <c r="D60">
        <f t="shared" si="16"/>
        <v>0.1207</v>
      </c>
      <c r="E60">
        <f t="shared" si="17"/>
        <v>17.050538525269261</v>
      </c>
      <c r="F60">
        <f t="shared" si="18"/>
        <v>0.24840059999999997</v>
      </c>
    </row>
    <row r="61" spans="1:6" x14ac:dyDescent="0.3">
      <c r="A61">
        <v>0.7</v>
      </c>
      <c r="B61">
        <v>2.2010000000000001</v>
      </c>
      <c r="C61">
        <v>1.2829999999999999</v>
      </c>
      <c r="D61">
        <f t="shared" si="16"/>
        <v>0.1283</v>
      </c>
      <c r="E61">
        <f t="shared" si="17"/>
        <v>17.155105222135621</v>
      </c>
      <c r="F61">
        <f t="shared" si="18"/>
        <v>0.28238829999999998</v>
      </c>
    </row>
    <row r="62" spans="1:6" x14ac:dyDescent="0.3">
      <c r="A62">
        <v>0.8</v>
      </c>
      <c r="B62">
        <v>2.4169999999999998</v>
      </c>
      <c r="C62">
        <v>1.395</v>
      </c>
      <c r="D62">
        <f t="shared" si="16"/>
        <v>0.13950000000000001</v>
      </c>
      <c r="E62">
        <f t="shared" si="17"/>
        <v>17.326164874551967</v>
      </c>
      <c r="F62">
        <f t="shared" si="18"/>
        <v>0.33717150000000001</v>
      </c>
    </row>
    <row r="63" spans="1:6" x14ac:dyDescent="0.3">
      <c r="A63">
        <v>0.9</v>
      </c>
      <c r="B63">
        <v>2.452</v>
      </c>
      <c r="C63">
        <v>1.413</v>
      </c>
      <c r="D63">
        <f t="shared" si="16"/>
        <v>0.14130000000000001</v>
      </c>
      <c r="E63">
        <f t="shared" si="17"/>
        <v>17.35314932767162</v>
      </c>
      <c r="F63">
        <f t="shared" si="18"/>
        <v>0.34646760000000004</v>
      </c>
    </row>
  </sheetData>
  <mergeCells count="6">
    <mergeCell ref="M16:Q16"/>
    <mergeCell ref="A3:B3"/>
    <mergeCell ref="S4:W4"/>
    <mergeCell ref="H4:L4"/>
    <mergeCell ref="M4:Q4"/>
    <mergeCell ref="H16:L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антон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Гаврилин</dc:creator>
  <cp:lastModifiedBy>gavri</cp:lastModifiedBy>
  <dcterms:created xsi:type="dcterms:W3CDTF">2015-06-05T18:19:34Z</dcterms:created>
  <dcterms:modified xsi:type="dcterms:W3CDTF">2022-04-05T19:25:27Z</dcterms:modified>
</cp:coreProperties>
</file>