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\"/>
    </mc:Choice>
  </mc:AlternateContent>
  <xr:revisionPtr revIDLastSave="0" documentId="13_ncr:1_{1B1EFE57-5148-4770-8A7A-1434393C5BC4}" xr6:coauthVersionLast="47" xr6:coauthVersionMax="47" xr10:uidLastSave="{00000000-0000-0000-0000-000000000000}"/>
  <bookViews>
    <workbookView xWindow="-120" yWindow="-120" windowWidth="20730" windowHeight="11160" activeTab="4" xr2:uid="{06FD3A0B-705D-4CEE-BB79-013831E6B5A1}"/>
  </bookViews>
  <sheets>
    <sheet name="Sheet1" sheetId="1" r:id="rId1"/>
    <sheet name="Sheet2" sheetId="2" r:id="rId2"/>
    <sheet name="Sheet3" sheetId="3" r:id="rId3"/>
    <sheet name="Sheet5" sheetId="5" r:id="rId4"/>
    <sheet name="Sheet6" sheetId="6" r:id="rId5"/>
    <sheet name="pivot table" sheetId="4" r:id="rId6"/>
  </sheets>
  <calcPr calcId="191029"/>
  <pivotCaches>
    <pivotCache cacheId="3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9" i="3" l="1"/>
  <c r="C110" i="3"/>
  <c r="C111" i="3"/>
  <c r="C112" i="3"/>
  <c r="C98" i="3"/>
  <c r="C99" i="3"/>
  <c r="C100" i="3"/>
  <c r="C101" i="3"/>
  <c r="C102" i="3"/>
  <c r="C103" i="3"/>
  <c r="C97" i="3"/>
  <c r="C92" i="3"/>
  <c r="C72" i="3" a="1"/>
  <c r="C72" i="3" s="1"/>
  <c r="D72" i="3" a="1"/>
  <c r="D72" i="3" s="1"/>
  <c r="D56" i="3"/>
  <c r="D57" i="3"/>
  <c r="D58" i="3"/>
  <c r="D59" i="3"/>
  <c r="D60" i="3"/>
  <c r="D61" i="3"/>
  <c r="D62" i="3"/>
  <c r="D63" i="3"/>
  <c r="D64" i="3"/>
  <c r="D65" i="3"/>
  <c r="B44" i="3"/>
  <c r="B45" i="3"/>
  <c r="B46" i="3"/>
  <c r="B47" i="3"/>
  <c r="B48" i="3"/>
  <c r="B43" i="3"/>
  <c r="A47" i="3"/>
  <c r="A48" i="3"/>
  <c r="A46" i="3"/>
  <c r="A44" i="3"/>
  <c r="A45" i="3"/>
  <c r="A43" i="3"/>
  <c r="B33" i="3"/>
  <c r="B34" i="3"/>
  <c r="B35" i="3"/>
  <c r="B36" i="3"/>
  <c r="B37" i="3"/>
  <c r="B32" i="3"/>
  <c r="E23" i="3"/>
  <c r="E5" i="3"/>
  <c r="E19" i="3"/>
  <c r="E8" i="3"/>
  <c r="E6" i="3"/>
  <c r="E7" i="3"/>
  <c r="G75" i="2"/>
  <c r="C68" i="2"/>
  <c r="C69" i="2"/>
  <c r="C70" i="2"/>
  <c r="C67" i="2"/>
  <c r="C61" i="2"/>
  <c r="C63" i="2"/>
  <c r="C62" i="2"/>
  <c r="G55" i="2"/>
  <c r="G45" i="2"/>
  <c r="G46" i="2"/>
  <c r="G47" i="2"/>
  <c r="G48" i="2"/>
  <c r="G44" i="2"/>
  <c r="G38" i="2"/>
  <c r="G34" i="2"/>
  <c r="G35" i="2"/>
  <c r="G36" i="2"/>
  <c r="G37" i="2"/>
  <c r="G33" i="2"/>
  <c r="G29" i="2"/>
  <c r="G27" i="2"/>
  <c r="G24" i="2"/>
  <c r="G18" i="2"/>
  <c r="G16" i="2"/>
  <c r="G17" i="2"/>
  <c r="G15" i="2"/>
  <c r="G9" i="2"/>
  <c r="G5" i="2"/>
  <c r="F52" i="1"/>
  <c r="F45" i="1"/>
  <c r="F40" i="1"/>
  <c r="A37" i="1"/>
  <c r="A33" i="1"/>
  <c r="A28" i="1"/>
  <c r="E24" i="1"/>
  <c r="D20" i="1"/>
  <c r="D15" i="1"/>
  <c r="D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<sst xmlns="http://schemas.openxmlformats.org/spreadsheetml/2006/main" count="169" uniqueCount="140">
  <si>
    <t>text function</t>
  </si>
  <si>
    <t>upper</t>
  </si>
  <si>
    <t>my name is ilyas</t>
  </si>
  <si>
    <t>lower</t>
  </si>
  <si>
    <t>proper</t>
  </si>
  <si>
    <t>my Name is ILYAS</t>
  </si>
  <si>
    <t>My Name is Ilyas</t>
  </si>
  <si>
    <t>upper(a7)</t>
  </si>
  <si>
    <t>lower(a15)</t>
  </si>
  <si>
    <t>proper(a20)</t>
  </si>
  <si>
    <t>LENGTH</t>
  </si>
  <si>
    <t>MY NAME IS ILYAS</t>
  </si>
  <si>
    <t>LEN(A24)</t>
  </si>
  <si>
    <t>TIME</t>
  </si>
  <si>
    <t>DATE</t>
  </si>
  <si>
    <t>TEXT(TODAY(),"MM/DD/YY")</t>
  </si>
  <si>
    <t>TEXT(NOW(),"H:MM AM/PM")</t>
  </si>
  <si>
    <t>DAY</t>
  </si>
  <si>
    <t>TEXT(TODAY(),"DDD")</t>
  </si>
  <si>
    <t>FIND</t>
  </si>
  <si>
    <t>search</t>
  </si>
  <si>
    <t>SEARCH("ILYAS",A45)</t>
  </si>
  <si>
    <t>REPLACE</t>
  </si>
  <si>
    <t>COMPUTER</t>
  </si>
  <si>
    <t>REPLACE(A52,5,4,"LAN")</t>
  </si>
  <si>
    <t>SUBSTITUTE</t>
  </si>
  <si>
    <t>COMPUTER PAGE</t>
  </si>
  <si>
    <t xml:space="preserve"> SUBSTITUTE(A56,"PAGE","GAME")</t>
  </si>
  <si>
    <t>REPLACE(A56,10,4,"GAME")</t>
  </si>
  <si>
    <t>EXACT</t>
  </si>
  <si>
    <t>EXACT(A9,A10)</t>
  </si>
  <si>
    <t>RESULT</t>
  </si>
  <si>
    <t>NAME</t>
  </si>
  <si>
    <t>TRIM</t>
  </si>
  <si>
    <t xml:space="preserve">    CHACHAA  </t>
  </si>
  <si>
    <t xml:space="preserve">    ILY   AS</t>
  </si>
  <si>
    <t xml:space="preserve">  BABU    MOO</t>
  </si>
  <si>
    <t>SINAN    M        P</t>
  </si>
  <si>
    <t>TRIM(A15)</t>
  </si>
  <si>
    <t>REPT</t>
  </si>
  <si>
    <t>CPU</t>
  </si>
  <si>
    <t>REPT(A24,4)</t>
  </si>
  <si>
    <t>CONCATENATE</t>
  </si>
  <si>
    <t>MY</t>
  </si>
  <si>
    <t>CONCATENATE(A28,"  ",A24)</t>
  </si>
  <si>
    <t>WEEKS</t>
  </si>
  <si>
    <t>SUNDAY</t>
  </si>
  <si>
    <t>MONDAY</t>
  </si>
  <si>
    <t>TUESDAY</t>
  </si>
  <si>
    <t>WEDNESDAY</t>
  </si>
  <si>
    <t>THURSDAY</t>
  </si>
  <si>
    <t>FRIDAY</t>
  </si>
  <si>
    <t>LEFT(A34,3)</t>
  </si>
  <si>
    <t>PHONE NUM</t>
  </si>
  <si>
    <t>RIGHT(A45,4)</t>
  </si>
  <si>
    <t>MID</t>
  </si>
  <si>
    <t>MID(A55,4,3)</t>
  </si>
  <si>
    <t>TODAY</t>
  </si>
  <si>
    <t>YESTERDAY</t>
  </si>
  <si>
    <t>TOMORROW</t>
  </si>
  <si>
    <t>TODAY()+1</t>
  </si>
  <si>
    <t>DAYS</t>
  </si>
  <si>
    <t>MONTH</t>
  </si>
  <si>
    <t>MONTH(A67)</t>
  </si>
  <si>
    <t>TEXTJOIN</t>
  </si>
  <si>
    <t>ILYAS</t>
  </si>
  <si>
    <t>M</t>
  </si>
  <si>
    <t>B</t>
  </si>
  <si>
    <t>T</t>
  </si>
  <si>
    <t>TEXTJOIN(" ",TRUE,A75:D75)</t>
  </si>
  <si>
    <t>number function</t>
  </si>
  <si>
    <t>int</t>
  </si>
  <si>
    <t>product</t>
  </si>
  <si>
    <t>total sales</t>
  </si>
  <si>
    <t>jeans</t>
  </si>
  <si>
    <t>tshirt</t>
  </si>
  <si>
    <t>COAT</t>
  </si>
  <si>
    <t>PANTS</t>
  </si>
  <si>
    <t>JACKET</t>
  </si>
  <si>
    <t>TROUSER</t>
  </si>
  <si>
    <t>SWEATER</t>
  </si>
  <si>
    <t>DRESS</t>
  </si>
  <si>
    <t>PAJAMAS</t>
  </si>
  <si>
    <t>HAT</t>
  </si>
  <si>
    <t>LARGE</t>
  </si>
  <si>
    <t>LARGE(B14:B23,1)</t>
  </si>
  <si>
    <t>SMALL(B14:B23,2)</t>
  </si>
  <si>
    <t>SMALL</t>
  </si>
  <si>
    <t>NUMBER</t>
  </si>
  <si>
    <t>ROMAN</t>
  </si>
  <si>
    <t>ROMAN(A33)</t>
  </si>
  <si>
    <t>ARBIC FUNCTION</t>
  </si>
  <si>
    <t>ARABIC(B44)</t>
  </si>
  <si>
    <t>RANK</t>
  </si>
  <si>
    <t>RANK(B56,$B$56:$B$65,1)</t>
  </si>
  <si>
    <t>RANK(B56,B56:B65,1)</t>
  </si>
  <si>
    <t>IF WE WANT LOCK USE $ SIGN</t>
  </si>
  <si>
    <t>LIKE EXAMPLE: $A$1:$B$45</t>
  </si>
  <si>
    <t>ITS ERROR</t>
  </si>
  <si>
    <t>ITEM</t>
  </si>
  <si>
    <t>RED</t>
  </si>
  <si>
    <t>BLUE</t>
  </si>
  <si>
    <t>WHITE</t>
  </si>
  <si>
    <t>BLACK</t>
  </si>
  <si>
    <t>ORANGE</t>
  </si>
  <si>
    <t>XXXX</t>
  </si>
  <si>
    <t>DISTINCT LIST OF ITEMS</t>
  </si>
  <si>
    <t>HAPPY</t>
  </si>
  <si>
    <t>UNIQUE LIST OF ITEMS</t>
  </si>
  <si>
    <t>UNIQUE(B72:B86,,TRUE)</t>
  </si>
  <si>
    <t>DUPLICATE REMOVING</t>
  </si>
  <si>
    <t>UNIQUE(B72:B86)</t>
  </si>
  <si>
    <t>CHECK?</t>
  </si>
  <si>
    <t>TRUNC</t>
  </si>
  <si>
    <t>TRUNC(A92,2)</t>
  </si>
  <si>
    <t>ABS</t>
  </si>
  <si>
    <t>ABS(A100)</t>
  </si>
  <si>
    <t>START DATE</t>
  </si>
  <si>
    <t>END DATE</t>
  </si>
  <si>
    <t>NO OF WORKING DAYS</t>
  </si>
  <si>
    <t>NETWORKDAYS(A109,B,109)</t>
  </si>
  <si>
    <t>OWNER NAME</t>
  </si>
  <si>
    <t xml:space="preserve"> PRODUCT</t>
  </si>
  <si>
    <t>PRICE IN DOLLARS</t>
  </si>
  <si>
    <t>JOHN</t>
  </si>
  <si>
    <t>SUZUKI</t>
  </si>
  <si>
    <t>$2500</t>
  </si>
  <si>
    <t>ABHI</t>
  </si>
  <si>
    <t>MARATHI</t>
  </si>
  <si>
    <t>$3334</t>
  </si>
  <si>
    <t>ZEN</t>
  </si>
  <si>
    <t>$5676767</t>
  </si>
  <si>
    <t>ABU</t>
  </si>
  <si>
    <t>BENZ</t>
  </si>
  <si>
    <t>$56554</t>
  </si>
  <si>
    <t>Row Labels</t>
  </si>
  <si>
    <t>Grand Total</t>
  </si>
  <si>
    <t>TOYATO</t>
  </si>
  <si>
    <t>$5454</t>
  </si>
  <si>
    <t>Min of PRICE IN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</si>
</sst>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24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rgb="FFC00000"/>
      <name val="Calibri"/>
      <family val="2"/>
      <scheme val="minor"/>
    </font>
    <font>
      <sz val="11"/>
      <color theme="5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5" tint="-0.499984740745262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rgb="FFFF0000"/>
      <name val="Calibri"/>
      <family val="2"/>
      <scheme val="minor"/>
    </font>
    <font>
      <sz val="2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/>
    <xf numFmtId="0" fontId="4" fillId="0" borderId="0" xfId="0" applyFont="1"/>
    <xf numFmtId="0" fontId="0" fillId="0" borderId="0" xfId="0" applyFont="1"/>
    <xf numFmtId="0" fontId="0" fillId="4" borderId="0" xfId="0" applyFont="1" applyFill="1"/>
    <xf numFmtId="0" fontId="0" fillId="0" borderId="1" xfId="0" applyBorder="1"/>
    <xf numFmtId="0" fontId="0" fillId="5" borderId="1" xfId="0" applyFill="1" applyBorder="1"/>
    <xf numFmtId="0" fontId="0" fillId="2" borderId="1" xfId="0" applyFill="1" applyBorder="1"/>
    <xf numFmtId="0" fontId="0" fillId="2" borderId="0" xfId="0" applyFill="1"/>
    <xf numFmtId="14" fontId="0" fillId="0" borderId="0" xfId="0" applyNumberFormat="1"/>
    <xf numFmtId="0" fontId="2" fillId="0" borderId="0" xfId="0" applyFont="1"/>
    <xf numFmtId="0" fontId="0" fillId="6" borderId="1" xfId="0" applyFill="1" applyBorder="1"/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6" fillId="3" borderId="0" xfId="0" applyFont="1" applyFill="1"/>
    <xf numFmtId="0" fontId="7" fillId="2" borderId="0" xfId="0" applyFont="1" applyFill="1"/>
    <xf numFmtId="0" fontId="8" fillId="3" borderId="0" xfId="0" applyFont="1" applyFill="1"/>
    <xf numFmtId="0" fontId="10" fillId="3" borderId="0" xfId="0" applyFont="1" applyFill="1"/>
    <xf numFmtId="0" fontId="10" fillId="2" borderId="0" xfId="0" applyFont="1" applyFill="1"/>
    <xf numFmtId="0" fontId="0" fillId="3" borderId="0" xfId="0" applyFill="1" applyAlignment="1"/>
    <xf numFmtId="14" fontId="0" fillId="0" borderId="1" xfId="0" applyNumberFormat="1" applyBorder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6" fillId="3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3" borderId="1" xfId="0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2" xfId="0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665.989768749998" createdVersion="7" refreshedVersion="7" minRefreshableVersion="3" recordCount="4" xr:uid="{D8C5C3B3-5F41-48C0-BBE7-C0923126CA52}">
  <cacheSource type="worksheet">
    <worksheetSource ref="A1:D5" sheet="pivot table"/>
  </cacheSource>
  <cacheFields count="4">
    <cacheField name="OWNER NAME" numFmtId="0">
      <sharedItems count="4">
        <s v="JOHN"/>
        <s v="ABHI"/>
        <s v="ILYAS"/>
        <s v="ABU"/>
      </sharedItems>
    </cacheField>
    <cacheField name=" PRODUCT" numFmtId="0">
      <sharedItems count="4">
        <s v="SUZUKI"/>
        <s v="MARATHI"/>
        <s v="ZEN"/>
        <s v="BENZ"/>
      </sharedItems>
    </cacheField>
    <cacheField name="PRICE IN DOLLARS" numFmtId="0">
      <sharedItems/>
    </cacheField>
    <cacheField name="DATE" numFmtId="14">
      <sharedItems containsSemiMixedTypes="0" containsNonDate="0" containsDate="1" containsString="0" minDate="2002-11-11T00:00:00" maxDate="2024-02-12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x v="0"/>
    <s v="$2500"/>
    <d v="2002-11-11T00:00:00"/>
  </r>
  <r>
    <x v="1"/>
    <x v="1"/>
    <s v="$3334"/>
    <d v="2024-02-11T00:00:00"/>
  </r>
  <r>
    <x v="2"/>
    <x v="2"/>
    <s v="$5676767"/>
    <d v="2022-09-11T00:00:00"/>
  </r>
  <r>
    <x v="3"/>
    <x v="3"/>
    <s v="$56554"/>
    <d v="2023-05-02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7F76B7-29DB-41F7-95DF-23990CB65868}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5" firstHeaderRow="1" firstDataRow="1" firstDataCol="1" rowPageCount="1" colPageCount="1"/>
  <pivotFields count="4">
    <pivotField axis="axisPage" showAll="0">
      <items count="5">
        <item x="1"/>
        <item x="3"/>
        <item x="2"/>
        <item x="0"/>
        <item t="default"/>
      </items>
    </pivotField>
    <pivotField axis="axisRow" showAll="0">
      <items count="5">
        <item x="3"/>
        <item x="1"/>
        <item x="0"/>
        <item x="2"/>
        <item t="default"/>
      </items>
    </pivotField>
    <pivotField dataField="1" showAll="0"/>
    <pivotField numFmtId="14" showAll="0"/>
  </pivotFields>
  <rowFields count="1">
    <field x="1"/>
  </rowFields>
  <rowItems count="2">
    <i>
      <x v="3"/>
    </i>
    <i t="grand">
      <x/>
    </i>
  </rowItems>
  <colItems count="1">
    <i/>
  </colItems>
  <pageFields count="1">
    <pageField fld="0" item="2" hier="-1"/>
  </pageFields>
  <dataFields count="1">
    <dataField name="Min of PRICE IN DOLLARS" fld="2" subtotal="min" baseField="1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50DAD-F304-4B1B-86B5-F9E78AFAB7FB}">
  <dimension ref="A1:J52"/>
  <sheetViews>
    <sheetView topLeftCell="A33" workbookViewId="0">
      <selection activeCell="A36" sqref="A36:B36"/>
    </sheetView>
  </sheetViews>
  <sheetFormatPr defaultRowHeight="15" x14ac:dyDescent="0.25"/>
  <cols>
    <col min="1" max="1" width="16.5703125" bestFit="1" customWidth="1"/>
    <col min="6" max="6" width="12.42578125" bestFit="1" customWidth="1"/>
    <col min="7" max="7" width="11.42578125" bestFit="1" customWidth="1"/>
  </cols>
  <sheetData>
    <row r="1" spans="1:7" ht="31.5" x14ac:dyDescent="0.5">
      <c r="F1" s="21" t="s">
        <v>0</v>
      </c>
      <c r="G1" s="21"/>
    </row>
    <row r="4" spans="1:7" ht="31.5" x14ac:dyDescent="0.5">
      <c r="A4" s="1" t="s">
        <v>1</v>
      </c>
    </row>
    <row r="7" spans="1:7" ht="45" customHeight="1" x14ac:dyDescent="0.25">
      <c r="A7" t="s">
        <v>2</v>
      </c>
      <c r="D7" s="22" t="str">
        <f>UPPER(A7)</f>
        <v>MY NAME IS ILYAS</v>
      </c>
      <c r="E7" s="22"/>
      <c r="G7" t="s">
        <v>7</v>
      </c>
    </row>
    <row r="13" spans="1:7" ht="31.5" x14ac:dyDescent="0.5">
      <c r="A13" s="1" t="s">
        <v>3</v>
      </c>
    </row>
    <row r="15" spans="1:7" x14ac:dyDescent="0.25">
      <c r="A15" t="s">
        <v>6</v>
      </c>
      <c r="D15" s="22" t="str">
        <f>LOWER(A15)</f>
        <v>my name is ilyas</v>
      </c>
      <c r="E15" s="22"/>
      <c r="G15" t="s">
        <v>8</v>
      </c>
    </row>
    <row r="18" spans="1:7" ht="31.5" x14ac:dyDescent="0.5">
      <c r="A18" s="21" t="s">
        <v>4</v>
      </c>
      <c r="B18" s="21"/>
    </row>
    <row r="20" spans="1:7" x14ac:dyDescent="0.25">
      <c r="A20" t="s">
        <v>5</v>
      </c>
      <c r="D20" s="22" t="str">
        <f>PROPER(A20)</f>
        <v>My Name Is Ilyas</v>
      </c>
      <c r="E20" s="22"/>
      <c r="G20" t="s">
        <v>9</v>
      </c>
    </row>
    <row r="22" spans="1:7" ht="31.5" x14ac:dyDescent="0.5">
      <c r="A22" s="21" t="s">
        <v>10</v>
      </c>
      <c r="B22" s="21"/>
    </row>
    <row r="24" spans="1:7" x14ac:dyDescent="0.25">
      <c r="A24" t="s">
        <v>11</v>
      </c>
      <c r="E24">
        <f>LEN(A24)</f>
        <v>16</v>
      </c>
      <c r="G24" t="s">
        <v>12</v>
      </c>
    </row>
    <row r="27" spans="1:7" ht="31.5" x14ac:dyDescent="0.5">
      <c r="A27" s="21" t="s">
        <v>13</v>
      </c>
      <c r="B27" s="21"/>
    </row>
    <row r="28" spans="1:7" x14ac:dyDescent="0.25">
      <c r="A28" t="str">
        <f ca="1">TEXT(NOW(),"H:MM AM/PM")</f>
        <v>12:00 AM</v>
      </c>
      <c r="F28" t="s">
        <v>16</v>
      </c>
    </row>
    <row r="31" spans="1:7" ht="31.5" x14ac:dyDescent="0.5">
      <c r="A31" s="21" t="s">
        <v>14</v>
      </c>
      <c r="B31" s="21"/>
    </row>
    <row r="33" spans="1:10" x14ac:dyDescent="0.25">
      <c r="A33" t="str">
        <f ca="1">TEXT(TODAY(),"MM/DD/YY")</f>
        <v>01/09/25</v>
      </c>
      <c r="F33" t="s">
        <v>15</v>
      </c>
    </row>
    <row r="36" spans="1:10" ht="31.5" x14ac:dyDescent="0.5">
      <c r="A36" s="21" t="s">
        <v>17</v>
      </c>
      <c r="B36" s="21"/>
    </row>
    <row r="37" spans="1:10" x14ac:dyDescent="0.25">
      <c r="A37" t="str">
        <f ca="1">TEXT(TODAY(),"DDD")</f>
        <v>Thu</v>
      </c>
      <c r="F37" t="s">
        <v>18</v>
      </c>
    </row>
    <row r="39" spans="1:10" ht="31.5" x14ac:dyDescent="0.5">
      <c r="A39" s="21" t="s">
        <v>19</v>
      </c>
      <c r="B39" s="21"/>
    </row>
    <row r="40" spans="1:10" x14ac:dyDescent="0.25">
      <c r="A40" t="s">
        <v>11</v>
      </c>
      <c r="F40">
        <f>FIND("IS",A40)</f>
        <v>9</v>
      </c>
    </row>
    <row r="43" spans="1:10" ht="31.5" x14ac:dyDescent="0.5">
      <c r="A43" s="21" t="s">
        <v>20</v>
      </c>
      <c r="B43" s="21"/>
    </row>
    <row r="45" spans="1:10" x14ac:dyDescent="0.25">
      <c r="A45" t="s">
        <v>2</v>
      </c>
      <c r="F45">
        <f>SEARCH("ilyas",A45)</f>
        <v>12</v>
      </c>
      <c r="J45" t="s">
        <v>21</v>
      </c>
    </row>
    <row r="49" spans="1:10" ht="31.5" x14ac:dyDescent="0.5">
      <c r="A49" s="21" t="s">
        <v>22</v>
      </c>
      <c r="B49" s="21"/>
    </row>
    <row r="52" spans="1:10" x14ac:dyDescent="0.25">
      <c r="A52" t="s">
        <v>23</v>
      </c>
      <c r="F52" t="str">
        <f>REPLACE(A52,5,4,"LAN")</f>
        <v>COMPLAN</v>
      </c>
      <c r="J52" t="s">
        <v>24</v>
      </c>
    </row>
  </sheetData>
  <mergeCells count="12">
    <mergeCell ref="F1:G1"/>
    <mergeCell ref="A18:B18"/>
    <mergeCell ref="A22:B22"/>
    <mergeCell ref="A43:B43"/>
    <mergeCell ref="A49:B49"/>
    <mergeCell ref="A27:B27"/>
    <mergeCell ref="A31:B31"/>
    <mergeCell ref="A36:B36"/>
    <mergeCell ref="A39:B39"/>
    <mergeCell ref="D7:E7"/>
    <mergeCell ref="D15:E15"/>
    <mergeCell ref="D20:E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CDA8A-5ECD-4766-8BCE-276EE0286697}">
  <dimension ref="A1:P75"/>
  <sheetViews>
    <sheetView topLeftCell="A63" workbookViewId="0">
      <selection activeCell="A73" sqref="A73:C73"/>
    </sheetView>
  </sheetViews>
  <sheetFormatPr defaultRowHeight="15" x14ac:dyDescent="0.25"/>
  <cols>
    <col min="1" max="1" width="16.140625" bestFit="1" customWidth="1"/>
    <col min="3" max="3" width="10.42578125" bestFit="1" customWidth="1"/>
  </cols>
  <sheetData>
    <row r="1" spans="1:15" x14ac:dyDescent="0.25">
      <c r="G1" s="4" t="s">
        <v>31</v>
      </c>
    </row>
    <row r="2" spans="1:15" ht="23.25" x14ac:dyDescent="0.35">
      <c r="A2" s="23" t="s">
        <v>25</v>
      </c>
      <c r="B2" s="23"/>
      <c r="C2" s="23"/>
      <c r="F2" s="2"/>
      <c r="G2" s="3"/>
    </row>
    <row r="5" spans="1:15" x14ac:dyDescent="0.25">
      <c r="A5" t="s">
        <v>26</v>
      </c>
      <c r="G5" t="str">
        <f>SUBSTITUTE(A5,"PAGE","GAME")</f>
        <v>COMPUTER GAME</v>
      </c>
      <c r="L5" s="24" t="s">
        <v>27</v>
      </c>
      <c r="M5" s="24"/>
      <c r="N5" s="24"/>
      <c r="O5" s="24"/>
    </row>
    <row r="7" spans="1:15" ht="23.25" x14ac:dyDescent="0.35">
      <c r="A7" s="23" t="s">
        <v>29</v>
      </c>
      <c r="B7" s="23"/>
      <c r="C7" s="23"/>
      <c r="L7" s="24" t="s">
        <v>28</v>
      </c>
      <c r="M7" s="24"/>
      <c r="N7" s="24"/>
      <c r="O7" s="24"/>
    </row>
    <row r="9" spans="1:15" x14ac:dyDescent="0.25">
      <c r="A9" t="s">
        <v>23</v>
      </c>
      <c r="G9" t="b">
        <f>EXACT(A9,A10)</f>
        <v>1</v>
      </c>
    </row>
    <row r="10" spans="1:15" x14ac:dyDescent="0.25">
      <c r="A10" t="s">
        <v>23</v>
      </c>
      <c r="L10" s="24" t="s">
        <v>30</v>
      </c>
      <c r="M10" s="24"/>
      <c r="N10" s="24"/>
      <c r="O10" s="24"/>
    </row>
    <row r="12" spans="1:15" ht="23.25" x14ac:dyDescent="0.35">
      <c r="A12" s="23" t="s">
        <v>33</v>
      </c>
      <c r="B12" s="23"/>
      <c r="C12" s="23"/>
    </row>
    <row r="13" spans="1:15" x14ac:dyDescent="0.25">
      <c r="A13" t="s">
        <v>32</v>
      </c>
    </row>
    <row r="15" spans="1:15" x14ac:dyDescent="0.25">
      <c r="A15" t="s">
        <v>35</v>
      </c>
      <c r="G15" t="str">
        <f>TRIM(A15)</f>
        <v>ILY AS</v>
      </c>
      <c r="M15" t="s">
        <v>38</v>
      </c>
    </row>
    <row r="16" spans="1:15" x14ac:dyDescent="0.25">
      <c r="A16" t="s">
        <v>36</v>
      </c>
      <c r="G16" t="str">
        <f t="shared" ref="G16:G17" si="0">TRIM(A16)</f>
        <v>BABU MOO</v>
      </c>
    </row>
    <row r="17" spans="1:13" x14ac:dyDescent="0.25">
      <c r="A17" t="s">
        <v>34</v>
      </c>
      <c r="G17" t="str">
        <f t="shared" si="0"/>
        <v>CHACHAA</v>
      </c>
    </row>
    <row r="18" spans="1:13" x14ac:dyDescent="0.25">
      <c r="A18" t="s">
        <v>37</v>
      </c>
      <c r="G18" t="str">
        <f>TRIM(A18)</f>
        <v>SINAN M P</v>
      </c>
    </row>
    <row r="22" spans="1:13" ht="23.25" x14ac:dyDescent="0.35">
      <c r="A22" s="23" t="s">
        <v>39</v>
      </c>
      <c r="B22" s="23"/>
      <c r="C22" s="23"/>
    </row>
    <row r="24" spans="1:13" x14ac:dyDescent="0.25">
      <c r="A24" t="s">
        <v>40</v>
      </c>
      <c r="G24" t="str">
        <f>REPT(A24,4)</f>
        <v>CPUCPUCPUCPU</v>
      </c>
      <c r="M24" t="s">
        <v>41</v>
      </c>
    </row>
    <row r="26" spans="1:13" ht="23.25" x14ac:dyDescent="0.35">
      <c r="A26" s="23" t="s">
        <v>42</v>
      </c>
      <c r="B26" s="23"/>
      <c r="C26" s="23"/>
    </row>
    <row r="27" spans="1:13" x14ac:dyDescent="0.25">
      <c r="G27" t="str">
        <f>CONCATENATE(A28,A24)</f>
        <v>MYCPU</v>
      </c>
    </row>
    <row r="28" spans="1:13" x14ac:dyDescent="0.25">
      <c r="A28" t="s">
        <v>43</v>
      </c>
    </row>
    <row r="29" spans="1:13" x14ac:dyDescent="0.25">
      <c r="G29" t="str">
        <f>CONCATENATE(A28,"  ",A24)</f>
        <v>MY  CPU</v>
      </c>
      <c r="M29" t="s">
        <v>44</v>
      </c>
    </row>
    <row r="32" spans="1:13" x14ac:dyDescent="0.25">
      <c r="A32" s="7" t="s">
        <v>45</v>
      </c>
    </row>
    <row r="33" spans="1:15" x14ac:dyDescent="0.25">
      <c r="A33" s="6" t="s">
        <v>46</v>
      </c>
      <c r="G33" t="str">
        <f>LEFT(A33,3)</f>
        <v>SUN</v>
      </c>
    </row>
    <row r="34" spans="1:15" ht="23.25" x14ac:dyDescent="0.35">
      <c r="A34" s="6" t="s">
        <v>47</v>
      </c>
      <c r="G34" t="str">
        <f t="shared" ref="G34:G37" si="1">LEFT(A34,3)</f>
        <v>MON</v>
      </c>
      <c r="M34" s="23" t="s">
        <v>52</v>
      </c>
      <c r="N34" s="23"/>
      <c r="O34" s="23"/>
    </row>
    <row r="35" spans="1:15" x14ac:dyDescent="0.25">
      <c r="A35" s="6" t="s">
        <v>48</v>
      </c>
      <c r="G35" t="str">
        <f t="shared" si="1"/>
        <v>TUE</v>
      </c>
    </row>
    <row r="36" spans="1:15" x14ac:dyDescent="0.25">
      <c r="A36" s="6" t="s">
        <v>49</v>
      </c>
      <c r="G36" t="str">
        <f t="shared" si="1"/>
        <v>WED</v>
      </c>
    </row>
    <row r="37" spans="1:15" x14ac:dyDescent="0.25">
      <c r="A37" s="6" t="s">
        <v>50</v>
      </c>
      <c r="G37" t="str">
        <f t="shared" si="1"/>
        <v>THU</v>
      </c>
    </row>
    <row r="38" spans="1:15" x14ac:dyDescent="0.25">
      <c r="A38" s="6" t="s">
        <v>51</v>
      </c>
      <c r="G38" t="str">
        <f>LEFT(A38,3)</f>
        <v>FRI</v>
      </c>
    </row>
    <row r="43" spans="1:15" x14ac:dyDescent="0.25">
      <c r="A43" s="7" t="s">
        <v>53</v>
      </c>
    </row>
    <row r="44" spans="1:15" x14ac:dyDescent="0.25">
      <c r="A44" s="5">
        <v>9090897838</v>
      </c>
      <c r="G44" t="str">
        <f>RIGHT(A44,4)</f>
        <v>7838</v>
      </c>
    </row>
    <row r="45" spans="1:15" ht="23.25" x14ac:dyDescent="0.35">
      <c r="A45" s="5">
        <v>9090897839</v>
      </c>
      <c r="G45" t="str">
        <f t="shared" ref="G45:G48" si="2">RIGHT(A45,4)</f>
        <v>7839</v>
      </c>
      <c r="M45" s="23" t="s">
        <v>54</v>
      </c>
      <c r="N45" s="23"/>
      <c r="O45" s="23"/>
    </row>
    <row r="46" spans="1:15" x14ac:dyDescent="0.25">
      <c r="A46" s="5">
        <v>9090897889</v>
      </c>
      <c r="G46" t="str">
        <f t="shared" si="2"/>
        <v>7889</v>
      </c>
    </row>
    <row r="47" spans="1:15" x14ac:dyDescent="0.25">
      <c r="A47" s="5">
        <v>909089554</v>
      </c>
      <c r="G47" t="str">
        <f t="shared" si="2"/>
        <v>9554</v>
      </c>
    </row>
    <row r="48" spans="1:15" x14ac:dyDescent="0.25">
      <c r="A48" s="5">
        <v>9090897838</v>
      </c>
      <c r="G48" t="str">
        <f t="shared" si="2"/>
        <v>7838</v>
      </c>
    </row>
    <row r="49" spans="1:16" x14ac:dyDescent="0.25">
      <c r="A49" s="5">
        <v>9090897838</v>
      </c>
    </row>
    <row r="53" spans="1:16" ht="23.25" x14ac:dyDescent="0.35">
      <c r="A53" s="23" t="s">
        <v>55</v>
      </c>
      <c r="B53" s="23"/>
      <c r="C53" s="23"/>
    </row>
    <row r="55" spans="1:16" x14ac:dyDescent="0.25">
      <c r="A55" t="s">
        <v>23</v>
      </c>
      <c r="G55" t="str">
        <f>MID(A55,4,3)</f>
        <v>PUT</v>
      </c>
      <c r="N55" s="8" t="s">
        <v>56</v>
      </c>
    </row>
    <row r="60" spans="1:16" x14ac:dyDescent="0.25">
      <c r="C60" s="10" t="s">
        <v>57</v>
      </c>
    </row>
    <row r="61" spans="1:16" ht="23.25" x14ac:dyDescent="0.35">
      <c r="A61" t="s">
        <v>58</v>
      </c>
      <c r="C61" s="9">
        <f ca="1">TODAY()-1</f>
        <v>45665</v>
      </c>
      <c r="N61" s="23" t="s">
        <v>60</v>
      </c>
      <c r="O61" s="23"/>
      <c r="P61" s="23"/>
    </row>
    <row r="62" spans="1:16" x14ac:dyDescent="0.25">
      <c r="A62" t="s">
        <v>57</v>
      </c>
      <c r="C62" s="9">
        <f ca="1">TODAY()</f>
        <v>45666</v>
      </c>
    </row>
    <row r="63" spans="1:16" x14ac:dyDescent="0.25">
      <c r="A63" t="s">
        <v>59</v>
      </c>
      <c r="C63" s="9">
        <f ca="1">TODAY()+1</f>
        <v>45667</v>
      </c>
    </row>
    <row r="66" spans="1:16" ht="23.25" x14ac:dyDescent="0.35">
      <c r="A66" t="s">
        <v>61</v>
      </c>
      <c r="C66" s="10" t="s">
        <v>62</v>
      </c>
      <c r="N66" s="23" t="s">
        <v>63</v>
      </c>
      <c r="O66" s="23"/>
      <c r="P66" s="23"/>
    </row>
    <row r="67" spans="1:16" x14ac:dyDescent="0.25">
      <c r="A67">
        <v>120</v>
      </c>
      <c r="C67">
        <f>MONTH(A67)</f>
        <v>4</v>
      </c>
    </row>
    <row r="68" spans="1:16" x14ac:dyDescent="0.25">
      <c r="A68">
        <v>750</v>
      </c>
      <c r="C68">
        <f t="shared" ref="C68:C70" si="3">MONTH(A68)</f>
        <v>1</v>
      </c>
    </row>
    <row r="69" spans="1:16" x14ac:dyDescent="0.25">
      <c r="A69">
        <v>54</v>
      </c>
      <c r="C69">
        <f t="shared" si="3"/>
        <v>2</v>
      </c>
    </row>
    <row r="70" spans="1:16" x14ac:dyDescent="0.25">
      <c r="A70">
        <v>360</v>
      </c>
      <c r="C70">
        <f t="shared" si="3"/>
        <v>12</v>
      </c>
    </row>
    <row r="73" spans="1:16" ht="23.25" x14ac:dyDescent="0.35">
      <c r="A73" s="23" t="s">
        <v>64</v>
      </c>
      <c r="B73" s="23"/>
      <c r="C73" s="23"/>
    </row>
    <row r="75" spans="1:16" x14ac:dyDescent="0.25">
      <c r="A75" t="s">
        <v>65</v>
      </c>
      <c r="B75" t="s">
        <v>66</v>
      </c>
      <c r="C75" t="s">
        <v>67</v>
      </c>
      <c r="D75" t="s">
        <v>68</v>
      </c>
      <c r="G75" t="str">
        <f>_xlfn.TEXTJOIN(" ",TRUE,A75:D75)</f>
        <v>ILYAS M B T</v>
      </c>
      <c r="N75" t="s">
        <v>69</v>
      </c>
    </row>
  </sheetData>
  <mergeCells count="14">
    <mergeCell ref="N61:P61"/>
    <mergeCell ref="N66:P66"/>
    <mergeCell ref="A73:C73"/>
    <mergeCell ref="L10:O10"/>
    <mergeCell ref="A12:C12"/>
    <mergeCell ref="A22:C22"/>
    <mergeCell ref="A26:C26"/>
    <mergeCell ref="M34:O34"/>
    <mergeCell ref="M45:O45"/>
    <mergeCell ref="A2:C2"/>
    <mergeCell ref="A7:C7"/>
    <mergeCell ref="L5:O5"/>
    <mergeCell ref="L7:O7"/>
    <mergeCell ref="A53:C53"/>
  </mergeCells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AC3B6-9002-4E03-B383-E14EF257B5EE}">
  <dimension ref="A1:Q112"/>
  <sheetViews>
    <sheetView topLeftCell="A96" workbookViewId="0">
      <selection activeCell="K112" sqref="K112"/>
    </sheetView>
  </sheetViews>
  <sheetFormatPr defaultRowHeight="15" x14ac:dyDescent="0.25"/>
  <cols>
    <col min="1" max="1" width="15.28515625" bestFit="1" customWidth="1"/>
    <col min="2" max="2" width="15.7109375" bestFit="1" customWidth="1"/>
    <col min="3" max="3" width="9" bestFit="1" customWidth="1"/>
    <col min="4" max="4" width="20.7109375" bestFit="1" customWidth="1"/>
    <col min="5" max="5" width="8" bestFit="1" customWidth="1"/>
  </cols>
  <sheetData>
    <row r="1" spans="1:5" ht="23.25" x14ac:dyDescent="0.35">
      <c r="A1" s="23" t="s">
        <v>70</v>
      </c>
      <c r="B1" s="23"/>
      <c r="C1" s="23"/>
    </row>
    <row r="4" spans="1:5" ht="26.25" x14ac:dyDescent="0.4">
      <c r="A4" s="16" t="s">
        <v>71</v>
      </c>
    </row>
    <row r="5" spans="1:5" x14ac:dyDescent="0.25">
      <c r="A5">
        <v>5.66</v>
      </c>
      <c r="E5">
        <f t="shared" ref="E5:E7" si="0">INT(A5)</f>
        <v>5</v>
      </c>
    </row>
    <row r="6" spans="1:5" x14ac:dyDescent="0.25">
      <c r="A6">
        <v>4.55</v>
      </c>
      <c r="E6">
        <f t="shared" si="0"/>
        <v>4</v>
      </c>
    </row>
    <row r="7" spans="1:5" x14ac:dyDescent="0.25">
      <c r="A7">
        <v>5.33</v>
      </c>
      <c r="E7">
        <f t="shared" si="0"/>
        <v>5</v>
      </c>
    </row>
    <row r="8" spans="1:5" x14ac:dyDescent="0.25">
      <c r="A8">
        <v>2.44</v>
      </c>
      <c r="E8">
        <f>INT(A8)</f>
        <v>2</v>
      </c>
    </row>
    <row r="11" spans="1:5" ht="33.75" x14ac:dyDescent="0.5">
      <c r="A11" s="17" t="s">
        <v>84</v>
      </c>
      <c r="B11" s="18" t="s">
        <v>87</v>
      </c>
    </row>
    <row r="13" spans="1:5" x14ac:dyDescent="0.25">
      <c r="A13" s="11" t="s">
        <v>72</v>
      </c>
      <c r="B13" s="11" t="s">
        <v>73</v>
      </c>
    </row>
    <row r="14" spans="1:5" x14ac:dyDescent="0.25">
      <c r="A14" s="5" t="s">
        <v>74</v>
      </c>
      <c r="B14" s="5">
        <v>1800</v>
      </c>
    </row>
    <row r="15" spans="1:5" x14ac:dyDescent="0.25">
      <c r="A15" s="5" t="s">
        <v>75</v>
      </c>
      <c r="B15" s="5">
        <v>12000</v>
      </c>
    </row>
    <row r="16" spans="1:5" x14ac:dyDescent="0.25">
      <c r="A16" s="5" t="s">
        <v>76</v>
      </c>
      <c r="B16" s="5">
        <v>22222</v>
      </c>
    </row>
    <row r="17" spans="1:12" x14ac:dyDescent="0.25">
      <c r="A17" s="5" t="s">
        <v>77</v>
      </c>
      <c r="B17" s="5">
        <v>32344</v>
      </c>
    </row>
    <row r="18" spans="1:12" x14ac:dyDescent="0.25">
      <c r="A18" s="5" t="s">
        <v>78</v>
      </c>
      <c r="B18" s="5">
        <v>3435</v>
      </c>
    </row>
    <row r="19" spans="1:12" x14ac:dyDescent="0.25">
      <c r="A19" s="5" t="s">
        <v>79</v>
      </c>
      <c r="B19" s="5">
        <v>5435354</v>
      </c>
      <c r="E19">
        <f>LARGE(B14:B23,1)</f>
        <v>5435354</v>
      </c>
      <c r="K19" s="24" t="s">
        <v>85</v>
      </c>
      <c r="L19" s="24"/>
    </row>
    <row r="20" spans="1:12" x14ac:dyDescent="0.25">
      <c r="A20" s="5" t="s">
        <v>80</v>
      </c>
      <c r="B20" s="5">
        <v>324455</v>
      </c>
    </row>
    <row r="21" spans="1:12" x14ac:dyDescent="0.25">
      <c r="A21" s="5" t="s">
        <v>81</v>
      </c>
      <c r="B21" s="5">
        <v>434566</v>
      </c>
    </row>
    <row r="22" spans="1:12" x14ac:dyDescent="0.25">
      <c r="A22" s="5" t="s">
        <v>82</v>
      </c>
      <c r="B22" s="5">
        <v>654677</v>
      </c>
    </row>
    <row r="23" spans="1:12" x14ac:dyDescent="0.25">
      <c r="A23" s="5" t="s">
        <v>83</v>
      </c>
      <c r="B23" s="5">
        <v>767453</v>
      </c>
      <c r="E23">
        <f>SMALL(B14:B23,2)</f>
        <v>3435</v>
      </c>
      <c r="K23" s="24" t="s">
        <v>86</v>
      </c>
      <c r="L23" s="24"/>
    </row>
    <row r="28" spans="1:12" ht="28.5" x14ac:dyDescent="0.45">
      <c r="A28" s="28" t="s">
        <v>89</v>
      </c>
      <c r="B28" s="28"/>
    </row>
    <row r="31" spans="1:12" x14ac:dyDescent="0.25">
      <c r="A31" s="7" t="s">
        <v>88</v>
      </c>
      <c r="B31" s="7" t="s">
        <v>89</v>
      </c>
    </row>
    <row r="32" spans="1:12" x14ac:dyDescent="0.25">
      <c r="A32" s="5">
        <v>1</v>
      </c>
      <c r="B32" s="5" t="str">
        <f>ROMAN(A32)</f>
        <v>I</v>
      </c>
    </row>
    <row r="33" spans="1:12" x14ac:dyDescent="0.25">
      <c r="A33" s="5">
        <v>2</v>
      </c>
      <c r="B33" s="5" t="str">
        <f t="shared" ref="B33:B37" si="1">ROMAN(A33)</f>
        <v>II</v>
      </c>
      <c r="K33" s="25" t="s">
        <v>90</v>
      </c>
      <c r="L33" s="25"/>
    </row>
    <row r="34" spans="1:12" x14ac:dyDescent="0.25">
      <c r="A34" s="5">
        <v>3</v>
      </c>
      <c r="B34" s="5" t="str">
        <f t="shared" si="1"/>
        <v>III</v>
      </c>
    </row>
    <row r="35" spans="1:12" x14ac:dyDescent="0.25">
      <c r="A35" s="5">
        <v>4</v>
      </c>
      <c r="B35" s="5" t="str">
        <f t="shared" si="1"/>
        <v>IV</v>
      </c>
    </row>
    <row r="36" spans="1:12" x14ac:dyDescent="0.25">
      <c r="A36" s="5">
        <v>5</v>
      </c>
      <c r="B36" s="5" t="str">
        <f t="shared" si="1"/>
        <v>V</v>
      </c>
    </row>
    <row r="37" spans="1:12" x14ac:dyDescent="0.25">
      <c r="A37" s="5">
        <v>788</v>
      </c>
      <c r="B37" s="5" t="str">
        <f t="shared" si="1"/>
        <v>DCCLXXXVIII</v>
      </c>
    </row>
    <row r="40" spans="1:12" ht="23.25" x14ac:dyDescent="0.35">
      <c r="A40" s="26" t="s">
        <v>91</v>
      </c>
      <c r="B40" s="26"/>
      <c r="C40" s="26"/>
    </row>
    <row r="42" spans="1:12" x14ac:dyDescent="0.25">
      <c r="A42" s="7" t="s">
        <v>89</v>
      </c>
      <c r="B42" t="s">
        <v>88</v>
      </c>
    </row>
    <row r="43" spans="1:12" x14ac:dyDescent="0.25">
      <c r="A43" s="5" t="str">
        <f>ROMAN(A33)</f>
        <v>II</v>
      </c>
      <c r="B43">
        <f>_xlfn.ARABIC(A43)</f>
        <v>2</v>
      </c>
    </row>
    <row r="44" spans="1:12" x14ac:dyDescent="0.25">
      <c r="A44" s="5" t="str">
        <f t="shared" ref="A44:A45" si="2">ROMAN(A34)</f>
        <v>III</v>
      </c>
      <c r="B44">
        <f t="shared" ref="B44:B48" si="3">_xlfn.ARABIC(A44)</f>
        <v>3</v>
      </c>
      <c r="K44" s="25" t="s">
        <v>92</v>
      </c>
      <c r="L44" s="25"/>
    </row>
    <row r="45" spans="1:12" x14ac:dyDescent="0.25">
      <c r="A45" s="5" t="str">
        <f t="shared" si="2"/>
        <v>IV</v>
      </c>
      <c r="B45">
        <f t="shared" si="3"/>
        <v>4</v>
      </c>
    </row>
    <row r="46" spans="1:12" x14ac:dyDescent="0.25">
      <c r="A46" s="5" t="str">
        <f>ROMAN(A36)</f>
        <v>V</v>
      </c>
      <c r="B46">
        <f t="shared" si="3"/>
        <v>5</v>
      </c>
    </row>
    <row r="47" spans="1:12" x14ac:dyDescent="0.25">
      <c r="A47" s="5" t="str">
        <f t="shared" ref="A47:A48" si="4">ROMAN(A37)</f>
        <v>DCCLXXXVIII</v>
      </c>
      <c r="B47">
        <f t="shared" si="3"/>
        <v>788</v>
      </c>
    </row>
    <row r="48" spans="1:12" x14ac:dyDescent="0.25">
      <c r="A48" s="5" t="str">
        <f t="shared" si="4"/>
        <v/>
      </c>
      <c r="B48">
        <f t="shared" si="3"/>
        <v>0</v>
      </c>
    </row>
    <row r="55" spans="1:17" ht="21" x14ac:dyDescent="0.35">
      <c r="A55" s="11" t="s">
        <v>72</v>
      </c>
      <c r="B55" s="11" t="s">
        <v>73</v>
      </c>
      <c r="D55" s="15" t="s">
        <v>93</v>
      </c>
    </row>
    <row r="56" spans="1:17" x14ac:dyDescent="0.25">
      <c r="A56" s="5" t="s">
        <v>74</v>
      </c>
      <c r="B56" s="5">
        <v>1800</v>
      </c>
      <c r="D56">
        <f>RANK(B56,$B$56:$B$65,1)</f>
        <v>1</v>
      </c>
      <c r="I56" s="25" t="s">
        <v>94</v>
      </c>
      <c r="J56" s="25"/>
      <c r="K56" s="25"/>
    </row>
    <row r="57" spans="1:17" x14ac:dyDescent="0.25">
      <c r="A57" s="5" t="s">
        <v>75</v>
      </c>
      <c r="B57" s="5">
        <v>12000</v>
      </c>
      <c r="D57">
        <f t="shared" ref="D57:D65" si="5">RANK(B57,$B$56:$B$65,1)</f>
        <v>3</v>
      </c>
    </row>
    <row r="58" spans="1:17" x14ac:dyDescent="0.25">
      <c r="A58" s="5" t="s">
        <v>76</v>
      </c>
      <c r="B58" s="5">
        <v>22222</v>
      </c>
      <c r="D58">
        <f t="shared" si="5"/>
        <v>4</v>
      </c>
    </row>
    <row r="59" spans="1:17" x14ac:dyDescent="0.25">
      <c r="A59" s="5" t="s">
        <v>77</v>
      </c>
      <c r="B59" s="5">
        <v>32344</v>
      </c>
      <c r="D59">
        <f t="shared" si="5"/>
        <v>5</v>
      </c>
      <c r="I59" s="25" t="s">
        <v>95</v>
      </c>
      <c r="J59" s="25"/>
      <c r="K59" s="25"/>
      <c r="N59" t="s">
        <v>98</v>
      </c>
      <c r="Q59" t="s">
        <v>96</v>
      </c>
    </row>
    <row r="60" spans="1:17" x14ac:dyDescent="0.25">
      <c r="A60" s="5" t="s">
        <v>78</v>
      </c>
      <c r="B60" s="5">
        <v>3435</v>
      </c>
      <c r="D60">
        <f t="shared" si="5"/>
        <v>2</v>
      </c>
      <c r="Q60" t="s">
        <v>97</v>
      </c>
    </row>
    <row r="61" spans="1:17" x14ac:dyDescent="0.25">
      <c r="A61" s="5" t="s">
        <v>79</v>
      </c>
      <c r="B61" s="5">
        <v>5435354</v>
      </c>
      <c r="D61">
        <f t="shared" si="5"/>
        <v>10</v>
      </c>
    </row>
    <row r="62" spans="1:17" x14ac:dyDescent="0.25">
      <c r="A62" s="5" t="s">
        <v>80</v>
      </c>
      <c r="B62" s="5">
        <v>324455</v>
      </c>
      <c r="D62">
        <f t="shared" si="5"/>
        <v>6</v>
      </c>
    </row>
    <row r="63" spans="1:17" x14ac:dyDescent="0.25">
      <c r="A63" s="5" t="s">
        <v>81</v>
      </c>
      <c r="B63" s="5">
        <v>434566</v>
      </c>
      <c r="D63">
        <f t="shared" si="5"/>
        <v>7</v>
      </c>
    </row>
    <row r="64" spans="1:17" x14ac:dyDescent="0.25">
      <c r="A64" s="5" t="s">
        <v>82</v>
      </c>
      <c r="B64" s="5">
        <v>654677</v>
      </c>
      <c r="D64">
        <f t="shared" si="5"/>
        <v>8</v>
      </c>
    </row>
    <row r="65" spans="1:17" x14ac:dyDescent="0.25">
      <c r="A65" s="5" t="s">
        <v>83</v>
      </c>
      <c r="B65" s="5">
        <v>767453</v>
      </c>
      <c r="D65">
        <f t="shared" si="5"/>
        <v>9</v>
      </c>
    </row>
    <row r="71" spans="1:17" ht="45" x14ac:dyDescent="0.25">
      <c r="B71" s="12" t="s">
        <v>99</v>
      </c>
      <c r="C71" s="13" t="s">
        <v>106</v>
      </c>
      <c r="D71" s="13" t="s">
        <v>108</v>
      </c>
    </row>
    <row r="72" spans="1:17" x14ac:dyDescent="0.25">
      <c r="B72" s="5" t="s">
        <v>100</v>
      </c>
      <c r="C72" s="5" t="str" cm="1">
        <f t="array" ref="C72:C82">_xlfn.UNIQUE(B72:B86)</f>
        <v>RED</v>
      </c>
      <c r="D72" s="5" t="str" cm="1">
        <f t="array" ref="D72:D78">_xlfn.UNIQUE(B72:B86,,TRUE)</f>
        <v>BLUE</v>
      </c>
    </row>
    <row r="73" spans="1:17" ht="18.75" x14ac:dyDescent="0.3">
      <c r="B73" s="5" t="s">
        <v>101</v>
      </c>
      <c r="C73" s="5" t="str">
        <v>BLUE</v>
      </c>
      <c r="D73" s="5" t="str">
        <v>WHITE</v>
      </c>
      <c r="L73" s="27" t="s">
        <v>109</v>
      </c>
      <c r="M73" s="27"/>
      <c r="N73" s="27"/>
      <c r="O73" s="27"/>
      <c r="Q73" t="s">
        <v>110</v>
      </c>
    </row>
    <row r="74" spans="1:17" x14ac:dyDescent="0.25">
      <c r="B74" s="5"/>
      <c r="C74" s="5">
        <v>0</v>
      </c>
      <c r="D74" s="5" t="str">
        <v>BLACK</v>
      </c>
    </row>
    <row r="75" spans="1:17" x14ac:dyDescent="0.25">
      <c r="B75" s="5" t="s">
        <v>100</v>
      </c>
      <c r="C75" s="5" t="str">
        <v>WHITE</v>
      </c>
      <c r="D75" s="5" t="str">
        <v>ORANGE</v>
      </c>
    </row>
    <row r="76" spans="1:17" x14ac:dyDescent="0.25">
      <c r="B76" s="5" t="s">
        <v>102</v>
      </c>
      <c r="C76" s="5" t="str">
        <v>BLACK</v>
      </c>
      <c r="D76" s="5" t="str">
        <v>XXXX</v>
      </c>
    </row>
    <row r="77" spans="1:17" x14ac:dyDescent="0.25">
      <c r="B77" s="5" t="s">
        <v>103</v>
      </c>
      <c r="C77" s="5" t="str">
        <v>ORANGE</v>
      </c>
      <c r="D77" s="5" t="str">
        <v>HAPPY</v>
      </c>
      <c r="M77" s="25" t="s">
        <v>111</v>
      </c>
      <c r="N77" s="25"/>
      <c r="O77" s="25"/>
      <c r="Q77" t="s">
        <v>112</v>
      </c>
    </row>
    <row r="78" spans="1:17" x14ac:dyDescent="0.25">
      <c r="B78" s="5" t="s">
        <v>104</v>
      </c>
      <c r="C78" s="5">
        <v>2025</v>
      </c>
      <c r="D78" s="5">
        <v>444</v>
      </c>
    </row>
    <row r="79" spans="1:17" x14ac:dyDescent="0.25">
      <c r="B79" s="5">
        <v>2025</v>
      </c>
      <c r="C79" s="5" t="str">
        <v>XXXX</v>
      </c>
      <c r="D79" s="5"/>
    </row>
    <row r="80" spans="1:17" x14ac:dyDescent="0.25">
      <c r="B80" s="5">
        <v>2025</v>
      </c>
      <c r="C80" s="5">
        <v>88</v>
      </c>
      <c r="D80" s="5"/>
    </row>
    <row r="81" spans="1:13" x14ac:dyDescent="0.25">
      <c r="B81" s="5" t="s">
        <v>105</v>
      </c>
      <c r="C81" s="5" t="str">
        <v>HAPPY</v>
      </c>
      <c r="D81" s="5"/>
    </row>
    <row r="82" spans="1:13" x14ac:dyDescent="0.25">
      <c r="B82" s="5">
        <v>88</v>
      </c>
      <c r="C82" s="5">
        <v>444</v>
      </c>
      <c r="D82" s="5"/>
    </row>
    <row r="83" spans="1:13" x14ac:dyDescent="0.25">
      <c r="B83" s="5" t="s">
        <v>107</v>
      </c>
      <c r="C83" s="5"/>
      <c r="D83" s="5"/>
    </row>
    <row r="84" spans="1:13" x14ac:dyDescent="0.25">
      <c r="B84" s="5">
        <v>444</v>
      </c>
      <c r="C84" s="5"/>
      <c r="D84" s="5"/>
    </row>
    <row r="85" spans="1:13" x14ac:dyDescent="0.25">
      <c r="B85" s="5"/>
      <c r="C85" s="5"/>
      <c r="D85" s="5"/>
    </row>
    <row r="86" spans="1:13" x14ac:dyDescent="0.25">
      <c r="B86" s="5">
        <v>88</v>
      </c>
      <c r="C86" s="5"/>
      <c r="D86" s="5"/>
    </row>
    <row r="90" spans="1:13" ht="23.25" x14ac:dyDescent="0.35">
      <c r="A90" s="14" t="s">
        <v>113</v>
      </c>
    </row>
    <row r="92" spans="1:13" x14ac:dyDescent="0.25">
      <c r="A92">
        <v>56.877699999999997</v>
      </c>
      <c r="C92">
        <f>TRUNC(A92,2)</f>
        <v>56.87</v>
      </c>
      <c r="L92" s="24" t="s">
        <v>114</v>
      </c>
      <c r="M92" s="24"/>
    </row>
    <row r="95" spans="1:13" ht="23.25" x14ac:dyDescent="0.35">
      <c r="A95" s="14" t="s">
        <v>115</v>
      </c>
    </row>
    <row r="96" spans="1:13" x14ac:dyDescent="0.25">
      <c r="C96" s="12" t="s">
        <v>115</v>
      </c>
    </row>
    <row r="97" spans="1:14" x14ac:dyDescent="0.25">
      <c r="A97">
        <v>-988</v>
      </c>
      <c r="C97" s="5">
        <f>ABS(A97)</f>
        <v>988</v>
      </c>
    </row>
    <row r="98" spans="1:14" x14ac:dyDescent="0.25">
      <c r="A98">
        <v>-66</v>
      </c>
      <c r="C98" s="5">
        <f t="shared" ref="C98:C103" si="6">ABS(A98)</f>
        <v>66</v>
      </c>
    </row>
    <row r="99" spans="1:14" x14ac:dyDescent="0.25">
      <c r="A99">
        <v>-433</v>
      </c>
      <c r="C99" s="5">
        <f t="shared" si="6"/>
        <v>433</v>
      </c>
    </row>
    <row r="100" spans="1:14" x14ac:dyDescent="0.25">
      <c r="A100">
        <v>-33</v>
      </c>
      <c r="C100" s="5">
        <f t="shared" si="6"/>
        <v>33</v>
      </c>
      <c r="K100" s="19" t="s">
        <v>116</v>
      </c>
      <c r="L100" s="19"/>
    </row>
    <row r="101" spans="1:14" x14ac:dyDescent="0.25">
      <c r="A101">
        <v>444</v>
      </c>
      <c r="C101" s="5">
        <f t="shared" si="6"/>
        <v>444</v>
      </c>
    </row>
    <row r="102" spans="1:14" x14ac:dyDescent="0.25">
      <c r="A102">
        <v>554</v>
      </c>
      <c r="C102" s="5">
        <f t="shared" si="6"/>
        <v>554</v>
      </c>
    </row>
    <row r="103" spans="1:14" x14ac:dyDescent="0.25">
      <c r="A103">
        <v>-55</v>
      </c>
      <c r="C103" s="5">
        <f t="shared" si="6"/>
        <v>55</v>
      </c>
    </row>
    <row r="108" spans="1:14" ht="45" x14ac:dyDescent="0.25">
      <c r="A108" s="12" t="s">
        <v>117</v>
      </c>
      <c r="B108" s="12" t="s">
        <v>118</v>
      </c>
      <c r="C108" s="13" t="s">
        <v>119</v>
      </c>
    </row>
    <row r="109" spans="1:14" x14ac:dyDescent="0.25">
      <c r="A109" s="20">
        <v>44378</v>
      </c>
      <c r="B109" s="20">
        <v>44408</v>
      </c>
      <c r="C109" s="5">
        <f>NETWORKDAYS(A109,B109)</f>
        <v>22</v>
      </c>
      <c r="K109" s="25" t="s">
        <v>120</v>
      </c>
      <c r="L109" s="25"/>
      <c r="M109" s="25"/>
      <c r="N109" s="25"/>
    </row>
    <row r="110" spans="1:14" x14ac:dyDescent="0.25">
      <c r="A110" s="20">
        <v>44348</v>
      </c>
      <c r="B110" s="20">
        <v>44409</v>
      </c>
      <c r="C110" s="5">
        <f t="shared" ref="C110:C112" si="7">NETWORKDAYS(A110,B110)</f>
        <v>44</v>
      </c>
    </row>
    <row r="111" spans="1:14" x14ac:dyDescent="0.25">
      <c r="A111" s="20">
        <v>44774</v>
      </c>
      <c r="B111" s="20">
        <v>44803</v>
      </c>
      <c r="C111" s="5">
        <f t="shared" si="7"/>
        <v>22</v>
      </c>
    </row>
    <row r="112" spans="1:14" x14ac:dyDescent="0.25">
      <c r="A112" s="20">
        <v>45537</v>
      </c>
      <c r="B112" s="20">
        <v>45563</v>
      </c>
      <c r="C112" s="5">
        <f t="shared" si="7"/>
        <v>20</v>
      </c>
    </row>
  </sheetData>
  <mergeCells count="13">
    <mergeCell ref="A40:C40"/>
    <mergeCell ref="L73:O73"/>
    <mergeCell ref="A1:C1"/>
    <mergeCell ref="K19:L19"/>
    <mergeCell ref="K23:L23"/>
    <mergeCell ref="K33:L33"/>
    <mergeCell ref="K44:L44"/>
    <mergeCell ref="A28:B28"/>
    <mergeCell ref="L92:M92"/>
    <mergeCell ref="K109:N109"/>
    <mergeCell ref="I56:K56"/>
    <mergeCell ref="I59:K59"/>
    <mergeCell ref="M77:O7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415C3-EDFA-4847-9B27-A5C3AFE5BD64}">
  <dimension ref="A1:B5"/>
  <sheetViews>
    <sheetView workbookViewId="0">
      <selection activeCell="B3" sqref="B3"/>
    </sheetView>
  </sheetViews>
  <sheetFormatPr defaultRowHeight="15" x14ac:dyDescent="0.25"/>
  <cols>
    <col min="1" max="1" width="13.85546875" bestFit="1" customWidth="1"/>
    <col min="2" max="2" width="23.42578125" bestFit="1" customWidth="1"/>
  </cols>
  <sheetData>
    <row r="1" spans="1:2" x14ac:dyDescent="0.25">
      <c r="A1" s="30" t="s">
        <v>121</v>
      </c>
      <c r="B1" t="s">
        <v>65</v>
      </c>
    </row>
    <row r="3" spans="1:2" x14ac:dyDescent="0.25">
      <c r="A3" s="30" t="s">
        <v>135</v>
      </c>
      <c r="B3" t="s">
        <v>139</v>
      </c>
    </row>
    <row r="4" spans="1:2" x14ac:dyDescent="0.25">
      <c r="A4" s="31" t="s">
        <v>130</v>
      </c>
      <c r="B4" s="33">
        <v>0</v>
      </c>
    </row>
    <row r="5" spans="1:2" x14ac:dyDescent="0.25">
      <c r="A5" s="31" t="s">
        <v>136</v>
      </c>
      <c r="B5" s="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C0428-36E4-497A-928E-A514C83B1E5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81F12-5F6B-4270-8224-C00BBBDAF778}">
  <dimension ref="A1:D6"/>
  <sheetViews>
    <sheetView workbookViewId="0">
      <selection activeCell="D6" sqref="D6"/>
    </sheetView>
  </sheetViews>
  <sheetFormatPr defaultRowHeight="15" x14ac:dyDescent="0.25"/>
  <cols>
    <col min="1" max="1" width="13.85546875" bestFit="1" customWidth="1"/>
    <col min="2" max="2" width="9.85546875" bestFit="1" customWidth="1"/>
    <col min="3" max="3" width="16.85546875" bestFit="1" customWidth="1"/>
    <col min="4" max="4" width="10.42578125" bestFit="1" customWidth="1"/>
  </cols>
  <sheetData>
    <row r="1" spans="1:4" x14ac:dyDescent="0.25">
      <c r="A1" s="29" t="s">
        <v>121</v>
      </c>
      <c r="B1" s="29" t="s">
        <v>122</v>
      </c>
      <c r="C1" s="29" t="s">
        <v>123</v>
      </c>
      <c r="D1" s="29" t="s">
        <v>14</v>
      </c>
    </row>
    <row r="2" spans="1:4" x14ac:dyDescent="0.25">
      <c r="A2" s="5" t="s">
        <v>124</v>
      </c>
      <c r="B2" s="5" t="s">
        <v>125</v>
      </c>
      <c r="C2" s="5" t="s">
        <v>126</v>
      </c>
      <c r="D2" s="20">
        <v>37571</v>
      </c>
    </row>
    <row r="3" spans="1:4" x14ac:dyDescent="0.25">
      <c r="A3" s="5" t="s">
        <v>127</v>
      </c>
      <c r="B3" s="5" t="s">
        <v>128</v>
      </c>
      <c r="C3" s="5" t="s">
        <v>129</v>
      </c>
      <c r="D3" s="20">
        <v>45333</v>
      </c>
    </row>
    <row r="4" spans="1:4" x14ac:dyDescent="0.25">
      <c r="A4" s="5" t="s">
        <v>65</v>
      </c>
      <c r="B4" s="5" t="s">
        <v>130</v>
      </c>
      <c r="C4" s="5" t="s">
        <v>131</v>
      </c>
      <c r="D4" s="20">
        <v>44815</v>
      </c>
    </row>
    <row r="5" spans="1:4" x14ac:dyDescent="0.25">
      <c r="A5" s="5" t="s">
        <v>132</v>
      </c>
      <c r="B5" s="5" t="s">
        <v>133</v>
      </c>
      <c r="C5" s="5" t="s">
        <v>134</v>
      </c>
      <c r="D5" s="20">
        <v>45048</v>
      </c>
    </row>
    <row r="6" spans="1:4" x14ac:dyDescent="0.25">
      <c r="A6" s="32" t="s">
        <v>65</v>
      </c>
      <c r="B6" s="32" t="s">
        <v>137</v>
      </c>
      <c r="C6" s="32" t="s">
        <v>138</v>
      </c>
      <c r="D6" s="9">
        <v>45878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Sheet5</vt:lpstr>
      <vt:lpstr>Sheet6</vt:lpstr>
      <vt:lpstr>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2024-12-30T04:39:55Z</dcterms:created>
  <dcterms:modified xsi:type="dcterms:W3CDTF">2025-01-09T08:02:15Z</dcterms:modified>
</cp:coreProperties>
</file>