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1b0879c1679a6e9/Documentos/Excel/"/>
    </mc:Choice>
  </mc:AlternateContent>
  <xr:revisionPtr revIDLastSave="165" documentId="13_ncr:1_{7F55FC89-8A8F-47A9-9B2B-C6F6C58030E4}" xr6:coauthVersionLast="47" xr6:coauthVersionMax="47" xr10:uidLastSave="{174373D6-2E06-49BE-8949-C8C3D6863B24}"/>
  <bookViews>
    <workbookView xWindow="19200" yWindow="0" windowWidth="19200" windowHeight="15600" tabRatio="860" firstSheet="5" activeTab="8" xr2:uid="{F6D97A53-F63B-4272-A181-44B26E0B790F}"/>
  </bookViews>
  <sheets>
    <sheet name="Menu" sheetId="25" state="hidden" r:id="rId1"/>
    <sheet name="Produtos" sheetId="17" r:id="rId2"/>
    <sheet name="Vendedores" sheetId="28" r:id="rId3"/>
    <sheet name="Vendas" sheetId="16" r:id="rId4"/>
    <sheet name="Consultas" sheetId="24" state="hidden" r:id="rId5"/>
    <sheet name="DN_Produtos" sheetId="35" r:id="rId6"/>
    <sheet name="DN_Vendas" sheetId="37" r:id="rId7"/>
    <sheet name="Cadastros Auxiliares" sheetId="23" state="hidden" r:id="rId8"/>
    <sheet name="DN_Vendedores" sheetId="39" r:id="rId9"/>
    <sheet name="Dashboard" sheetId="18" r:id="rId10"/>
  </sheets>
  <definedNames>
    <definedName name="_xlnm._FilterDatabase" localSheetId="3" hidden="1">Vendas!$B$4:$E$86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MeteoraEcommerceFINALAULA4.xlsxTB_Vendas_Hist1" hidden="1">TB_Vendas_Hist</definedName>
    <definedName name="_xlcn.WorksheetConnection_VendedoresA4D91" hidden="1">Vendedores!$A$4:$D$9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</definedNames>
  <calcPr calcId="191029"/>
  <pivotCaches>
    <pivotCache cacheId="0" r:id="rId11"/>
    <pivotCache cacheId="118" r:id="rId12"/>
    <pivotCache cacheId="119" r:id="rId13"/>
    <pivotCache cacheId="120" r:id="rId14"/>
  </pivotCaches>
  <extLst>
    <ext xmlns:x14="http://schemas.microsoft.com/office/spreadsheetml/2009/9/main" uri="{BBE1A952-AA13-448e-AADC-164F8A28A991}">
      <x14:slicerCaches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TB_Vendas_Hist" name="TB_Vendas_Hist" connection="WorksheetConnection_Meteora Ecommerce - FINAL AULA 4.xlsx!TB_Vendas_Hist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TB_Vendas_Hist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37" l="1"/>
  <c r="I5" i="37"/>
  <c r="I4" i="37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K6" i="37"/>
  <c r="J6" i="37"/>
  <c r="K5" i="37"/>
  <c r="J5" i="37"/>
  <c r="K4" i="37"/>
  <c r="J4" i="37"/>
  <c r="BK4" i="18"/>
  <c r="AQ4" i="18"/>
  <c r="W4" i="18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62203-9787-4F14-9695-F9DC0DC6796D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A2554D6A-4395-410E-8AC5-554DBF546DD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6A9E347C-87D4-44EE-B4F9-788BFBDEE525}" name="WorksheetConnection_Meteora Ecommerce - FINAL AULA 4.xlsx!TB_Vendas_Hist" type="102" refreshedVersion="8" minRefreshableVersion="5">
    <extLst>
      <ext xmlns:x15="http://schemas.microsoft.com/office/spreadsheetml/2010/11/main" uri="{DE250136-89BD-433C-8126-D09CA5730AF9}">
        <x15:connection id="TB_Vendas_Hist" autoDelete="1">
          <x15:rangePr sourceName="_xlcn.WorksheetConnection_MeteoraEcommerceFINALAULA4.xlsxTB_Vendas_Hist1"/>
        </x15:connection>
      </ext>
    </extLst>
  </connection>
  <connection id="4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5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6" xr16:uid="{E680CFC7-5590-43CD-9CC3-C3E9A06CDB4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<sst xmlns="http://schemas.openxmlformats.org/spreadsheetml/2006/main" count="518" uniqueCount="177">
  <si>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</si>
  <si>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</si>
  <si>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</si>
  <si>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</si>
  <si>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</si>
  <si>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</si>
  <si>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</si>
  <si>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</si>
  <si>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</si>
  <si>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</si>
  <si>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</si>
  <si>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</si>
  <si>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</si>
  <si>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</si>
  <si>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</si>
  <si>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</si>
  <si>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</si>
  <si>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</si>
  <si>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</si>
  <si>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</si>
  <si>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</si>
  <si>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</si>
  <si>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</si>
  <si>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</si>
  <si>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</si>
  <si>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</si>
  <si>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</si>
  <si>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</si>
  <si>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</si>
  <si>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</si>
  <si>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</si>
  <si>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</si>
  <si>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</si>
  <si>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</si>
  <si>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</si>
  <si>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</si>
  <si>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</si>
  <si>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</si>
  <si>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</si>
  <si>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</si>
  <si>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</si>
  <si>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</si>
  <si>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</si>
  <si>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</si>
  <si>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</si>
  <si>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</si>
  <si>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</si>
  <si>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</si>
  <si>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</si>
  <si>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</si>
  <si>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</si>
  <si>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</si>
  <si>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</si>
  <si>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</si>
  <si>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</si>
  <si>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</si>
  <si>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</si>
  <si>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</si>
  <si>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</si>
  <si>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</si>
  <si>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</si>
  <si>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</si>
  <si>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</si>
  <si>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</si>
  <si>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</si>
  <si>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</si>
  <si>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</si>
  <si>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</si>
  <si>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</si>
  <si>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</si>
  <si>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</si>
  <si>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</si>
  <si>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</si>
  <si>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</si>
  <si>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</si>
  <si>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</si>
  <si>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</si>
  <si>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</si>
  <si>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</si>
  <si>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</si>
  <si>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</si>
  <si>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</si>
  <si>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</si>
  <si>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</si>
  <si>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</si>
  <si>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</si>
  <si>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</si>
  <si>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</si>
  <si>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</si>
  <si>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</si>
  <si>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</si>
  <si>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</si>
  <si>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</si>
  <si>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</si>
  <si>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</si>
  <si>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</si>
  <si>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</si>
  <si>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</si>
  <si>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</si>
  <si>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</si>
  <si>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</si>
  <si>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</si>
  <si>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</si>
  <si>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</si>
  <si>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</si>
  <si>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</si>
  <si>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</si>
  <si>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</si>
  <si>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</si>
  <si>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</si>
  <si>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</si>
  <si>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</si>
  <si>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</si>
  <si>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</si>
  <si>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</si>
  <si>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</si>
  <si>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</si>
  <si>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</si>
  <si>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</si>
  <si>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</si>
  <si>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</si>
  <si>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</si>
  <si>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</si>
  <si>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</si>
  <si>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</si>
  <si>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</si>
  <si>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</si>
  <si>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</si>
  <si>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</si>
  <si>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</si>
  <si>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</si>
  <si>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</si>
  <si>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</si>
  <si>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</si>
  <si>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</si>
  <si>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</si>
  <si>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</si>
  <si>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</si>
  <si>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</si>
  <si>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</si>
  <si>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</si>
  <si>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</si>
  <si>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</si>
  <si>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</si>
  <si>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</si>
  <si>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</si>
  <si>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</si>
  <si>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</si>
  <si>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</si>
  <si>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</si>
  <si>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</si>
  <si>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</si>
  <si>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</si>
  <si>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</si>
  <si>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</si>
  <si>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</si>
  <si>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</si>
  <si>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</si>
  <si>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</si>
  <si>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</si>
  <si>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</si>
  <si>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</si>
  <si>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</si>
  <si>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</si>
  <si>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</si>
  <si>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</si>
  <si>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</si>
  <si>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</si>
  <si>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</si>
  <si>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</si>
  <si>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</si>
  <si>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</si>
  <si>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</si>
  <si>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</si>
  <si>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</si>
  <si>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Categoria</t>
  </si>
  <si>
    <t>%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</si>
</sst>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7"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6471"/>
      <color rgb="FFF87F46"/>
      <color rgb="FFDAFF01"/>
      <color rgb="FF9353FF"/>
      <color rgb="FFCCCCCC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26" Type="http://schemas.openxmlformats.org/officeDocument/2006/relationships/customXml" Target="../customXml/item4.xml"/><Relationship Id="rId39" Type="http://schemas.openxmlformats.org/officeDocument/2006/relationships/customXml" Target="../customXml/item17.xml"/><Relationship Id="rId21" Type="http://schemas.openxmlformats.org/officeDocument/2006/relationships/powerPivotData" Target="model/item.data"/><Relationship Id="rId34" Type="http://schemas.openxmlformats.org/officeDocument/2006/relationships/customXml" Target="../customXml/item12.xml"/><Relationship Id="rId42" Type="http://schemas.openxmlformats.org/officeDocument/2006/relationships/customXml" Target="../customXml/item2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7.xml"/><Relationship Id="rId41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2.xml"/><Relationship Id="rId32" Type="http://schemas.openxmlformats.org/officeDocument/2006/relationships/customXml" Target="../customXml/item10.xml"/><Relationship Id="rId37" Type="http://schemas.openxmlformats.org/officeDocument/2006/relationships/customXml" Target="../customXml/item15.xml"/><Relationship Id="rId40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36" Type="http://schemas.openxmlformats.org/officeDocument/2006/relationships/customXml" Target="../customXml/item1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9.xml"/><Relationship Id="rId44" Type="http://schemas.openxmlformats.org/officeDocument/2006/relationships/customXml" Target="../customXml/item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Relationship Id="rId30" Type="http://schemas.openxmlformats.org/officeDocument/2006/relationships/customXml" Target="../customXml/item8.xml"/><Relationship Id="rId35" Type="http://schemas.openxmlformats.org/officeDocument/2006/relationships/customXml" Target="../customXml/item13.xml"/><Relationship Id="rId43" Type="http://schemas.openxmlformats.org/officeDocument/2006/relationships/customXml" Target="../customXml/item2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2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3.xml"/><Relationship Id="rId33" Type="http://schemas.openxmlformats.org/officeDocument/2006/relationships/customXml" Target="../customXml/item11.xml"/><Relationship Id="rId38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4.xlsx]DN_Vendas!TBDN_Vendas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#,##0.00_-;\-[$R$-416]\ * #,##0.00_-;_-[$R$-416]\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378288"/>
        <c:axId val="157391808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233952"/>
        <c:axId val="1573888320"/>
      </c:lineChart>
      <c:catAx>
        <c:axId val="614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918080"/>
        <c:crosses val="autoZero"/>
        <c:auto val="1"/>
        <c:lblAlgn val="ctr"/>
        <c:lblOffset val="100"/>
        <c:noMultiLvlLbl val="0"/>
      </c:catAx>
      <c:valAx>
        <c:axId val="15739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78288"/>
        <c:crosses val="autoZero"/>
        <c:crossBetween val="between"/>
      </c:valAx>
      <c:valAx>
        <c:axId val="157388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233952"/>
        <c:crosses val="max"/>
        <c:crossBetween val="between"/>
      </c:valAx>
      <c:catAx>
        <c:axId val="108423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888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4.xlsx]DN_Vendedores!TBDN_Vendedores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A-423A-9F6F-8F501EE289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85402064"/>
        <c:axId val="1335399952"/>
      </c:barChart>
      <c:catAx>
        <c:axId val="1085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399952"/>
        <c:crosses val="autoZero"/>
        <c:auto val="1"/>
        <c:lblAlgn val="ctr"/>
        <c:lblOffset val="100"/>
        <c:noMultiLvlLbl val="0"/>
      </c:catAx>
      <c:valAx>
        <c:axId val="1335399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0854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0D-44B0-BC6E-765A654D0382}"/>
              </c:ext>
            </c:extLst>
          </c:dPt>
          <c:dPt>
            <c:idx val="1"/>
            <c:bubble3D val="0"/>
            <c:spPr>
              <a:solidFill>
                <a:schemeClr val="accent4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0D-44B0-BC6E-765A654D0382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4B0-BC6E-765A654D03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C6-4101-A388-17A9D681C40E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C6-4101-A388-17A9D681C40E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6-4101-A388-17A9D681C4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D8-447E-8DA3-33D914DD500D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D8-447E-8DA3-33D914DD500D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8-447E-8DA3-33D914DD50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1013459</xdr:colOff>
      <xdr:row>0</xdr:row>
      <xdr:rowOff>91440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91440</xdr:rowOff>
    </xdr:from>
    <xdr:to>
      <xdr:col>4</xdr:col>
      <xdr:colOff>354330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1355408</xdr:colOff>
      <xdr:row>0</xdr:row>
      <xdr:rowOff>91440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281940</xdr:colOff>
      <xdr:row>0</xdr:row>
      <xdr:rowOff>91440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27</xdr:row>
      <xdr:rowOff>28575</xdr:rowOff>
    </xdr:from>
    <xdr:to>
      <xdr:col>15</xdr:col>
      <xdr:colOff>3975</xdr:colOff>
      <xdr:row>45</xdr:row>
      <xdr:rowOff>74925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D65E5787-0405-2EF3-91FB-E7EDE97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66675</xdr:colOff>
      <xdr:row>27</xdr:row>
      <xdr:rowOff>28575</xdr:rowOff>
    </xdr:from>
    <xdr:to>
      <xdr:col>27</xdr:col>
      <xdr:colOff>61125</xdr:colOff>
      <xdr:row>45</xdr:row>
      <xdr:rowOff>74925</xdr:rowOff>
    </xdr:to>
    <xdr:graphicFrame macro="">
      <xdr:nvGraphicFramePr>
        <xdr:cNvPr id="7" name="Gráfico 9">
          <a:extLst>
            <a:ext uri="{FF2B5EF4-FFF2-40B4-BE49-F238E27FC236}">
              <a16:creationId xmlns:a16="http://schemas.microsoft.com/office/drawing/2014/main" id="{3DBF9D58-C1AF-EBD9-9D4F-456040DC3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27</xdr:row>
      <xdr:rowOff>9525</xdr:rowOff>
    </xdr:from>
    <xdr:to>
      <xdr:col>39</xdr:col>
      <xdr:colOff>118275</xdr:colOff>
      <xdr:row>45</xdr:row>
      <xdr:rowOff>104775</xdr:rowOff>
    </xdr:to>
    <xdr:graphicFrame macro="">
      <xdr:nvGraphicFramePr>
        <xdr:cNvPr id="8" name="Gráfico 8">
          <a:extLst>
            <a:ext uri="{FF2B5EF4-FFF2-40B4-BE49-F238E27FC236}">
              <a16:creationId xmlns:a16="http://schemas.microsoft.com/office/drawing/2014/main" id="{D3F9AFD2-D485-5D66-C67F-5237CFB10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</xdr:colOff>
      <xdr:row>34</xdr:row>
      <xdr:rowOff>104775</xdr:rowOff>
    </xdr:from>
    <xdr:to>
      <xdr:col>11</xdr:col>
      <xdr:colOff>57150</xdr:colOff>
      <xdr:row>40</xdr:row>
      <xdr:rowOff>76200</xdr:rowOff>
    </xdr:to>
    <xdr:sp macro="" textlink="DN_Vendas!J4">
      <xdr:nvSpPr>
        <xdr:cNvPr id="9" name="CaixaDeTexto 8">
          <a:extLst>
            <a:ext uri="{FF2B5EF4-FFF2-40B4-BE49-F238E27FC236}">
              <a16:creationId xmlns:a16="http://schemas.microsoft.com/office/drawing/2014/main" id="{C35094F3-251F-4C1A-BE4F-A1AC52798358}"/>
            </a:ext>
          </a:extLst>
        </xdr:cNvPr>
        <xdr:cNvSpPr txBox="1"/>
      </xdr:nvSpPr>
      <xdr:spPr>
        <a:xfrm>
          <a:off x="7334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6F694F-7D25-46D0-B9FD-6345BCF0B754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9525</xdr:colOff>
      <xdr:row>34</xdr:row>
      <xdr:rowOff>104775</xdr:rowOff>
    </xdr:from>
    <xdr:to>
      <xdr:col>24</xdr:col>
      <xdr:colOff>0</xdr:colOff>
      <xdr:row>40</xdr:row>
      <xdr:rowOff>76200</xdr:rowOff>
    </xdr:to>
    <xdr:sp macro="" textlink="DN_Vendas!J6">
      <xdr:nvSpPr>
        <xdr:cNvPr id="10" name="CaixaDeTexto 9">
          <a:extLst>
            <a:ext uri="{FF2B5EF4-FFF2-40B4-BE49-F238E27FC236}">
              <a16:creationId xmlns:a16="http://schemas.microsoft.com/office/drawing/2014/main" id="{FFCB35C7-B7C4-4216-9E77-5042322C87D0}"/>
            </a:ext>
          </a:extLst>
        </xdr:cNvPr>
        <xdr:cNvSpPr txBox="1"/>
      </xdr:nvSpPr>
      <xdr:spPr>
        <a:xfrm>
          <a:off x="24098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FAC5019-15A8-401A-AB9A-BAECB3E50E0C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73%</a:t>
          </a:fld>
          <a:endParaRPr lang="pt-BR" sz="24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57150</xdr:colOff>
      <xdr:row>34</xdr:row>
      <xdr:rowOff>104775</xdr:rowOff>
    </xdr:from>
    <xdr:to>
      <xdr:col>36</xdr:col>
      <xdr:colOff>47625</xdr:colOff>
      <xdr:row>40</xdr:row>
      <xdr:rowOff>76200</xdr:rowOff>
    </xdr:to>
    <xdr:sp macro="" textlink="DN_Vendas!J5">
      <xdr:nvSpPr>
        <xdr:cNvPr id="11" name="CaixaDeTexto 10">
          <a:extLst>
            <a:ext uri="{FF2B5EF4-FFF2-40B4-BE49-F238E27FC236}">
              <a16:creationId xmlns:a16="http://schemas.microsoft.com/office/drawing/2014/main" id="{FD3A62CA-6EC9-46DC-A04C-0F9BC008226D}"/>
            </a:ext>
          </a:extLst>
        </xdr:cNvPr>
        <xdr:cNvSpPr txBox="1"/>
      </xdr:nvSpPr>
      <xdr:spPr>
        <a:xfrm>
          <a:off x="4057650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9A4117E-AA1C-44D9-8215-81DCC9C330C1}" type="TxLink">
            <a:rPr lang="en-US" sz="2400" b="1" i="0" u="none" strike="noStrike">
              <a:solidFill>
                <a:srgbClr val="00B050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pt-BR" sz="2400" b="1" i="0" u="none" strike="noStrike">
            <a:solidFill>
              <a:srgbClr val="00B05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ffice Resolve Testes" refreshedDate="45170.654828472223" backgroundQuery="1" createdVersion="8" refreshedVersion="8" minRefreshableVersion="3" recordCount="0" supportSubquery="1" supportAdvancedDrill="1" xr:uid="{B695F69F-2F1C-453F-91B3-5A1150E2C639}">
  <cacheSource type="external" connectionId="2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39" level="32767"/>
    <cacheField name="[Measures].[% Restante]" caption="% Restante" numFmtId="0" hierarchy="40" level="32767"/>
    <cacheField name="[Measures].[Soma de Total]" caption="Soma de Total" numFmtId="0" hierarchy="47" level="32767"/>
  </cacheFields>
  <cacheHierarchies count="51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ffice Resolve Testes" refreshedDate="45170.649251967596" backgroundQuery="1" createdVersion="8" refreshedVersion="8" minRefreshableVersion="3" recordCount="0" supportSubquery="1" supportAdvancedDrill="1" xr:uid="{0E9C5593-B01E-4C8F-AFAD-4007B27D76B7}">
  <cacheSource type="external" connectionId="2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46" level="32767"/>
    <cacheField name="[Measures].[Soma de Total]" caption="Soma de Total" numFmtId="0" hierarchy="47" level="32767"/>
    <cacheField name="[TB_Vendas].[Data].[Data]" caption="Data" numFmtId="0" hierarchy="11" level="1">
      <sharedItems containsSemiMixedTypes="0" containsNonDate="0" containsString="0"/>
    </cacheField>
  </cacheFields>
  <cacheHierarchies count="51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ão" refreshedDate="45442.816837962964" backgroundQuery="1" createdVersion="8" refreshedVersion="8" minRefreshableVersion="3" recordCount="0" supportSubquery="1" supportAdvancedDrill="1" xr:uid="{43500E51-CEBE-48B0-881F-FF3439F00E5D}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47" level="32767"/>
  </cacheFields>
  <cacheHierarchies count="51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6">
    <map measureGroup="0" dimension="0"/>
    <map measureGroup="1" dimension="2"/>
    <map measureGroup="2" dimension="0"/>
    <map measureGroup="2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6">
      <pivotArea collapsedLevelsAreSubtotals="1" fieldPosition="0">
        <references count="1">
          <reference field="3" count="0"/>
        </references>
      </pivotArea>
    </format>
    <format dxfId="5">
      <pivotArea dataOnly="0" labelOnly="1" fieldPosition="0">
        <references count="1">
          <reference field="3" count="0"/>
        </references>
      </pivotArea>
    </format>
    <format dxfId="4">
      <pivotArea outline="0" fieldPosition="0">
        <references count="1">
          <reference field="4294967294" count="1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8F15-E3BC-4894-A1CF-6457309BCFD3}" name="Tabela dinâmica2" cacheId="118" dataPosition="0" applyNumberFormats="0" applyBorderFormats="0" applyFontFormats="0" applyPatternFormats="0" applyAlignmentFormats="0" applyWidthHeightFormats="1" dataCaption="Valores" tag="c3573571-e117-4642-8ccd-b311d841ec66" updatedVersion="8" minRefreshableVersion="3" useAutoFormatting="1" itemPrintTitles="1" createdVersion="8" indent="0" outline="1" outlineData="1" multipleFieldFilters="0" chartFormat="8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5"/>
  </dataFields>
  <formats count="2">
    <format dxfId="2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119" applyNumberFormats="0" applyBorderFormats="0" applyFontFormats="0" applyPatternFormats="0" applyAlignmentFormats="0" applyWidthHeightFormats="1" dataCaption="Valores" tag="bc3dc771-d3ba-40d4-8642-502c32103ea2" updatedVersion="8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Soma de Total"/>
    <pivotHierarchy dragToData="1"/>
    <pivotHierarchy dragToData="1" caption="Contagem de Total"/>
    <pivotHierarchy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40815-5721-4616-88CA-FF2DD5A3FF15}" name="TBDN_Vendedores" cacheId="120" applyNumberFormats="0" applyBorderFormats="0" applyFontFormats="0" applyPatternFormats="0" applyAlignmentFormats="0" applyWidthHeightFormats="1" dataCaption="Valores" tag="dcf589ae-5672-4650-a21a-b4d454948888" updatedVersion="8" minRefreshableVersion="3" useAutoFormatting="1" itemPrintTitles="1" createdVersion="8" indent="0" outline="1" outlineData="1" multipleFieldFilters="0" chartFormat="7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2" numFmtId="165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6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5"/>
    <tableColumn id="2" xr3:uid="{E100D4E2-C3A0-43FF-A1D9-90A4BC2A9918}" name="Produtos"/>
    <tableColumn id="3" xr3:uid="{2EF7FEE0-6B6F-4534-86A0-46B6555B7BEF}" name="Tamanho" dataDxfId="24"/>
    <tableColumn id="4" xr3:uid="{4435A4B8-E7F0-4D66-A4F8-6A9FEAA36D5A}" name="Categoria"/>
    <tableColumn id="6" xr3:uid="{15F9CACC-A558-4A20-80CF-C2ADA2603221}" name="Estoque" dataDxfId="23"/>
    <tableColumn id="5" xr3:uid="{CA8AD0DE-58EC-4839-85FB-1DD75DA28087}" name="Preço Unitário" dataDxfId="2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1" dataDxfId="20" headerRowCellStyle="Cabeçalho Meteora">
  <autoFilter ref="A4:M86" xr:uid="{AD739091-30BD-4C30-BDDA-7504C0C4B6E2}"/>
  <tableColumns count="13">
    <tableColumn id="7" xr3:uid="{5E8DE7C3-CDB6-4314-A5CC-C44D3C21973F}" name="Nº" dataDxfId="19">
      <calculatedColumnFormula>MONTH(TB_Vendas[[#This Row],[Data]])</calculatedColumnFormula>
    </tableColumn>
    <tableColumn id="1" xr3:uid="{43632F1F-6978-4CE7-BB13-7CCE587D6821}" name="Data" dataDxfId="18"/>
    <tableColumn id="12" xr3:uid="{205A55AB-454E-4288-AE23-042C3C399E7A}" name="Código" dataDxfId="17"/>
    <tableColumn id="16" xr3:uid="{059789B1-50A2-47F3-849D-D1EE26B94731}" name="Categoria" dataDxfId="16">
      <calculatedColumnFormula>_xlfn.XLOOKUP(TB_Vendas[[#This Row],[Código]],TB_Produtos[Código],TB_Produtos[Categoria])</calculatedColumnFormula>
    </tableColumn>
    <tableColumn id="5" xr3:uid="{7DC2ADED-AF8A-4BC8-A38E-FEF676FE49C9}" name="Qtd" dataDxfId="15"/>
    <tableColumn id="9" xr3:uid="{05B7315B-2774-41BC-AFEC-4A19E452D6C7}" name="Preço Unitário" dataDxfId="14">
      <calculatedColumnFormula>VLOOKUP(TB_Vendas[[#This Row],[Código]],Produtos!$B$6:$G$66,6,0)</calculatedColumnFormula>
    </tableColumn>
    <tableColumn id="18" xr3:uid="{152BED38-8D5F-4FAA-8C38-58740E2353E5}" name="Indice" dataDxfId="13">
      <calculatedColumnFormula>_xlfn.XMATCH(TB_Vendas[[#This Row],[Categoria]],Desc_Categorias,0)</calculatedColumnFormula>
    </tableColumn>
    <tableColumn id="17" xr3:uid="{C4E78734-94D7-4D31-B07D-5609B855AC0F}" name="Desconto _x000a_(Passo a Passo)" dataDxfId="12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1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0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9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8">
      <calculatedColumnFormula>TB_Vendas[[#This Row],[Preço Unitário]]*TB_Vendas[[#This Row],[Qtd]]</calculatedColumnFormula>
    </tableColumn>
    <tableColumn id="8" xr3:uid="{192FEBCA-1287-48A6-9BE6-69528F71C305}" name="Vendedor" dataDxfId="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5" zeroHeight="1"/>
  <cols>
    <col min="1" max="12" width="8.85546875" customWidth="1"/>
    <col min="13" max="16384" width="8.85546875" hidden="1"/>
  </cols>
  <sheetData>
    <row r="1" spans="1:12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2" spans="1:1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1:12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</row>
    <row r="4" spans="1:12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</row>
    <row r="5" spans="1:12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</row>
    <row r="6" spans="1:12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2" activePane="bottomLeft" state="frozen"/>
      <selection pane="bottomLeft" activeCell="C66" sqref="C66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13" customFormat="1" ht="40.15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000000000000004" customHeight="1">
      <c r="A5" s="15"/>
      <c r="B5" s="15"/>
      <c r="C5" s="15"/>
      <c r="D5" s="15"/>
      <c r="E5" s="15"/>
      <c r="F5" s="15"/>
    </row>
    <row r="6" spans="1:9" s="1" customFormat="1" ht="18.75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C7" sqref="C7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13" customFormat="1" ht="40.15" customHeight="1">
      <c r="A1" s="16"/>
      <c r="B1" s="70" t="s">
        <v>82</v>
      </c>
      <c r="C1" s="70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75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/>
    </sheetView>
  </sheetViews>
  <sheetFormatPr defaultRowHeight="15"/>
  <cols>
    <col min="1" max="1" width="8.85546875" style="1" hidden="1" customWidth="1"/>
    <col min="2" max="2" width="11.5703125" style="1" bestFit="1" customWidth="1"/>
    <col min="3" max="3" width="11.5703125" style="1" customWidth="1"/>
    <col min="4" max="4" width="16.7109375" style="1" customWidth="1"/>
    <col min="5" max="5" width="10.140625" bestFit="1" customWidth="1"/>
    <col min="6" max="6" width="18.7109375" customWidth="1"/>
    <col min="7" max="7" width="13.140625" bestFit="1" customWidth="1"/>
    <col min="8" max="9" width="16" customWidth="1"/>
    <col min="10" max="11" width="17" customWidth="1"/>
    <col min="12" max="12" width="20.28515625" customWidth="1"/>
    <col min="13" max="13" width="17" bestFit="1" customWidth="1"/>
  </cols>
  <sheetData>
    <row r="1" spans="1:13" s="13" customFormat="1" ht="40.15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7.5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C9" sqref="C9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13" customFormat="1" ht="40.15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1" t="s">
        <v>140</v>
      </c>
      <c r="C4" s="71"/>
      <c r="D4" s="15"/>
      <c r="E4" s="71" t="s">
        <v>147</v>
      </c>
      <c r="F4" s="71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23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56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3.25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75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2:F7"/>
  <sheetViews>
    <sheetView zoomScaleNormal="100" workbookViewId="0">
      <selection activeCell="F7" sqref="F7"/>
    </sheetView>
  </sheetViews>
  <sheetFormatPr defaultRowHeight="15"/>
  <cols>
    <col min="1" max="1" width="22.5703125" customWidth="1"/>
    <col min="2" max="2" width="25" customWidth="1"/>
    <col min="3" max="3" width="27.28515625" customWidth="1"/>
    <col min="4" max="4" width="3" customWidth="1"/>
    <col min="5" max="5" width="18" bestFit="1" customWidth="1"/>
    <col min="6" max="6" width="21.5703125" bestFit="1" customWidth="1"/>
    <col min="7" max="14" width="17.85546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75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75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75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K12"/>
  <sheetViews>
    <sheetView workbookViewId="0">
      <selection activeCell="A22" sqref="A22"/>
    </sheetView>
  </sheetViews>
  <sheetFormatPr defaultRowHeight="15"/>
  <cols>
    <col min="1" max="1" width="18" bestFit="1" customWidth="1"/>
    <col min="2" max="2" width="13.5703125" bestFit="1" customWidth="1"/>
    <col min="3" max="3" width="12.28515625" bestFit="1" customWidth="1"/>
    <col min="4" max="4" width="4.85546875" customWidth="1"/>
    <col min="5" max="5" width="18" bestFit="1" customWidth="1"/>
    <col min="6" max="6" width="11.42578125" style="1" bestFit="1" customWidth="1"/>
    <col min="7" max="7" width="10.85546875" style="1" bestFit="1" customWidth="1"/>
    <col min="8" max="8" width="13.5703125" bestFit="1" customWidth="1"/>
    <col min="9" max="9" width="13.28515625" bestFit="1" customWidth="1"/>
    <col min="10" max="77" width="19.5703125" bestFit="1" customWidth="1"/>
    <col min="78" max="78" width="10.7109375" bestFit="1" customWidth="1"/>
  </cols>
  <sheetData>
    <row r="3" spans="1:11">
      <c r="A3" s="63" t="s">
        <v>160</v>
      </c>
      <c r="B3" t="s">
        <v>174</v>
      </c>
      <c r="C3" t="s">
        <v>164</v>
      </c>
      <c r="E3" s="63" t="s">
        <v>160</v>
      </c>
      <c r="F3" s="1" t="s">
        <v>175</v>
      </c>
      <c r="G3" s="1" t="s">
        <v>176</v>
      </c>
      <c r="H3" t="s">
        <v>174</v>
      </c>
    </row>
    <row r="4" spans="1:11">
      <c r="A4" s="64" t="s">
        <v>166</v>
      </c>
      <c r="B4" s="2">
        <v>1750.9</v>
      </c>
      <c r="C4">
        <v>14</v>
      </c>
      <c r="E4" s="64" t="s">
        <v>13</v>
      </c>
      <c r="F4" s="68">
        <v>0.15879092503182729</v>
      </c>
      <c r="G4" s="68">
        <v>0.84120907496817265</v>
      </c>
      <c r="H4" s="2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>
      <c r="A5" s="64" t="s">
        <v>167</v>
      </c>
      <c r="B5" s="2">
        <v>2974.9</v>
      </c>
      <c r="C5">
        <v>15</v>
      </c>
      <c r="E5" s="64" t="s">
        <v>14</v>
      </c>
      <c r="F5" s="68">
        <v>0.10835675338089411</v>
      </c>
      <c r="G5" s="68">
        <v>0.89164324661910588</v>
      </c>
      <c r="H5" s="2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>
      <c r="A6" s="64" t="s">
        <v>168</v>
      </c>
      <c r="B6" s="2">
        <v>3698.1</v>
      </c>
      <c r="C6">
        <v>26</v>
      </c>
      <c r="E6" s="64" t="s">
        <v>12</v>
      </c>
      <c r="F6" s="68">
        <v>0.73285232158727887</v>
      </c>
      <c r="G6" s="68">
        <v>0.26714767841272113</v>
      </c>
      <c r="H6" s="2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>
      <c r="A7" s="64" t="s">
        <v>169</v>
      </c>
      <c r="B7" s="2">
        <v>3651.0999999999995</v>
      </c>
      <c r="C7">
        <v>28</v>
      </c>
      <c r="E7" s="64" t="s">
        <v>161</v>
      </c>
      <c r="F7" s="68">
        <v>1</v>
      </c>
      <c r="G7" s="68">
        <v>0</v>
      </c>
      <c r="H7" s="2">
        <v>33304.799999999988</v>
      </c>
    </row>
    <row r="8" spans="1:11">
      <c r="A8" s="64" t="s">
        <v>170</v>
      </c>
      <c r="B8" s="2">
        <v>2776.2999999999997</v>
      </c>
      <c r="C8">
        <v>17</v>
      </c>
    </row>
    <row r="9" spans="1:11">
      <c r="A9" s="64" t="s">
        <v>171</v>
      </c>
      <c r="B9" s="2">
        <v>3477.7000000000007</v>
      </c>
      <c r="C9">
        <v>41</v>
      </c>
    </row>
    <row r="10" spans="1:11">
      <c r="A10" s="64" t="s">
        <v>172</v>
      </c>
      <c r="B10" s="2">
        <v>8602.0999999999985</v>
      </c>
      <c r="C10">
        <v>53</v>
      </c>
    </row>
    <row r="11" spans="1:11">
      <c r="A11" s="64" t="s">
        <v>173</v>
      </c>
      <c r="B11" s="2">
        <v>6373.7</v>
      </c>
      <c r="C11">
        <v>56</v>
      </c>
    </row>
    <row r="12" spans="1:11">
      <c r="A12" s="64" t="s">
        <v>161</v>
      </c>
      <c r="B12" s="2">
        <v>33304.799999999988</v>
      </c>
      <c r="C12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13" customFormat="1" ht="40.15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5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5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.75" thickBot="1"/>
    <row r="8" spans="2:10" ht="44.25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8.75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8.75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8.75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8.75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8.75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25">
      <c r="B15" s="52"/>
      <c r="C15" s="52"/>
      <c r="D15" s="52"/>
      <c r="E15" s="52"/>
      <c r="F15" s="52"/>
    </row>
    <row r="16" spans="2:10" ht="23.25">
      <c r="B16" s="52"/>
      <c r="C16" s="52"/>
      <c r="D16" s="52"/>
      <c r="E16" s="52"/>
      <c r="F16" s="52"/>
    </row>
    <row r="17" spans="2:6" ht="23.25">
      <c r="B17" s="52"/>
      <c r="C17" s="52"/>
      <c r="D17" s="62"/>
      <c r="E17" s="52"/>
      <c r="F17" s="52"/>
    </row>
    <row r="18" spans="2:6" ht="23.25">
      <c r="B18" s="52"/>
      <c r="C18" s="52"/>
      <c r="D18" s="52"/>
      <c r="E18" s="52"/>
      <c r="F18" s="62"/>
    </row>
    <row r="19" spans="2:6" ht="23.25">
      <c r="B19" s="52"/>
      <c r="C19" s="52"/>
      <c r="D19" s="52"/>
      <c r="E19" s="52"/>
      <c r="F19" s="52"/>
    </row>
    <row r="20" spans="2:6" ht="23.2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22-3723-486A-BB84-BCD96D69865C}">
  <sheetPr>
    <tabColor rgb="FFFF0000"/>
  </sheetPr>
  <dimension ref="A3:B9"/>
  <sheetViews>
    <sheetView tabSelected="1" workbookViewId="0">
      <selection activeCell="H8" sqref="H8"/>
    </sheetView>
  </sheetViews>
  <sheetFormatPr defaultRowHeight="15"/>
  <cols>
    <col min="1" max="1" width="18" bestFit="1" customWidth="1"/>
    <col min="2" max="2" width="13.5703125" bestFit="1" customWidth="1"/>
  </cols>
  <sheetData>
    <row r="3" spans="1:2">
      <c r="A3" s="63" t="s">
        <v>160</v>
      </c>
      <c r="B3" t="s">
        <v>174</v>
      </c>
    </row>
    <row r="4" spans="1:2">
      <c r="A4" s="64" t="s">
        <v>70</v>
      </c>
      <c r="B4" s="2">
        <v>3259.7000000000003</v>
      </c>
    </row>
    <row r="5" spans="1:2">
      <c r="A5" s="64" t="s">
        <v>119</v>
      </c>
      <c r="B5" s="2">
        <v>6552.6</v>
      </c>
    </row>
    <row r="6" spans="1:2">
      <c r="A6" s="64" t="s">
        <v>118</v>
      </c>
      <c r="B6" s="2">
        <v>6811.2</v>
      </c>
    </row>
    <row r="7" spans="1:2">
      <c r="A7" s="64" t="s">
        <v>73</v>
      </c>
      <c r="B7" s="2">
        <v>8079.7</v>
      </c>
    </row>
    <row r="8" spans="1:2">
      <c r="A8" s="64" t="s">
        <v>71</v>
      </c>
      <c r="B8" s="2">
        <v>8601.5999999999985</v>
      </c>
    </row>
    <row r="9" spans="1:2">
      <c r="A9" s="64" t="s">
        <v>161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AB49" sqref="AB49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2" t="s">
        <v>76</v>
      </c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  <c r="AQ2" s="72" t="s">
        <v>77</v>
      </c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4"/>
      <c r="BK2" s="72" t="s">
        <v>78</v>
      </c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4"/>
    </row>
    <row r="3" spans="3:80" ht="9.75" customHeight="1" thickBot="1">
      <c r="W3" s="75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7"/>
      <c r="AQ3" s="75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7"/>
      <c r="BK3" s="75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7"/>
    </row>
    <row r="4" spans="3:80" ht="9.75" customHeight="1">
      <c r="W4" s="87">
        <f>GETPIVOTDATA("Produtos",DN_Produtos!$E$3)</f>
        <v>60</v>
      </c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9"/>
      <c r="AQ4" s="87">
        <f>GETPIVOTDATA("[Measures].[Soma de Qtd]",DN_Vendas!$A$3)</f>
        <v>250</v>
      </c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9"/>
      <c r="BK4" s="96">
        <f>GETPIVOTDATA("[Measures].[Soma de Total]",DN_Vendas!$A$3)</f>
        <v>33304.799999999988</v>
      </c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8"/>
    </row>
    <row r="5" spans="3:80" ht="9.75" customHeight="1">
      <c r="W5" s="90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2"/>
      <c r="AQ5" s="90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2"/>
      <c r="BK5" s="99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1"/>
    </row>
    <row r="6" spans="3:80" ht="9.75" customHeight="1">
      <c r="W6" s="90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2"/>
      <c r="AQ6" s="90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2"/>
      <c r="BK6" s="99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1"/>
    </row>
    <row r="7" spans="3:80" ht="9.75" customHeight="1" thickBot="1">
      <c r="W7" s="93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5"/>
      <c r="AQ7" s="93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5"/>
      <c r="BK7" s="102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4"/>
    </row>
    <row r="8" spans="3:80" ht="9.75" customHeight="1" thickBot="1"/>
    <row r="9" spans="3:80" ht="9.75" customHeight="1">
      <c r="C9" s="72" t="s">
        <v>79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4"/>
    </row>
    <row r="10" spans="3:80" ht="9.75" customHeight="1" thickBot="1">
      <c r="C10" s="75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7"/>
    </row>
    <row r="11" spans="3:80" ht="9.75" customHeight="1">
      <c r="C11" s="78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80"/>
    </row>
    <row r="12" spans="3:80" ht="9.75" customHeight="1">
      <c r="C12" s="81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3"/>
    </row>
    <row r="13" spans="3:80" ht="9.75" customHeight="1">
      <c r="C13" s="81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3"/>
    </row>
    <row r="14" spans="3:80" ht="9.75" customHeight="1">
      <c r="C14" s="81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3"/>
    </row>
    <row r="15" spans="3:80" ht="9.75" customHeight="1">
      <c r="C15" s="81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3"/>
    </row>
    <row r="16" spans="3:80" ht="9.75" customHeight="1">
      <c r="C16" s="81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3"/>
    </row>
    <row r="17" spans="3:80" ht="9.75" customHeight="1">
      <c r="C17" s="81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3"/>
    </row>
    <row r="18" spans="3:80" ht="9.75" customHeight="1">
      <c r="C18" s="81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3"/>
    </row>
    <row r="19" spans="3:80" ht="9.75" customHeight="1">
      <c r="C19" s="81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3"/>
    </row>
    <row r="20" spans="3:80" ht="9.75" customHeight="1">
      <c r="C20" s="81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3"/>
    </row>
    <row r="21" spans="3:80" ht="9.75" customHeight="1"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3"/>
    </row>
    <row r="22" spans="3:80" ht="9.75" customHeight="1">
      <c r="C22" s="81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3"/>
    </row>
    <row r="23" spans="3:80" ht="9.75" customHeight="1">
      <c r="C23" s="81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3"/>
    </row>
    <row r="24" spans="3:80" ht="9.75" customHeight="1" thickBot="1">
      <c r="C24" s="84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6"/>
    </row>
    <row r="25" spans="3:80" ht="9.75" customHeight="1" thickBot="1"/>
    <row r="26" spans="3:80" ht="9.75" customHeight="1">
      <c r="C26" s="72" t="s">
        <v>80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4"/>
      <c r="AO26" s="6"/>
      <c r="AP26" s="6"/>
      <c r="AQ26" s="72" t="s">
        <v>81</v>
      </c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4"/>
    </row>
    <row r="27" spans="3:80" ht="9.75" customHeight="1" thickBot="1">
      <c r="C27" s="75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7"/>
      <c r="AO27" s="6"/>
      <c r="AP27" s="6"/>
      <c r="AQ27" s="75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7"/>
    </row>
    <row r="28" spans="3:80" ht="9.75" customHeight="1">
      <c r="C28" s="78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80"/>
      <c r="AQ28" s="78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80"/>
    </row>
    <row r="29" spans="3:80" ht="9.75" customHeight="1">
      <c r="C29" s="81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3"/>
      <c r="AQ29" s="81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3"/>
    </row>
    <row r="30" spans="3:80" ht="9.75" customHeight="1">
      <c r="C30" s="81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3"/>
      <c r="AQ30" s="81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3"/>
    </row>
    <row r="31" spans="3:80" ht="9.75" customHeight="1">
      <c r="C31" s="81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3"/>
      <c r="AQ31" s="81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3"/>
    </row>
    <row r="32" spans="3:80" ht="9.75" customHeight="1">
      <c r="C32" s="81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3"/>
      <c r="AQ32" s="81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3"/>
    </row>
    <row r="33" spans="3:80" ht="9.75" customHeight="1">
      <c r="C33" s="81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  <c r="AQ33" s="81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3"/>
    </row>
    <row r="34" spans="3:80" ht="9.75" customHeight="1">
      <c r="C34" s="81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3"/>
      <c r="AQ34" s="81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3"/>
    </row>
    <row r="35" spans="3:80" ht="9.75" customHeight="1">
      <c r="C35" s="81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3"/>
      <c r="AQ35" s="81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  <c r="BX35" s="82"/>
      <c r="BY35" s="82"/>
      <c r="BZ35" s="82"/>
      <c r="CA35" s="82"/>
      <c r="CB35" s="83"/>
    </row>
    <row r="36" spans="3:80" ht="9.75" customHeight="1">
      <c r="C36" s="81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3"/>
      <c r="AQ36" s="81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3"/>
    </row>
    <row r="37" spans="3:80" ht="9.75" customHeight="1">
      <c r="C37" s="81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3"/>
      <c r="AQ37" s="81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3"/>
    </row>
    <row r="38" spans="3:80" ht="9.75" customHeight="1">
      <c r="C38" s="81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3"/>
      <c r="AQ38" s="81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3"/>
    </row>
    <row r="39" spans="3:80" ht="9.75" customHeight="1">
      <c r="C39" s="81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3"/>
      <c r="AQ39" s="81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3"/>
    </row>
    <row r="40" spans="3:80" ht="9.75" customHeight="1">
      <c r="C40" s="81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3"/>
      <c r="AQ40" s="81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3"/>
    </row>
    <row r="41" spans="3:80" ht="9.75" customHeight="1">
      <c r="C41" s="81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3"/>
      <c r="AQ41" s="81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3"/>
    </row>
    <row r="42" spans="3:80" ht="9.75" customHeight="1">
      <c r="C42" s="81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3"/>
      <c r="AQ42" s="81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3"/>
    </row>
    <row r="43" spans="3:80" ht="9.75" customHeight="1">
      <c r="C43" s="81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3"/>
      <c r="AQ43" s="81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3"/>
    </row>
    <row r="44" spans="3:80" ht="9.75" customHeight="1">
      <c r="C44" s="81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3"/>
      <c r="AQ44" s="81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3"/>
    </row>
    <row r="45" spans="3:80" ht="9.75" customHeight="1">
      <c r="C45" s="8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3"/>
      <c r="AQ45" s="81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3"/>
    </row>
    <row r="46" spans="3:80" ht="9.75" customHeight="1" thickBot="1">
      <c r="C46" s="84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6"/>
      <c r="AQ46" s="84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6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08AFD05A-FF30-4777-B44D-C996431E53D4}">
  <ds:schemaRefs/>
</ds:datastoreItem>
</file>

<file path=customXml/itemProps2.xml><?xml version="1.0" encoding="utf-8"?>
<ds:datastoreItem xmlns:ds="http://schemas.openxmlformats.org/officeDocument/2006/customXml" ds:itemID="{B21C3F93-5E73-42A5-930D-80E9914997CC}">
  <ds:schemaRefs/>
</ds:datastoreItem>
</file>

<file path=customXml/itemProps3.xml><?xml version="1.0" encoding="utf-8"?>
<ds:datastoreItem xmlns:ds="http://schemas.openxmlformats.org/officeDocument/2006/customXml" ds:itemID="{F321B53F-B5FB-4643-A82C-46B541C2802D}">
  <ds:schemaRefs/>
</ds:datastoreItem>
</file>

<file path=customXml/itemProps4.xml><?xml version="1.0" encoding="utf-8"?>
<ds:datastoreItem xmlns:ds="http://schemas.openxmlformats.org/officeDocument/2006/customXml" ds:itemID="{7E0C7BAF-40DC-4B74-98A7-8D734812F189}">
  <ds:schemaRefs/>
</ds:datastoreItem>
</file>

<file path=customXml/itemProps5.xml><?xml version="1.0" encoding="utf-8"?>
<ds:datastoreItem xmlns:ds="http://schemas.openxmlformats.org/officeDocument/2006/customXml" ds:itemID="{AED9FF1A-6545-4BEF-9595-6FC414823BE5}">
  <ds:schemaRefs/>
</ds:datastoreItem>
</file>

<file path=customXml/itemProps6.xml><?xml version="1.0" encoding="utf-8"?>
<ds:datastoreItem xmlns:ds="http://schemas.openxmlformats.org/officeDocument/2006/customXml" ds:itemID="{CFF1F0D8-204A-4285-ACCE-1C1EC8D6DCA4}">
  <ds:schemaRefs/>
</ds:datastoreItem>
</file>

<file path=customXml/itemProps7.xml><?xml version="1.0" encoding="utf-8"?>
<ds:datastoreItem xmlns:ds="http://schemas.openxmlformats.org/officeDocument/2006/customXml" ds:itemID="{9D6E54BF-B89F-485C-9011-7D89B1C109F3}">
  <ds:schemaRefs/>
</ds:datastoreItem>
</file>

<file path=customXml/itemProps8.xml><?xml version="1.0" encoding="utf-8"?>
<ds:datastoreItem xmlns:ds="http://schemas.openxmlformats.org/officeDocument/2006/customXml" ds:itemID="{AB524BF0-2866-4F2E-B9D9-B7538D8EA4BC}">
  <ds:schemaRefs/>
</ds:datastoreItem>
</file>

<file path=customXml/itemProps9.xml><?xml version="1.0" encoding="utf-8"?>
<ds:datastoreItem xmlns:ds="http://schemas.openxmlformats.org/officeDocument/2006/customXml" ds:itemID="{20D79A7C-60D4-4B2E-9ABC-F4214F4C7B73}">
  <ds:schemaRefs/>
</ds:datastoreItem>
</file>

<file path=customXml/itemProps10.xml><?xml version="1.0" encoding="utf-8"?>
<ds:datastoreItem xmlns:ds="http://schemas.openxmlformats.org/officeDocument/2006/customXml" ds:itemID="{14F30766-877F-4CEE-8B61-99D4DA6E0404}">
  <ds:schemaRefs/>
</ds:datastoreItem>
</file>

<file path=customXml/itemProps11.xml><?xml version="1.0" encoding="utf-8"?>
<ds:datastoreItem xmlns:ds="http://schemas.openxmlformats.org/officeDocument/2006/customXml" ds:itemID="{8467EB31-1629-4343-9314-56544F2D7367}">
  <ds:schemaRefs/>
</ds:datastoreItem>
</file>

<file path=customXml/itemProps12.xml><?xml version="1.0" encoding="utf-8"?>
<ds:datastoreItem xmlns:ds="http://schemas.openxmlformats.org/officeDocument/2006/customXml" ds:itemID="{6E87F8A6-5B3C-4ADE-98DB-48C175F0A2B0}">
  <ds:schemaRefs/>
</ds:datastoreItem>
</file>

<file path=customXml/itemProps13.xml><?xml version="1.0" encoding="utf-8"?>
<ds:datastoreItem xmlns:ds="http://schemas.openxmlformats.org/officeDocument/2006/customXml" ds:itemID="{C764DF94-E366-48D4-986E-013B7086CDEA}">
  <ds:schemaRefs/>
</ds:datastoreItem>
</file>

<file path=customXml/itemProps14.xml><?xml version="1.0" encoding="utf-8"?>
<ds:datastoreItem xmlns:ds="http://schemas.openxmlformats.org/officeDocument/2006/customXml" ds:itemID="{C73701FD-C808-45FD-A012-1B31023BFC41}">
  <ds:schemaRefs/>
</ds:datastoreItem>
</file>

<file path=customXml/itemProps15.xml><?xml version="1.0" encoding="utf-8"?>
<ds:datastoreItem xmlns:ds="http://schemas.openxmlformats.org/officeDocument/2006/customXml" ds:itemID="{1EC6B762-B56C-4BA5-8AA3-88906EB32DD9}">
  <ds:schemaRefs/>
</ds:datastoreItem>
</file>

<file path=customXml/itemProps16.xml><?xml version="1.0" encoding="utf-8"?>
<ds:datastoreItem xmlns:ds="http://schemas.openxmlformats.org/officeDocument/2006/customXml" ds:itemID="{77072F31-D762-4318-BD47-917AC6BCF19A}">
  <ds:schemaRefs/>
</ds:datastoreItem>
</file>

<file path=customXml/itemProps17.xml><?xml version="1.0" encoding="utf-8"?>
<ds:datastoreItem xmlns:ds="http://schemas.openxmlformats.org/officeDocument/2006/customXml" ds:itemID="{7430AFD6-EFE5-4BE1-9319-206C7B1443CC}">
  <ds:schemaRefs/>
</ds:datastoreItem>
</file>

<file path=customXml/itemProps18.xml><?xml version="1.0" encoding="utf-8"?>
<ds:datastoreItem xmlns:ds="http://schemas.openxmlformats.org/officeDocument/2006/customXml" ds:itemID="{4A8E958C-7F93-4889-B450-DBCB563BE705}">
  <ds:schemaRefs/>
</ds:datastoreItem>
</file>

<file path=customXml/itemProps19.xml><?xml version="1.0" encoding="utf-8"?>
<ds:datastoreItem xmlns:ds="http://schemas.openxmlformats.org/officeDocument/2006/customXml" ds:itemID="{E137AB40-1728-4643-B64A-5DFE56A4798E}">
  <ds:schemaRefs/>
</ds:datastoreItem>
</file>

<file path=customXml/itemProps20.xml><?xml version="1.0" encoding="utf-8"?>
<ds:datastoreItem xmlns:ds="http://schemas.openxmlformats.org/officeDocument/2006/customXml" ds:itemID="{976831BA-0CE6-4B82-881B-24FD45E1155C}">
  <ds:schemaRefs/>
</ds:datastoreItem>
</file>

<file path=customXml/itemProps21.xml><?xml version="1.0" encoding="utf-8"?>
<ds:datastoreItem xmlns:ds="http://schemas.openxmlformats.org/officeDocument/2006/customXml" ds:itemID="{56E167DE-C04B-4885-AF19-CFD1F2C64533}">
  <ds:schemaRefs/>
</ds:datastoreItem>
</file>

<file path=customXml/itemProps22.xml><?xml version="1.0" encoding="utf-8"?>
<ds:datastoreItem xmlns:ds="http://schemas.openxmlformats.org/officeDocument/2006/customXml" ds:itemID="{AAC1F453-8408-4469-B348-4E3CADB3F8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Menu</vt:lpstr>
      <vt:lpstr>Produtos</vt:lpstr>
      <vt:lpstr>Vendedores</vt:lpstr>
      <vt:lpstr>Vendas</vt:lpstr>
      <vt:lpstr>Consultas</vt:lpstr>
      <vt:lpstr>DN_Produtos</vt:lpstr>
      <vt:lpstr>DN_Vendas</vt:lpstr>
      <vt:lpstr>Cadastros Auxiliares</vt:lpstr>
      <vt:lpstr>DN_Vendedores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joao marcos</cp:lastModifiedBy>
  <cp:lastPrinted>2023-06-07T14:57:58Z</cp:lastPrinted>
  <dcterms:created xsi:type="dcterms:W3CDTF">2023-06-02T17:54:12Z</dcterms:created>
  <dcterms:modified xsi:type="dcterms:W3CDTF">2024-05-30T22:56:50Z</dcterms:modified>
</cp:coreProperties>
</file>