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m\Documents\ASingSon - PT\"/>
    </mc:Choice>
  </mc:AlternateContent>
  <xr:revisionPtr revIDLastSave="0" documentId="8_{76D6447D-C060-4FC3-B815-892FC9A13507}" xr6:coauthVersionLast="36" xr6:coauthVersionMax="36" xr10:uidLastSave="{00000000-0000-0000-0000-000000000000}"/>
  <bookViews>
    <workbookView xWindow="-120" yWindow="-120" windowWidth="20730" windowHeight="11160" firstSheet="1" activeTab="1" xr2:uid="{00000000-000D-0000-FFFF-FFFF00000000}"/>
  </bookViews>
  <sheets>
    <sheet name="Sheet1" sheetId="1" r:id="rId1"/>
    <sheet name="Summary" sheetId="2" r:id="rId2"/>
    <sheet name="Daily Savings(NEW)" sheetId="4" r:id="rId3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0" i="4" l="1"/>
  <c r="C41" i="4"/>
  <c r="C34" i="4"/>
  <c r="G24" i="4"/>
  <c r="D24" i="4"/>
  <c r="D26" i="4" s="1"/>
  <c r="H14" i="4"/>
  <c r="D1" i="4"/>
  <c r="C39" i="4" l="1"/>
  <c r="E24" i="4" l="1"/>
  <c r="E20" i="4"/>
  <c r="D14" i="4"/>
  <c r="D30" i="4" s="1"/>
  <c r="D31" i="4" s="1"/>
  <c r="D20" i="4"/>
  <c r="D25" i="4"/>
  <c r="F20" i="4" l="1"/>
  <c r="G20" i="4"/>
  <c r="H20" i="4"/>
  <c r="I20" i="4"/>
  <c r="J20" i="4"/>
  <c r="K20" i="4"/>
  <c r="L20" i="4"/>
  <c r="L14" i="4"/>
  <c r="L30" i="4" s="1"/>
  <c r="L31" i="4" s="1"/>
  <c r="K14" i="4"/>
  <c r="K30" i="4" s="1"/>
  <c r="K31" i="4" s="1"/>
  <c r="J14" i="4"/>
  <c r="J30" i="4" s="1"/>
  <c r="I14" i="4"/>
  <c r="I30" i="4" s="1"/>
  <c r="I31" i="4" s="1"/>
  <c r="H30" i="4"/>
  <c r="H31" i="4" s="1"/>
  <c r="G14" i="4"/>
  <c r="F14" i="4"/>
  <c r="F30" i="4" s="1"/>
  <c r="F31" i="4" s="1"/>
  <c r="E14" i="4"/>
  <c r="L8" i="4"/>
  <c r="K8" i="4"/>
  <c r="J8" i="4"/>
  <c r="I8" i="4"/>
  <c r="H8" i="4"/>
  <c r="G8" i="4"/>
  <c r="F8" i="4"/>
  <c r="E8" i="4"/>
  <c r="D8" i="4"/>
  <c r="G25" i="4"/>
  <c r="L25" i="4"/>
  <c r="K25" i="4"/>
  <c r="J25" i="4"/>
  <c r="I25" i="4"/>
  <c r="H25" i="4"/>
  <c r="F25" i="4"/>
  <c r="L24" i="4"/>
  <c r="K24" i="4"/>
  <c r="J24" i="4"/>
  <c r="I24" i="4"/>
  <c r="H24" i="4"/>
  <c r="F24" i="4"/>
  <c r="E25" i="4"/>
  <c r="E26" i="4" s="1"/>
  <c r="J27" i="4" l="1"/>
  <c r="J28" i="4" s="1"/>
  <c r="F27" i="4"/>
  <c r="F28" i="4" s="1"/>
  <c r="L27" i="4"/>
  <c r="L28" i="4" s="1"/>
  <c r="K26" i="4"/>
  <c r="K27" i="4"/>
  <c r="K28" i="4" s="1"/>
  <c r="E63" i="2"/>
  <c r="E64" i="2" s="1"/>
  <c r="J31" i="4"/>
  <c r="E37" i="2" s="1"/>
  <c r="E38" i="2" s="1"/>
  <c r="L26" i="4"/>
  <c r="H26" i="4"/>
  <c r="G26" i="4"/>
  <c r="I26" i="4"/>
  <c r="I27" i="4"/>
  <c r="I28" i="4" s="1"/>
  <c r="H27" i="4"/>
  <c r="H28" i="4" s="1"/>
  <c r="G27" i="4"/>
  <c r="G28" i="4" s="1"/>
  <c r="G30" i="4"/>
  <c r="E30" i="4"/>
  <c r="E31" i="4" s="1"/>
  <c r="C37" i="2" s="1"/>
  <c r="C38" i="2" s="1"/>
  <c r="C39" i="2" s="1"/>
  <c r="E27" i="4"/>
  <c r="J26" i="4"/>
  <c r="F26" i="4"/>
  <c r="D27" i="4"/>
  <c r="D28" i="4" s="1"/>
  <c r="E12" i="2" l="1"/>
  <c r="E13" i="2" s="1"/>
  <c r="E28" i="4"/>
  <c r="C12" i="2"/>
  <c r="C13" i="2" s="1"/>
  <c r="C14" i="2" s="1"/>
  <c r="D12" i="2"/>
  <c r="D13" i="2" s="1"/>
  <c r="D63" i="2"/>
  <c r="D64" i="2" s="1"/>
  <c r="C65" i="2" s="1"/>
  <c r="D65" i="2" s="1"/>
  <c r="E65" i="2" s="1"/>
  <c r="F65" i="2" s="1"/>
  <c r="G65" i="2" s="1"/>
  <c r="H65" i="2" s="1"/>
  <c r="I65" i="2" s="1"/>
  <c r="J65" i="2" s="1"/>
  <c r="K65" i="2" s="1"/>
  <c r="G31" i="4"/>
  <c r="D37" i="2" s="1"/>
  <c r="D38" i="2" s="1"/>
  <c r="D39" i="2" s="1"/>
  <c r="E39" i="2" s="1"/>
  <c r="F39" i="2" s="1"/>
  <c r="G39" i="2" s="1"/>
  <c r="H39" i="2" s="1"/>
  <c r="I39" i="2" s="1"/>
  <c r="J39" i="2" s="1"/>
  <c r="K39" i="2" s="1"/>
  <c r="C63" i="2"/>
  <c r="C64" i="2" s="1"/>
  <c r="D14" i="2" l="1"/>
  <c r="E14" i="2" s="1"/>
  <c r="F14" i="2" s="1"/>
  <c r="G14" i="2" s="1"/>
  <c r="H14" i="2" s="1"/>
  <c r="I14" i="2" s="1"/>
  <c r="J14" i="2" s="1"/>
  <c r="K14" i="2" s="1"/>
</calcChain>
</file>

<file path=xl/sharedStrings.xml><?xml version="1.0" encoding="utf-8"?>
<sst xmlns="http://schemas.openxmlformats.org/spreadsheetml/2006/main" count="95" uniqueCount="32">
  <si>
    <t>Lines</t>
  </si>
  <si>
    <t>Status</t>
  </si>
  <si>
    <t>TEAM 1</t>
  </si>
  <si>
    <t>TEAM 2</t>
  </si>
  <si>
    <t>TEAM 3</t>
  </si>
  <si>
    <t>Total pcs</t>
  </si>
  <si>
    <t>Total per Request</t>
  </si>
  <si>
    <t>Total per Cancelation</t>
  </si>
  <si>
    <t>Evaluation per Day</t>
  </si>
  <si>
    <t>-</t>
  </si>
  <si>
    <t>Monthly Total</t>
  </si>
  <si>
    <t>Accumulated Total</t>
  </si>
  <si>
    <t>Eval'n and SMD Total Savings/Day</t>
  </si>
  <si>
    <t>Price/Pc:</t>
  </si>
  <si>
    <t>Price per Ream:</t>
  </si>
  <si>
    <t>Quantity per Ream:</t>
  </si>
  <si>
    <t>Price per Pc:</t>
  </si>
  <si>
    <t>Total Saving per month:</t>
  </si>
  <si>
    <t>Total Savings/Day Team 2</t>
  </si>
  <si>
    <t>Cancellation  pcs</t>
  </si>
  <si>
    <t>Request  pcs</t>
  </si>
  <si>
    <t>Reques  pcs</t>
  </si>
  <si>
    <t>Lead Time</t>
  </si>
  <si>
    <t>Previous</t>
  </si>
  <si>
    <t>Current</t>
  </si>
  <si>
    <t>Variance</t>
  </si>
  <si>
    <t>-------------------</t>
  </si>
  <si>
    <t>Noodles- Usage/Month (Apr) :</t>
  </si>
  <si>
    <t>Gatorade for jogging</t>
  </si>
  <si>
    <t xml:space="preserve">Eval'n and SMD Total Savings/Gatorade </t>
  </si>
  <si>
    <t xml:space="preserve">Total Savings/Day  Gatorade </t>
  </si>
  <si>
    <t>Gatorade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</si>
</sst>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Bookman Old Style"/>
      <family val="1"/>
    </font>
    <font>
      <b/>
      <sz val="12"/>
      <color theme="1"/>
      <name val="Bookman Old Style"/>
      <family val="1"/>
    </font>
    <font>
      <b/>
      <sz val="11"/>
      <color theme="1"/>
      <name val="Bookman Old Style"/>
      <family val="1"/>
    </font>
    <font>
      <b/>
      <sz val="10"/>
      <color theme="1" tint="4.9989318521683403E-2"/>
      <name val="Tahoma"/>
      <family val="2"/>
    </font>
    <font>
      <b/>
      <sz val="11"/>
      <color theme="1" tint="4.9989318521683403E-2"/>
      <name val="Calibri"/>
      <family val="2"/>
      <scheme val="minor"/>
    </font>
    <font>
      <b/>
      <sz val="11"/>
      <color theme="1" tint="4.9989318521683403E-2"/>
      <name val="Tahoma"/>
      <family val="2"/>
    </font>
    <font>
      <b/>
      <sz val="14"/>
      <color theme="1"/>
      <name val="Times New Roman"/>
      <family val="1"/>
    </font>
    <font>
      <b/>
      <sz val="16"/>
      <color theme="1"/>
      <name val="Times New Roman"/>
      <family val="1"/>
    </font>
    <font>
      <b/>
      <sz val="16"/>
      <color theme="4" tint="0.59999389629810485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sz val="11"/>
      <name val="Times New Roman"/>
      <family val="1"/>
    </font>
    <font>
      <sz val="16"/>
      <color theme="1"/>
      <name val="Times New Roman"/>
      <family val="1"/>
    </font>
    <font>
      <sz val="10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2" tint="-0.89999084444715716"/>
      <name val="Times New Roman"/>
      <family val="1"/>
    </font>
    <font>
      <sz val="10"/>
      <color theme="2" tint="-0.89999084444715716"/>
      <name val="Times New Roman"/>
      <family val="1"/>
    </font>
    <font>
      <b/>
      <sz val="11"/>
      <color theme="2" tint="-0.89999084444715716"/>
      <name val="Times New Roman"/>
      <family val="1"/>
    </font>
    <font>
      <sz val="9"/>
      <color theme="2" tint="-0.89999084444715716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4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ck">
        <color rgb="FF7F7F7F"/>
      </left>
      <right style="thick">
        <color rgb="FF7F7F7F"/>
      </right>
      <top style="thick">
        <color rgb="FF7F7F7F"/>
      </top>
      <bottom style="thick">
        <color rgb="FF7F7F7F"/>
      </bottom>
      <diagonal/>
    </border>
    <border>
      <left/>
      <right style="medium">
        <color rgb="FF7F7F7F"/>
      </right>
      <top style="thick">
        <color rgb="FF7F7F7F"/>
      </top>
      <bottom style="thick">
        <color rgb="FF7F7F7F"/>
      </bottom>
      <diagonal/>
    </border>
    <border>
      <left/>
      <right style="thick">
        <color rgb="FF7F7F7F"/>
      </right>
      <top style="thick">
        <color rgb="FF7F7F7F"/>
      </top>
      <bottom style="thick">
        <color rgb="FF7F7F7F"/>
      </bottom>
      <diagonal/>
    </border>
    <border>
      <left style="thick">
        <color rgb="FF7F7F7F"/>
      </left>
      <right style="medium">
        <color rgb="FF7F7F7F"/>
      </right>
      <top/>
      <bottom style="dotted">
        <color rgb="FF7F7F7F"/>
      </bottom>
      <diagonal/>
    </border>
    <border>
      <left/>
      <right style="medium">
        <color rgb="FF7F7F7F"/>
      </right>
      <top/>
      <bottom style="dotted">
        <color rgb="FF7F7F7F"/>
      </bottom>
      <diagonal/>
    </border>
    <border>
      <left/>
      <right style="thick">
        <color rgb="FF7F7F7F"/>
      </right>
      <top/>
      <bottom style="dotted">
        <color rgb="FF7F7F7F"/>
      </bottom>
      <diagonal/>
    </border>
    <border>
      <left style="thick">
        <color rgb="FF7F7F7F"/>
      </left>
      <right style="medium">
        <color rgb="FF7F7F7F"/>
      </right>
      <top/>
      <bottom style="thick">
        <color rgb="FF7F7F7F"/>
      </bottom>
      <diagonal/>
    </border>
    <border>
      <left/>
      <right style="medium">
        <color rgb="FF7F7F7F"/>
      </right>
      <top/>
      <bottom style="thick">
        <color rgb="FF7F7F7F"/>
      </bottom>
      <diagonal/>
    </border>
    <border>
      <left/>
      <right style="thick">
        <color rgb="FF7F7F7F"/>
      </right>
      <top/>
      <bottom style="thick">
        <color rgb="FF7F7F7F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82">
    <xf numFmtId="0" fontId="0" fillId="0" borderId="0" xfId="0"/>
    <xf numFmtId="0" fontId="1" fillId="3" borderId="0" xfId="0" applyFont="1" applyFill="1" applyBorder="1"/>
    <xf numFmtId="0" fontId="1" fillId="3" borderId="0" xfId="0" applyFont="1" applyFill="1" applyBorder="1" applyAlignment="1">
      <alignment horizontal="center"/>
    </xf>
    <xf numFmtId="0" fontId="11" fillId="3" borderId="0" xfId="0" applyFont="1" applyFill="1" applyBorder="1"/>
    <xf numFmtId="0" fontId="11" fillId="3" borderId="0" xfId="0" applyFont="1" applyFill="1" applyBorder="1" applyAlignment="1">
      <alignment horizontal="center"/>
    </xf>
    <xf numFmtId="0" fontId="7" fillId="3" borderId="0" xfId="0" applyFont="1" applyFill="1" applyBorder="1" applyAlignment="1">
      <alignment horizontal="center" vertical="center" wrapText="1"/>
    </xf>
    <xf numFmtId="0" fontId="8" fillId="3" borderId="0" xfId="0" applyFont="1" applyFill="1" applyBorder="1" applyAlignment="1">
      <alignment horizontal="center"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textRotation="255" wrapText="1"/>
    </xf>
    <xf numFmtId="0" fontId="11" fillId="3" borderId="0" xfId="0" applyFont="1" applyFill="1" applyBorder="1" applyAlignment="1">
      <alignment horizontal="center" vertical="center"/>
    </xf>
    <xf numFmtId="0" fontId="15" fillId="3" borderId="0" xfId="0" applyFont="1" applyFill="1" applyBorder="1" applyAlignment="1">
      <alignment horizontal="right"/>
    </xf>
    <xf numFmtId="0" fontId="16" fillId="3" borderId="0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 textRotation="255" wrapText="1"/>
    </xf>
    <xf numFmtId="49" fontId="16" fillId="3" borderId="0" xfId="0" applyNumberFormat="1" applyFont="1" applyFill="1" applyBorder="1" applyAlignment="1">
      <alignment horizontal="center" vertical="center"/>
    </xf>
    <xf numFmtId="2" fontId="10" fillId="3" borderId="0" xfId="0" applyNumberFormat="1" applyFont="1" applyFill="1" applyBorder="1" applyAlignment="1">
      <alignment horizontal="center" vertical="center"/>
    </xf>
    <xf numFmtId="0" fontId="16" fillId="3" borderId="0" xfId="0" quotePrefix="1" applyFont="1" applyFill="1" applyBorder="1" applyAlignment="1">
      <alignment horizontal="center" vertical="center"/>
    </xf>
    <xf numFmtId="0" fontId="16" fillId="3" borderId="0" xfId="0" applyFont="1" applyFill="1" applyBorder="1" applyAlignment="1">
      <alignment horizontal="center" vertical="center" wrapText="1"/>
    </xf>
    <xf numFmtId="49" fontId="16" fillId="3" borderId="0" xfId="0" applyNumberFormat="1" applyFont="1" applyFill="1" applyBorder="1" applyAlignment="1">
      <alignment horizontal="right" vertical="center"/>
    </xf>
    <xf numFmtId="0" fontId="16" fillId="3" borderId="0" xfId="0" applyFont="1" applyFill="1" applyBorder="1" applyAlignment="1">
      <alignment horizontal="center" vertical="center"/>
    </xf>
    <xf numFmtId="2" fontId="16" fillId="3" borderId="0" xfId="0" applyNumberFormat="1" applyFont="1" applyFill="1" applyBorder="1" applyAlignment="1">
      <alignment horizontal="center" vertical="center"/>
    </xf>
    <xf numFmtId="49" fontId="16" fillId="3" borderId="0" xfId="0" applyNumberFormat="1" applyFont="1" applyFill="1" applyBorder="1" applyAlignment="1">
      <alignment horizontal="right" vertical="center" wrapText="1"/>
    </xf>
    <xf numFmtId="49" fontId="3" fillId="3" borderId="0" xfId="0" applyNumberFormat="1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49" fontId="3" fillId="3" borderId="0" xfId="0" applyNumberFormat="1" applyFont="1" applyFill="1" applyBorder="1" applyAlignment="1">
      <alignment horizontal="right" vertical="center"/>
    </xf>
    <xf numFmtId="49" fontId="3" fillId="3" borderId="0" xfId="0" applyNumberFormat="1" applyFont="1" applyFill="1" applyBorder="1" applyAlignment="1">
      <alignment horizontal="right" vertical="center" wrapText="1"/>
    </xf>
    <xf numFmtId="0" fontId="10" fillId="2" borderId="0" xfId="0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center" vertical="center"/>
    </xf>
    <xf numFmtId="17" fontId="12" fillId="2" borderId="0" xfId="0" applyNumberFormat="1" applyFont="1" applyFill="1" applyBorder="1" applyAlignment="1">
      <alignment horizontal="center"/>
    </xf>
    <xf numFmtId="0" fontId="12" fillId="2" borderId="0" xfId="0" applyFont="1" applyFill="1" applyBorder="1" applyAlignment="1">
      <alignment horizontal="center"/>
    </xf>
    <xf numFmtId="0" fontId="13" fillId="2" borderId="12" xfId="0" applyFont="1" applyFill="1" applyBorder="1" applyAlignment="1">
      <alignment horizontal="center" vertical="center"/>
    </xf>
    <xf numFmtId="0" fontId="14" fillId="2" borderId="13" xfId="0" applyFont="1" applyFill="1" applyBorder="1" applyAlignment="1">
      <alignment horizontal="center" vertical="center"/>
    </xf>
    <xf numFmtId="0" fontId="11" fillId="2" borderId="13" xfId="0" applyFont="1" applyFill="1" applyBorder="1"/>
    <xf numFmtId="0" fontId="11" fillId="2" borderId="13" xfId="0" applyFont="1" applyFill="1" applyBorder="1" applyAlignment="1">
      <alignment horizontal="center" vertical="center"/>
    </xf>
    <xf numFmtId="0" fontId="11" fillId="2" borderId="13" xfId="0" applyFont="1" applyFill="1" applyBorder="1" applyAlignment="1">
      <alignment horizontal="center"/>
    </xf>
    <xf numFmtId="0" fontId="14" fillId="2" borderId="0" xfId="0" applyFont="1" applyFill="1" applyBorder="1" applyAlignment="1">
      <alignment horizontal="center" vertical="center"/>
    </xf>
    <xf numFmtId="0" fontId="11" fillId="2" borderId="0" xfId="0" applyFont="1" applyFill="1" applyBorder="1"/>
    <xf numFmtId="0" fontId="11" fillId="2" borderId="0" xfId="0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center"/>
    </xf>
    <xf numFmtId="0" fontId="11" fillId="2" borderId="12" xfId="0" applyFont="1" applyFill="1" applyBorder="1" applyAlignment="1">
      <alignment horizontal="center" vertical="center"/>
    </xf>
    <xf numFmtId="0" fontId="11" fillId="2" borderId="12" xfId="0" applyFont="1" applyFill="1" applyBorder="1" applyAlignment="1">
      <alignment horizontal="center"/>
    </xf>
    <xf numFmtId="0" fontId="11" fillId="2" borderId="0" xfId="0" applyFont="1" applyFill="1" applyBorder="1" applyAlignment="1">
      <alignment horizontal="center"/>
    </xf>
    <xf numFmtId="0" fontId="14" fillId="2" borderId="11" xfId="0" applyFont="1" applyFill="1" applyBorder="1" applyAlignment="1">
      <alignment horizontal="center" vertical="center"/>
    </xf>
    <xf numFmtId="0" fontId="11" fillId="2" borderId="11" xfId="0" applyFont="1" applyFill="1" applyBorder="1" applyAlignment="1">
      <alignment horizontal="center"/>
    </xf>
    <xf numFmtId="0" fontId="11" fillId="2" borderId="11" xfId="0" applyFont="1" applyFill="1" applyBorder="1" applyAlignment="1">
      <alignment horizontal="center" vertical="center"/>
    </xf>
    <xf numFmtId="0" fontId="11" fillId="2" borderId="11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 vertical="center"/>
    </xf>
    <xf numFmtId="0" fontId="11" fillId="2" borderId="11" xfId="0" applyFont="1" applyFill="1" applyBorder="1" applyAlignment="1">
      <alignment horizontal="center" vertical="center"/>
    </xf>
    <xf numFmtId="0" fontId="19" fillId="4" borderId="13" xfId="0" applyFont="1" applyFill="1" applyBorder="1" applyAlignment="1">
      <alignment horizontal="right"/>
    </xf>
    <xf numFmtId="0" fontId="17" fillId="4" borderId="13" xfId="0" applyFont="1" applyFill="1" applyBorder="1" applyAlignment="1">
      <alignment horizontal="center"/>
    </xf>
    <xf numFmtId="0" fontId="19" fillId="4" borderId="0" xfId="0" applyFont="1" applyFill="1" applyBorder="1" applyAlignment="1">
      <alignment horizontal="right"/>
    </xf>
    <xf numFmtId="0" fontId="17" fillId="4" borderId="0" xfId="0" applyFont="1" applyFill="1" applyBorder="1" applyAlignment="1">
      <alignment horizontal="center"/>
    </xf>
    <xf numFmtId="0" fontId="19" fillId="4" borderId="0" xfId="0" applyFont="1" applyFill="1" applyBorder="1" applyAlignment="1">
      <alignment horizontal="right"/>
    </xf>
    <xf numFmtId="0" fontId="19" fillId="4" borderId="11" xfId="0" applyFont="1" applyFill="1" applyBorder="1" applyAlignment="1">
      <alignment horizontal="right"/>
    </xf>
    <xf numFmtId="0" fontId="20" fillId="4" borderId="11" xfId="0" applyFont="1" applyFill="1" applyBorder="1" applyAlignment="1">
      <alignment horizontal="right" vertical="center"/>
    </xf>
    <xf numFmtId="1" fontId="17" fillId="4" borderId="12" xfId="0" applyNumberFormat="1" applyFont="1" applyFill="1" applyBorder="1" applyAlignment="1">
      <alignment horizontal="center"/>
    </xf>
    <xf numFmtId="0" fontId="17" fillId="5" borderId="13" xfId="0" applyFont="1" applyFill="1" applyBorder="1"/>
    <xf numFmtId="0" fontId="18" fillId="5" borderId="13" xfId="0" applyFont="1" applyFill="1" applyBorder="1" applyAlignment="1">
      <alignment horizontal="right"/>
    </xf>
    <xf numFmtId="0" fontId="17" fillId="5" borderId="13" xfId="0" applyFont="1" applyFill="1" applyBorder="1" applyAlignment="1">
      <alignment horizontal="center"/>
    </xf>
    <xf numFmtId="0" fontId="18" fillId="5" borderId="11" xfId="0" applyFont="1" applyFill="1" applyBorder="1" applyAlignment="1">
      <alignment horizontal="right"/>
    </xf>
    <xf numFmtId="1" fontId="17" fillId="5" borderId="11" xfId="0" applyNumberFormat="1" applyFont="1" applyFill="1" applyBorder="1" applyAlignment="1">
      <alignment horizontal="center"/>
    </xf>
    <xf numFmtId="0" fontId="5" fillId="5" borderId="0" xfId="0" applyFont="1" applyFill="1"/>
    <xf numFmtId="0" fontId="5" fillId="5" borderId="0" xfId="0" applyFont="1" applyFill="1" applyBorder="1"/>
    <xf numFmtId="0" fontId="5" fillId="5" borderId="13" xfId="0" applyFont="1" applyFill="1" applyBorder="1" applyAlignment="1">
      <alignment horizontal="center" vertical="center"/>
    </xf>
    <xf numFmtId="0" fontId="5" fillId="5" borderId="0" xfId="0" applyFont="1" applyFill="1" applyBorder="1" applyAlignment="1">
      <alignment horizontal="center" vertical="center"/>
    </xf>
    <xf numFmtId="0" fontId="5" fillId="5" borderId="11" xfId="0" applyFont="1" applyFill="1" applyBorder="1" applyAlignment="1">
      <alignment horizontal="center" vertical="center"/>
    </xf>
    <xf numFmtId="0" fontId="5" fillId="5" borderId="1" xfId="0" applyFont="1" applyFill="1" applyBorder="1"/>
    <xf numFmtId="16" fontId="6" fillId="5" borderId="1" xfId="0" applyNumberFormat="1" applyFont="1" applyFill="1" applyBorder="1" applyAlignment="1">
      <alignment horizontal="center" vertical="center"/>
    </xf>
    <xf numFmtId="0" fontId="4" fillId="5" borderId="2" xfId="0" applyFont="1" applyFill="1" applyBorder="1" applyAlignment="1">
      <alignment vertical="center" wrapText="1"/>
    </xf>
    <xf numFmtId="16" fontId="4" fillId="5" borderId="3" xfId="0" applyNumberFormat="1" applyFont="1" applyFill="1" applyBorder="1" applyAlignment="1">
      <alignment horizontal="center" vertical="center" wrapText="1"/>
    </xf>
    <xf numFmtId="16" fontId="4" fillId="5" borderId="4" xfId="0" applyNumberFormat="1" applyFont="1" applyFill="1" applyBorder="1" applyAlignment="1">
      <alignment horizontal="center" vertical="center" wrapText="1"/>
    </xf>
    <xf numFmtId="0" fontId="6" fillId="5" borderId="1" xfId="0" applyFont="1" applyFill="1" applyBorder="1"/>
    <xf numFmtId="0" fontId="6" fillId="5" borderId="1" xfId="0" applyFont="1" applyFill="1" applyBorder="1" applyAlignment="1">
      <alignment horizontal="center" vertical="center"/>
    </xf>
    <xf numFmtId="1" fontId="6" fillId="5" borderId="1" xfId="0" applyNumberFormat="1" applyFont="1" applyFill="1" applyBorder="1" applyAlignment="1">
      <alignment horizontal="center" vertical="center"/>
    </xf>
    <xf numFmtId="0" fontId="4" fillId="5" borderId="5" xfId="0" applyFont="1" applyFill="1" applyBorder="1" applyAlignment="1">
      <alignment vertical="center" wrapText="1"/>
    </xf>
    <xf numFmtId="0" fontId="5" fillId="5" borderId="6" xfId="0" applyFont="1" applyFill="1" applyBorder="1" applyAlignment="1">
      <alignment vertical="center" wrapText="1"/>
    </xf>
    <xf numFmtId="0" fontId="5" fillId="5" borderId="7" xfId="0" applyFont="1" applyFill="1" applyBorder="1" applyAlignment="1">
      <alignment vertical="center" wrapText="1"/>
    </xf>
    <xf numFmtId="0" fontId="4" fillId="5" borderId="1" xfId="0" applyFont="1" applyFill="1" applyBorder="1" applyAlignment="1">
      <alignment vertical="center" wrapText="1"/>
    </xf>
    <xf numFmtId="0" fontId="4" fillId="5" borderId="8" xfId="0" applyFont="1" applyFill="1" applyBorder="1" applyAlignment="1">
      <alignment vertical="center" wrapText="1"/>
    </xf>
    <xf numFmtId="0" fontId="4" fillId="5" borderId="9" xfId="0" applyFont="1" applyFill="1" applyBorder="1" applyAlignment="1">
      <alignment horizontal="center" vertical="center" wrapText="1"/>
    </xf>
    <xf numFmtId="0" fontId="4" fillId="5" borderId="10" xfId="0" applyFont="1" applyFill="1" applyBorder="1" applyAlignment="1">
      <alignment horizontal="center" vertical="center" wrapText="1"/>
    </xf>
    <xf numFmtId="0" fontId="4" fillId="5" borderId="5" xfId="0" applyFont="1" applyFill="1" applyBorder="1" applyAlignment="1">
      <alignment horizontal="center" vertical="center" wrapText="1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5B9BD5"/>
      <color rgb="FFEEEEEE"/>
      <color rgb="FFFFFFCC"/>
      <color rgb="FFFF5050"/>
      <color rgb="FFE3AEF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Team 1 Cost Reduction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Summary!$B$12</c:f>
              <c:strCache>
                <c:ptCount val="1"/>
                <c:pt idx="0">
                  <c:v>Gatorade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Summary!$C$11:$K$11</c:f>
              <c:numCache>
                <c:formatCode>d\-mmm</c:formatCode>
                <c:ptCount val="9"/>
                <c:pt idx="0">
                  <c:v>45406</c:v>
                </c:pt>
                <c:pt idx="1">
                  <c:v>45436</c:v>
                </c:pt>
                <c:pt idx="2">
                  <c:v>45467</c:v>
                </c:pt>
                <c:pt idx="3">
                  <c:v>45497</c:v>
                </c:pt>
                <c:pt idx="4">
                  <c:v>45528</c:v>
                </c:pt>
                <c:pt idx="5">
                  <c:v>45559</c:v>
                </c:pt>
                <c:pt idx="6">
                  <c:v>45589</c:v>
                </c:pt>
                <c:pt idx="7">
                  <c:v>45620</c:v>
                </c:pt>
                <c:pt idx="8">
                  <c:v>45650</c:v>
                </c:pt>
              </c:numCache>
            </c:numRef>
          </c:cat>
          <c:val>
            <c:numRef>
              <c:f>Summary!$C$12:$K$12</c:f>
              <c:numCache>
                <c:formatCode>General</c:formatCode>
                <c:ptCount val="9"/>
                <c:pt idx="0">
                  <c:v>38</c:v>
                </c:pt>
                <c:pt idx="1">
                  <c:v>45</c:v>
                </c:pt>
                <c:pt idx="2" formatCode="0">
                  <c:v>880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92-44E5-9ED1-D24A995062BB}"/>
            </c:ext>
          </c:extLst>
        </c:ser>
        <c:ser>
          <c:idx val="1"/>
          <c:order val="1"/>
          <c:tx>
            <c:strRef>
              <c:f>Summary!$B$13</c:f>
              <c:strCache>
                <c:ptCount val="1"/>
                <c:pt idx="0">
                  <c:v>Monthly Total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Summary!$C$11:$K$11</c:f>
              <c:numCache>
                <c:formatCode>d\-mmm</c:formatCode>
                <c:ptCount val="9"/>
                <c:pt idx="0">
                  <c:v>45406</c:v>
                </c:pt>
                <c:pt idx="1">
                  <c:v>45436</c:v>
                </c:pt>
                <c:pt idx="2">
                  <c:v>45467</c:v>
                </c:pt>
                <c:pt idx="3">
                  <c:v>45497</c:v>
                </c:pt>
                <c:pt idx="4">
                  <c:v>45528</c:v>
                </c:pt>
                <c:pt idx="5">
                  <c:v>45559</c:v>
                </c:pt>
                <c:pt idx="6">
                  <c:v>45589</c:v>
                </c:pt>
                <c:pt idx="7">
                  <c:v>45620</c:v>
                </c:pt>
                <c:pt idx="8">
                  <c:v>45650</c:v>
                </c:pt>
              </c:numCache>
            </c:numRef>
          </c:cat>
          <c:val>
            <c:numRef>
              <c:f>Summary!$C$13:$K$13</c:f>
              <c:numCache>
                <c:formatCode>General</c:formatCode>
                <c:ptCount val="9"/>
                <c:pt idx="0">
                  <c:v>38</c:v>
                </c:pt>
                <c:pt idx="1">
                  <c:v>45</c:v>
                </c:pt>
                <c:pt idx="2" formatCode="0">
                  <c:v>880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92-44E5-9ED1-D24A995062B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47"/>
        <c:overlap val="-27"/>
        <c:axId val="1888490464"/>
        <c:axId val="2081970400"/>
      </c:barChart>
      <c:lineChart>
        <c:grouping val="standard"/>
        <c:varyColors val="0"/>
        <c:ser>
          <c:idx val="2"/>
          <c:order val="2"/>
          <c:tx>
            <c:strRef>
              <c:f>Summary!$B$14</c:f>
              <c:strCache>
                <c:ptCount val="1"/>
                <c:pt idx="0">
                  <c:v>Accumulated Total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Summary!$C$11:$K$11</c:f>
              <c:numCache>
                <c:formatCode>d\-mmm</c:formatCode>
                <c:ptCount val="9"/>
                <c:pt idx="0">
                  <c:v>45406</c:v>
                </c:pt>
                <c:pt idx="1">
                  <c:v>45436</c:v>
                </c:pt>
                <c:pt idx="2">
                  <c:v>45467</c:v>
                </c:pt>
                <c:pt idx="3">
                  <c:v>45497</c:v>
                </c:pt>
                <c:pt idx="4">
                  <c:v>45528</c:v>
                </c:pt>
                <c:pt idx="5">
                  <c:v>45559</c:v>
                </c:pt>
                <c:pt idx="6">
                  <c:v>45589</c:v>
                </c:pt>
                <c:pt idx="7">
                  <c:v>45620</c:v>
                </c:pt>
                <c:pt idx="8">
                  <c:v>45650</c:v>
                </c:pt>
              </c:numCache>
            </c:numRef>
          </c:cat>
          <c:val>
            <c:numRef>
              <c:f>Summary!$C$14:$K$14</c:f>
              <c:numCache>
                <c:formatCode>General</c:formatCode>
                <c:ptCount val="9"/>
                <c:pt idx="0">
                  <c:v>38</c:v>
                </c:pt>
                <c:pt idx="1">
                  <c:v>83</c:v>
                </c:pt>
                <c:pt idx="2" formatCode="0">
                  <c:v>963</c:v>
                </c:pt>
                <c:pt idx="3" formatCode="0">
                  <c:v>963</c:v>
                </c:pt>
                <c:pt idx="4" formatCode="0">
                  <c:v>963</c:v>
                </c:pt>
                <c:pt idx="5" formatCode="0">
                  <c:v>963</c:v>
                </c:pt>
                <c:pt idx="6" formatCode="0">
                  <c:v>963</c:v>
                </c:pt>
                <c:pt idx="7" formatCode="0">
                  <c:v>963</c:v>
                </c:pt>
                <c:pt idx="8" formatCode="0">
                  <c:v>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92-44E5-9ED1-D24A995062B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88490464"/>
        <c:axId val="2081970400"/>
      </c:lineChart>
      <c:dateAx>
        <c:axId val="1888490464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1970400"/>
        <c:crosses val="autoZero"/>
        <c:auto val="1"/>
        <c:lblOffset val="100"/>
        <c:baseTimeUnit val="months"/>
      </c:dateAx>
      <c:valAx>
        <c:axId val="208197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8490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Team 2 Cost Reduction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Summary!$B$37</c:f>
              <c:strCache>
                <c:ptCount val="1"/>
                <c:pt idx="0">
                  <c:v>Gatorade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2"/>
              <c:layout>
                <c:manualLayout>
                  <c:x val="-4.7016140974381754E-2"/>
                  <c:y val="-9.12957745871382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Summary!$C$36:$K$36</c:f>
              <c:numCache>
                <c:formatCode>d\-mmm</c:formatCode>
                <c:ptCount val="9"/>
                <c:pt idx="0">
                  <c:v>45406</c:v>
                </c:pt>
                <c:pt idx="1">
                  <c:v>45436</c:v>
                </c:pt>
                <c:pt idx="2">
                  <c:v>45467</c:v>
                </c:pt>
                <c:pt idx="3">
                  <c:v>45497</c:v>
                </c:pt>
                <c:pt idx="4">
                  <c:v>45528</c:v>
                </c:pt>
                <c:pt idx="5">
                  <c:v>45559</c:v>
                </c:pt>
                <c:pt idx="6">
                  <c:v>45589</c:v>
                </c:pt>
                <c:pt idx="7">
                  <c:v>45620</c:v>
                </c:pt>
                <c:pt idx="8">
                  <c:v>45650</c:v>
                </c:pt>
              </c:numCache>
            </c:numRef>
          </c:cat>
          <c:val>
            <c:numRef>
              <c:f>Summary!$C$37:$K$37</c:f>
              <c:numCache>
                <c:formatCode>0</c:formatCode>
                <c:ptCount val="9"/>
                <c:pt idx="0">
                  <c:v>420</c:v>
                </c:pt>
                <c:pt idx="1">
                  <c:v>640</c:v>
                </c:pt>
                <c:pt idx="2">
                  <c:v>460</c:v>
                </c:pt>
                <c:pt idx="3" formatCode="General">
                  <c:v>0</c:v>
                </c:pt>
                <c:pt idx="4" formatCode="General">
                  <c:v>0</c:v>
                </c:pt>
                <c:pt idx="5" formatCode="General">
                  <c:v>0</c:v>
                </c:pt>
                <c:pt idx="6" formatCode="General">
                  <c:v>0</c:v>
                </c:pt>
                <c:pt idx="7" formatCode="General">
                  <c:v>0</c:v>
                </c:pt>
                <c:pt idx="8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4B-42DE-A6DB-158ED8D6B5B3}"/>
            </c:ext>
          </c:extLst>
        </c:ser>
        <c:ser>
          <c:idx val="1"/>
          <c:order val="1"/>
          <c:tx>
            <c:strRef>
              <c:f>Summary!$B$38</c:f>
              <c:strCache>
                <c:ptCount val="1"/>
                <c:pt idx="0">
                  <c:v>Monthly Total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2"/>
              <c:layout>
                <c:manualLayout>
                  <c:x val="-2.5187218379133208E-2"/>
                  <c:y val="-0.1186845069632797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Summary!$C$36:$K$36</c:f>
              <c:numCache>
                <c:formatCode>d\-mmm</c:formatCode>
                <c:ptCount val="9"/>
                <c:pt idx="0">
                  <c:v>45406</c:v>
                </c:pt>
                <c:pt idx="1">
                  <c:v>45436</c:v>
                </c:pt>
                <c:pt idx="2">
                  <c:v>45467</c:v>
                </c:pt>
                <c:pt idx="3">
                  <c:v>45497</c:v>
                </c:pt>
                <c:pt idx="4">
                  <c:v>45528</c:v>
                </c:pt>
                <c:pt idx="5">
                  <c:v>45559</c:v>
                </c:pt>
                <c:pt idx="6">
                  <c:v>45589</c:v>
                </c:pt>
                <c:pt idx="7">
                  <c:v>45620</c:v>
                </c:pt>
                <c:pt idx="8">
                  <c:v>45650</c:v>
                </c:pt>
              </c:numCache>
            </c:numRef>
          </c:cat>
          <c:val>
            <c:numRef>
              <c:f>Summary!$C$38:$K$38</c:f>
              <c:numCache>
                <c:formatCode>0</c:formatCode>
                <c:ptCount val="9"/>
                <c:pt idx="0">
                  <c:v>420</c:v>
                </c:pt>
                <c:pt idx="1">
                  <c:v>640</c:v>
                </c:pt>
                <c:pt idx="2">
                  <c:v>460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4B-42DE-A6DB-158ED8D6B5B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47"/>
        <c:overlap val="-27"/>
        <c:axId val="1888490464"/>
        <c:axId val="2081970400"/>
      </c:barChart>
      <c:lineChart>
        <c:grouping val="standard"/>
        <c:varyColors val="0"/>
        <c:ser>
          <c:idx val="2"/>
          <c:order val="2"/>
          <c:tx>
            <c:strRef>
              <c:f>Summary!$B$39</c:f>
              <c:strCache>
                <c:ptCount val="1"/>
                <c:pt idx="0">
                  <c:v>Accumulated Total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Summary!$C$36:$K$36</c:f>
              <c:numCache>
                <c:formatCode>d\-mmm</c:formatCode>
                <c:ptCount val="9"/>
                <c:pt idx="0">
                  <c:v>45406</c:v>
                </c:pt>
                <c:pt idx="1">
                  <c:v>45436</c:v>
                </c:pt>
                <c:pt idx="2">
                  <c:v>45467</c:v>
                </c:pt>
                <c:pt idx="3">
                  <c:v>45497</c:v>
                </c:pt>
                <c:pt idx="4">
                  <c:v>45528</c:v>
                </c:pt>
                <c:pt idx="5">
                  <c:v>45559</c:v>
                </c:pt>
                <c:pt idx="6">
                  <c:v>45589</c:v>
                </c:pt>
                <c:pt idx="7">
                  <c:v>45620</c:v>
                </c:pt>
                <c:pt idx="8">
                  <c:v>45650</c:v>
                </c:pt>
              </c:numCache>
            </c:numRef>
          </c:cat>
          <c:val>
            <c:numRef>
              <c:f>Summary!$C$39:$K$39</c:f>
              <c:numCache>
                <c:formatCode>0</c:formatCode>
                <c:ptCount val="9"/>
                <c:pt idx="0">
                  <c:v>420</c:v>
                </c:pt>
                <c:pt idx="1">
                  <c:v>1060</c:v>
                </c:pt>
                <c:pt idx="2">
                  <c:v>1520</c:v>
                </c:pt>
                <c:pt idx="3">
                  <c:v>1520</c:v>
                </c:pt>
                <c:pt idx="4">
                  <c:v>1520</c:v>
                </c:pt>
                <c:pt idx="5">
                  <c:v>1520</c:v>
                </c:pt>
                <c:pt idx="6">
                  <c:v>1520</c:v>
                </c:pt>
                <c:pt idx="7">
                  <c:v>1520</c:v>
                </c:pt>
                <c:pt idx="8">
                  <c:v>1520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4B-42DE-A6DB-158ED8D6B5B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88490464"/>
        <c:axId val="2081970400"/>
      </c:lineChart>
      <c:dateAx>
        <c:axId val="1888490464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1970400"/>
        <c:crosses val="autoZero"/>
        <c:auto val="1"/>
        <c:lblOffset val="100"/>
        <c:baseTimeUnit val="months"/>
      </c:dateAx>
      <c:valAx>
        <c:axId val="208197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8490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Team 3 Cost Reduction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Summary!$B$63</c:f>
              <c:strCache>
                <c:ptCount val="1"/>
                <c:pt idx="0">
                  <c:v>Gatorade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Summary!$C$63:$K$63</c:f>
              <c:numCache>
                <c:formatCode>General</c:formatCode>
                <c:ptCount val="9"/>
                <c:pt idx="0" formatCode="0">
                  <c:v>740</c:v>
                </c:pt>
                <c:pt idx="1">
                  <c:v>32</c:v>
                </c:pt>
                <c:pt idx="2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E3-4523-8B28-CBE86BFAB7EC}"/>
            </c:ext>
          </c:extLst>
        </c:ser>
        <c:ser>
          <c:idx val="1"/>
          <c:order val="1"/>
          <c:tx>
            <c:strRef>
              <c:f>Summary!$B$64</c:f>
              <c:strCache>
                <c:ptCount val="1"/>
                <c:pt idx="0">
                  <c:v>Monthly Total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Summary!$C$64:$K$64</c:f>
              <c:numCache>
                <c:formatCode>General</c:formatCode>
                <c:ptCount val="9"/>
                <c:pt idx="0" formatCode="0">
                  <c:v>740</c:v>
                </c:pt>
                <c:pt idx="1">
                  <c:v>32</c:v>
                </c:pt>
                <c:pt idx="2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AE3-4523-8B28-CBE86BFAB7E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47"/>
        <c:overlap val="-27"/>
        <c:axId val="1888490464"/>
        <c:axId val="2081970400"/>
      </c:barChart>
      <c:lineChart>
        <c:grouping val="standard"/>
        <c:varyColors val="0"/>
        <c:ser>
          <c:idx val="2"/>
          <c:order val="2"/>
          <c:tx>
            <c:strRef>
              <c:f>Summary!$B$65</c:f>
              <c:strCache>
                <c:ptCount val="1"/>
                <c:pt idx="0">
                  <c:v>Accumulated Total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Lbl>
              <c:idx val="1"/>
              <c:layout>
                <c:manualLayout>
                  <c:x val="1.5876832451078599E-2"/>
                  <c:y val="-8.3351105278448276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Summary!$C$65:$K$65</c:f>
              <c:numCache>
                <c:formatCode>General</c:formatCode>
                <c:ptCount val="9"/>
                <c:pt idx="0">
                  <c:v>32</c:v>
                </c:pt>
                <c:pt idx="1">
                  <c:v>64</c:v>
                </c:pt>
                <c:pt idx="2">
                  <c:v>87</c:v>
                </c:pt>
                <c:pt idx="3">
                  <c:v>87</c:v>
                </c:pt>
                <c:pt idx="4">
                  <c:v>87</c:v>
                </c:pt>
                <c:pt idx="5">
                  <c:v>87</c:v>
                </c:pt>
                <c:pt idx="6">
                  <c:v>87</c:v>
                </c:pt>
                <c:pt idx="7">
                  <c:v>87</c:v>
                </c:pt>
                <c:pt idx="8">
                  <c:v>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AE3-4523-8B28-CBE86BFAB7E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88490464"/>
        <c:axId val="2081970400"/>
      </c:lineChart>
      <c:catAx>
        <c:axId val="1888490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1970400"/>
        <c:crosses val="autoZero"/>
        <c:auto val="1"/>
        <c:lblAlgn val="ctr"/>
        <c:lblOffset val="100"/>
        <c:noMultiLvlLbl val="0"/>
      </c:catAx>
      <c:valAx>
        <c:axId val="208197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8490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588818</xdr:colOff>
      <xdr:row>14</xdr:row>
      <xdr:rowOff>171882</xdr:rowOff>
    </xdr:from>
    <xdr:to>
      <xdr:col>11</xdr:col>
      <xdr:colOff>34637</xdr:colOff>
      <xdr:row>29</xdr:row>
      <xdr:rowOff>96548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E1800C6-E57F-48C4-8CA1-FB428DF130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39</xdr:row>
      <xdr:rowOff>156883</xdr:rowOff>
    </xdr:from>
    <xdr:to>
      <xdr:col>11</xdr:col>
      <xdr:colOff>55419</xdr:colOff>
      <xdr:row>54</xdr:row>
      <xdr:rowOff>81549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0C07192-94D7-4D92-AA04-027BC2D134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66</xdr:row>
      <xdr:rowOff>0</xdr:rowOff>
    </xdr:from>
    <xdr:to>
      <xdr:col>11</xdr:col>
      <xdr:colOff>55419</xdr:colOff>
      <xdr:row>80</xdr:row>
      <xdr:rowOff>126372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7C030C3-E9CA-4DEE-89D6-3726D8B297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G5" sqref="G5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6:V66"/>
  <sheetViews>
    <sheetView tabSelected="1" zoomScale="85" zoomScaleNormal="85" workbookViewId="0">
      <selection activeCell="I5" sqref="I5"/>
    </sheetView>
  </sheetViews>
  <sheetFormatPr defaultRowHeight="15" x14ac:dyDescent="0.25"/>
  <cols>
    <col min="1" max="1" width="9.140625" style="61"/>
    <col min="2" max="2" width="18" style="61" customWidth="1"/>
    <col min="3" max="3" width="9.140625" style="61"/>
    <col min="4" max="4" width="12.7109375" style="61" customWidth="1"/>
    <col min="5" max="5" width="12.42578125" style="61" bestFit="1" customWidth="1"/>
    <col min="6" max="16384" width="9.140625" style="61"/>
  </cols>
  <sheetData>
    <row r="6" spans="1:22" x14ac:dyDescent="0.25">
      <c r="I6" s="62"/>
    </row>
    <row r="7" spans="1:22" x14ac:dyDescent="0.25">
      <c r="C7" s="63" t="s">
        <v>2</v>
      </c>
      <c r="D7" s="63"/>
      <c r="E7" s="63"/>
      <c r="F7" s="63"/>
      <c r="G7" s="63"/>
      <c r="H7" s="63"/>
      <c r="I7" s="63"/>
    </row>
    <row r="8" spans="1:22" x14ac:dyDescent="0.25">
      <c r="C8" s="64"/>
      <c r="D8" s="64"/>
      <c r="E8" s="64"/>
      <c r="F8" s="64"/>
      <c r="G8" s="64"/>
      <c r="H8" s="64"/>
      <c r="I8" s="64"/>
    </row>
    <row r="9" spans="1:22" x14ac:dyDescent="0.25">
      <c r="C9" s="65"/>
      <c r="D9" s="65"/>
      <c r="E9" s="65"/>
      <c r="F9" s="65"/>
      <c r="G9" s="65"/>
      <c r="H9" s="65"/>
      <c r="I9" s="65"/>
    </row>
    <row r="10" spans="1:22" ht="15.75" thickBot="1" x14ac:dyDescent="0.3">
      <c r="B10" s="62"/>
    </row>
    <row r="11" spans="1:22" ht="27" thickTop="1" thickBot="1" x14ac:dyDescent="0.3">
      <c r="A11" s="62"/>
      <c r="B11" s="66"/>
      <c r="C11" s="67">
        <v>45406</v>
      </c>
      <c r="D11" s="67">
        <v>45436</v>
      </c>
      <c r="E11" s="67">
        <v>45467</v>
      </c>
      <c r="F11" s="67">
        <v>45497</v>
      </c>
      <c r="G11" s="67">
        <v>45528</v>
      </c>
      <c r="H11" s="67">
        <v>45559</v>
      </c>
      <c r="I11" s="67">
        <v>45589</v>
      </c>
      <c r="J11" s="67">
        <v>45620</v>
      </c>
      <c r="K11" s="67">
        <v>45650</v>
      </c>
      <c r="M11" s="68" t="s">
        <v>22</v>
      </c>
      <c r="N11" s="69">
        <v>45406</v>
      </c>
      <c r="O11" s="69">
        <v>45436</v>
      </c>
      <c r="P11" s="69">
        <v>45467</v>
      </c>
      <c r="Q11" s="69">
        <v>45497</v>
      </c>
      <c r="R11" s="69">
        <v>45528</v>
      </c>
      <c r="S11" s="69">
        <v>45559</v>
      </c>
      <c r="T11" s="69">
        <v>45589</v>
      </c>
      <c r="U11" s="69">
        <v>45620</v>
      </c>
      <c r="V11" s="70">
        <v>45650</v>
      </c>
    </row>
    <row r="12" spans="1:22" ht="15.75" thickTop="1" x14ac:dyDescent="0.25">
      <c r="B12" s="71" t="s">
        <v>31</v>
      </c>
      <c r="C12" s="72">
        <f>'Daily Savings(NEW)'!E27+'Daily Savings(NEW)'!F27+'Daily Savings(NEW)'!G27</f>
        <v>38</v>
      </c>
      <c r="D12" s="72">
        <f>'Daily Savings(NEW)'!G27+'Daily Savings(NEW)'!H27+'Daily Savings(NEW)'!I27</f>
        <v>45</v>
      </c>
      <c r="E12" s="73">
        <f>'Daily Savings(NEW)'!J28+'Daily Savings(NEW)'!K28+'Daily Savings(NEW)'!L28</f>
        <v>880</v>
      </c>
      <c r="F12" s="72" t="s">
        <v>9</v>
      </c>
      <c r="G12" s="72" t="s">
        <v>9</v>
      </c>
      <c r="H12" s="72" t="s">
        <v>9</v>
      </c>
      <c r="I12" s="72" t="s">
        <v>9</v>
      </c>
      <c r="J12" s="72" t="s">
        <v>9</v>
      </c>
      <c r="K12" s="72" t="s">
        <v>9</v>
      </c>
      <c r="M12" s="74" t="s">
        <v>23</v>
      </c>
      <c r="N12" s="75"/>
      <c r="O12" s="75"/>
      <c r="P12" s="75"/>
      <c r="Q12" s="75"/>
      <c r="R12" s="75"/>
      <c r="S12" s="75"/>
      <c r="T12" s="75"/>
      <c r="U12" s="75"/>
      <c r="V12" s="76"/>
    </row>
    <row r="13" spans="1:22" x14ac:dyDescent="0.25">
      <c r="B13" s="77" t="s">
        <v>10</v>
      </c>
      <c r="C13" s="72">
        <f>C12</f>
        <v>38</v>
      </c>
      <c r="D13" s="72">
        <f>D12</f>
        <v>45</v>
      </c>
      <c r="E13" s="73">
        <f>E12</f>
        <v>880</v>
      </c>
      <c r="F13" s="72"/>
      <c r="G13" s="72"/>
      <c r="H13" s="72"/>
      <c r="I13" s="72"/>
      <c r="J13" s="72"/>
      <c r="K13" s="72"/>
      <c r="M13" s="74" t="s">
        <v>24</v>
      </c>
      <c r="N13" s="75"/>
      <c r="O13" s="75"/>
      <c r="P13" s="75"/>
      <c r="Q13" s="75"/>
      <c r="R13" s="75"/>
      <c r="S13" s="75"/>
      <c r="T13" s="75"/>
      <c r="U13" s="75"/>
      <c r="V13" s="76"/>
    </row>
    <row r="14" spans="1:22" ht="26.25" thickBot="1" x14ac:dyDescent="0.3">
      <c r="B14" s="77" t="s">
        <v>11</v>
      </c>
      <c r="C14" s="72">
        <f>C13</f>
        <v>38</v>
      </c>
      <c r="D14" s="72">
        <f t="shared" ref="D14:K14" si="0">C14+D13</f>
        <v>83</v>
      </c>
      <c r="E14" s="73">
        <f t="shared" si="0"/>
        <v>963</v>
      </c>
      <c r="F14" s="73">
        <f t="shared" si="0"/>
        <v>963</v>
      </c>
      <c r="G14" s="73">
        <f t="shared" si="0"/>
        <v>963</v>
      </c>
      <c r="H14" s="73">
        <f t="shared" si="0"/>
        <v>963</v>
      </c>
      <c r="I14" s="73">
        <f t="shared" si="0"/>
        <v>963</v>
      </c>
      <c r="J14" s="73">
        <f t="shared" si="0"/>
        <v>963</v>
      </c>
      <c r="K14" s="73">
        <f t="shared" si="0"/>
        <v>963</v>
      </c>
      <c r="M14" s="78" t="s">
        <v>25</v>
      </c>
      <c r="N14" s="79" t="s">
        <v>9</v>
      </c>
      <c r="O14" s="79" t="s">
        <v>9</v>
      </c>
      <c r="P14" s="79" t="s">
        <v>9</v>
      </c>
      <c r="Q14" s="79" t="s">
        <v>9</v>
      </c>
      <c r="R14" s="79" t="s">
        <v>9</v>
      </c>
      <c r="S14" s="79" t="s">
        <v>9</v>
      </c>
      <c r="T14" s="79" t="s">
        <v>9</v>
      </c>
      <c r="U14" s="79" t="s">
        <v>9</v>
      </c>
      <c r="V14" s="80" t="s">
        <v>9</v>
      </c>
    </row>
    <row r="15" spans="1:22" ht="15.75" thickTop="1" x14ac:dyDescent="0.25"/>
    <row r="32" spans="3:9" x14ac:dyDescent="0.25">
      <c r="C32" s="63" t="s">
        <v>3</v>
      </c>
      <c r="D32" s="63"/>
      <c r="E32" s="63"/>
      <c r="F32" s="63"/>
      <c r="G32" s="63"/>
      <c r="H32" s="63"/>
      <c r="I32" s="63"/>
    </row>
    <row r="33" spans="2:22" x14ac:dyDescent="0.25">
      <c r="C33" s="64"/>
      <c r="D33" s="64"/>
      <c r="E33" s="64"/>
      <c r="F33" s="64"/>
      <c r="G33" s="64"/>
      <c r="H33" s="64"/>
      <c r="I33" s="64"/>
    </row>
    <row r="34" spans="2:22" x14ac:dyDescent="0.25">
      <c r="C34" s="65"/>
      <c r="D34" s="65"/>
      <c r="E34" s="65"/>
      <c r="F34" s="65"/>
      <c r="G34" s="65"/>
      <c r="H34" s="65"/>
      <c r="I34" s="65"/>
    </row>
    <row r="35" spans="2:22" ht="15.75" thickBot="1" x14ac:dyDescent="0.3"/>
    <row r="36" spans="2:22" ht="27" thickTop="1" thickBot="1" x14ac:dyDescent="0.3">
      <c r="B36" s="66"/>
      <c r="C36" s="67">
        <v>45406</v>
      </c>
      <c r="D36" s="67">
        <v>45436</v>
      </c>
      <c r="E36" s="67">
        <v>45467</v>
      </c>
      <c r="F36" s="67">
        <v>45497</v>
      </c>
      <c r="G36" s="67">
        <v>45528</v>
      </c>
      <c r="H36" s="67">
        <v>45559</v>
      </c>
      <c r="I36" s="67">
        <v>45589</v>
      </c>
      <c r="J36" s="67">
        <v>45620</v>
      </c>
      <c r="K36" s="67">
        <v>45650</v>
      </c>
      <c r="M36" s="68" t="s">
        <v>22</v>
      </c>
      <c r="N36" s="69">
        <v>45406</v>
      </c>
      <c r="O36" s="69">
        <v>45436</v>
      </c>
      <c r="P36" s="69">
        <v>45467</v>
      </c>
      <c r="Q36" s="69">
        <v>45497</v>
      </c>
      <c r="R36" s="69">
        <v>45528</v>
      </c>
      <c r="S36" s="69">
        <v>45559</v>
      </c>
      <c r="T36" s="69">
        <v>45589</v>
      </c>
      <c r="U36" s="69">
        <v>45620</v>
      </c>
      <c r="V36" s="70">
        <v>45650</v>
      </c>
    </row>
    <row r="37" spans="2:22" ht="15.75" thickTop="1" x14ac:dyDescent="0.25">
      <c r="B37" s="71" t="s">
        <v>31</v>
      </c>
      <c r="C37" s="73">
        <f>'Daily Savings(NEW)'!D31+'Daily Savings(NEW)'!E31+'Daily Savings(NEW)'!F31</f>
        <v>420</v>
      </c>
      <c r="D37" s="73">
        <f>'Daily Savings(NEW)'!G31+'Daily Savings(NEW)'!H31+'Daily Savings(NEW)'!I31</f>
        <v>640</v>
      </c>
      <c r="E37" s="73">
        <f>'Daily Savings(NEW)'!J31+'Daily Savings(NEW)'!K31+'Daily Savings(NEW)'!L31</f>
        <v>460</v>
      </c>
      <c r="F37" s="72" t="s">
        <v>9</v>
      </c>
      <c r="G37" s="72" t="s">
        <v>9</v>
      </c>
      <c r="H37" s="72" t="s">
        <v>9</v>
      </c>
      <c r="I37" s="72" t="s">
        <v>9</v>
      </c>
      <c r="J37" s="72" t="s">
        <v>9</v>
      </c>
      <c r="K37" s="72" t="s">
        <v>9</v>
      </c>
      <c r="M37" s="74" t="s">
        <v>23</v>
      </c>
      <c r="N37" s="75"/>
      <c r="O37" s="75"/>
      <c r="P37" s="75"/>
      <c r="Q37" s="75"/>
      <c r="R37" s="75"/>
      <c r="S37" s="75"/>
      <c r="T37" s="75"/>
      <c r="U37" s="75"/>
      <c r="V37" s="76"/>
    </row>
    <row r="38" spans="2:22" x14ac:dyDescent="0.25">
      <c r="B38" s="77" t="s">
        <v>10</v>
      </c>
      <c r="C38" s="73">
        <f>C37</f>
        <v>420</v>
      </c>
      <c r="D38" s="73">
        <f>D37</f>
        <v>640</v>
      </c>
      <c r="E38" s="73">
        <f>E37</f>
        <v>460</v>
      </c>
      <c r="F38" s="72"/>
      <c r="G38" s="72"/>
      <c r="H38" s="72"/>
      <c r="I38" s="72"/>
      <c r="J38" s="72"/>
      <c r="K38" s="72"/>
      <c r="M38" s="74" t="s">
        <v>24</v>
      </c>
      <c r="N38" s="75"/>
      <c r="O38" s="75"/>
      <c r="P38" s="75"/>
      <c r="Q38" s="75"/>
      <c r="R38" s="75"/>
      <c r="S38" s="75"/>
      <c r="T38" s="75"/>
      <c r="U38" s="75"/>
      <c r="V38" s="76"/>
    </row>
    <row r="39" spans="2:22" ht="26.25" thickBot="1" x14ac:dyDescent="0.3">
      <c r="B39" s="77" t="s">
        <v>11</v>
      </c>
      <c r="C39" s="73">
        <f>C38</f>
        <v>420</v>
      </c>
      <c r="D39" s="73">
        <f t="shared" ref="D39:K39" si="1">C39+D38</f>
        <v>1060</v>
      </c>
      <c r="E39" s="73">
        <f t="shared" si="1"/>
        <v>1520</v>
      </c>
      <c r="F39" s="73">
        <f t="shared" si="1"/>
        <v>1520</v>
      </c>
      <c r="G39" s="73">
        <f t="shared" si="1"/>
        <v>1520</v>
      </c>
      <c r="H39" s="73">
        <f t="shared" si="1"/>
        <v>1520</v>
      </c>
      <c r="I39" s="73">
        <f t="shared" si="1"/>
        <v>1520</v>
      </c>
      <c r="J39" s="73">
        <f t="shared" si="1"/>
        <v>1520</v>
      </c>
      <c r="K39" s="73">
        <f t="shared" si="1"/>
        <v>1520</v>
      </c>
      <c r="M39" s="78" t="s">
        <v>25</v>
      </c>
      <c r="N39" s="79" t="s">
        <v>9</v>
      </c>
      <c r="O39" s="79" t="s">
        <v>9</v>
      </c>
      <c r="P39" s="79" t="s">
        <v>9</v>
      </c>
      <c r="Q39" s="79" t="s">
        <v>9</v>
      </c>
      <c r="R39" s="79" t="s">
        <v>9</v>
      </c>
      <c r="S39" s="79" t="s">
        <v>9</v>
      </c>
      <c r="T39" s="79" t="s">
        <v>9</v>
      </c>
      <c r="U39" s="79" t="s">
        <v>9</v>
      </c>
      <c r="V39" s="80" t="s">
        <v>9</v>
      </c>
    </row>
    <row r="40" spans="2:22" ht="15.75" thickTop="1" x14ac:dyDescent="0.25"/>
    <row r="57" spans="2:22" x14ac:dyDescent="0.25">
      <c r="C57" s="63" t="s">
        <v>4</v>
      </c>
      <c r="D57" s="63"/>
      <c r="E57" s="63"/>
      <c r="F57" s="63"/>
      <c r="G57" s="63"/>
      <c r="H57" s="63"/>
      <c r="I57" s="63"/>
    </row>
    <row r="58" spans="2:22" x14ac:dyDescent="0.25">
      <c r="C58" s="64"/>
      <c r="D58" s="64"/>
      <c r="E58" s="64"/>
      <c r="F58" s="64"/>
      <c r="G58" s="64"/>
      <c r="H58" s="64"/>
      <c r="I58" s="64"/>
    </row>
    <row r="59" spans="2:22" x14ac:dyDescent="0.25">
      <c r="C59" s="65"/>
      <c r="D59" s="65"/>
      <c r="E59" s="65"/>
      <c r="F59" s="65"/>
      <c r="G59" s="65"/>
      <c r="H59" s="65"/>
      <c r="I59" s="65"/>
    </row>
    <row r="61" spans="2:22" ht="15.75" thickBot="1" x14ac:dyDescent="0.3"/>
    <row r="62" spans="2:22" ht="27" thickTop="1" thickBot="1" x14ac:dyDescent="0.3">
      <c r="B62" s="66"/>
      <c r="C62" s="67">
        <v>45406</v>
      </c>
      <c r="D62" s="67">
        <v>45436</v>
      </c>
      <c r="E62" s="67">
        <v>45467</v>
      </c>
      <c r="F62" s="67">
        <v>45497</v>
      </c>
      <c r="G62" s="67">
        <v>45528</v>
      </c>
      <c r="H62" s="67">
        <v>45559</v>
      </c>
      <c r="I62" s="67">
        <v>45589</v>
      </c>
      <c r="J62" s="67">
        <v>45620</v>
      </c>
      <c r="K62" s="67">
        <v>45650</v>
      </c>
      <c r="M62" s="68" t="s">
        <v>22</v>
      </c>
      <c r="N62" s="69">
        <v>45406</v>
      </c>
      <c r="O62" s="69">
        <v>45436</v>
      </c>
      <c r="P62" s="69">
        <v>45467</v>
      </c>
      <c r="Q62" s="69">
        <v>45497</v>
      </c>
      <c r="R62" s="69">
        <v>45528</v>
      </c>
      <c r="S62" s="69">
        <v>45559</v>
      </c>
      <c r="T62" s="69">
        <v>45589</v>
      </c>
      <c r="U62" s="69">
        <v>45620</v>
      </c>
      <c r="V62" s="70">
        <v>45650</v>
      </c>
    </row>
    <row r="63" spans="2:22" ht="15.75" thickTop="1" x14ac:dyDescent="0.25">
      <c r="B63" s="71" t="s">
        <v>31</v>
      </c>
      <c r="C63" s="73">
        <f>'Daily Savings(NEW)'!D28+'Daily Savings(NEW)'!E28+'Daily Savings(NEW)'!F28</f>
        <v>740</v>
      </c>
      <c r="D63" s="72">
        <f>'Daily Savings(NEW)'!G30+'Daily Savings(NEW)'!H30+'Daily Savings(NEW)'!I30</f>
        <v>32</v>
      </c>
      <c r="E63" s="72">
        <f>'Daily Savings(NEW)'!J30+'Daily Savings(NEW)'!K30+'Daily Savings(NEW)'!L30</f>
        <v>23</v>
      </c>
      <c r="F63" s="72"/>
      <c r="G63" s="72"/>
      <c r="H63" s="72"/>
      <c r="I63" s="72"/>
      <c r="J63" s="72"/>
      <c r="K63" s="72"/>
      <c r="M63" s="81" t="s">
        <v>23</v>
      </c>
      <c r="N63" s="75"/>
      <c r="O63" s="75"/>
      <c r="P63" s="75"/>
      <c r="Q63" s="75"/>
      <c r="R63" s="75"/>
      <c r="S63" s="75"/>
      <c r="T63" s="75"/>
      <c r="U63" s="75"/>
      <c r="V63" s="76"/>
    </row>
    <row r="64" spans="2:22" x14ac:dyDescent="0.25">
      <c r="B64" s="77" t="s">
        <v>10</v>
      </c>
      <c r="C64" s="73">
        <f>C63</f>
        <v>740</v>
      </c>
      <c r="D64" s="72">
        <f>D63</f>
        <v>32</v>
      </c>
      <c r="E64" s="72">
        <f>E63</f>
        <v>23</v>
      </c>
      <c r="F64" s="72"/>
      <c r="G64" s="72"/>
      <c r="H64" s="72"/>
      <c r="I64" s="72"/>
      <c r="J64" s="72"/>
      <c r="K64" s="72"/>
      <c r="M64" s="74" t="s">
        <v>24</v>
      </c>
      <c r="N64" s="75"/>
      <c r="O64" s="75"/>
      <c r="P64" s="75"/>
      <c r="Q64" s="75"/>
      <c r="R64" s="75"/>
      <c r="S64" s="75"/>
      <c r="T64" s="75"/>
      <c r="U64" s="75"/>
      <c r="V64" s="76"/>
    </row>
    <row r="65" spans="2:22" ht="26.25" thickBot="1" x14ac:dyDescent="0.3">
      <c r="B65" s="77" t="s">
        <v>11</v>
      </c>
      <c r="C65" s="72">
        <f>D64</f>
        <v>32</v>
      </c>
      <c r="D65" s="72">
        <f t="shared" ref="D65" si="2">C65+D64</f>
        <v>64</v>
      </c>
      <c r="E65" s="72">
        <f t="shared" ref="E65" si="3">D65+E64</f>
        <v>87</v>
      </c>
      <c r="F65" s="72">
        <f t="shared" ref="F65" si="4">E65+F64</f>
        <v>87</v>
      </c>
      <c r="G65" s="72">
        <f t="shared" ref="G65" si="5">F65+G64</f>
        <v>87</v>
      </c>
      <c r="H65" s="72">
        <f t="shared" ref="H65" si="6">G65+H64</f>
        <v>87</v>
      </c>
      <c r="I65" s="72">
        <f t="shared" ref="I65" si="7">H65+I64</f>
        <v>87</v>
      </c>
      <c r="J65" s="72">
        <f t="shared" ref="J65" si="8">I65+J64</f>
        <v>87</v>
      </c>
      <c r="K65" s="72">
        <f t="shared" ref="K65" si="9">J65+K64</f>
        <v>87</v>
      </c>
      <c r="M65" s="78" t="s">
        <v>25</v>
      </c>
      <c r="N65" s="79" t="s">
        <v>9</v>
      </c>
      <c r="O65" s="79" t="s">
        <v>9</v>
      </c>
      <c r="P65" s="79" t="s">
        <v>9</v>
      </c>
      <c r="Q65" s="79" t="s">
        <v>9</v>
      </c>
      <c r="R65" s="79" t="s">
        <v>9</v>
      </c>
      <c r="S65" s="79" t="s">
        <v>9</v>
      </c>
      <c r="T65" s="79" t="s">
        <v>9</v>
      </c>
      <c r="U65" s="79" t="s">
        <v>9</v>
      </c>
      <c r="V65" s="80" t="s">
        <v>9</v>
      </c>
    </row>
    <row r="66" spans="2:22" ht="15.75" thickTop="1" x14ac:dyDescent="0.25"/>
  </sheetData>
  <mergeCells count="3">
    <mergeCell ref="C7:I9"/>
    <mergeCell ref="C32:I34"/>
    <mergeCell ref="C57:I59"/>
  </mergeCells>
  <conditionalFormatting sqref="C11:K14">
    <cfRule type="top10" dxfId="1" priority="3" percent="1" rank="10"/>
  </conditionalFormatting>
  <conditionalFormatting sqref="C36:K39">
    <cfRule type="top10" dxfId="0" priority="2" percent="1" rank="10"/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65"/>
  <sheetViews>
    <sheetView zoomScaleNormal="100" workbookViewId="0">
      <pane xSplit="3" ySplit="3" topLeftCell="D16" activePane="bottomRight" state="frozen"/>
      <selection pane="topRight" activeCell="D1" sqref="D1"/>
      <selection pane="bottomLeft" activeCell="A4" sqref="A4"/>
      <selection pane="bottomRight" activeCell="E41" sqref="E41"/>
    </sheetView>
  </sheetViews>
  <sheetFormatPr defaultRowHeight="15" x14ac:dyDescent="0.25"/>
  <cols>
    <col min="1" max="1" width="5.28515625" style="1" customWidth="1"/>
    <col min="2" max="2" width="25" style="1" customWidth="1"/>
    <col min="3" max="3" width="22.85546875" style="1" customWidth="1"/>
    <col min="4" max="16384" width="9.140625" style="1"/>
  </cols>
  <sheetData>
    <row r="1" spans="1:13" ht="15" customHeight="1" x14ac:dyDescent="0.25">
      <c r="A1" s="5" t="s">
        <v>28</v>
      </c>
      <c r="B1" s="6"/>
      <c r="C1" s="6"/>
      <c r="D1" s="7">
        <f>M2</f>
        <v>0</v>
      </c>
      <c r="E1" s="7"/>
      <c r="F1" s="7"/>
      <c r="G1" s="7" t="s">
        <v>9</v>
      </c>
      <c r="H1" s="7"/>
      <c r="I1" s="7"/>
      <c r="J1" s="7" t="s">
        <v>9</v>
      </c>
      <c r="K1" s="7"/>
      <c r="L1" s="7"/>
    </row>
    <row r="2" spans="1:13" ht="15" customHeight="1" x14ac:dyDescent="0.25">
      <c r="A2" s="6"/>
      <c r="B2" s="6"/>
      <c r="C2" s="6"/>
      <c r="D2" s="7"/>
      <c r="E2" s="7"/>
      <c r="F2" s="7"/>
      <c r="G2" s="7"/>
      <c r="H2" s="7"/>
      <c r="I2" s="7"/>
      <c r="J2" s="7"/>
      <c r="K2" s="7"/>
      <c r="L2" s="7"/>
    </row>
    <row r="3" spans="1:13" ht="15" customHeight="1" x14ac:dyDescent="0.25">
      <c r="A3" s="6"/>
      <c r="B3" s="6"/>
      <c r="C3" s="6"/>
      <c r="D3" s="7"/>
      <c r="E3" s="7"/>
      <c r="F3" s="7"/>
      <c r="G3" s="7"/>
      <c r="H3" s="7"/>
      <c r="I3" s="7"/>
      <c r="J3" s="7"/>
      <c r="K3" s="7"/>
      <c r="L3" s="7"/>
    </row>
    <row r="4" spans="1:13" ht="15.75" customHeight="1" x14ac:dyDescent="0.25">
      <c r="A4" s="26" t="s">
        <v>0</v>
      </c>
      <c r="B4" s="27"/>
      <c r="C4" s="26" t="s">
        <v>1</v>
      </c>
      <c r="D4" s="28">
        <v>45383</v>
      </c>
      <c r="E4" s="29"/>
      <c r="F4" s="29"/>
      <c r="G4" s="28">
        <v>45413</v>
      </c>
      <c r="H4" s="28"/>
      <c r="I4" s="28"/>
      <c r="J4" s="28">
        <v>45444</v>
      </c>
      <c r="K4" s="28"/>
      <c r="L4" s="28"/>
      <c r="M4" s="8"/>
    </row>
    <row r="5" spans="1:13" x14ac:dyDescent="0.25">
      <c r="A5" s="27"/>
      <c r="B5" s="27"/>
      <c r="C5" s="27"/>
      <c r="D5" s="30">
        <v>1</v>
      </c>
      <c r="E5" s="30">
        <v>2</v>
      </c>
      <c r="F5" s="30">
        <v>3</v>
      </c>
      <c r="G5" s="30">
        <v>1</v>
      </c>
      <c r="H5" s="30">
        <v>2</v>
      </c>
      <c r="I5" s="30">
        <v>3</v>
      </c>
      <c r="J5" s="30">
        <v>1</v>
      </c>
      <c r="K5" s="30">
        <v>2</v>
      </c>
      <c r="L5" s="30">
        <v>3</v>
      </c>
      <c r="M5" s="8"/>
    </row>
    <row r="6" spans="1:13" x14ac:dyDescent="0.25">
      <c r="A6" s="31" t="s">
        <v>2</v>
      </c>
      <c r="B6" s="31"/>
      <c r="C6" s="32" t="s">
        <v>20</v>
      </c>
      <c r="D6" s="33">
        <v>3</v>
      </c>
      <c r="E6" s="33">
        <v>5</v>
      </c>
      <c r="F6" s="33">
        <v>1</v>
      </c>
      <c r="G6" s="33">
        <v>2</v>
      </c>
      <c r="H6" s="34">
        <v>2</v>
      </c>
      <c r="I6" s="34">
        <v>0</v>
      </c>
      <c r="J6" s="34">
        <v>3</v>
      </c>
      <c r="K6" s="34">
        <v>1</v>
      </c>
      <c r="L6" s="34">
        <v>2</v>
      </c>
      <c r="M6" s="8"/>
    </row>
    <row r="7" spans="1:13" ht="15" customHeight="1" x14ac:dyDescent="0.25">
      <c r="A7" s="35"/>
      <c r="B7" s="35"/>
      <c r="C7" s="36" t="s">
        <v>19</v>
      </c>
      <c r="D7" s="37">
        <v>2</v>
      </c>
      <c r="E7" s="37">
        <v>0</v>
      </c>
      <c r="F7" s="37">
        <v>0</v>
      </c>
      <c r="G7" s="37">
        <v>0</v>
      </c>
      <c r="H7" s="38">
        <v>0</v>
      </c>
      <c r="I7" s="38">
        <v>4</v>
      </c>
      <c r="J7" s="38">
        <v>0</v>
      </c>
      <c r="K7" s="38">
        <v>2</v>
      </c>
      <c r="L7" s="38">
        <v>1</v>
      </c>
      <c r="M7" s="8"/>
    </row>
    <row r="8" spans="1:13" ht="15" customHeight="1" x14ac:dyDescent="0.25">
      <c r="A8" s="35"/>
      <c r="B8" s="35"/>
      <c r="C8" s="36" t="s">
        <v>5</v>
      </c>
      <c r="D8" s="39">
        <f t="shared" ref="D8:L8" si="0">SUM(D6+D7)</f>
        <v>5</v>
      </c>
      <c r="E8" s="39">
        <f t="shared" si="0"/>
        <v>5</v>
      </c>
      <c r="F8" s="39">
        <f t="shared" si="0"/>
        <v>1</v>
      </c>
      <c r="G8" s="39">
        <f t="shared" si="0"/>
        <v>2</v>
      </c>
      <c r="H8" s="40">
        <f t="shared" si="0"/>
        <v>2</v>
      </c>
      <c r="I8" s="40">
        <f t="shared" si="0"/>
        <v>4</v>
      </c>
      <c r="J8" s="40">
        <f t="shared" si="0"/>
        <v>3</v>
      </c>
      <c r="K8" s="40">
        <f t="shared" si="0"/>
        <v>3</v>
      </c>
      <c r="L8" s="40">
        <f t="shared" si="0"/>
        <v>3</v>
      </c>
      <c r="M8" s="8"/>
    </row>
    <row r="9" spans="1:13" ht="15" customHeight="1" x14ac:dyDescent="0.25">
      <c r="A9" s="35"/>
      <c r="B9" s="35"/>
      <c r="C9" s="41"/>
      <c r="D9" s="37"/>
      <c r="E9" s="37"/>
      <c r="F9" s="37"/>
      <c r="G9" s="37"/>
      <c r="H9" s="38"/>
      <c r="I9" s="38"/>
      <c r="J9" s="38"/>
      <c r="K9" s="38"/>
      <c r="L9" s="38"/>
      <c r="M9" s="8"/>
    </row>
    <row r="10" spans="1:13" x14ac:dyDescent="0.25">
      <c r="A10" s="42"/>
      <c r="B10" s="42"/>
      <c r="C10" s="43"/>
      <c r="D10" s="44"/>
      <c r="E10" s="44"/>
      <c r="F10" s="44"/>
      <c r="G10" s="44"/>
      <c r="H10" s="45"/>
      <c r="I10" s="45"/>
      <c r="J10" s="45"/>
      <c r="K10" s="45"/>
      <c r="L10" s="45"/>
      <c r="M10" s="8"/>
    </row>
    <row r="11" spans="1:13" x14ac:dyDescent="0.25">
      <c r="A11" s="3"/>
      <c r="B11" s="3"/>
      <c r="C11" s="3"/>
      <c r="D11" s="9"/>
      <c r="E11" s="9"/>
      <c r="F11" s="9"/>
      <c r="G11" s="9"/>
      <c r="H11" s="4"/>
      <c r="I11" s="4"/>
      <c r="J11" s="4"/>
      <c r="K11" s="4"/>
      <c r="L11" s="4"/>
      <c r="M11" s="8"/>
    </row>
    <row r="12" spans="1:13" x14ac:dyDescent="0.25">
      <c r="A12" s="31" t="s">
        <v>3</v>
      </c>
      <c r="B12" s="46"/>
      <c r="C12" s="32" t="s">
        <v>21</v>
      </c>
      <c r="D12" s="33">
        <v>3</v>
      </c>
      <c r="E12" s="33">
        <v>1</v>
      </c>
      <c r="F12" s="33">
        <v>2</v>
      </c>
      <c r="G12" s="33">
        <v>5</v>
      </c>
      <c r="H12" s="34">
        <v>2</v>
      </c>
      <c r="I12" s="34">
        <v>4</v>
      </c>
      <c r="J12" s="34">
        <v>9</v>
      </c>
      <c r="K12" s="34">
        <v>5</v>
      </c>
      <c r="L12" s="34">
        <v>4</v>
      </c>
      <c r="M12" s="8"/>
    </row>
    <row r="13" spans="1:13" x14ac:dyDescent="0.25">
      <c r="A13" s="27"/>
      <c r="B13" s="27"/>
      <c r="C13" s="36" t="s">
        <v>19</v>
      </c>
      <c r="D13" s="37">
        <v>10</v>
      </c>
      <c r="E13" s="37">
        <v>0</v>
      </c>
      <c r="F13" s="37">
        <v>5</v>
      </c>
      <c r="G13" s="37">
        <v>12</v>
      </c>
      <c r="H13" s="38">
        <v>5</v>
      </c>
      <c r="I13" s="38">
        <v>4</v>
      </c>
      <c r="J13" s="38">
        <v>1</v>
      </c>
      <c r="K13" s="38">
        <v>4</v>
      </c>
      <c r="L13" s="38">
        <v>0</v>
      </c>
      <c r="M13" s="8"/>
    </row>
    <row r="14" spans="1:13" x14ac:dyDescent="0.25">
      <c r="A14" s="27"/>
      <c r="B14" s="27"/>
      <c r="C14" s="36" t="s">
        <v>5</v>
      </c>
      <c r="D14" s="39">
        <f>SUM(D12+D13)</f>
        <v>13</v>
      </c>
      <c r="E14" s="39">
        <f>SUM(E12+E13)</f>
        <v>1</v>
      </c>
      <c r="F14" s="39">
        <f>SUM(F12+F13)</f>
        <v>7</v>
      </c>
      <c r="G14" s="39">
        <f t="shared" ref="G14:L14" si="1">G12+G13</f>
        <v>17</v>
      </c>
      <c r="H14" s="40">
        <f t="shared" si="1"/>
        <v>7</v>
      </c>
      <c r="I14" s="40">
        <f t="shared" si="1"/>
        <v>8</v>
      </c>
      <c r="J14" s="40">
        <f t="shared" si="1"/>
        <v>10</v>
      </c>
      <c r="K14" s="40">
        <f t="shared" si="1"/>
        <v>9</v>
      </c>
      <c r="L14" s="40">
        <f t="shared" si="1"/>
        <v>4</v>
      </c>
      <c r="M14" s="8"/>
    </row>
    <row r="15" spans="1:13" x14ac:dyDescent="0.25">
      <c r="A15" s="27"/>
      <c r="B15" s="27"/>
      <c r="C15" s="41"/>
      <c r="D15" s="37"/>
      <c r="E15" s="37"/>
      <c r="F15" s="37"/>
      <c r="G15" s="37"/>
      <c r="H15" s="38"/>
      <c r="I15" s="38"/>
      <c r="J15" s="38"/>
      <c r="K15" s="38"/>
      <c r="L15" s="38"/>
      <c r="M15" s="8"/>
    </row>
    <row r="16" spans="1:13" x14ac:dyDescent="0.25">
      <c r="A16" s="47"/>
      <c r="B16" s="47"/>
      <c r="C16" s="43"/>
      <c r="D16" s="45"/>
      <c r="E16" s="45"/>
      <c r="F16" s="45"/>
      <c r="G16" s="45"/>
      <c r="H16" s="45"/>
      <c r="I16" s="45"/>
      <c r="J16" s="45"/>
      <c r="K16" s="45"/>
      <c r="L16" s="45"/>
      <c r="M16" s="8"/>
    </row>
    <row r="17" spans="1:13" x14ac:dyDescent="0.25">
      <c r="A17" s="3"/>
      <c r="B17" s="3"/>
      <c r="C17" s="3"/>
      <c r="D17" s="4"/>
      <c r="E17" s="4"/>
      <c r="F17" s="4"/>
      <c r="G17" s="4"/>
      <c r="H17" s="4"/>
      <c r="I17" s="4"/>
      <c r="J17" s="4"/>
      <c r="K17" s="4"/>
      <c r="L17" s="4"/>
      <c r="M17" s="8"/>
    </row>
    <row r="18" spans="1:13" x14ac:dyDescent="0.25">
      <c r="A18" s="31" t="s">
        <v>4</v>
      </c>
      <c r="B18" s="46"/>
      <c r="C18" s="32" t="s">
        <v>20</v>
      </c>
      <c r="D18" s="34">
        <v>2</v>
      </c>
      <c r="E18" s="34">
        <v>1</v>
      </c>
      <c r="F18" s="34">
        <v>0</v>
      </c>
      <c r="G18" s="34">
        <v>2</v>
      </c>
      <c r="H18" s="34">
        <v>1</v>
      </c>
      <c r="I18" s="34">
        <v>1</v>
      </c>
      <c r="J18" s="34">
        <v>1</v>
      </c>
      <c r="K18" s="34">
        <v>3</v>
      </c>
      <c r="L18" s="34">
        <v>5</v>
      </c>
      <c r="M18" s="8"/>
    </row>
    <row r="19" spans="1:13" x14ac:dyDescent="0.25">
      <c r="A19" s="27"/>
      <c r="B19" s="27"/>
      <c r="C19" s="36" t="s">
        <v>19</v>
      </c>
      <c r="D19" s="38">
        <v>0</v>
      </c>
      <c r="E19" s="38">
        <v>2</v>
      </c>
      <c r="F19" s="38">
        <v>0</v>
      </c>
      <c r="G19" s="38">
        <v>0</v>
      </c>
      <c r="H19" s="38">
        <v>1</v>
      </c>
      <c r="I19" s="38">
        <v>0</v>
      </c>
      <c r="J19" s="38">
        <v>0</v>
      </c>
      <c r="K19" s="38">
        <v>0</v>
      </c>
      <c r="L19" s="38">
        <v>3</v>
      </c>
      <c r="M19" s="8"/>
    </row>
    <row r="20" spans="1:13" x14ac:dyDescent="0.25">
      <c r="A20" s="27"/>
      <c r="B20" s="27"/>
      <c r="C20" s="36" t="s">
        <v>5</v>
      </c>
      <c r="D20" s="40">
        <f t="shared" ref="D20:L20" si="2">D18+D19</f>
        <v>2</v>
      </c>
      <c r="E20" s="40">
        <f t="shared" si="2"/>
        <v>3</v>
      </c>
      <c r="F20" s="40">
        <f t="shared" si="2"/>
        <v>0</v>
      </c>
      <c r="G20" s="40">
        <f t="shared" si="2"/>
        <v>2</v>
      </c>
      <c r="H20" s="40">
        <f t="shared" si="2"/>
        <v>2</v>
      </c>
      <c r="I20" s="40">
        <f t="shared" si="2"/>
        <v>1</v>
      </c>
      <c r="J20" s="40">
        <f t="shared" si="2"/>
        <v>1</v>
      </c>
      <c r="K20" s="40">
        <f t="shared" si="2"/>
        <v>3</v>
      </c>
      <c r="L20" s="40">
        <f t="shared" si="2"/>
        <v>8</v>
      </c>
      <c r="M20" s="8"/>
    </row>
    <row r="21" spans="1:13" x14ac:dyDescent="0.25">
      <c r="A21" s="27"/>
      <c r="B21" s="27"/>
      <c r="C21" s="41"/>
      <c r="D21" s="38"/>
      <c r="E21" s="38"/>
      <c r="F21" s="38"/>
      <c r="G21" s="38"/>
      <c r="H21" s="38"/>
      <c r="I21" s="38"/>
      <c r="J21" s="38"/>
      <c r="K21" s="38"/>
      <c r="L21" s="38"/>
      <c r="M21" s="8"/>
    </row>
    <row r="22" spans="1:13" x14ac:dyDescent="0.25">
      <c r="A22" s="47"/>
      <c r="B22" s="47"/>
      <c r="C22" s="43"/>
      <c r="D22" s="45"/>
      <c r="E22" s="45"/>
      <c r="F22" s="45"/>
      <c r="G22" s="45"/>
      <c r="H22" s="45"/>
      <c r="I22" s="45"/>
      <c r="J22" s="45"/>
      <c r="K22" s="45"/>
      <c r="L22" s="45"/>
      <c r="M22" s="8"/>
    </row>
    <row r="23" spans="1:13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8"/>
    </row>
    <row r="24" spans="1:13" ht="15" customHeight="1" x14ac:dyDescent="0.25">
      <c r="A24" s="48" t="s">
        <v>6</v>
      </c>
      <c r="B24" s="48"/>
      <c r="C24" s="48"/>
      <c r="D24" s="49">
        <f>D6+D12+D18</f>
        <v>8</v>
      </c>
      <c r="E24" s="49">
        <f>E6+E12+E18</f>
        <v>7</v>
      </c>
      <c r="F24" s="49">
        <f t="shared" ref="E24:H25" si="3">F6+F12+F18</f>
        <v>3</v>
      </c>
      <c r="G24" s="49">
        <f t="shared" si="3"/>
        <v>9</v>
      </c>
      <c r="H24" s="49">
        <f t="shared" si="3"/>
        <v>5</v>
      </c>
      <c r="I24" s="49">
        <f>I18+I12+I6</f>
        <v>5</v>
      </c>
      <c r="J24" s="49">
        <f>J18+J12+J6</f>
        <v>13</v>
      </c>
      <c r="K24" s="49">
        <f>K6+K12+K19</f>
        <v>6</v>
      </c>
      <c r="L24" s="49">
        <f>L6+L12+L18</f>
        <v>11</v>
      </c>
      <c r="M24" s="8"/>
    </row>
    <row r="25" spans="1:13" ht="15" customHeight="1" x14ac:dyDescent="0.25">
      <c r="A25" s="50" t="s">
        <v>7</v>
      </c>
      <c r="B25" s="50"/>
      <c r="C25" s="50"/>
      <c r="D25" s="51">
        <f>D7+D13+D19</f>
        <v>12</v>
      </c>
      <c r="E25" s="51">
        <f t="shared" si="3"/>
        <v>2</v>
      </c>
      <c r="F25" s="51">
        <f t="shared" si="3"/>
        <v>5</v>
      </c>
      <c r="G25" s="51">
        <f t="shared" si="3"/>
        <v>12</v>
      </c>
      <c r="H25" s="51">
        <f t="shared" si="3"/>
        <v>6</v>
      </c>
      <c r="I25" s="51">
        <f>I7+I13+I19</f>
        <v>8</v>
      </c>
      <c r="J25" s="51">
        <f>J7+J13+J19</f>
        <v>1</v>
      </c>
      <c r="K25" s="51">
        <f>K7+K13+K19</f>
        <v>6</v>
      </c>
      <c r="L25" s="51">
        <f>L7+L13+L19</f>
        <v>4</v>
      </c>
      <c r="M25" s="8"/>
    </row>
    <row r="26" spans="1:13" ht="15" customHeight="1" x14ac:dyDescent="0.25">
      <c r="A26" s="50" t="s">
        <v>8</v>
      </c>
      <c r="B26" s="50"/>
      <c r="C26" s="50"/>
      <c r="D26" s="51">
        <f>D24-D25</f>
        <v>-4</v>
      </c>
      <c r="E26" s="51">
        <f t="shared" ref="E26:L26" si="4">E24-E25</f>
        <v>5</v>
      </c>
      <c r="F26" s="51">
        <f t="shared" si="4"/>
        <v>-2</v>
      </c>
      <c r="G26" s="51">
        <f t="shared" si="4"/>
        <v>-3</v>
      </c>
      <c r="H26" s="51">
        <f t="shared" si="4"/>
        <v>-1</v>
      </c>
      <c r="I26" s="51">
        <f t="shared" si="4"/>
        <v>-3</v>
      </c>
      <c r="J26" s="51">
        <f t="shared" si="4"/>
        <v>12</v>
      </c>
      <c r="K26" s="51">
        <f t="shared" si="4"/>
        <v>0</v>
      </c>
      <c r="L26" s="51">
        <f t="shared" si="4"/>
        <v>7</v>
      </c>
      <c r="M26" s="8"/>
    </row>
    <row r="27" spans="1:13" ht="15" customHeight="1" x14ac:dyDescent="0.25">
      <c r="A27" s="52"/>
      <c r="B27" s="50" t="s">
        <v>12</v>
      </c>
      <c r="C27" s="50"/>
      <c r="D27" s="51">
        <f t="shared" ref="D27:L27" si="5">D8+D14+D20</f>
        <v>20</v>
      </c>
      <c r="E27" s="51">
        <f t="shared" si="5"/>
        <v>9</v>
      </c>
      <c r="F27" s="51">
        <f t="shared" si="5"/>
        <v>8</v>
      </c>
      <c r="G27" s="51">
        <f t="shared" si="5"/>
        <v>21</v>
      </c>
      <c r="H27" s="51">
        <f t="shared" si="5"/>
        <v>11</v>
      </c>
      <c r="I27" s="51">
        <f t="shared" si="5"/>
        <v>13</v>
      </c>
      <c r="J27" s="51">
        <f t="shared" si="5"/>
        <v>14</v>
      </c>
      <c r="K27" s="51">
        <f t="shared" si="5"/>
        <v>15</v>
      </c>
      <c r="L27" s="51">
        <f t="shared" si="5"/>
        <v>15</v>
      </c>
      <c r="M27" s="8"/>
    </row>
    <row r="28" spans="1:13" ht="15" customHeight="1" x14ac:dyDescent="0.25">
      <c r="A28" s="53"/>
      <c r="B28" s="54" t="s">
        <v>29</v>
      </c>
      <c r="C28" s="54"/>
      <c r="D28" s="55">
        <f t="shared" ref="D28:L28" si="6">D27*$C$34</f>
        <v>400</v>
      </c>
      <c r="E28" s="55">
        <f t="shared" si="6"/>
        <v>180</v>
      </c>
      <c r="F28" s="55">
        <f t="shared" si="6"/>
        <v>160</v>
      </c>
      <c r="G28" s="55">
        <f t="shared" si="6"/>
        <v>420</v>
      </c>
      <c r="H28" s="55">
        <f t="shared" si="6"/>
        <v>220</v>
      </c>
      <c r="I28" s="55">
        <f t="shared" si="6"/>
        <v>260</v>
      </c>
      <c r="J28" s="55">
        <f t="shared" si="6"/>
        <v>280</v>
      </c>
      <c r="K28" s="55">
        <f t="shared" si="6"/>
        <v>300</v>
      </c>
      <c r="L28" s="55">
        <f t="shared" si="6"/>
        <v>300</v>
      </c>
      <c r="M28" s="8"/>
    </row>
    <row r="29" spans="1:13" ht="15" customHeight="1" x14ac:dyDescent="0.25">
      <c r="A29" s="3"/>
      <c r="B29" s="10"/>
      <c r="C29" s="10"/>
      <c r="D29" s="4"/>
      <c r="E29" s="4"/>
      <c r="F29" s="4"/>
      <c r="G29" s="4"/>
      <c r="H29" s="4"/>
      <c r="I29" s="4"/>
      <c r="J29" s="11"/>
      <c r="K29" s="4"/>
      <c r="L29" s="4"/>
      <c r="M29" s="8"/>
    </row>
    <row r="30" spans="1:13" ht="15" customHeight="1" x14ac:dyDescent="0.25">
      <c r="A30" s="56"/>
      <c r="B30" s="57" t="s">
        <v>18</v>
      </c>
      <c r="C30" s="57"/>
      <c r="D30" s="58">
        <f t="shared" ref="D30:L30" si="7">D14</f>
        <v>13</v>
      </c>
      <c r="E30" s="58">
        <f t="shared" si="7"/>
        <v>1</v>
      </c>
      <c r="F30" s="58">
        <f t="shared" si="7"/>
        <v>7</v>
      </c>
      <c r="G30" s="58">
        <f t="shared" si="7"/>
        <v>17</v>
      </c>
      <c r="H30" s="58">
        <f t="shared" si="7"/>
        <v>7</v>
      </c>
      <c r="I30" s="58">
        <f t="shared" si="7"/>
        <v>8</v>
      </c>
      <c r="J30" s="58">
        <f t="shared" si="7"/>
        <v>10</v>
      </c>
      <c r="K30" s="58">
        <f t="shared" si="7"/>
        <v>9</v>
      </c>
      <c r="L30" s="58">
        <f t="shared" si="7"/>
        <v>4</v>
      </c>
      <c r="M30" s="8"/>
    </row>
    <row r="31" spans="1:13" ht="15" customHeight="1" x14ac:dyDescent="0.25">
      <c r="A31" s="59" t="s">
        <v>30</v>
      </c>
      <c r="B31" s="59"/>
      <c r="C31" s="59"/>
      <c r="D31" s="60">
        <f t="shared" ref="D31:L31" si="8">D30*$C$34</f>
        <v>260</v>
      </c>
      <c r="E31" s="60">
        <f t="shared" si="8"/>
        <v>20</v>
      </c>
      <c r="F31" s="60">
        <f t="shared" si="8"/>
        <v>140</v>
      </c>
      <c r="G31" s="60">
        <f t="shared" si="8"/>
        <v>340</v>
      </c>
      <c r="H31" s="60">
        <f t="shared" si="8"/>
        <v>140</v>
      </c>
      <c r="I31" s="60">
        <f t="shared" si="8"/>
        <v>160</v>
      </c>
      <c r="J31" s="60">
        <f t="shared" si="8"/>
        <v>200</v>
      </c>
      <c r="K31" s="60">
        <f t="shared" si="8"/>
        <v>180</v>
      </c>
      <c r="L31" s="60">
        <f t="shared" si="8"/>
        <v>80</v>
      </c>
      <c r="M31" s="8"/>
    </row>
    <row r="32" spans="1:13" ht="15" customHeight="1" x14ac:dyDescent="0.25">
      <c r="D32" s="2"/>
      <c r="E32" s="2"/>
      <c r="F32" s="2"/>
      <c r="G32" s="2"/>
      <c r="H32" s="2"/>
      <c r="I32" s="2"/>
      <c r="J32" s="2"/>
      <c r="K32" s="2"/>
      <c r="L32" s="2"/>
      <c r="M32" s="8"/>
    </row>
    <row r="33" spans="1:3" ht="15" customHeight="1" x14ac:dyDescent="0.25"/>
    <row r="34" spans="1:3" ht="15.75" customHeight="1" x14ac:dyDescent="0.25">
      <c r="A34" s="12"/>
      <c r="B34" s="13" t="s">
        <v>13</v>
      </c>
      <c r="C34" s="14">
        <f>60/3</f>
        <v>20</v>
      </c>
    </row>
    <row r="35" spans="1:3" x14ac:dyDescent="0.25">
      <c r="A35" s="12"/>
      <c r="B35" s="13"/>
      <c r="C35" s="15" t="s">
        <v>26</v>
      </c>
    </row>
    <row r="36" spans="1:3" x14ac:dyDescent="0.25">
      <c r="A36" s="12"/>
      <c r="B36" s="13"/>
      <c r="C36" s="16" t="s">
        <v>31</v>
      </c>
    </row>
    <row r="37" spans="1:3" x14ac:dyDescent="0.25">
      <c r="A37" s="12"/>
      <c r="B37" s="17" t="s">
        <v>14</v>
      </c>
      <c r="C37" s="18">
        <v>60</v>
      </c>
    </row>
    <row r="38" spans="1:3" x14ac:dyDescent="0.25">
      <c r="A38" s="12"/>
      <c r="B38" s="17" t="s">
        <v>15</v>
      </c>
      <c r="C38" s="18">
        <v>3</v>
      </c>
    </row>
    <row r="39" spans="1:3" x14ac:dyDescent="0.25">
      <c r="A39" s="12"/>
      <c r="B39" s="17" t="s">
        <v>16</v>
      </c>
      <c r="C39" s="19">
        <f>C37/C38</f>
        <v>20</v>
      </c>
    </row>
    <row r="40" spans="1:3" ht="28.5" x14ac:dyDescent="0.25">
      <c r="A40" s="12"/>
      <c r="B40" s="20" t="s">
        <v>27</v>
      </c>
      <c r="C40" s="18">
        <f>D8+E8+F8+D14+E14+F14+D20+E20+F20</f>
        <v>37</v>
      </c>
    </row>
    <row r="41" spans="1:3" ht="40.5" customHeight="1" x14ac:dyDescent="0.25">
      <c r="A41" s="12"/>
      <c r="B41" s="20" t="s">
        <v>17</v>
      </c>
      <c r="C41" s="18">
        <f>C38-C40</f>
        <v>-34</v>
      </c>
    </row>
    <row r="42" spans="1:3" x14ac:dyDescent="0.25">
      <c r="A42" s="12"/>
    </row>
    <row r="43" spans="1:3" x14ac:dyDescent="0.25">
      <c r="A43" s="12"/>
    </row>
    <row r="44" spans="1:3" x14ac:dyDescent="0.25">
      <c r="A44" s="12"/>
    </row>
    <row r="45" spans="1:3" x14ac:dyDescent="0.25">
      <c r="A45" s="12"/>
    </row>
    <row r="46" spans="1:3" x14ac:dyDescent="0.25">
      <c r="A46" s="12"/>
    </row>
    <row r="47" spans="1:3" x14ac:dyDescent="0.25">
      <c r="A47" s="12"/>
    </row>
    <row r="48" spans="1:3" x14ac:dyDescent="0.25">
      <c r="A48" s="12"/>
    </row>
    <row r="49" spans="1:3" x14ac:dyDescent="0.25">
      <c r="A49" s="12"/>
    </row>
    <row r="50" spans="1:3" x14ac:dyDescent="0.25">
      <c r="A50" s="12"/>
    </row>
    <row r="51" spans="1:3" x14ac:dyDescent="0.25">
      <c r="A51" s="12"/>
    </row>
    <row r="52" spans="1:3" x14ac:dyDescent="0.25">
      <c r="A52" s="12"/>
    </row>
    <row r="53" spans="1:3" x14ac:dyDescent="0.25">
      <c r="A53" s="12"/>
    </row>
    <row r="54" spans="1:3" x14ac:dyDescent="0.25">
      <c r="A54" s="12"/>
    </row>
    <row r="55" spans="1:3" x14ac:dyDescent="0.25">
      <c r="A55" s="12"/>
    </row>
    <row r="56" spans="1:3" x14ac:dyDescent="0.25">
      <c r="A56" s="12"/>
    </row>
    <row r="57" spans="1:3" ht="15.75" x14ac:dyDescent="0.25">
      <c r="A57" s="12"/>
      <c r="B57" s="21"/>
      <c r="C57" s="22"/>
    </row>
    <row r="58" spans="1:3" x14ac:dyDescent="0.25">
      <c r="A58" s="12"/>
      <c r="B58" s="21"/>
      <c r="C58" s="23"/>
    </row>
    <row r="59" spans="1:3" x14ac:dyDescent="0.25">
      <c r="A59" s="12"/>
      <c r="B59" s="21"/>
      <c r="C59" s="23"/>
    </row>
    <row r="60" spans="1:3" x14ac:dyDescent="0.25">
      <c r="A60" s="12"/>
      <c r="B60" s="21"/>
      <c r="C60" s="23"/>
    </row>
    <row r="61" spans="1:3" x14ac:dyDescent="0.25">
      <c r="A61" s="12"/>
      <c r="B61" s="24"/>
      <c r="C61" s="23"/>
    </row>
    <row r="62" spans="1:3" x14ac:dyDescent="0.25">
      <c r="A62" s="12"/>
      <c r="B62" s="24"/>
      <c r="C62" s="23"/>
    </row>
    <row r="63" spans="1:3" x14ac:dyDescent="0.25">
      <c r="B63" s="24"/>
      <c r="C63" s="23"/>
    </row>
    <row r="64" spans="1:3" x14ac:dyDescent="0.25">
      <c r="B64" s="25"/>
      <c r="C64" s="23"/>
    </row>
    <row r="65" spans="2:3" x14ac:dyDescent="0.25">
      <c r="B65" s="25"/>
      <c r="C65" s="23"/>
    </row>
  </sheetData>
  <mergeCells count="24">
    <mergeCell ref="A34:A62"/>
    <mergeCell ref="A1:C3"/>
    <mergeCell ref="A4:B5"/>
    <mergeCell ref="C4:C5"/>
    <mergeCell ref="D4:F4"/>
    <mergeCell ref="G4:I4"/>
    <mergeCell ref="D1:F3"/>
    <mergeCell ref="G1:I3"/>
    <mergeCell ref="J1:L3"/>
    <mergeCell ref="B29:C29"/>
    <mergeCell ref="B27:C27"/>
    <mergeCell ref="B30:C30"/>
    <mergeCell ref="A31:C31"/>
    <mergeCell ref="J4:L4"/>
    <mergeCell ref="B28:C28"/>
    <mergeCell ref="A25:C25"/>
    <mergeCell ref="A26:C26"/>
    <mergeCell ref="A24:C24"/>
    <mergeCell ref="A6:B10"/>
    <mergeCell ref="C9:C10"/>
    <mergeCell ref="A12:B16"/>
    <mergeCell ref="C15:C16"/>
    <mergeCell ref="A18:B22"/>
    <mergeCell ref="C21:C22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a b a 0 7 6 c e - 2 6 6 5 - 4 a c c - 9 b d b - 0 2 7 3 2 a b e 7 b 9 7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 1 0 . 3 0 8 9 6 1 0 8 1 7 2 5 5 1 2 < / L a t i t u d e > < L o n g i t u d e > 1 2 3 . 7 8 6 7 2 2 2 4 6 4 2 0 3 7 < / L o n g i t u d e > < R o t a t i o n > 0 < / R o t a t i o n > < P i v o t A n g l e > - 0 . 1 2 9 5 9 9 2 1 9 1 7 3 0 4 6 6 2 < / P i v o t A n g l e > < D i s t a n c e > 0 . 0 0 6 7 9 9 4 9 1 2 7 7 6 9 1 3 0 3 5 < / D i s t a n c e > < / C a m e r a > < I m a g e > i V B O R w 0 K G g o A A A A N S U h E U g A A A N Q A A A B 1 C A Y A A A A 2 n s 9 T A A A A A X N S R 0 I A r s 4 c 6 Q A A A A R n Q U 1 B A A C x j w v 8 Y Q U A A A A J c E h Z c w A A B K g A A A S o A Y q y P w k A A E + b S U R B V H h e 7 b 3 3 l 2 X p W R 7 6 7 H 1 y q F z d V d V x e j r M j E Y a p W F A F k I G R P I y Y G O E L 5 i 7 j D A G h L D 9 g 2 / 4 E + 4 v X l 4 G E 2 2 S C b Y J t j C y D J a Q L Y Q l S w h p p B n N 9 K S e z t V d V V 3 x 5 L T 3 f Z 5 3 7 1 O 1 6 9 R J F b t n 1 M + s M 3 3 O r n N 2 + L 4 3 v + / 3 f s 4 f / e 9 1 H 2 8 w P B 1 r I H + 6 g X g y F h 5 5 Q O G E / + 4 S y T u f h O v d Q 8 x f g + M 3 U c 0 8 g 1 j 1 B p L + 9 f A b h A s 0 W m d R P f N B + x h b u 4 z W 6 E U e j 9 t n p 3 I F f u a 8 v d 8 1 e E 0 4 v I A u M g C 1 p o P L C 3 E 8 d a I B N 3 z e v t e u L / E B j 4 U f Q v i t 9 p v I v 3 w 5 y e B j G 7 X b Q O p k + C G C f h T c X O f g j I T P 0 w N + f e e 1 C K f K 5 0 g P M Y Z e l Z O x x n u b x R u O o W K + h 3 f H W x g 5 1 + I Y 7 Z F i j w q H e X s c h 5 G l X 0 S 1 e R G p 2 v O k / S Q 8 J 4 3 y m Z / k H x 0 S w 3 U S w 9 n g u 7 u A 0 y w j f e d j q I + 9 k w x 6 K T z a G 8 / e T u K d J 0 m Q U R h D B o y 9 D X 6 D z P Y a / O w T 4 Y H u c K r X 4 K d O 8 8 1 2 g d n z m f p Q s F P T u R 4 J P / V A f Z 5 M f i L 8 E I H H + 6 2 + w v t 9 M j z Q B 5 w P O M 4 Q I u g B Q 8 p r o t m s 8 9 4 f c G Y 6 b F D i l k b / A b X W V Z S P / z C K Z / 8 Z f D e L 1 I 3 f t z / v l p m c R g G Z m 7 + L / P p v w m v F k N n 4 U 8 Q 2 X u a J 2 t p j J 6 S d s g k S U i c a 1 E L d 0 F g d T u K T Q 5 z q 1 f B 9 B K 2 N 8 M 2 Q 8 O q D m U k w Z u r y H G 4 i Y K b a 3 f B A H 0 g D N j f e e A y V T A G J Z A a + / 4 Z S r I c C L z 2 J 0 s k P w 8 u d s s / N 1 F k 4 l K q 7 g d O s I n v j 3 2 J k 4 7 f Q T J 5 D Y e o j q D 3 y g y i P / 1 2 k 1 j 6 H 0 Y W f Q 3 L + E + G 3 t + P z 1 1 I 4 P 9 2 N 4 X o I u 8 R k Y B 4 N g J 8 + x / / v 1 H B + + k z 4 b k j I l B s S T q s Q v u s C m X K V V 8 M P f c D r v e E Y q l n z y E y U J g / 5 a Q f i j Q U 0 8 0 N I 5 A h S C / 8 V L W c G G 5 M f Q W P m v e F R 0 n 3 + D M 3 H D 6 E w / V N I u Z d 5 Z P u A l x s O 3 n e + i r i 7 c y K c p o h T c 0 T T L 4 T T W A n 8 p / h o e G Q Q u j B q n e f Y z c T 7 t f D N E K h L C / X W x n 7 m A v 9 c C j / 1 Q H z s j c V Q u V g F j 8 W b 8 O M b N K + / z k 2 + L n B b K 2 S E x 8 N P f U A z z q n e Q 2 z t Z S R w A 7 V T f 5 s U 3 5 0 U / H i O r k Q K s c L r 4 Z E A 2 Y S / G Y T Y h s Y y z S Q S n 5 m K J H 6 v z F e N 5 x m j e X E 8 + M 4 Q 8 O M T 4 b s I M t R c 1 R v h h 1 7 g N S t X y M D L Z I D B 2 r A N P / N Y 8 P 2 e Z i X 9 0 u a 9 8 H 0 P O M k H M y g x m g 7 s 2 R j n W B I w z n / H 4 i v I L n M S 4 0 m M P 5 r R 8 z 3 4 O O J 7 z N / 6 1 y j N f A h + I g + 3 s g i 3 f A e x + i 0 k c Y X K I p C + j s P p 5 n h 6 r T g 8 L 0 s z 8 T w a s 9 9 q f + u F + N p X k S x 9 G e W T H w q P 9 E G T W i R O 0 y 6 E U 3 o R f u 4 t 4 a c h 0 S u o I d Q U Q D j G v y f C A 0 S b g v k 7 m W Z B 0 E N C 4 0 Z o P g 4 P + W 4 9 f 0 N G x Y D I 6 Q P F U A l O 9 D N n 6 8 h Q + n V i 7 b V 5 m n r T m L i Q 5 F 2 H B x 9 0 H P F 9 j i z + P E 2 X G p x s G l 7 F Q b O a Q y v 7 K J q T T 9 E 5 7 y L x d 4 H 0 j d + D 6 5 V Q P v u P + V z d H 8 x R W F u O f G J L E z l l E f j F 8 N O Q k H b r i P B t g g z r 0 L / y N 0 1 H H 0 7 h e U r f N K 9 L R u v Q b E 7 1 N R 6 f C U L n Q 8 K p v B x o r G 7 o E B i d e G A Y a j z j 4 e n T 3 R 3 q 4 u 0 l + r L H k X / E g / t G M v W O 6 l Z l 2 7 e K l N w k n E N E 6 v o f I I Y V M t V P h 0 e 2 Y K H u 9 E 7 / z a k v w I / e l + 5 T g Z N E H w Y 3 h t L g d T F D W x U L I P i h + e g U n 6 M G f M r e 7 w A F A L 9 B 8 2 + V A q V L / q o H n M Y 9 M u F 0 + K k D G m t p R 3 d n 3 k r o c s d H C 5 l z T 5 + u 9 2 S m 2 r q S Z q e R U e L w o d / U F Y 7 C 1 I f M T E L t 7 A 8 h F q d P 1 A G H Z l i v C J w x k x x + M R K Z C y 7 N 9 c Q o f 3 O H z D Z P R q S / U 7 s Z f j s E t Z O 0 n R L E Q W A j E t K O Z a i d x s M g g r A V + A j g W a 7 L q d H X c r N 2 P T G f U 7 s V / n 0 w / F i e 9 9 v D l 4 r l + A X S q k f G p h C R z x j F f W W o X N L H t 5 y v U T t 1 V 5 L 1 Y h W 1 e z k 4 + T U k M j 1 s 6 q 9 3 1 B e 7 a o b D g u 9 1 E W o W C u 9 D S s n Z k J F o K p k p F 6 P G m C O h n + C 9 0 y e J R A M F Y z A L k p A u F B 2 U 3 x S F t I P O p z x T d r t / 5 t S X L C L n p 8 T g u l e + q F F M Q + k + V T m h a G M / u G k 7 v 1 O / E x 7 o g J h K j K p x 1 z P V y f z N V f v T f W W o J g X P 7 f X u t n K r 4 a G y w I d K F 5 C b 5 g M + R A A R n y a v / e r l v B 8 G G m s m n B N L n 6 Z 0 v s d 7 o W k m 8 2 i Y J L I Y K R p I i M C P j Z H Y F Q 2 k 1 K c m k Q / m J 2 b N J 7 L a g 1 S Q Z 4 v C a Z E x y F i q n t g E / R t f x G 6 m X i f I W G I U R R s T f O l B + k F M K E 0 l n 6 k v H C Q 2 r i N z 8 7 e R v f p z 9 5 e h 3 j b X x O n x I P o U h Z K 2 G 9 d r Z L g N j J y k 2 n 6 I T Z j j L 8 d b L x G i J O R R o F U w c 6 t 0 9 m f g V l a R X / s 9 x O 9 9 k d e n r 9 E r g D A s e F 5 7 L i d p T K R r K T C g c L u Z X h a C 5 5 9 L L w b H K F T k 4 z i V l 8 z 8 c 6 p h S J 9 j 4 o g B n B S P 9 U n E K r w t c 7 J P 3 s m g Q A Z f M h / l V 3 V D b O 0 F p B p f w J / X f w K f a H z 4 / j G U z D 0 F I j p R W i p j 7 V X P / N b J 8 5 Q Q D 7 E F + i H m P 7 T R r + D z o E E i 5 f 9 I Q S n U z v x d N G p y 2 g / o + j K f M h d 5 e j K m q 1 K Y 6 c C U o + / j Z x 4 N j q u O T + F 3 / Z 1 a 2 Y I d m U u B 7 6 i q G Q U L q O H M 1 O P f / e R p 8 6 V 6 w c 8 + z n O I S Q b E 5 M x c P G M M b P V 6 N D N V Y m R / q i 4 g 2 / w U b m X / E c r u F K r O 6 P 1 j q H d 1 C U L U i z U K p 1 F k Z h q Y u l A k v T w Q A c j 7 i g 3 a 8 Y 2 w X E f O v 5 k s 9 w G m B S L h c i d G 4 o o f o f X Q Y V Y q V + R U g 2 C G b 9 X k M u n o V 7 V B 8 0 4 B E Q s c 9 E D w 9 0 G J 4 g g k w O S / x c k 4 G 5 e p p f 8 j y s m / h f n q V P g F / j n 8 9 0 h x P O 8 h 6 U o L N a j N t 9 R u 8 Q 5 V e W w D 6 T H a u r K f O 5 3 R r z M s 0 q R Z q V 7 F K k 2 O F R L 0 P M 2 Z u + W v o b m L G r W D g k n + Z j H 8 J P p t w U s M W 0 Z 0 S G i b g u Z P 0 W z s N M v I a L r v H V H E C A L / L 7 S U F I k c B t R S 2 e I n U f W f Q G v 0 A i a z W 5 b W f W G o t 8 y S k Z p 0 r q W q I 0 W u X t O n A N i 6 J V / R I Q 3 W g w K a F J A 9 X a M j P N B Z 3 R + q 9 B 3 K i n A R Z R J K o 7 6 I G i e + S n P j d u F L W K l d 5 d D t N J k P D T F q I 2 k B + V J e m U R M 8 z N x n 0 3 y M M h h O S m a f L 7 8 q 0 5 Q q 1 i E r 2 c F f C T s P U y A h 2 O e n f 9 1 W g 2 n 0 J g K 8 l / H 8 1 t K 4 c g Z 6 t R 4 y 3 J P g h O n L R z b c m g V w I p F A 0 F 6 Q C d N A l Y O 4 T 6 a f 4 1 F 2 u N 0 c h U l k j 2 d o l T r k y 0 / C M T r d 0 H X G V O I I c t / c / J f Q v j 8 b 6 N 2 B z e L X 0 S 5 u T 0 P c q i Q / y b z S t o A 9 F e S 9 8 f 8 b M N v L 1 R 0 c 6 S T M N n a N X p H g l P w Q o G O z g J X J Z h D w e R w n g c h c + M 3 e Q n 6 k a d + w I S K I t W f v y 7 / M s C R M 9 S t t R g 2 i u R o a i b f 4 9 2 E d n l x s Y z s 6 D E K w B G s X p E 0 C a U v n V A / d Q p O m Y O x G 3 v 3 g O D U V U 5 D e 1 x O c 4 S o D x u N V g V 1 M s 4 y W v b v v S 4 R K Y 8 m z y L H p d h L + h 4 S k j c + i p b X z i k 9 A F C Q o s k x U M l T j 2 i c B R c y j w X W x T a 4 k X x T / / l N 3 f h D K r w G K o / 8 m H 1 W v i t e e Q 7 v P l X H k 7 S 6 V C x 8 5 A w l f G 0 p A 9 e / i 5 g X S I S V q w V a d l k k J p e R G r 1 M T T W C 9 d d c F G 7 c p Z k c Z O Y t K n N 0 9 L w J X 1 G l 2 B H 7 C j S r F v 2 t i o T O W o B O Z L t V Z h 8 S n N o K 0 o n r q J w d o l D 2 s G E + F C 0 X 0 Y U F b v g + M R s E U H p A 0 c M d C d u w K k K J Z g s v d 8 C p L S F 3 6 + f J M B u o T H 8 7 D 2 w R o h O f Q r p 1 H X P 5 G r 7 t Q v X + M J T 6 D z g k 1 J Y / i t X X i n z A J P K z V 5 H M 1 J C c o p P 3 W B r J y S p a t W m s X U m i s k r i q t O x 7 G Y j H y b k M 8 W O j l g D U H P L H 4 j 4 l v 3 h c H 6 P T l N k 7 / 0 B K r F v 5 G W 3 k 4 6 W d 8 T K 1 O a E 0 1 K u 6 J B N d A v M U L u 0 I 3 3 p C 0 E 4 2 + P Y p R / l + 6 B y o S t 0 a 1 H / M / T F p H E d 0 Z l A x n I r d 5 G a / 7 j l 3 G q Z 9 6 J y + h + Z p W L B D z G l M X S D F t T p I P + l c q m j L I 5 V P w j P d f H t Z 2 9 g Y 4 E O b W M M H r X U 2 D n 6 S X J 6 O 8 E 7 W 7 v i I z F W R e 5 Y J r B / w z z E k U D + C S X Q n r E H j d o i o a y V X k L B G y 7 i F H e S O D X y d P j p 8 B F f + i J S j S + j d O K n 7 L P T r C B z + z / A T R T h x j 3 U G o 8 g m b q O e v k s a m f + j n 1 n B + g f O l 7 Z l u w H N Y h 7 G C g 5 3 B I k o l 7 9 3 G + f g 4 w i Z p Y w F F N Z l U W X 8 4 s h 7 N p i y k i v C v p F i X t f o B Z + w X i 2 0 T y F 2 s n v D 6 4 V w V r V g e v V M R a b 5 y n o E i A w O 4 9 M Q 0 0 0 S 3 i 7 W 8 f T k / N Y v T a G Z t l F 5 v g i x k 8 X u j M T U S 9 T / X K g j J k E K 0 w c Z A A d E D i w z l F r R M K l s J g k U Y x T A y g o M T Y g e R u L b T n E R 4 F E 5 Q U 0 P N X J + Y g t f x X 5 p V 9 G M 3 E a x d k P 0 + o K i L x W e w s S s R s k 1 C 4 B E x X I x k c D L S K C 3 u M Y B 4 E q M g r N L 6 u y 2 A x G k E F U G C s G k A m n k H m 3 a y T n g n / J W H 7 4 3 q m v I b f 4 O x Q Y X 0 E p + y N 8 p n 9 i w Y d O Z h J e u J v E F 2 + P o N q k R a H l I Y k p V F u P H p 2 G k o x 4 u 1 9 E K p H l D S x i 9 A S Z y K f G 6 R c t o y T z M A F X j S T a U J A g O X w p / p 5 g 5 o A C J v v U h F 0 E 4 / D w s V D 6 G h r 0 p y Y R w y J a / L 8 D 6 n K U e G + K 9 G X j 4 5 h I n U V S N W d H A L d 0 E 7 n C H 3 F 4 e C e t O l r O O O q Z d 6 E 5 R u b Q m E X K o N L X / z 1 a u Q t o T D 8 T H u F w l F 8 0 X 1 h E b 5 D J J G L v I V D 7 Q j V 8 0 W R v n d o o X B L i V F 4 h X Y 0 F h C 5 I U 0 k Q q 6 y p A 2 7 1 H t K L f 0 D t S n X E Z 6 q n 3 o n 6 1 D f z + / z c J 4 n + P 6 + k 8 d b Z O k a S T W S 8 2 / B I k 6 u v N A + f o b R Y 8 P x Y B c l F z x h 9 d P o l x D N K u J E p 2 r Z r L y j L v a 2 d F G 9 V e a l Y p P z m M K C J V j 8 C m S T 7 w R 4 Z q k V p W 6 K d v k 4 p r P f C C Z o U R c d D h e a M G C y e O o G E K g M o G b t C T r o C O g d R 6 6 d c D Q k y V r 5 F X + k q m e R v U M P M 8 v k i j C F E J H l 8 8 X N I N K 6 j c v K H g w N k O I c m t N X q R W B J V / 7 e F 5 P p X o c V D m a y h V p G I G l Y V Y R f t W i e B t 9 p L G w x l V 3 / H s 1 M n l 9 j G j J L Z v 5 3 E e N 9 F U 9 9 h P M d E a A K V O i 7 P S y E v 7 q Z x D O n 2 w l 2 D x u v z 6 P V m D k 8 k 0 / V E B + 4 V M N T c U q 1 d c r V V B m T J 1 + i j / 8 2 T s Y j v N E B z E R Y B j z 6 Q J o 4 F Y Q e J l T / J X N i v 8 y 0 D 1 S a a 1 Y h 0 W Y m 8 a W Y a Y N E Q R c Y C 2 j i N s 2 a C s d G u R W n T I k s / 5 K E L y 1 g + R b l z G g i 2 9 / 2 A l 2 b P o I V k Y p p a Z 6 1 x t 9 t j V z 8 D E 2 p 9 r z o O + p r 1 2 E W t U b P I u 5 H K l 0 U G e s S Q Z N D b / S g 9 V T h 8 w 6 E 0 i d R Z g q h 8 / i O 3 I N A k v l u J D r L + 7 W V x N K G I T M 5 d E M S + X W U 5 n 5 s O z M J s V E + + 8 4 C 2 9 d X 4 u J d p O J b e k g l c 3 A e w d j 0 6 w f P U A m O 6 7 d d r O H J 6 Q 0 s v 1 R C s z q F 9 G w F E + e o g p M a t F C a D Q S N G h F F V M y b K b Z H s T 8 I U v E a Q B V j D r M c 4 R D R m a w d p 0 Y S M 3 V i o X y Z J s p Z m l G X j H l E + A o L b y 7 f V g 6 P h G p M o T K u M A X R E 3 L k G z S P 6 v c o 3 V W 1 H e O 5 t v d Q 8 E F B S G 0 l R r X c Y K t g e c J O + C l p h g g T a d 6 7 L q u I Q M n X 8 k t 8 0 8 9 o 4 j j w u W w R o e a L T N i O 9 B k S E e t F T V X 0 z F o D 1 Q X p 2 3 + A + j r 9 O S 3 n 6 A I / + 1 h 4 P w G + S K 3 0 + n I c n 3 o 1 j U v H t p i / R G X Z 9 N b g T j 1 2 8 A w 1 k v J Q n l 9 A 8 W a O w s D B x M X 4 5 u J A q e B o D L 8 v L G T d q f 5 3 E t W B g B r B n G V L 3 h 6 a 0 h 4 a 5 Y 5 V o M k + Q 6 a o Y F 9 Y U p p M Q R P R I q R 6 1 g 4 Y w x l R k p D l h y S n K f z I E B 1 a x 8 C / y b c U E 1 t r L S P + L j d I v 6 X V z J B o / 5 D n v 2 q E H S T H + 8 E J f C x q W w s 0 q L Y u W s 8 p 5 q n Q r K O W U R V 6 U K G e o N C g W y D t T M t C q 5 d t s Z 9 1 g + U z + B V + 5 j O L n q K Q C Z s u o D b b I x I Z w o Q T z 6 k O u e v V L d r 4 / L W 0 t V J r V i q I k U 5 H T w e B s w O h n p j r Y z r n 4 a m J E s 7 V i r z I M W R m a x g / E z G b W m t 8 8 H M 2 s M P A J q H T i d Q E h 5 X X e 0 a 0 V x u l p i U B l U O Q r 9 Y L n A x H S 6 6 H 1 q 5 7 h 4 I N M R F + C I m i d P Y p H C M B K w L Y R o y E F O f 3 0 r t J O m v 8 a O 6 o s 4 / 5 G x Q i 0 j T G c C L K 3 Z q 5 7 f n g y 6 l s J V O d o p q m j K J 8 9 i d 5 z g z y K 3 + M + M a L 4 V + H A A n U f G w J V D G F m E V B C D K Z L e d Q + V M n 6 U o 7 U 1 M q F O + L e V Q e p T m j H 2 R L 4 K t a / 7 S F 2 P o L 8 F o 5 a i e d q w + o A F r x Y 1 g u u 1 Y y d y z f w n s f q e G b z t a g R l K l x S Y a 9 e J m n / 1 9 B y W 0 r u k d 4 2 u o L S V o p q b g 5 k r I z 9 B n 6 t R E Y q Q Y T T i t J z F T b g B E 6 B a Q 6 P C 1 a G I E A 7 o 7 W G t f M p M 5 q W I k S h 0 z V Q a d q 8 F J k d + m A I A k p p 5 L t W P D Y E h l 3 A 1 N r 4 Y C H e 8 J M Y x F r 4 K T S S M p k e v S D N w X R H R i i C 5 N 8 n c F + W 5 i d B M 2 d P w V t a N D H 2 3 F p f B 5 f k E F p S d Q P f e j 4 d E 9 Q O d W t E 7 m b S e M i v k / a a N I 5 Y h C 6 H 6 Y S 7 Q A i J v k v T 2 K 3 O 1 / g + r I t 1 m 1 u D C / E c O J 0 e 4 C c 6 3 i 4 q 9 v J X F 2 o o m L 0 1 t p m / V b K k o Y Q + p 4 B a l 8 M I 7 7 1 l C t W h 3 + x j Q S k y 2 M n f c w M k v J 0 M l M M q d i J E i z D o a 7 p N M z Z L 3 7 W 1 a p i R J 3 f o b m h A Z b C 9 g 0 4 b o G G c b y F h F I e p t E U y R J k y F m E i Q x z e k 9 f E j 7 T I Q 9 C 5 w S 7 X g J I i J G B t g 3 M 8 n 5 V / J z v 8 w k i L i l U e X s S 7 P w c 2 d f O z 8 9 h f L 4 3 0 E y u 4 z E z T / V k e A P u w W v o 4 W F 3 b A q c 6 y + u I 2 Z 7 D o q m N U 9 6 r 5 o T o q Z 5 B e 5 2 D B m 0 p 1 8 g b 7 R 5 c X t g r t F 7 0 K F r 8 J t M p t w c m y L 4 d Z v h 8 w 0 X d p k J m F f D O X y d k 4 2 K 6 h U l p G b 6 q N 1 F A 6 V J N s F f P l L 3 c x D L 6 i 7 2 g 1 8 Y 4 i O R 5 W W 1 P G E l o h w c O j f m Y / X o p O t a J G a h y i S 1 K k h J R C U 5 5 B E l p 0 e f U X t d E U o B / k 3 w 0 I R K B H G g Y D j K m b a S + 5 n G P S w P l p j l 1 D K / Q D i 3 h 1 k X / + l 8 G g E V q o 0 h I + s R p 2 d p r f v I e d R K I q x F a H V P G g + 5 B e K h j q j h 0 o q q 7 J C l g o / p m I 0 t H n a L 9 5 K G Y P p J Z 0 g R q r Q T 7 o T M p S + J x Q X y h T C Y 7 S e C 0 i N b n / e P Z t 8 + V Y V j 9 k F N j B 2 j l I z 0 W e C p K q N I B y T / L a M e 1 B J j x i w R f X d m c R V x E Z E L a l j D n Z k E r R M W 8 f b z C P z i A M 7 1 A 4 M B w B r / 6 u S G m k + v R R x G i I 9 0 A + 2 / Y s 5 / w c A V a W r 3 w K Z 3 b a L u Q / I X v 8 1 1 E e e R n P y H e G R L U h z + A q e 9 P M L z Z + l u S 6 f r 2 1 T k z H 8 Z g n F 1 p g l W o 0 l j E H J S P S p z O w T X b R N P 9 J j f v m X U Z j + Z 1 g s x X H l X g z l h t Q D / y Y + 6 8 I R u a S H 9 5 y t o 3 S v Y i s i Y v k N 5 I 7 t p P l d a y i X 0 u B i f R V P k E 6 S 2 a u Y u D j S n 5 k E q e r Q a T X J 7 w z h Q 3 E A H E q X H W t U l E P Q 4 O i h p d 7 j 0 1 s v m W Q 6 z g E 0 k 4 0 E f l T M J P j m G H O i p d n U g 2 C f z K Q I V 9 A O 6 4 C g o I P K f u 4 T M 2 n v q V i q g O b 4 W 4 M D 0 h A K j s g 3 1 U f 1 i P C o f T q i n N v Q 1 J Y 4 6 h e h 7 W 5 C y q f P 5 l B 4 e s Y R 8 g s p z L S c Q 8 9 L 2 B i S V s y 0 l 6 A m 8 / n U P O I e L Q 6 c y n u Y z H n 4 p j M 1 z I 5 0 9 6 O U V 6 0 s V 3 k p M l O u O z M J u 2 K o s U Y Z 7 3 Q b G E 2 W M X r 8 M n I n Z B I N Z 8 / 7 c R J 7 2 + y T P 6 V B H J D I s / 5 q F B d O p T N C x N s 2 X y y U U J v Q I P G 4 F g G 2 T b b 7 h s 5 7 2 y U U o U r x / g / A 1 L N o l 0 y h / T L 4 f k F a 8 Z t x Z O Z / n 4 y j y C C 1 r / x E N e m 3 g A P p Q Q G Y P i U / E r I a W 0 X 7 L P 9 U v U 5 G p d V C A T a S 8 r F Q d G 3 f K i f 0 O b e g l b t k L A l 3 Y 6 j w M H F p u o l 3 n q g j z 9 + / Z a a B P L V R F H N j T Y y T d h v r W f J o A b n j A T O 1 y M A K W K z y 9 f z d B D 5 9 J T 0 c Q 0 k r P d Z Y x a V U H O n R m x i / M A J n 9 A m T F k P D S k B C i a L L U p v Y 4 r 2 + I F E m Z + A n T 9 E x / + p A B n w z w b H 0 w D 6 Z k v M m y 0 C a 0 6 q u D 8 w P 2 x v 8 W A r F k x 8 h F a Q w M k 8 / y g 3 L o p T b k v + j l 0 D G C 9 p 8 d Y L 0 E 2 o d w Z L W f E b r n 0 d o g d 8 M N c m 1 V T L u J q 0 R o p s 2 g 1 m w i 3 / 3 e Q 0 L p W 9 n H o 3 4 M 2 f q d q 4 2 J s j E i U I a j X g B + d m t o J Q a G d 8 p x P D i Q g I L / F d B j I E M N d k s 4 h s 4 D 1 m 3 b F G 8 z A z V r T 2 4 r j g U P 2 7 C U Q g 6 A l / + k Z z H Q a B N 7 e f e F m S t u x m 4 b 0 Z E A x x 7 R t M k + V F q p o G l T r Q g q q d + E J X U N y E 9 / y f h w U 5 I A 5 3 j X G + F q A O Q T e R j R a D v b a u U I E p 1 0 q b 8 9 D b 0 / G L S c M V 3 r H I T X n w k s G I k d E x Y b z G W m O n p U w E D X i z e w X h z A k 1 n D a v Z M f w P a q E G v 7 p Y D C y z 8 U z L A h d t 9 A x K Z J M + z m A d I 6 0 s U t N V p M d C 6 R G F 1 L Q C A 0 q + D Q M V H P Z z O A e h V T C f y g b i j Y C t c d 4 D O C 1 V m m n m f O 8 S n B M L k N D X t E Y 3 R w g L A M h M J 2 3 4 M t + 6 V H g L y R s f Q y p + D Y V j P 8 b v d M 8 F W s / 0 K A P J I o r m m O o L s B X V 9 A u d 6 u 1 N 3 7 D p k S E 5 f K p r j K e n 6 S o l 6 H L I j K Q p W H 4 e y d X r 1 G o x 1 G e / x 7 5 v U O f a i P a r F e u o 0 o x z 3 D h u l c t Y y 4 + Q k V w 0 6 G K 5 r g 8 v b E n d G c T Y o W K U D f 6 W C 3 W 8 e 6 q I M X 8 U 6 e l a d 2 Y S 9 D C 6 k U E w 5 5 N O Z K i a 9 w z 9 X r V h Z K y v B z j D h J F D K P L l 1 B f t p V + q + u G o m U l + k V W T K + e n + s I + C f z 6 m e 9 F J f m N G F n 5 d c T X n g u P b o c v / z y i O Q J z b Q v W V 8 / y U v S P 6 C 8 7 5 a / x Y J M 0 7 C M R 8 9 F y x / B 6 Y Q 5 1 h 9 p K 3 x M D Z p 7 k b 7 Q 1 U u T e l G 9 s j z V / X 1 m r o b q Q R r F e x L P 0 x + Z T Y x Y F F D M J b W Y S O g 2 m H Q z 1 D b Q f 4 y R a n d D J r i M 1 1 t / u H m b z a J X 3 B L s z 7 M 5 E 3 A n V e o W N N g 4 q x / O g o r m x w 7 z p C f o H 2 i 9 J J T b W U q u P U 3 9 o a K d G 2 k l w Q t v I 9 E N z + h m U x n 4 E m e q n E C t 0 8 Z n E M F Y i J Y L n + S L l T W 3 4 1 t F W b 8 j M 2 b d S 2 J a M s Y V U K o 3 R l G c b 9 z 2 / c h o e / X g t V X e 0 R 3 N K / p t 8 z J c D / 1 7 d t S q v Y v V 6 k Y o w D 4 8 m 3 v X s N B p k Y v l K b 5 t t W J 3 q I G y j 8 N M T L W T c K t Y V k U z R A Z v p H h q M Q m H p z k q D T l h E R u v t l T j d Y R f v F m J g 2 c M c 6 B 2 R n D c P L H I V t v w d B K e u 5 S Y 9 r I i j g i V b I + J a P q A J v T 5 E y G f 0 v V W U R j 6 I b P n j n N O d 4 X L z A U X w N h Y 8 v w p g T Q v r u e l / p 4 N K 9 2 A L 0 G I g T K g Q n B K 1 V X w S x 9 z L c O m 7 P z 6 x g L 9 8 P Y W b 5 R n E a E p 7 6 n z L 8 1 j x K / 0 6 n z S 1 f H u G 3 x 2 l i 1 P A + K O j e M 8 j N T w 1 V 8 f 7 z 1 c x k v b 4 6 l B H X b D J U F p 2 o f D h x j U 6 s n 4 N Y 6 e V I B 0 S A x 3 o G B l P / a E p I W p k h H 3 C K h l o W l g 4 3 X t z m n + m 0 Z W L i y w f 6 I Q k q l a n + o f c I 3 A Y B N u 5 R F I o 1 F R K e 9 g S j 7 B h Z y d s w R 8 t D u 1 i X 0 l / J 3 J 3 f y P 8 S w e U C q E G t k C D C m D V j 0 / n l A a 0 9 A k J 3 Q I v Y h I K 7 T h 9 M i t 1 I y 0 n y X A 0 f R P J U b x 3 7 i p G E w W 4 o 2 l k m 5 9 F 7 c a n 8 e y r 9 / C Z q y n c u 1 w k c + d Q n n L Q T G d o 3 t H f 4 h k V i t + o O e Y K l f j v I G w y 1 F v n G l h 9 b Q 2 t R g y T l 3 b B T E K X h W M 9 c R B R O k 6 W 2 c G K / F l 4 9 Q D O + S B C P o j l + e j k F 5 8 L p K 4 1 u C c U n M l c 5 I u + S j S i d Z 9 g o f k u C P a 7 b V L 7 q B / e 9 n m y B X + h j 9 Q c e 5 w u U o f P 1 I G t j a x J 2 I l J z v + T w X s F b x Q a t 1 I y C t r y 8 z w h t Z W 0 / G Y o P o 5 4 Z h Z z N 3 8 B v h t H a f Q f Y J w M / f 4 T f 4 i 3 F F 9 D L j + D z L E 6 Z i c d W 2 W e o B 8 m U t X 7 c W q m J H 0 y b d Q 9 C M Z Q U z k P i e U 1 u H T i J h / b v e k g K T N s m H f w m p g I z I z o B j 5 s u r 1 2 S V J j s O R 4 w 0 I B H Z k 4 6 t O d o 4 9 A 6 W v m r r v 7 i v t d Q w s N q W H U N s v W I f X J A x r D 9 D L n F a h Q F y f 5 W V H w m a L N + m V 2 9 Z 5 z o m u Q g 3 O v 9 V H S 6 N J S r T U L U P j 5 t 5 v Q b b s j b v k W R h Z + A S 3 6 Z Y W J n y C z 3 U P l 8 Z / F Y u 1 H k M q f R 6 b w 2 5 j x f w 3 x t R c C i u L / o u G B u w X X c k 6 D 4 O p H l 9 J 8 2 M Y E c n O c v K 5 7 5 Q + A x S i H z H X 0 G 7 A o N P h a 4 d l Z e q Q i V q 1 f s i Q l r 7 u f M P y D D o 0 V X 5 L M l p c R K H G t u k A m z W F C m k I L D S k s t Z W L n + E 1 N c e q T C B z b d v o j A i C R d I U Z C r 5 O Z 2 J W V W 2 d / G p b G V v 6 C t 6 / g g J f 3 u u c h s 6 / M S F 0 h 3 U W / W A H t r M S v O 3 5 Z F R K Q h M A B H Z K z + P f O t P U E k 8 j e r c + 3 m E L g i Z r r l 6 B b X V M f p T K 3 C e / E G U n f c j F / + M M V 8 U q r x 4 c a F / c K 4 N 9 + 3 H K 2 i u Z Z E Y L y K R 3 R 6 W H B o k b n M Q h 4 F s X o v C R N W n 3 n e q U x K T m E U F j b W b l J I q n 6 G 0 0 Y K x d m F t q x Q U o r 5 J I a I 0 s + Z + V D h o + X g 3 2 D I Y + b C T Z K D t C V X b B M 0 W a 5 4 k o 5 z k g X b Q K B T S W k d W 2 f 4 b M 9 N U m 0 l N 1 e L c J l a + H P 6 h A w o g k M n v V R a x S K a 7 U 7 q N S q u C 1 d o y T T h q a z K s o r + e R / O Y / z V T j 5 I m l 5 F Z / C R i q R q 8 9 Q a 8 B L 8 j T a n l P P V 1 F J f O o u U U M X Y m S O e 0 J p 5 C u f 4 M c p X / z O f g 9 0 J 8 9 l o q q B P s g b O N L + B U b s M 2 D 3 S u f f 6 u H 8 v X M D K 3 T 4 l n p o k S c X Q C Z b u K c X p p D 9 N S f G n w p e b N N u a g q 6 B R 0 M P I J o 8 k 8 b r B F 6 P J D F E 5 / o O I P S j 7 K F Q A u q m Z j h q q m e u 3 x E P 1 g Q r R y + y W S U j i l m 8 S J P n N k + D 9 v 8 p z 0 F R N z p I 2 7 g Y + E + f d d l n v U m c Z W 3 8 R m Y U / R v H C / 8 N T d A h K a s S r d f p i k U F V e d H Z 3 A m 6 K q q E 4 P e p r f y a k r 3 H r B o i V / 1 v a F Z z q J 3 8 A R M A + o U 6 a W V v / G f c 8 n 6 G 9 A V M n N + 5 G D Z z 8 9 / B 9 Q o o n f 1 Z + 6 z F h y o v 6 o Z 3 N j + K s 6 N 6 z h Z q e I o M 9 Y V 5 f / z C Q U l 5 z 9 S + r 8 r v T W d w s N 2 5 E z Q L z I w c 9 F t + T 9 t E W h + E j m U e D w L 2 y V C d l Q F H B S N + Y 4 x + D 6 C i Z Z l 1 j m m m v r k v C T 2 a g o 5 y a z p v q 8 D P s k D y 5 k M F V Q y c S 2 q a z K 0 / Q C K 9 i q r 3 G O o z H 9 h i r O p N V E l X C 5 U F T K Y m E e f x B B k p x j F y j L E J k Q y F c e L u p 5 A e u Y l K 9 Y m g Z 6 B Y T 1 Y N r y N m r q z 6 q B d m c S z x a 6 j P f Z D 3 v 1 V w s F Z 1 M Z p s Y G z 9 V 1 C t X s K t k e / G 1 + 4 m d s T S t P v m 0 4 3 f Q S 6 5 j P K M + r y 3 k L n 7 O 3 A W r t 3 y U y O H Y 1 L Y 2 q f D L h N S 1 X L 1 N d r w g b 3 8 Q G E f D G V F r c r B 3 A d Y M 3 1 S 0 N C J 5 W G h x i s y B d u Q J W J a k M x k p j u p V h F j C t L s 5 Z 9 H f C a G S v 0 p N C f O k 4 6 U b 3 L M b 5 r J b W k 3 p / h V C 0 A Y + P P s 9 V 8 B N k j k j 0 s D h Y G b 0 C 2 w 6 n Y + 1 + q t R 2 l p V n C 8 9 T E k 3 R s o n K F G 7 J i s + d u 3 8 c T U x / H J a 3 8 P G 7 G t e 0 4 n f H z T q R J G r / w r O K l E o M U i g t 9 Z W 1 7 s 4 L 0 D h B x b a x h 5 y A 5 0 u L A v m K z A 3 H g g M I i h J K U t j 9 L l i 5 S k t q Z q I D j G 0 W e m r + G E u 0 l Y A I M E 5 C i w o Z r A Y f 1 N / U b C 8 K A W N k a h P J F p P 8 I 0 s D a d p p Z q t 2 5 T 8 t 9 W J v B 2 6 2 v I 3 P 5 9 x J w 1 F B 7 5 f + 1 Y 0 2 s i T h N N k U 4 L 1 U u 7 K S d F k y 5 9 8 4 8 Q 8 + 6 i d I Z E r u 2 A V q 6 j t H o e 8 U Q O d d L I + N w a 1 u d F i 3 l M X u R Y U M P l 7 / w C y t V Z r J / 4 o P X a U 6 8 V a a k v 3 U p i t v 4 c 3 n P y k / j 4 w o c x M 5 n E o y M b y M / / E Z L T B d T X x l E 9 9 c P h / G 1 h S I b S p G n S 9 y B y R R i W J + F l h o 0 E 7 h o y P 1 7 m b V Z p P 3 P A 2 n 3 p 7 j e i w y X m E e P L P N X K W R K G I w m q 5 K O C N D J J F H w w a S e C i T S w b 0 M R N B K P G E S m k H b s c 9 y 0 / V 7 L G B T 5 M 9 O m Y 5 I F J V 6 t a 6 r 8 j S F g q 2 e t b f I e o P t U F U s X H y z Y 5 p W 0 I G b S W D T L w W r a U B u q c j x Y j R t A Y e / c 2 s d Q 9 x 6 n e f b t P M L f q r r c S t k C O J V b y N z 7 M 7 5 x U Z 7 7 U f 4 b o 5 W 5 g t X X x x C L x 2 l Z k g E K N B H F v K 6 L 1 H G a h W l O T v 0 2 3 E o R + c R f 4 h X v w 6 g 0 X E v k y s R T g a 3 w / t g f Y j J / D T X v I l I p a r g 6 r 5 H 9 L n h J M q Q 2 3 o u g 3 q B / O I i h g r 1 0 e H L a w e 1 q X m t 6 o s l v R 9 s G Q a F v R W H U i v e Q T U C V 4 v t p N X 4 8 Z K 0 4 D I a V P 6 2 S S V w T X K 6 I k A z B 8 b V I W Q h V T m u 8 A 9 9 m j 7 B A w n A F s / t i K D 2 H X a v D Z C T T m + b T M 9 i u g z F e 5 z K v o + R v C A W q 2 p U f Y k q / C r d e w U j 8 Y 9 h o q Y c e G T D C T A q X j 8 z / K r 9 a R + n c P + c B C i M K 1 3 v X j i M W G 8 X Y 3 M t w 8 o 9 R n h W x v J x B v F n H + M n A Z x L h F 2 o u 5 u b / B Z r J 8 / i i + 4 O b y z K E c 5 N N n J 8 o 8 / w / R 3 q K k 5 G + B y 0 l o F W d I u 3 d p C 8 Y + o 5 i J m E H Q x n R q 1 B Q + + x I 0 q i J i U k 8 f k 2 S V M s 1 L F o T f p Z J p 1 7 j E T u y J 6 j u F b Y 8 V K a i 9 H b K L 8 D P B f u f 3 l c M Z C h q 1 l o o n K z S Q I K L x K j x 1 j j T R F M Y W l u l m J k 0 z B j 3 g Q W M F I U d B s o p D f v d b q D J F S y 1 C a S 4 L b V Q N E 2 0 Y 0 1 x + F x i D B W z m i Y L B 8 v c B A U x 1 A a a h K s O S m S w 1 O u / T a 2 y g e K J I P I m u L U V Z F d / l 9 r r I h q T T / I 3 g W Z c u X 0 S 8 f g E s u P P k T Q v o o W E h b 7 r z a C E S L 3 1 z o w 3 r Y L 8 9 r q L Q q m B 7 z 3 + r / G J u z + G Y i x Y b q K / P x H 7 E r K t z 5 B Z j q M 2 + w O 8 Y G L b G G o F h e 6 v 0 a R J T X Z o 1 m k x b D J U c z 1 g J v s y r z q s v U 0 E H E u t M A w 6 H d P D g L o S q Z e E J v D Q z M w h 0 I + h O P n K 4 1 i S t t s X Z R J p H v p F z 3 Y F + U U R X 6 U f Z F K a W b n P Y J V p p N f J M G o o S U Y K B Y L C 6 e 3 l 6 B Z U 4 s s i f W I u j Y v M 3 X Y L a J W Z U U D y J M i t / D m a z e O o n v t h 2 w k k X / o o K n 7 Q b z 3 o k B X H y m s l J H i t Z O Z Z p G a f t J q 8 z 1 5 L b 7 Y E 6 4 X H v c / g U v 7 z + G T 9 n 2 M i X c e 7 6 7 + L x N g G y v 7 7 0 J y g c G 5 p L R 6 F Q o o M r u e g d p J Z W a y N I 5 X L o 1 Y u I p Z I w V m / 8 Q k y l J Z F v H X z g X c N D b 6 W s 2 u Q + s B p S B q r c H E r T H k o a J E Y T Q p S Q G T f w g s f T h R z I H o x l H w p E d A u h N Z + s a u c F o k n q C M 8 H G F k D M N z 2 0 6 A 0 s Y 0 2 0 y w t O s B p W l U K C B m k t D J v Z 3 3 t E b G m s d o 7 L O o r D 6 C 9 M j r K L n f j d Z I E A m V r 7 U 6 P 4 5 k b B Y N 7 y r G z k y h 4 S f w m d c V m L G v 9 M T j 0 z X M 5 W o Y n f 8 V 1 N N P I e 0 8 S 8 H v o X D y I / y r h E I Y R W 7 7 p i 0 K A F o W p e Y k 1 u 8 t I j 8 x T Y s w A a 9 R h + v n 3 x G E H V 0 y k w h g L y / 9 1 m q p Z M J c h w o 5 g 5 Z V k e 8 o k S s J p G Y t 0 e O H 8 V L u h v 5 e e z t 9 p / g l T h J N 0 2 7 f P c x X F H W O R 3 s 5 h g j n C J l J C D Z e G B a 8 + c N g J g o S p / A s m Y e 0 Q l / O z z 9 F 7 U Q / i b 6 h V S b I 3 B M 4 N m 6 N 4 6 V 5 d E Q v p C / 5 j 6 N v t V b n q c R L 2 M j / + B Y z F V / C w s t 5 J N x Z t P y X M D Z 9 D 2 v V J P 7 i S n 9 m m h t t 4 Q O X q j g 1 K Z 3 i 8 7 d T y B 6 7 g l r 9 P A p n / g l Q f Z X X z d p 9 w p X V x h / x J U b d o G Z a v T s P r 0 n m 5 9 / q l T K S 2 X x o 8 n V O / k F A / p V y C p Y L 4 E C V q f q z h x C G H Q J m 9 6 r W q 2 M n i S O D J L 4 q Q v p V H h w m R K i 6 h y H N R y t 5 2 j F W b c r c A 7 H I r 5 W Z p 6 6 t y q / l 6 N i X J f U v U P r P B 0 E u 3 p s v S 0 J + C u / V V v 4 q Q L F 5 H z 6 S t / 4 r k s 4 1 3 o I f m H 5 n / g 9 q k g W s X I 0 j m Z p D P P M i 0 s d P o d D I 4 A v X e x d 5 a 0 X v 2 0 4 0 M O 0 u I X v 3 9 3 g k B s 9 L I Z a h u e l X q e H m U D 3 2 P n L u z j x c p V R G q + V h 9 U 5 Y Q i W 3 g l w 7 P n s S 6 W y W G m p z o A 4 Y k o g k I F v 6 L g c 7 8 4 g N 5 v 2 A l Z 3 E a D 4 o s 2 / E f U S Q P 6 D + c Y r c 3 S 9 m E m y N 0 P B F x L b 3 b R Q S R t W b s J b Q e 4 A x q C K G i l y q w 5 H G p V 2 5 b l u a k g Y t B U B m U t m a o p 4 y 2 W X R h I t I 0 6 / / J p K 4 i u L s h 1 C c + U k k 0 v c Q v / 5 x M t M 4 F c Q E S s k C v l B 8 A n / B z 3 / V h 5 l E / 2 r 0 P 1 v 8 L P K r v w 0 3 z u s m a H L G 0 i h N f A 9 K Y 3 + L z H m H V k T 3 H G A q n c L a 3 a B 4 N p n O I j M y h r H j J 3 g 8 j U T r N t y 1 a 4 d I Y F T V 7 S i N m T h 7 9 d H 2 B U 5 W g w 5 l X d F L 3 o N C n W 0 h 0 s 6 J C M p t V G + b L a 4 Q t g R B 8 J 4 M I S b c V R c i n l O / I U G Y 3 3 J f n n s L w V 7 B Q 2 o W P a d W v r Z B g n Z q d 8 2 k 9 7 M X y R y v h X 8 Y H t E E c d B X j 2 g z l P w n C R v 6 J + r d K O 2 l z R k s F 6 W 8 U W M D u a s / R x + l g u L c T / F v N A F J / G u p D 2 K 5 / t 1 U D i 3 4 J 1 w 8 X x q j Z o l Z 3 4 d w R n d g N O 3 h W 8 7 X k J Y 1 2 + J 1 / T g q 6 W d Q n P g + V E 9 / k A c d e G l q J Z p w 8 f X u 3 Z u K G x v 0 c O L I j I 5 j 9 J g W L q a Q y u a Q 9 J Q m m I H r N M P y j G E h i V u h n 6 T F b j Z R w 8 M i T B Z 6 j 0 z Y I c N W j C Y m O F m U 0 L q + m k f W F n n / 2 n K F E y m z l M 6 x V o + a q W F N M t X b / F z 4 n g y h H T p k j k i K l l + y E H B v 4 5 z H x Z z 6 z Z A m 1 q G C D G F 9 J o a F J c Y f h a s t a W y t k h q + h J F B C i Q x h 6 v F j s V d b E 8 j Z 9 6 n w 8 5 z W h t u m q C e / B K 7 t x k y k Q J H L s e V 8 1 I k X U l L C W 4 O 2 T u / Z w G M 8 v g 3 8 w D 9 F U I d i Q o L x 9 F q e o i f z u B L 8 4 P 9 Q + W U 1 G 9 P C w c F 1 y + i H n 8 r m l P v N f o I l s U o 8 s h z e Q r d B 9 e K o t F o Y n 3 x L q / b I B O N o F J c R z o / i l S T Q i Y T / N a N k d t a R S V v d a E 2 k b T f 8 1 W 7 Y 6 a a m W t a Z K b E I A f Y 1 p q I o R S p 0 f F h Y T d M V X 6 o U J H u d Q s E B A s a Z W K 0 B 4 i S O q V J f B v f x o 1 B r B 8 5 P / t k N q f w Z f 6 u Y w 2 W I C 3 D 4 Z C d H y R X K Q o l X N r P o r G Q n y h G 0 8 T s B j K B 1 L V I J T T 0 G 2 Q m O j y X U 3 q B 4 7 v M Y 6 v B + G / O z y 6 g 5 5 a d s x v w W b 0 8 x 8 c I b G d w Q s z g 5 8 k E 0 l y D Q m i E U 3 r Z N J O d U 4 K t H Y 7 X v z a u C k Z o j R L n J T Z q 5 9 a a q / T 8 f + O f m y i f / n H 4 o 2 / n n C 5 g 7 X o R j a U 8 W p w z 7 1 Q S X 7 R S o v 4 4 M 9 H C + c g 2 N B r T G K 0 T T 8 w t q 8 W a y Q T P Y f t l 1 Z v U V D u F 0 P L t w G 9 y y P y 1 c g G 5 s U k k f Q r X X J g y 0 n N e / 6 t 7 / t i F M L p C c 8 h p a c X j S f 4 q D B E O C Z l H V v Z j e y k N C l P z 5 h X x O g w J L g d Y 1 d L R X J f y I c W v w B 9 5 J z + E x C V p q A 2 8 8 u / Q C A X H Q j i q Y D d 7 n 9 p M Z T G 6 X 2 p l W 6 7 Q 4 Q s F G w R Q 0 k r z 7 Q V i p m j e p R 8 a l N w 9 t q / s B 6 c s H + Z w A j J D J Y v F M F o b 1 S v S K D + J p q a E i p W p 0 V S O l e 8 h 6 3 4 O x f T f g 5 e a 4 m 9 T W H m 1 i F T i G B r O E g q j Y 3 h 5 a b h I 5 E T G w z t P b X W D d U q X k V 3 6 N K q T 3 4 H W K M d F Z q 3 2 C 5 M 7 Q G W R u / E b a C b O o n b y e 4 M f E K s L d 1 C r V p E d n U S z U T N m S m C d Z K J I p K o z g t p H V 7 u v b S K u 3 d l V R L k 7 Z h I s U a f I j K T s I B Q v H z A z k e D l w P J f y 1 5 3 J o 7 5 P G b H q x x G i U R t 7 K z N 1 0 Z 2 M p P g 5 5 6 g + j / L Q Q r 8 B a e s v X e 1 S n Z n Y C H Y I G C P z C S t x t d Q z C T Q d 1 B 0 z J 5 3 F / C z N F t b h + M r 2 9 K N t l / U h v K S F B K B 6 c Z 7 N X O O z N I L F F 6 O T G 8 K r 9 j K l 5 G 5 + 2 f I J r + A + h p 9 K m g 1 w U 2 s v n I b S f n i u R W s 5 o d n J k G 9 x 2 + u h m k K j b c C J E m a s l o a o v G k S W l C g f O u 3 U l q 2 b d R 8 1 y h c g n 8 5 k a t i l q t h v G Z U y i u L q G 8 t o r a 8 k t w 4 x Q Q 8 g W p q d t + o h t P H H C + Y a B 1 Q W m V 3 2 u N W H f Y c m x p R Q s C 9 A j N y 9 S Q e U K N Y j 0 H r C 6 x 1 8 3 y u A Z Z J T 9 V S e D D q e y w f W R 7 S e 1 u k J 1 v o W a Z H r t h K h J 0 Q 1 v / H A L M h A 8 E w y b E U P J X J T Q 5 J 9 Y 3 Q l p I 0 V 7 5 0 G 2 Q E W X a x Z Y / C 3 f 9 R f p L H 0 U m / h J a Z N K S 9 1 5 U Z 7 / N v t N 0 Z u j 8 n + e / K 1 h w 8 7 i y v D u a V V + + k 2 O B y W e R X g p R F x V 4 G Z r u 2 c A l 2 A R N 0 O b x 9 6 P u n 6 P J + Y d 2 a O n W L Y w d m 8 P K / A 1 M z J 1 B J t 3 E 2 J R W L P O 5 Z G l F B C p F 9 0 A O 2 B 3 a 0 Z u u I B G Y M 7 t 7 D d g f A Q M M r M B Q X k H M M e S i P b X h N U Y 0 s + / g 4 Q 9 b A 9 k B c 5 5 F t L u B y n w O C 3 L q O b c W q B L M w g k Z n n M S V I / L F F / g d y j Z N / 4 a y Z s f p W n 1 b z D S + D i y z b 9 C Z u U z Z L x 7 K D v v Q H 3 q X f R v U n C p V R U Q W b 9 W R a t R x S v u J F 7 f J T M J T 5 + u Q w 2 V B C u B k j Z U 4 E H + o c a x i x 9 Y O / 3 9 i M d X U a + X M X p s J m C m 2 V O o l d Y w N X O M P 1 N j z c d s X M 2 C C Z / X H c K n P B j I q Z Y t L S f w g O G r c r m 9 B u g g o Y D D L v I 3 u 4 Z D y d h p L g 0 B 0 8 i H M I 7 7 A j W V B a q U j F V Q h 0 R r 5 q k F e H w S 3 y U j w H i 5 g l z r 8 0 i 2 X k M z e w b V t W k U s 9 + B 0 u k f Q u n M j 8 L L 0 b Q O T S 1 1 Q f K L 1 x B P z J A R N r A R 2 Y V 9 W D w y 2 d z q + C r N n p y i u U 8 m U r R P t K + g W g 9 h U 0 m 8 B x N X f 9 H y T e M z J x F 3 S h g b p b b 3 O W c W + e T 9 k D 6 s g Q 2 Z X 8 l r V x s g H y R 2 6 j t K L v k i t g s E r 6 U 8 g / q o H R R C 2 / v g u x 9 p t A 9 a k 3 Z A 0 p J m k F t 6 m Z f b h c Z R + 2 G L j A 2 P o K f d E U h P K x f i / S k w J P N U C z 8 V e K F E z 1 / / F 0 g n n k X Z / 2 Y U H / m / U T v 2 t 1 E / 9 j S N J I 4 z n 0 c + j U + L y V G A w g R N C 2 t 3 J 9 F q N d C Y p j b f A 7 Y 9 s T Q l t Y l T 5 b 1 p e Q + v 5 / R J u D e n v w H u V B a p 2 j w y 7 h I S c Z q K X r B l 7 D b L Q t a R + c I X l a M a F J H b J T T R G g y L f l F K y Q f p d L q 1 n F l J V d n X 5 V f C 1 8 u B 5 N 0 1 p P U O V i g I 1 g s v X D l 6 q K A Z q n 2 T d h M I 8 l O z J N i g 3 / f w O B x m U p T P / C K r V V z n e / p K 0 g J a v k H i V b d g d / V L y M 3 / I r / m U h t 9 D 1 o p + V 1 1 u P y 7 q w g b f R q r N l c z F 9 S t G X + j H s f S 9 R n + L Y v Y S R / L 5 b 3 N 8 W i y 4 7 m p K Z 1 6 E V 4 l N B 0 7 O j d t h 0 N P 6 z 3 I r v 8 X a h 4 J M D K 9 8 p L d o O c m n F t f W v N z Z 6 q k y U O W x v 0 g 6 a w o n X w g a T P t 3 D A s N J n y 2 5 R I P Q j I u V a i V 2 t 5 F F L v o n M P H B I s q g b P 0 2 Q a F l Y l K m d 4 F / d n q Y q D 1 e T G N O b Y C z 7 c 4 h U k 1 7 5 C a 3 Y D s X S Z c o J m b a O F K i 6 i M f d d m + a V 9 l R S a 6 5 s w k O t 5 a H p t V B e r S N R c G j o j V g 1 w k Z 5 B T c z a R S a A 3 z j P n j m T A 2 j H T 3 J E 3 f / H D E K p N r s B 0 z 4 9 4 2 y N l b o 6 / 0 W a u P v Q 3 P q G 8 K D H V B l i d U h J u H c / O t V P / + I 6 q j u I 0 N t A y U B V T J U A j I k r P B y N x 1 p e 4 G M q R x U U C 4 l B j 0 C Z m p D T K X N p D t X u f a B L U 7 c R c j e 3 f g S v N F 3 h 5 8 O A E q R k J A c r 4 n k 3 U 8 g 6 d 6 E M 5 K C v 1 F F E y f R d C Y 5 L 1 M k x K c D o q M J 3 U A O l x f i u F e K 8 X d 1 N M d u 2 X L y i f Q o M s 0 4 S q i h e X s N t d i j Z M / 9 j / 8 3 n q l b o / 8 o s i / 9 S 9 S P / 0 0 0 J 9 8 V H D D h 1 G P c y X C x 8 h 2 k V z 9 B H + / D 4 c E O R N b 4 u a q F e n C Y S e C 9 y K S R y R g 6 p 4 N x E C a f o l S X A / v Y p P g R M p N g i / B o 8 s i f G g a c N y v j i Y a h B + I A 5 1 n L c 2 R R U C r n l n 8 P i d o r 9 I F i K D n f g c L p / w u V m W 9 H 4 w S J V s x E 1 L w R F N d v 4 6 v z C T x 2 v I m / M b e O / M g a U j S 9 n E U X 8 a u B a 3 3 n T h G F k w k s x F R L t 3 8 z N d d l C x o n q 6 q M r f Y N K m b o C v l y z V W 0 c m f o b p X h a s u d b r 6 r C h p C u I r I e 4 O W M x 4 1 5 E 9 o z V B P Y m k P N P + V l B Y T 7 B f W N G R A f 7 n D B p 9 b j v y 2 n E 4 v i P E 0 T n K I R Y k q e x o A W 2 p / A E R q s J 4 Q c Z p D / 9 b e t n A C x b l / i t Y o f R T d W 3 v f X E L r k i 7 P l 5 F P J / D 0 q T K S M Q 8 v 3 y l h v J V F r a 5 G l a e w k h j H e j y P E e c s / D v T y I 7 G s Z j + G s 8 b + C Z 7 w V M n t u + V 2 4 a T i l O 7 B 0 y k q v Z t P S 2 i 8 B o U c t r l 5 Q o q i f f R l / p T D p + i l 5 f 5 b 5 i 7 U j G x j W s A V 7 7 T M J u m 3 R f I 7 J K m i s C K U 1 W 4 K Z 9 L I U + Z P L t w 6 H v B t p 8 8 z B D 5 s H B o C r V 3 2 O g D J 3 U 8 I F g F T 9 I 0 N 5 Q z G w A / / 6 Q F f g 5 k G Y 1 f R / r m 7 5 O W G i j G v g + V i z 9 u 8 2 D r n K y 2 b W t O T q T n 8 f Z T t C K y F H y 8 3 9 V X C z i f m M O 9 A p + 1 S 0 A p 6 W S R X T 2 L l k f / a u o W S n 5 Q f a P d L 7 Q L x r C Y z H Z X F L c K b 0 V 8 4 8 v G K M G K A 8 f E z G e v p l C N 7 J d r l o o K A X K P o 3 n s G X h e F o m l z w c M S E 0 l x r L l O Z E 8 p V s p 3 e I c P q A M p V x L P c J Q a v S R u U T C 0 B p / M p R K n Q 4 C p h E k 7 Q 8 4 4 r l H + P G c R U c d 1 Q / 2 0 C h B y Q + l I w W K o 3 7 h K t g d I q d l l f Q S Q g r + 7 C Z U 3 4 H k n f + B e H I Z h Z m f h p d T 4 p b D p 4 i u B S g C e l L u d G 1 t A e f m J k l j w d i u L 4 w g x X t 9 p V R C K d 6 7 s J V G I O b q b 0 d 9 p U V 3 u o w l / w o 1 m Y / 3 P V r D 6 f E m c p 3 R u y 5 Y L m 0 X t P q F l s S P H H v E + p 0 r G G F b l x J f u p m 0 Q M m d j Q 7 h L A 0 U o j L 3 Q 0 i 3 v k Q z k L R H r S T G s k p 5 1 c B a Z b 4 H d / q x s G X T A w q H b m w A D o c 0 V l s b 7 W Z J w g B Y c a q q 6 C O q + 7 6 C v p E 6 p Z q d r 2 R k r / r I 9 p a b q i n T x P f J q W y D L d G 4 Q E b c x S q B C G I b r y K V u o V y / g P 8 E J Z O U c B F l 4 n U y a u v z W 9 g J D e B e G h 3 t X g w 1 p z C / M Y S T b z h I n f j / k V U 7 2 S Q m f R x 1 X k B / / 2 1 F m 6 t x X F m o o n H j / e r y u H Q N b c z x + e o g a b T R c T j N b i J L b P 6 l b t k 2 o 0 X k U Q Z p 8 a 3 C x k n Q h N q 2 V z D 2 5 C 5 / e / D I y G U 3 E 2 d R u r a f 6 L J F + 9 j K k i C i f M 0 q d I I e p m t P l g 6 H B x 4 L a l X q W Z 3 S I L Z J W z Z h v I p D x r k 9 K v M S L 5 k u x 9 F B G r 1 Z l p J 0 6 G x G a Y w e R N + s L B v l 3 B L N 5 B r / C n K 6 e + B 3 9 5 d Q z m Y i C + x W n b x 3 M 0 G L p C / Y o k t g m y U + B x 0 L + 4 k d + e n 5 j C F z C o 1 K x m k d W w J S + 5 r e G H B w X U y l j T W t 1 6 o 2 i b V n b i + s m V O q h O s N N B b p u 4 F J m n d h 9 M o 4 O 5 y F W 9 t / C r e M / f f 8 Z 2 5 X 8 a t l Y 7 z q H A g g v q J D 8 D x i 4 i F C x C 1 A D J W v I 7 c z V 9 C 3 F n s E / a R W t N C O k 2 o M s x W j c B X 9 h w l G 8 0 F L R J s S 8 h D h D Y e s N L 4 Q y p Q N V g O 6 y i F x C 6 h k K 6 0 c 0 f i 2 8 w r t Q a T i S V f p E c w w 5 p o R p h N T + q X e S 5 F U 3 c B t z y P X P m j K K a + H 6 1 R X t u q 3 y l g 5 Z O F S 8 Z v r 8 f w 0 t 0 G 3 n 2 y Q v 7 a 7 p P W V 9 f Q b D V Q 7 7 L G a h B i N A G P N 5 9 E e T G O / F Q M p f G r u F t b w C L 9 M K V Q u z k t r b B O 9 d n b S W P y i 9 N k j j D N 4 P k 5 l N e X c a b 4 6 4 h X 6 y i M / x T H K I t L 5 V / m P d p X y C y i 7 0 6 z 2 E H p 1 E 8 h u / F f k L / x r z C y 8 V v I 3 v s P a L h n U D r 7 M 3 D W V i K N L p X d r l 2 j u X G B o y f N 1 e 0 2 2 + D P W p z A F i d K o U Q 5 0 z r K A X O c J s + x x 0 b 3 I g p l 3 Z 2 W 1 V x p m T K 0 p + o h d 4 K 1 / J M S f D 3 q u o 4 E q j S Q V R B m 3 b U Q c t s c S F N T U / m J r T I c W 8 d j k S j 1 3 D v F 7 5 B o 2 s 9 g 5 + H v j Y C l 5 b U J g L L 9 p 1 E t r y K V G R 8 6 I O V W 7 i K / / h 9 R S n 8 X W u N B V M y Y i T 8 P S n E C 2 d z y f D Q q y 0 j n A g a L Y u X y K m p e B i 9 E 7 n 8 v q N M 0 K 2 S v Y X R 0 B I W 7 H q a d s 1 3 3 b 5 K l O Z N v 2 c 6 D e v + t j 6 j R K v 0 d 0 m 7 q 7 l 8 i X r 8 G J 8 9 z z P 4 M 7 5 8 C i W O T u / 1 L q D X G 0 D z 3 f w Z + Z u f q B a + J 7 K 1 f 5 z m a q O b f a 5 1 k b b z D c X R F S O 2 X m M g i G D Y B g w a a f 5 f 9 r E S k 1 p J o S Y Q W 5 N l S 4 K 2 o R z 9 o G b p d t 1 2 h r p b N u j k R R u p s w J Q 6 n x q s 6 H u H B s 5 G x P m 8 X 7 B Y k x r K S H P w Z S t d o 8 9 N o v V V G x d B e 8 N q n + N k P l F E I N h S / U 1 t w N 9 K y 4 e C K Z 0 d R 2 n 9 r r 0 f h O T 8 n 2 H E / R M y 0 3 d u M p N B K 5 1 1 z k i U d b X k I Z X u P v + x e B 6 l A 6 j G T i K L y f I T W L y z i p F Z B 5 W O M W l D T N b e x v N d p 9 S M J S h v 0 g L a l k d h n U i j M P N h 3 n 9 o G v I 5 S n P / G J n s K p K 3 P 0 a r Y P u q B K e 2 j P z 1 f w n U 6 i i d + Q h a G Z 7 P y s a 2 e M V V l K L 9 s p z G A c C X 7 V + l z 9 N m l G 6 Q p F T P h u h 1 V S z a C e 3 z q k o I f e / Q Q F J W K b 7 C 8 L u B c h H m R y g 8 2 0 k o + r w / 4 l G 4 N o h C R c 5 D x z 9 o u N 8 G J 7 O d W u g S g u 6 E 7 T x o u w g 6 y I / P w K N P p L n o h d T N j 5 J B X k O p 9 A y Z K T o H / I 1 y d h 0 a f T w X w 6 s L v N + O i K P f o o Z 0 0 i i l D o b G H P 5 3 0 n k K 9 + 6 u Y z 2 j f a r 6 j / X 8 R h g r c O I o b t z C a / W 3 w 4 t p J X B H D I E M U p z 8 E F L x a 9 R E / 4 l j R d O 4 V U J s + X P I L / 8 O a t m n U T m j H u u E G v D Y X G y N X 2 8 f a j + Q r 6 X S I f U c s A t G H 5 b v R Y h a P T t o C Y L M H 5 o H B 1 J W N B A u z Y H B Y e d N 1 B e D A l q a V f a v t I E d p 1 l V v c l j S y R 8 H m s f H w L W l 6 4 z l N 0 Z a O C Y K V 9 m S + / b 2 K w o 2 c 7 Y t r / T D j + X m i r Z j u z y m X M U a g X t m r 5 z R W 9 i 8 b N I j d 9 F K f v 3 0 Z x U X W M U F E L W W 2 M 7 1 D v 8 9 D H 6 J 6 X t 1 1 2 9 s m p b 0 S z R d 9 k L e t l L M 3 g L x k Z G s O L 3 L 6 x e o Q 8 l v L w Y w 4 3 i H B 5 5 9 B x i s b A Z T A f 8 B M 3 A Y / S p H A / 5 j T 9 G 8 s 6 n k W 1 8 A e X s d 6 I x 8 2 2 k b / n c I a S h I 9 H S w 2 G o N h T M 4 K T a C l O Z V P r X + q 4 V e Z z m Y S Q h 1 g 3 B 6 s o B T H c Q k G 9 i + w 0 N G 4 o n 0 W r 9 j w h W C + g U c l d l h 4 h X 5 + B z K 4 R s V e G 8 f 2 s E M w S 0 L H + H l m l n 5 K P Q N c V U a q C j Z j S 2 G R m / K o k Z X W q u c / G 7 O y O Y W + S p d / 7 I 2 7 F R z 5 I w 1 D I t Y E 6 3 c A 2 Z z H M o u t 8 F L 9 0 t 3 2 e / D N 5 2 I J P w 8 f o G f x N G y B q l G p K J O V x t i O F 7 s U Z v j K Y 8 / M 0 L V V w 6 1 j B f K A o X M W w s N Z G e p u / m 9 y 7 D U s L 2 + q q D M 8 k X 8 N h c w p h G 9 + L U u z O V I p b l R 3 4 a j W I e q e Q r u O H + / c D E 4 3 y Y B R a B o / k P c b g M F c J X 4 x b B o l V 0 S P U a M L A W S T w K Z h K 0 w 4 U G Z Y i y I 2 t L V t K e q h 0 h Z 5 m t W r n a y R D q O S E N K 2 0 9 A L 6 m Q 4 1 Y o l B u h 5 J 9 B z Q 2 1 I z q E h S F G u 9 v A 3 0 o W 4 A Z j Q D K 5 4 k w n o g 0 l Y y h k d S a N R L Z x n P I 1 T + G 6 v o p e L n e w S X b k 6 o L 5 L s U m / S v z e T 3 4 R d f x X J h G a u J v W k n d S x S J E 9 V E t 2 C D 1 N 4 h M c 9 r C W v 6 m r h 0 e 3 Y w B 1 8 Z u 1 F J E Y v 2 b m E V m M M 8 Y 3 e t Z P J W 3 + C R K 6 E 4 t i P o Z k 9 h W e X K L C s p 8 d 2 2 v X N T w 2 u e y Q M x a c g Q S l y N 9 j G t z 4 L Z C Z t h 3 n g W 1 L 2 g D W t H 5 T U V T 6 u 8 n r g 0 y i P s R t m 5 3 N v d k r t B z K 0 K 6 0 c 9 T 9 I / M H e U d u h H h H + y F P Y b B w Z I k g v d B A V G X 1 b u Z H 1 g d j O e C k + z l L R g V u 8 i n z j M / C K c T S m O 8 w 8 M Z D M W P W n 0 P U j v k M U S 0 U X b x n l c 1 D o O M X L i I 3 N 4 d W u W m 4 4 j G U 8 C 4 9 / 7 W 7 3 O V J V R W s 5 i 4 n p P J a z L 6 L o b / e F y / 4 a 4 t N V u O S k e K Q Q v J F 6 F H H 1 L + + C z N X f t U Y t h a l / y D G d w L G 8 h 1 z S Q y n x B K 1 y C q f m R j C m C r K o V C w M t h w N Q 4 m j n c 5 4 f h f Q w T e z y 0 K V v L X d N D D Z D 0 R c H W p 8 O z h Y 0 k C 2 5 2 1 / z d o d I Y G L q f o y l k d T T l q S T C Q N Y t / l O H R Z 6 2 W F r p z E H f k 5 M a + Y s h M d P G b B B J o v T n U R 8 a W / Q v b q r + K x t f 8 P + d a n U C u f Q e n k j w Y m a 5 n n C p n P r A a F 8 h X 2 5 s t 8 x y 5 Y K c f w l d X H 4 K 8 / y x / F 8 T 9 v d N z j L i C t J L 9 M u w r 2 w 5 g z h + b 8 G J o 1 H 8 n Z E h Z p r q o G s I 4 S v M k l V I s b + O H T Q Z l R G 6 3 J t y H m b K 8 V l Q + b u f H v q N g 3 U D z 5 s 4 E y C I N V 4 1 k P L y 8 k + E i 0 T l Q d Q X q w R i 2 c p 4 Y f s N I R M Z Q w j H Z S N c T B R I G G h u V q O q m t A 7 o v y w n t E W r o I X + S T K m 2 x q a F b P + n 7 V B E y f r n x e i f J Y 9 R C w U B C S N s + Z 9 R 0 P / U S m e 7 d 1 W w R N B p i r W 0 w K 8 S Q 3 m p i v W r K 7 j 3 Y h E r r 8 W Q W / w 1 5 F Z / H 8 m 1 L 6 C e v 4 S N 4 z + B F 7 y f Q f 3 0 9 9 F 0 p C + l + 7 V A i c 9 r 7 d x A w D o B y 6 K g t n I L X + b r K / Z 8 T x w v 4 1 v O L K D p x / A X d 3 e x a H K f S D u j m G 2 9 F e 7 d O b q C L h K z B d Q n 5 u G 6 M X z 7 8 T M 0 b T t M N V V s S N Y 3 t F Z L B z x k b / w G 3 N Y G S i d + I q B F C S 3 S y G v 3 4 n h + P o k L 9 O O i 8 D g G 1 8 v n E O d 5 1 K 7 s 6 B h q C P / E 9 l o 9 a l g O p Y / W k U l l / t I + h k r L K 0 K I s T w R p o I V i t Q p L B t G 9 n x V j U e Y Q 0 w l U 9 O C O v L x 2 g n f E A q r 6 x z W Y D + S 0 b c e 7 k R 1 r Y a 1 V x o o X o / z / S X U y J + t R t r S h 2 5 y E r c 3 P o S 1 i Q + j c u I 7 0 T z 2 r a T I K W y 2 l a M Q E P z M a d N E 6 j 9 o W j M a d d T Y 0 Y p w a f p 4 u b f B s x X H L T L W 8 x y 2 W / h f S + 9 G v b U / E q u 3 H D T 5 6 k R n z V 0 U c Q q B O Y i x Z u C s 8 n 1 l B l P p 7 o U B r W r K z F w V K e R u / g q P 0 K w 7 Q 2 a S o K K w K F e K + O z t c 7 i 2 w v n i b e R T W 8 J X p U z P z S c w M + L h + T s J K 7 A 9 M o b q Z R 5 s Q t G s I R P C B w W r H F C Y u y O X s g n 5 T Z J S Q 7 Y d 6 w k l p z t B M 8 5 y Q i L K d q j c q t 3 5 e T N g w P d p 9 V e n d t N 9 k p i D H F R E A 0 n 7 y d e U b x M y X K P S w M p L N T R X e A 2 3 g c x s H a P n f U y c b 2 D y 9 B I m T q k 1 1 i u U v B W U b y W x u n A K 5 Z U K i j X H t s s 0 t G l Y 2 k 4 m n 9 I X 0 p Q y P y s y c / g 9 v t z K N X i K c G q c y M g y Q R v 5 d 2 L e e w e O 7 7 R U 9 4 S X l n j e 8 H 0 b j 0 7 S X O 0 j B 4 W 4 k 8 a k O 4 s n R j T P 3 X O M z d Q F J I t f Q f 7 O L 8 F r x V G e / T 6 z E O R T v 7 p x F p + 7 d R z V Z n A h 7 R K v M R J u r s X w Z T K Q T N L / d T W 1 u T f v 9 t K j w 4 R s 8 X 7 t g C W Z 5 T M N E b j Y P 2 j C W I d Z m i z y O W i u W E 6 F B G I N Q + T H c U C D H c m 7 M M N u I C L v F f A w a c / h V 3 V E V E t a o W m H R C V h K 0 R u Z T 4 K g 4 c b i N v v p Q G N 6 R Z R r 4 + j c j d N T X Q P o 4 + O I q 5 o w w 7 w N 2 q g Q 2 Y o r u d R L f F 7 o A n p 0 r m X Z n K K S I + U a V T M I O H P 0 / L T a m I y T R Q 0 W c V M t o + T N m M I r Q v 5 5 p + / n s I 7 T g a L + 7 T G q F t k b r 9 4 7 7 k a X l q I D 9 W 8 R b t u P H N a G j e M l j b L d O m l 1 W X O O R h t f R y 1 p T H U z v 1 I M P a t A j 5 9 4 8 z m T v C d S J K x t F + v G D q M R W z i y B h K i w J 9 N Y v v A e 3 F u u f 6 v 1 1 i x 8 7 j q n a Q 4 y n i E E F p 1 0 N 1 O S W R W A X F f q B z 9 1 1 n x e G X M N k W F O E x 5 Y R C v 2 s T b U Z T s E J h 8 P Z v l P + i S V 2 4 T Q 3 W O I F q b R n T p 8 l k a i 3 c D w o y p M 9 x 7 J U U j e F e j e b d O j U b X / F E F q n M C O q 1 V U z N K Y / G e 9 q M b P I 9 h Y 9 n J i f H i f c f L C o M G E i m 0 G H j P Y / Q n K X P c n k h M j 5 9 o D y W g h v d 4 K 4 / C 2 9 M f e 8 D + K V X 8 K n b e 9 v 0 / M h M v s B X 6 Q 0 f w w 3 M v q H E n H a 2 j 0 I E r 5 p E E Y y S q 4 k x 6 3 h k R a e F Z w P i 3 Q u 0 O 1 9 t g K l L z W Q 1 d 9 t A g l Q E q T M n R W b S I j 4 L F k Q W X q q 3 x N o V E n a N z 5 W Y x / T j t L U s 1 9 c H M t n s m W N B i i J z F l O 5 N T 7 6 P R x / M o H J S 0 1 k z 1 Q x d j 4 N b / R d Z J 7 H 6 P v x e + k T / P c c x 4 Z m s N 0 D m S v c w O D Z 2 4 k j Y a Y 2 Z k Z 6 + 1 G d U L V 5 L / g J W Q N 8 D r 7 8 y k 2 s Y n s 0 c D c 4 E o Z S o 4 u B u 4 8 P y g N F I Q 1 S e c V e Q d l H 9 3 z I D q i 0 S L 6 c t Q 6 O g o M p P 0 F m q Y p N 4 z R v z O H m Q D v 8 G 0 2 A v c B 2 M g m r G P r B w q / q w 9 A R d I D 2 L u 7 3 b L y 1 2 k a N / l I d X p M a Z b a M k e M h k a m 4 t l e F h k x b + Y 8 d y e l W b B J X K 6 q 4 T 1 s A Q v f v h m L d f G B t J p G Y 5 m 8 X g v m k b 6 j n a y V m 8 D y d 8 + X S U Z j r v D 3 y b J K X e m l I 7 S Q o q N A b L m n p C t b u v Y p P 3 b y I L 9 / e e 7 r m a E w + I 2 I S 6 q b J s B O 2 B U 2 k h K M b z O + R C a S 1 N 5 E c l R J s m / k Y C / P K b 0 m R F r c 0 i 0 W o E q M 7 K g t s t 3 E Z w n K 2 O 1 q H i S D N n z I f Z w 8 w U 2 4 X g Z b q b Z p g k Z y N f i + f M v K s X n U V 9 W o G 1 S X 6 A Z g i w S d Q p y 8 2 c T 4 L 1 1 s m / 1 P K t l f O S g t Z l J K C Q W V A E g w S H N R e C s k r 5 6 U m J W 1 o 9 7 + b 5 R M 4 N y 0 B w z F U Y r Y 2 z z H g 8 8 u s V N S R j O j R f 6 v U H d w t x G y Z + U b t S O T y N n T z X / p B s / q W 2 Q b G 6 E 8 p u N C u l m j j 9 e U 4 N o o b W G u M 0 n f q x 3 z 9 c X R B C W k H t 6 N c J 4 r m u j m K t i 1 O L w w 6 h 0 D G V N t f R c a s W e U m k 3 Y 3 R b S p m Z 9 7 M v z U A U X V 5 N v l a V / v J V g i B o l 0 / x k G q i z w 8 6 H v I + J X R l 5 m K j 3 7 0 l I V r f o F K q 4 k f Z t 1 8 n 8 N + Z m R L S 1 i D U O y Q Y B F U E i d v q H t 9 x U X Y 0 e E h X J e F n 3 c O q b F g b Z L B Y W P q y 1 a d O + E z / s 3 g c R / b 9 U e x U u L K T O Q 3 s j Q n l H v P h 1 Y B K 8 u x X E 9 3 O 7 m w s g 1 v F b Y e x e t I x I t G v 7 u B L 0 J S k s f v Q n P t o r s j H x 1 g f q O U k Y b I d r 6 L L t u j 2 u L a P o t C 6 H z b 9 v j 7 I q Z e G 0 r U 1 J Q 4 S Q Z s i M h O w D W e L 6 9 3 J 2 a q V n 1 c O / q O D b u n E G T z N R y C s i e q m D y 8 T T G x u c 3 m U m w 4 t h 2 F b p q B + M T Q V A l r u B F x x j Y x / B Y a G q e G G 3 h 5 c U k m n F F O b V n 0 g l 7 B Q L B R 4 v j + f L S G 5 + Z h B Y f 4 s Z q D J + / n t x k J u F q 8 Q y O p z u q J 3 a B I 2 I o T p z y J F E o D F z 8 6 i Y B y O S T R r E c R x S q K K B m U g u s T Q L o A 3 O W R V g 7 / K Q t 2 F a b y u t Y s 8 N e 5 / T t n r q V / f R D E D H j B I V m l y o f d t W v Q u Y Z N Z L X q G L 5 c g H V 5 b N 8 3 0 D 2 R B 1 j l k v K k 9 Z 7 T 5 v C 1 2 6 R z x d t a N M J m o L B 5 g F t y E 8 L 2 E R 5 F j X B M q E U Q j 7 T e u w J / O W 1 8 U M J g d 8 P a C e P V 5 Y S f N 7 t Y 9 T y X S x W O 1 I E u 8 D h m n z y Y Z S I F I G 3 p W 6 L J g w l o h x x w a E P 4 z v 0 E d p + i o W A A 2 K w t l Q y 2 X Y T s B g E + Q w 6 X 9 9 Q N q E 6 t + J z 8 E f C d r 1 9 o S H k S 8 8 a p 5 m k r q o W j A i Y 1 X p i y O 9 T 8 p r + n e 3 W p 7 + J s K W R o v C a K C 9 X U F / J w 3 O q y M 3 F k B o J 7 1 V C S K a X I p F 2 b r 3 E D M F 1 h M 4 V t F 0 h 3 0 r 3 a 5 o 3 / C 3 n 5 N Z 6 C q c m t p N D Z f V F f H H l H f u u e P h 6 w e H 7 U N I w I t 6 h n X N q B h G g f r P f p G o 3 a H O s z e b 2 v e E U n y W x X x r u v n V O C Q 0 R p 4 i U p q J T p a C w P Y R C i J m M i K O R K T 5 r S a u R g 2 J g r 3 Q L a z e S i M t U T W 9 g d I I a U t t 5 y p A Q E 0 g o h Z p X D n m j 5 W C p B C w U E i i H G f x B y K Z 8 q 4 Y 4 n q 0 j l d B Y K 8 F N s 4 7 P + e r 8 O i 6 e k O k N r F c c 1 I v X 8 f z a R V 5 r u H M / B K f 3 0 B l q U I V E L 1 j y k k R 4 k M 1 Z d E 4 t o F N H 0 A H Q J t d i D j + r J f p d f C h p I 0 p 1 2 6 v X G D Q i w c U 8 y t H I q e / n f + l + x G C V a 6 g U R l B b k 0 l V x 8 j Z B B L p w K 6 3 X c m 1 Z E Q m c 1 i g q + B B O 6 F 5 c q x l n / c C R c o m s y 2 c H q t i I l H A l b U x T O Z j 9 K O O N p / 0 Z s K h M 5 S F Z / c Y d n Y q L 1 P K 7 7 N S I Y S S p 7 5 H K T / 0 r h 4 c F u s I K g l + u i N 0 z r / J 6 Q 9 b U m 2 D m E T F q l a q 0 4 c o 5 c c l j p s p u P Z a m e y Y h 0 N n e P Q U r x P 9 m Z i 2 W a T G J s M m x q E 2 9 O o x V w h 3 8 9 N X D 2 I C r S 6 O J z p U Y v g 6 w O F r K O V B R H x p + U I D Q t 4 7 Q J P E J P Q + m U p a S Q Q z R J R w B 2 h q K a j g y 7 e z w E g s K F 3 q G m q n j y N z d V A P D C V V V W h K r L 6 0 R J d n G v m z H u I + t V A 7 D y U t p / v m 2 J V x D N c K x 2 j e u W b m P c S D i 8 N n q D Z M o v d P 3 P b E k H 5 P X 6 g S Q R 1 u M u e N 6 A O f R t 2 O h i w z 8 W q m M f U 7 P / d 2 / r S L m a W l G F G / q R s U q N G K z 8 Q o 1 m 9 Q A z b G k D 1 R Q 8 J d p F O 0 F k Y z g 1 W v V 1 f i e 9 p X 9 i H u H 4 6 O o f Y B L Y s P l s P v U z p r K Y J C 2 N F g h 3 w h O / e Q 8 E o W G j f f q g P B f U Y q H b p A U T o 1 q q y u t 9 B Y z i O e v 4 L M q I N S 7 A w W C 3 F c W d 7 K i T z E G w 9 v C I Y y 2 E I 6 S v C O V a M H A d v W U n m Z s D J g E B S w 8 P P U U h 0 M r u X Q f S s 9 Q j T W l l B d O Y F V v 4 j 5 2 C h q d O 0 e m n J v D r x x 7 A l 1 D 7 J k 6 c H z v 0 X p p L 2 G h Y W + O x n A 3 1 w p 2 w 9 W Q r Q 4 S W 2 0 g l d a Y y j W n Y f M 9 C b C G 8 t A 1 / o f F Y w e B q x P 2 5 D M 2 s k 4 q v b Q 5 g l D r D i W 3 9 R s e b i a 2 X s X o I d 4 c P H G Y a h W O e j z v Z v q 7 d 1 A a 4 y s N 8 M Q s B j z F q z j r K o 7 h u i b 4 V W T u N v e 3 u E h 3 n R 4 Y z C U I n J e N Q x V H 5 J 5 R K 3 j q 3 Z v G G y 2 P m 5 j O H O x W a k j k R z F y h 4 b P j 7 E g 4 8 3 B k P J x D o K N y N 9 j s y i 3 g M D o L o 8 V b + H / c D V m 8 J W 9 g 5 A 9 d 4 6 a t U C G k f d K u 0 h j g y 9 G a o 2 b 0 l V a w C i 9 + o / c D 9 x F P V k W q b Q 7 G j O 3 w U W G s + c g 1 P b W p r R L v b t h 0 Y 5 T 4 u 1 t a u l 2 w / x x o L b u S v e J r Q W R k n P 9 C k 4 v j q 6 3 m c n m j 6 K K t M P H S o n U o J 2 I M T g N P U U J P H 9 g Q q 0 W a 0 j F s v j a 9 W R z Z Z T D / H m g 2 u b p U U a M X a D J V V t e f h 9 h M w + W 3 Z w 2 C B r q N q h V a B W j v Q D 7 4 R W x s Y n r F 8 G t K o 3 P N w L l a U S q s 0 6 a k 7 i T b O m 6 C F 2 w k w + Z y C z q F 9 2 H + J q g 8 6 6 N b b f T U 5 n F / C d P k v J t Q Z p y O D A U F A j S h X F 2 o r b H h x A 0 0 + r g q X B r e + D N p H u B r + J Z j G D t e Z W j 4 u H e H P C t S U K W r C m / m q 9 Y H V r 1 B D q C 9 c H 1 s M h s t / q g U O J 3 f L V 8 M N 2 K O T t q G 1 x 7 R Z 9 v 5 e B w l f C v + w D C h 6 o N 4 X t f t G D q f S s 0 l S l r / F D A q 2 G h / K 9 G u p F L S I M 0 N p 4 H b F k D r G p 3 R Y H P 8 Q b D V u l R w M L O / k 1 b V L c a 2 2 T V p J q n d E u G p L s C Q q h i / m j Z U I W V l d 3 n 3 C d k 5 m G N N 0 O j L H p I 5 F Z + 7 Z C 0 z K L y m s o L G d Q r 5 x C I p 6 h h l t D f q q O t e t B 1 6 L S T B 4 v L w 1 Y K f w Q b 2 g E J p + c / a 6 7 S 4 j X w l e / h Y I k J i v H O W x m C m H R t c 2 K C Z p 5 9 Z U t Z h I c x 7 r 9 O K X n e O u q K t 8 v 1 J 5 Z S 9 i D Z i Z d 4 S a t 4 U v + z D l M P p a A k 6 P G r E + Q m f L 8 n Y O J S y n E 1 K z h I d 7 U I E P 5 d H l I d J H e b + q 7 Y G a O y m m q 1 y l 5 y U w 9 w 8 K U 3 t r S R H s G H S a 0 L k n 3 U p u n 3 3 K C 9 / S q f b b 1 V q m w D 9 0 m + F j 0 q f z c U w c X G V S F R o + G 8 9 2 Q n 8 2 h x u / H 4 m m M n U 9 R W c q 0 D v / 4 E G 9 S A P 8 / n A n T h k 3 Y n g c A A A A A S U V O R K 5 C Y I I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 G u i d = " d e 3 5 8 6 d e - 1 6 8 d - 4 3 4 1 - 9 8 8 a - 3 d 4 3 5 4 3 2 b 4 9 9 "   R e v = " 1 "   R e v G u i d = " 5 5 0 5 9 9 7 2 - 1 a f e - 4 6 f 9 - 9 1 1 7 - a 5 d a e 4 2 1 0 0 4 8 "   V i s i b l e = " t r u e "   I n s t O n l y = " t r u e " & g t ; & l t ; G e o V i s 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2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F 8 4 A 8 6 2 7 - 3 0 5 2 - 4 1 A 5 - 8 0 1 F - 2 8 7 1 D 8 2 4 6 E 7 0 } "   T o u r I d = " 8 a 7 3 c 3 7 f - f 8 2 0 - 4 8 d e - b d 4 f - 7 b f 9 1 b 3 2 2 6 1 3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B K g A A A S o A Y q y P w k A A E + b S U R B V H h e 7 b 3 3 l 2 X p W R 7 6 7 H 1 y q F z d V d V x e j r M j E Y a p W F A F k I G R P I y Y G O E L 5 i 7 j D A G h L D 9 g 2 / 4 E + 4 v X l 4 G E 2 2 S C b Y J t j C y D J a Q L Y Q l S w h p p B n N 9 K S e z t V d V V 3 x 5 L T 3 f Z 5 3 7 1 O 1 6 9 R J F b t n 1 M + s M 3 3 O r n N 2 + L 4 3 v + / 3 f s 4 f / e 9 1 H 2 8 w P B 1 r I H + 6 g X g y F h 5 5 Q O G E / + 4 S y T u f h O v d Q 8 x f g + M 3 U c 0 8 g 1 j 1 B p L + 9 f A b h A s 0 W m d R P f N B + x h b u 4 z W 6 E U e j 9 t n p 3 I F f u a 8 v d 8 1 e E 0 4 v I A u M g C 1 p o P L C 3 E 8 d a I B N 3 z e v t e u L / E B j 4 U f Q v i t 9 p v I v 3 w 5 y e B j G 7 X b Q O p k + C G C f h T c X O f g j I T P 0 w N + f e e 1 C K f K 5 0 g P M Y Z e l Z O x x n u b x R u O o W K + h 3 f H W x g 5 1 + I Y 7 Z F i j w q H e X s c h 5 G l X 0 S 1 e R G p 2 v O k / S Q 8 J 4 3 y m Z / k H x 0 S w 3 U S w 9 n g u 7 u A 0 y w j f e d j q I + 9 k w x 6 K T z a G 8 / e T u K d J 0 m Q U R h D B o y 9 D X 6 D z P Y a / O w T 4 Y H u c K r X 4 K d O 8 8 1 2 g d n z m f p Q s F P T u R 4 J P / V A f Z 5 M f i L 8 E I H H + 6 2 + w v t 9 M j z Q B 5 w P O M 4 Q I u g B Q 8 p r o t m s 8 9 4 f c G Y 6 b F D i l k b / A b X W V Z S P / z C K Z / 8 Z f D e L 1 I 3 f t z / v l p m c R g G Z m 7 + L / P p v w m v F k N n 4 U 8 Q 2 X u a J 2 t p j J 6 S d s g k S U i c a 1 E L d 0 F g d T u K T Q 5 z q 1 f B 9 B K 2 N 8 M 2 Q 8 O q D m U k w Z u r y H G 4 i Y K b a 3 f B A H 0 g D N j f e e A y V T A G J Z A a + / 4 Z S r I c C L z 2 J 0 s k P w 8 u d s s / N 1 F k 4 l K q 7 g d O s I n v j 3 2 J k 4 7 f Q T J 5 D Y e o j q D 3 y g y i P / 1 2 k 1 j 6 H 0 Y W f Q 3 L + E + G 3 t + P z 1 1 I 4 P 9 2 N 4 X o I u 8 R k Y B 4 N g J 8 + x / / v 1 H B + + k z 4 b k j I l B s S T q s Q v u s C m X K V V 8 M P f c D r v e E Y q l n z y E y U J g / 5 a Q f i j Q U 0 8 0 N I 5 A h S C / 8 V L W c G G 5 M f Q W P m v e F R 0 n 3 + D M 3 H D 6 E w / V N I u Z d 5 Z P u A l x s O 3 n e + i r i 7 c y K c p o h T c 0 T T L 4 T T W A n 8 p / h o e G Q Q u j B q n e f Y z c T 7 t f D N E K h L C / X W x n 7 m A v 9 c C j / 1 Q H z s j c V Q u V g F j 8 W b 8 O M b N K + / z k 2 + L n B b K 2 S E x 8 N P f U A z z q n e Q 2 z t Z S R w A 7 V T f 5 s U 3 5 0 U / H i O r k Q K s c L r 4 Z E A 2 Y S / G Y T Y h s Y y z S Q S n 5 m K J H 6 v z F e N 5 x m j e X E 8 + M 4 Q 8 O M T 4 b s I M t R c 1 R v h h 1 7 g N S t X y M D L Z I D B 2 r A N P / N Y 8 P 2 e Z i X 9 0 u a 9 8 H 0 P O M k H M y g x m g 7 s 2 R j n W B I w z n / H 4 i v I L n M S 4 0 m M P 5 r R 8 z 3 4 O O J 7 z N / 6 1 y j N f A h + I g + 3 s g i 3 f A e x + i 0 k c Y X K I p C + j s P p 5 n h 6 r T g 8 L 0 s z 8 T w a s 9 9 q f + u F + N p X k S x 9 G e W T H w q P 9 E G T W i R O 0 y 6 E U 3 o R f u 4 t 4 a c h 0 S u o I d Q U Q D j G v y f C A 0 S b g v k 7 m W Z B 0 E N C 4 0 Z o P g 4 P + W 4 9 f 0 N G x Y D I 6 Q P F U A l O 9 D N n 6 8 h Q + n V i 7 b V 5 m n r T m L i Q 5 F 2 H B x 9 0 H P F 9 j i z + P E 2 X G p x s G l 7 F Q b O a Q y v 7 K J q T T 9 E 5 7 y L x d 4 H 0 j d + D 6 5 V Q P v u P + V z d H 8 x R W F u O f G J L E z l l E f j F 8 N O Q k H b r i P B t g g z r 0 L / y N 0 1 H H 0 7 h e U r f N K 9 L R u v Q b E 7 1 N R 6 f C U L n Q 8 K p v B x o r G 7 o E B i d e G A Y a j z j 4 e n T 3 R 3 q 4 u 0 l + r L H k X / E g / t G M v W O 6 l Z l 2 7 e K l N w k n E N E 6 v o f I I Y V M t V P h 0 e 2 Y K H u 9 E 7 / z a k v w I / e l + 5 T g Z N E H w Y 3 h t L g d T F D W x U L I P i h + e g U n 6 M G f M r e 7 w A F A L 9 B 8 2 + V A q V L / q o H n M Y 9 M u F 0 + K k D G m t p R 3 d n 3 k r o c s d H C 5 l z T 5 + u 9 2 S m 2 r q S Z q e R U e L w o d / U F Y 7 C 1 I f M T E L t 7 A 8 h F q d P 1 A G H Z l i v C J w x k x x + M R K Z C y 7 N 9 c Q o f 3 O H z D Z P R q S / U 7 s Z f j s E t Z O 0 n R L E Q W A j E t K O Z a i d x s M g g r A V + A j g W a 7 L q d H X c r N 2 P T G f U 7 s V / n 0 w / F i e 9 9 v D l 4 r l + A X S q k f G p h C R z x j F f W W o X N L H t 5 y v U T t 1 V 5 L 1 Y h W 1 e z k 4 + T U k M j 1 s 6 q 9 3 1 B e 7 a o b D g u 9 1 E W o W C u 9 D S s n Z k J F o K p k p F 6 P G m C O h n + C 9 0 y e J R A M F Y z A L k p A u F B 2 U 3 x S F t I P O p z x T d r t / 5 t S X L C L n p 8 T g u l e + q F F M Q + k + V T m h a G M / u G k 7 v 1 O / E x 7 o g J h K j K p x 1 z P V y f z N V f v T f W W o J g X P 7 f X u t n K r 4 a G y w I d K F 5 C b 5 g M + R A A R n y a v / e r l v B 8 G G m s m n B N L n 6 Z 0 v s d 7 o W k m 8 2 i Y J L I Y K R p I i M C P j Z H Y F Q 2 k 1 K c m k Q / m J 2 b N J 7 L a g 1 S Q Z 4 v C a Z E x y F i q n t g E / R t f x G 6 m X i f I W G I U R R s T f O l B + k F M K E 0 l n 6 k v H C Q 2 r i N z 8 7 e R v f p z 9 5 e h 3 j b X x O n x I P o U h Z K 2 G 9 d r Z L g N j J y k 2 n 6 I T Z j j L 8 d b L x G i J O R R o F U w c 6 t 0 9 m f g V l a R X / s 9 x O 9 9 k d e n r 9 E r g D A s e F 5 7 L i d p T K R r K T C g c L u Z X h a C 5 5 9 L L w b H K F T k 4 z i V l 8 z 8 c 6 p h S J 9 j 4 o g B n B S P 9 U n E K r w t c 7 J P 3 s m g Q A Z f M h / l V 3 V D b O 0 F p B p f w J / X f w K f a H z 4 / j G U z D 0 F I j p R W i p j 7 V X P / N b J 8 5 Q Q D 7 E F + i H m P 7 T R r + D z o E E i 5 f 9 I Q S n U z v x d N G p y 2 g / o + j K f M h d 5 e j K m q 1 K Y 6 c C U o + / j Z x 4 N j q u O T + F 3 / Z 1 a 2 Y I d m U u B 7 6 i q G Q U L q O H M 1 O P f / e R p 8 6 V 6 w c 8 + z n O I S Q b E 5 M x c P G M M b P V 6 N D N V Y m R / q i 4 g 2 / w U b m X / E c r u F K r O 6 P 1 j q H d 1 C U L U i z U K p 1 F k Z h q Y u l A k v T w Q A c j 7 i g 3 a 8 Y 2 w X E f O v 5 k s 9 w G m B S L h c i d G 4 o o f o f X Q Y V Y q V + R U g 2 C G b 9 X k M u n o V 7 V B 8 0 4 B E Q s c 9 E D w 9 0 G J 4 g g k w O S / x c k 4 G 5 e p p f 8 j y s m / h f n q V P g F / j n 8 9 0 h x P O 8 h 6 U o L N a j N t 9 R u 8 Q 5 V e W w D 6 T H a u r K f O 5 3 R r z M s 0 q R Z q V 7 F K k 2 O F R L 0 P M 2 Z u + W v o b m L G r W D g k n + Z j H 8 J P p t w U s M W 0 Z 0 S G i b g u Z P 0 W z s N M v I a L r v H V H E C A L / L 7 S U F I k c B t R S 2 e I n U f W f Q G v 0 A i a z W 5 b W f W G o t 8 y S k Z p 0 r q W q I 0 W u X t O n A N i 6 J V / R I Q 3 W g w K a F J A 9 X a M j P N B Z 3 R + q 9 B 3 K i n A R Z R J K o 7 6 I G i e + S n P j d u F L W K l d 5 d D t N J k P D T F q I 2 k B + V J e m U R M 8 z N x n 0 3 y M M h h O S m a f L 7 8 q 0 5 Q q 1 i E r 2 c F f C T s P U y A h 2 O e n f 9 1 W g 2 n 0 J g K 8 l / H 8 1 t K 4 c g Z 6 t R 4 y 3 J P g h O n L R z b c m g V w I p F A 0 F 6 Q C d N A l Y O 4 T 6 a f 4 1 F 2 u N 0 c h U l k j 2 d o l T r k y 0 / C M T r d 0 H X G V O I I c t / c / J f Q v j 8 b 6 N 2 B z e L X 0 S 5 u T 0 P c q i Q / y b z S t o A 9 F e S 9 8 f 8 b M N v L 1 R 0 c 6 S T M N n a N X p H g l P w Q o G O z g J X J Z h D w e R w n g c h c + M 3 e Q n 6 k a d + w I S K I t W f v y 7 / M s C R M 9 S t t R g 2 i u R o a i b f 4 9 2 E d n l x s Y z s 6 D E K w B G s X p E 0 C a U v n V A / d Q p O m Y O x G 3 v 3 g O D U V U 5 D e 1 x O c 4 S o D x u N V g V 1 M s 4 y W v b v v S 4 R K Y 8 m z y L H p d h L + h 4 S k j c + i p b X z i k 9 A F C Q o s k x U M l T j 2 i c B R c y j w X W x T a 4 k X x T / / l N 3 f h D K r w G K o / 8 m H 1 W v i t e e Q 7 v P l X H k 7 S 6 V C x 8 5 A w l f G 0 p A 9 e / i 5 g X S I S V q w V a d l k k J p e R G r 1 M T T W C 9 d d c F G 7 c p Z k c Z O Y t K n N 0 9 L w J X 1 G l 2 B H 7 C j S r F v 2 t i o T O W o B O Z L t V Z h 8 S n N o K 0 o n r q J w d o l D 2 s G E + F C 0 X 0 Y U F b v g + M R s E U H p A 0 c M d C d u w K k K J Z g s v d 8 C p L S F 3 6 + f J M B u o T H 8 7 D 2 w R o h O f Q r p 1 H X P 5 G r 7 t Q v X + M J T 6 D z g k 1 J Y / i t X X i n z A J P K z V 5 H M 1 J C c o p P 3 W B r J y S p a t W m s X U m i s k r i q t O x 7 G Y j H y b k M 8 W O j l g D U H P L H 4 j 4 l v 3 h c H 6 P T l N k 7 / 0 B K r F v 5 G W 3 k 4 6 W d 8 T K 1 O a E 0 1 K u 6 J B N d A v M U L u 0 I 3 3 p C 0 E 4 2 + P Y p R / l + 6 B y o S t 0 a 1 H / M / T F p H E d 0 Z l A x n I r d 5 G a / 7 j l 3 G q Z 9 6 J y + h + Z p W L B D z G l M X S D F t T p I P + l c q m j L I 5 V P w j P d f H t Z 2 9 g Y 4 E O b W M M H r X U 2 D n 6 S X J 6 O 8 E 7 W 7 v i I z F W R e 5 Y J r B / w z z E k U D + C S X Q n r E H j d o i o a y V X k L B G y 7 i F H e S O D X y d P j p 8 B F f + i J S j S + j d O K n 7 L P T r C B z + z / A T R T h x j 3 U G o 8 g m b q O e v k s a m f + j n 1 n B + g f O l 7 Z l u w H N Y h 7 G C g 5 3 B I k o l 7 9 3 G + f g 4 w i Z p Y w F F N Z l U W X 8 4 s h 7 N p i y k i v C v p F i X t f o B Z + w X i 2 0 T y F 2 s n v D 6 4 V w V r V g e v V M R a b 5 y n o E i A w O 4 9 M Q 0 0 0 S 3 i 7 W 8 f T k / N Y v T a G Z t l F 5 v g i x k 8 X u j M T U S 9 T / X K g j J k E K 0 w c Z A A d E D i w z l F r R M K l s J g k U Y x T A y g o M T Y g e R u L b T n E R 4 F E 5 Q U 0 P N X J + Y g t f x X 5 p V 9 G M 3 E a x d k P 0 + o K i L x W e w s S s R s k 1 C 4 B E x X I x k c D L S K C 3 u M Y B 4 E q M g r N L 6 u y 2 A x G k E F U G C s G k A m n k H m 3 a y T n g n / J W H 7 4 3 q m v I b f 4 O x Q Y X 0 E p + y N 8 p n 9 i w Y d O Z h J e u J v E F 2 + P o N q k R a H l I Y k p V F u P H p 2 G k o x 4 u 1 9 E K p H l D S x i 9 A S Z y K f G 6 R c t o y T z M A F X j S T a U J A g O X w p / p 5 g 5 o A C J v v U h F 0 E 4 / D w s V D 6 G h r 0 p y Y R w y J a / L 8 D 6 n K U e G + K 9 G X j 4 5 h I n U V S N W d H A L d 0 E 7 n C H 3 F 4 e C e t O l r O O O q Z d 6 E 5 R u b Q m E X K o N L X / z 1 a u Q t o T D 8 T H u F w l F 8 0 X 1 h E b 5 D J J G L v I V D 7 Q j V 8 0 W R v n d o o X B L i V F 4 h X Y 0 F h C 5 I U 0 k Q q 6 y p A 2 7 1 H t K L f 0 D t S n X E Z 6 q n 3 o n 6 1 D f z + / z c J 4 n + P 6 + k 8 d b Z O k a S T W S 8 2 / B I k 6 u v N A + f o b R Y 8 P x Y B c l F z x h 9 d P o l x D N K u J E p 2 r Z r L y j L v a 2 d F G 9 V e a l Y p P z m M K C J V j 8 C m S T 7 w R 4 Z q k V p W 6 K d v k 4 p r P f C C Z o U R c d D h e a M G C y e O o G E K g M o G b t C T r o C O g d R 6 6 d c D Q k y V r 5 F X + k q m e R v U M P M 8 v k i j C F E J H l 8 8 X N I N K 6 j c v K H g w N k O I c m t N X q R W B J V / 7 e F 5 P p X o c V D m a y h V p G I G l Y V Y R f t W i e B t 9 p L G w x l V 3 / H s 1 M n l 9 j G j J L Z v 5 3 E e N 9 F U 9 9 h P M d E a A K V O i 7 P S y E v 7 q Z x D O n 2 w l 2 D x u v z 6 P V m D k 8 k 0 / V E B + 4 V M N T c U q 1 d c r V V B m T J 1 + i j / 8 2 T s Y j v N E B z E R Y B j z 6 Q J o 4 F Y Q e J l T / J X N i v 8 y 0 D 1 S a a 1 Y h 0 W Y m 8 a W Y a Y N E Q R c Y C 2 j i N s 2 a C s d G u R W n T I k s / 5 K E L y 1 g + R b l z G g i 2 9 / 2 A l 2 b P o I V k Y p p a Z 6 1 x t 9 t j V z 8 D E 2 p 9 r z o O + p r 1 2 E W t U b P I u 5 H K l 0 U G e s S Q Z N D b / S g 9 V T h 8 w 6 E 0 i d R Z g q h 8 / i O 3 I N A k v l u J D r L + 7 W V x N K G I T M 5 d E M S + X W U 5 n 5 s O z M J s V E + + 8 4 C 2 9 d X 4 u J d p O J b e k g l c 3 A e w d j 0 6 w f P U A m O 6 7 d d r O H J 6 Q 0 s v 1 R C s z q F 9 G w F E + e o g p M a t F C a D Q S N G h F F V M y b K b Z H s T 8 I U v E a Q B V j D r M c 4 R D R m a w d p 0 Y S M 3 V i o X y Z J s p Z m l G X j H l E + A o L b y 7 f V g 6 P h G p M o T K u M A X R E 3 L k G z S P 6 v c o 3 V W 1 H e O 5 t v d Q 8 E F B S G 0 l R r X c Y K t g e c J O + C l p h g g T a d 6 7 L q u I Q M n X 8 k t 8 0 8 9 o 4 j j w u W w R o e a L T N i O 9 B k S E e t F T V X 0 z F o D 1 Q X p 2 3 + A + j r 9 O S 3 n 6 A I / + 1 h 4 P w G + S K 3 0 + n I c n 3 o 1 j U v H t p i / R G X Z 9 N b g T j 1 2 8 A w 1 k v J Q n l 9 A 8 W a O w s D B x M X 4 5 u J A q e B o D L 8 v L G T d q f 5 3 E t W B g B r B n G V L 3 h 6 a 0 h 4 a 5 Y 5 V o M k + Q 6 a o Y F 9 Y U p p M Q R P R I q R 6 1 g 4 Y w x l R k p D l h y S n K f z I E B 1 a x 8 C / y b c U E 1 t r L S P + L j d I v 6 X V z J B o / 5 D n v 2 q E H S T H + 8 E J f C x q W w s 0 q L Y u W s 8 p 5 q n Q r K O W U R V 6 U K G e o N C g W y D t T M t C q 5 d t s Z 9 1 g + U z + B V + 5 j O L n q K Q C Z s u o D b b I x I Z w o Q T z 6 k O u e v V L d r 4 / L W 0 t V J r V i q I k U 5 H T w e B s w O h n p j r Y z r n 4 a m J E s 7 V i r z I M W R m a x g / E z G b W m t 8 8 H M 2 s M P A J q H T i d Q E h 5 X X e 0 a 0 V x u l p i U B l U O Q r 9 Y L n A x H S 6 6 H 1 q 5 7 h 4 I N M R F + C I m i d P Y p H C M B K w L Y R o y E F O f 3 0 r t J O m v 8 a O 6 o s 4 / 5 G x Q i 0 j T G c C L K 3 Z q 5 7 f n g y 6 l s J V O d o p q m j K J 8 9 i d 5 z g z y K 3 + M + M a L 4 V + H A A n U f G w J V D G F m E V B C D K Z L e d Q + V M n 6 U o 7 U 1 M q F O + L e V Q e p T m j H 2 R L 4 K t a / 7 S F 2 P o L 8 F o 5 a i e d q w + o A F r x Y 1 g u u 1 Y y d y z f w n s f q e G b z t a g R l K l x S Y a 9 e J m n / 1 9 B y W 0 r u k d 4 2 u o L S V o p q b g 5 k r I z 9 B n 6 t R E Y q Q Y T T i t J z F T b g B E 6 B a Q 6 P C 1 a G I E A 7 o 7 W G t f M p M 5 q W I k S h 0 z V Q a d q 8 F J k d + m A I A k p p 5 L t W P D Y E h l 3 A 1 N r 4 Y C H e 8 J M Y x F r 4 K T S S M p k e v S D N w X R H R i i C 5 N 8 n c F + W 5 i d B M 2 d P w V t a N D H 2 3 F p f B 5 f k E F p S d Q P f e j 4 d E 9 Q O d W t E 7 m b S e M i v k / a a N I 5 Y h C 6 H 6 Y S 7 Q A i J v k v T 2 K 3 O 1 / g + r I t 1 m 1 u D C / E c O J 0 e 4 C c 6 3 i 4 q 9 v J X F 2 o o m L 0 1 t p m / V b K k o Y Q + p 4 B a l 8 M I 7 7 1 l C t W h 3 + x j Q S k y 2 M n f c w M k v J 0 M l M M q d i J E i z D o a 7 p N M z Z L 3 7 W 1 a p i R J 3 f o b m h A Z b C 9 g 0 4 b o G G c b y F h F I e p t E U y R J k y F m E i Q x z e k 9 f E j 7 T I Q 9 C 5 w S 7 X g J I i J G B t g 3 M 8 n 5 V / J z v 8 w k i L i l U e X s S 7 P w c 2 d f O z 8 9 h f L 4 3 0 E y u 4 z E z T / V k e A P u w W v o 4 W F 3 b A q c 6 y + u I 2 Z 7 D o q m N U 9 6 r 5 o T o q Z 5 B e 5 2 D B m 0 p 1 8 g b 7 R 5 c X t g r t F 7 0 K F r 8 J t M p t w c m y L 4 d Z v h 8 w 0 X d p k J m F f D O X y d k 4 2 K 6 h U l p G b 6 q N 1 F A 6 V J N s F f P l L 3 c x D L 6 i 7 2 g 1 8 Y 4 i O R 5 W W 1 P G E l o h w c O j f m Y / X o p O t a J G a h y i S 1 K k h J R C U 5 5 B E l p 0 e f U X t d E U o B / k 3 w 0 I R K B H G g Y D j K m b a S + 5 n G P S w P l p j l 1 D K / Q D i 3 h 1 k X / + l 8 G g E V q o 0 h I + s R p 2 d p r f v I e d R K I q x F a H V P G g + 5 B e K h j q j h 0 o q q 7 J C l g o / p m I 0 t H n a L 9 5 K G Y P p J Z 0 g R q r Q T 7 o T M p S + J x Q X y h T C Y 7 S e C 0 i N b n / e P Z t 8 + V Y V j 9 k F N j B 2 j l I z 0 W e C p K q N I B y T / L a M e 1 B J j x i w R f X d m c R V x E Z E L a l j D n Z k E r R M W 8 f b z C P z i A M 7 1 A 4 M B w B r / 6 u S G m k + v R R x G i I 9 0 A + 2 / Y s 5 / w c A V a W r 3 w K Z 3 b a L u Q / I X v 8 1 1 E e e R n P y H e G R L U h z + A q e 9 P M L z Z + l u S 6 f r 2 1 T k z H 8 Z g n F 1 p g l W o 0 l j E H J S P S p z O w T X b R N P 9 J j f v m X U Z j + Z 1 g s x X H l X g z l h t Q D / y Y + 6 8 I R u a S H 9 5 y t o 3 S v Y i s i Y v k N 5 I 7 t p P l d a y i X 0 u B i f R V P k E 6 S 2 a u Y u D j S n 5 k E q e r Q a T X J 7 w z h Q 3 E A H E q X H W t U l E P Q 4 O i h p d 7 j 0 1 s v m W Q 6 z g E 0 k 4 0 E f l T M J P j m G H O i p d n U g 2 C f z K Q I V 9 A O 6 4 C g o I P K f u 4 T M 2 n v q V i q g O b 4 W 4 M D 0 h A K j s g 3 1 U f 1 i P C o f T q i n N v Q 1 J Y 4 6 h e h 7 W 5 C y q f P 5 l B 4 e s Y R 8 g s p z L S c Q 8 9 L 2 B i S V s y 0 l 6 A m 8 / n U P O I e L Q 6 c y n u Y z H n 4 p j M 1 z I 5 0 9 6 O U V 6 0 s V 3 k p M l O u O z M J u 2 K o s U Y Z 7 3 Q b G E 2 W M X r 8 M n I n Z B I N Z 8 / 7 c R J 7 2 + y T P 6 V B H J D I s / 5 q F B d O p T N C x N s 2 X y y U U J v Q I P G 4 F g G 2 T b b 7 h s 5 7 2 y U U o U r x / g / A 1 L N o l 0 y h / T L 4 f k F a 8 Z t x Z O Z / n 4 y j y C C 1 r / x E N e m 3 g A P p Q Q G Y P i U / E r I a W 0 X 7 L P 9 U v U 5 G p d V C A T a S 8 r F Q d G 3 f K i f 0 O b e g l b t k L A l 3 Y 6 j w M H F p u o l 3 n q g j z 9 + / Z a a B P L V R F H N j T Y y T d h v r W f J o A b n j A T O 1 y M A K W K z y 9 f z d B D 5 9 J T 0 c Q 0 k r P d Z Y x a V U H O n R m x i / M A J n 9 A m T F k P D S k B C i a L L U p v Y 4 r 2 + I F E m Z + A n T 9 E x / + p A B n w z w b H 0 w D 6 Z k v M m y 0 C a 0 6 q u D 8 w P 2 x v 8 W A r F k x 8 h F a Q w M k 8 / y g 3 L o p T b k v + j l 0 D G C 9 p 8 d Y L 0 E 2 o d w Z L W f E b r n 0 d o g d 8 M N c m 1 V T L u J q 0 R o p s 2 g 1 m w i 3 / 3 e Q 0 L p W 9 n H o 3 4 M 2 f q d q 4 2 J s j E i U I a j X g B + d m t o J Q a G d 8 p x P D i Q g I L / F d B j I E M N d k s 4 h s 4 D 1 m 3 b F G 8 z A z V r T 2 4 r j g U P 2 7 C U Q g 6 A l / + k Z z H Q a B N 7 e f e F m S t u x m 4 b 0 Z E A x x 7 R t M k + V F q p o G l T r Q g q q d + E J X U N y E 9 / y f h w U 5 I A 5 3 j X G + F q A O Q T e R j R a D v b a u U I E p 1 0 q b 8 9 D b 0 / G L S c M V 3 r H I T X n w k s G I k d E x Y b z G W m O n p U w E D X i z e w X h z A k 1 n D a v Z M f w P a q E G v 7 p Y D C y z 8 U z L A h d t 9 A x K Z J M + z m A d I 6 0 s U t N V p M d C 6 R G F 1 L Q C A 0 q + D Q M V H P Z z O A e h V T C f y g b i j Y C t c d 4 D O C 1 V m m n m f O 8 S n B M L k N D X t E Y 3 R w g L A M h M J 2 3 4 M t + 6 V H g L y R s f Q y p + D Y V j P 8 b v d M 8 F W s / 0 K A P J I o r m m O o L s B X V 9 A u d 6 u 1 N 3 7 D p k S E 5 f K p r j K e n 6 S o l 6 H L I j K Q p W H 4 e y d X r 1 G o x 1 G e / x 7 5 v U O f a i P a r F e u o 0 o x z 3 D h u l c t Y y 4 + Q k V w 0 6 G K 5 r g 8 v b E n d G c T Y o W K U D f 6 W C 3 W 8 e 6 q I M X 8 U 6 e l a d 2 Y S 9 D C 6 k U E w 5 5 N O Z K i a 9 w z 9 X r V h Z K y v B z j D h J F D K P L l 1 B f t p V + q + u G o m U l + k V W T K + e n + s I + C f z 6 m e 9 F J f m N G F n 5 d c T X n g u P b o c v / z y i O Q J z b Q v W V 8 / y U v S P 6 C 8 7 5 a / x Y J M 0 7 C M R 8 9 F y x / B 6 Y Q 5 1 h 9 p K 3 x M D Z p 7 k b 7 Q 1 U u T e l G 9 s j z V / X 1 m r o b q Q R r F e x L P 0 x + Z T Y x Y F F D M J b W Y S O g 2 m H Q z 1 D b Q f 4 y R a n d D J r i M 1 1 t / u H m b z a J X 3 B L s z 7 M 5 E 3 A n V e o W N N g 4 q x / O g o r m x w 7 z p C f o H 2 i 9 J J T b W U q u P U 3 9 o a K d G 2 k l w Q t v I 9 E N z + h m U x n 4 E m e q n E C t 0 8 Z n E M F Y i J Y L n + S L l T W 3 4 1 t F W b 8 j M 2 b d S 2 J a M s Y V U K o 3 R l G c b 9 z 2 / c h o e / X g t V X e 0 R 3 N K / p t 8 z J c D / 1 7 d t S q v Y v V 6 k Y o w D 4 8 m 3 v X s N B p k Y v l K b 5 t t W J 3 q I G y j 8 N M T L W T c K t Y V k U z R A Z v p H h q M Q m H p z k q D T l h E R u v t l T j d Y R f v F m J g 2 c M c 6 B 2 R n D c P L H I V t v w d B K e u 5 S Y 9 r I i j g i V b I + J a P q A J v T 5 E y G f 0 v V W U R j 6 I b P n j n N O d 4 X L z A U X w N h Y 8 v w p g T Q v r u e l / p 4 N K 9 2 A L 0 G I g T K g Q n B K 1 V X w S x 9 z L c O m 7 P z 6 x g L 9 8 P Y W b 5 R n E a E p 7 6 n z L 8 1 j x K / 0 6 n z S 1 f H u G 3 x 2 l i 1 P A + K O j e M 8 j N T w 1 V 8 f 7 z 1 c x k v b 4 6 l B H X b D J U F p 2 o f D h x j U 6 s n 4 N Y 6 e V I B 0 S A x 3 o G B l P / a E p I W p k h H 3 C K h l o W l g 4 3 X t z m n + m 0 Z W L i y w f 6 I Q k q l a n + o f c I 3 A Y B N u 5 R F I o 1 F R K e 9 g S j 7 B h Z y d s w R 8 t D u 1 i X 0 l / J 3 J 3 f y P 8 S w e U C q E G t k C D C m D V j 0 / n l A a 0 9 A k J 3 Q I v Y h I K 7 T h 9 M i t 1 I y 0 n y X A 0 f R P J U b x 3 7 i p G E w W 4 o 2 l k m 5 9 F 7 c a n 8 e y r 9 / C Z q y n c u 1 w k c + d Q n n L Q T G d o 3 t H f 4 h k V i t + o O e Y K l f j v I G w y 1 F v n G l h 9 b Q 2 t R g y T l 3 b B T E K X h W M 9 c R B R O k 6 W 2 c G K / F l 4 9 Q D O + S B C P o j l + e j k F 5 8 L p K 4 1 u C c U n M l c 5 I u + S j S i d Z 9 g o f k u C P a 7 b V L 7 q B / e 9 n m y B X + h j 9 Q c e 5 w u U o f P 1 I G t j a x J 2 I l J z v + T w X s F b x Q a t 1 I y C t r y 8 z w h t Z W 0 / G Y o P o 5 4 Z h Z z N 3 8 B v h t H a f Q f Y J w M / f 4 T f 4 i 3 F F 9 D L j + D z L E 6 Z i c d W 2 W e o B 8 m U t X 7 c W q m J H 0 y b d Q 9 C M Z Q U z k P i e U 1 u H T i J h / b v e k g K T N s m H f w m p g I z I z o B j 5 s u r 1 2 S V J j s O R 4 w 0 I B H Z k 4 6 t O d o 4 9 A 6 W v m r r v 7 i v t d Q w s N q W H U N s v W I f X J A x r D 9 D L n F a h Q F y f 5 W V H w m a L N + m V 2 9 Z 5 z o m u Q g 3 O v 9 V H S 6 N J S r T U L U P j 5 t 5 v Q b b s j b v k W R h Z + A S 3 6 Z Y W J n y C z 3 U P l 8 Z / F Y u 1 H k M q f R 6 b w 2 5 j x f w 3 x t R c C i u L / o u G B u w X X c k 6 D 4 O p H l 9 J 8 2 M Y E c n O c v K 5 7 5 Q + A x S i H z H X 0 G 7 A o N P h a 4 d l Z e q Q i V q 1 f s i Q l r 7 u f M P y D D o 0 V X 5 L M l p c R K H G t u k A m z W F C m k I L D S k s t Z W L n + E 1 N c e q T C B z b d v o j A i C R d I U Z C r 5 O Z 2 J W V W 2 d / G p b G V v 6 C t 6 / g g J f 3 u u c h s 6 / M S F 0 h 3 U W / W A H t r M S v O 3 5 Z F R K Q h M A B H Z K z + P f O t P U E k 8 j e r c + 3 m E L g i Z r r l 6 B b X V M f p T K 3 C e / E G U n f c j F / + M M V 8 U q r x 4 c a F / c K 4 N 9 + 3 H K 2 i u Z Z E Y L y K R 3 R 6 W H B o k b n M Q h 4 F s X o v C R N W n 3 n e q U x K T m E U F j b W b l J I q n 6 G 0 0 Y K x d m F t q x Q U o r 5 J I a I 0 s + Z + V D h o + X g 3 2 D I Y + b C T Z K D t C V X b B M 0 W a 5 4 k o 5 z k g X b Q K B T S W k d W 2 f 4 b M 9 N U m 0 l N 1 e L c J l a + H P 6 h A w o g k M n v V R a x S K a 7 U 7 q N S q u C 1 d o y T T h q a z K s o r + e R / O Y / z V T j 5 I m l 5 F Z / C R i q R q 8 9 Q a 8 B L 8 j T a n l P P V 1 F J f O o u U U M X Y m S O e 0 J p 5 C u f 4 M c p X / z O f g 9 0 J 8 9 l o q q B P s g b O N L + B U b s M 2 D 3 S u f f 6 u H 8 v X M D K 3 T 4 l n p o k S c X Q C Z b u K c X p p D 9 N S f G n w p e b N N u a g q 6 B R 0 M P I J o 8 k 8 b r B F 6 P J D F E 5 / o O I P S j 7 K F Q A u q m Z j h q q m e u 3 x E P 1 g Q r R y + y W S U j i l m 8 S J P n N k + D 9 v 8 p z 0 F R N z p I 2 7 g Y + E + f d d l n v U m c Z W 3 8 R m Y U / R v H C / 8 N T d A h K a s S r d f p i k U F V e d H Z 3 A m 6 K q q E 4 P e p r f y a k r 3 H r B o i V / 1 v a F Z z q J 3 8 A R M A + o U 6 a W V v / G f c 8 n 6 G 9 A V M n N + 5 G D Z z 8 9 / B 9 Q o o n f 1 Z + 6 z F h y o v 6 o Z 3 N j + K s 6 N 6 z h Z q e I o M 9 Y V 5 f / z C Q U l 5 z 9 S + r 8 r v T W d w s N 2 5 E z Q L z I w c 9 F t + T 9 t E W h + E j m U e D w L 2 y V C d l Q F H B S N + Y 4 x + D 6 C i Z Z l 1 j m m m v r k v C T 2 a g o 5 y a z p v q 8 D P s k D y 5 k M F V Q y c S 2 q a z K 0 / Q C K 9 i q r 3 G O o z H 9 h i r O p N V E l X C 5 U F T K Y m E e f x B B k p x j F y j L E J k Q y F c e L u p 5 A e u Y l K 9 Y m g Z 6 B Y T 1 Y N r y N m r q z 6 q B d m c S z x a 6 j P f Z D 3 v 1 V w s F Z 1 M Z p s Y G z 9 V 1 C t X s K t k e / G 1 + 4 m d s T S t P v m 0 4 3 f Q S 6 5 j P K M + r y 3 k L n 7 O 3 A W r t 3 y U y O H Y 1 L Y 2 q f D L h N S 1 X L 1 N d r w g b 3 8 Q G E f D G V F r c r B 3 A d Y M 3 1 S 0 N C J 5 W G h x i s y B d u Q J W J a k M x k p j u p V h F j C t L s 5 Z 9 H f C a G S v 0 p N C f O k 4 6 U b 3 L M b 5 r J b W k 3 p / h V C 0 A Y + P P s 9 V 8 B N k j k j 0 s D h Y G b 0 C 2 w 6 n Y + 1 + q t R 2 l p V n C 8 9 T E k 3 R s o n K F G 7 J i s + d u 3 8 c T U x / H J a 3 8 P G 7 G t e 0 4 n f H z T q R J G r / w r O K l E o M U i g t 9 Z W 1 7 s 4 L 0 D h B x b a x h 5 y A 5 0 u L A v m K z A 3 H g g M I i h J K U t j 9 L l i 5 S k t q Z q I D j G 0 W e m r + G E u 0 l Y A I M E 5 C i w o Z r A Y f 1 N / U b C 8 K A W N k a h P J F p P 8 I 0 s D a d p p Z q t 2 5 T 8 t 9 W J v B 2 6 2 v I 3 P 5 9 x J w 1 F B 7 5 f + 1 Y 0 2 s i T h N N k U 4 L 1 U u 7 K S d F k y 5 9 8 4 8 Q 8 + 6 i d I Z E r u 2 A V q 6 j t H o e 8 U Q O d d L I + N w a 1 u d F i 3 l M X u R Y U M P l 7 / w C y t V Z r J / 4 o P X a U 6 8 V a a k v 3 U p i t v 4 c 3 n P y k / j 4 w o c x M 5 n E o y M b y M / / E Z L T B d T X x l E 9 9 c P h / G 1 h S I b S p G n S 9 y B y R R i W J + F l h o 0 E 7 h o y P 1 7 m b V Z p P 3 P A 2 n 3 p 7 j e i w y X m E e P L P N X K W R K G I w m q 5 K O C N D J J F H w w a S e C i T S w b 0 M R N B K P G E S m k H b s c 9 y 0 / V 7 L G B T 5 M 9 O m Y 5 I F J V 6 t a 6 r 8 j S F g q 2 e t b f I e o P t U F U s X H y z Y 5 p W 0 I G b S W D T L w W r a U B u q c j x Y j R t A Y e / c 2 s d Q 9 x 6 n e f b t P M L f q r r c S t k C O J V b y N z 7 M 7 5 x U Z 7 7 U f 4 b o 5 W 5 g t X X x x C L x 2 l Z k g E K N B H F v K 6 L 1 H G a h W l O T v 0 2 3 E o R + c R f 4 h X v w 6 g 0 X E v k y s R T g a 3 w / t g f Y j J / D T X v I l I p a r g 6 r 5 H 9 L n h J M q Q 2 3 o u g 3 q B / O I i h g r 1 0 e H L a w e 1 q X m t 6 o s l v R 9 s G Q a F v R W H U i v e Q T U C V 4 v t p N X 4 8 Z K 0 4 D I a V P 6 2 S S V w T X K 6 I k A z B 8 b V I W Q h V T m u 8 A 9 9 m j 7 B A w n A F s / t i K D 2 H X a v D Z C T T m + b T M 9 i u g z F e 5 z K v o + R v C A W q 2 p U f Y k q / C r d e w U j 8 Y 9 h o q Y c e G T D C T A q X j 8 z / K r 9 a R + n c P + c B C i M K 1 3 v X j i M W G 8 X Y 3 M t w 8 o 9 R n h W x v J x B v F n H + M n A Z x L h F 2 o u 5 u b / B Z r J 8 / i i + 4 O b y z K E c 5 N N n J 8 o 8 / w / R 3 q K k 5 G + B y 0 l o F W d I u 3 d p C 8 Y + o 5 i J m E H Q x n R q 1 B Q + + x I 0 q i J i U k 8 f k 2 S V M s 1 L F o T f p Z J p 1 7 j E T u y J 6 j u F b Y 8 V K a i 9 H b K L 8 D P B f u f 3 l c M Z C h q 1 l o o n K z S Q I K L x K j x 1 j j T R F M Y W l u l m J k 0 z B j 3 g Q W M F I U d B s o p D f v d b q D J F S y 1 C a S 4 L b V Q N E 2 0 Y 0 1 x + F x i D B W z m i Y L B 8 v c B A U x 1 A a a h K s O S m S w 1 O u / T a 2 y g e K J I P I m u L U V Z F d / l 9 r r I h q T T / I 3 g W Z c u X 0 S 8 f g E s u P P k T Q v o o W E h b 7 r z a C E S L 3 1 z o w 3 r Y L 8 9 r q L Q q m B 7 z 3 + r / G J u z + G Y i x Y b q K / P x H 7 E r K t z 5 B Z j q M 2 + w O 8 Y G L b G G o F h e 6 v 0 a R J T X Z o 1 m k x b D J U c z 1 g J v s y r z q s v U 0 E H E u t M A w 6 H d P D g L o S q Z e E J v D Q z M w h 0 I + h O P n K 4 1 i S t t s X Z R J p H v p F z 3 Y F + U U R X 6 U f Z F K a W b n P Y J V p p N f J M G o o S U Y K B Y L C 6 e 3 l 6 B Z U 4 s s i f W I u j Y v M 3 X Y L a J W Z U U D y J M i t / D m a z e O o n v t h 2 w k k X / o o K n 7 Q b z 3 o k B X H y m s l J H i t Z O Z Z p G a f t J q 8 z 1 5 L b 7 Y E 6 4 X H v c / g U v 7 z + G T 9 n 2 M i X c e 7 6 7 + L x N g G y v 7 7 0 J y g c G 5 p L R 6 F Q o o M r u e g d p J Z W a y N I 5 X L o 1 Y u I p Z I w V m / 8 Q k y l J Z F v H X z g X c N D b 6 W s 2 u Q + s B p S B q r c H E r T H k o a J E Y T Q p S Q G T f w g s f T h R z I H o x l H w p E d A u h N Z + s a u c F o k n q C M 8 H G F k D M N z 2 0 6 A 0 s Y 0 2 0 y w t O s B p W l U K C B m k t D J v Z 3 3 t E b G m s d o 7 L O o r D 6 C 9 M j r K L n f j d Z I E A m V r 7 U 6 P 4 5 k b B Y N 7 y r G z k y h 4 S f w m d c V m L G v 9 M T j 0 z X M 5 W o Y n f 8 V 1 N N P I e 0 8 S 8 H v o X D y I / y r h E I Y R W 7 7 p i 0 K A F o W p e Y k 1 u 8 t I j 8 x T Y s w A a 9 R h + v n 3 x G E H V 0 y k w h g L y / 9 1 m q p Z M J c h w o 5 g 5 Z V k e 8 o k S s J p G Y t 0 e O H 8 V L u h v 5 e e z t 9 p / g l T h J N 0 2 7 f P c x X F H W O R 3 s 5 h g j n C J l J C D Z e G B a 8 + c N g J g o S p / A s m Y e 0 Q l / O z z 9 F 7 U Q / i b 6 h V S b I 3 B M 4 N m 6 N 4 6 V 5 d E Q v p C / 5 j 6 N v t V b n q c R L 2 M j / + B Y z F V / C w s t 5 J N x Z t P y X M D Z 9 D 2 v V J P 7 i S n 9 m m h t t 4 Q O X q j g 1 K Z 3 i 8 7 d T y B 6 7 g l r 9 P A p n / g l Q f Z X X z d p 9 w p X V x h / x J U b d o G Z a v T s P r 0 n m 5 9 / q l T K S 2 X x o 8 n V O / k F A / p V y C p Y L 4 E C V q f q z h x C G H Q J m 9 6 r W q 2 M n i S O D J L 4 q Q v p V H h w m R K i 6 h y H N R y t 5 2 j F W b c r c A 7 H I r 5 W Z p 6 6 t y q / l 6 N i X J f U v U P r P B 0 E u 3 p s v S 0 J + C u / V V v 4 q Q L F 5 H z 6 S t / 4 r k s 4 1 3 o I f m H 5 n / g 9 q k g W s X I 0 j m Z p D P P M i 0 s d P o d D I 4 A v X e x d 5 a 0 X v 2 0 4 0 M O 0 u I X v 3 9 3 g k B s 9 L I Z a h u e l X q e H m U D 3 2 P n L u z j x c p V R G q + V h 9 U 5 Y Q i W 3 g l w 7 P n s S 6 W y W G m p z o A 4 Y k o g k I F v 6 L g c 7 8 4 g N 5 v 2 A l Z 3 E a D 4 o s 2 / E f U S Q P 6 D + c Y r c 3 S 9 m E m y N 0 P B F x L b 3 b R Q S R t W b s J b Q e 4 A x q C K G i l y q w 5 H G p V 2 5 b l u a k g Y t B U B m U t m a o p 4 y 2 W X R h I t I 0 6 / / J p K 4 i u L s h 1 C c + U k k 0 v c Q v / 5 x M t M 4 F c Q E S s k C v l B 8 A n / B z 3 / V h 5 l E / 2 r 0 P 1 v 8 L P K r v w 0 3 z u s m a H L G 0 i h N f A 9 K Y 3 + L z H m H V k T 3 H G A q n c L a 3 a B 4 N p n O I j M y h r H j J 3 g 8 j U T r N t y 1 a 4 d I Y F T V 7 S i N m T h 7 9 d H 2 B U 5 W g w 5 l X d F L 3 o N C n W 0 h 0 s 6 J C M p t V G + b L a 4 Q t g R B 8 J 4 M I S b c V R c i n l O / I U G Y 3 3 J f n n s L w V 7 B Q 2 o W P a d W v r Z B g n Z q d 8 2 k 9 7 M X y R y v h X 8 Y H t E E c d B X j 2 g z l P w n C R v 6 J + r d K O 2 l z R k s F 6 W 8 U W M D u a s / R x + l g u L c T / F v N A F J / G u p D 2 K 5 / t 1 U D i 3 4 J 1 w 8 X x q j Z o l Z 3 4 d w R n d g N O 3 h W 8 7 X k J Y 1 2 + J 1 / T g q 6 W d Q n P g + V E 9 / k A c d e G l q J Z p w 8 f X u 3 Z u K G x v 0 c O L I j I 5 j 9 J g W L q a Q y u a Q 9 J Q m m I H r N M P y j G E h i V u h n 6 T F b j Z R w 8 M i T B Z 6 j 0 z Y I c N W j C Y m O F m U 0 L q + m k f W F n n / 2 n K F E y m z l M 6 x V o + a q W F N M t X b / F z 4 n g y h H T p k j k i K l l + y E H B v 4 5 z H x Z z 6 z Z A m 1 q G C D G F 9 J o a F J c Y f h a s t a W y t k h q + h J F B C i Q x h 6 v F j s V d b E 8 j Z 9 6 n w 8 5 z W h t u m q C e / B K 7 t x k y k Q J H L s e V 8 1 I k X U l L C W 4 O 2 T u / Z w G M 8 v g 3 8 w D 9 F U I d i Q o L x 9 F q e o i f z u B L 8 4 P 9 Q + W U 1 G 9 P C w c F 1 y + i H n 8 r m l P v N f o I l s U o 8 s h z e Q r d B 9 e K o t F o Y n 3 x L q / b I B O N o F J c R z o / i l S T Q i Y T / N a N k d t a R S V v d a E 2 k b T f 8 1 W 7 Y 6 a a m W t a Z K b E I A f Y 1 p q I o R S p 0 f F h Y T d M V X 6 o U J H u d Q s E B A s a Z W K 0 B 4 i S O q V J f B v f x o 1 B r B 8 5 P / t k N q f w Z f 6 u Y w 2 W I C 3 D 4 Z C d H y R X K Q o l X N r P o r G Q n y h G 0 8 T s B j K B 1 L V I J T T 0 G 2 Q m O j y X U 3 q B 4 7 v M Y 6 v B + G / O z y 6 g 5 5 a d s x v w W b 0 8 x 8 c I b G d w Q s z g 5 8 k E 0 l y D Q m i E U 3 r Z N J O d U 4 K t H Y 7 X v z a u C k Z o j R L n J T Z q 5 9 a a q / T 8 f + O f m y i f / n H 4 o 2 / n n C 5 g 7 X o R j a U 8 W p w z 7 1 Q S X 7 R S o v 4 4 M 9 H C + c g 2 N B r T G K 0 T T 8 w t q 8 W a y Q T P Y f t l 1 Z v U V D u F 0 P L t w G 9 y y P y 1 c g G 5 s U k k f Q r X X J g y 0 n N e / 6 t 7 / t i F M L p C c 8 h p a c X j S f 4 q D B E O C Z l H V v Z j e y k N C l P z 5 h X x O g w J L g d Y 1 d L R X J f y I c W v w B 9 5 J z + E x C V p q A 2 8 8 u / Q C A X H Q j i q Y D d 7 n 9 p M Z T G 6 X 2 p l W 6 7 Q 4 Q s F G w R Q 0 k r z 7 Q V i p m j e p R 8 a l N w 9 t q / s B 6 c s H + Z w A j J D J Y v F M F o b 1 S v S K D + J p q a E i p W p 0 V S O l e 8 h 6 3 4 O x f T f g 5 e a 4 m 9 T W H m 1 i F T i G B r O E g q j Y 3 h 5 a b h I 5 E T G w z t P b X W D d U q X k V 3 6 N K q T 3 4 H W K M d F Z q 3 2 C 5 M 7 Q G W R u / E b a C b O o n b y e 4 M f E K s L d 1 C r V p E d n U S z U T N m S m C d Z K J I p K o z g t p H V 7 u v b S K u 3 d l V R L k 7 Z h I s U a f I j K T s I B Q v H z A z k e D l w P J f y 1 5 3 J o 7 5 P G b H q x x G i U R t 7 K z N 1 0 Z 2 M p P g 5 5 6 g + j / L Q Q r 8 B a e s v X e 1 S n Z n Y C H Y I G C P z C S t x t d Q z C T Q d 1 B 0 z J 5 3 F / C z N F t b h + M r 2 9 K N t l / U h v K S F B K B 6 c Z 7 N X O O z N I L F F 6 O T G 8 K r 9 j K l 5 G 5 + 2 f I J r + A + h p 9 K m g 1 w U 2 s v n I b S f n i u R W s 5 o d n J k G 9 x 2 + u h m k K j b c C J E m a s l o a o v G k S W l C g f O u 3 U l q 2 b d R 8 1 y h c g n 8 5 k a t i l q t h v G Z U y i u L q G 8 t o r a 8 k t w 4 x Q Q 8 g W p q d t + o h t P H H C + Y a B 1 Q W m V 3 2 u N W H f Y c m x p R Q s C 9 A j N y 9 S Q e U K N Y j 0 H r C 6 x 1 8 3 y u A Z Z J T 9 V S e D D q e y w f W R 7 S e 1 u k J 1 v o W a Z H r t h K h J 0 Q 1 v / H A L M h A 8 E w y b E U P J X J T Q 5 J 9 Y 3 Q l p I 0 V 7 5 0 G 2 Q E W X a x Z Y / C 3 f 9 R f p L H 0 U m / h J a Z N K S 9 1 5 U Z 7 / N v t N 0 Z u j 8 n + e / K 1 h w 8 7 i y v D u a V V + + k 2 O B y W e R X g p R F x V 4 G Z r u 2 c A l 2 A R N 0 O b x 9 6 P u n 6 P J + Y d 2 a O n W L Y w d m 8 P K / A 1 M z J 1 B J t 3 E 2 J R W L P O 5 Z G l F B C p F 9 0 A O 2 B 3 a 0 Z u u I B G Y M 7 t 7 D d g f A Q M M r M B Q X k H M M e S i P b X h N U Y 0 s + / g 4 Q 9 b A 9 k B c 5 5 F t L u B y n w O C 3 L q O b c W q B L M w g k Z n n M S V I / L F F / g d y j Z N / 4 a y Z s f p W n 1 b z D S + D i y z b 9 C Z u U z Z L x 7 K D v v Q H 3 q X f R v U n C p V R U Q W b 9 W R a t R x S v u J F 7 f J T M J T 5 + u Q w 2 V B C u B k j Z U 4 E H + o c a x i x 9 Y O / 3 9 i M d X U a + X M X p s J m C m 2 V O o l d Y w N X O M P 1 N j z c d s X M 2 C C Z / X H c K n P B j I q Z Y t L S f w g O G r c r m 9 B u g g o Y D D L v I 3 u 4 Z D y d h p L g 0 B 0 8 i H M I 7 7 A j W V B a q U j F V Q h 0 R r 5 q k F e H w S 3 y U j w H i 5 g l z r 8 0 i 2 X k M z e w b V t W k U s 9 + B 0 u k f Q u n M j 8 L L 0 b Q O T S 1 1 Q f K L 1 x B P z J A R N r A R 2 Y V 9 W D w y 2 d z q + C r N n p y i u U 8 m U r R P t K + g W g 9 h U 0 m 8 B x N X f 9 H y T e M z J x F 3 S h g b p b b 3 O W c W + e T 9 k D 6 s g Q 2 Z X 8 l r V x s g H y R 2 6 j t K L v k i t g s E r 6 U 8 g / q o H R R C 2 / v g u x 9 p t A 9 a k 3 Z A 0 p J m k F t 6 m Z f b h c Z R + 2 G L j A 2 P o K f d E U h P K x f i / S k w J P N U C z 8 V e K F E z 1 / / F 0 g n n k X Z / 2 Y U H / m / U T v 2 t 1 E / 9 j S N J I 4 z n 0 c + j U + L y V G A w g R N C 2 t 3 J 9 F q N d C Y p j b f A 7 Y 9 s T Q l t Y l T 5 b 1 p e Q + v 5 / R J u D e n v w H u V B a p 2 j w y 7 h I S c Z q K X r B l 7 D b L Q t a R + c I X l a M a F J H b J T T R G g y L f l F K y Q f p d L q 1 n F l J V d n X 5 V f C 1 8 u B 5 N 0 1 p P U O V i g I 1 g s v X D l 6 q K A Z q n 2 T d h M I 8 l O z J N i g 3 / f w O B x m U p T P / C K r V V z n e / p K 0 g J a v k H i V b d g d / V L y M 3 / I r / m U h t 9 D 1 o p + V 1 1 u P y 7 q w g b f R q r N l c z F 9 S t G X + j H s f S 9 R n + L Y v Y S R / L 5 b 3 N 8 W i y 4 7 m p K Z 1 6 E V 4 l N B 0 7 O j d t h 0 N P 6 z 3 I r v 8 X a h 4 J M D K 9 8 p L d o O c m n F t f W v N z Z 6 q k y U O W x v 0 g 6 a w o n X w g a T P t 3 D A s N J n y 2 5 R I P Q j I u V a i V 2 t 5 F F L v o n M P H B I s q g b P 0 2 Q a F l Y l K m d 4 F / d n q Y q D 1 e T G N O b Y C z 7 c 4 h U k 1 7 5 C a 3 Y D s X S Z c o J m b a O F K i 6 i M f d d m + a V 9 l R S a 6 5 s w k O t 5 a H p t V B e r S N R c G j o j V g 1 w k Z 5 B T c z a R S a A 3 z j P n j m T A 2 j H T 3 J E 3 f / H D E K p N r s B 0 z 4 9 4 2 y N l b o 6 / 0 W a u P v Q 3 P q G 8 K D H V B l i d U h J u H c / O t V P / + I 6 q j u I 0 N t A y U B V T J U A j I k r P B y N x 1 p e 4 G M q R x U U C 4 l B j 0 C Z m p D T K X N p D t X u f a B L U 7 c R c j e 3 f g S v N F 3 h 5 8 O A E q R k J A c r 4 n k 3 U 8 g 6 d 6 E M 5 K C v 1 F F E y f R d C Y 5 L 1 M k x K c D o q M J 3 U A O l x f i u F e K 8 X d 1 N M d u 2 X L y i f Q o M s 0 4 S q i h e X s N t d i j Z M / 9 j / 8 3 n q l b o / 8 o s i / 9 S 9 S P / 0 0 0 J 9 8 V H D D h 1 G P c y X C x 8 h 2 k V z 9 B H + / D 4 c E O R N b 4 u a q F e n C Y S e C 9 y K S R y R g 6 p 4 N x E C a f o l S X A / v Y p P g R M p N g i / B o 8 s i f G g a c N y v j i Y a h B + I A 5 1 n L c 2 R R U C r n l n 8 P i d o r 9 I F i K D n f g c L p / w u V m W 9 H 4 w S J V s x E 1 L w R F N d v 4 6 v z C T x 2 v I m / M b e O / M g a U j S 9 n E U X 8 a u B a 3 3 n T h G F k w k s x F R L t 3 8 z N d d l C x o n q 6 q M r f Y N K m b o C v l y z V W 0 c m f o b p X h a s u d b r 6 r C h p C u I r I e 4 O W M x 4 1 5 E 9 o z V B P Y m k P N P + V l B Y T 7 B f W N G R A f 7 n D B p 9 b j v y 2 n E 4 v i P E 0 T n K I R Y k q e x o A W 2 p / A E R q s J 4 Q c Z p D / 9 b e t n A C x b l / i t Y o f R T d W 3 v f X E L r k i 7 P l 5 F P J / D 0 q T K S M Q 8 v 3 y l h v J V F r a 5 G l a e w k h j H e j y P E e c s / D v T y I 7 G s Z j + G s 8 b + C Z 7 w V M n t u + V 2 4 a T i l O 7 B 0 y k q v Z t P S 2 i 8 B o U c t r l 5 Q o q i f f R l / p T D p + i l 5 f 5 b 5 i 7 U j G x j W s A V 7 7 T M J u m 3 R f I 7 J K m i s C K U 1 W 4 K Z 9 L I U + Z P L t w 6 H v B t p 8 8 z B D 5 s H B o C r V 3 2 O g D J 3 U 8 I F g F T 9 I 0 N 5 Q z G w A / / 6 Q F f g 5 k G Y 1 f R / r m 7 5 O W G i j G v g + V i z 9 u 8 2 D r n K y 2 b W t O T q T n 8 f Z T t C K y F H y 8 3 9 V X C z i f m M O 9 A p + 1 S 0 A p 6 W S R X T 2 L l k f / a u o W S n 5 Q f a P d L 7 Q L x r C Y z H Z X F L c K b 0 V 8 4 8 v G K M G K A 8 f E z G e v p l C N 7 J d r l o o K A X K P o 3 n s G X h e F o m l z w c M S E 0 l x r L l O Z E 8 p V s p 3 e I c P q A M p V x L P c J Q a v S R u U T C 0 B p / M p R K n Q 4 C p h E k 7 Q 8 4 4 r l H + P G c R U c d 1 Q / 2 0 C h B y Q + l I w W K o 3 7 h K t g d I q d l l f Q S Q g r + 7 C Z U 3 4 H k n f + B e H I Z h Z m f h p d T 4 p b D p 4 i u B S g C e l L u d G 1 t A e f m J k l j w d i u L 4 w g x X t 9 p V R C K d 6 7 s J V G I O b q b 0 d 9 p U V 3 u o w l / w o 1 m Y / 3 P V r D 6 f E m c p 3 R u y 5 Y L m 0 X t P q F l s S P H H v E + p 0 r G G F b l x J f u p m 0 Q M m d j Q 7 h L A 0 U o j L 3 Q 0 i 3 v k Q z k L R H r S T G s k p 5 1 c B a Z b 4 H d / q x s G X T A w q H b m w A D o c 0 V l s b 7 W Z J w g B Y c a q q 6 C O q + 7 6 C v p E 6 p Z q d r 2 R k r / r I 9 p a b q i n T x P f J q W y D L d G 4 Q E b c x S q B C G I b r y K V u o V y / g P 8 E J Z O U c B F l 4 n U y a u v z W 9 g J D e B e G h 3 t X g w 1 p z C / M Y S T b z h I n f j / k V U 7 2 S Q m f R x 1 X k B / / 2 1 F m 6 t x X F m o o n H j / e r y u H Q N b c z x + e o g a b T R c T j N b i J L b P 6 l b t k 2 o 0 X k U Q Z p 8 a 3 C x k n Q h N q 2 V z D 2 5 C 5 / e / D I y G U 3 E 2 d R u r a f 6 L J F + 9 j K k i C i f M 0 q d I I e p m t P l g 6 H B x 4 L a l X q W Z 3 S I L Z J W z Z h v I p D x r k 9 K v M S L 5 k u x 9 F B G r 1 Z l p J 0 6 G x G a Y w e R N + s L B v l 3 B L N 5 B r / C n K 6 e + B 3 9 5 d Q z m Y i C + x W n b x 3 M 0 G L p C / Y o k t g m y U + B x 0 L + 4 k d + e n 5 j C F z C o 1 K x m k d W w J S + 5 r e G H B w X U y l j T W t 1 6 o 2 i b V n b i + s m V O q h O s N N B b p u 4 F J m n d h 9 M o 4 O 5 y F W 9 t / C r e M / f f 8 Z 2 5 X 8 a t l Y 7 z q H A g g v q J D 8 D x i 4 i F C x C 1 A D J W v I 7 c z V 9 C 3 F n s E / a R W t N C O k 2 o M s x W j c B X 9 h w l G 8 0 F L R J s S 8 h D h D Y e s N L 4 Q y p Q N V g O 6 y i F x C 6 h k K 6 0 c 0 f i 2 8 w r t Q a T i S V f p E c w w 5 p o R p h N T + q X e S 5 F U 3 c B t z y P X P m j K K a + H 6 1 R X t u q 3 y l g 5 Z O F S 8 Z v r 8 f w 0 t 0 G 3 n 2 y Q v 7 a 7 p P W V 9 f Q b D V Q 7 7 L G a h B i N A G P N 5 9 E e T G O / F Q M p f G r u F t b w C L 9 M K V Q u z k t r b B O 9 d n b S W P y i 9 N k j j D N 4 P k 5 l N e X c a b 4 6 4 h X 6 y i M / x T H K I t L 5 V / m P d p X y C y i 7 0 6 z 2 E H p 1 E 8 h u / F f k L / x r z C y 8 V v I 3 v s P a L h n U D r 7 M 3 D W V i K N L p X d r l 2 j u X G B o y f N 1 e 0 2 2 + D P W p z A F i d K o U Q 5 0 z r K A X O c J s + x x 0 b 3 I g p l 3 Z 2 W 1 V x p m T K 0 p + o h d 4 K 1 / J M S f D 3 q u o 4 E q j S Q V R B m 3 b U Q c t s c S F N T U / m J r T I c W 8 d j k S j 1 3 D v F 7 5 B o 2 s 9 g 5 + H v j Y C l 5 b U J g L L 9 p 1 E t r y K V G R 8 6 I O V W 7 i K / / h 9 R S n 8 X W u N B V M y Y i T 8 P S n E C 2 d z y f D Q q y 0 j n A g a L Y u X y K m p e B i 9 E 7 n 8 v q N M 0 K 2 S v Y X R 0 B I W 7 H q a d s 1 3 3 b 5 K l O Z N v 2 c 6 D e v + t j 6 j R K v 0 d 0 m 7 q 7 l 8 i X r 8 G J 8 9 z z P 4 M 7 5 8 C i W O T u / 1 L q D X G 0 D z 3 f w Z + Z u f q B a + J 7 K 1 f 5 z m a q O b f a 5 1 k b b z D c X R F S O 2 X m M g i G D Y B g w a a f 5 f 9 r E S k 1 p J o S Y Q W 5 N l S 4 K 2 o R z 9 o G b p d t 1 2 h r p b N u j k R R u p s w J Q 6 n x q s 6 H u H B s 5 G x P m 8 X 7 B Y k x r K S H P w Z S t d o 8 9 N o v V V G x d B e 8 N q n + N k P l F E I N h S / U 1 t w N 9 K y 4 e C K Z 0 d R 2 n 9 r r 0 f h O T 8 n 2 H E / R M y 0 3 d u M p N B K 5 1 1 z k i U d b X k I Z X u P v + x e B 6 l A 6 j G T i K L y f I T W L y z i p F Z B 5 W O M W l D T N b e x v N d p 9 S M J S h v 0 g L a l k d h n U i j M P N h 3 n 9 o G v I 5 S n P / G J n s K p K 3 P 0 a r Y P u q B K e 2 j P z 1 f w n U 6 i i d + Q h a G Z 7 P y s a 2 e M V V l K L 9 s p z G A c C X 7 V + l z 9 N m l G 6 Q p F T P h u h 1 V S z a C e 3 z q k o I f e / Q Q F J W K b 7 C 8 L u B c h H m R y g 8 2 0 k o + r w / 4 l G 4 N o h C R c 5 D x z 9 o u N 8 G J 7 O d W u g S g u 6 E 7 T x o u w g 6 y I / P w K N P p L n o h d T N j 5 J B X k O p 9 A y Z K T o H / I 1 y d h 0 a f T w X w 6 s L v N + O i K P f o o Z 0 0 i i l D o b G H P 5 3 0 n k K 9 + 6 u Y z 2 j f a r 6 j / X 8 R h g r c O I o b t z C a / W 3 w 4 t p J X B H D I E M U p z 8 E F L x a 9 R E / 4 l j R d O 4 V U J s + X P I L / 8 O a t m n U T m j H u u E G v D Y X G y N X 2 8 f a j + Q r 6 X S I f U c s A t G H 5 b v R Y h a P T t o C Y L M H 5 o H B 1 J W N B A u z Y H B Y e d N 1 B e D A l q a V f a v t I E d p 1 l V v c l j S y R 8 H m s f H w L W l 6 4 z l N 0 Z a O C Y K V 9 m S + / b 2 K w o 2 c 7 Y t r / T D j + X m i r Z j u z y m X M U a g X t m r 5 z R W 9 i 8 b N I j d 9 F K f v 3 0 Z x U X W M U F E L W W 2 M 7 1 D v 8 9 D H 6 J 6 X t 1 1 2 9 s m p b 0 S z R d 9 k L e t l L M 3 g L x k Z G s O L 3 L 6 x e o Q 8 l v L w Y w 4 3 i H B 5 5 9 B x i s b A Z T A f 8 B M 3 A Y / S p H A / 5 j T 9 G 8 s 6 n k W 1 8 A e X s d 6 I x 8 2 2 k b / n c I a S h I 9 H S w 2 G o N h T M 4 K T a C l O Z V P r X + q 4 V e Z z m Y S Q h 1 g 3 B 6 s o B T H c Q k G 9 i + w 0 N G 4 o n 0 W r 9 j w h W C + g U c l d l h 4 h X 5 + B z K 4 R s V e G 8 f 2 s E M w S 0 L H + H l m l n 5 K P Q N c V U a q C j Z j S 2 G R m / K o k Z X W q u c / G 7 O y O Y W + S p d / 7 I 2 7 F R z 5 I w 1 D I t Y E 6 3 c A 2 Z z H M o u t 8 F L 9 0 t 3 2 e / D N 5 2 I J P w 8 f o G f x N G y B q l G p K J O V x t i O F 7 s U Z v j K Y 8 / M 0 L V V w 6 1 j B f K A o X M W w s N Z G e p u / m 9 y 7 D U s L 2 + q q D M 8 k X 8 N h c w p h G 9 + L U u z O V I p b l R 3 4 a j W I e q e Q r u O H + / c D E 4 3 y Y B R a B o / k P c b g M F c J X 4 x b B o l V 0 S P U a M L A W S T w K Z h K 0 w 4 U G Z Y i y I 2 t L V t K e q h 0 h Z 5 m t W r n a y R D q O S E N K 2 0 9 A L 6 m Q 4 1 Y o l B u h 5 J 9 B z Q 2 1 I z q E h S F G u 9 v A 3 0 o W 4 A Z j Q D K 5 4 k w n o g 0 l Y y h k d S a N R L Z x n P I 1 T + G 6 v o p e L n e w S X b k 6 o L 5 L s U m / S v z e T 3 4 R d f x X J h G a u J v W k n d S x S J E 9 V E t 2 C D 1 N 4 h M c 9 r C W v 6 m r h 0 e 3 Y w B 1 8 Z u 1 F J E Y v 2 b m E V m M M 8 Y 3 e t Z P J W 3 + C R K 6 E 4 t i P o Z k 9 h W e X K L C s p 8 d 2 2 v X N T w 2 u e y Q M x a c g Q S l y N 9 j G t z 4 L Z C Z t h 3 n g W 1 L 2 g D W t H 5 T U V T 6 u 8 n r g 0 y i P s R t m 5 3 N v d k r t B z K 0 K 6 0 c 9 T 9 I / M H e U d u h H h H + y F P Y b B w Z I k g v d B A V G X 1 b u Z H 1 g d j O e C k + z l L R g V u 8 i n z j M / C K c T S m O 8 w 8 M Z D M W P W n 0 P U j v k M U S 0 U X b x n l c 1 D o O M X L i I 3 N 4 d W u W m 4 4 j G U 8 C 4 9 / 7 W 7 3 O V J V R W s 5 i 4 n p P J a z L 6 L o b / e F y / 4 a 4 t N V u O S k e K Q Q v J F 6 F H H 1 L + + C z N X f t U Y t h a l / y D G d w L G 8 h 1 z S Q y n x B K 1 y C q f m R j C m C r K o V C w M t h w N Q 4 m j n c 5 4 f h f Q w T e z y 0 K V v L X d N D D Z D 0 R c H W p 8 O z h Y 0 k C 2 5 2 1 / z d o d I Y G L q f o y l k d T T l q S T C Q N Y t / l O H R Z 6 2 W F r p z E H f k 5 M a + Y s h M d P G b B B J o v T n U R 8 a W / Q v b q r + K x t f 8 P + d a n U C u f Q e n k j w Y m a 5 n n C p n P r A a F 8 h X 2 5 s t 8 x y 5 Y K c f w l d X H 4 K 8 / y x / F 8 T 9 v d N z j L i C t J L 9 M u w r 2 w 5 g z h + b 8 G J o 1 H 8 n Z E h Z p r q o G s I 4 S v M k l V I s b + O H T Q Z l R G 6 3 J t y H m b K 8 V l Q + b u f H v q N g 3 U D z 5 s 4 E y C I N V 4 1 k P L y 8 k + E i 0 T l Q d Q X q w R i 2 c p 4 Y f s N I R M Z Q w j H Z S N c T B R I G G h u V q O q m t A 7 o v y w n t E W r o I X + S T K m 2 x q a F b P + n 7 V B E y f r n x e i f J Y 9 R C w U B C S N s + Z 9 R 0 P / U S m e 7 d 1 W w R N B p i r W 0 w K 8 S Q 3 m p i v W r K 7 j 3 Y h E r r 8 W Q W / w 1 5 F Z / H 8 m 1 L 6 C e v 4 S N 4 z + B F 7 y f Q f 3 0 9 9 F 0 p C + l + 7 V A i c 9 r 7 d x A w D o B y 6 K g t n I L X + b r K / Z 8 T x w v 4 1 v O L K D p x / A X d 3 e x a H K f S D u j m G 2 9 F e 7 d O b q C L h K z B d Q n 5 u G 6 M X z 7 8 T M 0 b T t M N V V s S N Y 3 t F Z L B z x k b / w G 3 N Y G S i d + I q B F C S 3 S y G v 3 4 n h + P o k L 9 O O i 8 D g G 1 8 v n E O d 5 1 K 7 s 6 B h q C P / E 9 l o 9 a l g O p Y / W k U l l / t I + h k r L K 0 K I s T w R p o I V i t Q p L B t G 9 n x V j U e Y Q 0 w l U 9 O C O v L x 2 g n f E A q r 6 x z W Y D + S 0 b c e 7 k R 1 r Y a 1 V x o o X o / z / S X U y J + t R t r S h 2 5 y E r c 3 P o S 1 i Q + j c u I 7 0 T z 2 r a T I K W y 2 l a M Q E P z M a d N E 6 j 9 o W j M a d d T Y 0 Y p w a f p 4 u b f B s x X H L T L W 8 x y 2 W / h f S + 9 G v b U / E q u 3 H D T 5 6 k R n z V 0 U c Q q B O Y i x Z u C s 8 n 1 l B l P p 7 o U B r W r K z F w V K e R u / g q P 0 K w 7 Q 2 a S o K K w K F e K + O z t c 7 i 2 w v n i b e R T W 8 J X p U z P z S c w M + L h + T s J K 7 A 9 M o b q Z R 5 s Q t G s I R P C B w W r H F C Y u y O X s g n 5 T Z J S Q 7 Y d 6 w k l p z t B M 8 5 y Q i L K d q j c q t 3 5 e T N g w P d p 9 V e n d t N 9 k p i D H F R E A 0 n 7 y d e U b x M y X K P S w M p L N T R X e A 2 3 g c x s H a P n f U y c b 2 D y 9 B I m T q k 1 1 i u U v B W U b y W x u n A K 5 Z U K i j X H t s s 0 t G l Y 2 k 4 m n 9 I X 0 p Q y P y s y c / g 9 v t z K N X i K c G q c y M g y Q R v 5 d 2 L e e w e O 7 7 R U 9 4 S X l n j e 8 H 0 b j 0 7 S X O 0 j B 4 W 4 k 8 a k O 4 s n R j T P 3 X O M z d Q F J I t f Q f 7 O L 8 F r x V G e / T 6 z E O R T v 7 p x F p + 7 d R z V Z n A h 7 R K v M R J u r s X w Z T K Q T N L / d T W 1 u T f v 9 t K j w 4 R s 8 X 7 t g C W Z 5 T M N E b j Y P 2 j C W I d Z m i z y O W i u W E 6 F B G I N Q + T H c U C D H c m 7 M M N u I C L v F f A w a c / h V 3 V E V E t a o W m H R C V h K 0 R u Z T 4 K g 4 c b i N v v p Q G N 6 R Z R r 4 + j c j d N T X Q P o 4 + O I q 5 o w w 7 w N 2 q g Q 2 Y o r u d R L f F 7 o A n p 0 r m X Z n K K S I + U a V T M I O H P 0 / L T a m I y T R Q 0 W c V M t o + T N m M I r Q v 5 5 p + / n s I 7 T g a L + 7 T G q F t k b r 9 4 7 7 k a X l q I D 9 W 8 R b t u P H N a G j e M l j b L d O m l 1 W X O O R h t f R y 1 p T H U z v 1 I M P a t A j 5 9 4 8 z m T v C d S J K x t F + v G D q M R W z i y B h K i w J 9 N Y v v A e 3 F u u f 6 v 1 1 i x 8 7 j q n a Q 4 y n i E E F p 1 0 N 1 O S W R W A X F f q B z 9 1 1 n x e G X M N k W F O E x 5 Y R C v 2 s T b U Z T s E J h 8 P Z v l P + i S V 2 4 T Q 3 W O I F q b R n T p 8 l k a i 3 c D w o y p M 9 x 7 J U U j e F e j e b d O j U b X / F E F q n M C O q 1 V U z N K Y / G e 9 q M b P I 9 h Y 9 n J i f H i f c f L C o M G E i m 0 G H j P Y / Q n K X P c n k h M j 5 9 o D y W g h v d 4 K 4 / C 2 9 M f e 8 D + K V X 8 K n b e 9 v 0 / M h M v s B X 6 Q 0 f w w 3 M v q H E n H a 2 j 0 I E r 5 p E E Y y S q 4 k x 6 3 h k R a e F Z w P i 3 Q u 0 O 1 9 t g K l L z W Q 1 d 9 t A g l Q E q T M n R W b S I j 4 L F k Q W X q q 3 x N o V E n a N z 5 W Y x / T j t L U s 1 9 c H M t n s m W N B i i J z F l O 5 N T 7 6 P R x / M o H J S 0 1 k z 1 Q x d j 4 N b / R d Z J 7 H 6 P v x e + k T / P c c x 4 Z m s N 0 D m S v c w O D Z 2 4 k j Y a Y 2 Z k Z 6 + 1 G d U L V 5 L / g J W Q N 8 D r 7 8 y k 2 s Y n s 0 c D c 4 E o Z S o 4 u B u 4 8 P y g N F I Q 1 S e c V e Q d l H 9 3 z I D q i 0 S L 6 c t Q 6 O g o M p P 0 F m q Y p N 4 z R v z O H m Q D v 8 G 0 2 A v c B 2 M g m r G P r B w q / q w 9 A R d I D 2 L u 7 3 b L y 1 2 k a N / l I d X p M a Z b a M k e M h k a m 4 t l e F h k x b + Y 8 d y e l W b B J X K 6 q 4 T 1 s A Q v f v h m L d f G B t J p G Y 5 m 8 X g v m k b 6 j n a y V m 8 D y d 8 + X S U Z j r v D 3 y b J K X e m l I 7 S Q o q N A b L m n p C t b u v Y p P 3 b y I L 9 / e e 7 r m a E w + I 2 I S 6 q b J s B O 2 B U 2 k h K M b z O + R C a S 1 N 5 E c l R J s m / k Y C / P K b 0 m R F r c 0 i 0 W o E q M 7 K g t s t 3 E Z w n K 2 O 1 q H i S D N n z I f Z w 8 w U 2 4 X g Z b q b Z p g k Z y N f i + f M v K s X n U V 9 W o G 1 S X 6 A Z g i w S d Q p y 8 2 c T 4 L 1 1 s m / 1 P K t l f O S g t Z l J K C Q W V A E g w S H N R e C s k r 5 6 U m J W 1 o 9 7 + b 5 R M 4 N y 0 B w z F U Y r Y 2 z z H g 8 8 u s V N S R j O j R f 6 v U H d w t x G y Z + U b t S O T y N n T z X / p B s / q W 2 Q b G 6 E 8 p u N C u l m j j 9 e U 4 N o o b W G u M 0 n f q x 3 z 9 c X R B C W k H t 6 N c J 4 r m u j m K t i 1 O L w w 6 h 0 D G V N t f R c a s W e U m k 3 Y 3 R b S p m Z 9 7 M v z U A U X V 5 N v l a V / v J V g i B o l 0 / x k G q i z w 8 6 H v I + J X R l 5 m K j 3 7 0 l I V r f o F K q 4 k f Z t 1 8 n 8 N + Z m R L S 1 i D U O y Q Y B F U E i d v q H t 9 x U X Y 0 e E h X J e F n 3 c O q b F g b Z L B Y W P q y 1 a d O + E z / s 3 g c R / b 9 U e x U u L K T O Q 3 s j Q n l H v P h 1 Y B K 8 u x X E 9 3 O 7 m w s g 1 v F b Y e x e t I x I t G v 7 u B L 0 J S k s f v Q n P t o r s j H x 1 g f q O U k Y b I d r 6 L L t u j 2 u L a P o t C 6 H z b 9 v j 7 I q Z e G 0 r U 1 J Q 4 S Q Z s i M h O w D W e L 6 9 3 J 2 a q V n 1 c O / q O D b u n E G T z N R y C s i e q m D y 8 T T G x u c 3 m U m w 4 t h 2 F b p q B + M T Q V A l r u B F x x j Y x / B Y a G q e G G 3 h 5 c U k m n F F O b V n 0 g l 7 B Q L B R 4 v j + f L S G 5 + Z h B Y f 4 s Z q D J + / n t x k J u F q 8 Q y O p z u q J 3 a B I 2 I o T p z y J F E o D F z 8 6 i Y B y O S T R r E c R x S q K K B m U g u s T Q L o A 3 O W R V g 7 / K Q t 2 F a b y u t Y s 8 N e 5 / T t n r q V / f R D E D H j B I V m l y o f d t W v Q u Y Z N Z L X q G L 5 c g H V 5 b N 8 3 0 D 2 R B 1 j l k v K k 9 Z 7 T 5 v C 1 2 6 R z x d t a N M J m o L B 5 g F t y E 8 L 2 E R 5 F j X B M q E U Q j 7 T e u w J / O W 1 8 U M J g d 8 P a C e P V 5 Y S f N 7 t Y 9 T y X S x W O 1 I E u 8 D h m n z y Y Z S I F I G 3 p W 6 L J g w l o h x x w a E P 4 z v 0 E d p + i o W A A 2 K w t l Q y 2 X Y T s B g E + Q w 6 X 9 9 Q N q E 6 t + J z 8 E f C d r 1 9 o S H k S 8 8 a p 5 m k r q o W j A i Y 1 X p i y O 9 T 8 p r + n e 3 W p 7 + J s K W R o v C a K C 9 X U F / J w 3 O q y M 3 F k B o J 7 1 V C S K a X I p F 2 b r 3 E D M F 1 h M 4 V t F 0 h 3 0 r 3 a 5 o 3 / C 3 n 5 N Z 6 C q c m t p N D Z f V F f H H l H f u u e P h 6 w e H 7 U N I w I t 6 h n X N q B h G g f r P f p G o 3 a H O s z e b 2 v e E U n y W x X x r u v n V O C Q 0 R p 4 i U p q J T p a C w P Y R C i J m M i K O R K T 5 r S a u R g 2 J g r 3 Q L a z e S i M t U T W 9 g d I I a U t t 5 y p A Q E 0 g o h Z p X D n m j 5 W C p B C w U E i i H G f x B y K Z 8 q 4 Y 4 n q 0 j l d B Y K 8 F N s 4 7 P + e r 8 O i 6 e k O k N r F c c 1 I v X 8 f z a R V 5 r u H M / B K f 3 0 B l q U I V E L 1 j y k k R 4 k M 1 Z d E 4 t o F N H 0 A H Q J t d i D j + r J f p d f C h p I 0 p 1 2 6 v X G D Q i w c U 8 y t H I q e / n f + l + x G C V a 6 g U R l B b k 0 l V x 8 j Z B B L p w K 6 3 X c m 1 Z E Q m c 1 i g q + B B O 6 F 5 c q x l n / c C R c o m s y 2 c H q t i I l H A l b U x T O Z j 9 K O O N p / 0 Z s K h M 5 S F Z / c Y d n Y q L 1 P K 7 7 N S I Y S S p 7 5 H K T / 0 r h 4 c F u s I K g l + u i N 0 z r / J 6 Q 9 b U m 2 D m E T F q l a q 0 4 c o 5 c c l j p s p u P Z a m e y Y h 0 N n e P Q U r x P 9 m Z i 2 W a T G J s M m x q E 2 9 O o x V w h 3 8 9 N X D 2 I C r S 6 O J z p U Y v g 6 w O F r K O V B R H x p + U I D Q t 4 7 Q J P E J P Q + m U p a S Q Q z R J R w B 2 h q K a j g y 7 e z w E g s K F 3 q G m q n j y N z d V A P D C V V V W h K r L 6 0 R J d n G v m z H u I + t V A 7 D y U t p / v m 2 J V x D N c K x 2 j e u W b m P c S D i 8 N n q D Z M o v d P 3 P b E k H 5 P X 6 g S Q R 1 u M u e N 6 A O f R t 2 O h i w z 8 W q m M f U 7 P / d 2 / r S L m a W l G F G / q R s U q N G K z 8 Q o 1 m 9 Q A z b G k D 1 R Q 8 J d p F O 0 F k Y z g 1 W v V 1 f i e 9 p X 9 i H u H 4 6 O o f Y B L Y s P l s P v U z p r K Y J C 2 N F g h 3 w h O / e Q 8 E o W G j f f q g P B f U Y q H b p A U T o 1 q q y u t 9 B Y z i O e v 4 L M q I N S 7 A w W C 3 F c W d 7 K i T z E G w 9 v C I Y y 2 E I 6 S v C O V a M H A d v W U n m Z s D J g E B S w 8 P P U U h 0 M r u X Q f S s 9 Q j T W l l B d O Y F V v 4 j 5 2 C h q d O 0 e m n J v D r x x 7 A l 1 D 7 J k 6 c H z v 0 X p p L 2 G h Y W + O x n A 3 1 w p 2 w 9 W Q r Q 4 S W 2 0 g l d a Y y j W n Y f M 9 C b C G 8 t A 1 / o f F Y w e B q x P 2 5 D M 2 s k 4 q v b Q 5 g l D r D i W 3 9 R s e b i a 2 X s X o I d 4 c P H G Y a h W O e j z v Z v q 7 d 1 A a 4 y s N 8 M Q s B j z F q z j r K o 7 h u i b 4 V W T u N v e 3 u E h 3 n R 4 Y z C U I n J e N Q x V H 5 J 5 R K 3 j q 3 Z v G G y 2 P m 5 j O H O x W a k j k R z F y h 4 b P j 7 E g 4 8 3 B k P J x D o K N y N 9 j s y i 3 g M D o L o 8 V b + H / c D V m 8 J W 9 g 5 A 9 d 4 6 a t U C G k f d K u 0 h j g y 9 G a o 2 b 0 l V a w C i 9 + o / c D 9 x F P V k W q b Q 7 G j O 3 w U W G s + c g 1 P b W p r R L v b t h 0 Y 5 T 4 u 1 t a u l 2 w / x x o L b u S v e J r Q W R k n P 9 C k 4 v j q 6 3 m c n m j 6 K K t M P H S o n U o J 2 I M T g N P U U J P H 9 g Q q 0 W a 0 j F s v j a 9 W R z Z Z T D / H m g 2 u b p U U a M X a D J V V t e f h 9 h M w + W 3 Z w 2 C B r q N q h V a B W j v Q D 7 4 R W x s Y n r F 8 G t K o 3 P N w L l a U S q s 0 6 a k 7 i T b O m 6 C F 2 w k w + Z y C z q F 9 2 H + J q g 8 6 6 N b b f T U 5 n F / C d P k v J t Q Z p y O D A U F A j S h X F 2 o r b H h x A 0 0 + r g q X B r e + D N p H u B r + J Z j G D t e Z W j 4 u H e H P C t S U K W r C m / m q 9 Y H V r 1 B D q C 9 c H 1 s M h s t / q g U O J 3 f L V 8 M N 2 K O T t q G 1 x 7 R Z 9 v 5 e B w l f C v + w D C h 6 o N 4 X t f t G D q f S s 0 l S l r / F D A q 2 G h / K 9 G u p F L S I M 0 N p 4 H b F k D r G p 3 R Y H P 8 Q b D V u l R w M L O / k 1 b V L c a 2 2 T V p J q n d E u G p L s C Q q h i / m j Z U I W V l d 3 n 3 C d k 5 m G N N 0 O j L H p I 5 F Z + 7 Z C 0 z K L y m s o L G d Q r 5 x C I p 6 h h l t D f q q O t e t B 1 6 L S T B 4 v L w 1 Y K f w Q b 2 g E J p + c / a 6 7 S 4 j X w l e / h Y I k J i v H O W x m C m H R t c 2 K C Z p 5 9 Z U t Z h I c x 7 r 9 O K X n e O u q K t 8 v 1 J 5 Z S 9 i D Z i Z d 4 S a t 4 U v + z D l M P p a A k 6 P G r E + Q m f L 8 n Y O J S y n E 1 K z h I d 7 U I E P 5 d H l I d J H e b + q 7 Y G a O y m m q 1 y l 5 y U w 9 w 8 K U 3 t r S R H s G H S a 0 L k n 3 U p u n 3 3 K C 9 / S q f b b 1 V q m w D 9 0 m + F j 0 q f z c U w c X G V S F R o + G 8 9 2 Q n 8 2 h x u / H 4 m m M n U 9 R W c q 0 D v / 4 E G 9 S A P 8 / n A n T h k 3 Y n g c A A A A A S U V O R K 5 C Y I I = < / I m a g e > < / T o u r > < / T o u r s > < / V i s u a l i z a t i o n > 
</file>

<file path=customXml/itemProps1.xml><?xml version="1.0" encoding="utf-8"?>
<ds:datastoreItem xmlns:ds="http://schemas.openxmlformats.org/officeDocument/2006/customXml" ds:itemID="{F84A8627-3052-41A5-801F-2871D8246E70}">
  <ds:schemaRefs>
    <ds:schemaRef ds:uri="http://www.w3.org/2001/XMLSchema"/>
    <ds:schemaRef ds:uri="http://microsoft.data.visualization.engine.tours/1.0"/>
  </ds:schemaRefs>
</ds:datastoreItem>
</file>

<file path=customXml/itemProps2.xml><?xml version="1.0" encoding="utf-8"?>
<ds:datastoreItem xmlns:ds="http://schemas.openxmlformats.org/officeDocument/2006/customXml" ds:itemID="{7ECDC57B-0B7D-490F-AB79-FA6720BA1419}">
  <ds:schemaRefs>
    <ds:schemaRef ds:uri="http://www.w3.org/2001/XMLSchema"/>
    <ds:schemaRef ds:uri="http://microsoft.data.visualization.Client.Excel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Summary</vt:lpstr>
      <vt:lpstr>Daily Savings(NEW)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Josua N. Villacorte</dc:creator>
  <cp:lastModifiedBy>joostlavenang</cp:lastModifiedBy>
  <dcterms:created xsi:type="dcterms:W3CDTF">2024-10-29T07:42:11Z</dcterms:created>
  <dcterms:modified xsi:type="dcterms:W3CDTF">2024-11-05T19:44:40Z</dcterms:modified>
</cp:coreProperties>
</file>