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TUAN\Desktop\test\mmproject\Data\De Excel\"/>
    </mc:Choice>
  </mc:AlternateContent>
  <bookViews>
    <workbookView xWindow="0" yWindow="0" windowWidth="19200" windowHeight="11460"/>
  </bookViews>
  <sheets>
    <sheet name="Sports Club" sheetId="1" r:id="rId1"/>
    <sheet name="Sport Rental" sheetId="3" r:id="rId2"/>
    <sheet name="Charts" sheetId="2" state="hidden" r:id="rId3"/>
  </sheets>
  <calcPr calcId="162913"/>
</workbook>
</file>

<file path=xl/calcChain.xml><?xml version="1.0" encoding="utf-8"?>
<calcChain xmlns="http://schemas.openxmlformats.org/spreadsheetml/2006/main">
  <c r="G7" i="3" l="1"/>
  <c r="F7" i="3"/>
  <c r="E7" i="3"/>
  <c r="D7" i="3"/>
  <c r="C7" i="3"/>
  <c r="B7" i="3"/>
  <c r="H4" i="3"/>
  <c r="H7" i="3" s="1"/>
  <c r="G3" i="3"/>
  <c r="F3" i="3"/>
  <c r="E3" i="3"/>
  <c r="D3" i="3"/>
  <c r="C3" i="3"/>
  <c r="B3" i="3"/>
  <c r="H14" i="1" l="1"/>
  <c r="H4" i="1"/>
  <c r="H5" i="1"/>
  <c r="H6" i="1"/>
  <c r="H7" i="1"/>
  <c r="H8" i="1"/>
  <c r="H9" i="1"/>
  <c r="H10" i="1"/>
  <c r="H11" i="1"/>
  <c r="H12" i="1"/>
  <c r="H13" i="1"/>
  <c r="H3" i="1"/>
  <c r="F15" i="1"/>
  <c r="E15" i="1"/>
  <c r="D15" i="1"/>
  <c r="C15" i="1"/>
  <c r="B15" i="1"/>
  <c r="H15" i="1" s="1"/>
  <c r="G15" i="1"/>
</calcChain>
</file>

<file path=xl/sharedStrings.xml><?xml version="1.0" encoding="utf-8"?>
<sst xmlns="http://schemas.openxmlformats.org/spreadsheetml/2006/main" count="36" uniqueCount="34">
  <si>
    <t>Baseball</t>
  </si>
  <si>
    <t>Basketball</t>
  </si>
  <si>
    <t>Soccer</t>
  </si>
  <si>
    <t>Tennis</t>
  </si>
  <si>
    <t>Volleyball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</si>
  <si>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</si>
  <si>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</si>
  <si>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</si>
  <si>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</si>
  <si>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</si>
  <si>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</si>
  <si>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</si>
  <si>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</si>
  <si>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</si>
  <si>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</si>
  <si>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</si>
  <si>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</si>
  <si>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</si>
  <si>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Football</t>
  </si>
  <si>
    <t>Sports Club</t>
  </si>
  <si>
    <t>Total</t>
  </si>
  <si>
    <t>Downtown</t>
  </si>
  <si>
    <t>Hillside Park</t>
  </si>
  <si>
    <t>North Park</t>
  </si>
  <si>
    <t>Riverside Park</t>
  </si>
  <si>
    <t>Valley Park</t>
  </si>
  <si>
    <t>Westlake</t>
  </si>
  <si>
    <t>Revenue (Current):</t>
  </si>
  <si>
    <t>Number of Spaces Available:</t>
  </si>
  <si>
    <t>Number of Market Saturdays:</t>
  </si>
  <si>
    <t>Rental Fee:</t>
  </si>
  <si>
    <t>Projected Revenue (Next Year):</t>
  </si>
  <si>
    <t>Market Sport Rental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</si>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</sst>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Bahnschrift"/>
      <family val="2"/>
    </font>
    <font>
      <b/>
      <sz val="20"/>
      <color theme="1"/>
      <name val="Bahnschrift Condensed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44" fontId="0" fillId="0" borderId="0" xfId="1" applyFont="1"/>
    <xf numFmtId="0" fontId="0" fillId="0" borderId="1" xfId="0" applyBorder="1"/>
    <xf numFmtId="44" fontId="0" fillId="0" borderId="1" xfId="1" applyFont="1" applyBorder="1"/>
    <xf numFmtId="44" fontId="0" fillId="0" borderId="0" xfId="0" applyNumberFormat="1"/>
    <xf numFmtId="44" fontId="0" fillId="0" borderId="0" xfId="0" applyNumberFormat="1" applyFont="1"/>
    <xf numFmtId="0" fontId="2" fillId="2" borderId="0" xfId="0" applyFont="1" applyFill="1" applyAlignment="1">
      <alignment horizontal="center"/>
    </xf>
    <xf numFmtId="0" fontId="3" fillId="3" borderId="2" xfId="0" applyFont="1" applyFill="1" applyBorder="1"/>
    <xf numFmtId="44" fontId="0" fillId="0" borderId="2" xfId="0" applyNumberFormat="1" applyFont="1" applyBorder="1"/>
    <xf numFmtId="0" fontId="0" fillId="0" borderId="2" xfId="0" applyFont="1" applyBorder="1"/>
    <xf numFmtId="0" fontId="0" fillId="0" borderId="2" xfId="0" applyBorder="1"/>
    <xf numFmtId="44" fontId="0" fillId="0" borderId="2" xfId="1" applyFont="1" applyBorder="1"/>
    <xf numFmtId="0" fontId="3" fillId="3" borderId="4" xfId="0" applyFont="1" applyFill="1" applyBorder="1"/>
    <xf numFmtId="0" fontId="3" fillId="4" borderId="5" xfId="0" applyFont="1" applyFill="1" applyBorder="1"/>
    <xf numFmtId="0" fontId="3" fillId="3" borderId="6" xfId="0" applyFont="1" applyFill="1" applyBorder="1"/>
    <xf numFmtId="44" fontId="0" fillId="0" borderId="6" xfId="0" applyNumberFormat="1" applyFont="1" applyBorder="1"/>
    <xf numFmtId="0" fontId="0" fillId="0" borderId="6" xfId="0" applyBorder="1"/>
    <xf numFmtId="44" fontId="0" fillId="0" borderId="6" xfId="1" applyFont="1" applyBorder="1"/>
    <xf numFmtId="0" fontId="5" fillId="3" borderId="7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4" borderId="8" xfId="0" applyFont="1" applyFill="1" applyBorder="1"/>
    <xf numFmtId="44" fontId="0" fillId="0" borderId="9" xfId="0" applyNumberFormat="1" applyFont="1" applyBorder="1"/>
    <xf numFmtId="44" fontId="0" fillId="0" borderId="10" xfId="0" applyNumberFormat="1" applyFont="1" applyBorder="1"/>
  </cellXfs>
  <cellStyles count="2">
    <cellStyle name="Currency" xfId="1" builtinId="4"/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ChartTitle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AE8-4528-9627-AFE5C845FB65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AE8-4528-9627-AFE5C845FB65}"/>
              </c:ext>
            </c:extLst>
          </c:dPt>
          <c:dPt>
            <c:idx val="2"/>
            <c:bubble3D val="0"/>
            <c:spPr>
              <a:solidFill>
                <a:schemeClr val="accent4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AE8-4528-9627-AFE5C845FB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'Sports Club'!$E$2:$G$2</c:f>
              <c:strCache>
                <c:ptCount val="3"/>
                <c:pt idx="0">
                  <c:v>Soccer</c:v>
                </c:pt>
                <c:pt idx="1">
                  <c:v>Tennis</c:v>
                </c:pt>
                <c:pt idx="2">
                  <c:v>Volleyball</c:v>
                </c:pt>
              </c:strCache>
            </c:strRef>
          </c:cat>
          <c:val>
            <c:numRef>
              <c:f>'Sports Club'!$E$15:$G$15</c:f>
              <c:numCache>
                <c:formatCode>_("$"* #,##0.00_);_("$"* \(#,##0.00\);_("$"* "-"??_);_(@_)</c:formatCode>
                <c:ptCount val="3"/>
                <c:pt idx="0">
                  <c:v>15150</c:v>
                </c:pt>
                <c:pt idx="1">
                  <c:v>14500</c:v>
                </c:pt>
                <c:pt idx="2">
                  <c:v>22300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AE8-4528-9627-AFE5C845FB6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rgbClr val="7030A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'Sport Rental'!$A$3:$A$6</c:f>
              <c:strCache>
                <c:ptCount val="4"/>
                <c:pt idx="0">
                  <c:v>Revenue (Current):</c:v>
                </c:pt>
                <c:pt idx="1">
                  <c:v>Number of Spaces Available:</c:v>
                </c:pt>
                <c:pt idx="2">
                  <c:v>Number of Market Saturdays:</c:v>
                </c:pt>
                <c:pt idx="3">
                  <c:v>Rental Fee: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'Sport Rental'!$A$7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C4-4D16-940F-82C6B2F44A9B}"/>
            </c:ext>
          </c:extLst>
        </c:ser>
        <c:ser>
          <c:idx val="1"/>
          <c:order val="1"/>
          <c:tx>
            <c:strRef>
              <c:f>'Sport Rental'!$B$2:$B$5</c:f>
              <c:strCache>
                <c:ptCount val="4"/>
                <c:pt idx="0">
                  <c:v>Downtown</c:v>
                </c:pt>
                <c:pt idx="1">
                  <c:v> $48,000.00 </c:v>
                </c:pt>
                <c:pt idx="2">
                  <c:v>100</c:v>
                </c:pt>
                <c:pt idx="3">
                  <c:v>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'Sport Rental'!$B$6:$B$7</c:f>
              <c:numCache>
                <c:formatCode>_("$"* #,##0.00_);_("$"* \(#,##0.00\);_("$"* "-"??_);_(@_)</c:formatCode>
                <c:ptCount val="2"/>
                <c:pt idx="0">
                  <c:v>20</c:v>
                </c:pt>
                <c:pt idx="1">
                  <c:v>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C4-4D16-940F-82C6B2F44A9B}"/>
            </c:ext>
          </c:extLst>
        </c:ser>
        <c:ser>
          <c:idx val="2"/>
          <c:order val="2"/>
          <c:tx>
            <c:strRef>
              <c:f>'Sport Rental'!$C$2:$C$5</c:f>
              <c:strCache>
                <c:ptCount val="4"/>
                <c:pt idx="0">
                  <c:v>Hillside Park</c:v>
                </c:pt>
                <c:pt idx="1">
                  <c:v> $9,600.00 </c:v>
                </c:pt>
                <c:pt idx="2">
                  <c:v>20</c:v>
                </c:pt>
                <c:pt idx="3">
                  <c:v>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'Sport Rental'!$C$6:$C$7</c:f>
              <c:numCache>
                <c:formatCode>_("$"* #,##0.00_);_("$"* \(#,##0.00\);_("$"* "-"??_);_(@_)</c:formatCode>
                <c:ptCount val="2"/>
                <c:pt idx="0">
                  <c:v>20</c:v>
                </c:pt>
                <c:pt idx="1">
                  <c:v>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BC4-4D16-940F-82C6B2F44A9B}"/>
            </c:ext>
          </c:extLst>
        </c:ser>
        <c:ser>
          <c:idx val="3"/>
          <c:order val="3"/>
          <c:tx>
            <c:strRef>
              <c:f>'Sport Rental'!$D$2:$D$5</c:f>
              <c:strCache>
                <c:ptCount val="4"/>
                <c:pt idx="0">
                  <c:v>North Park</c:v>
                </c:pt>
                <c:pt idx="1">
                  <c:v> $24,000.00 </c:v>
                </c:pt>
                <c:pt idx="2">
                  <c:v>50</c:v>
                </c:pt>
                <c:pt idx="3">
                  <c:v>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'Sport Rental'!$D$6:$D$7</c:f>
              <c:numCache>
                <c:formatCode>_("$"* #,##0.00_);_("$"* \(#,##0.00\);_("$"* "-"??_);_(@_)</c:formatCode>
                <c:ptCount val="2"/>
                <c:pt idx="0">
                  <c:v>20</c:v>
                </c:pt>
                <c:pt idx="1">
                  <c:v>24000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BC4-4D16-940F-82C6B2F44A9B}"/>
            </c:ext>
          </c:extLst>
        </c:ser>
        <c:ser>
          <c:idx val="4"/>
          <c:order val="4"/>
          <c:tx>
            <c:strRef>
              <c:f>'Sport Rental'!$E$2:$E$5</c:f>
              <c:strCache>
                <c:ptCount val="4"/>
                <c:pt idx="0">
                  <c:v>Riverside Park</c:v>
                </c:pt>
                <c:pt idx="1">
                  <c:v> $14,400.00 </c:v>
                </c:pt>
                <c:pt idx="2">
                  <c:v>30</c:v>
                </c:pt>
                <c:pt idx="3">
                  <c:v>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'Sport Rental'!$E$6:$E$7</c:f>
              <c:numCache>
                <c:formatCode>_("$"* #,##0.00_);_("$"* \(#,##0.00\);_("$"* "-"??_);_(@_)</c:formatCode>
                <c:ptCount val="2"/>
                <c:pt idx="0">
                  <c:v>20</c:v>
                </c:pt>
                <c:pt idx="1">
                  <c:v>14400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BC4-4D16-940F-82C6B2F44A9B}"/>
            </c:ext>
          </c:extLst>
        </c:ser>
        <c:ser>
          <c:idx val="5"/>
          <c:order val="5"/>
          <c:tx>
            <c:strRef>
              <c:f>'Sport Rental'!$F$2:$F$5</c:f>
              <c:strCache>
                <c:ptCount val="4"/>
                <c:pt idx="0">
                  <c:v>Valley Park</c:v>
                </c:pt>
                <c:pt idx="1">
                  <c:v> $14,400.00 </c:v>
                </c:pt>
                <c:pt idx="2">
                  <c:v>30</c:v>
                </c:pt>
                <c:pt idx="3">
                  <c:v>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'Sport Rental'!$F$6:$F$7</c:f>
              <c:numCache>
                <c:formatCode>_("$"* #,##0.00_);_("$"* \(#,##0.00\);_("$"* "-"??_);_(@_)</c:formatCode>
                <c:ptCount val="2"/>
                <c:pt idx="0">
                  <c:v>20</c:v>
                </c:pt>
                <c:pt idx="1">
                  <c:v>14400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BC4-4D16-940F-82C6B2F44A9B}"/>
            </c:ext>
          </c:extLst>
        </c:ser>
        <c:ser>
          <c:idx val="6"/>
          <c:order val="6"/>
          <c:tx>
            <c:strRef>
              <c:f>'Sport Rental'!$G$2:$G$5</c:f>
              <c:strCache>
                <c:ptCount val="4"/>
                <c:pt idx="0">
                  <c:v>Westlake</c:v>
                </c:pt>
                <c:pt idx="1">
                  <c:v> $28,800.00 </c:v>
                </c:pt>
                <c:pt idx="2">
                  <c:v>60</c:v>
                </c:pt>
                <c:pt idx="3">
                  <c:v>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'Sport Rental'!$G$6:$G$7</c:f>
              <c:numCache>
                <c:formatCode>_("$"* #,##0.00_);_("$"* \(#,##0.00\);_("$"* "-"??_);_(@_)</c:formatCode>
                <c:ptCount val="2"/>
                <c:pt idx="0">
                  <c:v>20</c:v>
                </c:pt>
                <c:pt idx="1">
                  <c:v>28800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BC4-4D16-940F-82C6B2F44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242928"/>
        <c:axId val="1423242512"/>
      </c:barChart>
      <c:catAx>
        <c:axId val="142324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242512"/>
        <c:crosses val="autoZero"/>
        <c:auto val="1"/>
        <c:lblAlgn val="ctr"/>
        <c:lblOffset val="100"/>
        <c:noMultiLvlLbl val="0"/>
      </c:catAx>
      <c:valAx>
        <c:axId val="14232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24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Established</a:t>
            </a:r>
            <a:r>
              <a:rPr lang="en-US" baseline="0"/>
              <a:t> Sports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shade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D82-4972-9743-14D860A0CED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D82-4972-9743-14D860A0CED1}"/>
              </c:ext>
            </c:extLst>
          </c:dPt>
          <c:dPt>
            <c:idx val="2"/>
            <c:bubble3D val="0"/>
            <c:spPr>
              <a:solidFill>
                <a:schemeClr val="accent4">
                  <a:tint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D82-4972-9743-14D860A0CED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'Sports Club'!$B$2:$D$2</c:f>
              <c:strCache>
                <c:ptCount val="3"/>
                <c:pt idx="0">
                  <c:v>Football</c:v>
                </c:pt>
                <c:pt idx="1">
                  <c:v>Baseball</c:v>
                </c:pt>
                <c:pt idx="2">
                  <c:v>Basketball</c:v>
                </c:pt>
              </c:strCache>
            </c:strRef>
          </c:cat>
          <c:val>
            <c:numRef>
              <c:f>'Sports Club'!$B$15:$D$15</c:f>
              <c:numCache>
                <c:formatCode>_("$"* #,##0.00_);_("$"* \(#,##0.00\);_("$"* "-"??_);_(@_)</c:formatCode>
                <c:ptCount val="3"/>
                <c:pt idx="0">
                  <c:v>24250</c:v>
                </c:pt>
                <c:pt idx="1">
                  <c:v>28600</c:v>
                </c:pt>
                <c:pt idx="2">
                  <c:v>25800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D82-4972-9743-14D860A0CED1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4</xdr:col>
      <xdr:colOff>647700</xdr:colOff>
      <xdr:row>30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790574</xdr:colOff>
      <xdr:row>9</xdr:row>
      <xdr:rowOff>190499</xdr:rowOff>
    </xdr:from>
    <xdr:to>
      <xdr:col>4</xdr:col>
      <xdr:colOff>981074</xdr:colOff>
      <xdr:row>31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H15" totalsRowCount="1">
  <autoFilter ref="A2:H14"/>
  <tableColumns count="8">
    <tableColumn id="1" name="Month" totalsRowLabel="Total"/>
    <tableColumn id="2" name="Football" totalsRowFunction="sum" totalsRowDxfId="13" dataCellStyle="Currency"/>
    <tableColumn id="3" name="Baseball" totalsRowFunction="sum" totalsRowDxfId="12" dataCellStyle="Currency"/>
    <tableColumn id="4" name="Basketball" totalsRowFunction="sum" totalsRowDxfId="11" dataCellStyle="Currency"/>
    <tableColumn id="5" name="Soccer" totalsRowFunction="sum" totalsRowDxfId="10" dataCellStyle="Currency"/>
    <tableColumn id="6" name="Tennis" totalsRowFunction="sum" totalsRowDxfId="9" dataCellStyle="Currency"/>
    <tableColumn id="7" name="Volleyball" totalsRowFunction="sum" totalsRowDxfId="8" dataCellStyle="Currency"/>
    <tableColumn id="8" name="Total" totalsRowFunction="custom" dataDxfId="7" totalsRowDxfId="6" dataCellStyle="Currency">
      <calculatedColumnFormula>SUM(Table1[[#This Row],[Football]:[Volleyball]])</calculatedColumnFormula>
      <totalsRowFormula>SUM(B15:G15)</totalsRow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H7" totalsRowShown="0" headerRowDxfId="0" headerRowBorderDxfId="4" tableBorderDxfId="5" totalsRowBorderDxfId="3">
  <autoFilter ref="A2:H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olumn1" dataDxfId="2"/>
    <tableColumn id="2" name="Downtown" dataDxfId="1" dataCellStyle="Currency"/>
    <tableColumn id="3" name="Hillside Park"/>
    <tableColumn id="4" name="North Park"/>
    <tableColumn id="5" name="Riverside Park"/>
    <tableColumn id="6" name="Valley Park"/>
    <tableColumn id="7" name="Westlake"/>
    <tableColumn id="8" name="Total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H15"/>
  <sheetViews>
    <sheetView tabSelected="1" workbookViewId="0">
      <selection activeCell="J17" sqref="J17"/>
    </sheetView>
  </sheetViews>
  <sheetFormatPr defaultRowHeight="15" x14ac:dyDescent="0.25"/>
  <cols>
    <col min="1" max="7" width="14.7109375" customWidth="1"/>
    <col min="8" max="8" width="14.85546875" customWidth="1"/>
  </cols>
  <sheetData>
    <row r="1" spans="1:8" ht="18.75" x14ac:dyDescent="0.3">
      <c r="A1" s="6" t="s">
        <v>19</v>
      </c>
      <c r="B1" s="6"/>
      <c r="C1" s="6"/>
      <c r="D1" s="6"/>
      <c r="E1" s="6"/>
      <c r="F1" s="6"/>
      <c r="G1" s="6"/>
      <c r="H1" s="6"/>
    </row>
    <row r="2" spans="1:8" x14ac:dyDescent="0.25">
      <c r="A2" t="s">
        <v>5</v>
      </c>
      <c r="B2" t="s">
        <v>18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20</v>
      </c>
    </row>
    <row r="3" spans="1:8" x14ac:dyDescent="0.25">
      <c r="A3" t="s">
        <v>6</v>
      </c>
      <c r="B3" s="1">
        <v>0</v>
      </c>
      <c r="C3" s="1">
        <v>0</v>
      </c>
      <c r="D3" s="1">
        <v>4900</v>
      </c>
      <c r="E3" s="1">
        <v>0</v>
      </c>
      <c r="F3" s="1">
        <v>0</v>
      </c>
      <c r="G3" s="1">
        <v>5000</v>
      </c>
      <c r="H3" s="1">
        <f>SUM(Table1[[#This Row],[Football]:[Volleyball]])</f>
        <v>9900</v>
      </c>
    </row>
    <row r="4" spans="1:8" x14ac:dyDescent="0.25">
      <c r="A4" t="s">
        <v>7</v>
      </c>
      <c r="B4" s="1">
        <v>0</v>
      </c>
      <c r="C4" s="1">
        <v>0</v>
      </c>
      <c r="D4" s="1">
        <v>5200</v>
      </c>
      <c r="E4" s="1">
        <v>0</v>
      </c>
      <c r="F4" s="1">
        <v>0</v>
      </c>
      <c r="G4" s="1">
        <v>5300</v>
      </c>
      <c r="H4" s="1">
        <f>SUM(Table1[[#This Row],[Football]:[Volleyball]])</f>
        <v>10500</v>
      </c>
    </row>
    <row r="5" spans="1:8" x14ac:dyDescent="0.25">
      <c r="A5" t="s">
        <v>8</v>
      </c>
      <c r="B5" s="1">
        <v>0</v>
      </c>
      <c r="C5" s="1">
        <v>4000</v>
      </c>
      <c r="D5" s="1">
        <v>6000</v>
      </c>
      <c r="E5" s="1">
        <v>2100</v>
      </c>
      <c r="F5" s="1">
        <v>0</v>
      </c>
      <c r="G5" s="1">
        <v>3000</v>
      </c>
      <c r="H5" s="1">
        <f>SUM(Table1[[#This Row],[Football]:[Volleyball]])</f>
        <v>15100</v>
      </c>
    </row>
    <row r="6" spans="1:8" x14ac:dyDescent="0.25">
      <c r="A6" t="s">
        <v>9</v>
      </c>
      <c r="B6" s="1">
        <v>0</v>
      </c>
      <c r="C6" s="1">
        <v>4600</v>
      </c>
      <c r="D6" s="1">
        <v>5400</v>
      </c>
      <c r="E6" s="1">
        <v>2300</v>
      </c>
      <c r="F6" s="1">
        <v>1500</v>
      </c>
      <c r="G6" s="1">
        <v>0</v>
      </c>
      <c r="H6" s="1">
        <f>SUM(Table1[[#This Row],[Football]:[Volleyball]])</f>
        <v>13800</v>
      </c>
    </row>
    <row r="7" spans="1:8" x14ac:dyDescent="0.25">
      <c r="A7" t="s">
        <v>10</v>
      </c>
      <c r="B7" s="1">
        <v>1050</v>
      </c>
      <c r="C7" s="1">
        <v>5000</v>
      </c>
      <c r="D7" s="1">
        <v>0</v>
      </c>
      <c r="E7" s="1">
        <v>1050</v>
      </c>
      <c r="F7" s="1">
        <v>1500</v>
      </c>
      <c r="G7" s="1">
        <v>0</v>
      </c>
      <c r="H7" s="1">
        <f>SUM(Table1[[#This Row],[Football]:[Volleyball]])</f>
        <v>8600</v>
      </c>
    </row>
    <row r="8" spans="1:8" x14ac:dyDescent="0.25">
      <c r="A8" t="s">
        <v>11</v>
      </c>
      <c r="B8" s="1">
        <v>1200</v>
      </c>
      <c r="C8" s="1">
        <v>6000</v>
      </c>
      <c r="D8" s="1">
        <v>0</v>
      </c>
      <c r="E8" s="1">
        <v>1200</v>
      </c>
      <c r="F8" s="1">
        <v>2000</v>
      </c>
      <c r="G8" s="1">
        <v>0</v>
      </c>
      <c r="H8" s="1">
        <f>SUM(Table1[[#This Row],[Football]:[Volleyball]])</f>
        <v>10400</v>
      </c>
    </row>
    <row r="9" spans="1:8" x14ac:dyDescent="0.25">
      <c r="A9" t="s">
        <v>12</v>
      </c>
      <c r="B9" s="1">
        <v>7500</v>
      </c>
      <c r="C9" s="1">
        <v>6000</v>
      </c>
      <c r="D9" s="1">
        <v>0</v>
      </c>
      <c r="E9" s="1">
        <v>4500</v>
      </c>
      <c r="F9" s="1">
        <v>3000</v>
      </c>
      <c r="G9" s="1">
        <v>0</v>
      </c>
      <c r="H9" s="1">
        <f>SUM(Table1[[#This Row],[Football]:[Volleyball]])</f>
        <v>21000</v>
      </c>
    </row>
    <row r="10" spans="1:8" x14ac:dyDescent="0.25">
      <c r="A10" t="s">
        <v>13</v>
      </c>
      <c r="B10" s="1">
        <v>9000</v>
      </c>
      <c r="C10" s="1">
        <v>3000</v>
      </c>
      <c r="D10" s="1">
        <v>0</v>
      </c>
      <c r="E10" s="1">
        <v>4000</v>
      </c>
      <c r="F10" s="1">
        <v>3500</v>
      </c>
      <c r="G10" s="1">
        <v>0</v>
      </c>
      <c r="H10" s="1">
        <f>SUM(Table1[[#This Row],[Football]:[Volleyball]])</f>
        <v>19500</v>
      </c>
    </row>
    <row r="11" spans="1:8" x14ac:dyDescent="0.25">
      <c r="A11" t="s">
        <v>14</v>
      </c>
      <c r="B11" s="1">
        <v>3000</v>
      </c>
      <c r="C11" s="1"/>
      <c r="D11" s="1">
        <v>0</v>
      </c>
      <c r="E11" s="1">
        <v>0</v>
      </c>
      <c r="F11" s="1">
        <v>3000</v>
      </c>
      <c r="G11" s="1">
        <v>0</v>
      </c>
      <c r="H11" s="1">
        <f>SUM(Table1[[#This Row],[Football]:[Volleyball]])</f>
        <v>6000</v>
      </c>
    </row>
    <row r="12" spans="1:8" x14ac:dyDescent="0.25">
      <c r="A12" t="s">
        <v>15</v>
      </c>
      <c r="B12" s="1">
        <v>2500</v>
      </c>
      <c r="C12" s="1"/>
      <c r="D12" s="1">
        <v>0</v>
      </c>
      <c r="E12" s="1">
        <v>0</v>
      </c>
      <c r="F12" s="1">
        <v>0</v>
      </c>
      <c r="G12" s="1">
        <v>0</v>
      </c>
      <c r="H12" s="1">
        <f>SUM(Table1[[#This Row],[Football]:[Volleyball]])</f>
        <v>2500</v>
      </c>
    </row>
    <row r="13" spans="1:8" x14ac:dyDescent="0.25">
      <c r="A13" t="s">
        <v>16</v>
      </c>
      <c r="B13" s="1">
        <v>0</v>
      </c>
      <c r="C13" s="1"/>
      <c r="D13" s="1">
        <v>2000</v>
      </c>
      <c r="E13" s="1">
        <v>0</v>
      </c>
      <c r="F13" s="1">
        <v>0</v>
      </c>
      <c r="G13" s="1">
        <v>4500</v>
      </c>
      <c r="H13" s="1">
        <f>SUM(Table1[[#This Row],[Football]:[Volleyball]])</f>
        <v>6500</v>
      </c>
    </row>
    <row r="14" spans="1:8" x14ac:dyDescent="0.25">
      <c r="A14" s="2" t="s">
        <v>17</v>
      </c>
      <c r="B14" s="3">
        <v>0</v>
      </c>
      <c r="C14" s="3"/>
      <c r="D14" s="3">
        <v>2300</v>
      </c>
      <c r="E14" s="3">
        <v>0</v>
      </c>
      <c r="F14" s="3">
        <v>0</v>
      </c>
      <c r="G14" s="3">
        <v>4500</v>
      </c>
      <c r="H14" s="1">
        <f>SUM(Table1[[#This Row],[Football]:[Volleyball]])</f>
        <v>6800</v>
      </c>
    </row>
    <row r="15" spans="1:8" x14ac:dyDescent="0.25">
      <c r="A15" t="s">
        <v>20</v>
      </c>
      <c r="B15" s="4">
        <f>SUBTOTAL(109,Table1[Football])</f>
        <v>24250</v>
      </c>
      <c r="C15" s="4">
        <f>SUBTOTAL(109,Table1[Baseball])</f>
        <v>28600</v>
      </c>
      <c r="D15" s="4">
        <f>SUBTOTAL(109,Table1[Basketball])</f>
        <v>25800</v>
      </c>
      <c r="E15" s="4">
        <f>SUBTOTAL(109,Table1[Soccer])</f>
        <v>15150</v>
      </c>
      <c r="F15" s="4">
        <f>SUBTOTAL(109,Table1[Tennis])</f>
        <v>14500</v>
      </c>
      <c r="G15" s="4">
        <f>SUBTOTAL(109,Table1[Volleyball])</f>
        <v>22300</v>
      </c>
      <c r="H15" s="5">
        <f>SUM(B15:G15)</f>
        <v>130600</v>
      </c>
    </row>
  </sheetData>
  <mergeCells count="1">
    <mergeCell ref="A1:H1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H7"/>
  <sheetViews>
    <sheetView workbookViewId="0">
      <selection activeCell="I23" sqref="I23"/>
    </sheetView>
  </sheetViews>
  <sheetFormatPr defaultRowHeight="15" x14ac:dyDescent="0.25"/>
  <cols>
    <col min="1" max="1" width="29.7109375" bestFit="1" customWidth="1"/>
    <col min="2" max="2" width="12.85546875" customWidth="1"/>
    <col min="3" max="3" width="14.140625" customWidth="1"/>
    <col min="4" max="4" width="12.5703125" customWidth="1"/>
    <col min="5" max="5" width="15.7109375" customWidth="1"/>
    <col min="6" max="6" width="13" customWidth="1"/>
    <col min="7" max="7" width="11.5703125" bestFit="1" customWidth="1"/>
    <col min="8" max="8" width="12.5703125" bestFit="1" customWidth="1"/>
  </cols>
  <sheetData>
    <row r="1" spans="1:8" ht="25.5" x14ac:dyDescent="0.35">
      <c r="A1" s="18" t="s">
        <v>32</v>
      </c>
      <c r="B1" s="19"/>
      <c r="C1" s="19"/>
      <c r="D1" s="19"/>
      <c r="E1" s="19"/>
      <c r="F1" s="19"/>
      <c r="G1" s="19"/>
      <c r="H1" s="20"/>
    </row>
    <row r="2" spans="1:8" x14ac:dyDescent="0.25">
      <c r="A2" s="12" t="s">
        <v>33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14" t="s">
        <v>20</v>
      </c>
    </row>
    <row r="3" spans="1:8" x14ac:dyDescent="0.25">
      <c r="A3" s="13" t="s">
        <v>27</v>
      </c>
      <c r="B3" s="8">
        <f>B6*B5*B4</f>
        <v>48000</v>
      </c>
      <c r="C3" s="8">
        <f t="shared" ref="C3:G3" si="0">C6*C5*C4</f>
        <v>9600</v>
      </c>
      <c r="D3" s="8">
        <f t="shared" si="0"/>
        <v>24000</v>
      </c>
      <c r="E3" s="8">
        <f t="shared" si="0"/>
        <v>14400</v>
      </c>
      <c r="F3" s="8">
        <f t="shared" si="0"/>
        <v>14400</v>
      </c>
      <c r="G3" s="8">
        <f t="shared" si="0"/>
        <v>28800</v>
      </c>
      <c r="H3" s="15">
        <v>139200</v>
      </c>
    </row>
    <row r="4" spans="1:8" x14ac:dyDescent="0.25">
      <c r="A4" s="13" t="s">
        <v>28</v>
      </c>
      <c r="B4" s="9">
        <v>100</v>
      </c>
      <c r="C4" s="10">
        <v>20</v>
      </c>
      <c r="D4" s="10">
        <v>50</v>
      </c>
      <c r="E4" s="10">
        <v>30</v>
      </c>
      <c r="F4" s="10">
        <v>30</v>
      </c>
      <c r="G4" s="10">
        <v>60</v>
      </c>
      <c r="H4" s="16">
        <f>SUM(B4:G4)</f>
        <v>290</v>
      </c>
    </row>
    <row r="5" spans="1:8" x14ac:dyDescent="0.25">
      <c r="A5" s="13" t="s">
        <v>29</v>
      </c>
      <c r="B5" s="9">
        <v>24</v>
      </c>
      <c r="C5" s="9">
        <v>24</v>
      </c>
      <c r="D5" s="9">
        <v>24</v>
      </c>
      <c r="E5" s="9">
        <v>24</v>
      </c>
      <c r="F5" s="9">
        <v>24</v>
      </c>
      <c r="G5" s="9">
        <v>24</v>
      </c>
      <c r="H5" s="16">
        <v>24</v>
      </c>
    </row>
    <row r="6" spans="1:8" x14ac:dyDescent="0.25">
      <c r="A6" s="13" t="s">
        <v>30</v>
      </c>
      <c r="B6" s="11">
        <v>20</v>
      </c>
      <c r="C6" s="11">
        <v>20</v>
      </c>
      <c r="D6" s="11">
        <v>20</v>
      </c>
      <c r="E6" s="11">
        <v>20</v>
      </c>
      <c r="F6" s="11">
        <v>20</v>
      </c>
      <c r="G6" s="11">
        <v>20</v>
      </c>
      <c r="H6" s="17">
        <v>22.988505747126435</v>
      </c>
    </row>
    <row r="7" spans="1:8" x14ac:dyDescent="0.25">
      <c r="A7" s="21" t="s">
        <v>31</v>
      </c>
      <c r="B7" s="22">
        <f>B4*B5*B6</f>
        <v>48000</v>
      </c>
      <c r="C7" s="22">
        <f t="shared" ref="C7:G7" si="1">C4*C5*C6</f>
        <v>9600</v>
      </c>
      <c r="D7" s="22">
        <f t="shared" si="1"/>
        <v>24000</v>
      </c>
      <c r="E7" s="22">
        <f t="shared" si="1"/>
        <v>14400</v>
      </c>
      <c r="F7" s="22">
        <f t="shared" si="1"/>
        <v>14400</v>
      </c>
      <c r="G7" s="22">
        <f t="shared" si="1"/>
        <v>28800</v>
      </c>
      <c r="H7" s="23">
        <f>H4*H5*H6</f>
        <v>160000</v>
      </c>
    </row>
  </sheetData>
  <mergeCells count="1">
    <mergeCell ref="A1:H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E23" sqref="E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Sports Club</vt:lpstr>
      <vt:lpstr>Sport Rental</vt:lpstr>
      <vt:lpstr>Charts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A. Collins</dc:creator>
  <cp:lastModifiedBy>MINHTUAN</cp:lastModifiedBy>
  <dcterms:created xsi:type="dcterms:W3CDTF">2016-12-15T09:34:45Z</dcterms:created>
  <dcterms:modified xsi:type="dcterms:W3CDTF">2020-07-07T08:54:26Z</dcterms:modified>
</cp:coreProperties>
</file>