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3.xml" ContentType="application/vnd.openxmlformats-officedocument.drawing+xml"/>
  <Override PartName="/xl/charts/chartEx1.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LENOVO\Desktop\CG\MO-211\Excel Project In English\"/>
    </mc:Choice>
  </mc:AlternateContent>
  <xr:revisionPtr revIDLastSave="0" documentId="13_ncr:1_{15C47E2C-84B9-439D-AF8E-382F5F5CBB54}" xr6:coauthVersionLast="47" xr6:coauthVersionMax="47" xr10:uidLastSave="{00000000-0000-0000-0000-000000000000}"/>
  <bookViews>
    <workbookView xWindow="-120" yWindow="-120" windowWidth="20730" windowHeight="11160" activeTab="4" xr2:uid="{00000000-000D-0000-FFFF-FFFF00000000}"/>
  </bookViews>
  <sheets>
    <sheet name="Product Analysis" sheetId="5" r:id="rId1"/>
    <sheet name="Analysis" sheetId="1" state="hidden" r:id="rId2"/>
    <sheet name="Analysis (2)" sheetId="3" state="hidden" r:id="rId3"/>
    <sheet name="Time Analysis" sheetId="2" r:id="rId4"/>
    <sheet name=" Detail Dashboard" sheetId="4" r:id="rId5"/>
    <sheet name="Customer Analysis" sheetId="6" state="hidden" r:id="rId6"/>
  </sheets>
  <definedNames>
    <definedName name="_xlchart.v5.0" hidden="1">'Customer Analysis'!$K$30</definedName>
    <definedName name="_xlchart.v5.1" hidden="1">'Customer Analysis'!$K$31:$K$36</definedName>
    <definedName name="_xlchart.v5.2" hidden="1">'Customer Analysis'!$M$30</definedName>
    <definedName name="_xlchart.v5.3" hidden="1">'Customer Analysis'!$M$31:$M$36</definedName>
    <definedName name="Slicer_Country">#N/A</definedName>
    <definedName name="Slicer_Month_Name">#N/A</definedName>
    <definedName name="Slicer_Year">#N/A</definedName>
  </definedNames>
  <calcPr calcId="191029"/>
  <pivotCaches>
    <pivotCache cacheId="2219" r:id="rId7"/>
    <pivotCache cacheId="2258" r:id="rId8"/>
    <pivotCache cacheId="2283" r:id="rId9"/>
    <pivotCache cacheId="2285" r:id="rId10"/>
    <pivotCache cacheId="2287" r:id="rId11"/>
    <pivotCache cacheId="2289" r:id="rId12"/>
    <pivotCache cacheId="2294" r:id="rId13"/>
    <pivotCache cacheId="2296" r:id="rId14"/>
    <pivotCache cacheId="2298" r:id="rId15"/>
    <pivotCache cacheId="2300" r:id="rId16"/>
    <pivotCache cacheId="2302" r:id="rId17"/>
    <pivotCache cacheId="2304" r:id="rId18"/>
    <pivotCache cacheId="2306" r:id="rId19"/>
    <pivotCache cacheId="2308" r:id="rId20"/>
    <pivotCache cacheId="2310" r:id="rId21"/>
    <pivotCache cacheId="2312" r:id="rId22"/>
    <pivotCache cacheId="2292"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4b36954b-c39c-49a2-bd17-35edcc701a78" name="FactInternetSales" connection="Query - FactInternetSales"/>
          <x15:modelTable id="DimSalesTerritory_8731969d-fc28-4bb6-a053-850a0c46ed99" name="DimSalesTerritory" connection="Query - DimSalesTerritory"/>
          <x15:modelTable id="DimProduct_7d48a500-453f-4478-90fb-604fb20d0d27" name="DimProduct" connection="Query - DimProduct"/>
          <x15:modelTable id="DimGeography_278f23e8-ae77-4232-a5bd-e1dd29848d26" name="DimGeography" connection="Query - DimGeography"/>
          <x15:modelTable id="DimDate_ebd5c37d-2b8d-4388-99d4-d9f2328a6ab5" name="DimDate" connection="Query - DimDate"/>
          <x15:modelTable id="DimCustomer_33266870-d232-404f-be33-e03e4fda422b" name="DimCustomer" connection="Query - DimCustomer"/>
          <x15:modelTable id="All Measure_52c0d3a3-b082-41d9-afcb-cdce937e73eb" name="All Measure" connection="Query - All Measure"/>
        </x15:modelTables>
        <x15:modelRelationships>
          <x15:modelRelationship fromTable="FactInternetSales" fromColumn="SalesTerritoryKey" toTable="DimSalesTerritory" toColumn="SalesTerritoryKey"/>
          <x15:modelRelationship fromTable="FactInternetSales" fromColumn="CustomerKey" toTable="DimCustomer" toColumn="CustomerKey"/>
          <x15:modelRelationship fromTable="FactInternetSales" fromColumn="ProductKey" toTable="DimProduct" toColumn="Product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2" i="6" l="1"/>
  <c r="O34" i="6" s="1"/>
  <c r="N31" i="6"/>
  <c r="K30" i="6"/>
  <c r="K24" i="6"/>
  <c r="J20" i="6"/>
  <c r="K20" i="6"/>
  <c r="J21" i="6"/>
  <c r="K21" i="6"/>
  <c r="J22" i="6"/>
  <c r="K22" i="6"/>
  <c r="J23" i="6"/>
  <c r="K23" i="6"/>
  <c r="J24" i="6"/>
  <c r="K19" i="6"/>
  <c r="J19" i="6"/>
  <c r="I14" i="6"/>
  <c r="I13" i="6"/>
  <c r="H13" i="6"/>
  <c r="H14" i="6"/>
  <c r="H12" i="6"/>
  <c r="F10" i="6"/>
  <c r="F3" i="6"/>
  <c r="F4" i="6"/>
  <c r="E4" i="6" s="1"/>
  <c r="F5" i="6"/>
  <c r="E5" i="6" s="1"/>
  <c r="F6" i="6"/>
  <c r="E6" i="6" s="1"/>
  <c r="F7" i="6"/>
  <c r="E7" i="6" s="1"/>
  <c r="J34" i="5"/>
  <c r="K34" i="5"/>
  <c r="J35" i="5"/>
  <c r="K35" i="5"/>
  <c r="K33" i="5"/>
  <c r="J33" i="5"/>
  <c r="L31" i="5"/>
  <c r="M19" i="5"/>
  <c r="M20" i="5"/>
  <c r="M18" i="5"/>
  <c r="K18" i="5"/>
  <c r="L18" i="5"/>
  <c r="K19" i="5"/>
  <c r="L19" i="5"/>
  <c r="K20" i="5"/>
  <c r="L20" i="5"/>
  <c r="K21" i="5"/>
  <c r="L21" i="5"/>
  <c r="K22" i="5"/>
  <c r="L22" i="5"/>
  <c r="K23" i="5"/>
  <c r="L23" i="5"/>
  <c r="K24" i="5"/>
  <c r="L24" i="5"/>
  <c r="K25" i="5"/>
  <c r="L25" i="5"/>
  <c r="L17" i="5"/>
  <c r="K17" i="5"/>
  <c r="O21" i="5"/>
  <c r="G16" i="5"/>
  <c r="G13" i="5"/>
  <c r="F13" i="5" s="1"/>
  <c r="G12" i="5"/>
  <c r="F12" i="5" s="1"/>
  <c r="G11" i="5"/>
  <c r="F11" i="5" s="1"/>
  <c r="G10" i="5"/>
  <c r="F10" i="5" s="1"/>
  <c r="G9" i="5"/>
  <c r="F9" i="5" s="1"/>
  <c r="G4" i="5"/>
  <c r="F4" i="5" s="1"/>
  <c r="G5" i="5"/>
  <c r="F5" i="5" s="1"/>
  <c r="G6" i="5"/>
  <c r="F6" i="5" s="1"/>
  <c r="G7" i="5"/>
  <c r="F7" i="5" s="1"/>
  <c r="G3" i="5"/>
  <c r="K25" i="3"/>
  <c r="K24" i="3"/>
  <c r="L24" i="3" s="1"/>
  <c r="L25" i="3" s="1"/>
  <c r="I27" i="3" s="1"/>
  <c r="I11" i="3"/>
  <c r="J11" i="3"/>
  <c r="I12" i="3"/>
  <c r="J12" i="3"/>
  <c r="I13" i="3"/>
  <c r="J13" i="3"/>
  <c r="I14" i="3"/>
  <c r="J14" i="3"/>
  <c r="I15" i="3"/>
  <c r="J15" i="3"/>
  <c r="I16" i="3"/>
  <c r="J16" i="3"/>
  <c r="I17" i="3"/>
  <c r="J17" i="3"/>
  <c r="I18" i="3"/>
  <c r="J18" i="3"/>
  <c r="E3" i="3"/>
  <c r="F3" i="3" s="1"/>
  <c r="E4" i="3"/>
  <c r="F4" i="3" s="1"/>
  <c r="E2" i="3"/>
  <c r="B20" i="1"/>
  <c r="C20" i="1" a="1"/>
  <c r="C20" i="1" s="1"/>
  <c r="B21" i="1"/>
  <c r="C21" i="1" a="1"/>
  <c r="C21" i="1" s="1"/>
  <c r="B22" i="1"/>
  <c r="C22" i="1" a="1"/>
  <c r="C22" i="1" s="1"/>
  <c r="B23" i="1"/>
  <c r="C23" i="1" a="1"/>
  <c r="C23" i="1" s="1"/>
  <c r="B24" i="1"/>
  <c r="C24" i="1" a="1"/>
  <c r="C24" i="1" s="1"/>
  <c r="K14" i="1"/>
  <c r="J22" i="1" s="1"/>
  <c r="U22" i="1" l="1"/>
  <c r="S22" i="1"/>
  <c r="Q22" i="1"/>
  <c r="O22" i="1"/>
  <c r="M22" i="1"/>
  <c r="K22" i="1"/>
  <c r="O33" i="6"/>
  <c r="K38" i="6" s="1"/>
  <c r="P32" i="6" a="1"/>
  <c r="P32" i="6" s="1"/>
  <c r="P33" i="6" a="1"/>
  <c r="P33" i="6" s="1"/>
  <c r="P34" i="6" a="1"/>
  <c r="P34" i="6" s="1"/>
  <c r="P35" i="6" a="1"/>
  <c r="P35" i="6" s="1"/>
  <c r="P36" i="6" a="1"/>
  <c r="P36" i="6" s="1"/>
  <c r="P31" i="6" a="1"/>
  <c r="P31" i="6" s="1"/>
  <c r="F9" i="6"/>
  <c r="F12" i="6" s="1"/>
  <c r="L18" i="6"/>
  <c r="F8" i="6"/>
  <c r="E3" i="6"/>
  <c r="F11" i="6"/>
  <c r="L34" i="5"/>
  <c r="L35" i="5"/>
  <c r="O22" i="5"/>
  <c r="H3" i="5"/>
  <c r="F3" i="5"/>
  <c r="G15" i="5"/>
  <c r="M13" i="3"/>
  <c r="M14" i="3"/>
  <c r="M12" i="3"/>
  <c r="D20" i="1"/>
  <c r="F7" i="3"/>
  <c r="F2" i="3"/>
  <c r="D28" i="1"/>
  <c r="D30" i="1"/>
  <c r="D24" i="1"/>
  <c r="E24" i="1" s="1"/>
  <c r="D23" i="1"/>
  <c r="E23" i="1" s="1"/>
  <c r="D21" i="1"/>
  <c r="E21" i="1" s="1"/>
  <c r="D22" i="1"/>
  <c r="E22" i="1" s="1"/>
  <c r="L14" i="1"/>
  <c r="E7" i="3" s="1"/>
  <c r="J21" i="1"/>
  <c r="L37" i="6" l="1"/>
  <c r="U21" i="1"/>
  <c r="V21" i="1" s="1"/>
  <c r="S21" i="1"/>
  <c r="T21" i="1" s="1"/>
  <c r="Q21" i="1"/>
  <c r="R21" i="1" s="1"/>
  <c r="O21" i="1"/>
  <c r="P21" i="1" s="1"/>
  <c r="M21" i="1"/>
  <c r="N21" i="1" s="1"/>
  <c r="K21" i="1"/>
  <c r="L21" i="1" s="1"/>
  <c r="L23" i="6"/>
  <c r="L22" i="6"/>
  <c r="L21" i="6"/>
  <c r="L25" i="6"/>
  <c r="L26" i="6"/>
  <c r="L24" i="6"/>
  <c r="L20" i="6"/>
  <c r="H4" i="5"/>
  <c r="N12" i="3"/>
  <c r="K13" i="3" a="1"/>
  <c r="K13" i="3" s="1"/>
  <c r="K12" i="3" a="1"/>
  <c r="K12" i="3" s="1"/>
  <c r="K18" i="3" a="1"/>
  <c r="K18" i="3" s="1"/>
  <c r="K14" i="3" a="1"/>
  <c r="K14" i="3" s="1"/>
  <c r="K17" i="3" a="1"/>
  <c r="K17" i="3" s="1"/>
  <c r="K15" i="3" a="1"/>
  <c r="K15" i="3" s="1"/>
  <c r="K16" i="3" a="1"/>
  <c r="K16" i="3" s="1"/>
  <c r="B28" i="1"/>
  <c r="B29" i="1" s="1"/>
  <c r="V22" i="1" l="1"/>
  <c r="V23" i="1" s="1"/>
  <c r="T22" i="1"/>
  <c r="T23" i="1" s="1"/>
  <c r="R22" i="1"/>
  <c r="R23" i="1"/>
  <c r="P22" i="1"/>
  <c r="P23" i="1" s="1"/>
  <c r="N22" i="1"/>
  <c r="N23" i="1" s="1"/>
  <c r="L22" i="1"/>
  <c r="L2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6EADE9-DA84-4298-A074-D3953198DC57}" name="Query - All Measure" description="Connection to the 'All Measure' query in the workbook." type="100" refreshedVersion="8" minRefreshableVersion="5">
    <extLst>
      <ext xmlns:x15="http://schemas.microsoft.com/office/spreadsheetml/2010/11/main" uri="{DE250136-89BD-433C-8126-D09CA5730AF9}">
        <x15:connection id="2603b16f-792a-4ffa-911c-536afac6a123">
          <x15:oledbPr connection="Provider=Microsoft.Mashup.OleDb.1;Data Source=$Workbook$;Location=&quot;All Measure&quot;;Extended Properties=&quot;&quot;">
            <x15:dbTables>
              <x15:dbTable name="All Measure"/>
            </x15:dbTables>
          </x15:oledbPr>
        </x15:connection>
      </ext>
    </extLst>
  </connection>
  <connection id="2" xr16:uid="{33206BB2-79F0-475A-98FA-ADB338033D99}" name="Query - DimCustomer" description="Connection to the 'DimCustomer' query in the workbook." type="100" refreshedVersion="8" minRefreshableVersion="5">
    <extLst>
      <ext xmlns:x15="http://schemas.microsoft.com/office/spreadsheetml/2010/11/main" uri="{DE250136-89BD-433C-8126-D09CA5730AF9}">
        <x15:connection id="e57db284-e775-4d45-9ed7-35e3eb36ee82">
          <x15:oledbPr connection="Provider=Microsoft.Mashup.OleDb.1;Data Source=$Workbook$;Location=DimCustomer;Extended Properties=&quot;&quot;">
            <x15:dbTables>
              <x15:dbTable name="DimCustomer"/>
            </x15:dbTables>
          </x15:oledbPr>
        </x15:connection>
      </ext>
    </extLst>
  </connection>
  <connection id="3" xr16:uid="{C8352878-E9F9-4946-91A7-30F52309A059}" name="Query - DimDate" description="Connection to the 'DimDate' query in the workbook." type="100" refreshedVersion="8" minRefreshableVersion="5">
    <extLst>
      <ext xmlns:x15="http://schemas.microsoft.com/office/spreadsheetml/2010/11/main" uri="{DE250136-89BD-433C-8126-D09CA5730AF9}">
        <x15:connection id="29a76697-677e-4639-81a1-a222e46c578f">
          <x15:oledbPr connection="Provider=Microsoft.Mashup.OleDb.1;Data Source=$Workbook$;Location=DimDate;Extended Properties=&quot;&quot;">
            <x15:dbTables>
              <x15:dbTable name="DimDate"/>
            </x15:dbTables>
          </x15:oledbPr>
        </x15:connection>
      </ext>
    </extLst>
  </connection>
  <connection id="4" xr16:uid="{12C60B5C-0670-4EE3-9EF2-9E223412D9DD}" name="Query - DimGeography" description="Connection to the 'DimGeography' query in the workbook." type="100" refreshedVersion="8" minRefreshableVersion="5">
    <extLst>
      <ext xmlns:x15="http://schemas.microsoft.com/office/spreadsheetml/2010/11/main" uri="{DE250136-89BD-433C-8126-D09CA5730AF9}">
        <x15:connection id="b07da251-310d-4811-a02a-ba03eb379680">
          <x15:oledbPr connection="Provider=Microsoft.Mashup.OleDb.1;Data Source=$Workbook$;Location=DimGeography;Extended Properties=&quot;&quot;">
            <x15:dbTables>
              <x15:dbTable name="DimGeography"/>
            </x15:dbTables>
          </x15:oledbPr>
        </x15:connection>
      </ext>
    </extLst>
  </connection>
  <connection id="5" xr16:uid="{29D51CB0-8159-4D8A-8C54-FD6B78DFC8BA}" name="Query - DimProduct" description="Connection to the 'DimProduct' query in the workbook." type="100" refreshedVersion="8" minRefreshableVersion="5">
    <extLst>
      <ext xmlns:x15="http://schemas.microsoft.com/office/spreadsheetml/2010/11/main" uri="{DE250136-89BD-433C-8126-D09CA5730AF9}">
        <x15:connection id="4a273621-6ca9-4f84-bbc4-b5fba9d3c9da">
          <x15:oledbPr connection="Provider=Microsoft.Mashup.OleDb.1;Data Source=$Workbook$;Location=DimProduct;Extended Properties=&quot;&quot;">
            <x15:dbTables>
              <x15:dbTable name="DimProduct"/>
            </x15:dbTables>
          </x15:oledbPr>
        </x15:connection>
      </ext>
    </extLst>
  </connection>
  <connection id="6" xr16:uid="{5C4918C2-2FE4-42A4-8329-511012BFACAC}" name="Query - DimSalesTerritory" description="Connection to the 'DimSalesTerritory' query in the workbook." type="100" refreshedVersion="8" minRefreshableVersion="5">
    <extLst>
      <ext xmlns:x15="http://schemas.microsoft.com/office/spreadsheetml/2010/11/main" uri="{DE250136-89BD-433C-8126-D09CA5730AF9}">
        <x15:connection id="559c5807-1c41-4ee1-8056-59d84f3cde64">
          <x15:oledbPr connection="Provider=Microsoft.Mashup.OleDb.1;Data Source=$Workbook$;Location=DimSalesTerritory;Extended Properties=&quot;&quot;">
            <x15:dbTables>
              <x15:dbTable name="DimSalesTerritory"/>
            </x15:dbTables>
          </x15:oledbPr>
        </x15:connection>
      </ext>
    </extLst>
  </connection>
  <connection id="7" xr16:uid="{A2E5D82E-EFBE-46A1-86DD-AC36EF0D7A84}" name="Query - FactInternetSales" description="Connection to the 'FactInternetSales' query in the workbook." type="100" refreshedVersion="8" minRefreshableVersion="5">
    <extLst>
      <ext xmlns:x15="http://schemas.microsoft.com/office/spreadsheetml/2010/11/main" uri="{DE250136-89BD-433C-8126-D09CA5730AF9}">
        <x15:connection id="3064a1e0-d590-46d0-8d6b-175434cd27e8"/>
      </ext>
    </extLst>
  </connection>
  <connection id="8" xr16:uid="{4D1F74A2-E153-4EA1-A1F6-FFC24E3F209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<sst xmlns="http://schemas.openxmlformats.org/spreadsheetml/2006/main" count="18685" uniqueCount="18639">
  <si>
    <t>#Transaction</t>
  </si>
  <si>
    <t>Sum of OrderQuantity</t>
  </si>
  <si>
    <t>Sum of Profit</t>
  </si>
  <si>
    <t>All Products</t>
  </si>
  <si>
    <t>Sold Products</t>
  </si>
  <si>
    <t>Unsold Products</t>
  </si>
  <si>
    <t>Profit Margin</t>
  </si>
  <si>
    <t>Total Profit</t>
  </si>
  <si>
    <t>Year</t>
  </si>
  <si>
    <t>Option Button</t>
  </si>
  <si>
    <t>Above Avg</t>
  </si>
  <si>
    <t>Percentage</t>
  </si>
  <si>
    <t>Caption</t>
  </si>
  <si>
    <t>Sum of  Cost</t>
  </si>
  <si>
    <t>Sum of  Revenue</t>
  </si>
  <si>
    <t xml:space="preserve"> Above Avg</t>
  </si>
  <si>
    <t>Transaction</t>
  </si>
  <si>
    <t>Transactions</t>
  </si>
  <si>
    <t>Average</t>
  </si>
  <si>
    <t>Profit</t>
  </si>
  <si>
    <t>Selected YEAR</t>
  </si>
  <si>
    <t>Previous YEAR</t>
  </si>
  <si>
    <t>YoY</t>
  </si>
  <si>
    <t>Revenue</t>
  </si>
  <si>
    <t>Sum of Cost</t>
  </si>
  <si>
    <t>Cost</t>
  </si>
  <si>
    <t>%</t>
  </si>
  <si>
    <t>Month Name</t>
  </si>
  <si>
    <t>Jun</t>
  </si>
  <si>
    <t>Aug</t>
  </si>
  <si>
    <t>Dec</t>
  </si>
  <si>
    <t>Jul</t>
  </si>
  <si>
    <t>Nov</t>
  </si>
  <si>
    <t>Oct</t>
  </si>
  <si>
    <t>Sep</t>
  </si>
  <si>
    <t>Apr</t>
  </si>
  <si>
    <t>Feb</t>
  </si>
  <si>
    <t>Jan</t>
  </si>
  <si>
    <t>Mar</t>
  </si>
  <si>
    <t>May</t>
  </si>
  <si>
    <t>Quantity</t>
  </si>
  <si>
    <t xml:space="preserve"> </t>
  </si>
  <si>
    <t>Contribution</t>
  </si>
  <si>
    <t>Custom</t>
  </si>
  <si>
    <t>Weekday</t>
  </si>
  <si>
    <t>Weekend</t>
  </si>
  <si>
    <t>Fri</t>
  </si>
  <si>
    <t>Mon</t>
  </si>
  <si>
    <t>Sat</t>
  </si>
  <si>
    <t>Sun</t>
  </si>
  <si>
    <t>Thu</t>
  </si>
  <si>
    <t>Tue</t>
  </si>
  <si>
    <t>Wed</t>
  </si>
  <si>
    <t>Day Name</t>
  </si>
  <si>
    <t>Highlight</t>
  </si>
  <si>
    <t>Max</t>
  </si>
  <si>
    <t>Quarter</t>
  </si>
  <si>
    <t>Qtr-1</t>
  </si>
  <si>
    <t>Qtr-2</t>
  </si>
  <si>
    <t>Qtr-3</t>
  </si>
  <si>
    <t>Qtr-4</t>
  </si>
  <si>
    <t>Sum of Profit2</t>
  </si>
  <si>
    <t>Product Name</t>
  </si>
  <si>
    <t>Road-650 Red, 58</t>
  </si>
  <si>
    <t>Road-650 Red, 60</t>
  </si>
  <si>
    <t>Road-650 Red, 62</t>
  </si>
  <si>
    <t>Road-650 Red, 44</t>
  </si>
  <si>
    <t>Road-650 Red, 48</t>
  </si>
  <si>
    <t>Road-650 Red, 52</t>
  </si>
  <si>
    <t>Road-650 Black, 58</t>
  </si>
  <si>
    <t>Road-650 Black, 60</t>
  </si>
  <si>
    <t>Road-650 Black, 62</t>
  </si>
  <si>
    <t>Road-650 Black, 44</t>
  </si>
  <si>
    <t>Road-650 Black, 48</t>
  </si>
  <si>
    <t>Road-650 Black, 52</t>
  </si>
  <si>
    <t>Mountain-200 Silver, 38</t>
  </si>
  <si>
    <t>Mountain-200 Silver, 42</t>
  </si>
  <si>
    <t>Mountain-200 Silver, 46</t>
  </si>
  <si>
    <t>Mountain-200 Black, 38</t>
  </si>
  <si>
    <t>Mountain-200 Black, 42</t>
  </si>
  <si>
    <t>Mountain-200 Black, 46</t>
  </si>
  <si>
    <t>Road-250 Red, 44</t>
  </si>
  <si>
    <t>Road-250 Red, 48</t>
  </si>
  <si>
    <t>Road-250 Red, 52</t>
  </si>
  <si>
    <t>Road-250 Red, 58</t>
  </si>
  <si>
    <t>Road-250 Black, 44</t>
  </si>
  <si>
    <t>Road-250 Black, 48</t>
  </si>
  <si>
    <t>Road-250 Black, 52</t>
  </si>
  <si>
    <t>Road-250 Black, 58</t>
  </si>
  <si>
    <t>Road-550-W Yellow, 38</t>
  </si>
  <si>
    <t>Road-550-W Yellow, 40</t>
  </si>
  <si>
    <t>Road-550-W Yellow, 42</t>
  </si>
  <si>
    <t>Road-550-W Yellow, 44</t>
  </si>
  <si>
    <t>Road-550-W Yellow, 48</t>
  </si>
  <si>
    <t>Mountain-100 Black, 38</t>
  </si>
  <si>
    <t>Mountain-100 Black, 42</t>
  </si>
  <si>
    <t>Mountain-100 Black, 44</t>
  </si>
  <si>
    <t>Mountain-100 Black, 48</t>
  </si>
  <si>
    <t>Mountain-100 Silver, 38</t>
  </si>
  <si>
    <t>Mountain-100 Silver, 42</t>
  </si>
  <si>
    <t>Mountain-100 Silver, 44</t>
  </si>
  <si>
    <t>Mountain-100 Silver, 48</t>
  </si>
  <si>
    <t>Road-150 Red, 44</t>
  </si>
  <si>
    <t>Road-150 Red, 48</t>
  </si>
  <si>
    <t>Road-150 Red, 52</t>
  </si>
  <si>
    <t>Road-150 Red, 56</t>
  </si>
  <si>
    <t>Road-150 Red, 62</t>
  </si>
  <si>
    <t>Others</t>
  </si>
  <si>
    <t>Total</t>
  </si>
  <si>
    <t>Color</t>
  </si>
  <si>
    <t>Black</t>
  </si>
  <si>
    <t>Blue</t>
  </si>
  <si>
    <t>Multi</t>
  </si>
  <si>
    <t>Red</t>
  </si>
  <si>
    <t>Silver</t>
  </si>
  <si>
    <t>Unspecified</t>
  </si>
  <si>
    <t>White</t>
  </si>
  <si>
    <t>Yellow</t>
  </si>
  <si>
    <t xml:space="preserve"> Profit</t>
  </si>
  <si>
    <t>Hihglight</t>
  </si>
  <si>
    <t>Max Value</t>
  </si>
  <si>
    <t>Circle Position</t>
  </si>
  <si>
    <t>Full Name</t>
  </si>
  <si>
    <t>Aaron Allen</t>
  </si>
  <si>
    <t>Aaron Li</t>
  </si>
  <si>
    <t>Aaron Nelson</t>
  </si>
  <si>
    <t>Aaron Wang</t>
  </si>
  <si>
    <t>Aaron Wright</t>
  </si>
  <si>
    <t>Aaron Young</t>
  </si>
  <si>
    <t>Abby Arthur</t>
  </si>
  <si>
    <t>Abby Sanchez</t>
  </si>
  <si>
    <t>Abby Sandberg</t>
  </si>
  <si>
    <t>Abigail Brooks</t>
  </si>
  <si>
    <t>Abigail Clark</t>
  </si>
  <si>
    <t>Abigail Coleman</t>
  </si>
  <si>
    <t>Abigail Foster</t>
  </si>
  <si>
    <t>Abigail Griffin</t>
  </si>
  <si>
    <t>Abigail Howard</t>
  </si>
  <si>
    <t>Abigail Jenkins</t>
  </si>
  <si>
    <t>Abigail Kelly</t>
  </si>
  <si>
    <t>Abigail Morgan</t>
  </si>
  <si>
    <t>Abigail Thompson</t>
  </si>
  <si>
    <t>Abigail Williams</t>
  </si>
  <si>
    <t>Adam Allen</t>
  </si>
  <si>
    <t>Adam Baker</t>
  </si>
  <si>
    <t>Adam Gonzalez</t>
  </si>
  <si>
    <t>Adam Green</t>
  </si>
  <si>
    <t>Adam Hill</t>
  </si>
  <si>
    <t>Adam Jai</t>
  </si>
  <si>
    <t>Adam Phillips</t>
  </si>
  <si>
    <t>Adam Sharma</t>
  </si>
  <si>
    <t>Adrian Cooper</t>
  </si>
  <si>
    <t>Adrian Ramirez</t>
  </si>
  <si>
    <t>Adriana Chandra</t>
  </si>
  <si>
    <t>Adriana Lopez</t>
  </si>
  <si>
    <t>Adriana Martinez</t>
  </si>
  <si>
    <t>Adriana Sai</t>
  </si>
  <si>
    <t>Adrienne Blanco</t>
  </si>
  <si>
    <t>Adrienne Gomez</t>
  </si>
  <si>
    <t>Adrienne Gutierrez</t>
  </si>
  <si>
    <t>Adrienne Sanz</t>
  </si>
  <si>
    <t>Adrienne Serrano</t>
  </si>
  <si>
    <t>Adrienne Torres</t>
  </si>
  <si>
    <t>Aidan Bryant</t>
  </si>
  <si>
    <t>Aidan Diaz</t>
  </si>
  <si>
    <t>Aidan Foster</t>
  </si>
  <si>
    <t>Aidan Gonzales</t>
  </si>
  <si>
    <t>Aidan Perry</t>
  </si>
  <si>
    <t>Aidan Ross</t>
  </si>
  <si>
    <t>Aidan Wood</t>
  </si>
  <si>
    <t>Aimee She</t>
  </si>
  <si>
    <t>Aimee Zhang</t>
  </si>
  <si>
    <t>Alan He</t>
  </si>
  <si>
    <t>Alan Huang</t>
  </si>
  <si>
    <t>Albert Moreno</t>
  </si>
  <si>
    <t>Albert Navarro</t>
  </si>
  <si>
    <t>Alberto Navarro</t>
  </si>
  <si>
    <t>Alberto Ramos</t>
  </si>
  <si>
    <t>Alejandro Chen</t>
  </si>
  <si>
    <t>Alejandro Goel</t>
  </si>
  <si>
    <t>Alejandro Huang</t>
  </si>
  <si>
    <t>Alejandro Lal</t>
  </si>
  <si>
    <t>Alejandro Liu</t>
  </si>
  <si>
    <t>Alejandro Luo</t>
  </si>
  <si>
    <t>Alejandro Ma</t>
  </si>
  <si>
    <t>Alejandro Xu</t>
  </si>
  <si>
    <t>Alejandro Zeng</t>
  </si>
  <si>
    <t>Alex Carter</t>
  </si>
  <si>
    <t>Alex Hill</t>
  </si>
  <si>
    <t>Alex Parker</t>
  </si>
  <si>
    <t>Alexa Peterson</t>
  </si>
  <si>
    <t>Alexa Rivera</t>
  </si>
  <si>
    <t>Alexander Miller</t>
  </si>
  <si>
    <t>Alexander Walker</t>
  </si>
  <si>
    <t>Alexandra Adams</t>
  </si>
  <si>
    <t>Alexandra Bailey</t>
  </si>
  <si>
    <t>Alexandra Flores</t>
  </si>
  <si>
    <t>Alexandra Harris</t>
  </si>
  <si>
    <t>Alexandra Lopez</t>
  </si>
  <si>
    <t>Alexandra Richardson</t>
  </si>
  <si>
    <t>Alexandra Ross</t>
  </si>
  <si>
    <t>Alexandra Sanders</t>
  </si>
  <si>
    <t>Alexandra Thomas</t>
  </si>
  <si>
    <t>Alexandria Gonzales</t>
  </si>
  <si>
    <t>Alexandria Gray</t>
  </si>
  <si>
    <t>Alexandria Morris</t>
  </si>
  <si>
    <t>Alexandria Sandberg</t>
  </si>
  <si>
    <t>Alexandria Wood</t>
  </si>
  <si>
    <t>Alexia Coleman</t>
  </si>
  <si>
    <t>Alexia Flores</t>
  </si>
  <si>
    <t>Alexia Foster</t>
  </si>
  <si>
    <t>Alexis Jones</t>
  </si>
  <si>
    <t>Alexis Long</t>
  </si>
  <si>
    <t>Alexis Moore</t>
  </si>
  <si>
    <t>Alexis Thomas</t>
  </si>
  <si>
    <t>Alfredo Blanco</t>
  </si>
  <si>
    <t>Alfredo Dominguez</t>
  </si>
  <si>
    <t>Alfredo Navarro</t>
  </si>
  <si>
    <t>Alfredo Ortega</t>
  </si>
  <si>
    <t>Alfredo Ramos</t>
  </si>
  <si>
    <t>Alfredo Serrano</t>
  </si>
  <si>
    <t>Alfredo Suarez</t>
  </si>
  <si>
    <t>Alicia Andersen</t>
  </si>
  <si>
    <t>Alicia Chapman</t>
  </si>
  <si>
    <t>Alicia Goel</t>
  </si>
  <si>
    <t>Alicia Shen</t>
  </si>
  <si>
    <t>Alisha Alan</t>
  </si>
  <si>
    <t>Alisha Chander</t>
  </si>
  <si>
    <t>Alisha Kumar</t>
  </si>
  <si>
    <t>Alisha Nath</t>
  </si>
  <si>
    <t>Alisha She</t>
  </si>
  <si>
    <t>Alisha Shen</t>
  </si>
  <si>
    <t>Alisha Wang</t>
  </si>
  <si>
    <t>Alisha Zheng</t>
  </si>
  <si>
    <t>Alison Kumar</t>
  </si>
  <si>
    <t>Allen Arthur</t>
  </si>
  <si>
    <t>Allen Fernandez</t>
  </si>
  <si>
    <t>Allen Suri</t>
  </si>
  <si>
    <t>Allison Edwards</t>
  </si>
  <si>
    <t>Allison Gonzalez</t>
  </si>
  <si>
    <t>Allison Lopez</t>
  </si>
  <si>
    <t>Allison Nelson</t>
  </si>
  <si>
    <t>Allison Richardson</t>
  </si>
  <si>
    <t>Alvin Jai</t>
  </si>
  <si>
    <t>Alvin Kumar</t>
  </si>
  <si>
    <t>Alvin Lu</t>
  </si>
  <si>
    <t>Alvin Sharma</t>
  </si>
  <si>
    <t>Alyssa Cooper</t>
  </si>
  <si>
    <t>Alyssa Davis</t>
  </si>
  <si>
    <t>Alyssa Morgan</t>
  </si>
  <si>
    <t>Alyssa Smith</t>
  </si>
  <si>
    <t>Alyssa White</t>
  </si>
  <si>
    <t>Amanda Brooks</t>
  </si>
  <si>
    <t>Amanda Gray</t>
  </si>
  <si>
    <t>Amanda Griffin</t>
  </si>
  <si>
    <t>Amanda Howard</t>
  </si>
  <si>
    <t>Amanda Morris</t>
  </si>
  <si>
    <t>Amanda Perez</t>
  </si>
  <si>
    <t>Amanda Ramirez</t>
  </si>
  <si>
    <t>Amanda Torres</t>
  </si>
  <si>
    <t>Amanda Turner</t>
  </si>
  <si>
    <t>Amanda Ward</t>
  </si>
  <si>
    <t>Amanda Wright</t>
  </si>
  <si>
    <t>Amber Lopez</t>
  </si>
  <si>
    <t>Amy Cai</t>
  </si>
  <si>
    <t>Amy Chow</t>
  </si>
  <si>
    <t>Amy Gao</t>
  </si>
  <si>
    <t>Amy He</t>
  </si>
  <si>
    <t>Amy Sun</t>
  </si>
  <si>
    <t>Amy Wu</t>
  </si>
  <si>
    <t>Ana Bryant</t>
  </si>
  <si>
    <t>Ana Washington</t>
  </si>
  <si>
    <t>Andre Arun</t>
  </si>
  <si>
    <t>Andre Garcia</t>
  </si>
  <si>
    <t>Andre Martinez</t>
  </si>
  <si>
    <t>Andre Perez</t>
  </si>
  <si>
    <t>Andrea Collins</t>
  </si>
  <si>
    <t>Andrea Cook</t>
  </si>
  <si>
    <t>Andrea Richardson</t>
  </si>
  <si>
    <t>Andrea Stewart</t>
  </si>
  <si>
    <t>Andrea Turner</t>
  </si>
  <si>
    <t>Andres Deng</t>
  </si>
  <si>
    <t>Andres Kumar</t>
  </si>
  <si>
    <t>Andres Pal</t>
  </si>
  <si>
    <t>Andres Raje</t>
  </si>
  <si>
    <t>Andrew Jones</t>
  </si>
  <si>
    <t>Andrew Rodriguez</t>
  </si>
  <si>
    <t>Andy Alvarez</t>
  </si>
  <si>
    <t>Andy Diaz</t>
  </si>
  <si>
    <t>Andy Gomez</t>
  </si>
  <si>
    <t>Andy Ortega</t>
  </si>
  <si>
    <t>Andy Romero</t>
  </si>
  <si>
    <t>Andy Vazquez</t>
  </si>
  <si>
    <t>Angel Baker</t>
  </si>
  <si>
    <t>Angel Cooper</t>
  </si>
  <si>
    <t>Angel Phillips</t>
  </si>
  <si>
    <t>Angel Ramirez</t>
  </si>
  <si>
    <t>Angel Rivera</t>
  </si>
  <si>
    <t>Angel Turner</t>
  </si>
  <si>
    <t>Angela Barnes</t>
  </si>
  <si>
    <t>Angela Diaz</t>
  </si>
  <si>
    <t>Angela Henderson</t>
  </si>
  <si>
    <t>Angela Perry</t>
  </si>
  <si>
    <t>Angela Rivera</t>
  </si>
  <si>
    <t>Angelica Bryant</t>
  </si>
  <si>
    <t>Ann Gonzalez</t>
  </si>
  <si>
    <t>Ann Madan</t>
  </si>
  <si>
    <t>Ann Malhotra</t>
  </si>
  <si>
    <t>Ann Martinez</t>
  </si>
  <si>
    <t>Ann Rodriguez</t>
  </si>
  <si>
    <t>Anna Bryant</t>
  </si>
  <si>
    <t>Anna Coleman</t>
  </si>
  <si>
    <t>Anna Harris</t>
  </si>
  <si>
    <t>Anna Lewis</t>
  </si>
  <si>
    <t>Anna Martin</t>
  </si>
  <si>
    <t>Anna Martinez</t>
  </si>
  <si>
    <t>Anna Rogers</t>
  </si>
  <si>
    <t>Anna Watson</t>
  </si>
  <si>
    <t>Anne Ortega</t>
  </si>
  <si>
    <t>Anthony Clark</t>
  </si>
  <si>
    <t>Anthony Jones</t>
  </si>
  <si>
    <t>Anthony Rodriguez</t>
  </si>
  <si>
    <t>Anthony White</t>
  </si>
  <si>
    <t>Antonio Bryant</t>
  </si>
  <si>
    <t>Antonio Butler</t>
  </si>
  <si>
    <t>Antonio Patterson</t>
  </si>
  <si>
    <t>Antonio Perry</t>
  </si>
  <si>
    <t>Antonio Simmons</t>
  </si>
  <si>
    <t>Antonio Washington</t>
  </si>
  <si>
    <t>April Jai</t>
  </si>
  <si>
    <t>April Shen</t>
  </si>
  <si>
    <t>April Tang</t>
  </si>
  <si>
    <t>Ariana Bell</t>
  </si>
  <si>
    <t>Ariana Cook</t>
  </si>
  <si>
    <t>Ariana Morgan</t>
  </si>
  <si>
    <t>Ariana Sanchez</t>
  </si>
  <si>
    <t>Arianna Diaz</t>
  </si>
  <si>
    <t>Arianna Gray</t>
  </si>
  <si>
    <t>Arianna Hayes</t>
  </si>
  <si>
    <t>Arianna Henderson</t>
  </si>
  <si>
    <t>Arianna Ward</t>
  </si>
  <si>
    <t>Armando Dominguez</t>
  </si>
  <si>
    <t>Armando Hernandez</t>
  </si>
  <si>
    <t>Armando Vazquez</t>
  </si>
  <si>
    <t>Arthur Fernandez</t>
  </si>
  <si>
    <t>Arthur Gomez</t>
  </si>
  <si>
    <t>Arthur Mehta</t>
  </si>
  <si>
    <t>Arthur Suri</t>
  </si>
  <si>
    <t>Arthur Washington</t>
  </si>
  <si>
    <t>Arturo Shen</t>
  </si>
  <si>
    <t>Arturo Xie</t>
  </si>
  <si>
    <t>Ashlee Deng</t>
  </si>
  <si>
    <t>Ashlee Jai</t>
  </si>
  <si>
    <t>Ashlee Raji</t>
  </si>
  <si>
    <t>Ashley Alexander</t>
  </si>
  <si>
    <t>Ashley Anderson</t>
  </si>
  <si>
    <t>Ashley Barnes</t>
  </si>
  <si>
    <t>Ashley Hughes</t>
  </si>
  <si>
    <t>Ashley Martin</t>
  </si>
  <si>
    <t>Ashley Patterson</t>
  </si>
  <si>
    <t>Ashley Perry</t>
  </si>
  <si>
    <t>Ashley Russell</t>
  </si>
  <si>
    <t>Ashley Smith</t>
  </si>
  <si>
    <t>Ashley Thomas</t>
  </si>
  <si>
    <t>Audrey Moreno</t>
  </si>
  <si>
    <t>Audrey Munoz</t>
  </si>
  <si>
    <t>Audrey Ortega</t>
  </si>
  <si>
    <t>Audrey Ramos</t>
  </si>
  <si>
    <t>Austin Bryant</t>
  </si>
  <si>
    <t>Austin Foster</t>
  </si>
  <si>
    <t>Austin Hayes</t>
  </si>
  <si>
    <t>Austin Kumar</t>
  </si>
  <si>
    <t>Austin Lewis</t>
  </si>
  <si>
    <t>Austin Sharma</t>
  </si>
  <si>
    <t>Autumn Chen</t>
  </si>
  <si>
    <t>Autumn Liu</t>
  </si>
  <si>
    <t>Autumn Ma</t>
  </si>
  <si>
    <t>Autumn Wang</t>
  </si>
  <si>
    <t>Autumn Zheng</t>
  </si>
  <si>
    <t>Bailey Adams</t>
  </si>
  <si>
    <t>Bailey Bailey</t>
  </si>
  <si>
    <t>Bailey Bell</t>
  </si>
  <si>
    <t>Bailey Hernandez</t>
  </si>
  <si>
    <t>Bailey King</t>
  </si>
  <si>
    <t>Bailey Rogers</t>
  </si>
  <si>
    <t>Barbara Beck</t>
  </si>
  <si>
    <t>Barbara Deng</t>
  </si>
  <si>
    <t>Barbara Goel</t>
  </si>
  <si>
    <t>Barbara Huang</t>
  </si>
  <si>
    <t>Barbara Lal</t>
  </si>
  <si>
    <t>Barbara Liang</t>
  </si>
  <si>
    <t>Barbara Shen</t>
  </si>
  <si>
    <t>Barbara Wang</t>
  </si>
  <si>
    <t>Barbara Zeng</t>
  </si>
  <si>
    <t>Barry Kovár</t>
  </si>
  <si>
    <t>Barry Lopez</t>
  </si>
  <si>
    <t>Barry Martinez</t>
  </si>
  <si>
    <t>Barry Sai</t>
  </si>
  <si>
    <t>Barry Subram</t>
  </si>
  <si>
    <t>Benjamin Coleman</t>
  </si>
  <si>
    <t>Benjamin Moore</t>
  </si>
  <si>
    <t>Benjamin Shan</t>
  </si>
  <si>
    <t>Benjamin Taylor</t>
  </si>
  <si>
    <t>Beth Alonso</t>
  </si>
  <si>
    <t>Beth Carlson</t>
  </si>
  <si>
    <t>Beth Gill</t>
  </si>
  <si>
    <t>Beth Gutierrez</t>
  </si>
  <si>
    <t>Beth Moreno</t>
  </si>
  <si>
    <t>Beth Ortega</t>
  </si>
  <si>
    <t>Beth Romero</t>
  </si>
  <si>
    <t>Bethany Lal</t>
  </si>
  <si>
    <t>Bethany Nara</t>
  </si>
  <si>
    <t>Bethany Tang</t>
  </si>
  <si>
    <t>Bianca Cai</t>
  </si>
  <si>
    <t>Bianca Gao</t>
  </si>
  <si>
    <t>Bianca Guo</t>
  </si>
  <si>
    <t>Billy Gutierrez</t>
  </si>
  <si>
    <t>Blake Collins</t>
  </si>
  <si>
    <t>Blake Gonzales</t>
  </si>
  <si>
    <t>Blake Mitchell</t>
  </si>
  <si>
    <t>Blake Nelson</t>
  </si>
  <si>
    <t>Blake Phillips</t>
  </si>
  <si>
    <t>Blake Thomas</t>
  </si>
  <si>
    <t>Bob Fernandez</t>
  </si>
  <si>
    <t>Bob Garcia</t>
  </si>
  <si>
    <t>Bonnie Jai</t>
  </si>
  <si>
    <t>Bonnie Luo</t>
  </si>
  <si>
    <t>Bonnie Nath</t>
  </si>
  <si>
    <t>Bonnie Raje</t>
  </si>
  <si>
    <t>Bonnie Raji</t>
  </si>
  <si>
    <t>Bonnie Xie</t>
  </si>
  <si>
    <t>Bonnie Yuan</t>
  </si>
  <si>
    <t>Brad Shan</t>
  </si>
  <si>
    <t>Brad Xie</t>
  </si>
  <si>
    <t>Bradley Kumar</t>
  </si>
  <si>
    <t>Bradley Lal</t>
  </si>
  <si>
    <t>Bradley Nara</t>
  </si>
  <si>
    <t>Brandi Hernandez</t>
  </si>
  <si>
    <t>Brandi Suarez</t>
  </si>
  <si>
    <t>Brandon Garcia</t>
  </si>
  <si>
    <t>Brandon Jai</t>
  </si>
  <si>
    <t>Brandon Robinson</t>
  </si>
  <si>
    <t>Brandon Rodriguez</t>
  </si>
  <si>
    <t>Brandon Thompson</t>
  </si>
  <si>
    <t>Brandon Zhang</t>
  </si>
  <si>
    <t>Brandy Fernandez</t>
  </si>
  <si>
    <t>Brandy Garcia</t>
  </si>
  <si>
    <t>Brandy Sanchez</t>
  </si>
  <si>
    <t>Brandy Saunders</t>
  </si>
  <si>
    <t>Brenda Chandra</t>
  </si>
  <si>
    <t>Brenda Kapoor</t>
  </si>
  <si>
    <t>Brenda Perez</t>
  </si>
  <si>
    <t>Brenda Rodriguez</t>
  </si>
  <si>
    <t>Brendan Chande</t>
  </si>
  <si>
    <t>Brendan Goldstein</t>
  </si>
  <si>
    <t>Brendan Kumar</t>
  </si>
  <si>
    <t>Brendan Rai</t>
  </si>
  <si>
    <t>Brendan Raje</t>
  </si>
  <si>
    <t>Brendan Raji</t>
  </si>
  <si>
    <t>Brendan Xie</t>
  </si>
  <si>
    <t>Brendan Xu</t>
  </si>
  <si>
    <t>Brent Guo</t>
  </si>
  <si>
    <t>Brent He</t>
  </si>
  <si>
    <t>Brett Garcia</t>
  </si>
  <si>
    <t>Brett Madan</t>
  </si>
  <si>
    <t>Brett Malhotra</t>
  </si>
  <si>
    <t>Brett Raman</t>
  </si>
  <si>
    <t>Briana Ashe</t>
  </si>
  <si>
    <t>Briana Carlson</t>
  </si>
  <si>
    <t>Briana Diaz</t>
  </si>
  <si>
    <t>Briana Dominguez</t>
  </si>
  <si>
    <t>Brianna Cox</t>
  </si>
  <si>
    <t>Brianna Diaz</t>
  </si>
  <si>
    <t>Brianna Gray</t>
  </si>
  <si>
    <t>Brianna Kelly</t>
  </si>
  <si>
    <t>Brianna Martin</t>
  </si>
  <si>
    <t>Brianna Morris</t>
  </si>
  <si>
    <t>Brianna Stewart</t>
  </si>
  <si>
    <t>Brianna Thomas</t>
  </si>
  <si>
    <t>Brianna Torres</t>
  </si>
  <si>
    <t>Brianna Walker</t>
  </si>
  <si>
    <t>Bridget Goel</t>
  </si>
  <si>
    <t>Bridget She</t>
  </si>
  <si>
    <t>Bridget Xu</t>
  </si>
  <si>
    <t>Britta Simon</t>
  </si>
  <si>
    <t>Brittney Hu</t>
  </si>
  <si>
    <t>Brittney Ma</t>
  </si>
  <si>
    <t>Brittney She</t>
  </si>
  <si>
    <t>Brittney Zhang</t>
  </si>
  <si>
    <t>Brooke Murphy</t>
  </si>
  <si>
    <t>Brooke Richardson</t>
  </si>
  <si>
    <t>Brooke Stewart</t>
  </si>
  <si>
    <t>Brooke Ward</t>
  </si>
  <si>
    <t>Bruce Ashe</t>
  </si>
  <si>
    <t>Bruce Gomez</t>
  </si>
  <si>
    <t>Bruce Sai</t>
  </si>
  <si>
    <t>Bryan Bailey</t>
  </si>
  <si>
    <t>Bryan James</t>
  </si>
  <si>
    <t>Bryant Fernandez</t>
  </si>
  <si>
    <t>Bryant Garcia</t>
  </si>
  <si>
    <t>Bryant Kapoor</t>
  </si>
  <si>
    <t>Bryant Mehta</t>
  </si>
  <si>
    <t>Bryant Rana</t>
  </si>
  <si>
    <t>Bryant Sai</t>
  </si>
  <si>
    <t>Bryant Sanchez</t>
  </si>
  <si>
    <t>Bryant Srini</t>
  </si>
  <si>
    <t>Byron Carlson</t>
  </si>
  <si>
    <t>Byron Ortega</t>
  </si>
  <si>
    <t>Caitlin Brooks</t>
  </si>
  <si>
    <t>Caitlin Richardson</t>
  </si>
  <si>
    <t>Caitlin Ward</t>
  </si>
  <si>
    <t>Caleb Long</t>
  </si>
  <si>
    <t>Caleb Shan</t>
  </si>
  <si>
    <t>Calvin Luo</t>
  </si>
  <si>
    <t>Calvin Shan</t>
  </si>
  <si>
    <t>Cameron Anderson</t>
  </si>
  <si>
    <t>Cameron Bryant</t>
  </si>
  <si>
    <t>Cameron Griffin</t>
  </si>
  <si>
    <t>Cameron Henderson</t>
  </si>
  <si>
    <t>Cameron Jai</t>
  </si>
  <si>
    <t>Cameron Lal</t>
  </si>
  <si>
    <t>Cameron Lewis</t>
  </si>
  <si>
    <t>Cameron Moore</t>
  </si>
  <si>
    <t>Cameron White</t>
  </si>
  <si>
    <t>Candace Arun</t>
  </si>
  <si>
    <t>Candace Madan</t>
  </si>
  <si>
    <t>Candace Raman</t>
  </si>
  <si>
    <t>Candace Sanchez</t>
  </si>
  <si>
    <t>Candace Sara</t>
  </si>
  <si>
    <t>Candice Sun</t>
  </si>
  <si>
    <t>Candice Zhu</t>
  </si>
  <si>
    <t>Cara Hu</t>
  </si>
  <si>
    <t>Cara Zeng</t>
  </si>
  <si>
    <t>Carl Beck</t>
  </si>
  <si>
    <t>Carl Raji</t>
  </si>
  <si>
    <t>Carl Shan</t>
  </si>
  <si>
    <t>Carl She</t>
  </si>
  <si>
    <t>Carla Chapman</t>
  </si>
  <si>
    <t>Carla Prasad</t>
  </si>
  <si>
    <t>Carla Raman</t>
  </si>
  <si>
    <t>Carla Rana</t>
  </si>
  <si>
    <t>Carla Rodriguez</t>
  </si>
  <si>
    <t>Carla Sullivan</t>
  </si>
  <si>
    <t>Carlos Baker</t>
  </si>
  <si>
    <t>Carlos Morgan</t>
  </si>
  <si>
    <t>Carly Anand</t>
  </si>
  <si>
    <t>Carly Goel</t>
  </si>
  <si>
    <t>Carly Jai</t>
  </si>
  <si>
    <t>Carmen Garcia</t>
  </si>
  <si>
    <t>Carmen Martinez</t>
  </si>
  <si>
    <t>Carmen Perez</t>
  </si>
  <si>
    <t>Carmen Prasad</t>
  </si>
  <si>
    <t>Carmen Rana</t>
  </si>
  <si>
    <t>Carol Nelson</t>
  </si>
  <si>
    <t>Caroline Butler</t>
  </si>
  <si>
    <t>Caroline Foster</t>
  </si>
  <si>
    <t>Caroline Long</t>
  </si>
  <si>
    <t>Caroline Washington</t>
  </si>
  <si>
    <t>Carolyn Garcia</t>
  </si>
  <si>
    <t>Carolyn Gonzalez</t>
  </si>
  <si>
    <t>Carolyn Rodriguez</t>
  </si>
  <si>
    <t>Carrie Alonso</t>
  </si>
  <si>
    <t>Carrie Browning</t>
  </si>
  <si>
    <t>Carrie Hernandez</t>
  </si>
  <si>
    <t>Carson Barnes</t>
  </si>
  <si>
    <t>Carson Jenkins</t>
  </si>
  <si>
    <t>Carson Perry</t>
  </si>
  <si>
    <t>Casey Carlson</t>
  </si>
  <si>
    <t>Casey Chander</t>
  </si>
  <si>
    <t>Casey Munoz</t>
  </si>
  <si>
    <t>Casey Nath</t>
  </si>
  <si>
    <t>Casey Navarro</t>
  </si>
  <si>
    <t>Casey Rai</t>
  </si>
  <si>
    <t>Casey She</t>
  </si>
  <si>
    <t>Casey Suarez</t>
  </si>
  <si>
    <t>Casey Tang</t>
  </si>
  <si>
    <t>Casey Vazquez</t>
  </si>
  <si>
    <t>Casey Xie</t>
  </si>
  <si>
    <t>Cassandra Arthur</t>
  </si>
  <si>
    <t>Cassandra Sara</t>
  </si>
  <si>
    <t>Cassandra Van</t>
  </si>
  <si>
    <t>Cassidy Bryant</t>
  </si>
  <si>
    <t>Cassidy Griffin</t>
  </si>
  <si>
    <t>Cassidy Henderson</t>
  </si>
  <si>
    <t>Cassie Andersen</t>
  </si>
  <si>
    <t>Cassie Jai</t>
  </si>
  <si>
    <t>Cassie Luo</t>
  </si>
  <si>
    <t>Cassie Nath</t>
  </si>
  <si>
    <t>Catherine Cox</t>
  </si>
  <si>
    <t>Cedric Cai</t>
  </si>
  <si>
    <t>Cedric Gao</t>
  </si>
  <si>
    <t>Cedric Kumar</t>
  </si>
  <si>
    <t>Cedric Liu</t>
  </si>
  <si>
    <t>Cedric Nara</t>
  </si>
  <si>
    <t>Cedric She</t>
  </si>
  <si>
    <t>Cedric Wang</t>
  </si>
  <si>
    <t>Cedric Xie</t>
  </si>
  <si>
    <t>Cesar Chandra</t>
  </si>
  <si>
    <t>Cesar Fernandez</t>
  </si>
  <si>
    <t>Cesar Garcia</t>
  </si>
  <si>
    <t>Cesar Mehta</t>
  </si>
  <si>
    <t>Cesar Sara</t>
  </si>
  <si>
    <t>Chad Pal</t>
  </si>
  <si>
    <t>Chad Shen</t>
  </si>
  <si>
    <t>Chad Yuan</t>
  </si>
  <si>
    <t>Charles Anderson</t>
  </si>
  <si>
    <t>Charles Baker</t>
  </si>
  <si>
    <t>Charles Evans</t>
  </si>
  <si>
    <t>Charles Gonzalez</t>
  </si>
  <si>
    <t>Charles Howard</t>
  </si>
  <si>
    <t>Charles Phillips</t>
  </si>
  <si>
    <t>Charles Reed</t>
  </si>
  <si>
    <t>Charles Rodriguez</t>
  </si>
  <si>
    <t>Charles Sanchez</t>
  </si>
  <si>
    <t>Charles Thomas</t>
  </si>
  <si>
    <t>Charles Thompson</t>
  </si>
  <si>
    <t>Charles Weisman</t>
  </si>
  <si>
    <t>Chase Kelly</t>
  </si>
  <si>
    <t>Chase Morris</t>
  </si>
  <si>
    <t>Chelsea Martinez</t>
  </si>
  <si>
    <t>Chelsea Mehta</t>
  </si>
  <si>
    <t>Chelsea Ray</t>
  </si>
  <si>
    <t>Cheryl Blanco</t>
  </si>
  <si>
    <t>Cheryl Martin</t>
  </si>
  <si>
    <t>Cheryl Navarro</t>
  </si>
  <si>
    <t>Cheryl Ortega</t>
  </si>
  <si>
    <t>Cheryl Suarez</t>
  </si>
  <si>
    <t>Chloe Anderson</t>
  </si>
  <si>
    <t>Chloe Bennett</t>
  </si>
  <si>
    <t>Chloe Bryant</t>
  </si>
  <si>
    <t>Chloe Butler</t>
  </si>
  <si>
    <t>Chloe Griffin</t>
  </si>
  <si>
    <t>Chloe Hughes</t>
  </si>
  <si>
    <t>Chloe Johnson</t>
  </si>
  <si>
    <t>Chloe Jones</t>
  </si>
  <si>
    <t>Chloe Miller</t>
  </si>
  <si>
    <t>Chloe Nelson</t>
  </si>
  <si>
    <t>Chloe Ramirez</t>
  </si>
  <si>
    <t>Chloe Roberts</t>
  </si>
  <si>
    <t>Chloe Rodriguez</t>
  </si>
  <si>
    <t>Chloe Sanders</t>
  </si>
  <si>
    <t>Chloe Washington</t>
  </si>
  <si>
    <t>Chloe Watson</t>
  </si>
  <si>
    <t>Chloe White</t>
  </si>
  <si>
    <t>Christian Butler</t>
  </si>
  <si>
    <t>Christian Foster</t>
  </si>
  <si>
    <t>Christian Hughes</t>
  </si>
  <si>
    <t>Christian Johnson</t>
  </si>
  <si>
    <t>Christian Perry</t>
  </si>
  <si>
    <t>Christian Ross</t>
  </si>
  <si>
    <t>Christian Thomas</t>
  </si>
  <si>
    <t>Christian Wilson</t>
  </si>
  <si>
    <t>Christina Cooper</t>
  </si>
  <si>
    <t>Christina Ramirez</t>
  </si>
  <si>
    <t>Christine Goel</t>
  </si>
  <si>
    <t>Christine Raje</t>
  </si>
  <si>
    <t>Christine Stone</t>
  </si>
  <si>
    <t>Christopher Thomas</t>
  </si>
  <si>
    <t>Christy Chow</t>
  </si>
  <si>
    <t>Christy Gao</t>
  </si>
  <si>
    <t>Christy Lal</t>
  </si>
  <si>
    <t>Christy Liu</t>
  </si>
  <si>
    <t>Christy Luo</t>
  </si>
  <si>
    <t>Christy Pal</t>
  </si>
  <si>
    <t>Christy Raje</t>
  </si>
  <si>
    <t>Christy Zhou</t>
  </si>
  <si>
    <t>Cindy James</t>
  </si>
  <si>
    <t>Cindy Lewis</t>
  </si>
  <si>
    <t>Cindy Mehta</t>
  </si>
  <si>
    <t>Cindy Patel</t>
  </si>
  <si>
    <t>Cindy Sara</t>
  </si>
  <si>
    <t>Clarence Anand</t>
  </si>
  <si>
    <t>Clarence Gao</t>
  </si>
  <si>
    <t>Clarence Huang</t>
  </si>
  <si>
    <t>Clarence Jai</t>
  </si>
  <si>
    <t>Clarence Liu</t>
  </si>
  <si>
    <t>Clarence Raji</t>
  </si>
  <si>
    <t>Clarence Shan</t>
  </si>
  <si>
    <t>Clarence She</t>
  </si>
  <si>
    <t>Clarence Wu</t>
  </si>
  <si>
    <t>Clarence Xie</t>
  </si>
  <si>
    <t>Clarence Xu</t>
  </si>
  <si>
    <t>Clarence Ye</t>
  </si>
  <si>
    <t>Clarence Zhang</t>
  </si>
  <si>
    <t>Claudia Holt</t>
  </si>
  <si>
    <t>Claudia Li</t>
  </si>
  <si>
    <t>Claudia Ye</t>
  </si>
  <si>
    <t>Claudia Zhang</t>
  </si>
  <si>
    <t>Clayton Andersen</t>
  </si>
  <si>
    <t>Clayton Chavez</t>
  </si>
  <si>
    <t>Clayton Jai</t>
  </si>
  <si>
    <t>Clayton Nara</t>
  </si>
  <si>
    <t>Clayton Rai</t>
  </si>
  <si>
    <t>Clayton Sharma</t>
  </si>
  <si>
    <t>Clifford Arun</t>
  </si>
  <si>
    <t>Clifford Chapman</t>
  </si>
  <si>
    <t>Clinton Alvarez</t>
  </si>
  <si>
    <t>Clinton Dominguez</t>
  </si>
  <si>
    <t>Clinton Gutierrez</t>
  </si>
  <si>
    <t>Cody Cook</t>
  </si>
  <si>
    <t>Cole Richardson</t>
  </si>
  <si>
    <t>Cole Rivera</t>
  </si>
  <si>
    <t>Cole Stewart</t>
  </si>
  <si>
    <t>Colin Goel</t>
  </si>
  <si>
    <t>Colin Huang</t>
  </si>
  <si>
    <t>Colin Nath</t>
  </si>
  <si>
    <t>Colin Shan</t>
  </si>
  <si>
    <t>Colin Stone</t>
  </si>
  <si>
    <t>Colin Yang</t>
  </si>
  <si>
    <t>Colleen Andersen</t>
  </si>
  <si>
    <t>Colleen Cai</t>
  </si>
  <si>
    <t>Colleen Goel</t>
  </si>
  <si>
    <t>Colleen Harrison</t>
  </si>
  <si>
    <t>Colleen Huang</t>
  </si>
  <si>
    <t>Colleen Nara</t>
  </si>
  <si>
    <t>Colleen Raje</t>
  </si>
  <si>
    <t>Colleen West</t>
  </si>
  <si>
    <t>Colleen Xie</t>
  </si>
  <si>
    <t>Colleen Zhang</t>
  </si>
  <si>
    <t>Colleen Zhao</t>
  </si>
  <si>
    <t>Connor Bryant</t>
  </si>
  <si>
    <t>Connor Butler</t>
  </si>
  <si>
    <t>Connor Hernandez</t>
  </si>
  <si>
    <t>Connor Jai</t>
  </si>
  <si>
    <t>Connor King</t>
  </si>
  <si>
    <t>Connor Li</t>
  </si>
  <si>
    <t>Connor Perez</t>
  </si>
  <si>
    <t>Connor Ross</t>
  </si>
  <si>
    <t>Corey Kumar</t>
  </si>
  <si>
    <t>Corey She</t>
  </si>
  <si>
    <t>Cory Chandra</t>
  </si>
  <si>
    <t>Cory Kapoor</t>
  </si>
  <si>
    <t>Cory Madan</t>
  </si>
  <si>
    <t>Courtney Lopez</t>
  </si>
  <si>
    <t>Courtney Nelson</t>
  </si>
  <si>
    <t>Courtney Turner</t>
  </si>
  <si>
    <t>Craig Carlson</t>
  </si>
  <si>
    <t>Craig Munoz</t>
  </si>
  <si>
    <t>Craig Navarro</t>
  </si>
  <si>
    <t>Cristina Beck</t>
  </si>
  <si>
    <t>Cristina Nara</t>
  </si>
  <si>
    <t>Crystal Chen</t>
  </si>
  <si>
    <t>Crystal Gao</t>
  </si>
  <si>
    <t>Crystal Huang</t>
  </si>
  <si>
    <t>Crystal Liang</t>
  </si>
  <si>
    <t>Curtis Cai</t>
  </si>
  <si>
    <t>Curtis Gao</t>
  </si>
  <si>
    <t>Curtis Wang</t>
  </si>
  <si>
    <t>Cynthia Chandra</t>
  </si>
  <si>
    <t>Cynthia Martinez</t>
  </si>
  <si>
    <t>Cynthia Srini</t>
  </si>
  <si>
    <t>Daisuke Yanagishima</t>
  </si>
  <si>
    <t>Daisy Jiménez</t>
  </si>
  <si>
    <t>Daisy Munoz</t>
  </si>
  <si>
    <t>Daisy Romero</t>
  </si>
  <si>
    <t>Dakota Griffin</t>
  </si>
  <si>
    <t>Dakota Henderson</t>
  </si>
  <si>
    <t>Dakota Ross</t>
  </si>
  <si>
    <t>Dale Goel</t>
  </si>
  <si>
    <t>Dale Nara</t>
  </si>
  <si>
    <t>Dalton Brooks</t>
  </si>
  <si>
    <t>Dalton Edwards</t>
  </si>
  <si>
    <t>Dalton Garcia</t>
  </si>
  <si>
    <t>Dalton Miller</t>
  </si>
  <si>
    <t>Dalton Murphy</t>
  </si>
  <si>
    <t>Dalton Parker</t>
  </si>
  <si>
    <t>Dalton Ramirez</t>
  </si>
  <si>
    <t>Dalton Scott</t>
  </si>
  <si>
    <t>Dalton Simmons</t>
  </si>
  <si>
    <t>Dalton Taylor</t>
  </si>
  <si>
    <t>Dalton Watson</t>
  </si>
  <si>
    <t>Damien Lal</t>
  </si>
  <si>
    <t>Damien Liu</t>
  </si>
  <si>
    <t>Dana Alvarez</t>
  </si>
  <si>
    <t>Dana Dominguez</t>
  </si>
  <si>
    <t>Dana Ramos</t>
  </si>
  <si>
    <t>Dana Ruiz</t>
  </si>
  <si>
    <t>Daniel Clark</t>
  </si>
  <si>
    <t>Daniel Garcia</t>
  </si>
  <si>
    <t>Daniel Harris</t>
  </si>
  <si>
    <t>Daniel Lee</t>
  </si>
  <si>
    <t>Danielle Cook</t>
  </si>
  <si>
    <t>Danielle Reed</t>
  </si>
  <si>
    <t>Danny Jiménez</t>
  </si>
  <si>
    <t>Danny Ortega</t>
  </si>
  <si>
    <t>Danny Suarez</t>
  </si>
  <si>
    <t>Danny Vazquez</t>
  </si>
  <si>
    <t>Darrell Andersen</t>
  </si>
  <si>
    <t>Darren Alvarez</t>
  </si>
  <si>
    <t>Darren Diaz</t>
  </si>
  <si>
    <t>Darren Gutierrez</t>
  </si>
  <si>
    <t>Darren Hernandez</t>
  </si>
  <si>
    <t>Darren Malhotra</t>
  </si>
  <si>
    <t>Darren Romero</t>
  </si>
  <si>
    <t>Darryl Liu</t>
  </si>
  <si>
    <t>Darryl Sun</t>
  </si>
  <si>
    <t>Darryl Xu</t>
  </si>
  <si>
    <t>Darryl Yang</t>
  </si>
  <si>
    <t>Darryl Zhao</t>
  </si>
  <si>
    <t>Darryl Zheng</t>
  </si>
  <si>
    <t>David Diaz</t>
  </si>
  <si>
    <t>David Jones</t>
  </si>
  <si>
    <t>David Lee</t>
  </si>
  <si>
    <t>David Lewis</t>
  </si>
  <si>
    <t>David Li</t>
  </si>
  <si>
    <t>David Martinez</t>
  </si>
  <si>
    <t>Dawn Huang</t>
  </si>
  <si>
    <t>Dawn Lal</t>
  </si>
  <si>
    <t>Dawn Nara</t>
  </si>
  <si>
    <t>Dawn Nath</t>
  </si>
  <si>
    <t>Dawn Raji</t>
  </si>
  <si>
    <t>Dawn Shen</t>
  </si>
  <si>
    <t>Dawn Wu</t>
  </si>
  <si>
    <t>Deanna Alonso</t>
  </si>
  <si>
    <t>Deanna Ashe</t>
  </si>
  <si>
    <t>Deanna Garcia</t>
  </si>
  <si>
    <t>Deanna Gomez</t>
  </si>
  <si>
    <t>Deanna Kapoor</t>
  </si>
  <si>
    <t>Deanna Martin</t>
  </si>
  <si>
    <t>Deanna Martinez</t>
  </si>
  <si>
    <t>Deanna Perez</t>
  </si>
  <si>
    <t>Deanna Prasad</t>
  </si>
  <si>
    <t>Deanna Ramos</t>
  </si>
  <si>
    <t>Deanna Sai</t>
  </si>
  <si>
    <t>Deanna Schmidt</t>
  </si>
  <si>
    <t>Deb Torres</t>
  </si>
  <si>
    <t>Deborah Goel</t>
  </si>
  <si>
    <t>Deborah Lal</t>
  </si>
  <si>
    <t>Deborah McDonald</t>
  </si>
  <si>
    <t>Deborah Shan</t>
  </si>
  <si>
    <t>Deborah Yuan</t>
  </si>
  <si>
    <t>Denise Fernandez</t>
  </si>
  <si>
    <t>Denise Kapoor</t>
  </si>
  <si>
    <t>Denise Mehta</t>
  </si>
  <si>
    <t>Denise Subram</t>
  </si>
  <si>
    <t>Denise Vance</t>
  </si>
  <si>
    <t>Dennis Chen</t>
  </si>
  <si>
    <t>Dennis Guo</t>
  </si>
  <si>
    <t>Dennis Hu</t>
  </si>
  <si>
    <t>Dennis Huang</t>
  </si>
  <si>
    <t>Dennis Ware</t>
  </si>
  <si>
    <t>Dennis Yang</t>
  </si>
  <si>
    <t>Dennis Zeng</t>
  </si>
  <si>
    <t>Derek Raje</t>
  </si>
  <si>
    <t>Derek Shan</t>
  </si>
  <si>
    <t>Derek Tang</t>
  </si>
  <si>
    <t>Derek Xu</t>
  </si>
  <si>
    <t>Derrick Romero</t>
  </si>
  <si>
    <t>Derrick Vazquez</t>
  </si>
  <si>
    <t>Desiree Dominguez</t>
  </si>
  <si>
    <t>Desiree Ortega</t>
  </si>
  <si>
    <t>Desiree Rubio</t>
  </si>
  <si>
    <t>Destiny Cox</t>
  </si>
  <si>
    <t>Destiny Morgan</t>
  </si>
  <si>
    <t>Destiny Murphy</t>
  </si>
  <si>
    <t>Destiny Powell</t>
  </si>
  <si>
    <t>Destiny Rogers</t>
  </si>
  <si>
    <t>Destiny White</t>
  </si>
  <si>
    <t>Devin Coleman</t>
  </si>
  <si>
    <t>Devin Green</t>
  </si>
  <si>
    <t>Devin Griffin</t>
  </si>
  <si>
    <t>Devin Henderson</t>
  </si>
  <si>
    <t>Devin Martinez</t>
  </si>
  <si>
    <t>Devin Murphy</t>
  </si>
  <si>
    <t>Devin Nelson</t>
  </si>
  <si>
    <t>Devin Perez</t>
  </si>
  <si>
    <t>Devin Sanders</t>
  </si>
  <si>
    <t>Devin Simmons</t>
  </si>
  <si>
    <t>Devin Stewart</t>
  </si>
  <si>
    <t>Devin Taylor</t>
  </si>
  <si>
    <t>Devin Walker</t>
  </si>
  <si>
    <t>Devon Chander</t>
  </si>
  <si>
    <t>Devon Deng</t>
  </si>
  <si>
    <t>Devon Goel</t>
  </si>
  <si>
    <t>Devon Kennedy</t>
  </si>
  <si>
    <t>Devon Luo</t>
  </si>
  <si>
    <t>Devon Pal</t>
  </si>
  <si>
    <t>Devon Sharma</t>
  </si>
  <si>
    <t>Diana Ortega</t>
  </si>
  <si>
    <t>Diane Romero</t>
  </si>
  <si>
    <t>Diane Ruiz</t>
  </si>
  <si>
    <t>Dominic Raman</t>
  </si>
  <si>
    <t>Dominic Srini</t>
  </si>
  <si>
    <t>Dominique Lopez</t>
  </si>
  <si>
    <t>Dominique Sanchez</t>
  </si>
  <si>
    <t>Dominique Subram</t>
  </si>
  <si>
    <t>Donald Chandra</t>
  </si>
  <si>
    <t>Donald Garcia</t>
  </si>
  <si>
    <t>Donald Srini</t>
  </si>
  <si>
    <t>Donald Suri</t>
  </si>
  <si>
    <t>Donna Deng</t>
  </si>
  <si>
    <t>Donna Kumar</t>
  </si>
  <si>
    <t>Donna Sharma</t>
  </si>
  <si>
    <t>Donna Xie</t>
  </si>
  <si>
    <t>Dorothy Robinson</t>
  </si>
  <si>
    <t>Douglas Fernandez</t>
  </si>
  <si>
    <t>Douglas Kapoor</t>
  </si>
  <si>
    <t>Douglas Mehta</t>
  </si>
  <si>
    <t>Douglas Perez</t>
  </si>
  <si>
    <t>Douglas Rodriguez</t>
  </si>
  <si>
    <t>Douglas Sai</t>
  </si>
  <si>
    <t>Douglas Suri</t>
  </si>
  <si>
    <t>Drew Andersen</t>
  </si>
  <si>
    <t>Drew Jai</t>
  </si>
  <si>
    <t>Drew Xu</t>
  </si>
  <si>
    <t>Dustin Andersen</t>
  </si>
  <si>
    <t>Dustin Chander</t>
  </si>
  <si>
    <t>Dustin Deng</t>
  </si>
  <si>
    <t>Dustin Goldstein</t>
  </si>
  <si>
    <t>Dustin Jai</t>
  </si>
  <si>
    <t>Dwayne Alonso</t>
  </si>
  <si>
    <t>Dwayne Hernandez</t>
  </si>
  <si>
    <t>Dwayne Navarro</t>
  </si>
  <si>
    <t>Dwayne Ortega</t>
  </si>
  <si>
    <t>Dylan Harris</t>
  </si>
  <si>
    <t>Dylan Long</t>
  </si>
  <si>
    <t>Dylan Martinez</t>
  </si>
  <si>
    <t>Dylan Wilson</t>
  </si>
  <si>
    <t>Ebony Garcia</t>
  </si>
  <si>
    <t>Ebony Jimenez</t>
  </si>
  <si>
    <t>Ebony Mehta</t>
  </si>
  <si>
    <t>Ebony Moreno</t>
  </si>
  <si>
    <t>Ebony Munoz</t>
  </si>
  <si>
    <t>Ebony Perez</t>
  </si>
  <si>
    <t>Ebony Ramos</t>
  </si>
  <si>
    <t>Ebony Sanz</t>
  </si>
  <si>
    <t>Eddie Alonso</t>
  </si>
  <si>
    <t>Eddie Ortega</t>
  </si>
  <si>
    <t>Eddie Torres</t>
  </si>
  <si>
    <t>Edgar Mehta</t>
  </si>
  <si>
    <t>Edgar Sanchez</t>
  </si>
  <si>
    <t>Edgar Subram</t>
  </si>
  <si>
    <t>Eduardo Alexander</t>
  </si>
  <si>
    <t>Eduardo Allen</t>
  </si>
  <si>
    <t>Eduardo Bell</t>
  </si>
  <si>
    <t>Eduardo Bennett</t>
  </si>
  <si>
    <t>Eduardo Brooks</t>
  </si>
  <si>
    <t>Eduardo Cooper</t>
  </si>
  <si>
    <t>Eduardo Griffin</t>
  </si>
  <si>
    <t>Eduardo Perez</t>
  </si>
  <si>
    <t>Eduardo Robinson</t>
  </si>
  <si>
    <t>Eduardo Sanchez</t>
  </si>
  <si>
    <t>Eduardo Scott</t>
  </si>
  <si>
    <t>Eduardo Torres</t>
  </si>
  <si>
    <t>Eduardo White</t>
  </si>
  <si>
    <t>Eduardo Williams</t>
  </si>
  <si>
    <t>Edward Anderson</t>
  </si>
  <si>
    <t>Edward Harris</t>
  </si>
  <si>
    <t>Edward Hughes</t>
  </si>
  <si>
    <t>Edward Lewis</t>
  </si>
  <si>
    <t>Edward Thompson</t>
  </si>
  <si>
    <t>Edward Wilson</t>
  </si>
  <si>
    <t>Edwin Bhat</t>
  </si>
  <si>
    <t>Edwin Chen</t>
  </si>
  <si>
    <t>Edwin Deng</t>
  </si>
  <si>
    <t>Edwin Gao</t>
  </si>
  <si>
    <t>Edwin Huang</t>
  </si>
  <si>
    <t>Edwin Lin</t>
  </si>
  <si>
    <t>Edwin Tang</t>
  </si>
  <si>
    <t>Edwin Zhao</t>
  </si>
  <si>
    <t>Edwin Zhou</t>
  </si>
  <si>
    <t>Elijah Adams</t>
  </si>
  <si>
    <t>Elijah Diaz</t>
  </si>
  <si>
    <t>Elijah Gonzales</t>
  </si>
  <si>
    <t>Elijah Hayes</t>
  </si>
  <si>
    <t>Elijah Patterson</t>
  </si>
  <si>
    <t>Elijah Perez</t>
  </si>
  <si>
    <t>Elijah Powell</t>
  </si>
  <si>
    <t>Elijah Ross</t>
  </si>
  <si>
    <t>Elijah Yang</t>
  </si>
  <si>
    <t>Elizabeth Alexander</t>
  </si>
  <si>
    <t>Elizabeth Bradley</t>
  </si>
  <si>
    <t>Elizabeth Clark</t>
  </si>
  <si>
    <t>Elizabeth Garcia</t>
  </si>
  <si>
    <t>Elizabeth Henderson</t>
  </si>
  <si>
    <t>Elizabeth Lee</t>
  </si>
  <si>
    <t>Elizabeth Martinez</t>
  </si>
  <si>
    <t>Elizabeth Robinson</t>
  </si>
  <si>
    <t>Elizabeth Russell</t>
  </si>
  <si>
    <t>Elizabeth Weisman</t>
  </si>
  <si>
    <t>Elizabeth West</t>
  </si>
  <si>
    <t>Elizabeth Wood</t>
  </si>
  <si>
    <t>Emily Jenkins</t>
  </si>
  <si>
    <t>Emily Long</t>
  </si>
  <si>
    <t>Emily Martin</t>
  </si>
  <si>
    <t>Emily Perry</t>
  </si>
  <si>
    <t>Emma Cook</t>
  </si>
  <si>
    <t>Emma Cooper</t>
  </si>
  <si>
    <t>Emma Hall</t>
  </si>
  <si>
    <t>Emma Moore</t>
  </si>
  <si>
    <t>Emma Morgan</t>
  </si>
  <si>
    <t>Emma Patterson</t>
  </si>
  <si>
    <t>Emma Sanchez</t>
  </si>
  <si>
    <t>Emma Taylor</t>
  </si>
  <si>
    <t>Emmanuel Garcia</t>
  </si>
  <si>
    <t>Eric Campbell</t>
  </si>
  <si>
    <t>Eric Foster</t>
  </si>
  <si>
    <t>Eric Griffin</t>
  </si>
  <si>
    <t>Eric Turner</t>
  </si>
  <si>
    <t>Eric Young</t>
  </si>
  <si>
    <t>Erica Hu</t>
  </si>
  <si>
    <t>Erica Lin</t>
  </si>
  <si>
    <t>Erica Sun</t>
  </si>
  <si>
    <t>Erica Wang</t>
  </si>
  <si>
    <t>Erica Xu</t>
  </si>
  <si>
    <t>Erica Ye</t>
  </si>
  <si>
    <t>Erick Fernandez</t>
  </si>
  <si>
    <t>Erick Sai</t>
  </si>
  <si>
    <t>Erik Rubio</t>
  </si>
  <si>
    <t>Erik Suarez</t>
  </si>
  <si>
    <t>Erika Carlson</t>
  </si>
  <si>
    <t>Erika Munoz</t>
  </si>
  <si>
    <t>Erika Romero</t>
  </si>
  <si>
    <t>Erika Rubio</t>
  </si>
  <si>
    <t>Erika Ruiz</t>
  </si>
  <si>
    <t>Erika Serrano</t>
  </si>
  <si>
    <t>Erin Bradley</t>
  </si>
  <si>
    <t>Erin Cook</t>
  </si>
  <si>
    <t>Erin Rogers</t>
  </si>
  <si>
    <t>Erin Sanchez</t>
  </si>
  <si>
    <t>Ernest Guo</t>
  </si>
  <si>
    <t>Ernest Liu</t>
  </si>
  <si>
    <t>Ernest Xu</t>
  </si>
  <si>
    <t>Ernest Zhu</t>
  </si>
  <si>
    <t>Ethan Bryant</t>
  </si>
  <si>
    <t>Ethan Butler</t>
  </si>
  <si>
    <t>Ethan Foster</t>
  </si>
  <si>
    <t>Ethan Garcia</t>
  </si>
  <si>
    <t>Ethan Jones</t>
  </si>
  <si>
    <t>Ethan Martinez</t>
  </si>
  <si>
    <t>Ethan Shan</t>
  </si>
  <si>
    <t>Ethan Simmons</t>
  </si>
  <si>
    <t>Ethan Thompson</t>
  </si>
  <si>
    <t>Ethan Williams</t>
  </si>
  <si>
    <t>Eugene She</t>
  </si>
  <si>
    <t>Eugene Ye</t>
  </si>
  <si>
    <t>Eugene Zhao</t>
  </si>
  <si>
    <t>Eugene Zhu</t>
  </si>
  <si>
    <t>Evan Campbell</t>
  </si>
  <si>
    <t>Evan Collins</t>
  </si>
  <si>
    <t>Evan Edwards</t>
  </si>
  <si>
    <t>Evan Green</t>
  </si>
  <si>
    <t>Evan Howard</t>
  </si>
  <si>
    <t>Evan Parker</t>
  </si>
  <si>
    <t>Evan Perez</t>
  </si>
  <si>
    <t>Evan Phillips</t>
  </si>
  <si>
    <t>Evelyn Chandra</t>
  </si>
  <si>
    <t>Evelyn Kapoor</t>
  </si>
  <si>
    <t>Evelyn Madan</t>
  </si>
  <si>
    <t>Evelyn Mehta</t>
  </si>
  <si>
    <t>Evelyn Raman</t>
  </si>
  <si>
    <t>Evelyn Rodriguez</t>
  </si>
  <si>
    <t>Evelyn Sara</t>
  </si>
  <si>
    <t>Evelyn Subram</t>
  </si>
  <si>
    <t>Faith Brooks</t>
  </si>
  <si>
    <t>Faith Hayes</t>
  </si>
  <si>
    <t>Faith Murphy</t>
  </si>
  <si>
    <t>Faith Patterson</t>
  </si>
  <si>
    <t>Faith Ramirez</t>
  </si>
  <si>
    <t>Faith Simmons</t>
  </si>
  <si>
    <t>Faith Stewart</t>
  </si>
  <si>
    <t>Faith Ward</t>
  </si>
  <si>
    <t>Felicia Moreno</t>
  </si>
  <si>
    <t>Fernando Bryant</t>
  </si>
  <si>
    <t>Fernando Flores</t>
  </si>
  <si>
    <t>Fernando Jackson</t>
  </si>
  <si>
    <t>Fernando Johnson</t>
  </si>
  <si>
    <t>Fernando King</t>
  </si>
  <si>
    <t>Fernando Patterson</t>
  </si>
  <si>
    <t>Fernando Russell</t>
  </si>
  <si>
    <t>Fernando Smith</t>
  </si>
  <si>
    <t>Fernando Wright</t>
  </si>
  <si>
    <t>Florian Stiller</t>
  </si>
  <si>
    <t>Francis Alvarez</t>
  </si>
  <si>
    <t>Francis Romero</t>
  </si>
  <si>
    <t>Francis Sanz</t>
  </si>
  <si>
    <t>Francisco Ashe</t>
  </si>
  <si>
    <t>Francisco Chandra</t>
  </si>
  <si>
    <t>Francisco Gonzalez</t>
  </si>
  <si>
    <t>Francisco Sai</t>
  </si>
  <si>
    <t>Francisco Subram</t>
  </si>
  <si>
    <t>Frank Carlson</t>
  </si>
  <si>
    <t>Frank Gomez</t>
  </si>
  <si>
    <t>Frank Hernandez</t>
  </si>
  <si>
    <t>Frank Navarro</t>
  </si>
  <si>
    <t>Frank Sanz</t>
  </si>
  <si>
    <t>Frank Suarez</t>
  </si>
  <si>
    <t>Frank Vazquez</t>
  </si>
  <si>
    <t>Franklin Nath</t>
  </si>
  <si>
    <t>Franklin Raji</t>
  </si>
  <si>
    <t>Franklin Sharma</t>
  </si>
  <si>
    <t>Franklin Sun</t>
  </si>
  <si>
    <t>Franklin Xu</t>
  </si>
  <si>
    <t>Franklin Zhou</t>
  </si>
  <si>
    <t>Frederick Madan</t>
  </si>
  <si>
    <t>Frederick Martinez</t>
  </si>
  <si>
    <t>Frederick Perez</t>
  </si>
  <si>
    <t>Frederick Sai</t>
  </si>
  <si>
    <t>Frederick Vance</t>
  </si>
  <si>
    <t>Gabriel Chow</t>
  </si>
  <si>
    <t>Gabriel Green</t>
  </si>
  <si>
    <t>Gabriel Kumar</t>
  </si>
  <si>
    <t>Gabriel Turner</t>
  </si>
  <si>
    <t>Gabriel Zhang</t>
  </si>
  <si>
    <t>Gabriella Collins</t>
  </si>
  <si>
    <t>Gabriella Kelly</t>
  </si>
  <si>
    <t>Gabriella Lopez</t>
  </si>
  <si>
    <t>Gabriella Morris</t>
  </si>
  <si>
    <t>Gabriella Murphy</t>
  </si>
  <si>
    <t>Gabriella Parker</t>
  </si>
  <si>
    <t>Gabriella Roberts</t>
  </si>
  <si>
    <t>Gabriella Sanders</t>
  </si>
  <si>
    <t>Gabriella Torres</t>
  </si>
  <si>
    <t>Gabriella Young</t>
  </si>
  <si>
    <t>Gabrielle Barnes</t>
  </si>
  <si>
    <t>Gabrielle Butler</t>
  </si>
  <si>
    <t>Gabrielle Cooper</t>
  </si>
  <si>
    <t>Gabrielle Evans</t>
  </si>
  <si>
    <t>Gabrielle Howard</t>
  </si>
  <si>
    <t>Gabrielle Peterson</t>
  </si>
  <si>
    <t>Gabrielle Ross</t>
  </si>
  <si>
    <t>Gabrielle Ward</t>
  </si>
  <si>
    <t>Gabrielle Washington</t>
  </si>
  <si>
    <t>Gail Griffin</t>
  </si>
  <si>
    <t>Garrett Kelly</t>
  </si>
  <si>
    <t>Gary Alonso</t>
  </si>
  <si>
    <t>Gary Dominguez</t>
  </si>
  <si>
    <t>Gary Gutierrez</t>
  </si>
  <si>
    <t>Gary Ortega</t>
  </si>
  <si>
    <t>Gary Romero</t>
  </si>
  <si>
    <t>Gavin Diaz</t>
  </si>
  <si>
    <t>Gavin Perry</t>
  </si>
  <si>
    <t>Geoffrey Fernandez</t>
  </si>
  <si>
    <t>Geoffrey Gonzalez</t>
  </si>
  <si>
    <t>Geoffrey Perez</t>
  </si>
  <si>
    <t>Geoffrey Rodriguez</t>
  </si>
  <si>
    <t>Geoffrey Sara</t>
  </si>
  <si>
    <t>George Fernandez</t>
  </si>
  <si>
    <t>George Garcia</t>
  </si>
  <si>
    <t>George Gonzalez</t>
  </si>
  <si>
    <t>George Louverdis</t>
  </si>
  <si>
    <t>George McDonald</t>
  </si>
  <si>
    <t>George Sanchez</t>
  </si>
  <si>
    <t>Gerald Arun</t>
  </si>
  <si>
    <t>Gerald Madan</t>
  </si>
  <si>
    <t>Gerald Rodriguez</t>
  </si>
  <si>
    <t>Gerald Romero</t>
  </si>
  <si>
    <t>Gerrit Straatsma</t>
  </si>
  <si>
    <t>Gilbert Huang</t>
  </si>
  <si>
    <t>Gilbert Liang</t>
  </si>
  <si>
    <t>Gilbert Sharma</t>
  </si>
  <si>
    <t>Gilbert Shen</t>
  </si>
  <si>
    <t>Gina Dominguez</t>
  </si>
  <si>
    <t>Gina Schmidt</t>
  </si>
  <si>
    <t>Glenn Liang</t>
  </si>
  <si>
    <t>Glenn Liu</t>
  </si>
  <si>
    <t>Glenn Sun</t>
  </si>
  <si>
    <t>Gloria Alonso</t>
  </si>
  <si>
    <t>Gloria Carlson</t>
  </si>
  <si>
    <t>Gloria Munoz</t>
  </si>
  <si>
    <t>Gloria Ortega</t>
  </si>
  <si>
    <t>Gloria Romero</t>
  </si>
  <si>
    <t>Gloria Ruiz</t>
  </si>
  <si>
    <t>Gloria Serrano</t>
  </si>
  <si>
    <t>Gloria Torres</t>
  </si>
  <si>
    <t>Grace Bennett</t>
  </si>
  <si>
    <t>Grace Harris</t>
  </si>
  <si>
    <t>Grace Howard</t>
  </si>
  <si>
    <t>Grace Jackson</t>
  </si>
  <si>
    <t>Grace Jenkins</t>
  </si>
  <si>
    <t>Grace Simmons</t>
  </si>
  <si>
    <t>Grant Nara</t>
  </si>
  <si>
    <t>Grant Pal</t>
  </si>
  <si>
    <t>Grant Rai</t>
  </si>
  <si>
    <t>Grant Yuan</t>
  </si>
  <si>
    <t>Greg Carter</t>
  </si>
  <si>
    <t>Greg Taylor</t>
  </si>
  <si>
    <t>Gregory Andersen</t>
  </si>
  <si>
    <t>Gregory Becker</t>
  </si>
  <si>
    <t>Gregory Chande</t>
  </si>
  <si>
    <t>Gregory Shan</t>
  </si>
  <si>
    <t>Gregory Xie</t>
  </si>
  <si>
    <t>Hailey Cox</t>
  </si>
  <si>
    <t>Hailey Perez</t>
  </si>
  <si>
    <t>Hailey Russell</t>
  </si>
  <si>
    <t>Hailey Stewart</t>
  </si>
  <si>
    <t>Hailey Turner</t>
  </si>
  <si>
    <t>Hailey Wood</t>
  </si>
  <si>
    <t>Haley Adams</t>
  </si>
  <si>
    <t>Haley Alexander</t>
  </si>
  <si>
    <t>Haley Bryant</t>
  </si>
  <si>
    <t>Haley Henderson</t>
  </si>
  <si>
    <t>Haley Morgan</t>
  </si>
  <si>
    <t>Haley Patterson</t>
  </si>
  <si>
    <t>Haley Powell</t>
  </si>
  <si>
    <t>Haley Richardson</t>
  </si>
  <si>
    <t>Haley Ross</t>
  </si>
  <si>
    <t>Haley Torres</t>
  </si>
  <si>
    <t>Haley Wood</t>
  </si>
  <si>
    <t>Hannah Butler</t>
  </si>
  <si>
    <t>Hannah Foster</t>
  </si>
  <si>
    <t>Hannah Harris</t>
  </si>
  <si>
    <t>Hannah Lewis</t>
  </si>
  <si>
    <t>Hannah Martinez</t>
  </si>
  <si>
    <t>Hannah Moore</t>
  </si>
  <si>
    <t>Hannah Patterson</t>
  </si>
  <si>
    <t>Hannah Rodriguez</t>
  </si>
  <si>
    <t>Hannah Wood</t>
  </si>
  <si>
    <t>Hany Morcos</t>
  </si>
  <si>
    <t>Harold McDonald</t>
  </si>
  <si>
    <t>Heather Huang</t>
  </si>
  <si>
    <t>Heather Zheng</t>
  </si>
  <si>
    <t>Heather Zhou</t>
  </si>
  <si>
    <t>Hector Blanco</t>
  </si>
  <si>
    <t>Hector Gill</t>
  </si>
  <si>
    <t>Hector Gutierrez</t>
  </si>
  <si>
    <t>Hector Moreno</t>
  </si>
  <si>
    <t>Hector Ortega</t>
  </si>
  <si>
    <t>Hector Ramos</t>
  </si>
  <si>
    <t>Hector Vazquez</t>
  </si>
  <si>
    <t>Heidi Chandra</t>
  </si>
  <si>
    <t>Heidi Prasad</t>
  </si>
  <si>
    <t>Heidi Sara</t>
  </si>
  <si>
    <t>Heidi Subram</t>
  </si>
  <si>
    <t>Henry Fernandez</t>
  </si>
  <si>
    <t>Holly Fernandez</t>
  </si>
  <si>
    <t>Holly Martinez</t>
  </si>
  <si>
    <t>Holly Mehta</t>
  </si>
  <si>
    <t>Holly Srini</t>
  </si>
  <si>
    <t>Hunter Diaz</t>
  </si>
  <si>
    <t>Hunter Gonzales</t>
  </si>
  <si>
    <t>Hunter Griffin</t>
  </si>
  <si>
    <t>Hunter Hayes</t>
  </si>
  <si>
    <t>Hunter Kumar</t>
  </si>
  <si>
    <t>Hunter Rodriguez</t>
  </si>
  <si>
    <t>Ian Alexander</t>
  </si>
  <si>
    <t>Ian Bennett</t>
  </si>
  <si>
    <t>Ian Edwards</t>
  </si>
  <si>
    <t>Ian Henderson</t>
  </si>
  <si>
    <t>Ian Lewis</t>
  </si>
  <si>
    <t>Ian Long</t>
  </si>
  <si>
    <t>Ian Martin</t>
  </si>
  <si>
    <t>Ian Martinez</t>
  </si>
  <si>
    <t>Ian Price</t>
  </si>
  <si>
    <t>Ian Richardson</t>
  </si>
  <si>
    <t>Ian Rodriguez</t>
  </si>
  <si>
    <t>Ian Torres</t>
  </si>
  <si>
    <t>Ian Washington</t>
  </si>
  <si>
    <t>Ian Wilson</t>
  </si>
  <si>
    <t>Ian Wood</t>
  </si>
  <si>
    <t>Ioannis Xylaras</t>
  </si>
  <si>
    <t>Irving Schmidt</t>
  </si>
  <si>
    <t>Isaac Adams</t>
  </si>
  <si>
    <t>Isaac Brooks</t>
  </si>
  <si>
    <t>Isaac Morris</t>
  </si>
  <si>
    <t>Isaac Peterson</t>
  </si>
  <si>
    <t>Isaac Watson</t>
  </si>
  <si>
    <t>Isabel Barnes</t>
  </si>
  <si>
    <t>Isabel Bryant</t>
  </si>
  <si>
    <t>Isabel Jenkins</t>
  </si>
  <si>
    <t>Isabella Bryant</t>
  </si>
  <si>
    <t>Isabella Campbell</t>
  </si>
  <si>
    <t>Isabella Davis</t>
  </si>
  <si>
    <t>Isabella Edwards</t>
  </si>
  <si>
    <t>Isabella Hall</t>
  </si>
  <si>
    <t>Isabella Hernandez</t>
  </si>
  <si>
    <t>Isabella Martinez</t>
  </si>
  <si>
    <t>Isabella Moore</t>
  </si>
  <si>
    <t>Isabella Perez</t>
  </si>
  <si>
    <t>Isabella Roberts</t>
  </si>
  <si>
    <t>Isabella Thomas</t>
  </si>
  <si>
    <t>Isabella Walker</t>
  </si>
  <si>
    <t>Isabella Ward</t>
  </si>
  <si>
    <t>Isabella Wright</t>
  </si>
  <si>
    <t>Isabelle Barnes</t>
  </si>
  <si>
    <t>Isabelle Bryant</t>
  </si>
  <si>
    <t>Isabelle Long</t>
  </si>
  <si>
    <t>Isabelle Patterson</t>
  </si>
  <si>
    <t>Isabelle Price</t>
  </si>
  <si>
    <t>Isaiah Edwards</t>
  </si>
  <si>
    <t>Isaiah Hall</t>
  </si>
  <si>
    <t>Isaiah Howard</t>
  </si>
  <si>
    <t>Isaiah Perez</t>
  </si>
  <si>
    <t>Isaiah Peterson</t>
  </si>
  <si>
    <t>Isaiah Ramirez</t>
  </si>
  <si>
    <t>Isaiah Reed</t>
  </si>
  <si>
    <t>Isaiah Sanchez</t>
  </si>
  <si>
    <t>Isaiah Stewart</t>
  </si>
  <si>
    <t>Isaiah Wright</t>
  </si>
  <si>
    <t>Ivan Fernandez</t>
  </si>
  <si>
    <t>Ivan Suri</t>
  </si>
  <si>
    <t>Jack Jai</t>
  </si>
  <si>
    <t>Jack Phillips</t>
  </si>
  <si>
    <t>Jack Ross</t>
  </si>
  <si>
    <t>Jack Scott</t>
  </si>
  <si>
    <t>Jack Zimmerman</t>
  </si>
  <si>
    <t>Jackson Campbell</t>
  </si>
  <si>
    <t>Jackson Chen</t>
  </si>
  <si>
    <t>Jackson Jai</t>
  </si>
  <si>
    <t>Jackson Jenkins</t>
  </si>
  <si>
    <t>Jackson Lopez</t>
  </si>
  <si>
    <t>Jackson Phillips</t>
  </si>
  <si>
    <t>Jackson Powell</t>
  </si>
  <si>
    <t>Jackson Zhang</t>
  </si>
  <si>
    <t>Jaclyn Andersen</t>
  </si>
  <si>
    <t>Jaclyn Chander</t>
  </si>
  <si>
    <t>Jaclyn Guo</t>
  </si>
  <si>
    <t>Jaclyn Huang</t>
  </si>
  <si>
    <t>Jaclyn Liu</t>
  </si>
  <si>
    <t>Jaclyn Luo</t>
  </si>
  <si>
    <t>Jaclyn Nara</t>
  </si>
  <si>
    <t>Jaclyn Pal</t>
  </si>
  <si>
    <t>Jaclyn Shan</t>
  </si>
  <si>
    <t>Jaclyn Shen</t>
  </si>
  <si>
    <t>Jaclyn Xu</t>
  </si>
  <si>
    <t>Jaclyn Yuan</t>
  </si>
  <si>
    <t>Jaclyn Zhang</t>
  </si>
  <si>
    <t>Jaclyn Zhao</t>
  </si>
  <si>
    <t>Jaclyn Zheng</t>
  </si>
  <si>
    <t>Jaclyn Zhou</t>
  </si>
  <si>
    <t>Jacob Wilson</t>
  </si>
  <si>
    <t>Jacqueline Hughes</t>
  </si>
  <si>
    <t>Jacqueline Powell</t>
  </si>
  <si>
    <t>Jacqueline Torres</t>
  </si>
  <si>
    <t>Jacquelyn Diaz</t>
  </si>
  <si>
    <t>Jacquelyn Hernandez</t>
  </si>
  <si>
    <t>Jada Murphy</t>
  </si>
  <si>
    <t>Jada Sanchez</t>
  </si>
  <si>
    <t>Jade Bailey</t>
  </si>
  <si>
    <t>Jade Murphy</t>
  </si>
  <si>
    <t>Jaime Alonso</t>
  </si>
  <si>
    <t>Jaime Deng</t>
  </si>
  <si>
    <t>Jaime Gill</t>
  </si>
  <si>
    <t>Jaime Gutierrez</t>
  </si>
  <si>
    <t>Jaime Hernandez</t>
  </si>
  <si>
    <t>Jaime Moreno</t>
  </si>
  <si>
    <t>Jaime Suarez</t>
  </si>
  <si>
    <t>Jaime Xie</t>
  </si>
  <si>
    <t>Jake Chen</t>
  </si>
  <si>
    <t>Jake Wang</t>
  </si>
  <si>
    <t>Jake Zheng</t>
  </si>
  <si>
    <t>James Alexander</t>
  </si>
  <si>
    <t>James Baker</t>
  </si>
  <si>
    <t>James Evans</t>
  </si>
  <si>
    <t>James Jackson</t>
  </si>
  <si>
    <t>James Lal</t>
  </si>
  <si>
    <t>James Miller</t>
  </si>
  <si>
    <t>James Ross</t>
  </si>
  <si>
    <t>James Simmons</t>
  </si>
  <si>
    <t>James Walker</t>
  </si>
  <si>
    <t>Jamie Gao</t>
  </si>
  <si>
    <t>Jamie Guo</t>
  </si>
  <si>
    <t>Jamie Harrison</t>
  </si>
  <si>
    <t>Jamie Liu</t>
  </si>
  <si>
    <t>Jamie Ortega</t>
  </si>
  <si>
    <t>Jamie Sanz</t>
  </si>
  <si>
    <t>Jamie Sun</t>
  </si>
  <si>
    <t>Jamie Ye</t>
  </si>
  <si>
    <t>Jamie Zeng</t>
  </si>
  <si>
    <t>Jan Howard</t>
  </si>
  <si>
    <t>Janelle Fernandez</t>
  </si>
  <si>
    <t>Janelle Sanchez</t>
  </si>
  <si>
    <t>Janet Browning</t>
  </si>
  <si>
    <t>Janet Dominguez</t>
  </si>
  <si>
    <t>Janet Ortega</t>
  </si>
  <si>
    <t>Janet Scott</t>
  </si>
  <si>
    <t>Jared Cook</t>
  </si>
  <si>
    <t>Jared Kelly</t>
  </si>
  <si>
    <t>Jared Moyer</t>
  </si>
  <si>
    <t>Jarred Gill</t>
  </si>
  <si>
    <t>Jarrod Madan</t>
  </si>
  <si>
    <t>Jarrod Sara</t>
  </si>
  <si>
    <t>Jarrod Suri</t>
  </si>
  <si>
    <t>Jasmine Gray</t>
  </si>
  <si>
    <t>Jasmine Hall</t>
  </si>
  <si>
    <t>Jasmine Harris</t>
  </si>
  <si>
    <t>Jasmine Peterson</t>
  </si>
  <si>
    <t>Jasmine Russell</t>
  </si>
  <si>
    <t>Jasmine Simmons</t>
  </si>
  <si>
    <t>Jasmine Stewart</t>
  </si>
  <si>
    <t>Jasmine Thomas</t>
  </si>
  <si>
    <t>Jasmine Torres</t>
  </si>
  <si>
    <t>Jasmine White</t>
  </si>
  <si>
    <t>Jason Bryant</t>
  </si>
  <si>
    <t>Jason Foster</t>
  </si>
  <si>
    <t>Jason Gonzales</t>
  </si>
  <si>
    <t>Jason Jenkins</t>
  </si>
  <si>
    <t>Jason Li</t>
  </si>
  <si>
    <t>Jason Mitchell</t>
  </si>
  <si>
    <t>Javier Serrano</t>
  </si>
  <si>
    <t>Jay Alonso</t>
  </si>
  <si>
    <t>Jay Arthur</t>
  </si>
  <si>
    <t>Jay Carlson</t>
  </si>
  <si>
    <t>Jay Chandra</t>
  </si>
  <si>
    <t>Jay Kapoor</t>
  </si>
  <si>
    <t>Jay Lopez</t>
  </si>
  <si>
    <t>Jay Madan</t>
  </si>
  <si>
    <t>Jay Prasad</t>
  </si>
  <si>
    <t>Jay Ramos</t>
  </si>
  <si>
    <t>Jay Sara</t>
  </si>
  <si>
    <t>Jay Suarez</t>
  </si>
  <si>
    <t>Jeffery Chen</t>
  </si>
  <si>
    <t>Jeffery Lu</t>
  </si>
  <si>
    <t>Jenna Hernandez</t>
  </si>
  <si>
    <t>Jenna Lopez</t>
  </si>
  <si>
    <t>Jenna Mitchell</t>
  </si>
  <si>
    <t>Jenna Parker</t>
  </si>
  <si>
    <t>Jenna Scott</t>
  </si>
  <si>
    <t>Jenna Wright</t>
  </si>
  <si>
    <t>Jennifer Foster</t>
  </si>
  <si>
    <t>Jennifer Green</t>
  </si>
  <si>
    <t>Jennifer Jackson</t>
  </si>
  <si>
    <t>Jennifer Jenkins</t>
  </si>
  <si>
    <t>Jennifer Morris</t>
  </si>
  <si>
    <t>Jennifer Robinson</t>
  </si>
  <si>
    <t>Jennifer Sanders</t>
  </si>
  <si>
    <t>Jennifer Torres</t>
  </si>
  <si>
    <t>Jennifer Walker</t>
  </si>
  <si>
    <t>Jennifer Washington</t>
  </si>
  <si>
    <t>Jennifer White</t>
  </si>
  <si>
    <t>Jenny Andersen</t>
  </si>
  <si>
    <t>Jenny Ferrier</t>
  </si>
  <si>
    <t>Jenny Lin</t>
  </si>
  <si>
    <t>Jenny Rai</t>
  </si>
  <si>
    <t>Jenny Sun</t>
  </si>
  <si>
    <t>Jenny Xu</t>
  </si>
  <si>
    <t>Jenny Zhang</t>
  </si>
  <si>
    <t>Jenny Zheng</t>
  </si>
  <si>
    <t>Jeremiah Diaz</t>
  </si>
  <si>
    <t>Jeremiah Lopez</t>
  </si>
  <si>
    <t>Jeremiah Townsend</t>
  </si>
  <si>
    <t>Jeremy Collins</t>
  </si>
  <si>
    <t>Jeremy Price</t>
  </si>
  <si>
    <t>Jeremy Richardson</t>
  </si>
  <si>
    <t>Jeremy Young</t>
  </si>
  <si>
    <t>Jermaine Lopez</t>
  </si>
  <si>
    <t>Jerome Diaz</t>
  </si>
  <si>
    <t>Jerome Dominguez</t>
  </si>
  <si>
    <t>Jerome Hernandez</t>
  </si>
  <si>
    <t>Jerome Suarez</t>
  </si>
  <si>
    <t>Jerome Torres</t>
  </si>
  <si>
    <t>Jerry Ferrier</t>
  </si>
  <si>
    <t>Jerry Kumar</t>
  </si>
  <si>
    <t>Jesse Hall</t>
  </si>
  <si>
    <t>Jessica Alexander</t>
  </si>
  <si>
    <t>Jessica Bell</t>
  </si>
  <si>
    <t>Jessica Brown</t>
  </si>
  <si>
    <t>Jessica Johnson</t>
  </si>
  <si>
    <t>Jessica Martin</t>
  </si>
  <si>
    <t>Jessica Martinez</t>
  </si>
  <si>
    <t>Jessica Patterson</t>
  </si>
  <si>
    <t>Jessica Perry</t>
  </si>
  <si>
    <t>Jessica Powell</t>
  </si>
  <si>
    <t>Jessica Ross</t>
  </si>
  <si>
    <t>Jessica Walker</t>
  </si>
  <si>
    <t>Jessie Alonso</t>
  </si>
  <si>
    <t>Jessie Gao</t>
  </si>
  <si>
    <t>Jessie Moreno</t>
  </si>
  <si>
    <t>Jessie Ramos</t>
  </si>
  <si>
    <t>Jessie Suarez</t>
  </si>
  <si>
    <t>Jessie Vazquez</t>
  </si>
  <si>
    <t>Jessie Wang</t>
  </si>
  <si>
    <t>Jessie Zhou</t>
  </si>
  <si>
    <t>Jésus Blanco</t>
  </si>
  <si>
    <t>Jésus Ramos</t>
  </si>
  <si>
    <t>Jésus Serrano</t>
  </si>
  <si>
    <t>Jésus Suarez</t>
  </si>
  <si>
    <t>Jill Carlson</t>
  </si>
  <si>
    <t>Jill Diaz</t>
  </si>
  <si>
    <t>Jill Gutierrez</t>
  </si>
  <si>
    <t>Jill Martinez</t>
  </si>
  <si>
    <t>Jill Moreno</t>
  </si>
  <si>
    <t>Jill Murphy</t>
  </si>
  <si>
    <t>Jill Ortega</t>
  </si>
  <si>
    <t>Jill Vazquez</t>
  </si>
  <si>
    <t>Jim Rodman</t>
  </si>
  <si>
    <t>Jimmy Dominguez</t>
  </si>
  <si>
    <t>Jimmy Gutierrez</t>
  </si>
  <si>
    <t>Jimmy Rubio</t>
  </si>
  <si>
    <t>Jimmy Travers</t>
  </si>
  <si>
    <t>Jimmy Vazquez</t>
  </si>
  <si>
    <t>Joan Hernandez</t>
  </si>
  <si>
    <t>Joan King</t>
  </si>
  <si>
    <t>Joan Washington</t>
  </si>
  <si>
    <t>Joanna Ashe</t>
  </si>
  <si>
    <t>Joanna Hernandez</t>
  </si>
  <si>
    <t>Joanna Munoz</t>
  </si>
  <si>
    <t>Joanna Vazquez</t>
  </si>
  <si>
    <t>Jocelyn Coleman</t>
  </si>
  <si>
    <t>Jocelyn Long</t>
  </si>
  <si>
    <t>Jocelyn Price</t>
  </si>
  <si>
    <t>Jodi Chapman</t>
  </si>
  <si>
    <t>Jodi Chavez</t>
  </si>
  <si>
    <t>Jodi Goel</t>
  </si>
  <si>
    <t>Jodi Kumar</t>
  </si>
  <si>
    <t>Joe Alonso</t>
  </si>
  <si>
    <t>Joe Belson</t>
  </si>
  <si>
    <t>Joe Gill</t>
  </si>
  <si>
    <t>Joe Jordan</t>
  </si>
  <si>
    <t>Joe Ramos</t>
  </si>
  <si>
    <t>Joe Rana</t>
  </si>
  <si>
    <t>Joe Sanz</t>
  </si>
  <si>
    <t>Joe Schmidt</t>
  </si>
  <si>
    <t>Joe Srini</t>
  </si>
  <si>
    <t>Joe Torres</t>
  </si>
  <si>
    <t>Joe Vazquez</t>
  </si>
  <si>
    <t>Joel Fernandez</t>
  </si>
  <si>
    <t>Joel Prasad</t>
  </si>
  <si>
    <t>Joel Raman</t>
  </si>
  <si>
    <t>John Thomas</t>
  </si>
  <si>
    <t>John Williams</t>
  </si>
  <si>
    <t>Johnathan Chapman</t>
  </si>
  <si>
    <t>Johnathan Kapoor</t>
  </si>
  <si>
    <t>Johnathan Perez</t>
  </si>
  <si>
    <t>Johnny Chavez</t>
  </si>
  <si>
    <t>Johnny Lal</t>
  </si>
  <si>
    <t>Johnny Luo</t>
  </si>
  <si>
    <t>Johnny Rai</t>
  </si>
  <si>
    <t>Johnny Shan</t>
  </si>
  <si>
    <t>Jon Gao</t>
  </si>
  <si>
    <t>Jon Guo</t>
  </si>
  <si>
    <t>Jon Luo</t>
  </si>
  <si>
    <t>Jon Pal</t>
  </si>
  <si>
    <t>Jon Wang</t>
  </si>
  <si>
    <t>Jon Ye</t>
  </si>
  <si>
    <t>Jon Yuan</t>
  </si>
  <si>
    <t>Jonathan Anderson</t>
  </si>
  <si>
    <t>Jonathan Campbell</t>
  </si>
  <si>
    <t>Jonathan Diaz</t>
  </si>
  <si>
    <t>Jonathan Gonzales</t>
  </si>
  <si>
    <t>Jonathan Hill</t>
  </si>
  <si>
    <t>Jonathan Jackson</t>
  </si>
  <si>
    <t>Jonathan Perry</t>
  </si>
  <si>
    <t>Jonathan Phillips</t>
  </si>
  <si>
    <t>Jonathan Powell</t>
  </si>
  <si>
    <t>Jonathan Smith</t>
  </si>
  <si>
    <t>Jonathon Hernandez</t>
  </si>
  <si>
    <t>Jonathon Navarro</t>
  </si>
  <si>
    <t>Jonathon Suarez</t>
  </si>
  <si>
    <t>Jordan Carter</t>
  </si>
  <si>
    <t>Jordan Foster</t>
  </si>
  <si>
    <t>Jordan Henderson</t>
  </si>
  <si>
    <t>Jordan Hernandez</t>
  </si>
  <si>
    <t>Jordan King</t>
  </si>
  <si>
    <t>Jordan Long</t>
  </si>
  <si>
    <t>Jordan Shan</t>
  </si>
  <si>
    <t>Jordan Turner</t>
  </si>
  <si>
    <t>Jordyn Bryant</t>
  </si>
  <si>
    <t>Jordyn Butler</t>
  </si>
  <si>
    <t>Jordyn Coleman</t>
  </si>
  <si>
    <t>Jordyn Flores</t>
  </si>
  <si>
    <t>Jordyn Perry</t>
  </si>
  <si>
    <t>Jorge Cai</t>
  </si>
  <si>
    <t>Jorge Hu</t>
  </si>
  <si>
    <t>Jorge Liang</t>
  </si>
  <si>
    <t>Jorge Liu</t>
  </si>
  <si>
    <t>Jose Alexander</t>
  </si>
  <si>
    <t>Jose Baker</t>
  </si>
  <si>
    <t>Jose Edwards</t>
  </si>
  <si>
    <t>Jose Garcia</t>
  </si>
  <si>
    <t>Jose Martin</t>
  </si>
  <si>
    <t>Jose Moore</t>
  </si>
  <si>
    <t>Jose Patterson</t>
  </si>
  <si>
    <t>José Saraiva</t>
  </si>
  <si>
    <t>Jose Thompson</t>
  </si>
  <si>
    <t>Jose Wang</t>
  </si>
  <si>
    <t>Joseph Anderson</t>
  </si>
  <si>
    <t>Joseph Garcia</t>
  </si>
  <si>
    <t>Joseph Jackson</t>
  </si>
  <si>
    <t>Joseph Martin</t>
  </si>
  <si>
    <t>Joseph Rodriguez</t>
  </si>
  <si>
    <t>Joseph Taylor</t>
  </si>
  <si>
    <t>Joshua Lee</t>
  </si>
  <si>
    <t>Joshua Miller</t>
  </si>
  <si>
    <t>Joshua Rodriguez</t>
  </si>
  <si>
    <t>Joshua Taylor</t>
  </si>
  <si>
    <t>Joshua Thompson</t>
  </si>
  <si>
    <t>Joy Dominguez</t>
  </si>
  <si>
    <t>Joy Navarro</t>
  </si>
  <si>
    <t>Joy Ramos</t>
  </si>
  <si>
    <t>Juan Gray</t>
  </si>
  <si>
    <t>Juan James</t>
  </si>
  <si>
    <t>Juan Murphy</t>
  </si>
  <si>
    <t>Juan Peterson</t>
  </si>
  <si>
    <t>Juan Rogers</t>
  </si>
  <si>
    <t>Juan Romero</t>
  </si>
  <si>
    <t>Juan Vazquez</t>
  </si>
  <si>
    <t>Juan Watson</t>
  </si>
  <si>
    <t>Julia Barnes</t>
  </si>
  <si>
    <t>Julia Coleman</t>
  </si>
  <si>
    <t>Julia Cox</t>
  </si>
  <si>
    <t>Julia Foster</t>
  </si>
  <si>
    <t>Julia Hughes</t>
  </si>
  <si>
    <t>Julia Jones</t>
  </si>
  <si>
    <t>Julia Long</t>
  </si>
  <si>
    <t>Julia Morris</t>
  </si>
  <si>
    <t>Julia Rogers</t>
  </si>
  <si>
    <t>Julia Thomas</t>
  </si>
  <si>
    <t>Julia Thompson</t>
  </si>
  <si>
    <t>Julia Washington</t>
  </si>
  <si>
    <t>Julia Wilson</t>
  </si>
  <si>
    <t>Julia Wood</t>
  </si>
  <si>
    <t>Julia Wright</t>
  </si>
  <si>
    <t>Julian Henderson</t>
  </si>
  <si>
    <t>Julian Powell</t>
  </si>
  <si>
    <t>Julie Jai</t>
  </si>
  <si>
    <t>Julie Raje</t>
  </si>
  <si>
    <t>Julie Yuan</t>
  </si>
  <si>
    <t>Julio Dominguez</t>
  </si>
  <si>
    <t>Julio Navarro</t>
  </si>
  <si>
    <t>Julio Ortega</t>
  </si>
  <si>
    <t>Julio Romero</t>
  </si>
  <si>
    <t>Julio Sanz</t>
  </si>
  <si>
    <t>Julio Serrano</t>
  </si>
  <si>
    <t>Julio Suarez</t>
  </si>
  <si>
    <t>Julio Vazquez</t>
  </si>
  <si>
    <t>Justin Alexander</t>
  </si>
  <si>
    <t>Justin Brown</t>
  </si>
  <si>
    <t>Justin Bryant</t>
  </si>
  <si>
    <t>Justin Butler</t>
  </si>
  <si>
    <t>Justin Gonzales</t>
  </si>
  <si>
    <t>Justin Griffin</t>
  </si>
  <si>
    <t>Justin Harris</t>
  </si>
  <si>
    <t>Justin Shan</t>
  </si>
  <si>
    <t>Justin Thompson</t>
  </si>
  <si>
    <t>Justin Washington</t>
  </si>
  <si>
    <t>Justin Zhang</t>
  </si>
  <si>
    <t>Kaitlin Rana</t>
  </si>
  <si>
    <t>Kaitlyn Alexander</t>
  </si>
  <si>
    <t>Kaitlyn Bailey</t>
  </si>
  <si>
    <t>Kaitlyn Bennett</t>
  </si>
  <si>
    <t>Kaitlyn Brooks</t>
  </si>
  <si>
    <t>Kaitlyn Evans</t>
  </si>
  <si>
    <t>Kaitlyn Gray</t>
  </si>
  <si>
    <t>Kaitlyn Lee</t>
  </si>
  <si>
    <t>Kaitlyn Long</t>
  </si>
  <si>
    <t>Kaitlyn Mitchell</t>
  </si>
  <si>
    <t>Kaitlyn Powell</t>
  </si>
  <si>
    <t>Kaitlyn Russell</t>
  </si>
  <si>
    <t>Kara Anand</t>
  </si>
  <si>
    <t>Kara Becker</t>
  </si>
  <si>
    <t>Kara Goel</t>
  </si>
  <si>
    <t>Kara Jai</t>
  </si>
  <si>
    <t>Kara Lal</t>
  </si>
  <si>
    <t>Kara Pal</t>
  </si>
  <si>
    <t>Karen Cai</t>
  </si>
  <si>
    <t>Karen Lu</t>
  </si>
  <si>
    <t>Karen Smith</t>
  </si>
  <si>
    <t>Karen Xu</t>
  </si>
  <si>
    <t>Karen Zeng</t>
  </si>
  <si>
    <t>Karen Zhao</t>
  </si>
  <si>
    <t>Kari Gomez</t>
  </si>
  <si>
    <t>Kari Malhotra</t>
  </si>
  <si>
    <t>Kari Martinez</t>
  </si>
  <si>
    <t>Kari Smith</t>
  </si>
  <si>
    <t>Karl Andersen</t>
  </si>
  <si>
    <t>Karl Raje</t>
  </si>
  <si>
    <t>Karl Stone</t>
  </si>
  <si>
    <t>Karla Anand</t>
  </si>
  <si>
    <t>Karla Nara</t>
  </si>
  <si>
    <t>Karla Raji</t>
  </si>
  <si>
    <t>Karla She</t>
  </si>
  <si>
    <t>Karla Tang</t>
  </si>
  <si>
    <t>Kate Anand</t>
  </si>
  <si>
    <t>Kate Becker</t>
  </si>
  <si>
    <t>Kate Lal</t>
  </si>
  <si>
    <t>Kate Rai</t>
  </si>
  <si>
    <t>Kate Raji</t>
  </si>
  <si>
    <t>Katelyn Gray</t>
  </si>
  <si>
    <t>Katelyn Green</t>
  </si>
  <si>
    <t>Katelyn Howard</t>
  </si>
  <si>
    <t>Katelyn James</t>
  </si>
  <si>
    <t>Katelyn Mitchell</t>
  </si>
  <si>
    <t>Katelyn Parker</t>
  </si>
  <si>
    <t>Katelyn Peterson</t>
  </si>
  <si>
    <t>Katelyn Richardson</t>
  </si>
  <si>
    <t>Katelyn Sanchez</t>
  </si>
  <si>
    <t>Katelyn Sanders</t>
  </si>
  <si>
    <t>Katelyn Scott</t>
  </si>
  <si>
    <t>Katelyn Ward</t>
  </si>
  <si>
    <t>Katherine Brown</t>
  </si>
  <si>
    <t>Katherine Flores</t>
  </si>
  <si>
    <t>Katherine Harris</t>
  </si>
  <si>
    <t>Katherine Howard</t>
  </si>
  <si>
    <t>Katherine James</t>
  </si>
  <si>
    <t>Katherine Miller</t>
  </si>
  <si>
    <t>Katherine Scott</t>
  </si>
  <si>
    <t>Katherine Stewart</t>
  </si>
  <si>
    <t>Katherine Thomas</t>
  </si>
  <si>
    <t>Katherine Wood</t>
  </si>
  <si>
    <t>Katherine Wright</t>
  </si>
  <si>
    <t>Kathleen Gill</t>
  </si>
  <si>
    <t>Kathleen Navarro</t>
  </si>
  <si>
    <t>Kathleen Ortega</t>
  </si>
  <si>
    <t>Kathleen Ramos</t>
  </si>
  <si>
    <t>Kathleen Rubio</t>
  </si>
  <si>
    <t>Kathleen Serrano</t>
  </si>
  <si>
    <t>Kathryn Chapman</t>
  </si>
  <si>
    <t>Kathryn Nara</t>
  </si>
  <si>
    <t>Kathryn She</t>
  </si>
  <si>
    <t>Kathryn Shen</t>
  </si>
  <si>
    <t>Kathryn Yuan</t>
  </si>
  <si>
    <t>Katie Kumar</t>
  </si>
  <si>
    <t>Katie Rai</t>
  </si>
  <si>
    <t>Katie Shen</t>
  </si>
  <si>
    <t>Katrina Anand</t>
  </si>
  <si>
    <t>Katrina Chande</t>
  </si>
  <si>
    <t>Katrina Nara</t>
  </si>
  <si>
    <t>Katrina Sharma</t>
  </si>
  <si>
    <t>Katrina Tang</t>
  </si>
  <si>
    <t>Kayla Alexander</t>
  </si>
  <si>
    <t>Kayla Flores</t>
  </si>
  <si>
    <t>Kayla Hayes</t>
  </si>
  <si>
    <t>Kayla Henderson</t>
  </si>
  <si>
    <t>Kayla Lewis</t>
  </si>
  <si>
    <t>Kayla Rodriguez</t>
  </si>
  <si>
    <t>Kayla Ross</t>
  </si>
  <si>
    <t>Kayla Russell</t>
  </si>
  <si>
    <t>Kaylee Collins</t>
  </si>
  <si>
    <t>Kaylee Cook</t>
  </si>
  <si>
    <t>Kaylee Edwards</t>
  </si>
  <si>
    <t>Kaylee Gonzalez</t>
  </si>
  <si>
    <t>Kaylee Hill</t>
  </si>
  <si>
    <t>Kaylee Sanders</t>
  </si>
  <si>
    <t>Keith Andersen</t>
  </si>
  <si>
    <t>Keith Deng</t>
  </si>
  <si>
    <t>Keith Lal</t>
  </si>
  <si>
    <t>Keith Shan</t>
  </si>
  <si>
    <t>Keith She</t>
  </si>
  <si>
    <t>Keith Yuan</t>
  </si>
  <si>
    <t>Kelli Anand</t>
  </si>
  <si>
    <t>Kelli Chande</t>
  </si>
  <si>
    <t>Kelli Hu</t>
  </si>
  <si>
    <t>Kelli Kumar</t>
  </si>
  <si>
    <t>Kelli Lal</t>
  </si>
  <si>
    <t>Kelli Raji</t>
  </si>
  <si>
    <t>Kelli She</t>
  </si>
  <si>
    <t>Kelli Sun</t>
  </si>
  <si>
    <t>Kelli Wu</t>
  </si>
  <si>
    <t>Kelli Xie</t>
  </si>
  <si>
    <t>Kellie Hernandez</t>
  </si>
  <si>
    <t>Kellie Moreno</t>
  </si>
  <si>
    <t>Kellie Navarro</t>
  </si>
  <si>
    <t>Kellie Serrano</t>
  </si>
  <si>
    <t>Kelly Bennett</t>
  </si>
  <si>
    <t>Kelly Flores</t>
  </si>
  <si>
    <t>Kelly Griffin</t>
  </si>
  <si>
    <t>Kelsey Becker</t>
  </si>
  <si>
    <t>Kelsey Chande</t>
  </si>
  <si>
    <t>Kelsey Lal</t>
  </si>
  <si>
    <t>Kelsey Nara</t>
  </si>
  <si>
    <t>Kelsey Nath</t>
  </si>
  <si>
    <t>Kelsey Shen</t>
  </si>
  <si>
    <t>Kelsey Xie</t>
  </si>
  <si>
    <t>Kelvin Carson</t>
  </si>
  <si>
    <t>Kelvin Lal</t>
  </si>
  <si>
    <t>Kelvin Lin</t>
  </si>
  <si>
    <t>Kelvin Raje</t>
  </si>
  <si>
    <t>Kelvin Shen</t>
  </si>
  <si>
    <t>Kelvin Tang</t>
  </si>
  <si>
    <t>Kelvin Xu</t>
  </si>
  <si>
    <t>Kelvin Zhang</t>
  </si>
  <si>
    <t>Kendra Alonso</t>
  </si>
  <si>
    <t>Kendra Diaz</t>
  </si>
  <si>
    <t>Kenneth Kumar</t>
  </si>
  <si>
    <t>Kevin Baker</t>
  </si>
  <si>
    <t>Kevin Collins</t>
  </si>
  <si>
    <t>Kevin Edwards</t>
  </si>
  <si>
    <t>Kevin King</t>
  </si>
  <si>
    <t>Kevin Washington</t>
  </si>
  <si>
    <t>Kevin Wright</t>
  </si>
  <si>
    <t>Kimberly Watson</t>
  </si>
  <si>
    <t>Krista Gutierrez</t>
  </si>
  <si>
    <t>Krista Martin</t>
  </si>
  <si>
    <t>Krista Romero</t>
  </si>
  <si>
    <t>Krista Ruiz</t>
  </si>
  <si>
    <t>Kristen Gao</t>
  </si>
  <si>
    <t>Kristen Guo</t>
  </si>
  <si>
    <t>Kristen Hu</t>
  </si>
  <si>
    <t>Kristen Huang</t>
  </si>
  <si>
    <t>Kristi Chapman</t>
  </si>
  <si>
    <t>Kristi Gonzalez</t>
  </si>
  <si>
    <t>Kristi Kapoor</t>
  </si>
  <si>
    <t>Kristi Perez</t>
  </si>
  <si>
    <t>Kristi Serrano</t>
  </si>
  <si>
    <t>Kristi Suarez</t>
  </si>
  <si>
    <t>Kristi Torres</t>
  </si>
  <si>
    <t>Kristin Andersen</t>
  </si>
  <si>
    <t>Kristina Arun</t>
  </si>
  <si>
    <t>Kristina Fernandez</t>
  </si>
  <si>
    <t>Kristina Kapoor</t>
  </si>
  <si>
    <t>Kristina Lopez</t>
  </si>
  <si>
    <t>Kristina Schmidt</t>
  </si>
  <si>
    <t>Kristine Gill</t>
  </si>
  <si>
    <t>Kristine Munoz</t>
  </si>
  <si>
    <t>Kristine Sandberg</t>
  </si>
  <si>
    <t>Kristopher Fernandez</t>
  </si>
  <si>
    <t>Kristopher Gonzalez</t>
  </si>
  <si>
    <t>Kristopher Lopez</t>
  </si>
  <si>
    <t>Kristy Munoz</t>
  </si>
  <si>
    <t>Kristy Rubio</t>
  </si>
  <si>
    <t>Kristy Suarez</t>
  </si>
  <si>
    <t>Kristy Torres</t>
  </si>
  <si>
    <t>Krystal Gao</t>
  </si>
  <si>
    <t>Krystal Hu</t>
  </si>
  <si>
    <t>Krystal Li</t>
  </si>
  <si>
    <t>Krystal Sun</t>
  </si>
  <si>
    <t>Krystal Zhang</t>
  </si>
  <si>
    <t>Kurt Anand</t>
  </si>
  <si>
    <t>Kurt Chander</t>
  </si>
  <si>
    <t>Kurt Raheem</t>
  </si>
  <si>
    <t>Kurt Sharma</t>
  </si>
  <si>
    <t>Kurt Xu</t>
  </si>
  <si>
    <t>Kurt Yuan</t>
  </si>
  <si>
    <t>Kyle Bryant</t>
  </si>
  <si>
    <t>Kyle Edwards</t>
  </si>
  <si>
    <t>Kyle Foster</t>
  </si>
  <si>
    <t>Kyle Gonzalez</t>
  </si>
  <si>
    <t>Kyle Hayes</t>
  </si>
  <si>
    <t>Kyle Holt</t>
  </si>
  <si>
    <t>Kyle Washington</t>
  </si>
  <si>
    <t>Lacey Deng</t>
  </si>
  <si>
    <t>Lacey Gao</t>
  </si>
  <si>
    <t>Lacey Hu</t>
  </si>
  <si>
    <t>Lacey Ma</t>
  </si>
  <si>
    <t>Lacey Pal</t>
  </si>
  <si>
    <t>Lacey Raje</t>
  </si>
  <si>
    <t>Lacey Shan</t>
  </si>
  <si>
    <t>Lacey Yuan</t>
  </si>
  <si>
    <t>Lance Gill</t>
  </si>
  <si>
    <t>Lance Navarro</t>
  </si>
  <si>
    <t>Lance Ortega</t>
  </si>
  <si>
    <t>Lance Sanz</t>
  </si>
  <si>
    <t>Larry Blanco</t>
  </si>
  <si>
    <t>Larry Dominguez</t>
  </si>
  <si>
    <t>Larry Gutierrez</t>
  </si>
  <si>
    <t>Larry Vazquez</t>
  </si>
  <si>
    <t>Latasha Alvarez</t>
  </si>
  <si>
    <t>Latasha Gill</t>
  </si>
  <si>
    <t>Latasha Moreno</t>
  </si>
  <si>
    <t>Latasha Munoz</t>
  </si>
  <si>
    <t>Latasha Rubio</t>
  </si>
  <si>
    <t>Latoya Chander</t>
  </si>
  <si>
    <t>Latoya Deng</t>
  </si>
  <si>
    <t>Latoya Jai</t>
  </si>
  <si>
    <t>Latoya Sharma</t>
  </si>
  <si>
    <t>Latoya She</t>
  </si>
  <si>
    <t>Latoya Tang</t>
  </si>
  <si>
    <t>Laura Hu</t>
  </si>
  <si>
    <t>Laura Huang</t>
  </si>
  <si>
    <t>Laura Lin</t>
  </si>
  <si>
    <t>Laura Wu</t>
  </si>
  <si>
    <t>Laura Xu</t>
  </si>
  <si>
    <t>Laura Zhou</t>
  </si>
  <si>
    <t>Lauren Barnes</t>
  </si>
  <si>
    <t>Lauren Coleman</t>
  </si>
  <si>
    <t>Lauren Cook</t>
  </si>
  <si>
    <t>Lauren Martinez</t>
  </si>
  <si>
    <t>Lauren Sanchez</t>
  </si>
  <si>
    <t>Lauren Washington</t>
  </si>
  <si>
    <t>Lauren Wood</t>
  </si>
  <si>
    <t>Lawrence Alvarez</t>
  </si>
  <si>
    <t>Lawrence Blanco</t>
  </si>
  <si>
    <t>Lawrence Dominguez</t>
  </si>
  <si>
    <t>Lawrence Gutierrez</t>
  </si>
  <si>
    <t>Lawrence Suarez</t>
  </si>
  <si>
    <t>Leah Cai</t>
  </si>
  <si>
    <t>Leah Guo</t>
  </si>
  <si>
    <t>Leah Hu</t>
  </si>
  <si>
    <t>Leah Xu</t>
  </si>
  <si>
    <t>Leah Zhang</t>
  </si>
  <si>
    <t>Leonard Lal</t>
  </si>
  <si>
    <t>Leonard Pal</t>
  </si>
  <si>
    <t>Leslie Hernandez</t>
  </si>
  <si>
    <t>Levi Mehta</t>
  </si>
  <si>
    <t>Levi Subram</t>
  </si>
  <si>
    <t>Linda Dominguez</t>
  </si>
  <si>
    <t>Linda Ortega</t>
  </si>
  <si>
    <t>Lindsay Raje</t>
  </si>
  <si>
    <t>Lindsey Deng</t>
  </si>
  <si>
    <t>Lindsey Luo</t>
  </si>
  <si>
    <t>Lindsey Raje</t>
  </si>
  <si>
    <t>Lindsey Shen</t>
  </si>
  <si>
    <t>Lisa Roy</t>
  </si>
  <si>
    <t>Lisa Zhu</t>
  </si>
  <si>
    <t>Logan Chow</t>
  </si>
  <si>
    <t>Logan Clark</t>
  </si>
  <si>
    <t>Logan Diaz</t>
  </si>
  <si>
    <t>Logan Garcia</t>
  </si>
  <si>
    <t>Logan Hernandez</t>
  </si>
  <si>
    <t>Logan Johnson</t>
  </si>
  <si>
    <t>Logan Li</t>
  </si>
  <si>
    <t>Logan Mitchell</t>
  </si>
  <si>
    <t>Logan Perry</t>
  </si>
  <si>
    <t>Logan Phillips</t>
  </si>
  <si>
    <t>Logan Turner</t>
  </si>
  <si>
    <t>Logan Wilson</t>
  </si>
  <si>
    <t>Lori Sanz</t>
  </si>
  <si>
    <t>Lorrin Smith-Bates</t>
  </si>
  <si>
    <t>Louis He</t>
  </si>
  <si>
    <t>Louis Liang</t>
  </si>
  <si>
    <t>Louis Luo</t>
  </si>
  <si>
    <t>Louis Nath</t>
  </si>
  <si>
    <t>Louis Zeng</t>
  </si>
  <si>
    <t>Louis Zhang</t>
  </si>
  <si>
    <t>Lucas Blue</t>
  </si>
  <si>
    <t>Lucas Coleman</t>
  </si>
  <si>
    <t>Lucas Cox</t>
  </si>
  <si>
    <t>Lucas Flores</t>
  </si>
  <si>
    <t>Lucas Foster</t>
  </si>
  <si>
    <t>Lucas Howard</t>
  </si>
  <si>
    <t>Lucas Lewis</t>
  </si>
  <si>
    <t>Lucas Murphy</t>
  </si>
  <si>
    <t>Lucas Sanchez</t>
  </si>
  <si>
    <t>Lucas Thomas</t>
  </si>
  <si>
    <t>Luis Allen</t>
  </si>
  <si>
    <t>Luis Carter</t>
  </si>
  <si>
    <t>Luis Collins</t>
  </si>
  <si>
    <t>Luis Wang</t>
  </si>
  <si>
    <t>Luke Campbell</t>
  </si>
  <si>
    <t>Luke Gonzalez</t>
  </si>
  <si>
    <t>Luke Hughes</t>
  </si>
  <si>
    <t>Luke Jenkins</t>
  </si>
  <si>
    <t>Luke Mitchell</t>
  </si>
  <si>
    <t>Luke Perry</t>
  </si>
  <si>
    <t>Luke Young</t>
  </si>
  <si>
    <t>Lydia Gonzalez</t>
  </si>
  <si>
    <t>Lydia Sanchez</t>
  </si>
  <si>
    <t>Lydia Sara</t>
  </si>
  <si>
    <t>Lydia Suri</t>
  </si>
  <si>
    <t>Mackenzie Campbell</t>
  </si>
  <si>
    <t>Mackenzie Hill</t>
  </si>
  <si>
    <t>Mackenzie Murphy</t>
  </si>
  <si>
    <t>Mackenzie Ramirez</t>
  </si>
  <si>
    <t>Madalena Sanchez</t>
  </si>
  <si>
    <t>Madeline Campbell</t>
  </si>
  <si>
    <t>Madeline Hall</t>
  </si>
  <si>
    <t>Madeline Nelson</t>
  </si>
  <si>
    <t>Madison Griffin</t>
  </si>
  <si>
    <t>Madison Hayes</t>
  </si>
  <si>
    <t>Madison Hughes</t>
  </si>
  <si>
    <t>Madison Jones</t>
  </si>
  <si>
    <t>Makayla James</t>
  </si>
  <si>
    <t>Makayla Ward</t>
  </si>
  <si>
    <t>Mallory Blanco</t>
  </si>
  <si>
    <t>Mallory Moreno</t>
  </si>
  <si>
    <t>Mallory Munoz</t>
  </si>
  <si>
    <t>Manuel Garcia</t>
  </si>
  <si>
    <t>Manuel Madan</t>
  </si>
  <si>
    <t>Marc Blanco</t>
  </si>
  <si>
    <t>Marc Moreno</t>
  </si>
  <si>
    <t>Marc Torres</t>
  </si>
  <si>
    <t>Marcus Barnes</t>
  </si>
  <si>
    <t>Marcus Coleman</t>
  </si>
  <si>
    <t>Marcus Diaz</t>
  </si>
  <si>
    <t>Marcus Hayes</t>
  </si>
  <si>
    <t>Marcus Martinez</t>
  </si>
  <si>
    <t>Marcus Perry</t>
  </si>
  <si>
    <t>Marcus Rivera</t>
  </si>
  <si>
    <t>Marcus Wilson</t>
  </si>
  <si>
    <t>Marcus Wright</t>
  </si>
  <si>
    <t>Margaret Lu</t>
  </si>
  <si>
    <t>Margaret Ma</t>
  </si>
  <si>
    <t>Margaret Xu</t>
  </si>
  <si>
    <t>Margaret Zheng</t>
  </si>
  <si>
    <t>Maria Carter</t>
  </si>
  <si>
    <t>Maria Hernandez</t>
  </si>
  <si>
    <t>Maria Morgan</t>
  </si>
  <si>
    <t>Maria Peterson</t>
  </si>
  <si>
    <t>Maria Rogers</t>
  </si>
  <si>
    <t>Maria Wood</t>
  </si>
  <si>
    <t>Mariah Barnes</t>
  </si>
  <si>
    <t>Mariah Cox</t>
  </si>
  <si>
    <t>Mariah Henderson</t>
  </si>
  <si>
    <t>Mariah Murphy</t>
  </si>
  <si>
    <t>Mariah Patterson</t>
  </si>
  <si>
    <t>Mariah Reed</t>
  </si>
  <si>
    <t>Mariah Rivera</t>
  </si>
  <si>
    <t>Mariah Ross</t>
  </si>
  <si>
    <t>Mariah Sanders</t>
  </si>
  <si>
    <t>Mariah Washington</t>
  </si>
  <si>
    <t>Mariah Wood</t>
  </si>
  <si>
    <t>Marie Diaz</t>
  </si>
  <si>
    <t>Marie Navarro</t>
  </si>
  <si>
    <t>Marie Romero</t>
  </si>
  <si>
    <t>Marie Vazquez</t>
  </si>
  <si>
    <t>Mario Ashe</t>
  </si>
  <si>
    <t>Mario Goel</t>
  </si>
  <si>
    <t>Mario Johnsen</t>
  </si>
  <si>
    <t>Mario Luo</t>
  </si>
  <si>
    <t>Mario Nath</t>
  </si>
  <si>
    <t>Mario Raje</t>
  </si>
  <si>
    <t>Mario Sharma</t>
  </si>
  <si>
    <t>Marissa Diaz</t>
  </si>
  <si>
    <t>Mark Bebbington</t>
  </si>
  <si>
    <t>Marshall Chavez</t>
  </si>
  <si>
    <t>Marshall Li</t>
  </si>
  <si>
    <t>Marshall Lin</t>
  </si>
  <si>
    <t>Marshall Sutton</t>
  </si>
  <si>
    <t>Marshall Yuan</t>
  </si>
  <si>
    <t>Marshall Zeng</t>
  </si>
  <si>
    <t>Marshall Zhao</t>
  </si>
  <si>
    <t>Marshall Zhu</t>
  </si>
  <si>
    <t>Martha Hu</t>
  </si>
  <si>
    <t>Martha Ye</t>
  </si>
  <si>
    <t>Martin Perez</t>
  </si>
  <si>
    <t>Martin Prasad</t>
  </si>
  <si>
    <t>Martin Suri</t>
  </si>
  <si>
    <t>Marty Simpson</t>
  </si>
  <si>
    <t>Marvin Gutierrez</t>
  </si>
  <si>
    <t>Marvin Moreno</t>
  </si>
  <si>
    <t>Marvin Navarro</t>
  </si>
  <si>
    <t>Marvin Sanz</t>
  </si>
  <si>
    <t>Mary Adams</t>
  </si>
  <si>
    <t>Mary Allen</t>
  </si>
  <si>
    <t>Mary Green</t>
  </si>
  <si>
    <t>Mary Nelson</t>
  </si>
  <si>
    <t>Mary Patterson</t>
  </si>
  <si>
    <t>Mary Perez</t>
  </si>
  <si>
    <t>Mary Roberts</t>
  </si>
  <si>
    <t>Mason Murphy</t>
  </si>
  <si>
    <t>Mason Rogers</t>
  </si>
  <si>
    <t>Mathew Moreno</t>
  </si>
  <si>
    <t>Mathew Rubio</t>
  </si>
  <si>
    <t>Mathew Torres</t>
  </si>
  <si>
    <t>Matthew Lee</t>
  </si>
  <si>
    <t>Maurice Ashe</t>
  </si>
  <si>
    <t>Maurice Jai</t>
  </si>
  <si>
    <t>Maurice Lal</t>
  </si>
  <si>
    <t>Maurice Rai</t>
  </si>
  <si>
    <t>Maurice Sharma</t>
  </si>
  <si>
    <t>Maurizio Macagno</t>
  </si>
  <si>
    <t>Max Alvarez</t>
  </si>
  <si>
    <t>Max Ferrier</t>
  </si>
  <si>
    <t>Max Moyer</t>
  </si>
  <si>
    <t>Max Serrano</t>
  </si>
  <si>
    <t>Mayra Madan</t>
  </si>
  <si>
    <t>Mayra Martinez</t>
  </si>
  <si>
    <t>Mayra Mehta</t>
  </si>
  <si>
    <t>Mayra Raman</t>
  </si>
  <si>
    <t>Meagan Madan</t>
  </si>
  <si>
    <t>Meagan Prasad</t>
  </si>
  <si>
    <t>Meagan Rana</t>
  </si>
  <si>
    <t>Meagan Schmidt</t>
  </si>
  <si>
    <t>Megan Anderson</t>
  </si>
  <si>
    <t>Megan Barnes</t>
  </si>
  <si>
    <t>Megan Flores</t>
  </si>
  <si>
    <t>Megan Gray</t>
  </si>
  <si>
    <t>Megan Hall</t>
  </si>
  <si>
    <t>Megan Harris</t>
  </si>
  <si>
    <t>Megan Powell</t>
  </si>
  <si>
    <t>Megan Price</t>
  </si>
  <si>
    <t>Megan Ramirez</t>
  </si>
  <si>
    <t>Megan Richardson</t>
  </si>
  <si>
    <t>Megan Stewart</t>
  </si>
  <si>
    <t>Megan Williams</t>
  </si>
  <si>
    <t>Meghan Diaz</t>
  </si>
  <si>
    <t>Meghan Gutierrez</t>
  </si>
  <si>
    <t>Meghan Ortega</t>
  </si>
  <si>
    <t>Meghan Torres</t>
  </si>
  <si>
    <t>Meghan Vazquez</t>
  </si>
  <si>
    <t>Melanie Powell</t>
  </si>
  <si>
    <t>Melinda Jimenez</t>
  </si>
  <si>
    <t>Melinda Navarro</t>
  </si>
  <si>
    <t>Melissa Gonzales</t>
  </si>
  <si>
    <t>Melissa Hughes</t>
  </si>
  <si>
    <t>Melissa Patterson</t>
  </si>
  <si>
    <t>Melissa Sanders</t>
  </si>
  <si>
    <t>Melody Romero</t>
  </si>
  <si>
    <t>Melvin Chande</t>
  </si>
  <si>
    <t>Meredith Alonso</t>
  </si>
  <si>
    <t>Meredith Alvarez</t>
  </si>
  <si>
    <t>Meredith Gonzalez</t>
  </si>
  <si>
    <t>Meredith Martinez</t>
  </si>
  <si>
    <t>Meredith Prasad</t>
  </si>
  <si>
    <t>Meredith Ruiz</t>
  </si>
  <si>
    <t>Meredith Serrano</t>
  </si>
  <si>
    <t>Meredith Vance</t>
  </si>
  <si>
    <t>Micah Hu</t>
  </si>
  <si>
    <t>Micah Lin</t>
  </si>
  <si>
    <t>Micah Lu</t>
  </si>
  <si>
    <t>Micah Sun</t>
  </si>
  <si>
    <t>Micah Zhao</t>
  </si>
  <si>
    <t>Michael Miller</t>
  </si>
  <si>
    <t>Michael Thompson</t>
  </si>
  <si>
    <t>Micheal Dominguez</t>
  </si>
  <si>
    <t>Michele Chande</t>
  </si>
  <si>
    <t>Michele Deng</t>
  </si>
  <si>
    <t>Michele Gutierrez</t>
  </si>
  <si>
    <t>Michele Jai</t>
  </si>
  <si>
    <t>Michele Kumar</t>
  </si>
  <si>
    <t>Michele Lal</t>
  </si>
  <si>
    <t>Michele Luo</t>
  </si>
  <si>
    <t>Michele Madan</t>
  </si>
  <si>
    <t>Michele Rai</t>
  </si>
  <si>
    <t>Michelle Gray</t>
  </si>
  <si>
    <t>Michelle James</t>
  </si>
  <si>
    <t>Michelle Sanchez</t>
  </si>
  <si>
    <t>Miguel Alexander</t>
  </si>
  <si>
    <t>Miguel Baker</t>
  </si>
  <si>
    <t>Miguel Bennett</t>
  </si>
  <si>
    <t>Miguel Edwards</t>
  </si>
  <si>
    <t>Miguel Green</t>
  </si>
  <si>
    <t>Miguel Lee</t>
  </si>
  <si>
    <t>Miguel Lewis</t>
  </si>
  <si>
    <t>Miguel Roberts</t>
  </si>
  <si>
    <t>Miguel Sanchez</t>
  </si>
  <si>
    <t>Mindy Jai</t>
  </si>
  <si>
    <t>Mindy Kumar</t>
  </si>
  <si>
    <t>Mindy Raji</t>
  </si>
  <si>
    <t>Mindy Simpson</t>
  </si>
  <si>
    <t>Mindy Xu</t>
  </si>
  <si>
    <t>Miranda Long</t>
  </si>
  <si>
    <t>Misty Deng</t>
  </si>
  <si>
    <t>Mitchell Kumar</t>
  </si>
  <si>
    <t>Mitchell Shen</t>
  </si>
  <si>
    <t>Mitchell Xie</t>
  </si>
  <si>
    <t>Mitchell Xu</t>
  </si>
  <si>
    <t>Mohamed Pal</t>
  </si>
  <si>
    <t>Molly Lopez</t>
  </si>
  <si>
    <t>Molly Perez</t>
  </si>
  <si>
    <t>Molly Prasad</t>
  </si>
  <si>
    <t>Molly Schmidt</t>
  </si>
  <si>
    <t>Monica Vance</t>
  </si>
  <si>
    <t>Monique Gutierrez</t>
  </si>
  <si>
    <t>Monique Ortega</t>
  </si>
  <si>
    <t>Morgan Bennett</t>
  </si>
  <si>
    <t>Morgan Blue</t>
  </si>
  <si>
    <t>Morgan Foster</t>
  </si>
  <si>
    <t>Morgan Garcia</t>
  </si>
  <si>
    <t>Morgan Hall</t>
  </si>
  <si>
    <t>Morgan Harris</t>
  </si>
  <si>
    <t>Morgan Howard</t>
  </si>
  <si>
    <t>Morgan Johnson</t>
  </si>
  <si>
    <t>Morgan Martin</t>
  </si>
  <si>
    <t>Morgan Miller</t>
  </si>
  <si>
    <t>Morgan Perez</t>
  </si>
  <si>
    <t>Morgan Richardson</t>
  </si>
  <si>
    <t>Morgan Rivera</t>
  </si>
  <si>
    <t>Morgan Rodriguez</t>
  </si>
  <si>
    <t>Morgan Thomas</t>
  </si>
  <si>
    <t>Morgan Williams</t>
  </si>
  <si>
    <t>Morgan Young</t>
  </si>
  <si>
    <t>Mya Gonzales</t>
  </si>
  <si>
    <t>Mya Griffin</t>
  </si>
  <si>
    <t>Mya Perry</t>
  </si>
  <si>
    <t>Nancy Arun</t>
  </si>
  <si>
    <t>Nancy Kovar</t>
  </si>
  <si>
    <t>Nancy Martinez</t>
  </si>
  <si>
    <t>Nancy Rana</t>
  </si>
  <si>
    <t>Nancy Sanchez</t>
  </si>
  <si>
    <t>Natalie Adams</t>
  </si>
  <si>
    <t>Natalie Cook</t>
  </si>
  <si>
    <t>Natalie Edwards</t>
  </si>
  <si>
    <t>Natalie Hill</t>
  </si>
  <si>
    <t>Natalie Hughes</t>
  </si>
  <si>
    <t>Natalie Parker</t>
  </si>
  <si>
    <t>Natalie Powell</t>
  </si>
  <si>
    <t>Natalie Roberts</t>
  </si>
  <si>
    <t>Natalie Wilson</t>
  </si>
  <si>
    <t>Natalie Wright</t>
  </si>
  <si>
    <t>Natasha Romero</t>
  </si>
  <si>
    <t>Natasha Ruiz</t>
  </si>
  <si>
    <t>Nathan Brown</t>
  </si>
  <si>
    <t>Nathan Henderson</t>
  </si>
  <si>
    <t>Nathan Jenkins</t>
  </si>
  <si>
    <t>Nathan Lopez</t>
  </si>
  <si>
    <t>Nathan Robinson</t>
  </si>
  <si>
    <t>Nathan Taylor</t>
  </si>
  <si>
    <t>Nathaniel Bailey</t>
  </si>
  <si>
    <t>Nathaniel Cooper</t>
  </si>
  <si>
    <t>Nathaniel Watson</t>
  </si>
  <si>
    <t>Nelson Diaz</t>
  </si>
  <si>
    <t>Nelson Harrison</t>
  </si>
  <si>
    <t>Nelson Hernandez</t>
  </si>
  <si>
    <t>Nelson Ortega</t>
  </si>
  <si>
    <t>Nelson Ramos</t>
  </si>
  <si>
    <t>Nelson Rubio</t>
  </si>
  <si>
    <t>Nicholas Lee</t>
  </si>
  <si>
    <t>Nicholas Thompson</t>
  </si>
  <si>
    <t>Nichole She</t>
  </si>
  <si>
    <t>Nichole Shen</t>
  </si>
  <si>
    <t>Nichole Tang</t>
  </si>
  <si>
    <t>Nicolas Anand</t>
  </si>
  <si>
    <t>Nicolas Chander</t>
  </si>
  <si>
    <t>Nicolas Kumar</t>
  </si>
  <si>
    <t>Nicolas Tang</t>
  </si>
  <si>
    <t>Nicole Butler</t>
  </si>
  <si>
    <t>Nicole Coleman</t>
  </si>
  <si>
    <t>Nicole Cox</t>
  </si>
  <si>
    <t>Nicole Taylor</t>
  </si>
  <si>
    <t>Nicole Washington</t>
  </si>
  <si>
    <t>Nina Chande</t>
  </si>
  <si>
    <t>Nina Goel</t>
  </si>
  <si>
    <t>Nina She</t>
  </si>
  <si>
    <t>Nina Yuan</t>
  </si>
  <si>
    <t>Niñia Anand</t>
  </si>
  <si>
    <t>Noah Bryant</t>
  </si>
  <si>
    <t>Noah Butler</t>
  </si>
  <si>
    <t>Noah Chen</t>
  </si>
  <si>
    <t>Noah Coleman</t>
  </si>
  <si>
    <t>Noah Hill</t>
  </si>
  <si>
    <t>Noah Hughes</t>
  </si>
  <si>
    <t>Noah Ross</t>
  </si>
  <si>
    <t>Noah Russell</t>
  </si>
  <si>
    <t>Noah Scott</t>
  </si>
  <si>
    <t>Noah Yang</t>
  </si>
  <si>
    <t>Noah Young</t>
  </si>
  <si>
    <t>Noah Zhang</t>
  </si>
  <si>
    <t>Olivia Flores</t>
  </si>
  <si>
    <t>Olivia Foster</t>
  </si>
  <si>
    <t>Olivia Garcia</t>
  </si>
  <si>
    <t>Olivia Kelly</t>
  </si>
  <si>
    <t>Olivia Murphy</t>
  </si>
  <si>
    <t>Olivia Perry</t>
  </si>
  <si>
    <t>Olivia Ramirez</t>
  </si>
  <si>
    <t>Olivia Richardson</t>
  </si>
  <si>
    <t>Olivia Torres</t>
  </si>
  <si>
    <t>Omar Lal</t>
  </si>
  <si>
    <t>Omar Lin</t>
  </si>
  <si>
    <t>Omar Liu</t>
  </si>
  <si>
    <t>Omar Yuan</t>
  </si>
  <si>
    <t>Orlando Ashe</t>
  </si>
  <si>
    <t>Orlando Blanco</t>
  </si>
  <si>
    <t>Orlando Carlson</t>
  </si>
  <si>
    <t>Orlando Gutierrez</t>
  </si>
  <si>
    <t>Orlando Hernandez</t>
  </si>
  <si>
    <t>Orlando Rubio</t>
  </si>
  <si>
    <t>Orlando Serrano</t>
  </si>
  <si>
    <t>Orlando Vazquez</t>
  </si>
  <si>
    <t>Oscar Perry</t>
  </si>
  <si>
    <t>Paige Griffin</t>
  </si>
  <si>
    <t>Paige Howard</t>
  </si>
  <si>
    <t>Paige Sanders</t>
  </si>
  <si>
    <t>Pamela Kapoor</t>
  </si>
  <si>
    <t>Pamela Lopez</t>
  </si>
  <si>
    <t>Pamela Sanchez</t>
  </si>
  <si>
    <t>Pamela Subram</t>
  </si>
  <si>
    <t>Patricia Chapman</t>
  </si>
  <si>
    <t>Patricia Madan</t>
  </si>
  <si>
    <t>Patricia Patel</t>
  </si>
  <si>
    <t>Patricia Saunders</t>
  </si>
  <si>
    <t>Patrick Gray</t>
  </si>
  <si>
    <t>Patrick Torres</t>
  </si>
  <si>
    <t>Paul Suurs</t>
  </si>
  <si>
    <t>Paula Carlson</t>
  </si>
  <si>
    <t>Paula Gutierrez</t>
  </si>
  <si>
    <t>Paula Navarro</t>
  </si>
  <si>
    <t>Paula Vazquez</t>
  </si>
  <si>
    <t>Pearlie Rusek</t>
  </si>
  <si>
    <t>Pedro Malhotra</t>
  </si>
  <si>
    <t>Pedro Rubio</t>
  </si>
  <si>
    <t>Pedro Sara</t>
  </si>
  <si>
    <t>Pedro Serrano</t>
  </si>
  <si>
    <t>Pedro Suarez</t>
  </si>
  <si>
    <t>Pedro Suri</t>
  </si>
  <si>
    <t>Peggy Smith</t>
  </si>
  <si>
    <t>Peter Anand</t>
  </si>
  <si>
    <t>Petr Lazecky</t>
  </si>
  <si>
    <t>Phil Spencer</t>
  </si>
  <si>
    <t>Philip Carlson</t>
  </si>
  <si>
    <t>Philip Gutierrez</t>
  </si>
  <si>
    <t>Philip Hernandez</t>
  </si>
  <si>
    <t>Philip Romero</t>
  </si>
  <si>
    <t>Philip Rubio</t>
  </si>
  <si>
    <t>Phillip Martinez</t>
  </si>
  <si>
    <t>Phillip Rodriguez</t>
  </si>
  <si>
    <t>Phillip Sullivan</t>
  </si>
  <si>
    <t>Preston Prasad</t>
  </si>
  <si>
    <t>Priscilla Chander</t>
  </si>
  <si>
    <t>Priscilla Nara</t>
  </si>
  <si>
    <t>Priscilla Pal</t>
  </si>
  <si>
    <t>Rachael Rodriguez</t>
  </si>
  <si>
    <t>Rachael Sai</t>
  </si>
  <si>
    <t>Rachel Cox</t>
  </si>
  <si>
    <t>Rachel Gonzales</t>
  </si>
  <si>
    <t>Rachel Howard</t>
  </si>
  <si>
    <t>Rachel Martin</t>
  </si>
  <si>
    <t>Rachel Powell</t>
  </si>
  <si>
    <t>Rachel Ross</t>
  </si>
  <si>
    <t>Rafael Ma</t>
  </si>
  <si>
    <t>Rafael Raje</t>
  </si>
  <si>
    <t>Rafael Sharma</t>
  </si>
  <si>
    <t>Rafael She</t>
  </si>
  <si>
    <t>Rafael Tang</t>
  </si>
  <si>
    <t>Rafael Xie</t>
  </si>
  <si>
    <t>Rafael Xu</t>
  </si>
  <si>
    <t>Rafael Ye</t>
  </si>
  <si>
    <t>Rafael Yuan</t>
  </si>
  <si>
    <t>Ramon Huang</t>
  </si>
  <si>
    <t>Randall Blanco</t>
  </si>
  <si>
    <t>Randall Gomez</t>
  </si>
  <si>
    <t>Randall Martin</t>
  </si>
  <si>
    <t>Randall Ramos</t>
  </si>
  <si>
    <t>Randy Hu</t>
  </si>
  <si>
    <t>Randy Xu</t>
  </si>
  <si>
    <t>Raul Chander</t>
  </si>
  <si>
    <t>Raul Deng</t>
  </si>
  <si>
    <t>Raul Luo</t>
  </si>
  <si>
    <t>Raymond Arthur</t>
  </si>
  <si>
    <t>Raymond Madan</t>
  </si>
  <si>
    <t>Raymond Raman</t>
  </si>
  <si>
    <t>Raymond Sanchez</t>
  </si>
  <si>
    <t>Rebecca Collins</t>
  </si>
  <si>
    <t>Rebecca Phillips</t>
  </si>
  <si>
    <t>Rebekah Arthur</t>
  </si>
  <si>
    <t>Rebekah Moreno</t>
  </si>
  <si>
    <t>Rebekah Torres</t>
  </si>
  <si>
    <t>Regina Arthur</t>
  </si>
  <si>
    <t>Regina Sai</t>
  </si>
  <si>
    <t>Regina Subram</t>
  </si>
  <si>
    <t>Regina Vance</t>
  </si>
  <si>
    <t>Reginald Alvarez</t>
  </si>
  <si>
    <t>Reginald Gomez</t>
  </si>
  <si>
    <t>Reginald Ortega</t>
  </si>
  <si>
    <t>Reginald Serrano</t>
  </si>
  <si>
    <t>Renee Gomez</t>
  </si>
  <si>
    <t>Renee Ruiz</t>
  </si>
  <si>
    <t>Renee Suarez</t>
  </si>
  <si>
    <t>Ricardo Goel</t>
  </si>
  <si>
    <t>Ricardo Nath</t>
  </si>
  <si>
    <t>Ricardo Sharma</t>
  </si>
  <si>
    <t>Ricardo Xie</t>
  </si>
  <si>
    <t>Richard Coleman</t>
  </si>
  <si>
    <t>Richard Garcia</t>
  </si>
  <si>
    <t>Richard Howard</t>
  </si>
  <si>
    <t>Richard Parker</t>
  </si>
  <si>
    <t>Richard Rivera</t>
  </si>
  <si>
    <t>Richard Robinson</t>
  </si>
  <si>
    <t>Richard Rogers</t>
  </si>
  <si>
    <t>Richard Ward</t>
  </si>
  <si>
    <t>Ricky Gomez</t>
  </si>
  <si>
    <t>Ricky Gutierrez</t>
  </si>
  <si>
    <t>Ricky Romero</t>
  </si>
  <si>
    <t>Ricky Ruiz</t>
  </si>
  <si>
    <t>Ricky Vazquez</t>
  </si>
  <si>
    <t>Riley Brooks</t>
  </si>
  <si>
    <t>Riley Long</t>
  </si>
  <si>
    <t>Riley Morgan</t>
  </si>
  <si>
    <t>Riley Reed</t>
  </si>
  <si>
    <t>Riley Sanchez</t>
  </si>
  <si>
    <t>Riley Simmons</t>
  </si>
  <si>
    <t>Robert Adams</t>
  </si>
  <si>
    <t>Robert Alexander</t>
  </si>
  <si>
    <t>Robert Davis</t>
  </si>
  <si>
    <t>Robert Flores</t>
  </si>
  <si>
    <t>Robert Hernandez</t>
  </si>
  <si>
    <t>Robert Hill</t>
  </si>
  <si>
    <t>Robert Lee</t>
  </si>
  <si>
    <t>Robert Robinson</t>
  </si>
  <si>
    <t>Robert Rodriguez</t>
  </si>
  <si>
    <t>Robert Turner</t>
  </si>
  <si>
    <t>Roberto Diaz</t>
  </si>
  <si>
    <t>Roberto Moreno</t>
  </si>
  <si>
    <t>Roberto Sanz</t>
  </si>
  <si>
    <t>Roberto Townsend</t>
  </si>
  <si>
    <t>Robin Carlson</t>
  </si>
  <si>
    <t>Robin Moreno</t>
  </si>
  <si>
    <t>Robin Sanz</t>
  </si>
  <si>
    <t>Robin Vazquez</t>
  </si>
  <si>
    <t>Robyn Gomez</t>
  </si>
  <si>
    <t>Rodney Blanco</t>
  </si>
  <si>
    <t>Rodney Gutierrez</t>
  </si>
  <si>
    <t>Rodney Serrano</t>
  </si>
  <si>
    <t>Roger Anand</t>
  </si>
  <si>
    <t>Roger Lu</t>
  </si>
  <si>
    <t>Roger Sharma</t>
  </si>
  <si>
    <t>Ronald Kapoor</t>
  </si>
  <si>
    <t>Ronald Madan</t>
  </si>
  <si>
    <t>Ronald Perez</t>
  </si>
  <si>
    <t>Ronald Rodriguez</t>
  </si>
  <si>
    <t>Ronald Sara</t>
  </si>
  <si>
    <t>Ronnie He</t>
  </si>
  <si>
    <t>Ronnie Lin</t>
  </si>
  <si>
    <t>Ronnie Lu</t>
  </si>
  <si>
    <t>Rosa He</t>
  </si>
  <si>
    <t>Rosa Liang</t>
  </si>
  <si>
    <t>Rosa She</t>
  </si>
  <si>
    <t>Rosa Wang</t>
  </si>
  <si>
    <t>Rosa Wu</t>
  </si>
  <si>
    <t>Rosa Zhang</t>
  </si>
  <si>
    <t>Ross Martin</t>
  </si>
  <si>
    <t>Ross Munoz</t>
  </si>
  <si>
    <t>Ross Sai</t>
  </si>
  <si>
    <t>Ross Sanz</t>
  </si>
  <si>
    <t>Roy Moreno</t>
  </si>
  <si>
    <t>Roy Patel</t>
  </si>
  <si>
    <t>Roy Romero</t>
  </si>
  <si>
    <t>Roy Sanz</t>
  </si>
  <si>
    <t>Roy Srini</t>
  </si>
  <si>
    <t>Roy Vazquez</t>
  </si>
  <si>
    <t>Ruben Dominguez</t>
  </si>
  <si>
    <t>Ruben Garcia</t>
  </si>
  <si>
    <t>Ruben Martin</t>
  </si>
  <si>
    <t>Ruben Muñoz</t>
  </si>
  <si>
    <t>Ruben Patel</t>
  </si>
  <si>
    <t>Ruben Rodriguez</t>
  </si>
  <si>
    <t>Ruben Sai</t>
  </si>
  <si>
    <t>Ruben Subram</t>
  </si>
  <si>
    <t>Russell Carson</t>
  </si>
  <si>
    <t>Russell Nath</t>
  </si>
  <si>
    <t>Russell Raje</t>
  </si>
  <si>
    <t>Ruth Fernandez</t>
  </si>
  <si>
    <t>Ruth Garcia</t>
  </si>
  <si>
    <t>Ruth Gonzalez</t>
  </si>
  <si>
    <t>Ruth Madan</t>
  </si>
  <si>
    <t>Ruth Mehta</t>
  </si>
  <si>
    <t>Ruth Raman</t>
  </si>
  <si>
    <t>Ruth Schmidt</t>
  </si>
  <si>
    <t>Ryan Garcia</t>
  </si>
  <si>
    <t>Ryan Ross</t>
  </si>
  <si>
    <t>Ryan Smith</t>
  </si>
  <si>
    <t>Ryan Zhang</t>
  </si>
  <si>
    <t>Sabrina Blanco</t>
  </si>
  <si>
    <t>Sabrina Rubio</t>
  </si>
  <si>
    <t>Sabrina Serrano</t>
  </si>
  <si>
    <t>Sabrina Torres</t>
  </si>
  <si>
    <t>Sam Wilson</t>
  </si>
  <si>
    <t>Samantha Gonzales</t>
  </si>
  <si>
    <t>Samantha Lewis</t>
  </si>
  <si>
    <t>Samantha Miller</t>
  </si>
  <si>
    <t>Samantha Taylor</t>
  </si>
  <si>
    <t>Samuel Hill</t>
  </si>
  <si>
    <t>Samuel King</t>
  </si>
  <si>
    <t>Samuel Walker</t>
  </si>
  <si>
    <t>Sandra Chen</t>
  </si>
  <si>
    <t>Sandra Lu</t>
  </si>
  <si>
    <t>Sara Hernandez</t>
  </si>
  <si>
    <t>Sara Kelly</t>
  </si>
  <si>
    <t>Sara Morgan</t>
  </si>
  <si>
    <t>Sara Murphy</t>
  </si>
  <si>
    <t>Sara Peterson</t>
  </si>
  <si>
    <t>Sara Reed</t>
  </si>
  <si>
    <t>Sarah Anderson</t>
  </si>
  <si>
    <t>Sarah Butler</t>
  </si>
  <si>
    <t>Sarah Coleman</t>
  </si>
  <si>
    <t>Sarah Garcia</t>
  </si>
  <si>
    <t>Sarah Henderson</t>
  </si>
  <si>
    <t>Sarah Jackson</t>
  </si>
  <si>
    <t>Sarah Martinez</t>
  </si>
  <si>
    <t>Sarah Thompson</t>
  </si>
  <si>
    <t>Savannah Edwards</t>
  </si>
  <si>
    <t>Savannah Sanders</t>
  </si>
  <si>
    <t>Savannah Travers</t>
  </si>
  <si>
    <t>Savannah Young</t>
  </si>
  <si>
    <t>Scott Rodgers</t>
  </si>
  <si>
    <t>Sean Baker</t>
  </si>
  <si>
    <t>Sean Brooks</t>
  </si>
  <si>
    <t>Sean Hernandez</t>
  </si>
  <si>
    <t>Sean Rivera</t>
  </si>
  <si>
    <t>Sean Sanchez</t>
  </si>
  <si>
    <t>Sebastian Stewart</t>
  </si>
  <si>
    <t>Sebastian Torres</t>
  </si>
  <si>
    <t>Sebastian Watson</t>
  </si>
  <si>
    <t>Sergio Prasad</t>
  </si>
  <si>
    <t>Seth Bennett</t>
  </si>
  <si>
    <t>Seth Brown</t>
  </si>
  <si>
    <t>Seth Campbell</t>
  </si>
  <si>
    <t>Seth Jackson</t>
  </si>
  <si>
    <t>Seth Lewis</t>
  </si>
  <si>
    <t>Seth Martin</t>
  </si>
  <si>
    <t>Seth Mitchell</t>
  </si>
  <si>
    <t>Seth Phillips</t>
  </si>
  <si>
    <t>Seth Powell</t>
  </si>
  <si>
    <t>Seth Rodriguez</t>
  </si>
  <si>
    <t>Seth Simmons</t>
  </si>
  <si>
    <t>Seth Taylor</t>
  </si>
  <si>
    <t>Seth Turner</t>
  </si>
  <si>
    <t>Seth Williams</t>
  </si>
  <si>
    <t>Shane Chandra</t>
  </si>
  <si>
    <t>Shannon Hu</t>
  </si>
  <si>
    <t>Shannon Huang</t>
  </si>
  <si>
    <t>Shannon Navarro</t>
  </si>
  <si>
    <t>Shannon Ortega</t>
  </si>
  <si>
    <t>Shannon Ruiz</t>
  </si>
  <si>
    <t>Shannon Sun</t>
  </si>
  <si>
    <t>Shannon Yang</t>
  </si>
  <si>
    <t>Shannon Zhou</t>
  </si>
  <si>
    <t>Sharon Carson</t>
  </si>
  <si>
    <t>Sharon Rai</t>
  </si>
  <si>
    <t>Sharon Raje</t>
  </si>
  <si>
    <t>Sharon Salavaria</t>
  </si>
  <si>
    <t>Shaun Sharma</t>
  </si>
  <si>
    <t>Shaun Shen</t>
  </si>
  <si>
    <t>Shawn Chander</t>
  </si>
  <si>
    <t>Shawn Luo</t>
  </si>
  <si>
    <t>Shawn Shan</t>
  </si>
  <si>
    <t>Shawn Shen</t>
  </si>
  <si>
    <t>Shawn Tang</t>
  </si>
  <si>
    <t>Shawna Andersen</t>
  </si>
  <si>
    <t>Sheena Chander</t>
  </si>
  <si>
    <t>Sheena Deng</t>
  </si>
  <si>
    <t>Sheena Pal</t>
  </si>
  <si>
    <t>Sheila Gomez</t>
  </si>
  <si>
    <t>Sheila Navarro</t>
  </si>
  <si>
    <t>Sheila Romero</t>
  </si>
  <si>
    <t>Sheila Ruiz</t>
  </si>
  <si>
    <t>Shelby Gray</t>
  </si>
  <si>
    <t>Sierra Parker</t>
  </si>
  <si>
    <t>Sierra Roberts</t>
  </si>
  <si>
    <t>Sophia Green</t>
  </si>
  <si>
    <t>Sophia Turner</t>
  </si>
  <si>
    <t>Sophia Wright</t>
  </si>
  <si>
    <t>Spencer Gonzales</t>
  </si>
  <si>
    <t>Spencer Russell</t>
  </si>
  <si>
    <t>Stacey Cai</t>
  </si>
  <si>
    <t>Stacey Hee</t>
  </si>
  <si>
    <t>Stacey Sun</t>
  </si>
  <si>
    <t>Stacy Alvarez</t>
  </si>
  <si>
    <t>Stacy Diaz</t>
  </si>
  <si>
    <t>Stacy Dominguez</t>
  </si>
  <si>
    <t>Stacy Martin</t>
  </si>
  <si>
    <t>Stacy Moreno</t>
  </si>
  <si>
    <t>Stacy Navarro</t>
  </si>
  <si>
    <t>Stacy Ruiz</t>
  </si>
  <si>
    <t>Stacy Serrano</t>
  </si>
  <si>
    <t>Stacy Torres</t>
  </si>
  <si>
    <t>Stanley Gonzalez</t>
  </si>
  <si>
    <t>Stanley Madan</t>
  </si>
  <si>
    <t>Stanley Malhotra</t>
  </si>
  <si>
    <t>Stanley Patel</t>
  </si>
  <si>
    <t>Stanley Raman</t>
  </si>
  <si>
    <t>Stanley Sanchez</t>
  </si>
  <si>
    <t>Stefanie Malhotra</t>
  </si>
  <si>
    <t>Stefanie Raman</t>
  </si>
  <si>
    <t>Stefanie Rana</t>
  </si>
  <si>
    <t>Stephanie Bailey</t>
  </si>
  <si>
    <t>Stephanie Baker</t>
  </si>
  <si>
    <t>Stephanie Collins</t>
  </si>
  <si>
    <t>Stephanie Cooper</t>
  </si>
  <si>
    <t>Stephanie Flores</t>
  </si>
  <si>
    <t>Stephanie Gonzalez</t>
  </si>
  <si>
    <t>Stephanie Hughes</t>
  </si>
  <si>
    <t>Stephanie Price</t>
  </si>
  <si>
    <t>Stephanie Wood</t>
  </si>
  <si>
    <t>Steve Chen</t>
  </si>
  <si>
    <t>Steve Gao</t>
  </si>
  <si>
    <t>Steve Lu</t>
  </si>
  <si>
    <t>Steve Wagner</t>
  </si>
  <si>
    <t>Steve Wu</t>
  </si>
  <si>
    <t>Steven Cook</t>
  </si>
  <si>
    <t>Steven Kelly</t>
  </si>
  <si>
    <t>Steven Rivera</t>
  </si>
  <si>
    <t>Steven Sanders</t>
  </si>
  <si>
    <t>Summer Madan</t>
  </si>
  <si>
    <t>Summer Raman</t>
  </si>
  <si>
    <t>Summer Smith</t>
  </si>
  <si>
    <t>Susan Liang</t>
  </si>
  <si>
    <t>Susan Liu</t>
  </si>
  <si>
    <t>Susan She</t>
  </si>
  <si>
    <t>Suzanne Hu</t>
  </si>
  <si>
    <t>Suzanne Liu</t>
  </si>
  <si>
    <t>Suzanne Wang</t>
  </si>
  <si>
    <t>Suzanne Zhou</t>
  </si>
  <si>
    <t>Sydney Bryant</t>
  </si>
  <si>
    <t>Sydney Collins</t>
  </si>
  <si>
    <t>Sydney Cook</t>
  </si>
  <si>
    <t>Sydney Flores</t>
  </si>
  <si>
    <t>Sydney Hernandez</t>
  </si>
  <si>
    <t>Sydney Hill</t>
  </si>
  <si>
    <t>Sydney James</t>
  </si>
  <si>
    <t>Sydney Robinson</t>
  </si>
  <si>
    <t>Sydney Ward</t>
  </si>
  <si>
    <t>Sydney Wilson</t>
  </si>
  <si>
    <t>Tabitha Jimenez</t>
  </si>
  <si>
    <t>Tabitha Moreno</t>
  </si>
  <si>
    <t>Tabitha Sara</t>
  </si>
  <si>
    <t>Tamara Chander</t>
  </si>
  <si>
    <t>Tamara Chen</t>
  </si>
  <si>
    <t>Tamara Luo</t>
  </si>
  <si>
    <t>Tamara Pal</t>
  </si>
  <si>
    <t>Tamara Shen</t>
  </si>
  <si>
    <t>Tamara Tang</t>
  </si>
  <si>
    <t>Tamara Yuan</t>
  </si>
  <si>
    <t>Tamara Zhu</t>
  </si>
  <si>
    <t>Tammy Chandra</t>
  </si>
  <si>
    <t>Tammy Smith</t>
  </si>
  <si>
    <t>Tanya Jimenez</t>
  </si>
  <si>
    <t>Tara Ashe</t>
  </si>
  <si>
    <t>Tara Chande</t>
  </si>
  <si>
    <t>Tara Nara</t>
  </si>
  <si>
    <t>Tara Nath</t>
  </si>
  <si>
    <t>Tara Raji</t>
  </si>
  <si>
    <t>Tara Xu</t>
  </si>
  <si>
    <t>Tasha Chander</t>
  </si>
  <si>
    <t>Tasha Deng</t>
  </si>
  <si>
    <t>Tasha Jai</t>
  </si>
  <si>
    <t>Tasha Kumar</t>
  </si>
  <si>
    <t>Taylor Garcia</t>
  </si>
  <si>
    <t>Taylor Henderson</t>
  </si>
  <si>
    <t>Taylor Howard</t>
  </si>
  <si>
    <t>Taylor Hughes</t>
  </si>
  <si>
    <t>Taylor Lee</t>
  </si>
  <si>
    <t>Taylor Lewis</t>
  </si>
  <si>
    <t>Taylor Moore</t>
  </si>
  <si>
    <t>Taylor Peterson</t>
  </si>
  <si>
    <t>Taylor Rogers</t>
  </si>
  <si>
    <t>Taylor Ross</t>
  </si>
  <si>
    <t>Taylor Stewart</t>
  </si>
  <si>
    <t>Taylor Thomas</t>
  </si>
  <si>
    <t>Taylor Williams</t>
  </si>
  <si>
    <t>Teresa Diaz</t>
  </si>
  <si>
    <t>Teresa Gutierrez</t>
  </si>
  <si>
    <t>Teresa Vazquez</t>
  </si>
  <si>
    <t>Terrance Jordan</t>
  </si>
  <si>
    <t>Terrance Madan</t>
  </si>
  <si>
    <t>Terrance Martinez</t>
  </si>
  <si>
    <t>Terrance Sara</t>
  </si>
  <si>
    <t>Terrence Chander</t>
  </si>
  <si>
    <t>Terrence Xie</t>
  </si>
  <si>
    <t>Terry Chander</t>
  </si>
  <si>
    <t>Terry Jai</t>
  </si>
  <si>
    <t>Terry Rai</t>
  </si>
  <si>
    <t>Terry Tang</t>
  </si>
  <si>
    <t>Theodore Dominguez</t>
  </si>
  <si>
    <t>Theodore Moreno</t>
  </si>
  <si>
    <t>Theodore Suarez</t>
  </si>
  <si>
    <t>Theodore Torres</t>
  </si>
  <si>
    <t>Theodore Vazquez</t>
  </si>
  <si>
    <t>Theresa Dominguez</t>
  </si>
  <si>
    <t>Theresa Navarro</t>
  </si>
  <si>
    <t>Theresa Torres</t>
  </si>
  <si>
    <t>Theresa Vazquez</t>
  </si>
  <si>
    <t>Thomas Adams</t>
  </si>
  <si>
    <t>Thomas Hall</t>
  </si>
  <si>
    <t>Thomas Harrison</t>
  </si>
  <si>
    <t>Thomas Hill</t>
  </si>
  <si>
    <t>Thomas Jai</t>
  </si>
  <si>
    <t>Thomas Ross</t>
  </si>
  <si>
    <t>Thomas Wright</t>
  </si>
  <si>
    <t>Thomas Young</t>
  </si>
  <si>
    <t>Thomas Zhang</t>
  </si>
  <si>
    <t>Tiffany Guo</t>
  </si>
  <si>
    <t>Tiffany Hu</t>
  </si>
  <si>
    <t>Tiffany Li</t>
  </si>
  <si>
    <t>Tiffany Lin</t>
  </si>
  <si>
    <t>Tiffany Yang</t>
  </si>
  <si>
    <t>Tiffany Zhao</t>
  </si>
  <si>
    <t>Tiffany Zhu</t>
  </si>
  <si>
    <t>Timothy Cooper</t>
  </si>
  <si>
    <t>Timothy Parker</t>
  </si>
  <si>
    <t>Timothy Phillips</t>
  </si>
  <si>
    <t>Timothy Scott</t>
  </si>
  <si>
    <t>Timothy Young</t>
  </si>
  <si>
    <t>Tina Gonzalez</t>
  </si>
  <si>
    <t>Tina Smith</t>
  </si>
  <si>
    <t>Todd Yang</t>
  </si>
  <si>
    <t>Todd Zeng</t>
  </si>
  <si>
    <t>Todd Zhang</t>
  </si>
  <si>
    <t>Tommy Goel</t>
  </si>
  <si>
    <t>Tommy Pal</t>
  </si>
  <si>
    <t>Tommy Raheem</t>
  </si>
  <si>
    <t>Toni Garcia</t>
  </si>
  <si>
    <t>Toni Gonzalez</t>
  </si>
  <si>
    <t>Toni Kapoor</t>
  </si>
  <si>
    <t>Toni Malhotra</t>
  </si>
  <si>
    <t>Toni Patel</t>
  </si>
  <si>
    <t>Tony Chander</t>
  </si>
  <si>
    <t>Tony Kumar</t>
  </si>
  <si>
    <t>Tony Natsuhara</t>
  </si>
  <si>
    <t>Tony Pal</t>
  </si>
  <si>
    <t>Tony Tang</t>
  </si>
  <si>
    <t>Tony Xie</t>
  </si>
  <si>
    <t>Tony Xu</t>
  </si>
  <si>
    <t>Tonya Chande</t>
  </si>
  <si>
    <t>Tonya Kumar</t>
  </si>
  <si>
    <t>Tracy Andersen</t>
  </si>
  <si>
    <t>Tracy Black</t>
  </si>
  <si>
    <t>Tracy Chande</t>
  </si>
  <si>
    <t>Tracy Chapman</t>
  </si>
  <si>
    <t>Tracy Pal</t>
  </si>
  <si>
    <t>Trevor Bryant</t>
  </si>
  <si>
    <t>Trevor Hughes</t>
  </si>
  <si>
    <t>Trevor Simmons</t>
  </si>
  <si>
    <t>Trevor Washington</t>
  </si>
  <si>
    <t>Trinity Cook</t>
  </si>
  <si>
    <t>Trinity Richardson</t>
  </si>
  <si>
    <t>Trisha Lin</t>
  </si>
  <si>
    <t>Trisha Liu</t>
  </si>
  <si>
    <t>Trisha Ma</t>
  </si>
  <si>
    <t>Trisha Zhou</t>
  </si>
  <si>
    <t>Tristan Ross</t>
  </si>
  <si>
    <t>Troy Fernandez</t>
  </si>
  <si>
    <t>Troy Martinez</t>
  </si>
  <si>
    <t>Troy Rodriguez</t>
  </si>
  <si>
    <t>Troy Sara</t>
  </si>
  <si>
    <t>Troy Srini</t>
  </si>
  <si>
    <t>Troy Subram</t>
  </si>
  <si>
    <t>Troy Suri</t>
  </si>
  <si>
    <t>Tyler Brown</t>
  </si>
  <si>
    <t>Tyler Robinson</t>
  </si>
  <si>
    <t>Tyrone Hernandez</t>
  </si>
  <si>
    <t>Tyrone Ortega</t>
  </si>
  <si>
    <t>Tyrone Suarez</t>
  </si>
  <si>
    <t>Vadim Sazanovich</t>
  </si>
  <si>
    <t>Valerie Lu</t>
  </si>
  <si>
    <t>Valerie She</t>
  </si>
  <si>
    <t>Valerie Wang</t>
  </si>
  <si>
    <t>Valerie Zheng</t>
  </si>
  <si>
    <t>Vanessa Bryant</t>
  </si>
  <si>
    <t>Vanessa Ross</t>
  </si>
  <si>
    <t>Vanessa Russell</t>
  </si>
  <si>
    <t>Vanessa Simmons</t>
  </si>
  <si>
    <t>Vanessa Washington</t>
  </si>
  <si>
    <t>Veronica Arun</t>
  </si>
  <si>
    <t>Veronica Kapoor</t>
  </si>
  <si>
    <t>Veronica Malhotra</t>
  </si>
  <si>
    <t>Veronica Rana</t>
  </si>
  <si>
    <t>Veronica Sai</t>
  </si>
  <si>
    <t>Veronica Srini</t>
  </si>
  <si>
    <t>Veronica Subram</t>
  </si>
  <si>
    <t>Veronica Vance</t>
  </si>
  <si>
    <t>Victor Carlson</t>
  </si>
  <si>
    <t>Victor Jimenez</t>
  </si>
  <si>
    <t>Victoria Bailey</t>
  </si>
  <si>
    <t>Victoria Cook</t>
  </si>
  <si>
    <t>Victoria Davis</t>
  </si>
  <si>
    <t>Victoria Diaz</t>
  </si>
  <si>
    <t>Victoria Garcia</t>
  </si>
  <si>
    <t>Victoria Gonzales</t>
  </si>
  <si>
    <t>Victoria Gray</t>
  </si>
  <si>
    <t>Victoria Jones</t>
  </si>
  <si>
    <t>Victoria Morris</t>
  </si>
  <si>
    <t>Victoria Richardson</t>
  </si>
  <si>
    <t>Victoria Rodriguez</t>
  </si>
  <si>
    <t>Victoria Russell</t>
  </si>
  <si>
    <t>Victoria Smith</t>
  </si>
  <si>
    <t>Victoria Stewart</t>
  </si>
  <si>
    <t>Vincent Liu</t>
  </si>
  <si>
    <t>Vincent Ma</t>
  </si>
  <si>
    <t>Vincent Sun</t>
  </si>
  <si>
    <t>Virginia Gonzalez</t>
  </si>
  <si>
    <t>Virginia Subram</t>
  </si>
  <si>
    <t>Walter Dominguez</t>
  </si>
  <si>
    <t>Walter Serrano</t>
  </si>
  <si>
    <t>Walter Suarez</t>
  </si>
  <si>
    <t>Warren Andersen</t>
  </si>
  <si>
    <t>Warren Black</t>
  </si>
  <si>
    <t>Warren Cai</t>
  </si>
  <si>
    <t>Warren He</t>
  </si>
  <si>
    <t>Warren Zhou</t>
  </si>
  <si>
    <t>Wayne Chander</t>
  </si>
  <si>
    <t>Wayne Lal</t>
  </si>
  <si>
    <t>Wayne Nath</t>
  </si>
  <si>
    <t>Wayne Raji</t>
  </si>
  <si>
    <t>Wayne Tang</t>
  </si>
  <si>
    <t>Wendy Alvarez</t>
  </si>
  <si>
    <t>Wendy Carlson</t>
  </si>
  <si>
    <t>Wesley Gao</t>
  </si>
  <si>
    <t>Wesley Guo</t>
  </si>
  <si>
    <t>Wesley Liang</t>
  </si>
  <si>
    <t>Wesley Zheng</t>
  </si>
  <si>
    <t>Whitney Kovár</t>
  </si>
  <si>
    <t>Whitney Martinez</t>
  </si>
  <si>
    <t>Whitney Rana</t>
  </si>
  <si>
    <t>Whitney Subram</t>
  </si>
  <si>
    <t>Whitney Suri</t>
  </si>
  <si>
    <t>Willie Cai</t>
  </si>
  <si>
    <t>Willie Gao</t>
  </si>
  <si>
    <t>Willie Liu</t>
  </si>
  <si>
    <t>Willie Lu</t>
  </si>
  <si>
    <t>Willie Shan</t>
  </si>
  <si>
    <t>Willie Sun</t>
  </si>
  <si>
    <t>Willie Tang</t>
  </si>
  <si>
    <t>Willie Xu</t>
  </si>
  <si>
    <t>Wilson Pais</t>
  </si>
  <si>
    <t>Wyatt Anderson</t>
  </si>
  <si>
    <t>Wyatt Bennett</t>
  </si>
  <si>
    <t>Wyatt Griffin</t>
  </si>
  <si>
    <t>Wyatt Lee</t>
  </si>
  <si>
    <t>Wyatt Martinez</t>
  </si>
  <si>
    <t>Wyatt Perez</t>
  </si>
  <si>
    <t>Wyatt Rodriguez</t>
  </si>
  <si>
    <t>Wyatt Turner</t>
  </si>
  <si>
    <t>Wyatt Walker</t>
  </si>
  <si>
    <t>Wyatt Williams</t>
  </si>
  <si>
    <t>Xavier Bailey</t>
  </si>
  <si>
    <t>Xavier Flores</t>
  </si>
  <si>
    <t>Xavier Griffin</t>
  </si>
  <si>
    <t>Xavier Moore</t>
  </si>
  <si>
    <t>Xavier Powell</t>
  </si>
  <si>
    <t>Xavier Simmons</t>
  </si>
  <si>
    <t>Y. Yong</t>
  </si>
  <si>
    <t>Yolanda Goel</t>
  </si>
  <si>
    <t>Yolanda Raje</t>
  </si>
  <si>
    <t>Yolanda Shan</t>
  </si>
  <si>
    <t>Yolanda Sharma</t>
  </si>
  <si>
    <t>Yolanda Xie</t>
  </si>
  <si>
    <t>Yvonne Schleger</t>
  </si>
  <si>
    <t>Zachary Anderson</t>
  </si>
  <si>
    <t>Zachary Chen</t>
  </si>
  <si>
    <t>Zachary Flores</t>
  </si>
  <si>
    <t>Zachary Jackson</t>
  </si>
  <si>
    <t>Zachary Moore</t>
  </si>
  <si>
    <t>Zachary Patterson</t>
  </si>
  <si>
    <t>Zachary Taylor</t>
  </si>
  <si>
    <t>Zachary Thompson</t>
  </si>
  <si>
    <t>Zachary Williams</t>
  </si>
  <si>
    <t>Zachary Yang</t>
  </si>
  <si>
    <t>Top-5</t>
  </si>
  <si>
    <t>#Customer</t>
  </si>
  <si>
    <t>Average Customer Age</t>
  </si>
  <si>
    <t>Gender</t>
  </si>
  <si>
    <t>F</t>
  </si>
  <si>
    <t>M</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</si>
  <si>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</si>
  <si>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</si>
  <si>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</si>
  <si>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</si>
  <si>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</si>
  <si>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</si>
  <si>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</si>
  <si>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</si>
  <si>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</si>
  <si>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</si>
  <si>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</si>
  <si>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</si>
  <si>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</si>
  <si>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</si>
  <si>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</si>
  <si>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</si>
  <si>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</si>
  <si>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</si>
  <si>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</si>
  <si>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</si>
  <si>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</si>
  <si>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</si>
  <si>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</si>
  <si>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</si>
  <si>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</si>
  <si>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</si>
  <si>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</si>
  <si>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</si>
  <si>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</si>
  <si>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</si>
  <si>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</si>
  <si>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</si>
  <si>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</si>
  <si>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</si>
  <si>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</si>
  <si>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</si>
  <si>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</si>
  <si>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</si>
  <si>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</si>
  <si>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</si>
  <si>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</si>
  <si>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</si>
  <si>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</si>
  <si>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Road-350-W Yellow, 40</t>
  </si>
  <si>
    <t>Road-350-W Yellow, 42</t>
  </si>
  <si>
    <t>Road-350-W Yellow, 44</t>
  </si>
  <si>
    <t>Road-350-W Yellow, 48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</si>
  <si>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</si>
  <si>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</si>
  <si>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</si>
  <si>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</si>
  <si>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</si>
  <si>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</si>
  <si>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</si>
  <si>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</si>
  <si>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</si>
  <si>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</si>
  <si>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</si>
  <si>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</si>
  <si>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</si>
  <si>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</si>
  <si>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</si>
  <si>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</si>
  <si>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</si>
  <si>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</si>
  <si>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</si>
  <si>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</si>
  <si>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</si>
  <si>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</si>
  <si>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</si>
  <si>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</si>
  <si>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</si>
  <si>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</si>
  <si>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</si>
  <si>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</si>
  <si>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</si>
  <si>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</si>
  <si>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</si>
  <si>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</si>
  <si>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</si>
  <si>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</si>
  <si>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</si>
  <si>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</si>
  <si>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</si>
  <si>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</si>
  <si>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</si>
  <si>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Margaret He</t>
  </si>
  <si>
    <t>Nichole Nara</t>
  </si>
  <si>
    <t>Emily Miller</t>
  </si>
  <si>
    <t>Brandi Gill</t>
  </si>
  <si>
    <t>Adriana Gonzalez</t>
  </si>
  <si>
    <t>Latoya Goel</t>
  </si>
  <si>
    <t>Michele Nath</t>
  </si>
  <si>
    <t>Kyle Patterson</t>
  </si>
  <si>
    <t>Tina Mehta</t>
  </si>
  <si>
    <t>Jon Zhou</t>
  </si>
  <si>
    <t>Kari Alvarez</t>
  </si>
  <si>
    <t>Crystal Wang</t>
  </si>
  <si>
    <t>Ricky Navarro</t>
  </si>
  <si>
    <t>Kaitlyn Henderson</t>
  </si>
  <si>
    <t>Randall Dominguez</t>
  </si>
  <si>
    <t>Lacey He</t>
  </si>
  <si>
    <t>Brad She</t>
  </si>
  <si>
    <t>Carrie Ortega</t>
  </si>
  <si>
    <t>Jacquelyn Suarez</t>
  </si>
  <si>
    <t>Meredith Gutierrez</t>
  </si>
  <si>
    <t>Carl Xie</t>
  </si>
  <si>
    <t>Ariana Gray</t>
  </si>
  <si>
    <t>Scott Seely</t>
  </si>
  <si>
    <t>Todd Wang</t>
  </si>
  <si>
    <t>Larry Ortega</t>
  </si>
  <si>
    <t>Deanna Munoz</t>
  </si>
  <si>
    <t>Lacey Zheng</t>
  </si>
  <si>
    <t>Nicole Brown</t>
  </si>
  <si>
    <t>Emmanuel Patel</t>
  </si>
  <si>
    <t>Anne Ramos</t>
  </si>
  <si>
    <t>Andres Nara</t>
  </si>
  <si>
    <t>Jeremiah Griffin</t>
  </si>
  <si>
    <t>Nelson Jimenez</t>
  </si>
  <si>
    <t>Linda Carlson</t>
  </si>
  <si>
    <t>Kelli Lu</t>
  </si>
  <si>
    <t>Melinda Gill</t>
  </si>
  <si>
    <t>Lawrence Alonso</t>
  </si>
  <si>
    <t>Gina Romero</t>
  </si>
  <si>
    <t>Brett Mehta</t>
  </si>
  <si>
    <t>Karla Yuan</t>
  </si>
  <si>
    <t>Audrey Blanco</t>
  </si>
  <si>
    <t>Marco Lopez</t>
  </si>
  <si>
    <t>Alvin Hu</t>
  </si>
  <si>
    <t>Chad Kumar</t>
  </si>
  <si>
    <t>Julio Ruiz</t>
  </si>
  <si>
    <t>Teresa Ramos</t>
  </si>
  <si>
    <t>Levi Rana</t>
  </si>
  <si>
    <t>Jésus Munoz</t>
  </si>
  <si>
    <t>Lindsey Andersen</t>
  </si>
  <si>
    <t>Ross Jordan</t>
  </si>
  <si>
    <t>Clarence Rai</t>
  </si>
  <si>
    <t>Dennis Ye</t>
  </si>
  <si>
    <t>Cassie Chande</t>
  </si>
  <si>
    <t>Jan Watson</t>
  </si>
  <si>
    <t>Samuel Diaz</t>
  </si>
  <si>
    <t>Carolyn Navarro</t>
  </si>
  <si>
    <t>Clarence Luo</t>
  </si>
  <si>
    <t>Latasha Alonso</t>
  </si>
  <si>
    <t>Kevin Coleman</t>
  </si>
  <si>
    <t>Marie Sanz</t>
  </si>
  <si>
    <t>James Flores</t>
  </si>
  <si>
    <t>Erica Chen</t>
  </si>
  <si>
    <t>Derrick Ruiz</t>
  </si>
  <si>
    <t>Shannon Carlson</t>
  </si>
  <si>
    <t>Virginia Mehta</t>
  </si>
  <si>
    <t>Gilbert Raje</t>
  </si>
  <si>
    <t>Johnathan Suri</t>
  </si>
  <si>
    <t>Larry Alvarez</t>
  </si>
  <si>
    <t>Benjamin Jackson</t>
  </si>
  <si>
    <t>Julie Xu</t>
  </si>
  <si>
    <t>Melinda Torres</t>
  </si>
  <si>
    <t>Lisa Cai</t>
  </si>
  <si>
    <t>Allen Garcia</t>
  </si>
  <si>
    <t>Jay Gonzalez</t>
  </si>
  <si>
    <t>Kayla Jenkins</t>
  </si>
  <si>
    <t>Brad Rai</t>
  </si>
  <si>
    <t>Christy Ye</t>
  </si>
  <si>
    <t>Claudia Gao</t>
  </si>
  <si>
    <t>Melody Suarez</t>
  </si>
  <si>
    <t>Phillip Gonzalez</t>
  </si>
  <si>
    <t>Harold Sai</t>
  </si>
  <si>
    <t>Edward Edwards</t>
  </si>
  <si>
    <t>Gabrielle Hall</t>
  </si>
  <si>
    <t>Phillip Rana</t>
  </si>
  <si>
    <t>Arthur Chandra</t>
  </si>
  <si>
    <t>Kyle Lopez</t>
  </si>
  <si>
    <t>Bethany Chande</t>
  </si>
  <si>
    <t>Marie Ramos</t>
  </si>
  <si>
    <t>Carrie Gill</t>
  </si>
  <si>
    <t>Dawn Tang</t>
  </si>
  <si>
    <t>Dominique Prasad</t>
  </si>
  <si>
    <t>Marco Mehta</t>
  </si>
  <si>
    <t>Wendy Torres</t>
  </si>
  <si>
    <t>Abby Subram</t>
  </si>
  <si>
    <t>Jessie Zhao</t>
  </si>
  <si>
    <t>Blake Anderson</t>
  </si>
  <si>
    <t>Ariana Stewart</t>
  </si>
  <si>
    <t>Natalie Moore</t>
  </si>
  <si>
    <t>Heidi Vance</t>
  </si>
  <si>
    <t>Toni Sara</t>
  </si>
  <si>
    <t>Heidi Lopez</t>
  </si>
  <si>
    <t>Nicolas Sharma</t>
  </si>
  <si>
    <t>Carly Xie</t>
  </si>
  <si>
    <t>Spencer Henderson</t>
  </si>
  <si>
    <t>Franklin He</t>
  </si>
  <si>
    <t>Leonard Nath</t>
  </si>
  <si>
    <t>Mandar Samant</t>
  </si>
  <si>
    <t>Brent Zhang</t>
  </si>
  <si>
    <t>Randall Rubio</t>
  </si>
  <si>
    <t>Joe Subram</t>
  </si>
  <si>
    <t>Raul Sharma</t>
  </si>
  <si>
    <t>Mallory Martin</t>
  </si>
  <si>
    <t>Rebekah Vazquez</t>
  </si>
  <si>
    <t>Alexa Gray</t>
  </si>
  <si>
    <t>Shannon Wang</t>
  </si>
  <si>
    <t>Larry Martin</t>
  </si>
  <si>
    <t>Denise Martinez</t>
  </si>
  <si>
    <t>Cheryl Diaz</t>
  </si>
  <si>
    <t>Marc Diaz</t>
  </si>
  <si>
    <t>Tyrone Dominguez</t>
  </si>
  <si>
    <t>Shannon Serrano</t>
  </si>
  <si>
    <t>Alan Wang</t>
  </si>
  <si>
    <t>Bethany Yuan</t>
  </si>
  <si>
    <t>Abigail Richardson</t>
  </si>
  <si>
    <t>Andres Shan</t>
  </si>
  <si>
    <t>Maurice Shan</t>
  </si>
  <si>
    <t>Naomi Dominguez</t>
  </si>
  <si>
    <t>Renee Navarro</t>
  </si>
  <si>
    <t>Lucas Harris</t>
  </si>
  <si>
    <t>Jodi Shan</t>
  </si>
  <si>
    <t>Juan Ramos</t>
  </si>
  <si>
    <t>Warren Raje</t>
  </si>
  <si>
    <t>Jacquelyn Blanco</t>
  </si>
  <si>
    <t>Edward Miller</t>
  </si>
  <si>
    <t>Arturo Sharma</t>
  </si>
  <si>
    <t>Ruben Suarez</t>
  </si>
  <si>
    <t>Arthur Prasad</t>
  </si>
  <si>
    <t>Jaclyn Lu</t>
  </si>
  <si>
    <t>Hannah Robinson</t>
  </si>
  <si>
    <t>Jasmine Lewis</t>
  </si>
  <si>
    <t>Johnathan Madan</t>
  </si>
  <si>
    <t>Rosa Zheng</t>
  </si>
  <si>
    <t>Ann Subram</t>
  </si>
  <si>
    <t>Julian Wood</t>
  </si>
  <si>
    <t>Kevin Simmons</t>
  </si>
  <si>
    <t>Shaun Carson</t>
  </si>
  <si>
    <t>Ruben Kapoor</t>
  </si>
  <si>
    <t>Laura Ye</t>
  </si>
  <si>
    <t>Jill Suarez</t>
  </si>
  <si>
    <t>Nathan Wang</t>
  </si>
  <si>
    <t>Ebony Gonzalez</t>
  </si>
  <si>
    <t>Deborah Xie</t>
  </si>
  <si>
    <t>Mary Carter</t>
  </si>
  <si>
    <t>Jonathan Mitchell</t>
  </si>
  <si>
    <t>Victor Moreno</t>
  </si>
  <si>
    <t>April Beck</t>
  </si>
  <si>
    <t>Mandy Wu</t>
  </si>
  <si>
    <t>Alisha Chen</t>
  </si>
  <si>
    <t>Jessie Liu</t>
  </si>
  <si>
    <t>Cheryl Jiménez</t>
  </si>
  <si>
    <t>Todd Gao</t>
  </si>
  <si>
    <t>Colin Anand</t>
  </si>
  <si>
    <t>Alex Campbell</t>
  </si>
  <si>
    <t>Roy Raman</t>
  </si>
  <si>
    <t>Jillian Prasad</t>
  </si>
  <si>
    <t>Carl Andersen</t>
  </si>
  <si>
    <t>Mathew Suarez</t>
  </si>
  <si>
    <t>Beth Gomez</t>
  </si>
  <si>
    <t>Ronnie Zeng</t>
  </si>
  <si>
    <t>Natalie Gray</t>
  </si>
  <si>
    <t>Trinity Howard</t>
  </si>
  <si>
    <t>Christine Yuan</t>
  </si>
  <si>
    <t>Katherine Patterson</t>
  </si>
  <si>
    <t>Glenn Wang</t>
  </si>
  <si>
    <t>Stanley Subram</t>
  </si>
  <si>
    <t>Savannah King</t>
  </si>
  <si>
    <t>Jodi Sharma</t>
  </si>
  <si>
    <t>Katherine Washington</t>
  </si>
  <si>
    <t>Johnny Moyer</t>
  </si>
  <si>
    <t>Drew Tang</t>
  </si>
  <si>
    <t>Bianca Lu</t>
  </si>
  <si>
    <t>Evelyn Gonzalez</t>
  </si>
  <si>
    <t>Damien Chander</t>
  </si>
  <si>
    <t>Christian Jackson</t>
  </si>
  <si>
    <t>Meredith Sai</t>
  </si>
  <si>
    <t>Pedro Moreno</t>
  </si>
  <si>
    <t>Lisa Zheng</t>
  </si>
  <si>
    <t>Makayla Brooks</t>
  </si>
  <si>
    <t>Haley Ward</t>
  </si>
  <si>
    <t>Deanna Chandra</t>
  </si>
  <si>
    <t>Curtis Lu</t>
  </si>
  <si>
    <t>Grace Griffin</t>
  </si>
  <si>
    <t>Jaime Shen</t>
  </si>
  <si>
    <t>Sandra Huang</t>
  </si>
  <si>
    <t>Jeremiah Martinez</t>
  </si>
  <si>
    <t>Melanie Ross</t>
  </si>
  <si>
    <t>Melanie Sanders</t>
  </si>
  <si>
    <t>Melinda Rubio</t>
  </si>
  <si>
    <t>Kristen Ye</t>
  </si>
  <si>
    <t>Cole Ramirez</t>
  </si>
  <si>
    <t>Tabitha Arthur</t>
  </si>
  <si>
    <t>Christopher Winston</t>
  </si>
  <si>
    <t>Wendy Ortega</t>
  </si>
  <si>
    <t>Marissa Ross</t>
  </si>
  <si>
    <t>Jonathan Thompson</t>
  </si>
  <si>
    <t>Jay Raman</t>
  </si>
  <si>
    <t>Reginald Munoz</t>
  </si>
  <si>
    <t>Katelyn Allen</t>
  </si>
  <si>
    <t>Gilbert He</t>
  </si>
  <si>
    <t>Diana Rubio</t>
  </si>
  <si>
    <t>Jay Suri</t>
  </si>
  <si>
    <t>Candace Fernandez</t>
  </si>
  <si>
    <t>Armando Alonso</t>
  </si>
  <si>
    <t>Philip Diaz</t>
  </si>
  <si>
    <t>Andrea Kelly</t>
  </si>
  <si>
    <t>Alan Guo</t>
  </si>
  <si>
    <t>Elizabeth Johnson</t>
  </si>
  <si>
    <t>Leah Ye</t>
  </si>
  <si>
    <t>Douglas Patel</t>
  </si>
  <si>
    <t>Sydney Wright</t>
  </si>
  <si>
    <t>Francisco Sara</t>
  </si>
  <si>
    <t>Rafael Wu</t>
  </si>
  <si>
    <t>Marshall Wu</t>
  </si>
  <si>
    <t>Albert Gomez</t>
  </si>
  <si>
    <t>Bianca Zhao</t>
  </si>
  <si>
    <t>Derrick Martin</t>
  </si>
  <si>
    <t>Mario Xie</t>
  </si>
  <si>
    <t>Kimberly Cook</t>
  </si>
  <si>
    <t>Alan Chen</t>
  </si>
  <si>
    <t>Emily Jones</t>
  </si>
  <si>
    <t>Tina Sanchez</t>
  </si>
  <si>
    <t>Jesse Wright</t>
  </si>
  <si>
    <t>Thomas Powell</t>
  </si>
  <si>
    <t>Felicia Blanco</t>
  </si>
  <si>
    <t>Claudia Sun</t>
  </si>
  <si>
    <t>Marcus Young</t>
  </si>
  <si>
    <t>Randall Munoz</t>
  </si>
  <si>
    <t>Terrence Anand</t>
  </si>
  <si>
    <t>Marcus Cook</t>
  </si>
  <si>
    <t>Abby Sai</t>
  </si>
  <si>
    <t>Bradley Yuan</t>
  </si>
  <si>
    <t>Shaun Raji</t>
  </si>
  <si>
    <t>Emma Murphy</t>
  </si>
  <si>
    <t>Ebony Carlson</t>
  </si>
  <si>
    <t>Omar Wang</t>
  </si>
  <si>
    <t>Stacy Hernandez</t>
  </si>
  <si>
    <t>Lydia Garcia</t>
  </si>
  <si>
    <t>Jarrod Rodriguez</t>
  </si>
  <si>
    <t>Jarrod Mehta</t>
  </si>
  <si>
    <t>Alejandro Beck</t>
  </si>
  <si>
    <t>Larry Munoz</t>
  </si>
  <si>
    <t>Deborah Kumar</t>
  </si>
  <si>
    <t>Gabrielle Long</t>
  </si>
  <si>
    <t>Ivan Garcia</t>
  </si>
  <si>
    <t>Martha Xu</t>
  </si>
  <si>
    <t>Rosa Hu</t>
  </si>
  <si>
    <t>Charles Taylor</t>
  </si>
  <si>
    <t>Isaiah Cox</t>
  </si>
  <si>
    <t>Claudia Zhou</t>
  </si>
  <si>
    <t>Regina Perez</t>
  </si>
  <si>
    <t>Jennifer Patterson</t>
  </si>
  <si>
    <t>Jaime Sutton</t>
  </si>
  <si>
    <t>Blake Diaz</t>
  </si>
  <si>
    <t>Ebony Ashe</t>
  </si>
  <si>
    <t>Alison Chander</t>
  </si>
  <si>
    <t>Trevor Ross</t>
  </si>
  <si>
    <t>Rob Verhoff</t>
  </si>
  <si>
    <t>Misty Xie</t>
  </si>
  <si>
    <t>Janet Munoz</t>
  </si>
  <si>
    <t>Samuel Mitchell</t>
  </si>
  <si>
    <t>Albert Blanco</t>
  </si>
  <si>
    <t>Linda Navarro</t>
  </si>
  <si>
    <t>Russell Jai</t>
  </si>
  <si>
    <t>Ramon Ye</t>
  </si>
  <si>
    <t>Aaron Diaz</t>
  </si>
  <si>
    <t>Riley Hayes</t>
  </si>
  <si>
    <t>Tamara She</t>
  </si>
  <si>
    <t>Gilbert Guo</t>
  </si>
  <si>
    <t>Michael Moore</t>
  </si>
  <si>
    <t>Alejandro Wang</t>
  </si>
  <si>
    <t>Alexis Coleman</t>
  </si>
  <si>
    <t>Audrey Ruiz</t>
  </si>
  <si>
    <t>Kristin Jai</t>
  </si>
  <si>
    <t>Billy Munoz</t>
  </si>
  <si>
    <t>Brandy Rana</t>
  </si>
  <si>
    <t>Adam Ross</t>
  </si>
  <si>
    <t>Dominique Garcia</t>
  </si>
  <si>
    <t>Arianna Reed</t>
  </si>
  <si>
    <t>Sean Reed</t>
  </si>
  <si>
    <t>Kristine Hernandez</t>
  </si>
  <si>
    <t>Billy Torres</t>
  </si>
  <si>
    <t>Manuel Perez</t>
  </si>
  <si>
    <t>Eduardo Turner</t>
  </si>
  <si>
    <t>Cindy Sai</t>
  </si>
  <si>
    <t>Eduardo Harris</t>
  </si>
  <si>
    <t>Adriana Madan</t>
  </si>
  <si>
    <t>Arturo Xu</t>
  </si>
  <si>
    <t>Chase James</t>
  </si>
  <si>
    <t>Steve Schmidt</t>
  </si>
  <si>
    <t>Savannah Morris</t>
  </si>
  <si>
    <t>Alan Xu</t>
  </si>
  <si>
    <t>Briana Torres</t>
  </si>
  <si>
    <t>Mya Long</t>
  </si>
  <si>
    <t>Rosa Huang</t>
  </si>
  <si>
    <t>Aimee Li</t>
  </si>
  <si>
    <t>Dennis Zhou</t>
  </si>
  <si>
    <t>Casey Luo</t>
  </si>
  <si>
    <t>Renee Romero</t>
  </si>
  <si>
    <t>Teresa Carlson</t>
  </si>
  <si>
    <t>Kelvin Liang</t>
  </si>
  <si>
    <t>Tina Chandra</t>
  </si>
  <si>
    <t>Marvin Browning</t>
  </si>
  <si>
    <t>Kari Navarro</t>
  </si>
  <si>
    <t>Aimee He</t>
  </si>
  <si>
    <t>Bianca Lin</t>
  </si>
  <si>
    <t>Melvin Luo</t>
  </si>
  <si>
    <t>Donald Patel</t>
  </si>
  <si>
    <t>Carolyn Ramos</t>
  </si>
  <si>
    <t>Justin Yang</t>
  </si>
  <si>
    <t>Micah Cai</t>
  </si>
  <si>
    <t>Karl Kumar</t>
  </si>
  <si>
    <t>Rachel Griffin</t>
  </si>
  <si>
    <t>Clayton Kumar</t>
  </si>
  <si>
    <t>Melvin Andersen</t>
  </si>
  <si>
    <t>Shaun Deng</t>
  </si>
  <si>
    <t>Kelvin Yang</t>
  </si>
  <si>
    <t>Christine Pal</t>
  </si>
  <si>
    <t>Jacob Lee</t>
  </si>
  <si>
    <t>Danny Alvarez</t>
  </si>
  <si>
    <t>Edward Patterson</t>
  </si>
  <si>
    <t>Stacey Li</t>
  </si>
  <si>
    <t>Regina Gonzalez</t>
  </si>
  <si>
    <t>Ronald Sai</t>
  </si>
  <si>
    <t>Frederick Rana</t>
  </si>
  <si>
    <t>Ivan Raman</t>
  </si>
  <si>
    <t>Carol Xu</t>
  </si>
  <si>
    <t>Kate Deng</t>
  </si>
  <si>
    <t>Nathan Hayes</t>
  </si>
  <si>
    <t>Clinton Blanco</t>
  </si>
  <si>
    <t>Peter Jai</t>
  </si>
  <si>
    <t>Carlos Carter</t>
  </si>
  <si>
    <t>Crystal Li</t>
  </si>
  <si>
    <t>Jennifer Ramirez</t>
  </si>
  <si>
    <t>Jerome Romero</t>
  </si>
  <si>
    <t>Isabelle Butler</t>
  </si>
  <si>
    <t>Julian Griffin</t>
  </si>
  <si>
    <t>Theodore Browning</t>
  </si>
  <si>
    <t>Blake Johnson</t>
  </si>
  <si>
    <t>Kari Kim</t>
  </si>
  <si>
    <t>Jessica Sanchez</t>
  </si>
  <si>
    <t>Julie She</t>
  </si>
  <si>
    <t>Crystal Lu</t>
  </si>
  <si>
    <t>Diana Alvarez</t>
  </si>
  <si>
    <t>Morgan Edwards</t>
  </si>
  <si>
    <t>Evan Watson</t>
  </si>
  <si>
    <t>Jermaine Raman</t>
  </si>
  <si>
    <t>Kristine Dominguez</t>
  </si>
  <si>
    <t>Diana Navarro</t>
  </si>
  <si>
    <t>Dominic Gonzalez</t>
  </si>
  <si>
    <t>Melissa Jenkins</t>
  </si>
  <si>
    <t>Dwayne Ramos</t>
  </si>
  <si>
    <t>Gabrielle Edwards</t>
  </si>
  <si>
    <t>Teresa Ruiz</t>
  </si>
  <si>
    <t>Mayra Prasad</t>
  </si>
  <si>
    <t>Karla Xu</t>
  </si>
  <si>
    <t>Tyrone Rubio</t>
  </si>
  <si>
    <t>Ernest Lin</t>
  </si>
  <si>
    <t>Randy Zeng</t>
  </si>
  <si>
    <t>Lacey Kumar</t>
  </si>
  <si>
    <t>Edwin Zheng</t>
  </si>
  <si>
    <t>Jerome Rubio</t>
  </si>
  <si>
    <t>Edwin Nara</t>
  </si>
  <si>
    <t>Lisa Huang</t>
  </si>
  <si>
    <t>Justin Taylor</t>
  </si>
  <si>
    <t>Alejandro Guo</t>
  </si>
  <si>
    <t>Sebastian James</t>
  </si>
  <si>
    <t>Cody Gray</t>
  </si>
  <si>
    <t>Jackson Li</t>
  </si>
  <si>
    <t>Emma Miller</t>
  </si>
  <si>
    <t>Kenneth Lal</t>
  </si>
  <si>
    <t>Paula Romero</t>
  </si>
  <si>
    <t>Jay Moyer</t>
  </si>
  <si>
    <t>Colin He</t>
  </si>
  <si>
    <t>Nicole Ward</t>
  </si>
  <si>
    <t>Miranda Washington</t>
  </si>
  <si>
    <t>Priscilla Andersen</t>
  </si>
  <si>
    <t>Dawn Chen</t>
  </si>
  <si>
    <t>Samantha Martinez</t>
  </si>
  <si>
    <t>Riley Wood</t>
  </si>
  <si>
    <t>Drew Goel</t>
  </si>
  <si>
    <t>Anne Dominguez</t>
  </si>
  <si>
    <t>Jake Xu</t>
  </si>
  <si>
    <t>Taylor Barnes</t>
  </si>
  <si>
    <t>Xavier Martin</t>
  </si>
  <si>
    <t>Bryant Perez</t>
  </si>
  <si>
    <t>Gary Navarro</t>
  </si>
  <si>
    <t>Molly Madan</t>
  </si>
  <si>
    <t>Kenneth Xie</t>
  </si>
  <si>
    <t>Evan King</t>
  </si>
  <si>
    <t>Ashlee Shen</t>
  </si>
  <si>
    <t>Tara Lal</t>
  </si>
  <si>
    <t>Priscilla Tang</t>
  </si>
  <si>
    <t>Darren Suri</t>
  </si>
  <si>
    <t>Daniel Martinez</t>
  </si>
  <si>
    <t>Jacqueline Hayes</t>
  </si>
  <si>
    <t>Brianna McDonald</t>
  </si>
  <si>
    <t>Nancy Mehta</t>
  </si>
  <si>
    <t>Jessica Coleman</t>
  </si>
  <si>
    <t>Roy Garcia</t>
  </si>
  <si>
    <t>Derek Xie</t>
  </si>
  <si>
    <t>Elijah Hernandez</t>
  </si>
  <si>
    <t>Maria Watson</t>
  </si>
  <si>
    <t>Kirk Nason</t>
  </si>
  <si>
    <t>Ryan Lal</t>
  </si>
  <si>
    <t>Diana Hernandez</t>
  </si>
  <si>
    <t>Meredith Raman</t>
  </si>
  <si>
    <t>Emily White</t>
  </si>
  <si>
    <t>Ivan Rana</t>
  </si>
  <si>
    <t>Caroline Griffin</t>
  </si>
  <si>
    <t>Robyn Carlson</t>
  </si>
  <si>
    <t>Mitchell Pal</t>
  </si>
  <si>
    <t>Elijah Roberts</t>
  </si>
  <si>
    <t>Sharon Nara</t>
  </si>
  <si>
    <t>Amy Zhang</t>
  </si>
  <si>
    <t>Erika Suarez</t>
  </si>
  <si>
    <t>Marshall Rai</t>
  </si>
  <si>
    <t>Spencer Griffin</t>
  </si>
  <si>
    <t>Jenny Lal</t>
  </si>
  <si>
    <t>Claudia Zheng</t>
  </si>
  <si>
    <t>Misty Raji</t>
  </si>
  <si>
    <t>Danielle Bell</t>
  </si>
  <si>
    <t>Benjamin Brown</t>
  </si>
  <si>
    <t>Brenda Arun</t>
  </si>
  <si>
    <t>Jason Gonzalez</t>
  </si>
  <si>
    <t>Stacey Gao</t>
  </si>
  <si>
    <t>Wesley Yang</t>
  </si>
  <si>
    <t>Edward Brown</t>
  </si>
  <si>
    <t>Yolanda Raji</t>
  </si>
  <si>
    <t>Richard Baker</t>
  </si>
  <si>
    <t>Latasha Romero</t>
  </si>
  <si>
    <t>Trisha Wang</t>
  </si>
  <si>
    <t>Erika Diaz</t>
  </si>
  <si>
    <t>Lori Moreno</t>
  </si>
  <si>
    <t>Willie She</t>
  </si>
  <si>
    <t>Levi Sai</t>
  </si>
  <si>
    <t>Curtis Zimmerman</t>
  </si>
  <si>
    <t>Sheena Raji</t>
  </si>
  <si>
    <t>Robyn Ruiz</t>
  </si>
  <si>
    <t>Tonya She</t>
  </si>
  <si>
    <t>Angela Jenkins</t>
  </si>
  <si>
    <t>Roberto Vazquez</t>
  </si>
  <si>
    <t>Latasha Dominguez</t>
  </si>
  <si>
    <t>Mandy Gao</t>
  </si>
  <si>
    <t>Michelle Cox</t>
  </si>
  <si>
    <t>Nicole Diaz</t>
  </si>
  <si>
    <t>Jorge Ye</t>
  </si>
  <si>
    <t>Robert Campbell</t>
  </si>
  <si>
    <t>Levi Gonzalez</t>
  </si>
  <si>
    <t>Jonathan Shan</t>
  </si>
  <si>
    <t>Miguel Martinez</t>
  </si>
  <si>
    <t>Eric Hughes</t>
  </si>
  <si>
    <t>Amber Nelson</t>
  </si>
  <si>
    <t>Albert Serrano</t>
  </si>
  <si>
    <t>Alexia Henderson</t>
  </si>
  <si>
    <t>Sara James</t>
  </si>
  <si>
    <t>Levi Suri</t>
  </si>
  <si>
    <t>Ernest Wu</t>
  </si>
  <si>
    <t>Denise Stone</t>
  </si>
  <si>
    <t>Jessie Ortega</t>
  </si>
  <si>
    <t>Cheryl Sanz</t>
  </si>
  <si>
    <t>Mary Howard</t>
  </si>
  <si>
    <t>Gilbert Xie</t>
  </si>
  <si>
    <t>Katherine Gonzales</t>
  </si>
  <si>
    <t>Olivia White</t>
  </si>
  <si>
    <t>Darryl Wu</t>
  </si>
  <si>
    <t>Albert Alvarez</t>
  </si>
  <si>
    <t>Tiffany Sun</t>
  </si>
  <si>
    <t>Mya Butler</t>
  </si>
  <si>
    <t>Andrew Wedge</t>
  </si>
  <si>
    <t>Darren Dominguez</t>
  </si>
  <si>
    <t>Craig Jiménez</t>
  </si>
  <si>
    <t>Monique Ramos</t>
  </si>
  <si>
    <t>Eric Jenkins</t>
  </si>
  <si>
    <t>Noah Jai</t>
  </si>
  <si>
    <t>Edgar Sara</t>
  </si>
  <si>
    <t>Dennis She</t>
  </si>
  <si>
    <t>Robin Dominguez</t>
  </si>
  <si>
    <t>Logan Gonzales</t>
  </si>
  <si>
    <t>Edwin Chander</t>
  </si>
  <si>
    <t>Robyn Jimenez</t>
  </si>
  <si>
    <t>Joseph Clark</t>
  </si>
  <si>
    <t>Casey Kumar</t>
  </si>
  <si>
    <t>Nina Andersen</t>
  </si>
  <si>
    <t>Adriana Smith</t>
  </si>
  <si>
    <t>Tony Nara</t>
  </si>
  <si>
    <t>Cynthia Malhotra</t>
  </si>
  <si>
    <t>Thomas Roberts</t>
  </si>
  <si>
    <t>Colleen Ma</t>
  </si>
  <si>
    <t>Jordyn Jenkins</t>
  </si>
  <si>
    <t>Jon Alonso</t>
  </si>
  <si>
    <t>Ariana Bailey</t>
  </si>
  <si>
    <t>Madison Foster</t>
  </si>
  <si>
    <t>Edwin Ferrier</t>
  </si>
  <si>
    <t>Tamara Nath</t>
  </si>
  <si>
    <t>Katelyn Brooks</t>
  </si>
  <si>
    <t>Briana Ramos</t>
  </si>
  <si>
    <t>Timothy Cox</t>
  </si>
  <si>
    <t>Colleen Li</t>
  </si>
  <si>
    <t>Wendy Ramos</t>
  </si>
  <si>
    <t>Alyssa Reed</t>
  </si>
  <si>
    <t>Wendy Romero</t>
  </si>
  <si>
    <t>Cristina Xie</t>
  </si>
  <si>
    <t>Sean Turner</t>
  </si>
  <si>
    <t>Victor Sanz</t>
  </si>
  <si>
    <t>Thomas Butler</t>
  </si>
  <si>
    <t>Bryan Rivera</t>
  </si>
  <si>
    <t>Melanie Bradley</t>
  </si>
  <si>
    <t>Preston Chapman</t>
  </si>
  <si>
    <t>Jason Campbell</t>
  </si>
  <si>
    <t>Seth Sanchez</t>
  </si>
  <si>
    <t>Tamara Yang</t>
  </si>
  <si>
    <t>Christy Shan</t>
  </si>
  <si>
    <t>Dalton Butler</t>
  </si>
  <si>
    <t>Tristan Butler</t>
  </si>
  <si>
    <t>Dale Anand</t>
  </si>
  <si>
    <t>Jonathan Wilson</t>
  </si>
  <si>
    <t>Lori Dominguez</t>
  </si>
  <si>
    <t>Victor Romero</t>
  </si>
  <si>
    <t>Dustin Sharma</t>
  </si>
  <si>
    <t>Omar Chander</t>
  </si>
  <si>
    <t>Lydia Fernandez</t>
  </si>
  <si>
    <t>Caleb Simmons</t>
  </si>
  <si>
    <t>Christian Henderson</t>
  </si>
  <si>
    <t>Tasha Shan</t>
  </si>
  <si>
    <t>Clayton Xu</t>
  </si>
  <si>
    <t>Preston Mehta</t>
  </si>
  <si>
    <t>Anne Hernandez</t>
  </si>
  <si>
    <t>Melody Diaz</t>
  </si>
  <si>
    <t>Richard Perez</t>
  </si>
  <si>
    <t>Jared Ward</t>
  </si>
  <si>
    <t>Savannah Evans</t>
  </si>
  <si>
    <t>Caleb Hernandez</t>
  </si>
  <si>
    <t>Amanda Alexander</t>
  </si>
  <si>
    <t>Lori Ramos</t>
  </si>
  <si>
    <t>Alexandra Collins</t>
  </si>
  <si>
    <t>Shannon Liu</t>
  </si>
  <si>
    <t>Leslie Navarro</t>
  </si>
  <si>
    <t>Bobby Rodriguez</t>
  </si>
  <si>
    <t>Terry Raji</t>
  </si>
  <si>
    <t>Eugene Liu</t>
  </si>
  <si>
    <t>Terrence Sharma</t>
  </si>
  <si>
    <t>Clayton Li</t>
  </si>
  <si>
    <t>Kevin Kumar</t>
  </si>
  <si>
    <t>Brendan Beck</t>
  </si>
  <si>
    <t>Jordyn Bennett</t>
  </si>
  <si>
    <t>Katrina Luo</t>
  </si>
  <si>
    <t>Bryant Van</t>
  </si>
  <si>
    <t>Paul Shakespear</t>
  </si>
  <si>
    <t>Tamara Lal</t>
  </si>
  <si>
    <t>Maria Edwards</t>
  </si>
  <si>
    <t>Jay Rubio</t>
  </si>
  <si>
    <t>Misty Goel</t>
  </si>
  <si>
    <t>Zachary Martin</t>
  </si>
  <si>
    <t>Jennifer Taylor</t>
  </si>
  <si>
    <t>Caitlin Bailey</t>
  </si>
  <si>
    <t>Zoe Peterson</t>
  </si>
  <si>
    <t>Janet Alvarez</t>
  </si>
  <si>
    <t>Colleen Hu</t>
  </si>
  <si>
    <t>Vanessa Henderson</t>
  </si>
  <si>
    <t>Kathleen Gomez</t>
  </si>
  <si>
    <t>Joy Alonso</t>
  </si>
  <si>
    <t>Jordan Scott</t>
  </si>
  <si>
    <t>Jon Chander</t>
  </si>
  <si>
    <t>Joy Gomez</t>
  </si>
  <si>
    <t>Alberto Jiménez</t>
  </si>
  <si>
    <t>Eduardo Clark</t>
  </si>
  <si>
    <t>Rosa Lin</t>
  </si>
  <si>
    <t>Fernando Green</t>
  </si>
  <si>
    <t>Kelvin Raji</t>
  </si>
  <si>
    <t>Jacquelyn Jimenez</t>
  </si>
  <si>
    <t>Brian Rivera</t>
  </si>
  <si>
    <t>Katie Xie</t>
  </si>
  <si>
    <t>Monica Malhotra</t>
  </si>
  <si>
    <t>Kari Dominguez</t>
  </si>
  <si>
    <t>Alexandria Hughes</t>
  </si>
  <si>
    <t>Rebekah Suarez</t>
  </si>
  <si>
    <t>Beth Jiménez</t>
  </si>
  <si>
    <t>Preston Raman</t>
  </si>
  <si>
    <t>Isaac Cook</t>
  </si>
  <si>
    <t>Craig Rubio</t>
  </si>
  <si>
    <t>Dwayne Torres</t>
  </si>
  <si>
    <t>Eugene Guo</t>
  </si>
  <si>
    <t>Ricky Alonso</t>
  </si>
  <si>
    <t>Stacey Yang</t>
  </si>
  <si>
    <t>Cedric Xu</t>
  </si>
  <si>
    <t>Tony Sharma</t>
  </si>
  <si>
    <t>Billy Moreno</t>
  </si>
  <si>
    <t>Alyssa Bradley</t>
  </si>
  <si>
    <t>Leah Liang</t>
  </si>
  <si>
    <t>Curtis Yang</t>
  </si>
  <si>
    <t>Gerald Moreno</t>
  </si>
  <si>
    <t>Terrance Rodriguez</t>
  </si>
  <si>
    <t>Warren Jai</t>
  </si>
  <si>
    <t>Allen Lopez</t>
  </si>
  <si>
    <t>Derrick Gomez</t>
  </si>
  <si>
    <t>Jon Tang</t>
  </si>
  <si>
    <t>Louis Yuan</t>
  </si>
  <si>
    <t>Briana Martin</t>
  </si>
  <si>
    <t>Raymond Malhotra</t>
  </si>
  <si>
    <t>Carlos Evans</t>
  </si>
  <si>
    <t>Heather Yang</t>
  </si>
  <si>
    <t>Russell Sharma</t>
  </si>
  <si>
    <t>Luis Parker</t>
  </si>
  <si>
    <t>Mayra Kovar</t>
  </si>
  <si>
    <t>Allen Rana</t>
  </si>
  <si>
    <t>Ebony Martin</t>
  </si>
  <si>
    <t>Gilbert Zhao</t>
  </si>
  <si>
    <t>Rebecca Wright</t>
  </si>
  <si>
    <t>Xavier Harris</t>
  </si>
  <si>
    <t>Marshall Lal</t>
  </si>
  <si>
    <t>Jesse Allen</t>
  </si>
  <si>
    <t>Jerry Chander</t>
  </si>
  <si>
    <t>Jennifer Barnes</t>
  </si>
  <si>
    <t>Courtney Phillips</t>
  </si>
  <si>
    <t>Christopher Martin</t>
  </si>
  <si>
    <t>Abigail Harris</t>
  </si>
  <si>
    <t>Angel Mitchell</t>
  </si>
  <si>
    <t>Ian Harris</t>
  </si>
  <si>
    <t>Jack Nelson</t>
  </si>
  <si>
    <t>Darrell Raji</t>
  </si>
  <si>
    <t>Brad Sharma</t>
  </si>
  <si>
    <t>Kevin Gonzalez</t>
  </si>
  <si>
    <t>Taylor Anderson</t>
  </si>
  <si>
    <t>Harold Malhotra</t>
  </si>
  <si>
    <t>Bryan Cox</t>
  </si>
  <si>
    <t>Felicia Jimenez</t>
  </si>
  <si>
    <t>Jennifer Roberts</t>
  </si>
  <si>
    <t>Destiny Coleman</t>
  </si>
  <si>
    <t>Bruce Hernandez</t>
  </si>
  <si>
    <t>Troy Sai</t>
  </si>
  <si>
    <t>Dustin Luo</t>
  </si>
  <si>
    <t>Ryan Williams</t>
  </si>
  <si>
    <t>Jennifer Perry</t>
  </si>
  <si>
    <t>Katie Lal</t>
  </si>
  <si>
    <t>Darren Blanco</t>
  </si>
  <si>
    <t>Deanna Gonzalez</t>
  </si>
  <si>
    <t>Diana Ruiz</t>
  </si>
  <si>
    <t>Jessica Rivera</t>
  </si>
  <si>
    <t>David Yang</t>
  </si>
  <si>
    <t>Derek Goel</t>
  </si>
  <si>
    <t>Irma Sherwood</t>
  </si>
  <si>
    <t>Gabrielle Bell</t>
  </si>
  <si>
    <t>Tiffany Cai</t>
  </si>
  <si>
    <t>Alvin She</t>
  </si>
  <si>
    <t>Craig Moreno</t>
  </si>
  <si>
    <t>Laura Ma</t>
  </si>
  <si>
    <t>Ethan Coleman</t>
  </si>
  <si>
    <t>Omar Nath</t>
  </si>
  <si>
    <t>Kaitlyn Rivera</t>
  </si>
  <si>
    <t>Margaret Li</t>
  </si>
  <si>
    <t>Aaron Foster</t>
  </si>
  <si>
    <t>Terrence Raje</t>
  </si>
  <si>
    <t>Corey Anand</t>
  </si>
  <si>
    <t>Alisha Ye</t>
  </si>
  <si>
    <t>Leslie Ramos</t>
  </si>
  <si>
    <t>Devin Gonzalez</t>
  </si>
  <si>
    <t>Christian Garcia</t>
  </si>
  <si>
    <t>Elijah Li</t>
  </si>
  <si>
    <t>Rachel Taylor</t>
  </si>
  <si>
    <t>Adriana Mehta</t>
  </si>
  <si>
    <t>Alexandra Hall</t>
  </si>
  <si>
    <t>Melissa Perry</t>
  </si>
  <si>
    <t>Rodrigo Ready</t>
  </si>
  <si>
    <t>Brianna Rodriguez</t>
  </si>
  <si>
    <t>Valerie Zhou</t>
  </si>
  <si>
    <t>Jay Mehta</t>
  </si>
  <si>
    <t>Brandi Ruiz</t>
  </si>
  <si>
    <t>Joe Martin</t>
  </si>
  <si>
    <t>Jasmine Walker</t>
  </si>
  <si>
    <t>Lacey Guo</t>
  </si>
  <si>
    <t>Clarence Zhu</t>
  </si>
  <si>
    <t>Renee Ramos</t>
  </si>
  <si>
    <t>Abby Raman</t>
  </si>
  <si>
    <t>Jacob Rodriguez</t>
  </si>
  <si>
    <t>Vincent Zheng</t>
  </si>
  <si>
    <t>Anne Rubio</t>
  </si>
  <si>
    <t>Sandra Zhu</t>
  </si>
  <si>
    <t>Paige Morris</t>
  </si>
  <si>
    <t>Linda Alvarez</t>
  </si>
  <si>
    <t>Kelvin Wang</t>
  </si>
  <si>
    <t>Cindy Raman</t>
  </si>
  <si>
    <t>Connor Yang</t>
  </si>
  <si>
    <t>Olivia Bennett</t>
  </si>
  <si>
    <t>Victoria Anderson</t>
  </si>
  <si>
    <t>Adriana Suri</t>
  </si>
  <si>
    <t>Brianna Jenkins</t>
  </si>
  <si>
    <t>Marc Martin</t>
  </si>
  <si>
    <t>Kristen Cai</t>
  </si>
  <si>
    <t>Luke Adams</t>
  </si>
  <si>
    <t>Zachary Martinez</t>
  </si>
  <si>
    <t>Casey Pal</t>
  </si>
  <si>
    <t>Javier Hernandez</t>
  </si>
  <si>
    <t>Kyle Parker</t>
  </si>
  <si>
    <t>Erick Lopez</t>
  </si>
  <si>
    <t>Julie Shan</t>
  </si>
  <si>
    <t>Paige Reed</t>
  </si>
  <si>
    <t>Lacey Li</t>
  </si>
  <si>
    <t>Luis Coleman</t>
  </si>
  <si>
    <t>Crystal Xu</t>
  </si>
  <si>
    <t>Joanna Ortega</t>
  </si>
  <si>
    <t>Lauren Lee</t>
  </si>
  <si>
    <t>Paige Brooks</t>
  </si>
  <si>
    <t>Mayra Patel</t>
  </si>
  <si>
    <t>Samuel Long</t>
  </si>
  <si>
    <t>Rachel Robinson</t>
  </si>
  <si>
    <t>Seth Howard</t>
  </si>
  <si>
    <t>Jon Zhao</t>
  </si>
  <si>
    <t>Jack Sharma</t>
  </si>
  <si>
    <t>Garrett Murphy</t>
  </si>
  <si>
    <t>Chloe Price</t>
  </si>
  <si>
    <t>Aidan Henderson</t>
  </si>
  <si>
    <t>Jamie Zhang</t>
  </si>
  <si>
    <t>Brian Howard</t>
  </si>
  <si>
    <t>Kristi Malhotra</t>
  </si>
  <si>
    <t>John Garcia</t>
  </si>
  <si>
    <t>Kurt Tang</t>
  </si>
  <si>
    <t>Rachael Martinez</t>
  </si>
  <si>
    <t>Abigail Perry</t>
  </si>
  <si>
    <t>Morgan Phillips</t>
  </si>
  <si>
    <t>Mario Pal</t>
  </si>
  <si>
    <t>Brianna Sanchez</t>
  </si>
  <si>
    <t>Logan Lee</t>
  </si>
  <si>
    <t>Aaron Collins</t>
  </si>
  <si>
    <t>Kyle Perez</t>
  </si>
  <si>
    <t>Ashlee Sharma</t>
  </si>
  <si>
    <t>Suzanne Lu</t>
  </si>
  <si>
    <t>Latasha Navarro</t>
  </si>
  <si>
    <t>Franklin Lal</t>
  </si>
  <si>
    <t>Misty Luo</t>
  </si>
  <si>
    <t>Tommy Yuan</t>
  </si>
  <si>
    <t>Amanda Bryant</t>
  </si>
  <si>
    <t>Arthur Carlson</t>
  </si>
  <si>
    <t>Jay Malhotra</t>
  </si>
  <si>
    <t>Jonathan Evans</t>
  </si>
  <si>
    <t>Gabrielle Carter</t>
  </si>
  <si>
    <t>Carl Goel</t>
  </si>
  <si>
    <t>Connor Flores</t>
  </si>
  <si>
    <t>Daisy Carlson</t>
  </si>
  <si>
    <t>Emmanuel Lopez</t>
  </si>
  <si>
    <t>Savannah Scott</t>
  </si>
  <si>
    <t>Mariah Griffin</t>
  </si>
  <si>
    <t>Robyn Munoz</t>
  </si>
  <si>
    <t>Karla Chander</t>
  </si>
  <si>
    <t>Gina Hernandez</t>
  </si>
  <si>
    <t>Ruben Vazquez</t>
  </si>
  <si>
    <t>Natalie Diaz</t>
  </si>
  <si>
    <t>Jonathan Adams</t>
  </si>
  <si>
    <t>Eduardo Richardson</t>
  </si>
  <si>
    <t>Alejandro Ye</t>
  </si>
  <si>
    <t>Amy Ma</t>
  </si>
  <si>
    <t>Damien Lin</t>
  </si>
  <si>
    <t>Olivia Alexander</t>
  </si>
  <si>
    <t>Samuel Winston</t>
  </si>
  <si>
    <t>Lawrence Sanz</t>
  </si>
  <si>
    <t>Jimmy Moreno</t>
  </si>
  <si>
    <t>Ruben Prasad</t>
  </si>
  <si>
    <t>Jasmine Barnes</t>
  </si>
  <si>
    <t>Ann Chandra</t>
  </si>
  <si>
    <t>Samantha Martin</t>
  </si>
  <si>
    <t>Jack Young</t>
  </si>
  <si>
    <t>Edwin Ye</t>
  </si>
  <si>
    <t>Andres Raji</t>
  </si>
  <si>
    <t>Alisha Zhu</t>
  </si>
  <si>
    <t>Tyler Jones</t>
  </si>
  <si>
    <t>Roger Ma</t>
  </si>
  <si>
    <t>Micah Wu</t>
  </si>
  <si>
    <t>Eugene He</t>
  </si>
  <si>
    <t>Nichole Raji</t>
  </si>
  <si>
    <t>Cedric Chen</t>
  </si>
  <si>
    <t>Shawn Goel</t>
  </si>
  <si>
    <t>Jenny Tang</t>
  </si>
  <si>
    <t>Johnny Nara</t>
  </si>
  <si>
    <t>Tracy Rai</t>
  </si>
  <si>
    <t>Evelyn Perez</t>
  </si>
  <si>
    <t>Wyatt Mitchell</t>
  </si>
  <si>
    <t>Gabrielle Ramirez</t>
  </si>
  <si>
    <t>Jon Yang</t>
  </si>
  <si>
    <t>Claudia McDonald</t>
  </si>
  <si>
    <t>Calvin Deng</t>
  </si>
  <si>
    <t>Johnny Raje</t>
  </si>
  <si>
    <t>Ross Arun</t>
  </si>
  <si>
    <t>Kelli Liu</t>
  </si>
  <si>
    <t>Jay Torres</t>
  </si>
  <si>
    <t>Larry Townsend</t>
  </si>
  <si>
    <t>Nichole Andersen</t>
  </si>
  <si>
    <t>Jeremy Robinson</t>
  </si>
  <si>
    <t>Joel Perez</t>
  </si>
  <si>
    <t>Shane Sanchez</t>
  </si>
  <si>
    <t>Shane Raman</t>
  </si>
  <si>
    <t>Misty Raje</t>
  </si>
  <si>
    <t>Samantha Davis</t>
  </si>
  <si>
    <t>Lindsey Raji</t>
  </si>
  <si>
    <t>Stephanie Gray</t>
  </si>
  <si>
    <t>Bryan Stewart</t>
  </si>
  <si>
    <t>Louis Xie</t>
  </si>
  <si>
    <t>Steve Liu</t>
  </si>
  <si>
    <t>Rachel Washington</t>
  </si>
  <si>
    <t>Patrick Cook</t>
  </si>
  <si>
    <t>Ryan Long</t>
  </si>
  <si>
    <t>Jocelyn Perry</t>
  </si>
  <si>
    <t>Matthew Johnson</t>
  </si>
  <si>
    <t>Jasmine Ross</t>
  </si>
  <si>
    <t>Jack Edwards</t>
  </si>
  <si>
    <t>Calvin Beck</t>
  </si>
  <si>
    <t>Brianna Bailey</t>
  </si>
  <si>
    <t>Angela Cox</t>
  </si>
  <si>
    <t>Ann Raman</t>
  </si>
  <si>
    <t>Connor Parker</t>
  </si>
  <si>
    <t>Amber Hill</t>
  </si>
  <si>
    <t>Rebekah Serrano</t>
  </si>
  <si>
    <t>Katrina Andersen</t>
  </si>
  <si>
    <t>Lance Blanco</t>
  </si>
  <si>
    <t>Nelson Gill</t>
  </si>
  <si>
    <t>Shaun Chapman</t>
  </si>
  <si>
    <t>Chloe Gonzalez</t>
  </si>
  <si>
    <t>Philip Gomez</t>
  </si>
  <si>
    <t>Heidi Mehta</t>
  </si>
  <si>
    <t>Johnny Anand</t>
  </si>
  <si>
    <t>Ashlee Luo</t>
  </si>
  <si>
    <t>Tabitha Diaz</t>
  </si>
  <si>
    <t>Gilbert Becker</t>
  </si>
  <si>
    <t>Chase Ramirez</t>
  </si>
  <si>
    <t>Nina Lal</t>
  </si>
  <si>
    <t>Tommy Raje</t>
  </si>
  <si>
    <t>Kristi Sanchez</t>
  </si>
  <si>
    <t>Bethany Shan</t>
  </si>
  <si>
    <t>Faith Barnes</t>
  </si>
  <si>
    <t>Sergio Sai</t>
  </si>
  <si>
    <t>Tommy Jai</t>
  </si>
  <si>
    <t>Jesse Sanchez</t>
  </si>
  <si>
    <t>Hailey Adams</t>
  </si>
  <si>
    <t>Adam Flores</t>
  </si>
  <si>
    <t>Emma Brown</t>
  </si>
  <si>
    <t>Drew Sharma</t>
  </si>
  <si>
    <t>Evan Cooper</t>
  </si>
  <si>
    <t>Jessie Jimenez</t>
  </si>
  <si>
    <t>Sydney Wood</t>
  </si>
  <si>
    <t>Summer Mehta</t>
  </si>
  <si>
    <t>Eric Evans</t>
  </si>
  <si>
    <t>Alisha Huang</t>
  </si>
  <si>
    <t>Jake Yang</t>
  </si>
  <si>
    <t>Brandon Ross</t>
  </si>
  <si>
    <t>Clayton Chen</t>
  </si>
  <si>
    <t>Todd Huang</t>
  </si>
  <si>
    <t>Logan Williams</t>
  </si>
  <si>
    <t>Kayla Long</t>
  </si>
  <si>
    <t>Olivia Morris</t>
  </si>
  <si>
    <t>Alisha Zhang</t>
  </si>
  <si>
    <t>Alex Gonzalez</t>
  </si>
  <si>
    <t>Karl Xu</t>
  </si>
  <si>
    <t>Alexander Thompson</t>
  </si>
  <si>
    <t>Sheena Goel</t>
  </si>
  <si>
    <t>Jacqueline James</t>
  </si>
  <si>
    <t>Lydia Sai</t>
  </si>
  <si>
    <t>Sydney Miller</t>
  </si>
  <si>
    <t>Alex Scott</t>
  </si>
  <si>
    <t>Rosa Lu</t>
  </si>
  <si>
    <t>Kaitlyn Jenkins</t>
  </si>
  <si>
    <t>Tammy Weber</t>
  </si>
  <si>
    <t>Ashley Clark</t>
  </si>
  <si>
    <t>Clinton Moreno</t>
  </si>
  <si>
    <t>Audrey Gutierrez</t>
  </si>
  <si>
    <t>Jennifer Watson</t>
  </si>
  <si>
    <t>David Rodriguez</t>
  </si>
  <si>
    <t>Jocelyn Henderson</t>
  </si>
  <si>
    <t>Max Ortega</t>
  </si>
  <si>
    <t>Henry Prasad</t>
  </si>
  <si>
    <t>Ebony Chandra</t>
  </si>
  <si>
    <t>Alisha Shan</t>
  </si>
  <si>
    <t>Tabitha Subram</t>
  </si>
  <si>
    <t>Michele Goel</t>
  </si>
  <si>
    <t>Gilbert Deng</t>
  </si>
  <si>
    <t>Megan Hughes</t>
  </si>
  <si>
    <t>Gabrielle Mitchell</t>
  </si>
  <si>
    <t>Diana Alonso</t>
  </si>
  <si>
    <t>Thomas Thomas</t>
  </si>
  <si>
    <t>Cory Arun</t>
  </si>
  <si>
    <t>Madeline Parker</t>
  </si>
  <si>
    <t>Alyssa Diaz</t>
  </si>
  <si>
    <t>Theresa Alvarez</t>
  </si>
  <si>
    <t>Clayton Wagner</t>
  </si>
  <si>
    <t>Martin Garcia</t>
  </si>
  <si>
    <t>Nicolas Raje</t>
  </si>
  <si>
    <t>Jeffery Wang</t>
  </si>
  <si>
    <t>Nina Black</t>
  </si>
  <si>
    <t>Meagan Sai</t>
  </si>
  <si>
    <t>Randall Carlson</t>
  </si>
  <si>
    <t>Maria Roberts</t>
  </si>
  <si>
    <t>Shannon Torres</t>
  </si>
  <si>
    <t>Renee Alonso</t>
  </si>
  <si>
    <t>Paula Moreno</t>
  </si>
  <si>
    <t>Julia Bell</t>
  </si>
  <si>
    <t>Jonathan Coleman</t>
  </si>
  <si>
    <t>Thomas Li</t>
  </si>
  <si>
    <t>William Harris</t>
  </si>
  <si>
    <t>Damien Huang</t>
  </si>
  <si>
    <t>Veronica Fernandez</t>
  </si>
  <si>
    <t>Robert Thomas</t>
  </si>
  <si>
    <t>Miranda Alexander</t>
  </si>
  <si>
    <t>Arthur Rodriguez</t>
  </si>
  <si>
    <t>Michelle Morris</t>
  </si>
  <si>
    <t>Kristina Mehta</t>
  </si>
  <si>
    <t>Antonio Flores</t>
  </si>
  <si>
    <t>Leah Sun</t>
  </si>
  <si>
    <t>Oscar Henderson</t>
  </si>
  <si>
    <t>Hunter Garcia</t>
  </si>
  <si>
    <t>Mason Young</t>
  </si>
  <si>
    <t>Anna Robinson</t>
  </si>
  <si>
    <t>Aaron King</t>
  </si>
  <si>
    <t>Michele Raji</t>
  </si>
  <si>
    <t>Eddie Dominguez</t>
  </si>
  <si>
    <t>Natalie Morris</t>
  </si>
  <si>
    <t>Michele Sai</t>
  </si>
  <si>
    <t>Warren Chander</t>
  </si>
  <si>
    <t>Eduardo Rogers</t>
  </si>
  <si>
    <t>Dalton Jones</t>
  </si>
  <si>
    <t>Emma Bradley</t>
  </si>
  <si>
    <t>Rebecca Evans</t>
  </si>
  <si>
    <t>Robert Wright</t>
  </si>
  <si>
    <t>Ian Morris</t>
  </si>
  <si>
    <t>Kaitlyn Wright</t>
  </si>
  <si>
    <t>Deb Foster</t>
  </si>
  <si>
    <t>Nathan Martinez</t>
  </si>
  <si>
    <t>Omar Black</t>
  </si>
  <si>
    <t>Miguel Nelson</t>
  </si>
  <si>
    <t>Destiny Perry</t>
  </si>
  <si>
    <t>Elizabeth Harris</t>
  </si>
  <si>
    <t>Harold Perez</t>
  </si>
  <si>
    <t>Jeremy Phillips</t>
  </si>
  <si>
    <t>Ramon Zheng</t>
  </si>
  <si>
    <t>Destiny Wilson</t>
  </si>
  <si>
    <t>Dylan Brown</t>
  </si>
  <si>
    <t>Armando Navarro</t>
  </si>
  <si>
    <t>Brenda Fernandez</t>
  </si>
  <si>
    <t>Megan Ward</t>
  </si>
  <si>
    <t>Marshall Chen</t>
  </si>
  <si>
    <t>Karen Li</t>
  </si>
  <si>
    <t>Trevor Price</t>
  </si>
  <si>
    <t>Jade Rivera</t>
  </si>
  <si>
    <t>Robyn Blanco</t>
  </si>
  <si>
    <t>Jermaine Prasad</t>
  </si>
  <si>
    <t>Jackson Turner</t>
  </si>
  <si>
    <t>Jack Li</t>
  </si>
  <si>
    <t>Tara Andersen</t>
  </si>
  <si>
    <t>Jordyn Simmons</t>
  </si>
  <si>
    <t>Jason Parker</t>
  </si>
  <si>
    <t>Ronald Suri</t>
  </si>
  <si>
    <t>Barry Rana</t>
  </si>
  <si>
    <t>Morgan Smith</t>
  </si>
  <si>
    <t>Marcus Campbell</t>
  </si>
  <si>
    <t>Monica Martinez</t>
  </si>
  <si>
    <t>Katie Luo</t>
  </si>
  <si>
    <t>Craig Gutierrez</t>
  </si>
  <si>
    <t>Lindsey Yuan</t>
  </si>
  <si>
    <t>Darren Rubio</t>
  </si>
  <si>
    <t>Barry Sara</t>
  </si>
  <si>
    <t>Robin Alvarez</t>
  </si>
  <si>
    <t>Steven Bell</t>
  </si>
  <si>
    <t>Ana Butler</t>
  </si>
  <si>
    <t>Marie Martinez</t>
  </si>
  <si>
    <t>Jessica Gray</t>
  </si>
  <si>
    <t>Logan Rodriguez</t>
  </si>
  <si>
    <t>Faith Griffin</t>
  </si>
  <si>
    <t>Byron Ramos</t>
  </si>
  <si>
    <t>Roger Lal</t>
  </si>
  <si>
    <t>Tara Xie</t>
  </si>
  <si>
    <t>Amanda Richardson</t>
  </si>
  <si>
    <t>Arianna Flores</t>
  </si>
  <si>
    <t>Noah King</t>
  </si>
  <si>
    <t>Alberto Gill</t>
  </si>
  <si>
    <t>Joe Perez</t>
  </si>
  <si>
    <t>Ethan Winston</t>
  </si>
  <si>
    <t>Shane Schmidt</t>
  </si>
  <si>
    <t>Patricia Raman</t>
  </si>
  <si>
    <t>Patrick Reed</t>
  </si>
  <si>
    <t>Sara Rogers</t>
  </si>
  <si>
    <t>Shannon Dominguez</t>
  </si>
  <si>
    <t>Nathaniel Rivera</t>
  </si>
  <si>
    <t>Mary Edwards</t>
  </si>
  <si>
    <t>Cynthia Lopez</t>
  </si>
  <si>
    <t>Fernando Thompson</t>
  </si>
  <si>
    <t>Pedro Sanz</t>
  </si>
  <si>
    <t>Frank Munoz</t>
  </si>
  <si>
    <t>John Smith</t>
  </si>
  <si>
    <t>Brandon Brown</t>
  </si>
  <si>
    <t>Valerie Zeng</t>
  </si>
  <si>
    <t>Katherine Diaz</t>
  </si>
  <si>
    <t>Jessie She</t>
  </si>
  <si>
    <t>Marcus Morris</t>
  </si>
  <si>
    <t>Bruce Jiménez</t>
  </si>
  <si>
    <t>Melvin Chander</t>
  </si>
  <si>
    <t>Gilbert Gao</t>
  </si>
  <si>
    <t>Luis Lopez</t>
  </si>
  <si>
    <t>Emma Robinson</t>
  </si>
  <si>
    <t>Brian Watson</t>
  </si>
  <si>
    <t>Wendy Dominguez</t>
  </si>
  <si>
    <t>Hailey Ramirez</t>
  </si>
  <si>
    <t>Terrence Yuan</t>
  </si>
  <si>
    <t>Micheal Rubio</t>
  </si>
  <si>
    <t>Riley Price</t>
  </si>
  <si>
    <t>Suzanne Zeng</t>
  </si>
  <si>
    <t>Gregory She</t>
  </si>
  <si>
    <t>Nicole Blue</t>
  </si>
  <si>
    <t>Richard Murphy</t>
  </si>
  <si>
    <t>Roger Goel</t>
  </si>
  <si>
    <t>Destiny Harris</t>
  </si>
  <si>
    <t>Bridget Raje</t>
  </si>
  <si>
    <t>Ivan Perez</t>
  </si>
  <si>
    <t>Cody Stewart</t>
  </si>
  <si>
    <t>Bruce Navarro</t>
  </si>
  <si>
    <t>Derrick Moreno</t>
  </si>
  <si>
    <t>Jake Zukowski</t>
  </si>
  <si>
    <t>Diane Martin</t>
  </si>
  <si>
    <t>Marco Arun</t>
  </si>
  <si>
    <t>Jennifer Collins</t>
  </si>
  <si>
    <t>Martha Liang</t>
  </si>
  <si>
    <t>Brian Gray</t>
  </si>
  <si>
    <t>Samuel Hernandez</t>
  </si>
  <si>
    <t>Wayne Xie</t>
  </si>
  <si>
    <t>Caleb Zhang</t>
  </si>
  <si>
    <t>Shaun Lal</t>
  </si>
  <si>
    <t>John Rodriguez</t>
  </si>
  <si>
    <t>Latoya Xu</t>
  </si>
  <si>
    <t>Megan Diaz</t>
  </si>
  <si>
    <t>Seth Ross</t>
  </si>
  <si>
    <t>Seth Morris</t>
  </si>
  <si>
    <t>Madeline Gonzalez</t>
  </si>
  <si>
    <t>Sandra Li</t>
  </si>
  <si>
    <t>Denise Lopez</t>
  </si>
  <si>
    <t>Heather Ma</t>
  </si>
  <si>
    <t>Ricardo Lal</t>
  </si>
  <si>
    <t>Andrés Anand</t>
  </si>
  <si>
    <t>Noah Powell</t>
  </si>
  <si>
    <t>Janelle Gonzalez</t>
  </si>
  <si>
    <t>Taylor Washington</t>
  </si>
  <si>
    <t>Glenn Zhang</t>
  </si>
  <si>
    <t>Mario Moyer</t>
  </si>
  <si>
    <t>Jackson Green</t>
  </si>
  <si>
    <t>Yolanda Bhat</t>
  </si>
  <si>
    <t>Blake Butler</t>
  </si>
  <si>
    <t>Damien Ye</t>
  </si>
  <si>
    <t>Emma Richardson</t>
  </si>
  <si>
    <t>Martha She</t>
  </si>
  <si>
    <t>Brianna Foster</t>
  </si>
  <si>
    <t>Marcus Miller</t>
  </si>
  <si>
    <t>Xavier Anderson</t>
  </si>
  <si>
    <t>Hailey Mitchell</t>
  </si>
  <si>
    <t>Benjamin Ross</t>
  </si>
  <si>
    <t>Omar Raji</t>
  </si>
  <si>
    <t>Gabriel Gonzales</t>
  </si>
  <si>
    <t>Christian Harris</t>
  </si>
  <si>
    <t>Kari Prasad</t>
  </si>
  <si>
    <t>Maria Diaz</t>
  </si>
  <si>
    <t>Nina Kumar</t>
  </si>
  <si>
    <t>Rachel Garcia</t>
  </si>
  <si>
    <t>Jill Jimenez</t>
  </si>
  <si>
    <t>Micah Wang</t>
  </si>
  <si>
    <t>Angel Perez</t>
  </si>
  <si>
    <t>Dana Suarez</t>
  </si>
  <si>
    <t>Shawn Black</t>
  </si>
  <si>
    <t>Ian James</t>
  </si>
  <si>
    <t>Kristi Dominguez</t>
  </si>
  <si>
    <t>Hailey Diaz</t>
  </si>
  <si>
    <t>Manuel Lopez</t>
  </si>
  <si>
    <t>Yolanda Chander</t>
  </si>
  <si>
    <t>Colin Tang</t>
  </si>
  <si>
    <t>Naomi Gomez</t>
  </si>
  <si>
    <t>Byron Gill</t>
  </si>
  <si>
    <t>Summer Rodriguez</t>
  </si>
  <si>
    <t>Ben Adams</t>
  </si>
  <si>
    <t>Julia Gonzales</t>
  </si>
  <si>
    <t>Morgan Henderson</t>
  </si>
  <si>
    <t>Eduardo Lewis</t>
  </si>
  <si>
    <t>Edward Collins</t>
  </si>
  <si>
    <t>Brandon Jones</t>
  </si>
  <si>
    <t>Charles Moore</t>
  </si>
  <si>
    <t>Mya Coleman</t>
  </si>
  <si>
    <t>Cristina Raje</t>
  </si>
  <si>
    <t>Katherine Robinson</t>
  </si>
  <si>
    <t>Candice Lin</t>
  </si>
  <si>
    <t>Justin Simmons</t>
  </si>
  <si>
    <t>Karl Shen</t>
  </si>
  <si>
    <t>Miguel Evans</t>
  </si>
  <si>
    <t>Cara Xu</t>
  </si>
  <si>
    <t>Terrance Smith</t>
  </si>
  <si>
    <t>Lance Gomez</t>
  </si>
  <si>
    <t>Ronnie Ma</t>
  </si>
  <si>
    <t>Warren Chow</t>
  </si>
  <si>
    <t>Micah Liu</t>
  </si>
  <si>
    <t>Natasha Navarro</t>
  </si>
  <si>
    <t>Patricia Suri</t>
  </si>
  <si>
    <t>Abigail Henderson</t>
  </si>
  <si>
    <t>Sharon Xu</t>
  </si>
  <si>
    <t>Madison Robinson</t>
  </si>
  <si>
    <t>Richard Butler</t>
  </si>
  <si>
    <t>Gloria Alvarez</t>
  </si>
  <si>
    <t>Naomi Ramos</t>
  </si>
  <si>
    <t>Jose Johnson</t>
  </si>
  <si>
    <t>Cristina Lal</t>
  </si>
  <si>
    <t>Reginald Ramos</t>
  </si>
  <si>
    <t>Taylor Davis</t>
  </si>
  <si>
    <t>Emmanuel Smith</t>
  </si>
  <si>
    <t>Willie Johnsen</t>
  </si>
  <si>
    <t>Victoria Cooper</t>
  </si>
  <si>
    <t>Willie Zhu</t>
  </si>
  <si>
    <t>Melanie Sanchez</t>
  </si>
  <si>
    <t>Theresa Munoz</t>
  </si>
  <si>
    <t>Hunter Lal</t>
  </si>
  <si>
    <t>Deanna Gutierrez</t>
  </si>
  <si>
    <t>Isaiah Morris</t>
  </si>
  <si>
    <t>Deanna Weber</t>
  </si>
  <si>
    <t>Bradley Luo</t>
  </si>
  <si>
    <t>Marie Suri</t>
  </si>
  <si>
    <t>Kari Raman</t>
  </si>
  <si>
    <t>Krista Moreno</t>
  </si>
  <si>
    <t>Allison King</t>
  </si>
  <si>
    <t>Lucas Collins</t>
  </si>
  <si>
    <t>Lawrence Romero</t>
  </si>
  <si>
    <t>Kristina Patel</t>
  </si>
  <si>
    <t>Jon Xu</t>
  </si>
  <si>
    <t>Savannah Gonzalez</t>
  </si>
  <si>
    <t>Stefanie Rodriguez</t>
  </si>
  <si>
    <t>Ruth Suri</t>
  </si>
  <si>
    <t>Wyatt Taylor</t>
  </si>
  <si>
    <t>Meredith Suarez</t>
  </si>
  <si>
    <t>Joseph Miller</t>
  </si>
  <si>
    <t>Jeremy Perez</t>
  </si>
  <si>
    <t>Zachary Ross</t>
  </si>
  <si>
    <t>Abigail Ross</t>
  </si>
  <si>
    <t>Melissa Richardson</t>
  </si>
  <si>
    <t>Ronnie Zhang</t>
  </si>
  <si>
    <t>Patrick Sands</t>
  </si>
  <si>
    <t>Krista Alvarez</t>
  </si>
  <si>
    <t>Jarrod Chandra</t>
  </si>
  <si>
    <t>Roger Shen</t>
  </si>
  <si>
    <t>Barry Srini</t>
  </si>
  <si>
    <t>Randall Gutierrez</t>
  </si>
  <si>
    <t>Justin Jackson</t>
  </si>
  <si>
    <t>Chase Gray</t>
  </si>
  <si>
    <t>Phillip Sai</t>
  </si>
  <si>
    <t>Maria Hill</t>
  </si>
  <si>
    <t>Brett Sanchez</t>
  </si>
  <si>
    <t>Nathan Hughes</t>
  </si>
  <si>
    <t>Ross Sara</t>
  </si>
  <si>
    <t>Grace Murphy</t>
  </si>
  <si>
    <t>Trisha Huang</t>
  </si>
  <si>
    <t>Bridget Tang</t>
  </si>
  <si>
    <t>Jerry Sharma</t>
  </si>
  <si>
    <t>Kaitlin Sanchez</t>
  </si>
  <si>
    <t>Devin Cox</t>
  </si>
  <si>
    <t>Brooke Rivera</t>
  </si>
  <si>
    <t>Willie Nara</t>
  </si>
  <si>
    <t>Shane Malhotra</t>
  </si>
  <si>
    <t>Chloe Wright</t>
  </si>
  <si>
    <t>Samuel Hayes</t>
  </si>
  <si>
    <t>Zachary Miller</t>
  </si>
  <si>
    <t>Isaac Ward</t>
  </si>
  <si>
    <t>John Martin</t>
  </si>
  <si>
    <t>Natalie Lewis</t>
  </si>
  <si>
    <t>Marc Romero</t>
  </si>
  <si>
    <t>Wesley Li</t>
  </si>
  <si>
    <t>Denise Sanchez</t>
  </si>
  <si>
    <t>Haley Lopez</t>
  </si>
  <si>
    <t>Alejandro Kumar</t>
  </si>
  <si>
    <t>Jose Clark</t>
  </si>
  <si>
    <t>Haley Hill</t>
  </si>
  <si>
    <t>Derrick Rubio</t>
  </si>
  <si>
    <t>Darren Townsend</t>
  </si>
  <si>
    <t>Garrett Rogers</t>
  </si>
  <si>
    <t>Ryan Perry</t>
  </si>
  <si>
    <t>Latoya Nara</t>
  </si>
  <si>
    <t>Cory Sai</t>
  </si>
  <si>
    <t>April Deng</t>
  </si>
  <si>
    <t>Geoffrey Raman</t>
  </si>
  <si>
    <t>Alyssa Hughes</t>
  </si>
  <si>
    <t>Chad Nath</t>
  </si>
  <si>
    <t>Natalie Ward</t>
  </si>
  <si>
    <t>Marco Srini</t>
  </si>
  <si>
    <t>Tanya Romero</t>
  </si>
  <si>
    <t>Krystal Liang</t>
  </si>
  <si>
    <t>Willie Rai</t>
  </si>
  <si>
    <t>Jordyn Powell</t>
  </si>
  <si>
    <t>Eric Allen</t>
  </si>
  <si>
    <t>Jordan Roberts</t>
  </si>
  <si>
    <t>George Sara</t>
  </si>
  <si>
    <t>Raymond Suri</t>
  </si>
  <si>
    <t>Alvin Ye</t>
  </si>
  <si>
    <t>Tiffany Chen</t>
  </si>
  <si>
    <t>Franklin Xie</t>
  </si>
  <si>
    <t>Daniel Wilson</t>
  </si>
  <si>
    <t>Tanya Ramos</t>
  </si>
  <si>
    <t>Virginia Srini</t>
  </si>
  <si>
    <t>Ian Rivera</t>
  </si>
  <si>
    <t>Clifford Garcia</t>
  </si>
  <si>
    <t>Nathan Butler</t>
  </si>
  <si>
    <t>Victoria Lee</t>
  </si>
  <si>
    <t>Jason Ross</t>
  </si>
  <si>
    <t>Adam Campbell</t>
  </si>
  <si>
    <t>Cassandra Rana</t>
  </si>
  <si>
    <t>Gina Gill</t>
  </si>
  <si>
    <t>Michele Arun</t>
  </si>
  <si>
    <t>Cassandra Fernandez</t>
  </si>
  <si>
    <t>Willie Raji</t>
  </si>
  <si>
    <t>Ebony Sai</t>
  </si>
  <si>
    <t>Kellie Sanz</t>
  </si>
  <si>
    <t>Seth Robinson</t>
  </si>
  <si>
    <t>Ashley Walker</t>
  </si>
  <si>
    <t>Richard Bryant</t>
  </si>
  <si>
    <t>Willie Chande</t>
  </si>
  <si>
    <t>Aimee Liu</t>
  </si>
  <si>
    <t>Tabitha Kovar</t>
  </si>
  <si>
    <t>Kelsey Rai</t>
  </si>
  <si>
    <t>Josue Diaz</t>
  </si>
  <si>
    <t>Terrance Garcia</t>
  </si>
  <si>
    <t>Martha Wang</t>
  </si>
  <si>
    <t>Julio Rubio</t>
  </si>
  <si>
    <t>Isaiah Murphy</t>
  </si>
  <si>
    <t>Nicole Flores</t>
  </si>
  <si>
    <t>Nicolas Rai</t>
  </si>
  <si>
    <t>Franklin Rai</t>
  </si>
  <si>
    <t>Michele Torres</t>
  </si>
  <si>
    <t>Lee Blanco</t>
  </si>
  <si>
    <t>Jeremiah Hall</t>
  </si>
  <si>
    <t>Clarence Nara</t>
  </si>
  <si>
    <t>Bailey Wright</t>
  </si>
  <si>
    <t>Claudia Ma</t>
  </si>
  <si>
    <t>Bridget Kumar</t>
  </si>
  <si>
    <t>Colin Wu</t>
  </si>
  <si>
    <t>Isaiah Carter</t>
  </si>
  <si>
    <t>Jackson King</t>
  </si>
  <si>
    <t>Adam Russell</t>
  </si>
  <si>
    <t>Jennifer Carter</t>
  </si>
  <si>
    <t>Stephanie Rogers</t>
  </si>
  <si>
    <t>Naomi Ruiz</t>
  </si>
  <si>
    <t>Samuel Perez</t>
  </si>
  <si>
    <t>Micheal Saunders</t>
  </si>
  <si>
    <t>Ashlee Raje</t>
  </si>
  <si>
    <t>Rafael Nath</t>
  </si>
  <si>
    <t>Nicole Bailey</t>
  </si>
  <si>
    <t>Clayton Deng</t>
  </si>
  <si>
    <t>Destiny Jones</t>
  </si>
  <si>
    <t>Haley Simmons</t>
  </si>
  <si>
    <t>Alexa Murphy</t>
  </si>
  <si>
    <t>Randy Zhu</t>
  </si>
  <si>
    <t>Haley Mitchell</t>
  </si>
  <si>
    <t>Evelyn Malhotra</t>
  </si>
  <si>
    <t>Micah Xu</t>
  </si>
  <si>
    <t>Gabriel Griffin</t>
  </si>
  <si>
    <t>Steven James</t>
  </si>
  <si>
    <t>Colleen Luo</t>
  </si>
  <si>
    <t>Meghan Moreno</t>
  </si>
  <si>
    <t>Dalton Collins</t>
  </si>
  <si>
    <t>Nina Deng</t>
  </si>
  <si>
    <t>Jose King</t>
  </si>
  <si>
    <t>Carrie Alvarez</t>
  </si>
  <si>
    <t>Walter Navarro</t>
  </si>
  <si>
    <t>Carmen Madan</t>
  </si>
  <si>
    <t>Xavier Brown</t>
  </si>
  <si>
    <t>Xavier Gray</t>
  </si>
  <si>
    <t>Jack Mitchell</t>
  </si>
  <si>
    <t>Jessica Davis</t>
  </si>
  <si>
    <t>Brianna Cook</t>
  </si>
  <si>
    <t>Madeline Hill</t>
  </si>
  <si>
    <t>Bryan Bell</t>
  </si>
  <si>
    <t>Colleen Guo</t>
  </si>
  <si>
    <t>Kelli Zhu</t>
  </si>
  <si>
    <t>Xavier Roberts</t>
  </si>
  <si>
    <t>Eric Baker</t>
  </si>
  <si>
    <t>Shannon Johnston</t>
  </si>
  <si>
    <t>Suzanne Li</t>
  </si>
  <si>
    <t>Shannon Wu</t>
  </si>
  <si>
    <t>Josue Dominguez</t>
  </si>
  <si>
    <t>Kelly Price</t>
  </si>
  <si>
    <t>Lindsey Lal</t>
  </si>
  <si>
    <t>Sophia Nelson</t>
  </si>
  <si>
    <t>Roger She</t>
  </si>
  <si>
    <t>Jacqueline Morris</t>
  </si>
  <si>
    <t>Cesar Sai</t>
  </si>
  <si>
    <t>Javier Browning</t>
  </si>
  <si>
    <t>Andrew Robinson</t>
  </si>
  <si>
    <t>Roy Madan</t>
  </si>
  <si>
    <t>Marie Gomez</t>
  </si>
  <si>
    <t>Nathan Lewis</t>
  </si>
  <si>
    <t>Kate She</t>
  </si>
  <si>
    <t>Kevin Bryant</t>
  </si>
  <si>
    <t>Alvin Xu</t>
  </si>
  <si>
    <t>Benjamin Griffin</t>
  </si>
  <si>
    <t>Abigail Stewart</t>
  </si>
  <si>
    <t>Priscilla Rai</t>
  </si>
  <si>
    <t>Diana Ramos</t>
  </si>
  <si>
    <t>Jack Allen</t>
  </si>
  <si>
    <t>Rachael Lopez</t>
  </si>
  <si>
    <t>Dylan Flores</t>
  </si>
  <si>
    <t>Dalton Reed</t>
  </si>
  <si>
    <t>Michelle Cook</t>
  </si>
  <si>
    <t>Gerald Gomez</t>
  </si>
  <si>
    <t>Sergio Raman</t>
  </si>
  <si>
    <t>Victoria Peterson</t>
  </si>
  <si>
    <t>Justin Clark</t>
  </si>
  <si>
    <t>Suzanne Wu</t>
  </si>
  <si>
    <t>Heather Zhang</t>
  </si>
  <si>
    <t>Austin Washington</t>
  </si>
  <si>
    <t>Jon He</t>
  </si>
  <si>
    <t>Michele Gonzalez</t>
  </si>
  <si>
    <t>Omar Deng</t>
  </si>
  <si>
    <t>Carlos Bell</t>
  </si>
  <si>
    <t>Haley Perry</t>
  </si>
  <si>
    <t>Desiree Gill</t>
  </si>
  <si>
    <t>Wesley Wang</t>
  </si>
  <si>
    <t>Diana Dominguez</t>
  </si>
  <si>
    <t>Omar Hu</t>
  </si>
  <si>
    <t>Jamie Yang</t>
  </si>
  <si>
    <t>Rachael Fernandez</t>
  </si>
  <si>
    <t>Bailey Brooks</t>
  </si>
  <si>
    <t>Dylan Kumar</t>
  </si>
  <si>
    <t>Edgar Perez</t>
  </si>
  <si>
    <t>Jose Taylor</t>
  </si>
  <si>
    <t>Adam Lal</t>
  </si>
  <si>
    <t>Armando Moreno</t>
  </si>
  <si>
    <t>George Lopez</t>
  </si>
  <si>
    <t>Rafael Pal</t>
  </si>
  <si>
    <t>Tabitha Perez</t>
  </si>
  <si>
    <t>Stacey Liang</t>
  </si>
  <si>
    <t>Don Lee</t>
  </si>
  <si>
    <t>Alan Shen</t>
  </si>
  <si>
    <t>Jill Miller</t>
  </si>
  <si>
    <t>Colleen Anand</t>
  </si>
  <si>
    <t>Terry Deng</t>
  </si>
  <si>
    <t>Jonathan Baker</t>
  </si>
  <si>
    <t>Megan Walker</t>
  </si>
  <si>
    <t>Karen Walker</t>
  </si>
  <si>
    <t>Alexandria Bailey</t>
  </si>
  <si>
    <t>Jade Kelly</t>
  </si>
  <si>
    <t>Angel Brooks</t>
  </si>
  <si>
    <t>Diane Gill</t>
  </si>
  <si>
    <t>Meredith Subram</t>
  </si>
  <si>
    <t>Cesar Prasad</t>
  </si>
  <si>
    <t>Kristi Garcia</t>
  </si>
  <si>
    <t>Bryce Morgan</t>
  </si>
  <si>
    <t>Kristi Moreno</t>
  </si>
  <si>
    <t>Angela Murphy</t>
  </si>
  <si>
    <t>Andre Patel</t>
  </si>
  <si>
    <t>Charles Scott</t>
  </si>
  <si>
    <t>Monique Suarez</t>
  </si>
  <si>
    <t>Ian Griffin</t>
  </si>
  <si>
    <t>Abigail Patterson</t>
  </si>
  <si>
    <t>Stefanie Fernandez</t>
  </si>
  <si>
    <t>Dalton Cox</t>
  </si>
  <si>
    <t>Heidi Suri</t>
  </si>
  <si>
    <t>Shawn Nara</t>
  </si>
  <si>
    <t>Shawna Raje</t>
  </si>
  <si>
    <t>Barbara Andersen</t>
  </si>
  <si>
    <t>Neil Dominguez</t>
  </si>
  <si>
    <t>Melody Ramos</t>
  </si>
  <si>
    <t>Morgan Watson</t>
  </si>
  <si>
    <t>Terrance Gonzalez</t>
  </si>
  <si>
    <t>Emily Clark</t>
  </si>
  <si>
    <t>Melinda Gutierrez</t>
  </si>
  <si>
    <t>Monica Mehta</t>
  </si>
  <si>
    <t>Monique Munoz</t>
  </si>
  <si>
    <t>Benjamin Thompson</t>
  </si>
  <si>
    <t>Steve Guo</t>
  </si>
  <si>
    <t>Carl Raje</t>
  </si>
  <si>
    <t>Jenny Zeng</t>
  </si>
  <si>
    <t>Jordan Campbell</t>
  </si>
  <si>
    <t>Nathan Scott</t>
  </si>
  <si>
    <t>Bridget Nara</t>
  </si>
  <si>
    <t>Devin Thompson</t>
  </si>
  <si>
    <t>Jerome Serrano</t>
  </si>
  <si>
    <t>Theodore Ruiz</t>
  </si>
  <si>
    <t>Andrew Walker</t>
  </si>
  <si>
    <t>Alejandro Cai</t>
  </si>
  <si>
    <t>Cynthia Sanchez</t>
  </si>
  <si>
    <t>Wyatt Jones</t>
  </si>
  <si>
    <t>Roger Wang</t>
  </si>
  <si>
    <t>Jessie Zheng</t>
  </si>
  <si>
    <t>Kaylee Phillips</t>
  </si>
  <si>
    <t>Preston Sai</t>
  </si>
  <si>
    <t>Andrew Johnson</t>
  </si>
  <si>
    <t>Chloe Garcia</t>
  </si>
  <si>
    <t>David Jenkins</t>
  </si>
  <si>
    <t>Allison Brooks</t>
  </si>
  <si>
    <t>Arturo Pal</t>
  </si>
  <si>
    <t>Willie Yuan</t>
  </si>
  <si>
    <t>Ashley Johnson</t>
  </si>
  <si>
    <t>Tasha Nath</t>
  </si>
  <si>
    <t>Vincent He</t>
  </si>
  <si>
    <t>Jesse Turner</t>
  </si>
  <si>
    <t>Julian Barnes</t>
  </si>
  <si>
    <t>Grace Bailey</t>
  </si>
  <si>
    <t>Derrick Jiménez</t>
  </si>
  <si>
    <t>Candace Mehta</t>
  </si>
  <si>
    <t>Cedric Sun</t>
  </si>
  <si>
    <t>Susan Zhou</t>
  </si>
  <si>
    <t>Teresa Ortega</t>
  </si>
  <si>
    <t>Chase Bailey</t>
  </si>
  <si>
    <t>Calvin Kumar</t>
  </si>
  <si>
    <t>Rachel Rodriguez</t>
  </si>
  <si>
    <t>Charles Wilson</t>
  </si>
  <si>
    <t>Nicolas Xie</t>
  </si>
  <si>
    <t>Carly Raje</t>
  </si>
  <si>
    <t>Natalie Griffin</t>
  </si>
  <si>
    <t>Michele Martin</t>
  </si>
  <si>
    <t>Drew Shan</t>
  </si>
  <si>
    <t>Joel Sai</t>
  </si>
  <si>
    <t>Ashlee Xu</t>
  </si>
  <si>
    <t>Diane Rubio</t>
  </si>
  <si>
    <t>Rosa Guo</t>
  </si>
  <si>
    <t>Tracy Xu</t>
  </si>
  <si>
    <t>Seth Jenkins</t>
  </si>
  <si>
    <t>Eduardo Young</t>
  </si>
  <si>
    <t>Richard Edwards</t>
  </si>
  <si>
    <t>Tristan Perry</t>
  </si>
  <si>
    <t>Ann Rana</t>
  </si>
  <si>
    <t>Sydney Perez</t>
  </si>
  <si>
    <t>Robin Navarro</t>
  </si>
  <si>
    <t>Kathleen Alvarez</t>
  </si>
  <si>
    <t>Melvin Kumar</t>
  </si>
  <si>
    <t>Samantha Alexander</t>
  </si>
  <si>
    <t>Lacey Wang</t>
  </si>
  <si>
    <t>Renee Hernandez</t>
  </si>
  <si>
    <t>Robert Clark</t>
  </si>
  <si>
    <t>Joy Torres</t>
  </si>
  <si>
    <t>Andre Sara</t>
  </si>
  <si>
    <t>Dana Moreno</t>
  </si>
  <si>
    <t>Vanessa Foster</t>
  </si>
  <si>
    <t>Franklin Ma</t>
  </si>
  <si>
    <t>Dwayne Munoz</t>
  </si>
  <si>
    <t>Roy Chandra</t>
  </si>
  <si>
    <t>Bianca Zheng</t>
  </si>
  <si>
    <t>Karl Raji</t>
  </si>
  <si>
    <t>Kate Raje</t>
  </si>
  <si>
    <t>Makayla Rogers</t>
  </si>
  <si>
    <t>Caitlin Morris</t>
  </si>
  <si>
    <t>Sydney Thomas</t>
  </si>
  <si>
    <t>Miranda Ross</t>
  </si>
  <si>
    <t>Evelyn Fernandez</t>
  </si>
  <si>
    <t>Morgan Lee</t>
  </si>
  <si>
    <t>Deanna Mehta</t>
  </si>
  <si>
    <t>Cedric Yang</t>
  </si>
  <si>
    <t>Dominic Sai</t>
  </si>
  <si>
    <t>James Harris</t>
  </si>
  <si>
    <t>Julian Coleman</t>
  </si>
  <si>
    <t>Kristine Serrano</t>
  </si>
  <si>
    <t>Madison Alexander</t>
  </si>
  <si>
    <t>Marshall Andersen</t>
  </si>
  <si>
    <t>Jack Shan</t>
  </si>
  <si>
    <t>Gabriel Wright</t>
  </si>
  <si>
    <t>Jeremy Wood</t>
  </si>
  <si>
    <t>Jeremy Murphy</t>
  </si>
  <si>
    <t>Felicia Gomez</t>
  </si>
  <si>
    <t>Levi Raman</t>
  </si>
  <si>
    <t>Kaylee Watson</t>
  </si>
  <si>
    <t>Brian Sanchez</t>
  </si>
  <si>
    <t>Isabella Price</t>
  </si>
  <si>
    <t>Suzanne Sun</t>
  </si>
  <si>
    <t>Anna Hughes</t>
  </si>
  <si>
    <t>Xavier Edwards</t>
  </si>
  <si>
    <t>Brad Deng</t>
  </si>
  <si>
    <t>Naomi Serrano</t>
  </si>
  <si>
    <t>Claudia Zeng</t>
  </si>
  <si>
    <t>Jacquelyn Gutierrez</t>
  </si>
  <si>
    <t>Carmen Lopez</t>
  </si>
  <si>
    <t>Chloe Walker</t>
  </si>
  <si>
    <t>Erick Srini</t>
  </si>
  <si>
    <t>Donna Pal</t>
  </si>
  <si>
    <t>Gabriel Collins</t>
  </si>
  <si>
    <t>Marie Sai</t>
  </si>
  <si>
    <t>Jessica Ward</t>
  </si>
  <si>
    <t>Jacqueline Butler</t>
  </si>
  <si>
    <t>Kaitlyn Gonzales</t>
  </si>
  <si>
    <t>Emily Ross</t>
  </si>
  <si>
    <t>Alisha He</t>
  </si>
  <si>
    <t>Roy Torres</t>
  </si>
  <si>
    <t>Robert Li</t>
  </si>
  <si>
    <t>Spencer Flores</t>
  </si>
  <si>
    <t>Ian Cook</t>
  </si>
  <si>
    <t>Ricardo Raje</t>
  </si>
  <si>
    <t>Melody Jimenez</t>
  </si>
  <si>
    <t>Chloe Young</t>
  </si>
  <si>
    <t>Jeffery He</t>
  </si>
  <si>
    <t>Morgan Walker</t>
  </si>
  <si>
    <t>Wyatt Barnes</t>
  </si>
  <si>
    <t>Gabrielle Turner</t>
  </si>
  <si>
    <t>Janet Gomez</t>
  </si>
  <si>
    <t>Sophia Hall</t>
  </si>
  <si>
    <t>Shelby Cox</t>
  </si>
  <si>
    <t>Miguel Davis</t>
  </si>
  <si>
    <t>Katherine Rodriguez</t>
  </si>
  <si>
    <t>Isabella Johnson</t>
  </si>
  <si>
    <t>Elijah Phillips</t>
  </si>
  <si>
    <t>Marcus Ramirez</t>
  </si>
  <si>
    <t>Maurice Tang</t>
  </si>
  <si>
    <t>Alberto Blanco</t>
  </si>
  <si>
    <t>Madeline Phillips</t>
  </si>
  <si>
    <t>Isaac Howard</t>
  </si>
  <si>
    <t>Lucas Martin</t>
  </si>
  <si>
    <t>Logan Bryant</t>
  </si>
  <si>
    <t>Brandon Johnson</t>
  </si>
  <si>
    <t>Alejandro She</t>
  </si>
  <si>
    <t>Kyle Roberts</t>
  </si>
  <si>
    <t>Warren Zeng</t>
  </si>
  <si>
    <t>Paula Ortega</t>
  </si>
  <si>
    <t>Ruben Gomez</t>
  </si>
  <si>
    <t>Jeremy Powell</t>
  </si>
  <si>
    <t>Jonathon Gutierrez</t>
  </si>
  <si>
    <t>Julian Flores</t>
  </si>
  <si>
    <t>Dale Chande</t>
  </si>
  <si>
    <t>Louis Kumar</t>
  </si>
  <si>
    <t>Ian Robinson</t>
  </si>
  <si>
    <t>Connor Winston</t>
  </si>
  <si>
    <t>Amanda Cooper</t>
  </si>
  <si>
    <t>Samantha Bennett</t>
  </si>
  <si>
    <t>Daisy Suarez</t>
  </si>
  <si>
    <t>Maria King</t>
  </si>
  <si>
    <t>Cory Sara</t>
  </si>
  <si>
    <t>Alex Bell</t>
  </si>
  <si>
    <t>Candice Zhao</t>
  </si>
  <si>
    <t>Preston Rodriguez</t>
  </si>
  <si>
    <t>Gabriel Foster</t>
  </si>
  <si>
    <t>Charles Richardson</t>
  </si>
  <si>
    <t>Cassandra Prasad</t>
  </si>
  <si>
    <t>Paige Hughes</t>
  </si>
  <si>
    <t>Alexa Sanders</t>
  </si>
  <si>
    <t>Arthur Romero</t>
  </si>
  <si>
    <t>Haley Cooper</t>
  </si>
  <si>
    <t>Bailey Hill</t>
  </si>
  <si>
    <t>Krista Torres</t>
  </si>
  <si>
    <t>Ian Baker</t>
  </si>
  <si>
    <t>José Miller</t>
  </si>
  <si>
    <t>Megan Sanchez</t>
  </si>
  <si>
    <t>Kyle Carter</t>
  </si>
  <si>
    <t>Bailey Carter</t>
  </si>
  <si>
    <t>Brian Torres</t>
  </si>
  <si>
    <t>Pedro Rana</t>
  </si>
  <si>
    <t>Latasha Gutierrez</t>
  </si>
  <si>
    <t>Omar He</t>
  </si>
  <si>
    <t>Erik Romero</t>
  </si>
  <si>
    <t>Jorge Sun</t>
  </si>
  <si>
    <t>Alexandra Parker</t>
  </si>
  <si>
    <t>Cara Gao</t>
  </si>
  <si>
    <t>Nicole Morris</t>
  </si>
  <si>
    <t>Jeremiah Jackson</t>
  </si>
  <si>
    <t>Julia Bailey</t>
  </si>
  <si>
    <t>Alexander Davis</t>
  </si>
  <si>
    <t>Ricky Diaz</t>
  </si>
  <si>
    <t>Donna Anand</t>
  </si>
  <si>
    <t>Ryan Yang</t>
  </si>
  <si>
    <t>Eddie Vazquez</t>
  </si>
  <si>
    <t>Sean Murphy</t>
  </si>
  <si>
    <t>Theresa Ramos</t>
  </si>
  <si>
    <t>Robin Ramos</t>
  </si>
  <si>
    <t>Wayne Shan</t>
  </si>
  <si>
    <t>Kelli Cai</t>
  </si>
  <si>
    <t>Jacquelyn Ruiz</t>
  </si>
  <si>
    <t>Tara Rai</t>
  </si>
  <si>
    <t>Kathryn Deng</t>
  </si>
  <si>
    <t>Jada Roberts</t>
  </si>
  <si>
    <t>Lucas Taylor</t>
  </si>
  <si>
    <t>Maria Oliver</t>
  </si>
  <si>
    <t>Shaun Pal</t>
  </si>
  <si>
    <t>Karen Sun</t>
  </si>
  <si>
    <t>Denise Raman</t>
  </si>
  <si>
    <t>Austin Chen</t>
  </si>
  <si>
    <t>Kurt Nara</t>
  </si>
  <si>
    <t>Katherine Ward</t>
  </si>
  <si>
    <t>Peter Xu</t>
  </si>
  <si>
    <t>Christy Tang</t>
  </si>
  <si>
    <t>Rodney Navarro</t>
  </si>
  <si>
    <t>Javier Gill</t>
  </si>
  <si>
    <t>Maria Alexander</t>
  </si>
  <si>
    <t>Frederick Suri</t>
  </si>
  <si>
    <t>Tamara Xu</t>
  </si>
  <si>
    <t>Carly Nath</t>
  </si>
  <si>
    <t>Alfredo Gomez</t>
  </si>
  <si>
    <t>Roger Chander</t>
  </si>
  <si>
    <t>Alvin Sun</t>
  </si>
  <si>
    <t>Richard Lee</t>
  </si>
  <si>
    <t>Jake She</t>
  </si>
  <si>
    <t>Raquel Hernandez</t>
  </si>
  <si>
    <t>Mason Phillips</t>
  </si>
  <si>
    <t>Ernest Zhou</t>
  </si>
  <si>
    <t>Sharon Kumar</t>
  </si>
  <si>
    <t>Amanda Roberts</t>
  </si>
  <si>
    <t>Tyrone Serrano</t>
  </si>
  <si>
    <t>Natasha Blanco</t>
  </si>
  <si>
    <t>Claudia He</t>
  </si>
  <si>
    <t>Isabelle Henderson</t>
  </si>
  <si>
    <t>Jeremiah Henderson</t>
  </si>
  <si>
    <t>Mallory Gutierrez</t>
  </si>
  <si>
    <t>Kevin Perry</t>
  </si>
  <si>
    <t>Kayla Martin</t>
  </si>
  <si>
    <t>Morgan Powell</t>
  </si>
  <si>
    <t>Emily Rodriguez</t>
  </si>
  <si>
    <t>Ethan Clark</t>
  </si>
  <si>
    <t>Damien Xie</t>
  </si>
  <si>
    <t>Allison Green</t>
  </si>
  <si>
    <t>Louis Guo</t>
  </si>
  <si>
    <t>Kaitlyn Peterson</t>
  </si>
  <si>
    <t>Aaron Hughes</t>
  </si>
  <si>
    <t>Cedric Raji</t>
  </si>
  <si>
    <t>Marie Chandra</t>
  </si>
  <si>
    <t>Arturo Huang</t>
  </si>
  <si>
    <t>Martha Hee</t>
  </si>
  <si>
    <t>Larry Gomez</t>
  </si>
  <si>
    <t>Gina Diaz</t>
  </si>
  <si>
    <t>Alexandra Martin</t>
  </si>
  <si>
    <t>Lacey Xu</t>
  </si>
  <si>
    <t>Heather Zhao</t>
  </si>
  <si>
    <t>Nathaniel Sanchez</t>
  </si>
  <si>
    <t>Briana Sandoval</t>
  </si>
  <si>
    <t>Carol Washington</t>
  </si>
  <si>
    <t>Priscilla Yuan</t>
  </si>
  <si>
    <t>Julian Ross</t>
  </si>
  <si>
    <t>Johnny Raji</t>
  </si>
  <si>
    <t>Luke Chen</t>
  </si>
  <si>
    <t>Alexandra Brown</t>
  </si>
  <si>
    <t>Chad Luo</t>
  </si>
  <si>
    <t>Jermaine Chandra</t>
  </si>
  <si>
    <t>Audrey Serrano</t>
  </si>
  <si>
    <t>Maria Murphy</t>
  </si>
  <si>
    <t>Lacey Luo</t>
  </si>
  <si>
    <t>Jocelyn Wood</t>
  </si>
  <si>
    <t>Jasmine Butler</t>
  </si>
  <si>
    <t>Briana Suarez</t>
  </si>
  <si>
    <t>Alexandra Allen</t>
  </si>
  <si>
    <t>Hailey Simmons</t>
  </si>
  <si>
    <t>Samantha Hall</t>
  </si>
  <si>
    <t>Anna Clark</t>
  </si>
  <si>
    <t>Haley Gray</t>
  </si>
  <si>
    <t>Jeremy Roberts</t>
  </si>
  <si>
    <t>Devin Williams</t>
  </si>
  <si>
    <t>Jocelyn Diaz</t>
  </si>
  <si>
    <t>Isabella Baker</t>
  </si>
  <si>
    <t>Jerome Vazquez</t>
  </si>
  <si>
    <t>Sean Peterson</t>
  </si>
  <si>
    <t>Miguel Wilson</t>
  </si>
  <si>
    <t>Preston Garcia</t>
  </si>
  <si>
    <t>Logan Hill</t>
  </si>
  <si>
    <t>Alex Cox</t>
  </si>
  <si>
    <t>Brandi Diaz</t>
  </si>
  <si>
    <t>Stephanie King</t>
  </si>
  <si>
    <t>Stefanie Gonzalez</t>
  </si>
  <si>
    <t>Marc Schmidt</t>
  </si>
  <si>
    <t>Raul Kumar</t>
  </si>
  <si>
    <t>Dominique Malhotra</t>
  </si>
  <si>
    <t>Carmen Raman</t>
  </si>
  <si>
    <t>Neil Ruiz</t>
  </si>
  <si>
    <t>Jessica Ramirez</t>
  </si>
  <si>
    <t>Kaylee Carter</t>
  </si>
  <si>
    <t>Tabitha Gomez</t>
  </si>
  <si>
    <t>Kevin Hernandez</t>
  </si>
  <si>
    <t>Taylor Martinez</t>
  </si>
  <si>
    <t>Cody Sanchez</t>
  </si>
  <si>
    <t>Alberto Serrano</t>
  </si>
  <si>
    <t>Benjamin Walker</t>
  </si>
  <si>
    <t>Colleen Shan</t>
  </si>
  <si>
    <t>Sean Ward</t>
  </si>
  <si>
    <t>Jaime Carlson</t>
  </si>
  <si>
    <t>Paige Murphy</t>
  </si>
  <si>
    <t>Alexandra Barnes</t>
  </si>
  <si>
    <t>Kristen Zheng</t>
  </si>
  <si>
    <t>Lucas Washington</t>
  </si>
  <si>
    <t>Susan Li</t>
  </si>
  <si>
    <t>Alexandria Ross</t>
  </si>
  <si>
    <t>Javier Ortega</t>
  </si>
  <si>
    <t>Madison Patterson</t>
  </si>
  <si>
    <t>Angelica Washington</t>
  </si>
  <si>
    <t>Joseph Wilson</t>
  </si>
  <si>
    <t>Naomi Alonso</t>
  </si>
  <si>
    <t>Mathew Hernandez</t>
  </si>
  <si>
    <t>Kelly Coleman</t>
  </si>
  <si>
    <t>Emma Rivera</t>
  </si>
  <si>
    <t>Clifford Malhotra</t>
  </si>
  <si>
    <t>Samuel Henderson</t>
  </si>
  <si>
    <t>Stacey Lin</t>
  </si>
  <si>
    <t>Rosa Chen</t>
  </si>
  <si>
    <t>Arturo He</t>
  </si>
  <si>
    <t>Alyssa Hall</t>
  </si>
  <si>
    <t>Melissa Rogers</t>
  </si>
  <si>
    <t>Donald Fernandez</t>
  </si>
  <si>
    <t>Olivia Jackson</t>
  </si>
  <si>
    <t>Nicole Howard</t>
  </si>
  <si>
    <t>Sydney Smith</t>
  </si>
  <si>
    <t>Rolando Smith</t>
  </si>
  <si>
    <t>Joseph Brown</t>
  </si>
  <si>
    <t>Joshua Robinson</t>
  </si>
  <si>
    <t>David Washington</t>
  </si>
  <si>
    <t>Bruce Raman</t>
  </si>
  <si>
    <t>Jeffery Zheng</t>
  </si>
  <si>
    <t>Jermaine Martinez</t>
  </si>
  <si>
    <t>Zachary Bryant</t>
  </si>
  <si>
    <t>Frederick Rodriguez</t>
  </si>
  <si>
    <t>Darryl Chen</t>
  </si>
  <si>
    <t>Kristopher Garcia</t>
  </si>
  <si>
    <t>Cedric Zhou</t>
  </si>
  <si>
    <t>Courtney Edwards</t>
  </si>
  <si>
    <t>Brandi Jiménez</t>
  </si>
  <si>
    <t>Elijah Russell</t>
  </si>
  <si>
    <t>Hailey Gonzales</t>
  </si>
  <si>
    <t>Alejandro Nara</t>
  </si>
  <si>
    <t>Edward Gonzalez</t>
  </si>
  <si>
    <t>Gilbert Zhou</t>
  </si>
  <si>
    <t>Terrence Carson</t>
  </si>
  <si>
    <t>Shannon Alonso</t>
  </si>
  <si>
    <t>Adrian Richardson</t>
  </si>
  <si>
    <t>Brittany Price</t>
  </si>
  <si>
    <t>Katrina Shen</t>
  </si>
  <si>
    <t>Corey Pal</t>
  </si>
  <si>
    <t>Carolyn Sanchez</t>
  </si>
  <si>
    <t>Adam Powell</t>
  </si>
  <si>
    <t>Joe Martinez</t>
  </si>
  <si>
    <t>Nuan Wu</t>
  </si>
  <si>
    <t>Bryant Chapman</t>
  </si>
  <si>
    <t>Renee Jimenez</t>
  </si>
  <si>
    <t>Jay Martinez</t>
  </si>
  <si>
    <t>Tonya Andersen</t>
  </si>
  <si>
    <t>Brianna Simmons</t>
  </si>
  <si>
    <t>Spencer Diaz</t>
  </si>
  <si>
    <t>Vincent Huang</t>
  </si>
  <si>
    <t>Devin Kelly</t>
  </si>
  <si>
    <t>Robert Martin</t>
  </si>
  <si>
    <t>Jillian Gonzalez</t>
  </si>
  <si>
    <t>Teresa Blanco</t>
  </si>
  <si>
    <t>Sean Kelly</t>
  </si>
  <si>
    <t>Miguel Martin</t>
  </si>
  <si>
    <t>David Simpson</t>
  </si>
  <si>
    <t>Christian Flores</t>
  </si>
  <si>
    <t>Abigail Bailey</t>
  </si>
  <si>
    <t>Amanda Young</t>
  </si>
  <si>
    <t>Caleb Lopez</t>
  </si>
  <si>
    <t>Mason Baker</t>
  </si>
  <si>
    <t>Autumn Lin</t>
  </si>
  <si>
    <t>Jenny Kumar</t>
  </si>
  <si>
    <t>Nathaniel Richardson</t>
  </si>
  <si>
    <t>Alejandro Raji</t>
  </si>
  <si>
    <t>Seth Harris</t>
  </si>
  <si>
    <t>Xavier Howard</t>
  </si>
  <si>
    <t>Wesley He</t>
  </si>
  <si>
    <t>Ebony Suri</t>
  </si>
  <si>
    <t>Ebony Srini</t>
  </si>
  <si>
    <t>Alexandra Campbell</t>
  </si>
  <si>
    <t>Isabella Ross</t>
  </si>
  <si>
    <t>Nathaniel Cox</t>
  </si>
  <si>
    <t>Jessie Alvarez</t>
  </si>
  <si>
    <t>Shannon Li</t>
  </si>
  <si>
    <t>Dalton Anderson</t>
  </si>
  <si>
    <t>Clifford Weber</t>
  </si>
  <si>
    <t>Alexandra Rodriguez</t>
  </si>
  <si>
    <t>Aaron Ross</t>
  </si>
  <si>
    <t>Tiffany Gao</t>
  </si>
  <si>
    <t>Sebastian Morris</t>
  </si>
  <si>
    <t>Jarrod Malhotra</t>
  </si>
  <si>
    <t>Jerry Shan</t>
  </si>
  <si>
    <t>Miranda Hayes</t>
  </si>
  <si>
    <t>Todd Zhu</t>
  </si>
  <si>
    <t>Lee Rubio</t>
  </si>
  <si>
    <t>Destiny Richardson</t>
  </si>
  <si>
    <t>Sean Perez</t>
  </si>
  <si>
    <t>Crystal Zeng</t>
  </si>
  <si>
    <t>Kaylee Lopez</t>
  </si>
  <si>
    <t>Alvin Beck</t>
  </si>
  <si>
    <t>Regina Martinez</t>
  </si>
  <si>
    <t>Chelsea Madan</t>
  </si>
  <si>
    <t>Armando Diaz</t>
  </si>
  <si>
    <t>Miranda Jenkins</t>
  </si>
  <si>
    <t>Raymond Srini</t>
  </si>
  <si>
    <t>Meagan Raman</t>
  </si>
  <si>
    <t>Leonard Shen</t>
  </si>
  <si>
    <t>Brad Chande</t>
  </si>
  <si>
    <t>Jerry She</t>
  </si>
  <si>
    <t>Meagan Fernandez</t>
  </si>
  <si>
    <t>Carson Hayes</t>
  </si>
  <si>
    <t>Bryan Sanders</t>
  </si>
  <si>
    <t>Jackson Henderson</t>
  </si>
  <si>
    <t>Krystal Cai</t>
  </si>
  <si>
    <t>Micah Li</t>
  </si>
  <si>
    <t>Casey Andersen</t>
  </si>
  <si>
    <t>Lindsay Chande</t>
  </si>
  <si>
    <t>Faith Flores</t>
  </si>
  <si>
    <t>Bridget Jai</t>
  </si>
  <si>
    <t>Whitney Patel</t>
  </si>
  <si>
    <t>Ian Cox</t>
  </si>
  <si>
    <t>Blake Griffin</t>
  </si>
  <si>
    <t>Joe Patel</t>
  </si>
  <si>
    <t>Noah Flores</t>
  </si>
  <si>
    <t>Janet Sanz</t>
  </si>
  <si>
    <t>Tristan Foster</t>
  </si>
  <si>
    <t>Toni Arun</t>
  </si>
  <si>
    <t>Stephanie Scott</t>
  </si>
  <si>
    <t>Jaclyn Li</t>
  </si>
  <si>
    <t>Emma James</t>
  </si>
  <si>
    <t>Ruben Alonso</t>
  </si>
  <si>
    <t>Hunter Robinson</t>
  </si>
  <si>
    <t>Edward Jackson</t>
  </si>
  <si>
    <t>Raquel Gutierrez</t>
  </si>
  <si>
    <t>Cheryl Munoz</t>
  </si>
  <si>
    <t>Kurt Luo</t>
  </si>
  <si>
    <t>Jordyn Wood</t>
  </si>
  <si>
    <t>Arturo Gao</t>
  </si>
  <si>
    <t>Jacquelyn Saunders</t>
  </si>
  <si>
    <t>Faith Perry</t>
  </si>
  <si>
    <t>Alisha Guo</t>
  </si>
  <si>
    <t>Shannon Liang</t>
  </si>
  <si>
    <t>Seth Green</t>
  </si>
  <si>
    <t>Wyatt Clark</t>
  </si>
  <si>
    <t>Caroline Simmons</t>
  </si>
  <si>
    <t>Jasmine Wilson</t>
  </si>
  <si>
    <t>Isabella Brooks</t>
  </si>
  <si>
    <t>Gina Gutierrez</t>
  </si>
  <si>
    <t>Tina Sara</t>
  </si>
  <si>
    <t>Kristi Ramos</t>
  </si>
  <si>
    <t>Max Romero</t>
  </si>
  <si>
    <t>Kaitlyn Simmons</t>
  </si>
  <si>
    <t>Bryce Murphy</t>
  </si>
  <si>
    <t>Hailey Cook</t>
  </si>
  <si>
    <t>Ashlee Lal</t>
  </si>
  <si>
    <t>Tara Goel</t>
  </si>
  <si>
    <t>Isabella Flores</t>
  </si>
  <si>
    <t>Bruce Mehta</t>
  </si>
  <si>
    <t>Katie Sharma</t>
  </si>
  <si>
    <t>Tabitha Serrano</t>
  </si>
  <si>
    <t>Toni Suri</t>
  </si>
  <si>
    <t>Hannah Barnes</t>
  </si>
  <si>
    <t>Nathan Hill</t>
  </si>
  <si>
    <t>Carmen Suri</t>
  </si>
  <si>
    <t>Richard Brown</t>
  </si>
  <si>
    <t>Richard Anderson</t>
  </si>
  <si>
    <t>Ruben Raman</t>
  </si>
  <si>
    <t>Kaitlin Raman</t>
  </si>
  <si>
    <t>Dalton Patterson</t>
  </si>
  <si>
    <t>Jill Patterson</t>
  </si>
  <si>
    <t>Rachel Bradley</t>
  </si>
  <si>
    <t>Kurt She</t>
  </si>
  <si>
    <t>Zachary Powell</t>
  </si>
  <si>
    <t>Brett Martinez</t>
  </si>
  <si>
    <t>Raul Nara</t>
  </si>
  <si>
    <t>Vanessa Perry</t>
  </si>
  <si>
    <t>David Jackson</t>
  </si>
  <si>
    <t>Armando Alvarez</t>
  </si>
  <si>
    <t>Lucas Mitchell</t>
  </si>
  <si>
    <t>Kaylee Allen</t>
  </si>
  <si>
    <t>Sierra Nelson</t>
  </si>
  <si>
    <t>Bruce Rubio</t>
  </si>
  <si>
    <t>Douglas Garcia</t>
  </si>
  <si>
    <t>Carla Gonzalez</t>
  </si>
  <si>
    <t>Roy Ramos</t>
  </si>
  <si>
    <t>Carson Henderson</t>
  </si>
  <si>
    <t>Francisco Suri</t>
  </si>
  <si>
    <t>Seth Smith</t>
  </si>
  <si>
    <t>Rebekah Sara</t>
  </si>
  <si>
    <t>Robert Powell</t>
  </si>
  <si>
    <t>Marcus Mitchell</t>
  </si>
  <si>
    <t>Brandon Lal</t>
  </si>
  <si>
    <t>Abigail Simmons</t>
  </si>
  <si>
    <t>Christian Coleman</t>
  </si>
  <si>
    <t>Caitlin Rivera</t>
  </si>
  <si>
    <t>Courtney Evans</t>
  </si>
  <si>
    <t>Jack Perez</t>
  </si>
  <si>
    <t>Anthony Anderson</t>
  </si>
  <si>
    <t>Kristy Alvarez</t>
  </si>
  <si>
    <t>Makayla Kelly</t>
  </si>
  <si>
    <t>Lydia Weber</t>
  </si>
  <si>
    <t>Marshall Shan</t>
  </si>
  <si>
    <t>Damien Lu</t>
  </si>
  <si>
    <t>Jeremiah Gray</t>
  </si>
  <si>
    <t>Brittany Flores</t>
  </si>
  <si>
    <t>Bryant Martinez</t>
  </si>
  <si>
    <t>Julia Sanders</t>
  </si>
  <si>
    <t>Janelle Garcia</t>
  </si>
  <si>
    <t>Colleen Chavez</t>
  </si>
  <si>
    <t>Jordyn Diaz</t>
  </si>
  <si>
    <t>Wyatt Moore</t>
  </si>
  <si>
    <t>Casey Alonso</t>
  </si>
  <si>
    <t>Carolyn Suarez</t>
  </si>
  <si>
    <t>Isabella Washington</t>
  </si>
  <si>
    <t>Shawna Jai</t>
  </si>
  <si>
    <t>Karla Shan</t>
  </si>
  <si>
    <t>Ryan Flores</t>
  </si>
  <si>
    <t>Alexis Ross</t>
  </si>
  <si>
    <t>Willie Lin</t>
  </si>
  <si>
    <t>Mariah Watson</t>
  </si>
  <si>
    <t>Logan Griffin</t>
  </si>
  <si>
    <t>Jennifer Long</t>
  </si>
  <si>
    <t>Evan Bailey</t>
  </si>
  <si>
    <t>Arianna Simmons</t>
  </si>
  <si>
    <t>Andrea Sanders</t>
  </si>
  <si>
    <t>Bruce Ward</t>
  </si>
  <si>
    <t>Randy Liu</t>
  </si>
  <si>
    <t>Stacey Zhao</t>
  </si>
  <si>
    <t>Meredith Dominguez</t>
  </si>
  <si>
    <t>Arthur Jiménez</t>
  </si>
  <si>
    <t>Maria Perry</t>
  </si>
  <si>
    <t>Terry Lal</t>
  </si>
  <si>
    <t>Ronald Arthur</t>
  </si>
  <si>
    <t>Theodore Ramos</t>
  </si>
  <si>
    <t>Taylor Watson</t>
  </si>
  <si>
    <t>Laura Li</t>
  </si>
  <si>
    <t>Lolan Song</t>
  </si>
  <si>
    <t>Kristy Diaz</t>
  </si>
  <si>
    <t>Jack Kumar</t>
  </si>
  <si>
    <t>Cesar Kapoor</t>
  </si>
  <si>
    <t>Trisha She</t>
  </si>
  <si>
    <t>Xavier Brooks</t>
  </si>
  <si>
    <t>Frank Ruiz</t>
  </si>
  <si>
    <t>Mason Evans</t>
  </si>
  <si>
    <t>Samantha Ross</t>
  </si>
  <si>
    <t>Xavier Parker</t>
  </si>
  <si>
    <t>Jerry Luo</t>
  </si>
  <si>
    <t>Kristopher Sai</t>
  </si>
  <si>
    <t>Katherine Griffin</t>
  </si>
  <si>
    <t>Bryant Rodriguez</t>
  </si>
  <si>
    <t>Reginald Suarez</t>
  </si>
  <si>
    <t>Tabitha Kapoor</t>
  </si>
  <si>
    <t>Lee Vazquez</t>
  </si>
  <si>
    <t>Jodi Deng</t>
  </si>
  <si>
    <t>Marcus Nelson</t>
  </si>
  <si>
    <t>Joel Patel</t>
  </si>
  <si>
    <t>Crystal Yang</t>
  </si>
  <si>
    <t>Franklin Zheng</t>
  </si>
  <si>
    <t>Karl Lal</t>
  </si>
  <si>
    <t>Gabrielle Russell</t>
  </si>
  <si>
    <t>Micah Gao</t>
  </si>
  <si>
    <t>Mindy Goldberg</t>
  </si>
  <si>
    <t>Marcus Hernandez</t>
  </si>
  <si>
    <t>Chase Cox</t>
  </si>
  <si>
    <t>Jesse Murphy</t>
  </si>
  <si>
    <t>Kelvin Hu</t>
  </si>
  <si>
    <t>Heidi Kapoor</t>
  </si>
  <si>
    <t>Noah Turner</t>
  </si>
  <si>
    <t>Alexa Travers</t>
  </si>
  <si>
    <t>Bryan Morgan</t>
  </si>
  <si>
    <t>Kimberly Torres</t>
  </si>
  <si>
    <t>Mackenzie Rogers</t>
  </si>
  <si>
    <t>Chad Lal</t>
  </si>
  <si>
    <t>Lori Suarez</t>
  </si>
  <si>
    <t>Andrew Wilson</t>
  </si>
  <si>
    <t>Christine Luo</t>
  </si>
  <si>
    <t>Dana Gill</t>
  </si>
  <si>
    <t>Nicole Russell</t>
  </si>
  <si>
    <t>Darryl Ye</t>
  </si>
  <si>
    <t>Natasha Munoz</t>
  </si>
  <si>
    <t>Jaime Nath</t>
  </si>
  <si>
    <t>Kristi Mehta</t>
  </si>
  <si>
    <t>Adam Edwards</t>
  </si>
  <si>
    <t>Jillian Fernandez</t>
  </si>
  <si>
    <t>Gabrielle Jenkins</t>
  </si>
  <si>
    <t>Warren Nara</t>
  </si>
  <si>
    <t>Shawn Xie</t>
  </si>
  <si>
    <t>Grant Xie</t>
  </si>
  <si>
    <t>Autumn Zhou</t>
  </si>
  <si>
    <t>Austin Garcia</t>
  </si>
  <si>
    <t>Zachary Shan</t>
  </si>
  <si>
    <t>Isaac Wright</t>
  </si>
  <si>
    <t>Dana Rubio</t>
  </si>
  <si>
    <t>Alicia Lal</t>
  </si>
  <si>
    <t>Tasha Rai</t>
  </si>
  <si>
    <t>Sarah White</t>
  </si>
  <si>
    <t>Krystal Liu</t>
  </si>
  <si>
    <t>Danny Ramos</t>
  </si>
  <si>
    <t>Mayra Subram</t>
  </si>
  <si>
    <t>Chloe Clark</t>
  </si>
  <si>
    <t>Dale Holt</t>
  </si>
  <si>
    <t>Lauren Brooks</t>
  </si>
  <si>
    <t>Mary Hill</t>
  </si>
  <si>
    <t>Edgar Gonzalez</t>
  </si>
  <si>
    <t>Mariah Brooks</t>
  </si>
  <si>
    <t>Abigail Washington</t>
  </si>
  <si>
    <t>Noah Nelson</t>
  </si>
  <si>
    <t>Reginald Blanco</t>
  </si>
  <si>
    <t>Mackenzie Evans</t>
  </si>
  <si>
    <t>Alexandria Barnes</t>
  </si>
  <si>
    <t>Marvin Alvarez</t>
  </si>
  <si>
    <t>Roberto Ruiz</t>
  </si>
  <si>
    <t>Candace Martinez</t>
  </si>
  <si>
    <t>Jack Hernandez</t>
  </si>
  <si>
    <t>Alexia Griffin</t>
  </si>
  <si>
    <t>Maurice Goel</t>
  </si>
  <si>
    <t>Natalie Miller</t>
  </si>
  <si>
    <t>Courtney Hall</t>
  </si>
  <si>
    <t>Lacey Liu</t>
  </si>
  <si>
    <t>Stacey Lu</t>
  </si>
  <si>
    <t>Raul Rai</t>
  </si>
  <si>
    <t>Christy Zhu</t>
  </si>
  <si>
    <t>Monique Blanco</t>
  </si>
  <si>
    <t>Darren Srini</t>
  </si>
  <si>
    <t>Kari Torres</t>
  </si>
  <si>
    <t>Jessica Rodriguez</t>
  </si>
  <si>
    <t>Ricky Moreno</t>
  </si>
  <si>
    <t>Marie Torres</t>
  </si>
  <si>
    <t>Sharon Lal</t>
  </si>
  <si>
    <t>Alvin Luo</t>
  </si>
  <si>
    <t>Patricia Prasad</t>
  </si>
  <si>
    <t>Jerry Chande</t>
  </si>
  <si>
    <t>Don Lal</t>
  </si>
  <si>
    <t>Deb Price</t>
  </si>
  <si>
    <t>Logan Wright</t>
  </si>
  <si>
    <t>Edwin Yang</t>
  </si>
  <si>
    <t>Kyle Long</t>
  </si>
  <si>
    <t>Jordan Mitchell</t>
  </si>
  <si>
    <t>Miguel King</t>
  </si>
  <si>
    <t>Robert Henderson</t>
  </si>
  <si>
    <t>Jan Green</t>
  </si>
  <si>
    <t>Dakota Butler</t>
  </si>
  <si>
    <t>Alan Ma</t>
  </si>
  <si>
    <t>Darren Rana</t>
  </si>
  <si>
    <t>Miranda Powell</t>
  </si>
  <si>
    <t>Joe Serrano</t>
  </si>
  <si>
    <t>Katherine Green</t>
  </si>
  <si>
    <t>Jaime Raje</t>
  </si>
  <si>
    <t>Sara Cook</t>
  </si>
  <si>
    <t>Isabella Phillips</t>
  </si>
  <si>
    <t>Bryce Peterson</t>
  </si>
  <si>
    <t>Marie Vance</t>
  </si>
  <si>
    <t>Andrea Murphy</t>
  </si>
  <si>
    <t>Ruben Gutierrez</t>
  </si>
  <si>
    <t>Lindsay Luo</t>
  </si>
  <si>
    <t>Natalie Collins</t>
  </si>
  <si>
    <t>Jackson Coleman</t>
  </si>
  <si>
    <t>Katie Nath</t>
  </si>
  <si>
    <t>Clifford Sara</t>
  </si>
  <si>
    <t>Adrian Sanders</t>
  </si>
  <si>
    <t>Jason Butler</t>
  </si>
  <si>
    <t>Bethany Chander</t>
  </si>
  <si>
    <t>Dalton Brown</t>
  </si>
  <si>
    <t>Trisha Li</t>
  </si>
  <si>
    <t>Tammy Mehta</t>
  </si>
  <si>
    <t>Emma Kelly</t>
  </si>
  <si>
    <t>Jermaine Rodriguez</t>
  </si>
  <si>
    <t>Alfredo Munoz</t>
  </si>
  <si>
    <t>Meredith Munoz</t>
  </si>
  <si>
    <t>Renee Dominguez</t>
  </si>
  <si>
    <t>Keith Raji</t>
  </si>
  <si>
    <t>Micah Zhu</t>
  </si>
  <si>
    <t>Kelvin Sun</t>
  </si>
  <si>
    <t>César Raman</t>
  </si>
  <si>
    <t>Lacey Zhang</t>
  </si>
  <si>
    <t>Nina Raji</t>
  </si>
  <si>
    <t>Francis Ramos</t>
  </si>
  <si>
    <t>Cory Mehta</t>
  </si>
  <si>
    <t>Luke Kumar</t>
  </si>
  <si>
    <t>Jocelyn Washington</t>
  </si>
  <si>
    <t>Wyatt Butler</t>
  </si>
  <si>
    <t>Darrell Stone</t>
  </si>
  <si>
    <t>Cynthia Rana</t>
  </si>
  <si>
    <t>Jesse Rogers</t>
  </si>
  <si>
    <t>Katrina Xu</t>
  </si>
  <si>
    <t>Erik Gomez</t>
  </si>
  <si>
    <t>Henry Mehta</t>
  </si>
  <si>
    <t>Faith Russell</t>
  </si>
  <si>
    <t>Joanna Dominguez</t>
  </si>
  <si>
    <t>Theodore Rowe</t>
  </si>
  <si>
    <t>Lauren Alexander</t>
  </si>
  <si>
    <t>Paula Ruiz</t>
  </si>
  <si>
    <t>Miguel Parker</t>
  </si>
  <si>
    <t>Alexis Henderson</t>
  </si>
  <si>
    <t>Nathan Wright</t>
  </si>
  <si>
    <t>Isabella Butler</t>
  </si>
  <si>
    <t>Logan Carter</t>
  </si>
  <si>
    <t>David Thomas</t>
  </si>
  <si>
    <t>Mariah Cooper</t>
  </si>
  <si>
    <t>Jennifer Russell</t>
  </si>
  <si>
    <t>Deanna Sabella</t>
  </si>
  <si>
    <t>Kari Chapman</t>
  </si>
  <si>
    <t>Jillian Suri</t>
  </si>
  <si>
    <t>Omar Zhu</t>
  </si>
  <si>
    <t>Seth Russell</t>
  </si>
  <si>
    <t>Armando Martin</t>
  </si>
  <si>
    <t>Arthur Munoz</t>
  </si>
  <si>
    <t>Leslie Gill</t>
  </si>
  <si>
    <t>Phillip Vance</t>
  </si>
  <si>
    <t>Shane Kapoor</t>
  </si>
  <si>
    <t>Johnathan Rodriguez</t>
  </si>
  <si>
    <t>Veronica Gonzalez</t>
  </si>
  <si>
    <t>Deanna Srini</t>
  </si>
  <si>
    <t>Ross Rubio</t>
  </si>
  <si>
    <t>Kaitlyn Perez</t>
  </si>
  <si>
    <t>Xavier Cook</t>
  </si>
  <si>
    <t>Ruth Lopez</t>
  </si>
  <si>
    <t>Randy Yang</t>
  </si>
  <si>
    <t>Julia Stewart</t>
  </si>
  <si>
    <t>Virginia Prasad</t>
  </si>
  <si>
    <t>Jennifer Lopez</t>
  </si>
  <si>
    <t>Linda Jimenez</t>
  </si>
  <si>
    <t>Tyrone Moreno</t>
  </si>
  <si>
    <t>Eduardo Ramirez</t>
  </si>
  <si>
    <t>Alyssa Cox</t>
  </si>
  <si>
    <t>Brent Lu</t>
  </si>
  <si>
    <t>Raymond Gonzalez</t>
  </si>
  <si>
    <t>Kristi Sai</t>
  </si>
  <si>
    <t>Katherine Hernandez</t>
  </si>
  <si>
    <t>Madison Clark</t>
  </si>
  <si>
    <t>Marcus Gonzales</t>
  </si>
  <si>
    <t>Jennifer Allen</t>
  </si>
  <si>
    <t>Alexa Stewart</t>
  </si>
  <si>
    <t>Luis Shan</t>
  </si>
  <si>
    <t>Stephanie Powell</t>
  </si>
  <si>
    <t>Natasha Gutierrez</t>
  </si>
  <si>
    <t>Caroline Price</t>
  </si>
  <si>
    <t>Cara Sun</t>
  </si>
  <si>
    <t>Jasmine Diaz</t>
  </si>
  <si>
    <t>Anna Stewart</t>
  </si>
  <si>
    <t>Ana Price</t>
  </si>
  <si>
    <t>Xavier Long</t>
  </si>
  <si>
    <t>Jordan Butler</t>
  </si>
  <si>
    <t>Joe Madan</t>
  </si>
  <si>
    <t>Jerry Xu</t>
  </si>
  <si>
    <t>Marcus Russell</t>
  </si>
  <si>
    <t>Lucas Phillips</t>
  </si>
  <si>
    <t>Tony Anand</t>
  </si>
  <si>
    <t>Jack Collins</t>
  </si>
  <si>
    <t>Chelsea Weber</t>
  </si>
  <si>
    <t>Logan Ross</t>
  </si>
  <si>
    <t>Sean Edwards</t>
  </si>
  <si>
    <t>Latasha Rowe</t>
  </si>
  <si>
    <t>Marissa Bennett</t>
  </si>
  <si>
    <t>Angelica Griffin</t>
  </si>
  <si>
    <t>Kayla Jackson</t>
  </si>
  <si>
    <t>Nathan Diaz</t>
  </si>
  <si>
    <t>Roy Perez</t>
  </si>
  <si>
    <t>Dalton Hayes</t>
  </si>
  <si>
    <t>Ryan Anderson</t>
  </si>
  <si>
    <t>Natalie Campbell</t>
  </si>
  <si>
    <t>Arturo Cai</t>
  </si>
  <si>
    <t>Gabriel Gonzalez</t>
  </si>
  <si>
    <t>Michele Perez</t>
  </si>
  <si>
    <t>Theodore Gutierrez</t>
  </si>
  <si>
    <t>Joe Sanchez</t>
  </si>
  <si>
    <t>Tanya Munoz</t>
  </si>
  <si>
    <t>Riley Rivera</t>
  </si>
  <si>
    <t>Jamie Dominguez</t>
  </si>
  <si>
    <t>Warren Wang</t>
  </si>
  <si>
    <t>Ebony Sara</t>
  </si>
  <si>
    <t>Marc Ramos</t>
  </si>
  <si>
    <t>Noah Hernandez</t>
  </si>
  <si>
    <t>Cindy Weber</t>
  </si>
  <si>
    <t>Kaylee Campbell</t>
  </si>
  <si>
    <t>Bryce Rogers</t>
  </si>
  <si>
    <t>Jordan Parker</t>
  </si>
  <si>
    <t>Taylor Morgan</t>
  </si>
  <si>
    <t>Thomas White</t>
  </si>
  <si>
    <t>Clinton Alonso</t>
  </si>
  <si>
    <t>Kristi Rodriguez</t>
  </si>
  <si>
    <t>Casey Shan</t>
  </si>
  <si>
    <t>Christy Zheng</t>
  </si>
  <si>
    <t>Jennifer Adams</t>
  </si>
  <si>
    <t>Cameron Hayes</t>
  </si>
  <si>
    <t>Andres Lal</t>
  </si>
  <si>
    <t>Elizabeth Lewis</t>
  </si>
  <si>
    <t>Jimmy Serrano</t>
  </si>
  <si>
    <t>Billy Dominguez</t>
  </si>
  <si>
    <t>Julio Alvarez</t>
  </si>
  <si>
    <t>Robert Young</t>
  </si>
  <si>
    <t>Kathryn Carson</t>
  </si>
  <si>
    <t>Renee Rubio</t>
  </si>
  <si>
    <t>Terry Yuan</t>
  </si>
  <si>
    <t>Erin Howard</t>
  </si>
  <si>
    <t>Ashley Bryant</t>
  </si>
  <si>
    <t>Sydney Harris</t>
  </si>
  <si>
    <t>Abby Patel</t>
  </si>
  <si>
    <t>Louis Gao</t>
  </si>
  <si>
    <t>Alberto Ortega</t>
  </si>
  <si>
    <t>Kelli Gao</t>
  </si>
  <si>
    <t>Jodi Nara</t>
  </si>
  <si>
    <t>Ricardo Kumar</t>
  </si>
  <si>
    <t>Phillip Garcia</t>
  </si>
  <si>
    <t>Joe Romero</t>
  </si>
  <si>
    <t>Colin Xu</t>
  </si>
  <si>
    <t>Julia West</t>
  </si>
  <si>
    <t>Pedro Muñoz</t>
  </si>
  <si>
    <t>Maria Henderson</t>
  </si>
  <si>
    <t>Ricky Sanz</t>
  </si>
  <si>
    <t>Heidi Arun</t>
  </si>
  <si>
    <t>Kaitlin Martinez</t>
  </si>
  <si>
    <t>Jordan Sharma</t>
  </si>
  <si>
    <t>Rachael Sanchez</t>
  </si>
  <si>
    <t>Shannon Guo</t>
  </si>
  <si>
    <t>Mackenzie James</t>
  </si>
  <si>
    <t>Gabriel Jenkins</t>
  </si>
  <si>
    <t>Gabrielle Gonzales</t>
  </si>
  <si>
    <t>Ruth Perez</t>
  </si>
  <si>
    <t>Grace Lewis</t>
  </si>
  <si>
    <t>Norimichi Yonekura</t>
  </si>
  <si>
    <t>Juan Suarez</t>
  </si>
  <si>
    <t>Madison Barnes</t>
  </si>
  <si>
    <t>Mason Cook</t>
  </si>
  <si>
    <t>Drew Yuan</t>
  </si>
  <si>
    <t>Austin Flores</t>
  </si>
  <si>
    <t>Monique Sanz</t>
  </si>
  <si>
    <t>Victoria Walker</t>
  </si>
  <si>
    <t>Grant Goel</t>
  </si>
  <si>
    <t>Jamie Xu</t>
  </si>
  <si>
    <t>Alexandra Howard</t>
  </si>
  <si>
    <t>Krystal Holt</t>
  </si>
  <si>
    <t>Sergio Suri</t>
  </si>
  <si>
    <t>Phillip Mehta</t>
  </si>
  <si>
    <t>Emmanuel Sai</t>
  </si>
  <si>
    <t>Mariah Russell</t>
  </si>
  <si>
    <t>Mya Jenkins</t>
  </si>
  <si>
    <t>Christine Chande</t>
  </si>
  <si>
    <t>Shawna Xie</t>
  </si>
  <si>
    <t>Carol Ann Rockne</t>
  </si>
  <si>
    <t>Jessica Flores</t>
  </si>
  <si>
    <t>Aaron Kumar</t>
  </si>
  <si>
    <t>Samuel Adams</t>
  </si>
  <si>
    <t>Nathan Martin</t>
  </si>
  <si>
    <t>Donald Sara</t>
  </si>
  <si>
    <t>Stanley Schmidt</t>
  </si>
  <si>
    <t>Robert Perez</t>
  </si>
  <si>
    <t>Jacqueline Rogers</t>
  </si>
  <si>
    <t>Derrick Serrano</t>
  </si>
  <si>
    <t>Katrina Becker</t>
  </si>
  <si>
    <t>Kaylee Kelly</t>
  </si>
  <si>
    <t>Jeffery Cai</t>
  </si>
  <si>
    <t>Catherine James</t>
  </si>
  <si>
    <t>George Prasad</t>
  </si>
  <si>
    <t>Lance Ramos</t>
  </si>
  <si>
    <t>Deanna Lopez</t>
  </si>
  <si>
    <t>Chloe Hall</t>
  </si>
  <si>
    <t>Shelby Stewart</t>
  </si>
  <si>
    <t>Lance Rubio</t>
  </si>
  <si>
    <t>Alexis Patterson</t>
  </si>
  <si>
    <t>Kristopher Patel</t>
  </si>
  <si>
    <t>Jessie Hernandez</t>
  </si>
  <si>
    <t>Benjamin Butler</t>
  </si>
  <si>
    <t>Luke Nelson</t>
  </si>
  <si>
    <t>Tabitha Munoz</t>
  </si>
  <si>
    <t>Destiny Long</t>
  </si>
  <si>
    <t>Tabitha Mehta</t>
  </si>
  <si>
    <t>Alexa Cooper</t>
  </si>
  <si>
    <t>Maria Coleman</t>
  </si>
  <si>
    <t>Hailey Reed</t>
  </si>
  <si>
    <t>Tina Martinez</t>
  </si>
  <si>
    <t>Andrea Allen</t>
  </si>
  <si>
    <t>Alan Zhu</t>
  </si>
  <si>
    <t>Connor Simmons</t>
  </si>
  <si>
    <t>Caleb Powell</t>
  </si>
  <si>
    <t>Grant Raje</t>
  </si>
  <si>
    <t>Julia Price</t>
  </si>
  <si>
    <t>Rebekah Garcia</t>
  </si>
  <si>
    <t>Candice Xu</t>
  </si>
  <si>
    <t>Darryl Li</t>
  </si>
  <si>
    <t>Michelle Watson</t>
  </si>
  <si>
    <t>Rebecca Young</t>
  </si>
  <si>
    <t>Mackenzie Ward</t>
  </si>
  <si>
    <t>Madison Powell</t>
  </si>
  <si>
    <t>Terrence Rai</t>
  </si>
  <si>
    <t>Armando Gutierrez</t>
  </si>
  <si>
    <t>Erick Vance</t>
  </si>
  <si>
    <t>Briana Romero</t>
  </si>
  <si>
    <t>Wyatt Miller</t>
  </si>
  <si>
    <t>Jenny Ye</t>
  </si>
  <si>
    <t>Jake Wu</t>
  </si>
  <si>
    <t>Sydney Foster</t>
  </si>
  <si>
    <t>Kristin Shan</t>
  </si>
  <si>
    <t>Fernando Allen</t>
  </si>
  <si>
    <t>Victoria Morgan</t>
  </si>
  <si>
    <t>Gabriella Cooper</t>
  </si>
  <si>
    <t>Ethan Henderson</t>
  </si>
  <si>
    <t>Jared Brooks</t>
  </si>
  <si>
    <t>Wesley Liu</t>
  </si>
  <si>
    <t>Rebekah Patel</t>
  </si>
  <si>
    <t>Gilbert Li</t>
  </si>
  <si>
    <t>Bailey Stewart</t>
  </si>
  <si>
    <t>Marc Vazquez</t>
  </si>
  <si>
    <t>Cameron Russell</t>
  </si>
  <si>
    <t>Richard Allen</t>
  </si>
  <si>
    <t>Madeline Mitchell</t>
  </si>
  <si>
    <t>Nicolas Nara</t>
  </si>
  <si>
    <t>Deanna Diaz</t>
  </si>
  <si>
    <t>Taylor Jones</t>
  </si>
  <si>
    <t>Jarrod Martinez</t>
  </si>
  <si>
    <t>Lawrence Rubio</t>
  </si>
  <si>
    <t>Ebony Hernandez</t>
  </si>
  <si>
    <t>Anna Miller</t>
  </si>
  <si>
    <t>Laura Chen</t>
  </si>
  <si>
    <t>Felicia Carlson</t>
  </si>
  <si>
    <t>Elizabeth Price</t>
  </si>
  <si>
    <t>Katherine Henderson</t>
  </si>
  <si>
    <t>Dominic Fernandez</t>
  </si>
  <si>
    <t>Angel Gray</t>
  </si>
  <si>
    <t>Terrence She</t>
  </si>
  <si>
    <t>Olivia Washington</t>
  </si>
  <si>
    <t>Billy Blanco</t>
  </si>
  <si>
    <t>Adrienne Vazquez</t>
  </si>
  <si>
    <t>Kyle Baker</t>
  </si>
  <si>
    <t>Thomas Flores</t>
  </si>
  <si>
    <t>Gerald Rubio</t>
  </si>
  <si>
    <t>Eric Rothenberg</t>
  </si>
  <si>
    <t>Arturo Luo</t>
  </si>
  <si>
    <t>Rosa Liu</t>
  </si>
  <si>
    <t>Angela Washington</t>
  </si>
  <si>
    <t>Dalton James</t>
  </si>
  <si>
    <t>Allison Mitchell</t>
  </si>
  <si>
    <t>Lance Jimenez</t>
  </si>
  <si>
    <t>Natasha Ramos</t>
  </si>
  <si>
    <t>Kristi Martin</t>
  </si>
  <si>
    <t>Kyle Mitchell</t>
  </si>
  <si>
    <t>Benjamin Garcia</t>
  </si>
  <si>
    <t>Kari Gutierrez</t>
  </si>
  <si>
    <t>Alex Sanchez</t>
  </si>
  <si>
    <t>Grace Sanchez</t>
  </si>
  <si>
    <t>Sabrina Diaz</t>
  </si>
  <si>
    <t>Natalie Carter</t>
  </si>
  <si>
    <t>Mason Blue</t>
  </si>
  <si>
    <t>David Simmons</t>
  </si>
  <si>
    <t>Evan Sanchez</t>
  </si>
  <si>
    <t>Ashley Bennett</t>
  </si>
  <si>
    <t>Kevin Campbell</t>
  </si>
  <si>
    <t>Stacey Zhu</t>
  </si>
  <si>
    <t>Morgan Gonzalez</t>
  </si>
  <si>
    <t>Logan Washington</t>
  </si>
  <si>
    <t>Colin Cai</t>
  </si>
  <si>
    <t>Megan Kelly</t>
  </si>
  <si>
    <t>Brianna James</t>
  </si>
  <si>
    <t>Shaun Shan</t>
  </si>
  <si>
    <t>Angel Peterson</t>
  </si>
  <si>
    <t>Linda Munoz</t>
  </si>
  <si>
    <t>Brad Ashe</t>
  </si>
  <si>
    <t>Pedro Rodriguez</t>
  </si>
  <si>
    <t>Jaime Raji</t>
  </si>
  <si>
    <t>Olivia James</t>
  </si>
  <si>
    <t>Marcus Harris</t>
  </si>
  <si>
    <t>Dennis Zhao</t>
  </si>
  <si>
    <t>Kaitlyn Butler</t>
  </si>
  <si>
    <t>Chloe Gonzales</t>
  </si>
  <si>
    <t>Miranda Bennett</t>
  </si>
  <si>
    <t>Ernest Lu</t>
  </si>
  <si>
    <t>Sara Torres</t>
  </si>
  <si>
    <t>Emily Wilson</t>
  </si>
  <si>
    <t>Christian Lee</t>
  </si>
  <si>
    <t>Edward Coleman</t>
  </si>
  <si>
    <t>Gilbert Goel</t>
  </si>
  <si>
    <t>Amanda Jenkins</t>
  </si>
  <si>
    <t>Alexandra Lewis</t>
  </si>
  <si>
    <t>Cody Murphy</t>
  </si>
  <si>
    <t>Clifford Gonzalez</t>
  </si>
  <si>
    <t>Ashley Hayes</t>
  </si>
  <si>
    <t>Matthew Clark</t>
  </si>
  <si>
    <t>Hector Torres</t>
  </si>
  <si>
    <t>Johnathan Patel</t>
  </si>
  <si>
    <t>Jenny Chander</t>
  </si>
  <si>
    <t>Tyrone Blanco</t>
  </si>
  <si>
    <t>Kara Raji</t>
  </si>
  <si>
    <t>Natalie Flores</t>
  </si>
  <si>
    <t>Morgan Bailey</t>
  </si>
  <si>
    <t>Randy Gao</t>
  </si>
  <si>
    <t>Savannah Hernandez</t>
  </si>
  <si>
    <t>Mallory Serrano</t>
  </si>
  <si>
    <t>Jasmine Coleman</t>
  </si>
  <si>
    <t>Stanley Lopez</t>
  </si>
  <si>
    <t>Gabriella Hernandez</t>
  </si>
  <si>
    <t>Cole Morris</t>
  </si>
  <si>
    <t>Kellie Ruiz</t>
  </si>
  <si>
    <t>Jaime Muñoz</t>
  </si>
  <si>
    <t>Shawna Lal</t>
  </si>
  <si>
    <t>Marcus Ward</t>
  </si>
  <si>
    <t>Edwin Xu</t>
  </si>
  <si>
    <t>Kaylee Morris</t>
  </si>
  <si>
    <t>Angela Hughes</t>
  </si>
  <si>
    <t>Warren Zhang</t>
  </si>
  <si>
    <t>Lori Alvarez</t>
  </si>
  <si>
    <t>Jason Allen</t>
  </si>
  <si>
    <t>Monique Torres</t>
  </si>
  <si>
    <t>Evan Reed</t>
  </si>
  <si>
    <t>William Thomas</t>
  </si>
  <si>
    <t>Manuel Martinez</t>
  </si>
  <si>
    <t>Ruben Hernandez</t>
  </si>
  <si>
    <t>Robert Carter</t>
  </si>
  <si>
    <t>Ian Allen</t>
  </si>
  <si>
    <t>Alison Nath</t>
  </si>
  <si>
    <t>Aimee Zheng</t>
  </si>
  <si>
    <t>Angela Butler</t>
  </si>
  <si>
    <t>Noah Simmons</t>
  </si>
  <si>
    <t>Shawn Pal</t>
  </si>
  <si>
    <t>Giraldo Sandoval</t>
  </si>
  <si>
    <t>Steven Watson</t>
  </si>
  <si>
    <t>Amy Liang</t>
  </si>
  <si>
    <t>Morgan Evans</t>
  </si>
  <si>
    <t>Victoria Snowden</t>
  </si>
  <si>
    <t>Chase Watson</t>
  </si>
  <si>
    <t>Nancy Gonzalez</t>
  </si>
  <si>
    <t>Jarrod Prasad</t>
  </si>
  <si>
    <t>Karl Rai</t>
  </si>
  <si>
    <t>Chad Deng</t>
  </si>
  <si>
    <t>Mariah Foster</t>
  </si>
  <si>
    <t>Arianna Hughes</t>
  </si>
  <si>
    <t>Roger Black</t>
  </si>
  <si>
    <t>Steven Cox</t>
  </si>
  <si>
    <t>Steven Richardson</t>
  </si>
  <si>
    <t>Alexandra Price</t>
  </si>
  <si>
    <t>Cody Ramirez</t>
  </si>
  <si>
    <t>Gabrielle Perez</t>
  </si>
  <si>
    <t>Zoe Cox</t>
  </si>
  <si>
    <t>Tommy Tang</t>
  </si>
  <si>
    <t>Gabriella Perez</t>
  </si>
  <si>
    <t>Alex Hernandez</t>
  </si>
  <si>
    <t>Bradley Chande</t>
  </si>
  <si>
    <t>Kristin Carson</t>
  </si>
  <si>
    <t>Taylor Ramirez</t>
  </si>
  <si>
    <t>Shelby Peterson</t>
  </si>
  <si>
    <t>Darryl Guo</t>
  </si>
  <si>
    <t>Adam Zhang</t>
  </si>
  <si>
    <t>Dalton Evans</t>
  </si>
  <si>
    <t>Janet Serrano</t>
  </si>
  <si>
    <t>Maria Collins</t>
  </si>
  <si>
    <t>Courtney Adams</t>
  </si>
  <si>
    <t>Rachel Foster</t>
  </si>
  <si>
    <t>Naomi Alvarez</t>
  </si>
  <si>
    <t>Lucas Hill</t>
  </si>
  <si>
    <t>Martin Fernandez</t>
  </si>
  <si>
    <t>Jimmy Navarro</t>
  </si>
  <si>
    <t>Martha Chow</t>
  </si>
  <si>
    <t>Lauren Brown</t>
  </si>
  <si>
    <t>Grace Williams</t>
  </si>
  <si>
    <t>Gabriel Diaz</t>
  </si>
  <si>
    <t>Blake Jackson</t>
  </si>
  <si>
    <t>Chloe Cox</t>
  </si>
  <si>
    <t>Christopher Johnson</t>
  </si>
  <si>
    <t>Barbara Xu</t>
  </si>
  <si>
    <t>Andrew Thomas</t>
  </si>
  <si>
    <t>Hunter Coleman</t>
  </si>
  <si>
    <t>Richard Flores</t>
  </si>
  <si>
    <t>Carol Saunders</t>
  </si>
  <si>
    <t>Crystal Lin</t>
  </si>
  <si>
    <t>Jack Turner</t>
  </si>
  <si>
    <t>Fernando Ross</t>
  </si>
  <si>
    <t>Lisa Lu</t>
  </si>
  <si>
    <t>Sara Ward</t>
  </si>
  <si>
    <t>Kendra Rubio</t>
  </si>
  <si>
    <t>Alfredo Rubio</t>
  </si>
  <si>
    <t>Chloe Jenkins</t>
  </si>
  <si>
    <t>Michele Gill</t>
  </si>
  <si>
    <t>Ronald Garcia</t>
  </si>
  <si>
    <t>Mandy He</t>
  </si>
  <si>
    <t>Mya Bennett</t>
  </si>
  <si>
    <t>Katherine Taylor</t>
  </si>
  <si>
    <t>Danielle Stewart</t>
  </si>
  <si>
    <t>Arif Rizaldy</t>
  </si>
  <si>
    <t>Dalton Lee</t>
  </si>
  <si>
    <t>Jeremiah King</t>
  </si>
  <si>
    <t>Jerome Gomez</t>
  </si>
  <si>
    <t>Theresa Alonso</t>
  </si>
  <si>
    <t>Barbara Rai</t>
  </si>
  <si>
    <t>Allen Rodriguez</t>
  </si>
  <si>
    <t>Julian Perry</t>
  </si>
  <si>
    <t>Jerry Andersen</t>
  </si>
  <si>
    <t>Rachel Patterson</t>
  </si>
  <si>
    <t>Rosa Cai</t>
  </si>
  <si>
    <t>Luis Zhang</t>
  </si>
  <si>
    <t>Miranda Coleman</t>
  </si>
  <si>
    <t>Emily Russell</t>
  </si>
  <si>
    <t>Jenna Gonzalez</t>
  </si>
  <si>
    <t>Alex Roberts</t>
  </si>
  <si>
    <t>Devin Campbell</t>
  </si>
  <si>
    <t>Carolyn Munoz</t>
  </si>
  <si>
    <t>Jade Cooper</t>
  </si>
  <si>
    <t>Jonathan Clark</t>
  </si>
  <si>
    <t>Isabelle Alexander</t>
  </si>
  <si>
    <t>Carlos Scott</t>
  </si>
  <si>
    <t>Jermaine Subram</t>
  </si>
  <si>
    <t>Samuel Gonzales</t>
  </si>
  <si>
    <t>Jermaine Kapoor</t>
  </si>
  <si>
    <t>Keith Xie</t>
  </si>
  <si>
    <t>Robin Gutierrez</t>
  </si>
  <si>
    <t>Thomas Jones</t>
  </si>
  <si>
    <t>Samantha Smith</t>
  </si>
  <si>
    <t>Dylan Miller</t>
  </si>
  <si>
    <t>Noah White</t>
  </si>
  <si>
    <t>Gabrielle Reed</t>
  </si>
  <si>
    <t>Roger Huang</t>
  </si>
  <si>
    <t>Ruth Rana</t>
  </si>
  <si>
    <t>Eddie Navarro</t>
  </si>
  <si>
    <t>Noah Williams</t>
  </si>
  <si>
    <t>Randall Navarro</t>
  </si>
  <si>
    <t>Alex Torres</t>
  </si>
  <si>
    <t>Mario Rai</t>
  </si>
  <si>
    <t>Kristopher Chandra</t>
  </si>
  <si>
    <t>Andre Sanchez</t>
  </si>
  <si>
    <t>Charles Watson</t>
  </si>
  <si>
    <t>Jessie Blanco</t>
  </si>
  <si>
    <t>Kevin Adams</t>
  </si>
  <si>
    <t>Isaac Cox</t>
  </si>
  <si>
    <t>Isabella Howard</t>
  </si>
  <si>
    <t>Derek She</t>
  </si>
  <si>
    <t>Trisha Gao</t>
  </si>
  <si>
    <t>Gilbert Zeng</t>
  </si>
  <si>
    <t>Haley Rivera</t>
  </si>
  <si>
    <t>Brittany Gonzales</t>
  </si>
  <si>
    <t>Lucas Kelly</t>
  </si>
  <si>
    <t>Corey Chander</t>
  </si>
  <si>
    <t>Lucas Jackson</t>
  </si>
  <si>
    <t>Cody Morris</t>
  </si>
  <si>
    <t>Mindy Black</t>
  </si>
  <si>
    <t>Ebony Prasad</t>
  </si>
  <si>
    <t>Kelli Chen</t>
  </si>
  <si>
    <t>Jan Gonzalez</t>
  </si>
  <si>
    <t>Darren Serrano</t>
  </si>
  <si>
    <t>Calvin Chande</t>
  </si>
  <si>
    <t>Sharon Sharma</t>
  </si>
  <si>
    <t>Janelle Madan</t>
  </si>
  <si>
    <t>Ian Williams</t>
  </si>
  <si>
    <t>Ruth Sanchez</t>
  </si>
  <si>
    <t>Jon Zeng</t>
  </si>
  <si>
    <t>Isabella Anderson</t>
  </si>
  <si>
    <t>Dalton Sanchez</t>
  </si>
  <si>
    <t>Thomas Davis</t>
  </si>
  <si>
    <t>Robyn Alvarez</t>
  </si>
  <si>
    <t>Dominic Sara</t>
  </si>
  <si>
    <t>Omar Zeng</t>
  </si>
  <si>
    <t>Kenneth Luo</t>
  </si>
  <si>
    <t>Grace Powell</t>
  </si>
  <si>
    <t>Benjamin Hughes</t>
  </si>
  <si>
    <t>Isabella Powell</t>
  </si>
  <si>
    <t>Brandy Malhotra</t>
  </si>
  <si>
    <t>Janice Bennett</t>
  </si>
  <si>
    <t>Caroline Ross</t>
  </si>
  <si>
    <t>Curtis Hu</t>
  </si>
  <si>
    <t>Bridget Nath</t>
  </si>
  <si>
    <t>Bruce Martinez</t>
  </si>
  <si>
    <t>Patricia Mehta</t>
  </si>
  <si>
    <t>Taylor Taylor</t>
  </si>
  <si>
    <t>Jasmine West</t>
  </si>
  <si>
    <t>Nathan Chen</t>
  </si>
  <si>
    <t>Erica Wu</t>
  </si>
  <si>
    <t>Bryan Kelly</t>
  </si>
  <si>
    <t>Jay Rana</t>
  </si>
  <si>
    <t>Andrea Adams</t>
  </si>
  <si>
    <t>Hunter Williams</t>
  </si>
  <si>
    <t>Krystal Zhou</t>
  </si>
  <si>
    <t>Candice Wang</t>
  </si>
  <si>
    <t>Jacob Smith</t>
  </si>
  <si>
    <t>Luis Flores</t>
  </si>
  <si>
    <t>Jesse Scott</t>
  </si>
  <si>
    <t>Vanessa Butler</t>
  </si>
  <si>
    <t>Gerald Raman</t>
  </si>
  <si>
    <t>Megan Murphy</t>
  </si>
  <si>
    <t>Grace Ramirez</t>
  </si>
  <si>
    <t>Eric Russell</t>
  </si>
  <si>
    <t>Dale She</t>
  </si>
  <si>
    <t>Dylan Martin</t>
  </si>
  <si>
    <t>Brittney Wu</t>
  </si>
  <si>
    <t>Wayne She</t>
  </si>
  <si>
    <t>Kristine Vazquez</t>
  </si>
  <si>
    <t>Ruth Sai</t>
  </si>
  <si>
    <t>Leonard Anand</t>
  </si>
  <si>
    <t>Gabriella Peterson</t>
  </si>
  <si>
    <t>Stephanie Evans</t>
  </si>
  <si>
    <t>Faith Butler</t>
  </si>
  <si>
    <t>Grace Barnes</t>
  </si>
  <si>
    <t>Jeffery Li</t>
  </si>
  <si>
    <t>Noah Wright</t>
  </si>
  <si>
    <t>Melanie Gonzales</t>
  </si>
  <si>
    <t>Wyatt Hill</t>
  </si>
  <si>
    <t>Danny Gomez</t>
  </si>
  <si>
    <t>Marie Munoz</t>
  </si>
  <si>
    <t>Alvin Li</t>
  </si>
  <si>
    <t>Willie Kumar</t>
  </si>
  <si>
    <t>Catherine Brooks</t>
  </si>
  <si>
    <t>Ricardo Shan</t>
  </si>
  <si>
    <t>Alisha Ma</t>
  </si>
  <si>
    <t>Ian Smith</t>
  </si>
  <si>
    <t>Larry Serrano</t>
  </si>
  <si>
    <t>Trisha Zheng</t>
  </si>
  <si>
    <t>Paige Richardson</t>
  </si>
  <si>
    <t>Melvin Goel</t>
  </si>
  <si>
    <t>Thomas Wang</t>
  </si>
  <si>
    <t>Clarence Yang</t>
  </si>
  <si>
    <t>Mason Stewart</t>
  </si>
  <si>
    <t>Leonard She</t>
  </si>
  <si>
    <t>Rachel Reed</t>
  </si>
  <si>
    <t>Marie Jimenez</t>
  </si>
  <si>
    <t>Aimee Chen</t>
  </si>
  <si>
    <t>Alexandra Scott</t>
  </si>
  <si>
    <t>Joy Ruiz</t>
  </si>
  <si>
    <t>Johnny Pal</t>
  </si>
  <si>
    <t>Valerie Harrison</t>
  </si>
  <si>
    <t>Mason Hill</t>
  </si>
  <si>
    <t>Marcus Peterson</t>
  </si>
  <si>
    <t>Dylan Bryant</t>
  </si>
  <si>
    <t>Margaret Guo</t>
  </si>
  <si>
    <t>Kellie Gutierrez</t>
  </si>
  <si>
    <t>Dana Jiménez</t>
  </si>
  <si>
    <t>Gerald Subram</t>
  </si>
  <si>
    <t>Sebastian Gray</t>
  </si>
  <si>
    <t>Ivan Lopez</t>
  </si>
  <si>
    <t>Krystal Lu</t>
  </si>
  <si>
    <t>Sarah Gonzales</t>
  </si>
  <si>
    <t>Richard Blue</t>
  </si>
  <si>
    <t>Marissa Flores</t>
  </si>
  <si>
    <t>Philip Gill</t>
  </si>
  <si>
    <t>Carla Fernandez</t>
  </si>
  <si>
    <t>Gabriella Sanchez</t>
  </si>
  <si>
    <t>Rachel Perry</t>
  </si>
  <si>
    <t>Riley Gonzales</t>
  </si>
  <si>
    <t>Virginia Vance</t>
  </si>
  <si>
    <t>Jonathan Green</t>
  </si>
  <si>
    <t>Gary Rubio</t>
  </si>
  <si>
    <t>Angela Ross</t>
  </si>
  <si>
    <t>Kathryn Xie</t>
  </si>
  <si>
    <t>Amanda Wood</t>
  </si>
  <si>
    <t>Charles James</t>
  </si>
  <si>
    <t>Sean Howard</t>
  </si>
  <si>
    <t>Ram Thirunavukkarasu</t>
  </si>
  <si>
    <t>Ethan Jenkins</t>
  </si>
  <si>
    <t>Jennifer Rodriguez</t>
  </si>
  <si>
    <t>Candice Ma</t>
  </si>
  <si>
    <t>Jason Patterson</t>
  </si>
  <si>
    <t>Anna Williams</t>
  </si>
  <si>
    <t>Diane Jimenez</t>
  </si>
  <si>
    <t>Fernando Barnes</t>
  </si>
  <si>
    <t>Jaime Gomez</t>
  </si>
  <si>
    <t>Christopher White</t>
  </si>
  <si>
    <t>Anne Serrano</t>
  </si>
  <si>
    <t>Alyssa Richardson</t>
  </si>
  <si>
    <t>Alexis Foster</t>
  </si>
  <si>
    <t>Naomi Jimenez</t>
  </si>
  <si>
    <t>Arthur Raman</t>
  </si>
  <si>
    <t>Ruth Arun</t>
  </si>
  <si>
    <t>Heather He</t>
  </si>
  <si>
    <t>Maria Hall</t>
  </si>
  <si>
    <t>Jaclyn Sharma</t>
  </si>
  <si>
    <t>Carl Yuan</t>
  </si>
  <si>
    <t>Brianna Rogers</t>
  </si>
  <si>
    <t>Kristen Xu</t>
  </si>
  <si>
    <t>Isaiah Richardson</t>
  </si>
  <si>
    <t>Amanda Carter</t>
  </si>
  <si>
    <t>Isabel Henderson</t>
  </si>
  <si>
    <t>Drew Chander</t>
  </si>
  <si>
    <t>Jermaine Rana</t>
  </si>
  <si>
    <t>Melanie Murphy</t>
  </si>
  <si>
    <t>Samuel Allen</t>
  </si>
  <si>
    <t>Ronnie Yang</t>
  </si>
  <si>
    <t>Elijah Collins</t>
  </si>
  <si>
    <t>Randy Ye</t>
  </si>
  <si>
    <t>Anne Martin</t>
  </si>
  <si>
    <t>Cory Malhotra</t>
  </si>
  <si>
    <t>Andy Torres</t>
  </si>
  <si>
    <t>Bridget Andersen</t>
  </si>
  <si>
    <t>Alyssa Sanchez</t>
  </si>
  <si>
    <t>Mallory Navarro</t>
  </si>
  <si>
    <t>Kaitlyn Torres</t>
  </si>
  <si>
    <t>Cristina Yuan</t>
  </si>
  <si>
    <t>Kristy Blanco</t>
  </si>
  <si>
    <t>Ashley Garcia</t>
  </si>
  <si>
    <t>Angel Richardson</t>
  </si>
  <si>
    <t>Olivia Wilson</t>
  </si>
  <si>
    <t>Trinity Ramirez</t>
  </si>
  <si>
    <t>Valerie Hu</t>
  </si>
  <si>
    <t>Edward Adams</t>
  </si>
  <si>
    <t>Katrina Raji</t>
  </si>
  <si>
    <t>Cheryl Dominguez</t>
  </si>
  <si>
    <t>Luke Alexander</t>
  </si>
  <si>
    <t>Micheal Suarez</t>
  </si>
  <si>
    <t>Bianca Liang</t>
  </si>
  <si>
    <t>Clarence Andersen</t>
  </si>
  <si>
    <t>Melanie Blue</t>
  </si>
  <si>
    <t>Angelica Long</t>
  </si>
  <si>
    <t>Riley Stewart</t>
  </si>
  <si>
    <t>John Moore</t>
  </si>
  <si>
    <t>Megan Reed</t>
  </si>
  <si>
    <t>Sheila Serrano</t>
  </si>
  <si>
    <t>Arturo Rai</t>
  </si>
  <si>
    <t>Sriniwa Narayanan</t>
  </si>
  <si>
    <t>Dylan Washington</t>
  </si>
  <si>
    <t>Rebekah Hernandez</t>
  </si>
  <si>
    <t>Carolyn Raman</t>
  </si>
  <si>
    <t>Lucas Bryant</t>
  </si>
  <si>
    <t>Anibal Sousa</t>
  </si>
  <si>
    <t>Natalie Cox</t>
  </si>
  <si>
    <t>Megan Robinson</t>
  </si>
  <si>
    <t>Destiny Butler</t>
  </si>
  <si>
    <t>Destiny Griffin</t>
  </si>
  <si>
    <t>Jessica Simmons</t>
  </si>
  <si>
    <t>Cara Ye</t>
  </si>
  <si>
    <t>Brandon Wagner</t>
  </si>
  <si>
    <t>Melanie Bryant</t>
  </si>
  <si>
    <t>Arthur Gonzalez</t>
  </si>
  <si>
    <t>Leonard Deng</t>
  </si>
  <si>
    <t>Edwin Zhang</t>
  </si>
  <si>
    <t>Olivia Martinez</t>
  </si>
  <si>
    <t>Roberto Hernandez</t>
  </si>
  <si>
    <t>Seth Kelly</t>
  </si>
  <si>
    <t>Kendra Sanz</t>
  </si>
  <si>
    <t>Abigail Ward</t>
  </si>
  <si>
    <t>Candace Rana</t>
  </si>
  <si>
    <t>Lindsay Sharma</t>
  </si>
  <si>
    <t>Katherine Perry</t>
  </si>
  <si>
    <t>Calvin Rai</t>
  </si>
  <si>
    <t>Nathaniel Bradley</t>
  </si>
  <si>
    <t>Jasmine Davis</t>
  </si>
  <si>
    <t>Brandon Yang</t>
  </si>
  <si>
    <t>Colin Zhao</t>
  </si>
  <si>
    <t>Kelli Andersen</t>
  </si>
  <si>
    <t>Kristin Shen</t>
  </si>
  <si>
    <t>Jessie Romero</t>
  </si>
  <si>
    <t>Kevin Hayes</t>
  </si>
  <si>
    <t>Sara Carter</t>
  </si>
  <si>
    <t>Marcus Torres</t>
  </si>
  <si>
    <t>Connor Perry</t>
  </si>
  <si>
    <t>Mayra Arun</t>
  </si>
  <si>
    <t>Drew Chande</t>
  </si>
  <si>
    <t>Bruce Lopez</t>
  </si>
  <si>
    <t>Walter Romero</t>
  </si>
  <si>
    <t>Maurice Xie</t>
  </si>
  <si>
    <t>Cameron Lee</t>
  </si>
  <si>
    <t>Christina Rogers</t>
  </si>
  <si>
    <t>Rebecca Green</t>
  </si>
  <si>
    <t>Kelly Powell</t>
  </si>
  <si>
    <t>Morgan Brooks</t>
  </si>
  <si>
    <t>Samuel Hughes</t>
  </si>
  <si>
    <t>Connor Chen</t>
  </si>
  <si>
    <t>Brandon Gonzales</t>
  </si>
  <si>
    <t>Alexis Jenkins</t>
  </si>
  <si>
    <t>Stacey Liu</t>
  </si>
  <si>
    <t>Richard Wood</t>
  </si>
  <si>
    <t>Grace Long</t>
  </si>
  <si>
    <t>Monique Moreno</t>
  </si>
  <si>
    <t>Cody Rivera</t>
  </si>
  <si>
    <t>Corey Lal</t>
  </si>
  <si>
    <t>Nelson Suarez</t>
  </si>
  <si>
    <t>Wyatt Wright</t>
  </si>
  <si>
    <t>Francisco Mehta</t>
  </si>
  <si>
    <t>Ronnie Wagner</t>
  </si>
  <si>
    <t>Jordan Lopez</t>
  </si>
  <si>
    <t>Bruce Arun</t>
  </si>
  <si>
    <t>Connor Hill</t>
  </si>
  <si>
    <t>Heather Wang</t>
  </si>
  <si>
    <t>Erica Liang</t>
  </si>
  <si>
    <t>Leonard Andersen</t>
  </si>
  <si>
    <t>Richard Bailey</t>
  </si>
  <si>
    <t>Arthur Madan</t>
  </si>
  <si>
    <t>Joel Gonzalez</t>
  </si>
  <si>
    <t>Alvin Yuan</t>
  </si>
  <si>
    <t>Dakota Bryant</t>
  </si>
  <si>
    <t>Louis Zhou</t>
  </si>
  <si>
    <t>Justin Hughes</t>
  </si>
  <si>
    <t>Melanie Foster</t>
  </si>
  <si>
    <t>Kristopher Malhotra</t>
  </si>
  <si>
    <t>Diane Hernandez</t>
  </si>
  <si>
    <t>Roger Tang</t>
  </si>
  <si>
    <t>Rachel Wilson</t>
  </si>
  <si>
    <t>Patrick Rogers</t>
  </si>
  <si>
    <t>Jill Ashe</t>
  </si>
  <si>
    <t>Sandra Guo</t>
  </si>
  <si>
    <t>Blake Barnes</t>
  </si>
  <si>
    <t>Anthony Walker</t>
  </si>
  <si>
    <t>Susan He</t>
  </si>
  <si>
    <t>Ashley Henderson</t>
  </si>
  <si>
    <t>Kenneth Nath</t>
  </si>
  <si>
    <t>Nichole Black</t>
  </si>
  <si>
    <t>Manuel Sai</t>
  </si>
  <si>
    <t>Colin Zhou</t>
  </si>
  <si>
    <t>Samantha Thompson</t>
  </si>
  <si>
    <t>Kaitlyn Bryant</t>
  </si>
  <si>
    <t>Ivan Mehta</t>
  </si>
  <si>
    <t>Geoffrey Martinez</t>
  </si>
  <si>
    <t>Cody Cooper</t>
  </si>
  <si>
    <t>Melinda Carlson</t>
  </si>
  <si>
    <t>Xavier Mitchell</t>
  </si>
  <si>
    <t>Cindy Gonzalez</t>
  </si>
  <si>
    <t>Tristan Patterson</t>
  </si>
  <si>
    <t>Kevin Hill</t>
  </si>
  <si>
    <t>Jordyn West</t>
  </si>
  <si>
    <t>Grace White</t>
  </si>
  <si>
    <t>Jackson Shan</t>
  </si>
  <si>
    <t>Caroline Gonzales</t>
  </si>
  <si>
    <t>Brianna Brooks</t>
  </si>
  <si>
    <t>Brandi Romero</t>
  </si>
  <si>
    <t>Alexandria Russell</t>
  </si>
  <si>
    <t>Joe Ashe</t>
  </si>
  <si>
    <t>Dustin Nara</t>
  </si>
  <si>
    <t>Kyle Jai</t>
  </si>
  <si>
    <t>Alicia Beck</t>
  </si>
  <si>
    <t>Sarah Hall</t>
  </si>
  <si>
    <t>Thomas Edwards</t>
  </si>
  <si>
    <t>Thomas Hernandez</t>
  </si>
  <si>
    <t>Ian Mitchell</t>
  </si>
  <si>
    <t>Gavin Ross</t>
  </si>
  <si>
    <t>Richard Sanchez</t>
  </si>
  <si>
    <t>Katelyn Phillips</t>
  </si>
  <si>
    <t>Meredith Martin</t>
  </si>
  <si>
    <t>Dawn Zhu</t>
  </si>
  <si>
    <t>April Nath</t>
  </si>
  <si>
    <t>Miguel Collins</t>
  </si>
  <si>
    <t>Jesse Howard</t>
  </si>
  <si>
    <t>Joan Collins</t>
  </si>
  <si>
    <t>Arianna Price</t>
  </si>
  <si>
    <t>Francis Serrano</t>
  </si>
  <si>
    <t>Miguel Hill</t>
  </si>
  <si>
    <t>Sharon Andersen</t>
  </si>
  <si>
    <t>Kevin Russell</t>
  </si>
  <si>
    <t>Blake Taylor</t>
  </si>
  <si>
    <t>Mya Bryant</t>
  </si>
  <si>
    <t>Jackson Ross</t>
  </si>
  <si>
    <t>Cynthia Fernandez</t>
  </si>
  <si>
    <t>Warren Rai</t>
  </si>
  <si>
    <t>Alex Perez</t>
  </si>
  <si>
    <t>Edwin Shen</t>
  </si>
  <si>
    <t>Lauren Torres</t>
  </si>
  <si>
    <t>Alicia Sharma</t>
  </si>
  <si>
    <t>Warren Zhao</t>
  </si>
  <si>
    <t>Virginia Suri</t>
  </si>
  <si>
    <t>Olivia Gonzales</t>
  </si>
  <si>
    <t>Rodney Ortega</t>
  </si>
  <si>
    <t>Arianna Murphy</t>
  </si>
  <si>
    <t>Dustin Lal</t>
  </si>
  <si>
    <t>Edward Lee</t>
  </si>
  <si>
    <t>Bailey Cook</t>
  </si>
  <si>
    <t>Casey Alvarez</t>
  </si>
  <si>
    <t>Gabriella James</t>
  </si>
  <si>
    <t>Ethan Davis</t>
  </si>
  <si>
    <t>Brandon Walker</t>
  </si>
  <si>
    <t>Kendra Romero</t>
  </si>
  <si>
    <t>Walter Carlson</t>
  </si>
  <si>
    <t>Katherine Foster</t>
  </si>
  <si>
    <t>Bruce Sara</t>
  </si>
  <si>
    <t>Randy Zhao</t>
  </si>
  <si>
    <t>Jose Shan</t>
  </si>
  <si>
    <t>Billy Schmidt</t>
  </si>
  <si>
    <t>Joan Jenkins</t>
  </si>
  <si>
    <t>Margaret Wu</t>
  </si>
  <si>
    <t>Alexander Robinson</t>
  </si>
  <si>
    <t>Tamara Kumar</t>
  </si>
  <si>
    <t>Barbara Li</t>
  </si>
  <si>
    <t>Punya Palit</t>
  </si>
  <si>
    <t>Arianna Ross</t>
  </si>
  <si>
    <t>Michael Rodriguez</t>
  </si>
  <si>
    <t>Kaitlyn Coleman</t>
  </si>
  <si>
    <t>Isabelle Simmons</t>
  </si>
  <si>
    <t>Julie Tang</t>
  </si>
  <si>
    <t>Anna Brooks</t>
  </si>
  <si>
    <t>Eduardo Stewart</t>
  </si>
  <si>
    <t>Jennifer Nelson</t>
  </si>
  <si>
    <t>Kelvin Jai</t>
  </si>
  <si>
    <t>Charles Jackson</t>
  </si>
  <si>
    <t>Victoria Taylor</t>
  </si>
  <si>
    <t>Donald Mehta</t>
  </si>
  <si>
    <t>Devin Johnson</t>
  </si>
  <si>
    <t>Marie Gonzalez</t>
  </si>
  <si>
    <t>Derek Kumar</t>
  </si>
  <si>
    <t>Arturo Shan</t>
  </si>
  <si>
    <t>Tonya Tang</t>
  </si>
  <si>
    <t>Amber Baker</t>
  </si>
  <si>
    <t>Tommy Sharma</t>
  </si>
  <si>
    <t>Byron Jiménez</t>
  </si>
  <si>
    <t>Javier Navarro</t>
  </si>
  <si>
    <t>Marshall Deng</t>
  </si>
  <si>
    <t>Dennis He</t>
  </si>
  <si>
    <t>Robyn Rubio</t>
  </si>
  <si>
    <t>Tanya Alvarez</t>
  </si>
  <si>
    <t>Melvin She</t>
  </si>
  <si>
    <t>Gavin Coleman</t>
  </si>
  <si>
    <t>Maria Hughes</t>
  </si>
  <si>
    <t>Danny Alonso</t>
  </si>
  <si>
    <t>James Wright</t>
  </si>
  <si>
    <t>James Anderson</t>
  </si>
  <si>
    <t>Tina Sai</t>
  </si>
  <si>
    <t>Roger Chande</t>
  </si>
  <si>
    <t>Jackson Diaz</t>
  </si>
  <si>
    <t>David Taylor</t>
  </si>
  <si>
    <t>Jacqueline Kelly</t>
  </si>
  <si>
    <t>Eddie Johnsen</t>
  </si>
  <si>
    <t>Kenneth Pal</t>
  </si>
  <si>
    <t>Christy Hu</t>
  </si>
  <si>
    <t>Renee Torres</t>
  </si>
  <si>
    <t>Sydney Sanders</t>
  </si>
  <si>
    <t>Kurt Raje</t>
  </si>
  <si>
    <t>Ashley Rodriguez</t>
  </si>
  <si>
    <t>Tristan Bryant</t>
  </si>
  <si>
    <t>Samantha Jackson</t>
  </si>
  <si>
    <t>Suzanne Cai</t>
  </si>
  <si>
    <t>Bonnie Xu</t>
  </si>
  <si>
    <t>Terry Raje</t>
  </si>
  <si>
    <t>Jeremiah Martin</t>
  </si>
  <si>
    <t>Candice Ye</t>
  </si>
  <si>
    <t>Makayla Gray</t>
  </si>
  <si>
    <t>Ian Ramirez</t>
  </si>
  <si>
    <t>Bruce Moreno</t>
  </si>
  <si>
    <t>Eduardo Bailey</t>
  </si>
  <si>
    <t>Neil Vazquez</t>
  </si>
  <si>
    <t>Kelli Raje</t>
  </si>
  <si>
    <t>Faith Cook</t>
  </si>
  <si>
    <t>Mallory Ramos</t>
  </si>
  <si>
    <t>Alisha Liu</t>
  </si>
  <si>
    <t>Marcus Richardson</t>
  </si>
  <si>
    <t>Kathleen Jimenez</t>
  </si>
  <si>
    <t>Luke Allen</t>
  </si>
  <si>
    <t>Logan Jenkins</t>
  </si>
  <si>
    <t>Lauren Jenkins</t>
  </si>
  <si>
    <t>Henry Suri</t>
  </si>
  <si>
    <t>Carla Martinez</t>
  </si>
  <si>
    <t>Valerie Wu</t>
  </si>
  <si>
    <t>Destiny Lewis</t>
  </si>
  <si>
    <t>Anne Romero</t>
  </si>
  <si>
    <t>Danny Romero</t>
  </si>
  <si>
    <t>Stanley Garcia</t>
  </si>
  <si>
    <t>Nicholas Walker</t>
  </si>
  <si>
    <t>Leah Zhou</t>
  </si>
  <si>
    <t>Damien Raji</t>
  </si>
  <si>
    <t>Garrett Cooper</t>
  </si>
  <si>
    <t>Mayra Suri</t>
  </si>
  <si>
    <t>Matthew Brown</t>
  </si>
  <si>
    <t>Dennis Lin</t>
  </si>
  <si>
    <t>Gabrielle Patterson</t>
  </si>
  <si>
    <t>Brian Reed</t>
  </si>
  <si>
    <t>Steven Torres</t>
  </si>
  <si>
    <t>Maurice Kumar</t>
  </si>
  <si>
    <t>Geoffrey Ashe</t>
  </si>
  <si>
    <t>Laura Zheng</t>
  </si>
  <si>
    <t>Terry Xie</t>
  </si>
  <si>
    <t>Melinda Dominguez</t>
  </si>
  <si>
    <t>Shane Gonzalez</t>
  </si>
  <si>
    <t>Carl Deng</t>
  </si>
  <si>
    <t>Dylan Garcia</t>
  </si>
  <si>
    <t>Paige Rivera</t>
  </si>
  <si>
    <t>Ronald Gonzalez</t>
  </si>
  <si>
    <t>Tabitha Alvarez</t>
  </si>
  <si>
    <t>Caroline Alexander</t>
  </si>
  <si>
    <t>Russell Lal</t>
  </si>
  <si>
    <t>Julie Shen</t>
  </si>
  <si>
    <t>Isabel Perry</t>
  </si>
  <si>
    <t>Natalie Peterson</t>
  </si>
  <si>
    <t>Mackenzie King</t>
  </si>
  <si>
    <t>Shannon Gao</t>
  </si>
  <si>
    <t>Troy Lopez</t>
  </si>
  <si>
    <t>Roberto Rubio</t>
  </si>
  <si>
    <t>Walter Jimenez</t>
  </si>
  <si>
    <t>Ethan Johnson</t>
  </si>
  <si>
    <t>Deanna Hernandez</t>
  </si>
  <si>
    <t>Sara Cooper</t>
  </si>
  <si>
    <t>Amanda Mitchell</t>
  </si>
  <si>
    <t>Lindsey Anand</t>
  </si>
  <si>
    <t>Tara Luo</t>
  </si>
  <si>
    <t>Spencer Butler</t>
  </si>
  <si>
    <t>Lindsey Kumar</t>
  </si>
  <si>
    <t>Gregory Kumar</t>
  </si>
  <si>
    <t>Cindy Malhotra</t>
  </si>
  <si>
    <t>Nelson Serrano</t>
  </si>
  <si>
    <t>Tonya Shen</t>
  </si>
  <si>
    <t>Jonathan Hayes</t>
  </si>
  <si>
    <t>Caleb Sharma</t>
  </si>
  <si>
    <t>Lucas Perez</t>
  </si>
  <si>
    <t>Mary Hernandez</t>
  </si>
  <si>
    <t>Bradley Carson</t>
  </si>
  <si>
    <t>Grace Cook</t>
  </si>
  <si>
    <t>Meagan Martinez</t>
  </si>
  <si>
    <t>Tyler Moore</t>
  </si>
  <si>
    <t>Sheila Sanz</t>
  </si>
  <si>
    <t>Tracy Raji</t>
  </si>
  <si>
    <t>Lucas Ward</t>
  </si>
  <si>
    <t>Logan Martinez</t>
  </si>
  <si>
    <t>Maria Scott</t>
  </si>
  <si>
    <t>Kaylee Adams</t>
  </si>
  <si>
    <t>Randy Wu</t>
  </si>
  <si>
    <t>Brad Raji</t>
  </si>
  <si>
    <t>Austin Davis</t>
  </si>
  <si>
    <t>Erin James</t>
  </si>
  <si>
    <t>Maria Phillips</t>
  </si>
  <si>
    <t>Connor Adams</t>
  </si>
  <si>
    <t>Jennifer Parker</t>
  </si>
  <si>
    <t>Wyatt Johnson</t>
  </si>
  <si>
    <t>Dalton Coleman</t>
  </si>
  <si>
    <t>Olivia Moore</t>
  </si>
  <si>
    <t>Morgan Ward</t>
  </si>
  <si>
    <t>Trinity Sanchez</t>
  </si>
  <si>
    <t>Jaclyn Tang</t>
  </si>
  <si>
    <t>James Perry</t>
  </si>
  <si>
    <t>Jenny Luo</t>
  </si>
  <si>
    <t>Seth Murphy</t>
  </si>
  <si>
    <t>Hailey Butler</t>
  </si>
  <si>
    <t>Erika Gill</t>
  </si>
  <si>
    <t>Evan Ward</t>
  </si>
  <si>
    <t>Natalie Gonzalez</t>
  </si>
  <si>
    <t>Alyssa Wood</t>
  </si>
  <si>
    <t>Emily Thompson</t>
  </si>
  <si>
    <t>Christy Sun</t>
  </si>
  <si>
    <t>Casey Nara</t>
  </si>
  <si>
    <t>Hunter Davis</t>
  </si>
  <si>
    <t>Lindsey Pal</t>
  </si>
  <si>
    <t>Benjamin Harris</t>
  </si>
  <si>
    <t>James Gonzalez</t>
  </si>
  <si>
    <t>Thomas King</t>
  </si>
  <si>
    <t>Brianna Gonzales</t>
  </si>
  <si>
    <t>Ebony Patel</t>
  </si>
  <si>
    <t>Allen Martinez</t>
  </si>
  <si>
    <t>Jeremy Watson</t>
  </si>
  <si>
    <t>Olivia Anderson</t>
  </si>
  <si>
    <t>Luis Simmons</t>
  </si>
  <si>
    <t>Thomas Hughes</t>
  </si>
  <si>
    <t>Candice Liu</t>
  </si>
  <si>
    <t>Oscar Flores</t>
  </si>
  <si>
    <t>Latasha Serrano</t>
  </si>
  <si>
    <t>Courtney Hill</t>
  </si>
  <si>
    <t>Francisco Rodriguez</t>
  </si>
  <si>
    <t>Bobby Mehta</t>
  </si>
  <si>
    <t>Simon Pearson</t>
  </si>
  <si>
    <t>Kelly Barnes</t>
  </si>
  <si>
    <t>José Lopez</t>
  </si>
  <si>
    <t>Lauren Patterson</t>
  </si>
  <si>
    <t>Kayla Diaz</t>
  </si>
  <si>
    <t>Marissa Butler</t>
  </si>
  <si>
    <t>Felicia Townsend</t>
  </si>
  <si>
    <t>Sydney Anderson</t>
  </si>
  <si>
    <t>Megan Gonzales</t>
  </si>
  <si>
    <t>Mary Lopez</t>
  </si>
  <si>
    <t>Randall Alvarez</t>
  </si>
  <si>
    <t>Kelli Zhao</t>
  </si>
  <si>
    <t>Brendan Shen</t>
  </si>
  <si>
    <t>Warren Ye</t>
  </si>
  <si>
    <t>Sydney Rogers</t>
  </si>
  <si>
    <t>Wyatt Collins</t>
  </si>
  <si>
    <t>Matthew Smith</t>
  </si>
  <si>
    <t>Justin Anderson</t>
  </si>
  <si>
    <t>Maria Cox</t>
  </si>
  <si>
    <t>Luke Wang</t>
  </si>
  <si>
    <t>Jacqueline Ward</t>
  </si>
  <si>
    <t>Jackson Perez</t>
  </si>
  <si>
    <t>Fernando Turner</t>
  </si>
  <si>
    <t>Courtney Carter</t>
  </si>
  <si>
    <t>Alyssa Garcia</t>
  </si>
  <si>
    <t>Angel Carter</t>
  </si>
  <si>
    <t>Cynthia Madan</t>
  </si>
  <si>
    <t>Donald Lopez</t>
  </si>
  <si>
    <t>Fernando Mitchell</t>
  </si>
  <si>
    <t>Seth Wright</t>
  </si>
  <si>
    <t>Alexander Smith</t>
  </si>
  <si>
    <t>Tabitha Prasad</t>
  </si>
  <si>
    <t>Latasha Ortega</t>
  </si>
  <si>
    <t>Shannon Hernandez</t>
  </si>
  <si>
    <t>Omar Rai</t>
  </si>
  <si>
    <t>Aaron Hayes</t>
  </si>
  <si>
    <t>Eric Zhang</t>
  </si>
  <si>
    <t>Leslie Gutierrez</t>
  </si>
  <si>
    <t>Omar Ye</t>
  </si>
  <si>
    <t>Dylan Williams</t>
  </si>
  <si>
    <t>Candice Cai</t>
  </si>
  <si>
    <t>Chad Anand</t>
  </si>
  <si>
    <t>Austin Zhang</t>
  </si>
  <si>
    <t>Tammy Suri</t>
  </si>
  <si>
    <t>Theodore Martin</t>
  </si>
  <si>
    <t>Aaron Russell</t>
  </si>
  <si>
    <t>Grace Cox</t>
  </si>
  <si>
    <t>Lucas Clark</t>
  </si>
  <si>
    <t>Garrett Sanchez</t>
  </si>
  <si>
    <t>Bailey Rivera</t>
  </si>
  <si>
    <t>Curtis He</t>
  </si>
  <si>
    <t>Haley Young</t>
  </si>
  <si>
    <t>Marcel Truempy</t>
  </si>
  <si>
    <t>Adrian Bailey</t>
  </si>
  <si>
    <t>Philip Moreno</t>
  </si>
  <si>
    <t>Victor Blanco</t>
  </si>
  <si>
    <t>Blake Baker</t>
  </si>
  <si>
    <t>Kate Xu</t>
  </si>
  <si>
    <t>Aaron Evans</t>
  </si>
  <si>
    <t>Ann Lopez</t>
  </si>
  <si>
    <t>Adriana Vance</t>
  </si>
  <si>
    <t>Eugene Sun</t>
  </si>
  <si>
    <t>Clayton Lin</t>
  </si>
  <si>
    <t>Brittney Sun</t>
  </si>
  <si>
    <t>Juan Ward</t>
  </si>
  <si>
    <t>Andre Suri</t>
  </si>
  <si>
    <t>Kristi Madan</t>
  </si>
  <si>
    <t>Brian Stewart</t>
  </si>
  <si>
    <t>Timothy Brooks</t>
  </si>
  <si>
    <t>Jenna Hall</t>
  </si>
  <si>
    <t>Cara Lin</t>
  </si>
  <si>
    <t>Dawn Sharma</t>
  </si>
  <si>
    <t>Gregory Tang</t>
  </si>
  <si>
    <t>April She</t>
  </si>
  <si>
    <t>Glenn Zeng</t>
  </si>
  <si>
    <t>Jake Zhou</t>
  </si>
  <si>
    <t>Jake Lin</t>
  </si>
  <si>
    <t>Allison Cox</t>
  </si>
  <si>
    <t>Sara Hill</t>
  </si>
  <si>
    <t>Leonard Yuan</t>
  </si>
  <si>
    <t>Trisha Wu</t>
  </si>
  <si>
    <t>Olivia Henderson</t>
  </si>
  <si>
    <t>Devin James</t>
  </si>
  <si>
    <t>Zachary Diaz</t>
  </si>
  <si>
    <t>Bridget Pal</t>
  </si>
  <si>
    <t>Morgan Thompson</t>
  </si>
  <si>
    <t>Edward Hill</t>
  </si>
  <si>
    <t>Derrick Schmidt</t>
  </si>
  <si>
    <t>Amanda Simmons</t>
  </si>
  <si>
    <t>Clarence Yuan</t>
  </si>
  <si>
    <t>Jennifer Hernandez</t>
  </si>
  <si>
    <t>Isabella Smith</t>
  </si>
  <si>
    <t>Cesar Suri</t>
  </si>
  <si>
    <t>Christy Beck</t>
  </si>
  <si>
    <t>Megan Brown</t>
  </si>
  <si>
    <t>Brianna Morgan</t>
  </si>
  <si>
    <t>Frank Jimenez</t>
  </si>
  <si>
    <t>Ruben Rana</t>
  </si>
  <si>
    <t>Henry Perez</t>
  </si>
  <si>
    <t>Jaime Diaz</t>
  </si>
  <si>
    <t>Mariah Simmons</t>
  </si>
  <si>
    <t>Gabriel Young</t>
  </si>
  <si>
    <t>Marcus Simmons</t>
  </si>
  <si>
    <t>Kaylee Scott</t>
  </si>
  <si>
    <t>Neil Alvarez</t>
  </si>
  <si>
    <t>Alisha Hu</t>
  </si>
  <si>
    <t>Jennifer Bailey</t>
  </si>
  <si>
    <t>Martin Rodriguez</t>
  </si>
  <si>
    <t>Barbara Raji</t>
  </si>
  <si>
    <t>Ashley Long</t>
  </si>
  <si>
    <t>Dominique Saunders</t>
  </si>
  <si>
    <t>Kristi Hernandez</t>
  </si>
  <si>
    <t>Noah Harris</t>
  </si>
  <si>
    <t>Lori Munoz</t>
  </si>
  <si>
    <t>Natalie Thompson</t>
  </si>
  <si>
    <t>Kaylee Brooks</t>
  </si>
  <si>
    <t>Adam Jenkins</t>
  </si>
  <si>
    <t>Gregory Goel</t>
  </si>
  <si>
    <t>Wendy Sanz</t>
  </si>
  <si>
    <t>Raquel Moreno</t>
  </si>
  <si>
    <t>Michele Suarez</t>
  </si>
  <si>
    <t>Victor Gomez</t>
  </si>
  <si>
    <t>Marie Mehta</t>
  </si>
  <si>
    <t>Kaitlyn Ward</t>
  </si>
  <si>
    <t>Jennifer Price</t>
  </si>
  <si>
    <t>Tammy Raji</t>
  </si>
  <si>
    <t>Noah Long</t>
  </si>
  <si>
    <t>Danny Gutierrez</t>
  </si>
  <si>
    <t>Jaclyn Chande</t>
  </si>
  <si>
    <t>Cameron Thompson</t>
  </si>
  <si>
    <t>Erik Ruiz</t>
  </si>
  <si>
    <t>Barry Malhotra</t>
  </si>
  <si>
    <t>Misty Sharma</t>
  </si>
  <si>
    <t>David Ross</t>
  </si>
  <si>
    <t>Angel Ward</t>
  </si>
  <si>
    <t>Sebastian Peterson</t>
  </si>
  <si>
    <t>Preston Lopez</t>
  </si>
  <si>
    <t>Raquel Dominguez</t>
  </si>
  <si>
    <t>Noah Gonzales</t>
  </si>
  <si>
    <t>Ian Phillips</t>
  </si>
  <si>
    <t>Spencer Long</t>
  </si>
  <si>
    <t>Joe Gutierrez</t>
  </si>
  <si>
    <t>Eric Simmons</t>
  </si>
  <si>
    <t>Isaiah Campbell</t>
  </si>
  <si>
    <t>Laura Liu</t>
  </si>
  <si>
    <t>Thomas Harris</t>
  </si>
  <si>
    <t>Lawrence Hernandez</t>
  </si>
  <si>
    <t>Anna Price</t>
  </si>
  <si>
    <t>Jaclyn He</t>
  </si>
  <si>
    <t>Tony Raje</t>
  </si>
  <si>
    <t>Amber Campbell</t>
  </si>
  <si>
    <t>Taylor Gonzales</t>
  </si>
  <si>
    <t>Evan Lopez</t>
  </si>
  <si>
    <t>Jennifer Peterson</t>
  </si>
  <si>
    <t>Nathan Alexander</t>
  </si>
  <si>
    <t>Ruben Gonzalez</t>
  </si>
  <si>
    <t>Arturo Raji</t>
  </si>
  <si>
    <t>Lucas Ramirez</t>
  </si>
  <si>
    <t>Carly Xu</t>
  </si>
  <si>
    <t>Pamela Martinez</t>
  </si>
  <si>
    <t>Pamela Patel</t>
  </si>
  <si>
    <t>Jose Allen</t>
  </si>
  <si>
    <t>Bob Kapoor</t>
  </si>
  <si>
    <t>Xavier Young</t>
  </si>
  <si>
    <t>Kristine Gutierrez</t>
  </si>
  <si>
    <t>Emma Sandberg</t>
  </si>
  <si>
    <t>Christine Sutton</t>
  </si>
  <si>
    <t>Mandy Ye</t>
  </si>
  <si>
    <t>Louis Goel</t>
  </si>
  <si>
    <t>Megan Martinez</t>
  </si>
  <si>
    <t>Robin Ortega</t>
  </si>
  <si>
    <t>Bryant Raman</t>
  </si>
  <si>
    <t>Fernando Nelson</t>
  </si>
  <si>
    <t>Joanna Ramos</t>
  </si>
  <si>
    <t>Wayne Kumar</t>
  </si>
  <si>
    <t>Martha Lin</t>
  </si>
  <si>
    <t>Stephanie Bell</t>
  </si>
  <si>
    <t>Samuel Butler</t>
  </si>
  <si>
    <t>Jose Wilson</t>
  </si>
  <si>
    <t>Sara Lopez</t>
  </si>
  <si>
    <t>Jonathan Scott</t>
  </si>
  <si>
    <t>Xavier Stewart</t>
  </si>
  <si>
    <t>Ebony Gutierrez</t>
  </si>
  <si>
    <t>Ian King</t>
  </si>
  <si>
    <t>Tanya Torres</t>
  </si>
  <si>
    <t>Isabella Sandberg</t>
  </si>
  <si>
    <t>Carly Chander</t>
  </si>
  <si>
    <t>Max Gomez</t>
  </si>
  <si>
    <t>Brandi Serrano</t>
  </si>
  <si>
    <t>Kayla Simmons</t>
  </si>
  <si>
    <t>Ian Rogers</t>
  </si>
  <si>
    <t>Grant Shen</t>
  </si>
  <si>
    <t>Victoria Reed</t>
  </si>
  <si>
    <t>Vanessa Long</t>
  </si>
  <si>
    <t>Cara She</t>
  </si>
  <si>
    <t>Sandra Lin</t>
  </si>
  <si>
    <t>Caroline Wood</t>
  </si>
  <si>
    <t>Gabrielle Diaz</t>
  </si>
  <si>
    <t>Clarence Kumar</t>
  </si>
  <si>
    <t>Karl Xie</t>
  </si>
  <si>
    <t>Caitlin James</t>
  </si>
  <si>
    <t>Jackson Yang</t>
  </si>
  <si>
    <t>Brad Tang</t>
  </si>
  <si>
    <t>Nancy Schmidt</t>
  </si>
  <si>
    <t>Aimee Wang</t>
  </si>
  <si>
    <t>Mariah Powell</t>
  </si>
  <si>
    <t>Arthur Smith</t>
  </si>
  <si>
    <t>Erica Zhu</t>
  </si>
  <si>
    <t>Katie Holt</t>
  </si>
  <si>
    <t>Dylan Jackson</t>
  </si>
  <si>
    <t>Robert Kumar</t>
  </si>
  <si>
    <t>Isaac Carter</t>
  </si>
  <si>
    <t>Cedric Guo</t>
  </si>
  <si>
    <t>Robert Thompson</t>
  </si>
  <si>
    <t>Devin Torres</t>
  </si>
  <si>
    <t>Kimberly James</t>
  </si>
  <si>
    <t>April Xie</t>
  </si>
  <si>
    <t>Harold Patel</t>
  </si>
  <si>
    <t>Mason Roberts</t>
  </si>
  <si>
    <t>Jason Wright</t>
  </si>
  <si>
    <t>Mathew Gill</t>
  </si>
  <si>
    <t>Dalton Perez</t>
  </si>
  <si>
    <t>Deanna Serrano</t>
  </si>
  <si>
    <t>Ruben Jimenez</t>
  </si>
  <si>
    <t>Richard Gonzalez</t>
  </si>
  <si>
    <t>Melvin Nath</t>
  </si>
  <si>
    <t>Bailey Ward</t>
  </si>
  <si>
    <t>Amanda Campbell</t>
  </si>
  <si>
    <t>Caitlin Morgan</t>
  </si>
  <si>
    <t>Kristine Alvarez</t>
  </si>
  <si>
    <t>Thomas Patterson</t>
  </si>
  <si>
    <t>Wyatt Simmons</t>
  </si>
  <si>
    <t>Karla Pal</t>
  </si>
  <si>
    <t>Spencer Hughes</t>
  </si>
  <si>
    <t>Tonya Rai</t>
  </si>
  <si>
    <t>Marcus Scott</t>
  </si>
  <si>
    <t>Kelvin Chander</t>
  </si>
  <si>
    <t>Michelle Ramirez</t>
  </si>
  <si>
    <t>Jesse Richardson</t>
  </si>
  <si>
    <t>Ryan Thompson</t>
  </si>
  <si>
    <t>Ramon He</t>
  </si>
  <si>
    <t>Natalie Turner</t>
  </si>
  <si>
    <t>Sara Howard</t>
  </si>
  <si>
    <t>Jan Cox</t>
  </si>
  <si>
    <t>Tabitha Fernandez</t>
  </si>
  <si>
    <t>Kendra Munoz</t>
  </si>
  <si>
    <t>Joan Gao</t>
  </si>
  <si>
    <t>Steve He</t>
  </si>
  <si>
    <t>David Wright</t>
  </si>
  <si>
    <t>Gary Vazquez</t>
  </si>
  <si>
    <t>Sandra Ye</t>
  </si>
  <si>
    <t>Gabrielle Torres</t>
  </si>
  <si>
    <t>Gregory Pal</t>
  </si>
  <si>
    <t>Elijah Long</t>
  </si>
  <si>
    <t>Hailey Barnes</t>
  </si>
  <si>
    <t>Eduardo Taylor</t>
  </si>
  <si>
    <t>Kristine Gomez</t>
  </si>
  <si>
    <t>Riley Russell</t>
  </si>
  <si>
    <t>Arianna Stewart</t>
  </si>
  <si>
    <t>Cheryl Romero</t>
  </si>
  <si>
    <t>Marco Fernandez</t>
  </si>
  <si>
    <t>Nathan Campbell</t>
  </si>
  <si>
    <t>Isaiah Roberts</t>
  </si>
  <si>
    <t>Chloe Scott</t>
  </si>
  <si>
    <t>Fernando Baker</t>
  </si>
  <si>
    <t>Kimberly Morgan</t>
  </si>
  <si>
    <t>Julio Carlson</t>
  </si>
  <si>
    <t>Sydney Patterson</t>
  </si>
  <si>
    <t>Savannah Mitchell</t>
  </si>
  <si>
    <t>Kaitlyn Stewart</t>
  </si>
  <si>
    <t>Richard Stone</t>
  </si>
  <si>
    <t>Vanessa Coleman</t>
  </si>
  <si>
    <t>Andres Jai</t>
  </si>
  <si>
    <t>Sheila Munoz</t>
  </si>
  <si>
    <t>Kaitlyn James</t>
  </si>
  <si>
    <t>Bruce Sanz</t>
  </si>
  <si>
    <t>Alyssa Murphy</t>
  </si>
  <si>
    <t>Carol Torres</t>
  </si>
  <si>
    <t>Henry Garcia</t>
  </si>
  <si>
    <t>Jaclyn Zeng</t>
  </si>
  <si>
    <t>Mathew Ramos</t>
  </si>
  <si>
    <t>Richard Foster</t>
  </si>
  <si>
    <t>Xavier Rivera</t>
  </si>
  <si>
    <t>Erin Cox</t>
  </si>
  <si>
    <t>Amanda Cox</t>
  </si>
  <si>
    <t>Felicia Suarez</t>
  </si>
  <si>
    <t>Heidi Patel</t>
  </si>
  <si>
    <t>Hannah Jenkins</t>
  </si>
  <si>
    <t>Katherine King</t>
  </si>
  <si>
    <t>Lacey Zhu</t>
  </si>
  <si>
    <t>Martin Vance</t>
  </si>
  <si>
    <t>Briana Moreno</t>
  </si>
  <si>
    <t>Jessica Russell</t>
  </si>
  <si>
    <t>Michele Chander</t>
  </si>
  <si>
    <t>Jeremy Rogers</t>
  </si>
  <si>
    <t>Marissa Perry</t>
  </si>
  <si>
    <t>Edgar Patel</t>
  </si>
  <si>
    <t>Daniel Rodriguez</t>
  </si>
  <si>
    <t>Susan Gao</t>
  </si>
  <si>
    <t>Mayra Gonzalez</t>
  </si>
  <si>
    <t>Jake Zhang</t>
  </si>
  <si>
    <t>Erick Malhotra</t>
  </si>
  <si>
    <t>Francisco Madan</t>
  </si>
  <si>
    <t>Shaun Luo</t>
  </si>
  <si>
    <t>James Jenkins</t>
  </si>
  <si>
    <t>Bethany Deng</t>
  </si>
  <si>
    <t>Adrienne Hernandez</t>
  </si>
  <si>
    <t>Savannah Allen</t>
  </si>
  <si>
    <t>Kaitlin Suri</t>
  </si>
  <si>
    <t>Kyle Griffin</t>
  </si>
  <si>
    <t>Gabrielle Griffin</t>
  </si>
  <si>
    <t>Chelsea Subram</t>
  </si>
  <si>
    <t>Jenny Nath</t>
  </si>
  <si>
    <t>Erik Ramos</t>
  </si>
  <si>
    <t>Allison Roberts</t>
  </si>
  <si>
    <t>Bryce Watson</t>
  </si>
  <si>
    <t>Maria Barnes</t>
  </si>
  <si>
    <t>Javier Jiménez</t>
  </si>
  <si>
    <t>Peter Tang</t>
  </si>
  <si>
    <t>Gary Alvarez</t>
  </si>
  <si>
    <t>Curtis Lin</t>
  </si>
  <si>
    <t>Jamie Vazquez</t>
  </si>
  <si>
    <t>Darrell Kumar</t>
  </si>
  <si>
    <t>Nancy Srini</t>
  </si>
  <si>
    <t>Victoria Martin</t>
  </si>
  <si>
    <t>Gabriella Ward</t>
  </si>
  <si>
    <t>Eduardo Thompson</t>
  </si>
  <si>
    <t>Carolyn Chandra</t>
  </si>
  <si>
    <t>Trinity Reed</t>
  </si>
  <si>
    <t>Jessica White</t>
  </si>
  <si>
    <t>Leonard Shan</t>
  </si>
  <si>
    <t>Miguel Anderson</t>
  </si>
  <si>
    <t>Tyler Lewis</t>
  </si>
  <si>
    <t>Taylor Bryant</t>
  </si>
  <si>
    <t>Gloria Navarro</t>
  </si>
  <si>
    <t>Courtney Mitchell</t>
  </si>
  <si>
    <t>Jay Dominguez</t>
  </si>
  <si>
    <t>Alvin Andersen</t>
  </si>
  <si>
    <t>Cynthia Saunders</t>
  </si>
  <si>
    <t>Pedro Martin</t>
  </si>
  <si>
    <t>Andre Madan</t>
  </si>
  <si>
    <t>Candice She</t>
  </si>
  <si>
    <t>Heidi Rodriguez</t>
  </si>
  <si>
    <t>Tanya Blanco</t>
  </si>
  <si>
    <t>Latoya Raji</t>
  </si>
  <si>
    <t>Frank Serrano</t>
  </si>
  <si>
    <t>Isabella Clark</t>
  </si>
  <si>
    <t>Dominic Perez</t>
  </si>
  <si>
    <t>Jason Griffin</t>
  </si>
  <si>
    <t>Ashley Griffin</t>
  </si>
  <si>
    <t>Audrey Rubio</t>
  </si>
  <si>
    <t>Destiny Bennett</t>
  </si>
  <si>
    <t>Riley Cox</t>
  </si>
  <si>
    <t>Sergio Patel</t>
  </si>
  <si>
    <t>Nicholas Garcia</t>
  </si>
  <si>
    <t>Richard Hughes</t>
  </si>
  <si>
    <t>Edward Garcia</t>
  </si>
  <si>
    <t>Isaac Gray</t>
  </si>
  <si>
    <t>Douglas Subram</t>
  </si>
  <si>
    <t>Gabriel Baker</t>
  </si>
  <si>
    <t>Suzanne Zhu</t>
  </si>
  <si>
    <t>Diane Suarez</t>
  </si>
  <si>
    <t>Paula Gill</t>
  </si>
  <si>
    <t>Jonathon Jimenez</t>
  </si>
  <si>
    <t>Matthew Harris</t>
  </si>
  <si>
    <t>Billy Ortega</t>
  </si>
  <si>
    <t>Alan Zheng</t>
  </si>
  <si>
    <t>Andrea Baker</t>
  </si>
  <si>
    <t>Alvin Lin</t>
  </si>
  <si>
    <t>Jacqueline Howard</t>
  </si>
  <si>
    <t>Jocelyn Powell</t>
  </si>
  <si>
    <t>Mitchell Jai</t>
  </si>
  <si>
    <t>Carrie Schmidt</t>
  </si>
  <si>
    <t>Vincent Zhou</t>
  </si>
  <si>
    <t>Dana Martin</t>
  </si>
  <si>
    <t>Tony Chande</t>
  </si>
  <si>
    <t>Julio Blanco</t>
  </si>
  <si>
    <t>Brent Sun</t>
  </si>
  <si>
    <t>Priscilla Chande</t>
  </si>
  <si>
    <t>Sarah Powell</t>
  </si>
  <si>
    <t>Abigail Butler</t>
  </si>
  <si>
    <t>Julia Anderson</t>
  </si>
  <si>
    <t>Kern Sutton</t>
  </si>
  <si>
    <t>Isaac Kelly</t>
  </si>
  <si>
    <t>Damien Zhang</t>
  </si>
  <si>
    <t>Ethan Rodriguez</t>
  </si>
  <si>
    <t>Alex Murphy</t>
  </si>
  <si>
    <t>Dawn Yang</t>
  </si>
  <si>
    <t>Jillian Sai</t>
  </si>
  <si>
    <t>Destiny Jackson</t>
  </si>
  <si>
    <t>Cameron Johnson</t>
  </si>
  <si>
    <t>Seth Scott</t>
  </si>
  <si>
    <t>Patrick Brooks</t>
  </si>
  <si>
    <t>Xavier Hernandez</t>
  </si>
  <si>
    <t>Jared Rivera</t>
  </si>
  <si>
    <t>Joseph Moore</t>
  </si>
  <si>
    <t>Kaitlyn Howard</t>
  </si>
  <si>
    <t>Alex Adams</t>
  </si>
  <si>
    <t>Julio Moreno</t>
  </si>
  <si>
    <t>Blake Russell</t>
  </si>
  <si>
    <t>Beth Serrano</t>
  </si>
  <si>
    <t>Carolyn Diaz</t>
  </si>
  <si>
    <t>Blake Evans</t>
  </si>
  <si>
    <t>Patrick Watson</t>
  </si>
  <si>
    <t>Jaclyn Ferrier</t>
  </si>
  <si>
    <t>Rachel Martinez</t>
  </si>
  <si>
    <t>Fernando Moore</t>
  </si>
  <si>
    <t>Kelvin Sharma</t>
  </si>
  <si>
    <t>Natalie Rogers</t>
  </si>
  <si>
    <t>Kaitlin Rodriguez</t>
  </si>
  <si>
    <t>Deanna Patel</t>
  </si>
  <si>
    <t>Grace Richardson</t>
  </si>
  <si>
    <t>Calvin Nath</t>
  </si>
  <si>
    <t>Trinity Bailey</t>
  </si>
  <si>
    <t>Deb Wagner</t>
  </si>
  <si>
    <t>Jésus Diaz</t>
  </si>
  <si>
    <t>Brianna Lee</t>
  </si>
  <si>
    <t>Clayton Zhou</t>
  </si>
  <si>
    <t>Carolyn Alonso</t>
  </si>
  <si>
    <t>Michelle Brooks</t>
  </si>
  <si>
    <t>Seth Evans</t>
  </si>
  <si>
    <t>Katelyn Bailey</t>
  </si>
  <si>
    <t>Gabriel Long</t>
  </si>
  <si>
    <t>Jenny Wagner</t>
  </si>
  <si>
    <t>Andres Luo</t>
  </si>
  <si>
    <t>Alexis Perry</t>
  </si>
  <si>
    <t>Savannah Stewart</t>
  </si>
  <si>
    <t>Eric Diaz</t>
  </si>
  <si>
    <t>Kyle Shan</t>
  </si>
  <si>
    <t>Allison Scott</t>
  </si>
  <si>
    <t>Meredith Arun</t>
  </si>
  <si>
    <t>Rebekah Munoz</t>
  </si>
  <si>
    <t>Marie Ruiz</t>
  </si>
  <si>
    <t>Jasmine Bryant</t>
  </si>
  <si>
    <t>Sydney Bell</t>
  </si>
  <si>
    <t>Chelsea Gonzalez</t>
  </si>
  <si>
    <t>Theodore Romero</t>
  </si>
  <si>
    <t>Miranda Diaz</t>
  </si>
  <si>
    <t>Veronica Prasad</t>
  </si>
  <si>
    <t>Ramon She</t>
  </si>
  <si>
    <t>Alexandra Murphy</t>
  </si>
  <si>
    <t>Susan Ma</t>
  </si>
  <si>
    <t>Mathew Ortega</t>
  </si>
  <si>
    <t>Ariana Watson</t>
  </si>
  <si>
    <t>Olivia Harris</t>
  </si>
  <si>
    <t>Gabrielle Morgan</t>
  </si>
  <si>
    <t>Dawn He</t>
  </si>
  <si>
    <t>Jade Brooks</t>
  </si>
  <si>
    <t>Summer Garcia</t>
  </si>
  <si>
    <t>Kevin Sharma</t>
  </si>
  <si>
    <t>Alyssa Thomas</t>
  </si>
  <si>
    <t>Sophia Mitchell</t>
  </si>
  <si>
    <t>Richard Campbell</t>
  </si>
  <si>
    <t>Warren Nath</t>
  </si>
  <si>
    <t>Stephanie Foster</t>
  </si>
  <si>
    <t>Alyssa Gray</t>
  </si>
  <si>
    <t>Seth Young</t>
  </si>
  <si>
    <t>Gabrielle Roberts</t>
  </si>
  <si>
    <t>Tina Vance</t>
  </si>
  <si>
    <t>Meagan Arun</t>
  </si>
  <si>
    <t>Tyler Jackson</t>
  </si>
  <si>
    <t>Charles Parker</t>
  </si>
  <si>
    <t>Thomas Perry</t>
  </si>
  <si>
    <t>Joel Sanchez</t>
  </si>
  <si>
    <t>Jada Nelson</t>
  </si>
  <si>
    <t>Willie Deng</t>
  </si>
  <si>
    <t>Hunter Evans</t>
  </si>
  <si>
    <t>Mya Foster</t>
  </si>
  <si>
    <t>Arthur Sai</t>
  </si>
  <si>
    <t>Jorge Gao</t>
  </si>
  <si>
    <t>Ian Clark</t>
  </si>
  <si>
    <t>Seth Stewart</t>
  </si>
  <si>
    <t>Maria Young</t>
  </si>
  <si>
    <t>Lucas Adams</t>
  </si>
  <si>
    <t>Carly Deng</t>
  </si>
  <si>
    <t>Andrew Davis</t>
  </si>
  <si>
    <t>Devin Collins</t>
  </si>
  <si>
    <t>Gregory Nara</t>
  </si>
  <si>
    <t>Troy Madan</t>
  </si>
  <si>
    <t>Lisa Lin</t>
  </si>
  <si>
    <t>Sophia Hill</t>
  </si>
  <si>
    <t>Kaitlyn Foster</t>
  </si>
  <si>
    <t>Mathew Dominguez</t>
  </si>
  <si>
    <t>Ana Bradley</t>
  </si>
  <si>
    <t>Melanie Howard</t>
  </si>
  <si>
    <t>Evan Sanders</t>
  </si>
  <si>
    <t>Jennifer Simmons</t>
  </si>
  <si>
    <t>Karen Roberts</t>
  </si>
  <si>
    <t>Tommy Shan</t>
  </si>
  <si>
    <t>Seth Wood</t>
  </si>
  <si>
    <t>Hailey James</t>
  </si>
  <si>
    <t>Bobby Ray</t>
  </si>
  <si>
    <t>Ryan Alexander</t>
  </si>
  <si>
    <t>Caleb Li</t>
  </si>
  <si>
    <t>Teresa Jimenez</t>
  </si>
  <si>
    <t>Noah Robinson</t>
  </si>
  <si>
    <t>Bobby Sanchez</t>
  </si>
  <si>
    <t>Sara Morris</t>
  </si>
  <si>
    <t>Thomas Shan</t>
  </si>
  <si>
    <t>Dwayne Alvarez</t>
  </si>
  <si>
    <t>Dalton Sanders</t>
  </si>
  <si>
    <t>Dale Luo</t>
  </si>
  <si>
    <t>Jésus Alonso</t>
  </si>
  <si>
    <t>Wyatt Brown</t>
  </si>
  <si>
    <t>Daniel Davis</t>
  </si>
  <si>
    <t>Wyatt Perry</t>
  </si>
  <si>
    <t>Melvin Rai</t>
  </si>
  <si>
    <t>Nicole Kelly</t>
  </si>
  <si>
    <t>Timothy Ramirez</t>
  </si>
  <si>
    <t>Kristy Gutierrez</t>
  </si>
  <si>
    <t>Alexandra Watson</t>
  </si>
  <si>
    <t>Ann Sai</t>
  </si>
  <si>
    <t>Taylor Murphy</t>
  </si>
  <si>
    <t>Dalton Foster</t>
  </si>
  <si>
    <t>William Davis</t>
  </si>
  <si>
    <t>Stephanie Brooks</t>
  </si>
  <si>
    <t>Edward Hernandez</t>
  </si>
  <si>
    <t>Monique Serrano</t>
  </si>
  <si>
    <t>Cameron Diaz</t>
  </si>
  <si>
    <t>Jeremiah Jones</t>
  </si>
  <si>
    <t>Henry Sara</t>
  </si>
  <si>
    <t>Thomas Moore</t>
  </si>
  <si>
    <t>Taylor Flores</t>
  </si>
  <si>
    <t>Sophia Roberts</t>
  </si>
  <si>
    <t>Lydia Patel</t>
  </si>
  <si>
    <t>Danielle Rivera</t>
  </si>
  <si>
    <t>Juan Sanchez</t>
  </si>
  <si>
    <t>Hunter Jenkins</t>
  </si>
  <si>
    <t>Jorge Chen</t>
  </si>
  <si>
    <t>Jerome Gutierrez</t>
  </si>
  <si>
    <t>Gabriella King</t>
  </si>
  <si>
    <t>Valerie Liang</t>
  </si>
  <si>
    <t>Hunter Lewis</t>
  </si>
  <si>
    <t>Savannah Brooks</t>
  </si>
  <si>
    <t>Ethan Sharma</t>
  </si>
  <si>
    <t>Allison Turner</t>
  </si>
  <si>
    <t>William Smith</t>
  </si>
  <si>
    <t>Bruce Suri</t>
  </si>
  <si>
    <t>Nicole Lee</t>
  </si>
  <si>
    <t>Amy Zeng</t>
  </si>
  <si>
    <t>Luke Zhang</t>
  </si>
  <si>
    <t>Marcus Garcia</t>
  </si>
  <si>
    <t>Gerald Hernandez</t>
  </si>
  <si>
    <t>Jeremiah Howard</t>
  </si>
  <si>
    <t>Justin Martin</t>
  </si>
  <si>
    <t>Amanda Bradley</t>
  </si>
  <si>
    <t>Stacey She</t>
  </si>
  <si>
    <t>Marissa Long</t>
  </si>
  <si>
    <t>Barry Madan</t>
  </si>
  <si>
    <t>Brooke Travers</t>
  </si>
  <si>
    <t>Chloe Torres</t>
  </si>
  <si>
    <t>Wyatt Washington</t>
  </si>
  <si>
    <t>Jésus Navarro</t>
  </si>
  <si>
    <t>Jeremiah Morris</t>
  </si>
  <si>
    <t>Alexis Smith</t>
  </si>
  <si>
    <t>Kendra Gomez</t>
  </si>
  <si>
    <t>Andy Hernandez</t>
  </si>
  <si>
    <t>Riley Perry</t>
  </si>
  <si>
    <t>Leslie Ferrier</t>
  </si>
  <si>
    <t>Jacob Anderson</t>
  </si>
  <si>
    <t>Fernando Evans</t>
  </si>
  <si>
    <t>Brian Cox</t>
  </si>
  <si>
    <t>Nancy Chapman</t>
  </si>
  <si>
    <t>Ernest Zhao</t>
  </si>
  <si>
    <t>Bryan Gray</t>
  </si>
  <si>
    <t>Martin Rana</t>
  </si>
  <si>
    <t>Isaiah Watson</t>
  </si>
  <si>
    <t>Katherine Gonzalez</t>
  </si>
  <si>
    <t>Chloe Ward</t>
  </si>
  <si>
    <t>Caleb Wright</t>
  </si>
  <si>
    <t>Luke Hall</t>
  </si>
  <si>
    <t>Randall Romero</t>
  </si>
  <si>
    <t>Melody Carlson</t>
  </si>
  <si>
    <t>Colleen Chen</t>
  </si>
  <si>
    <t>Logan Alexander</t>
  </si>
  <si>
    <t>Seth White</t>
  </si>
  <si>
    <t>Michele Raje</t>
  </si>
  <si>
    <t>Sara Rivera</t>
  </si>
  <si>
    <t>Elizabeth Jones</t>
  </si>
  <si>
    <t>Noah Walker</t>
  </si>
  <si>
    <t>Drew She</t>
  </si>
  <si>
    <t>Lucas Edwards</t>
  </si>
  <si>
    <t>Justin Coleman</t>
  </si>
  <si>
    <t>Valerie Zhang</t>
  </si>
  <si>
    <t>Amanda Green</t>
  </si>
  <si>
    <t>Ana Simmons</t>
  </si>
  <si>
    <t>Adam Perry</t>
  </si>
  <si>
    <t>Marcus Walker</t>
  </si>
  <si>
    <t>Tabitha Rodriguez</t>
  </si>
  <si>
    <t>Angel Young</t>
  </si>
  <si>
    <t>Julia Jenkins</t>
  </si>
  <si>
    <t>Rachel Rogers</t>
  </si>
  <si>
    <t>April Shan</t>
  </si>
  <si>
    <t>Sarah Long</t>
  </si>
  <si>
    <t>Micheal Romero</t>
  </si>
  <si>
    <t>Leslie Dominguez</t>
  </si>
  <si>
    <t>Bridget Rai</t>
  </si>
  <si>
    <t>Nichole Goel</t>
  </si>
  <si>
    <t>Marcus Rogers</t>
  </si>
  <si>
    <t>Mayra Lopez</t>
  </si>
  <si>
    <t>Kristi Arthur</t>
  </si>
  <si>
    <t>Danielle Ward</t>
  </si>
  <si>
    <t>Tiffany Huang</t>
  </si>
  <si>
    <t>Joan Martin</t>
  </si>
  <si>
    <t>Wayne Jai</t>
  </si>
  <si>
    <t>Garrett Rivera</t>
  </si>
  <si>
    <t>Michael Martin</t>
  </si>
  <si>
    <t>Marcus Price</t>
  </si>
  <si>
    <t>Kristy Carlson</t>
  </si>
  <si>
    <t>Thomas Lopez</t>
  </si>
  <si>
    <t>Hailey Morris</t>
  </si>
  <si>
    <t>Eduardo Patterson</t>
  </si>
  <si>
    <t>Eduardo Coleman</t>
  </si>
  <si>
    <t>Louis Ye</t>
  </si>
  <si>
    <t>Tyrone Navarro</t>
  </si>
  <si>
    <t>Luke Lal</t>
  </si>
  <si>
    <t>Seth Gonzales</t>
  </si>
  <si>
    <t>Hunter Simmons</t>
  </si>
  <si>
    <t>Virginia Perez</t>
  </si>
  <si>
    <t>Isaiah Parker</t>
  </si>
  <si>
    <t>Kate Tang</t>
  </si>
  <si>
    <t>Ross Prasad</t>
  </si>
  <si>
    <t>Karen Wood</t>
  </si>
  <si>
    <t>Makayla Watson</t>
  </si>
  <si>
    <t>Jessica Morgan</t>
  </si>
  <si>
    <t>Gabrielle Simmons</t>
  </si>
  <si>
    <t>Lucas Hernandez</t>
  </si>
  <si>
    <t>Max Moreno</t>
  </si>
  <si>
    <t>Dustin Pal</t>
  </si>
  <si>
    <t>Melanie James</t>
  </si>
  <si>
    <t>Tanya Serrano</t>
  </si>
  <si>
    <t>Sara Gray</t>
  </si>
  <si>
    <t>Eric Perez</t>
  </si>
  <si>
    <t>Lisa Yang</t>
  </si>
  <si>
    <t>Samuel Evans</t>
  </si>
  <si>
    <t>Ana Coleman</t>
  </si>
  <si>
    <t>Derek Shen</t>
  </si>
  <si>
    <t>Sierra Wright</t>
  </si>
  <si>
    <t>Natalie Perez</t>
  </si>
  <si>
    <t>Mya Patterson</t>
  </si>
  <si>
    <t>Courtney Green</t>
  </si>
  <si>
    <t>Dalton Wilson</t>
  </si>
  <si>
    <t>Ronnie Xu</t>
  </si>
  <si>
    <t>Keith Chander</t>
  </si>
  <si>
    <t>Kelly Russell</t>
  </si>
  <si>
    <t>Connor Roberts</t>
  </si>
  <si>
    <t>Evan Rivera</t>
  </si>
  <si>
    <t>Michele Raman</t>
  </si>
  <si>
    <t>Blake Clark</t>
  </si>
  <si>
    <t>Victoria Hughes</t>
  </si>
  <si>
    <t>Nathan Moore</t>
  </si>
  <si>
    <t>Ebony Ruiz</t>
  </si>
  <si>
    <t>Warren Goel</t>
  </si>
  <si>
    <t>Haley Hall</t>
  </si>
  <si>
    <t>Gina Alvarez</t>
  </si>
  <si>
    <t>Dalton Bell</t>
  </si>
  <si>
    <t>Misty Kumar</t>
  </si>
  <si>
    <t>Jessie Chen</t>
  </si>
  <si>
    <t>Bridget Luo</t>
  </si>
  <si>
    <t>Logan Martin</t>
  </si>
  <si>
    <t>Sarah Ross</t>
  </si>
  <si>
    <t>Cathy Sloan</t>
  </si>
  <si>
    <t>Terrence Black</t>
  </si>
  <si>
    <t>Jon Chen</t>
  </si>
  <si>
    <t>John Robinson</t>
  </si>
  <si>
    <t>Levi Prasad</t>
  </si>
  <si>
    <t>Hailey Patterson</t>
  </si>
  <si>
    <t>Xavier King</t>
  </si>
  <si>
    <t>Emily Griffin</t>
  </si>
  <si>
    <t>Luis Lal</t>
  </si>
  <si>
    <t>Luis Campbell</t>
  </si>
  <si>
    <t>Latasha Bradley</t>
  </si>
  <si>
    <t>Jordan Powell</t>
  </si>
  <si>
    <t>Haley Price</t>
  </si>
  <si>
    <t>Alisha Cai</t>
  </si>
  <si>
    <t>Larry Moreno</t>
  </si>
  <si>
    <t>Dale Xu</t>
  </si>
  <si>
    <t>Jeremiah Miller</t>
  </si>
  <si>
    <t>Cheryl Vazquez</t>
  </si>
  <si>
    <t>Cody Bailey</t>
  </si>
  <si>
    <t>Ronnie Wu</t>
  </si>
  <si>
    <t>Jaime Yuan</t>
  </si>
  <si>
    <t>Thomas Mitchell</t>
  </si>
  <si>
    <t>Willie Sharma</t>
  </si>
  <si>
    <t>Ruben Perez</t>
  </si>
  <si>
    <t>Brittney Zhu</t>
  </si>
  <si>
    <t>Brandy Chandra</t>
  </si>
  <si>
    <t>Alisha Lu</t>
  </si>
  <si>
    <t>Erika Torres</t>
  </si>
  <si>
    <t>Eric Powell</t>
  </si>
  <si>
    <t>Gabriella Evans</t>
  </si>
  <si>
    <t>Holly Vance</t>
  </si>
  <si>
    <t>Charles Martinez</t>
  </si>
  <si>
    <t>Thomas Phillips</t>
  </si>
  <si>
    <t>Dominique Fernandez</t>
  </si>
  <si>
    <t>Morgan Murphy</t>
  </si>
  <si>
    <t>Janet Gutierrez</t>
  </si>
  <si>
    <t>Jay Browning</t>
  </si>
  <si>
    <t>Cameron Flores</t>
  </si>
  <si>
    <t>Carly Kumar</t>
  </si>
  <si>
    <t>Jeremy Allen</t>
  </si>
  <si>
    <t>Jose Butler</t>
  </si>
  <si>
    <t>Tabitha Torres</t>
  </si>
  <si>
    <t>Samantha Jenkins</t>
  </si>
  <si>
    <t>Fernando Miller</t>
  </si>
  <si>
    <t>Julio Jimenez</t>
  </si>
  <si>
    <t>Rosa Ye</t>
  </si>
  <si>
    <t>Jamie Jimenez</t>
  </si>
  <si>
    <t>Gary Gill</t>
  </si>
  <si>
    <t>Patrick Murphy</t>
  </si>
  <si>
    <t>Bailey Parker</t>
  </si>
  <si>
    <t>Amber Roberts</t>
  </si>
  <si>
    <t>Paige Simmons</t>
  </si>
  <si>
    <t>Yolanda Xu</t>
  </si>
  <si>
    <t>Julie Pal</t>
  </si>
  <si>
    <t>Jasmine Clark</t>
  </si>
  <si>
    <t>Eduardo Lopez</t>
  </si>
  <si>
    <t>Ana Perry</t>
  </si>
  <si>
    <t>Marshall Liu</t>
  </si>
  <si>
    <t>Walter Munoz</t>
  </si>
  <si>
    <t>Brianna Moore</t>
  </si>
  <si>
    <t>Raymond Kovar</t>
  </si>
  <si>
    <t>Molly Subram</t>
  </si>
  <si>
    <t>Meredith Rana</t>
  </si>
  <si>
    <t>Susan Hu</t>
  </si>
  <si>
    <t>Micah Chen</t>
  </si>
  <si>
    <t>Katherine Butler</t>
  </si>
  <si>
    <t>Timothy Collins</t>
  </si>
  <si>
    <t>Mackenzie Adams</t>
  </si>
  <si>
    <t>Allison Adams</t>
  </si>
  <si>
    <t>Eric Chen</t>
  </si>
  <si>
    <t>Edwin Lal</t>
  </si>
  <si>
    <t>Brittany Hughes</t>
  </si>
  <si>
    <t>Jésus Gomez</t>
  </si>
  <si>
    <t>Arturo Deng</t>
  </si>
  <si>
    <t>Jon Huang</t>
  </si>
  <si>
    <t>Gabriella Morgan</t>
  </si>
  <si>
    <t>Jacqueline Diaz</t>
  </si>
  <si>
    <t>Jaime Jimenez</t>
  </si>
  <si>
    <t>Michele Schmidt</t>
  </si>
  <si>
    <t>Rachel Lewis</t>
  </si>
  <si>
    <t>Tonya Xie</t>
  </si>
  <si>
    <t>Amanda Scott</t>
  </si>
  <si>
    <t>Daniel Shimshoni</t>
  </si>
  <si>
    <t>Emma Butler</t>
  </si>
  <si>
    <t>Kathleen Vazquez</t>
  </si>
  <si>
    <t>Arthur Perez</t>
  </si>
  <si>
    <t>Erin Bailey</t>
  </si>
  <si>
    <t>Savannah Lopez</t>
  </si>
  <si>
    <t>Phillip Suri</t>
  </si>
  <si>
    <t>Devin Bryant</t>
  </si>
  <si>
    <t>Abigail Hughes</t>
  </si>
  <si>
    <t>Olivia Johnson</t>
  </si>
  <si>
    <t>Marissa Wood</t>
  </si>
  <si>
    <t>Colin Andersen</t>
  </si>
  <si>
    <t>Noah Taylor</t>
  </si>
  <si>
    <t>Jasmine Richardson</t>
  </si>
  <si>
    <t>Trevor Perry</t>
  </si>
  <si>
    <t>Timothy Hill</t>
  </si>
  <si>
    <t>Grace Miller</t>
  </si>
  <si>
    <t>Katie Becker</t>
  </si>
  <si>
    <t>Roy Gill</t>
  </si>
  <si>
    <t>Warren Liu</t>
  </si>
  <si>
    <t>Danny Martin</t>
  </si>
  <si>
    <t>Kristina Garcia</t>
  </si>
  <si>
    <t>Jack Lal</t>
  </si>
  <si>
    <t>Mario Raji</t>
  </si>
  <si>
    <t>Daisy Hernandez</t>
  </si>
  <si>
    <t>Audrey Alvarez</t>
  </si>
  <si>
    <t>Dawn Guo</t>
  </si>
  <si>
    <t>Courtney Parker</t>
  </si>
  <si>
    <t>Alyssa Thompson</t>
  </si>
  <si>
    <t>Caleb Washington</t>
  </si>
  <si>
    <t>Brendan Andersen</t>
  </si>
  <si>
    <t>Krystal Ye</t>
  </si>
  <si>
    <t>Blake Harris</t>
  </si>
  <si>
    <t>Roy Ruiz</t>
  </si>
  <si>
    <t>Hannah Davis</t>
  </si>
  <si>
    <t>Gabriel Lal</t>
  </si>
  <si>
    <t>Mindy Tang</t>
  </si>
  <si>
    <t>Leonard Tang</t>
  </si>
  <si>
    <t>Bonnie Sharma</t>
  </si>
  <si>
    <t>Thomas Martin</t>
  </si>
  <si>
    <t>Martin Martinez</t>
  </si>
  <si>
    <t>Adam Mitchell</t>
  </si>
  <si>
    <t>Natalie Sanders</t>
  </si>
  <si>
    <t>Bryce Morris</t>
  </si>
  <si>
    <t>Jarrod Patel</t>
  </si>
  <si>
    <t>Cassidy Wood</t>
  </si>
  <si>
    <t>Savannah Campbell</t>
  </si>
  <si>
    <t>Madison Washington</t>
  </si>
  <si>
    <t>Latoya Rai</t>
  </si>
  <si>
    <t>Phillip Arun</t>
  </si>
  <si>
    <t>James Russell</t>
  </si>
  <si>
    <t>Alexa Richardson</t>
  </si>
  <si>
    <t>Oscar Ross</t>
  </si>
  <si>
    <t>Jerome Carlson</t>
  </si>
  <si>
    <t>Morgan Long</t>
  </si>
  <si>
    <t>Devon Raje</t>
  </si>
  <si>
    <t>Sheena Nara</t>
  </si>
  <si>
    <t>Emily Bryant</t>
  </si>
  <si>
    <t>Emma Wilson</t>
  </si>
  <si>
    <t>Anna Reed</t>
  </si>
  <si>
    <t>Chloe Turner</t>
  </si>
  <si>
    <t>Manuel Fernandez</t>
  </si>
  <si>
    <t>Tina Lopez</t>
  </si>
  <si>
    <t>Wyatt Diaz</t>
  </si>
  <si>
    <t>Abigail Robinson</t>
  </si>
  <si>
    <t>Dawn Pal</t>
  </si>
  <si>
    <t>Regina Suri</t>
  </si>
  <si>
    <t>Virginia Madan</t>
  </si>
  <si>
    <t>Sydney Henderson</t>
  </si>
  <si>
    <t>Bryce Torres</t>
  </si>
  <si>
    <t>Cameron Garcia</t>
  </si>
  <si>
    <t>Brandy Arun</t>
  </si>
  <si>
    <t>Taylor Cook</t>
  </si>
  <si>
    <t>Alexander Harris</t>
  </si>
  <si>
    <t>Thomas Baker</t>
  </si>
  <si>
    <t>Tanya Gutierrez</t>
  </si>
  <si>
    <t>Philip Suarez</t>
  </si>
  <si>
    <t>Maurice Nara</t>
  </si>
  <si>
    <t>Ricky Dominguez</t>
  </si>
  <si>
    <t>Nathaniel Howard</t>
  </si>
  <si>
    <t>Hannah Jackson</t>
  </si>
  <si>
    <t>Walter Ramos</t>
  </si>
  <si>
    <t>Daniel Miller</t>
  </si>
  <si>
    <t>Denise Suri</t>
  </si>
  <si>
    <t>Antonio Long</t>
  </si>
  <si>
    <t>Charles Brown</t>
  </si>
  <si>
    <t>Christian Wang</t>
  </si>
  <si>
    <t>Clayton Zhang</t>
  </si>
  <si>
    <t>Sheila Rowe</t>
  </si>
  <si>
    <t>Stephanie Rivera</t>
  </si>
  <si>
    <t>Diana Gill</t>
  </si>
  <si>
    <t>Darryl Gao</t>
  </si>
  <si>
    <t>Harold Fernandez</t>
  </si>
  <si>
    <t>Roger Yang</t>
  </si>
  <si>
    <t>Stephanie Howard</t>
  </si>
  <si>
    <t>Wyatt Campbell</t>
  </si>
  <si>
    <t>Lori Gill</t>
  </si>
  <si>
    <t>Ryan Hayes</t>
  </si>
  <si>
    <t>Olivia Reed</t>
  </si>
  <si>
    <t>Robert Bryant</t>
  </si>
  <si>
    <t>Madison Russell</t>
  </si>
  <si>
    <t>Jennifer Young</t>
  </si>
  <si>
    <t>Jason Lopez</t>
  </si>
  <si>
    <t>Isabella Rodriguez</t>
  </si>
  <si>
    <t>Hector Carlson</t>
  </si>
  <si>
    <t>Carlos James</t>
  </si>
  <si>
    <t>Steve Ye</t>
  </si>
  <si>
    <t>Ethan Hughes</t>
  </si>
  <si>
    <t>Albert Vazquez</t>
  </si>
  <si>
    <t>Sarah Washington</t>
  </si>
  <si>
    <t>Jack Henderson</t>
  </si>
  <si>
    <t>Dennis Liu</t>
  </si>
  <si>
    <t>Sophia Edwards</t>
  </si>
  <si>
    <t>Candice Zimmerman</t>
  </si>
  <si>
    <t>Jackson Hall</t>
  </si>
  <si>
    <t>Chloe Brooks</t>
  </si>
  <si>
    <t>Mitchell Yuan</t>
  </si>
  <si>
    <t>Jada Rogers</t>
  </si>
  <si>
    <t>Meredith Browning</t>
  </si>
  <si>
    <t>Kelvin Huang</t>
  </si>
  <si>
    <t>Matthew Miller</t>
  </si>
  <si>
    <t>Kenneth Raje</t>
  </si>
  <si>
    <t>Summer Patel</t>
  </si>
  <si>
    <t>Wyatt White</t>
  </si>
  <si>
    <t>Miguel Scott</t>
  </si>
  <si>
    <t>Ryan Davis</t>
  </si>
  <si>
    <t>Jessie Sanz</t>
  </si>
  <si>
    <t>Thomas Turner</t>
  </si>
  <si>
    <t>Patricia Vance</t>
  </si>
  <si>
    <t>Jeremiah Scott</t>
  </si>
  <si>
    <t>Spencer Patterson</t>
  </si>
  <si>
    <t>Kevin Zhang</t>
  </si>
  <si>
    <t>Alexis Powell</t>
  </si>
  <si>
    <t>Katherine Rogers</t>
  </si>
  <si>
    <t>Michele Hernandez</t>
  </si>
  <si>
    <t>Paige Flores</t>
  </si>
  <si>
    <t>Joe Moreno</t>
  </si>
  <si>
    <t>Amanda Phillips</t>
  </si>
  <si>
    <t>Samuel Johnston</t>
  </si>
  <si>
    <t>Jeffery Zhu</t>
  </si>
  <si>
    <t>Jacquelyn Munoz</t>
  </si>
  <si>
    <t>Tanya Vazquez</t>
  </si>
  <si>
    <t>Kyle Young</t>
  </si>
  <si>
    <t>Kristi Patel</t>
  </si>
  <si>
    <t>Brenda Malhotra</t>
  </si>
  <si>
    <t>Rachael Gonzalez</t>
  </si>
  <si>
    <t>Madison Thompson</t>
  </si>
  <si>
    <t>Luis Diaz</t>
  </si>
  <si>
    <t>Charles Rogers</t>
  </si>
  <si>
    <t>Marshall Nara</t>
  </si>
  <si>
    <t>Austin Gonzales</t>
  </si>
  <si>
    <t>Luke Gonzales</t>
  </si>
  <si>
    <t>Erica Cai</t>
  </si>
  <si>
    <t>Jaime She</t>
  </si>
  <si>
    <t>Marshall Cai</t>
  </si>
  <si>
    <t>Shawna Black</t>
  </si>
  <si>
    <t>Adriana Sanchez</t>
  </si>
  <si>
    <t>Connor Campbell</t>
  </si>
  <si>
    <t>Alyssa James</t>
  </si>
  <si>
    <t>Seth Adams</t>
  </si>
  <si>
    <t>Jacob Thomas</t>
  </si>
  <si>
    <t>Zoe Bailey</t>
  </si>
  <si>
    <t>Brianna Powell</t>
  </si>
  <si>
    <t>Zachary Robinson</t>
  </si>
  <si>
    <t>Larry Suarez</t>
  </si>
  <si>
    <t>Jordan Kumar</t>
  </si>
  <si>
    <t>Gloria Diaz</t>
  </si>
  <si>
    <t>Lee Dominguez</t>
  </si>
  <si>
    <t>Leslie Jimenez</t>
  </si>
  <si>
    <t>Arthur Sara</t>
  </si>
  <si>
    <t>Logan Sharma</t>
  </si>
  <si>
    <t>Tamara Andersen</t>
  </si>
  <si>
    <t>Amber Adams</t>
  </si>
  <si>
    <t>Dennis Zheng</t>
  </si>
  <si>
    <t>Robert Taylor</t>
  </si>
  <si>
    <t>Seth Davis</t>
  </si>
  <si>
    <t>Kelli Liang</t>
  </si>
  <si>
    <t>Tonya Raji</t>
  </si>
  <si>
    <t>Elijah Carter</t>
  </si>
  <si>
    <t>Begoña Hurtado</t>
  </si>
  <si>
    <t>Isabella Gray</t>
  </si>
  <si>
    <t>Troy Sanchez</t>
  </si>
  <si>
    <t>Regina Prasad</t>
  </si>
  <si>
    <t>Jennifer Morgan</t>
  </si>
  <si>
    <t>Angela Watson</t>
  </si>
  <si>
    <t>Virginia Sara</t>
  </si>
  <si>
    <t>Dennis Sun</t>
  </si>
  <si>
    <t>Charles Peterson</t>
  </si>
  <si>
    <t>Maria Brooks</t>
  </si>
  <si>
    <t>Deborah Deng</t>
  </si>
  <si>
    <t>Mason Ramirez</t>
  </si>
  <si>
    <t>Julian Alexander</t>
  </si>
  <si>
    <t>Kevin Perez</t>
  </si>
  <si>
    <t>Jared Peterson</t>
  </si>
  <si>
    <t>Julia Howard</t>
  </si>
  <si>
    <t>Cesar Gonzalez</t>
  </si>
  <si>
    <t>Jack Baker</t>
  </si>
  <si>
    <t>Garrett Watson</t>
  </si>
  <si>
    <t>Arturo Kumar</t>
  </si>
  <si>
    <t>Taylor Price</t>
  </si>
  <si>
    <t>Dominic Lopez</t>
  </si>
  <si>
    <t>Gary Carlson</t>
  </si>
  <si>
    <t>Megan Johnson</t>
  </si>
  <si>
    <t>Marcus Brown</t>
  </si>
  <si>
    <t>Jonathan Carter</t>
  </si>
  <si>
    <t>Alberto Hernandez</t>
  </si>
  <si>
    <t>Shawna Deng</t>
  </si>
  <si>
    <t>Chase Reed</t>
  </si>
  <si>
    <t>Richard Ross</t>
  </si>
  <si>
    <t>Michael Martinez</t>
  </si>
  <si>
    <t>Melissa Howard</t>
  </si>
  <si>
    <t>Eduardo Cook</t>
  </si>
  <si>
    <t>Anna Lee</t>
  </si>
  <si>
    <t>Nicholas Moore</t>
  </si>
  <si>
    <t>Ethan Zhang</t>
  </si>
  <si>
    <t>Victoria Rivera</t>
  </si>
  <si>
    <t>Karla Xie</t>
  </si>
  <si>
    <t>Jodi Pal</t>
  </si>
  <si>
    <t>Craig Blanco</t>
  </si>
  <si>
    <t>Mariah Morgan</t>
  </si>
  <si>
    <t>Michelle Bailey</t>
  </si>
  <si>
    <t>Wyatt Lewis</t>
  </si>
  <si>
    <t>Madison Flores</t>
  </si>
  <si>
    <t>Dawn Beck</t>
  </si>
  <si>
    <t>Haley Gonzalez</t>
  </si>
  <si>
    <t>Cedric Ye</t>
  </si>
  <si>
    <t>Kelvin Gao</t>
  </si>
  <si>
    <t>Ian Scott</t>
  </si>
  <si>
    <t>Kyle Diaz</t>
  </si>
  <si>
    <t>Heather Liang</t>
  </si>
  <si>
    <t>Melody Munoz</t>
  </si>
  <si>
    <t>Kaylee Gray</t>
  </si>
  <si>
    <t>Ivan Rodriguez</t>
  </si>
  <si>
    <t>Darren Schmidt</t>
  </si>
  <si>
    <t>Robyn Ortega</t>
  </si>
  <si>
    <t>Grace Morris</t>
  </si>
  <si>
    <t>Thomas Jenkins</t>
  </si>
  <si>
    <t>James Rodriguez</t>
  </si>
  <si>
    <t>Eduardo Murphy</t>
  </si>
  <si>
    <t>Sandra Xu</t>
  </si>
  <si>
    <t>Robert Allen</t>
  </si>
  <si>
    <t>Hailey Richardson</t>
  </si>
  <si>
    <t>Lucas Hughes</t>
  </si>
  <si>
    <t>Lucas Rogers</t>
  </si>
  <si>
    <t>Kelvin Zhu</t>
  </si>
  <si>
    <t>Joseph Walker</t>
  </si>
  <si>
    <t>Hunter Turner</t>
  </si>
  <si>
    <t>Kaitlin McDonald</t>
  </si>
  <si>
    <t>Danny Carlson</t>
  </si>
  <si>
    <t>Kelli Tang</t>
  </si>
  <si>
    <t>Victoria Bennett</t>
  </si>
  <si>
    <t>Lydia Martinez</t>
  </si>
  <si>
    <t>April Luo</t>
  </si>
  <si>
    <t>Xavier Kelly</t>
  </si>
  <si>
    <t>Austin Alexander</t>
  </si>
  <si>
    <t>Austin Hughes</t>
  </si>
  <si>
    <t>Olivia Lee</t>
  </si>
  <si>
    <t>Gina Martin</t>
  </si>
  <si>
    <t>Laura Zhang</t>
  </si>
  <si>
    <t>Taylor Perry</t>
  </si>
  <si>
    <t>Abigail Smith</t>
  </si>
  <si>
    <t>Raymond Rana</t>
  </si>
  <si>
    <t>Cristina Jai</t>
  </si>
  <si>
    <t>Nicole Thompson</t>
  </si>
  <si>
    <t>Nathan Yang</t>
  </si>
  <si>
    <t>Gabrielle Henderson</t>
  </si>
  <si>
    <t>Ashley Williams</t>
  </si>
  <si>
    <t>Jamie Moreno</t>
  </si>
  <si>
    <t>Omar Xu</t>
  </si>
  <si>
    <t>Sergio Srini</t>
  </si>
  <si>
    <t>Tamara Wu</t>
  </si>
  <si>
    <t>Michele Kapoor</t>
  </si>
  <si>
    <t>Amanda Powell</t>
  </si>
  <si>
    <t>Jimmy Jimenez</t>
  </si>
  <si>
    <t>Morgan Davis</t>
  </si>
  <si>
    <t>Elijah Shan</t>
  </si>
  <si>
    <t>Ashley Coleman</t>
  </si>
  <si>
    <t>Spencer Coleman</t>
  </si>
  <si>
    <t>Brandon Clark</t>
  </si>
  <si>
    <t>Wyatt Lopez</t>
  </si>
  <si>
    <t>Janet Gill</t>
  </si>
  <si>
    <t>Sydney Morgan</t>
  </si>
  <si>
    <t>Veronica Chandra</t>
  </si>
  <si>
    <t>Jodi Tang</t>
  </si>
  <si>
    <t>Megan Rivera</t>
  </si>
  <si>
    <t>Jacqueline Cox</t>
  </si>
  <si>
    <t>Juan Ramirez</t>
  </si>
  <si>
    <t>Destiny Jenkins</t>
  </si>
  <si>
    <t>Renee Gutierrez</t>
  </si>
  <si>
    <t>Darren Moreno</t>
  </si>
  <si>
    <t>Victoria Brown</t>
  </si>
  <si>
    <t>Carlos Cox</t>
  </si>
  <si>
    <t>Nancy Prasad</t>
  </si>
  <si>
    <t>Marcus Lewis</t>
  </si>
  <si>
    <t>Trisha Lu</t>
  </si>
  <si>
    <t>Jan Evans</t>
  </si>
  <si>
    <t>Charles Cox</t>
  </si>
  <si>
    <t>Nathan Miller</t>
  </si>
  <si>
    <t>Madison Johnson</t>
  </si>
  <si>
    <t>Chloe Long</t>
  </si>
  <si>
    <t>Byron Romero</t>
  </si>
  <si>
    <t>Francis Hernandez</t>
  </si>
  <si>
    <t>Roberto Ortega</t>
  </si>
  <si>
    <t>Beth Ruiz</t>
  </si>
  <si>
    <t>Karen Yang</t>
  </si>
  <si>
    <t>Elizabeth Butler</t>
  </si>
  <si>
    <t>Sydney Williams</t>
  </si>
  <si>
    <t>Darryl Hu</t>
  </si>
  <si>
    <t>Benjamin Kumar</t>
  </si>
  <si>
    <t>Julia Flores</t>
  </si>
  <si>
    <t>Angela Coleman</t>
  </si>
  <si>
    <t>Carlos Cooper</t>
  </si>
  <si>
    <t>Rebekah Navarro</t>
  </si>
  <si>
    <t>Jan King</t>
  </si>
  <si>
    <t>Emma Anderson</t>
  </si>
  <si>
    <t>Lauren Butler</t>
  </si>
  <si>
    <t>Isabella Brown</t>
  </si>
  <si>
    <t>Cassidy Ross</t>
  </si>
  <si>
    <t>Angela Flores</t>
  </si>
  <si>
    <t>Christy McDonald</t>
  </si>
  <si>
    <t>Angel Morgan</t>
  </si>
  <si>
    <t>Madeline Baker</t>
  </si>
  <si>
    <t>Mandy Chen</t>
  </si>
  <si>
    <t>Brooke Sanchez</t>
  </si>
  <si>
    <t>Melanie Morris</t>
  </si>
  <si>
    <t>Emmanuel Chandra</t>
  </si>
  <si>
    <t>Desiree Navarro</t>
  </si>
  <si>
    <t>Tara Raje</t>
  </si>
  <si>
    <t>Douglas Sara</t>
  </si>
  <si>
    <t>Tamara Black</t>
  </si>
  <si>
    <t>Julia Smith</t>
  </si>
  <si>
    <t>Lindsay Raji</t>
  </si>
  <si>
    <t>Chloe Perez</t>
  </si>
  <si>
    <t>Hunter Lopez</t>
  </si>
  <si>
    <t>Olivia Russell</t>
  </si>
  <si>
    <t>Terrance Subram</t>
  </si>
  <si>
    <t>Mandy Xu</t>
  </si>
  <si>
    <t>Megan Clark</t>
  </si>
  <si>
    <t>Jessica Lewis</t>
  </si>
  <si>
    <t>David Butler</t>
  </si>
  <si>
    <t>Glenn Gao</t>
  </si>
  <si>
    <t>Daisy Serrano</t>
  </si>
  <si>
    <t>Manuel Prasad</t>
  </si>
  <si>
    <t>Monique Dominguez</t>
  </si>
  <si>
    <t>Mariah Coleman</t>
  </si>
  <si>
    <t>Robin Munoz</t>
  </si>
  <si>
    <t>Alicia Yuan</t>
  </si>
  <si>
    <t>Cassie Anand</t>
  </si>
  <si>
    <t>Angelica Coleman</t>
  </si>
  <si>
    <t>Wyatt King</t>
  </si>
  <si>
    <t>Derek Chande</t>
  </si>
  <si>
    <t>Abigail Barnes</t>
  </si>
  <si>
    <t>Ian Flores</t>
  </si>
  <si>
    <t>Jessica Diaz</t>
  </si>
  <si>
    <t>Marcus Alexander</t>
  </si>
  <si>
    <t>Henry Rana</t>
  </si>
  <si>
    <t>Chloe Campbell</t>
  </si>
  <si>
    <t>Cynthia Perez</t>
  </si>
  <si>
    <t>Meghan Alonso</t>
  </si>
  <si>
    <t>Patricia Perez</t>
  </si>
  <si>
    <t>Barry Raman</t>
  </si>
  <si>
    <t>Cristina Shen</t>
  </si>
  <si>
    <t>Tammy Prasad</t>
  </si>
  <si>
    <t>Lucas Gonzales</t>
  </si>
  <si>
    <t>Ian Perry</t>
  </si>
  <si>
    <t>Naomi Moreno</t>
  </si>
  <si>
    <t>Sydney Lee</t>
  </si>
  <si>
    <t>Jon Raje</t>
  </si>
  <si>
    <t>Jillian Rana</t>
  </si>
  <si>
    <t>Tiffany Zimmerman</t>
  </si>
  <si>
    <t>Russell Shan</t>
  </si>
  <si>
    <t>Samuel Martinez</t>
  </si>
  <si>
    <t>Victor Vazquez</t>
  </si>
  <si>
    <t>Deanna Madan</t>
  </si>
  <si>
    <t>Shawn Sharma</t>
  </si>
  <si>
    <t>Alexandria Reed</t>
  </si>
  <si>
    <t>Ryan Gonzales</t>
  </si>
  <si>
    <t>Jeremiah Turner</t>
  </si>
  <si>
    <t>Marshall Luo</t>
  </si>
  <si>
    <t>Pamela Madan</t>
  </si>
  <si>
    <t>Jack Parker</t>
  </si>
  <si>
    <t>Stephanie Ward</t>
  </si>
  <si>
    <t>Victoria Wilson</t>
  </si>
  <si>
    <t>Shane Rana</t>
  </si>
  <si>
    <t>Olivia Coleman</t>
  </si>
  <si>
    <t>Jarrod Srini</t>
  </si>
  <si>
    <t>Kendra Alvarez</t>
  </si>
  <si>
    <t>Jenna Roberts</t>
  </si>
  <si>
    <t>Micah Zeng</t>
  </si>
  <si>
    <t>Theodore Jimenez</t>
  </si>
  <si>
    <t>Luis Mitchell</t>
  </si>
  <si>
    <t>Caleb Kumar</t>
  </si>
  <si>
    <t>Emily Alexander</t>
  </si>
  <si>
    <t>Emma Lewis</t>
  </si>
  <si>
    <t>Brandon Sharma</t>
  </si>
  <si>
    <t>Calvin Raji</t>
  </si>
  <si>
    <t>Madison Harris</t>
  </si>
  <si>
    <t>Mindy Chande</t>
  </si>
  <si>
    <t>Marc Hernandez</t>
  </si>
  <si>
    <t>Noah Allen</t>
  </si>
  <si>
    <t>Peter She</t>
  </si>
  <si>
    <t>Jaime Chander</t>
  </si>
  <si>
    <t>Isabella Wood</t>
  </si>
  <si>
    <t>Krista Hernandez</t>
  </si>
  <si>
    <t>Oscar Patterson</t>
  </si>
  <si>
    <t>James Hill</t>
  </si>
  <si>
    <t>Jaclyn Becker</t>
  </si>
  <si>
    <t>Elizabeth Gonzales</t>
  </si>
  <si>
    <t>Justin Perry</t>
  </si>
  <si>
    <t>Gilbert Lal</t>
  </si>
  <si>
    <t>Shane Suri</t>
  </si>
  <si>
    <t>Amanda Hall</t>
  </si>
  <si>
    <t>Peter Deng</t>
  </si>
  <si>
    <t>Jordan Young</t>
  </si>
  <si>
    <t>Reginald Navarro</t>
  </si>
  <si>
    <t>Jillian Martinez</t>
  </si>
  <si>
    <t>Felicia Gill</t>
  </si>
  <si>
    <t>Natasha Serrano</t>
  </si>
  <si>
    <t>Mackenzie Cook</t>
  </si>
  <si>
    <t>Dominic Suri</t>
  </si>
  <si>
    <t>Timothy Allen</t>
  </si>
  <si>
    <t>Noah Martinez</t>
  </si>
  <si>
    <t>Evelyn Lopez</t>
  </si>
  <si>
    <t>Gabriel Washington</t>
  </si>
  <si>
    <t>Cole Watson</t>
  </si>
  <si>
    <t>Olivia Thomas</t>
  </si>
  <si>
    <t>Michael Smith</t>
  </si>
  <si>
    <t>Elizabeth White</t>
  </si>
  <si>
    <t>Lawrence Moreno</t>
  </si>
  <si>
    <t>Brent Huang</t>
  </si>
  <si>
    <t>Dalton Hall</t>
  </si>
  <si>
    <t>Whitney Sara</t>
  </si>
  <si>
    <t>Rebecca Adams</t>
  </si>
  <si>
    <t>Erik Gutierrez</t>
  </si>
  <si>
    <t>Alyssa Moore</t>
  </si>
  <si>
    <t>James Parker</t>
  </si>
  <si>
    <t>Theresa Jimenez</t>
  </si>
  <si>
    <t>Karen Morgan</t>
  </si>
  <si>
    <t>Olivia Blue</t>
  </si>
  <si>
    <t>Cassidy Alexander</t>
  </si>
  <si>
    <t>Raul Black</t>
  </si>
  <si>
    <t>Thomas Yang</t>
  </si>
  <si>
    <t>Cedric Zheng</t>
  </si>
  <si>
    <t>Darren Vazquez</t>
  </si>
  <si>
    <t>Charles Martin</t>
  </si>
  <si>
    <t>Jillian Patel</t>
  </si>
  <si>
    <t>Kevin Gonzales</t>
  </si>
  <si>
    <t>Damien Li</t>
  </si>
  <si>
    <t>Dalton Young</t>
  </si>
  <si>
    <t>Julia Martin</t>
  </si>
  <si>
    <t>Andrea Hill</t>
  </si>
  <si>
    <t>Jared Reed</t>
  </si>
  <si>
    <t>Michael Davis</t>
  </si>
  <si>
    <t>Tasha Chande</t>
  </si>
  <si>
    <t>Lacey Ye</t>
  </si>
  <si>
    <t>Rafael Anand</t>
  </si>
  <si>
    <t>Valerie Huang</t>
  </si>
  <si>
    <t>Jasmine Cox</t>
  </si>
  <si>
    <t>Jeremiah Flores</t>
  </si>
  <si>
    <t>Lee Munoz</t>
  </si>
  <si>
    <t>Natalie Ramirez</t>
  </si>
  <si>
    <t>Meredith Romero</t>
  </si>
  <si>
    <t>Kaitlyn Martinez</t>
  </si>
  <si>
    <t>Ernest Hu</t>
  </si>
  <si>
    <t>Nina Shen</t>
  </si>
  <si>
    <t>Brenda Suri</t>
  </si>
  <si>
    <t>Cameron Perry</t>
  </si>
  <si>
    <t>Lucas Price</t>
  </si>
  <si>
    <t>Kaitlyn Hall</t>
  </si>
  <si>
    <t>Carlos Turner</t>
  </si>
  <si>
    <t>Craig Diaz</t>
  </si>
  <si>
    <t>Dalton Bryant</t>
  </si>
  <si>
    <t>Felicia Moyer</t>
  </si>
  <si>
    <t>Charles Johnston</t>
  </si>
  <si>
    <t>Sarah Rodriguez</t>
  </si>
  <si>
    <t>Jose Gonzalez</t>
  </si>
  <si>
    <t>Maria Butler</t>
  </si>
  <si>
    <t>Natalie Hernandez</t>
  </si>
  <si>
    <t>Faith Kelly</t>
  </si>
  <si>
    <t>Alexa Sanchez</t>
  </si>
  <si>
    <t>Jordan Adams</t>
  </si>
  <si>
    <t>Aaron Gonzales</t>
  </si>
  <si>
    <t>Riley Washington</t>
  </si>
  <si>
    <t>Aidan Coleman</t>
  </si>
  <si>
    <t>Jillian Raman</t>
  </si>
  <si>
    <t>Adam Turner</t>
  </si>
  <si>
    <t>Natasha Hernandez</t>
  </si>
  <si>
    <t>Morgan Peterson</t>
  </si>
  <si>
    <t>Elizabeth Long</t>
  </si>
  <si>
    <t>Alan Liang</t>
  </si>
  <si>
    <t>Mindy Nath</t>
  </si>
  <si>
    <t>Madison Henderson</t>
  </si>
  <si>
    <t>Monica Prasad</t>
  </si>
  <si>
    <t>Tabitha Romero</t>
  </si>
  <si>
    <t>Gabrielle Powell</t>
  </si>
  <si>
    <t>Corey Andersen</t>
  </si>
  <si>
    <t>Elizabeth Griffin</t>
  </si>
  <si>
    <t>Darrell Anand</t>
  </si>
  <si>
    <t>Bailey Richardson</t>
  </si>
  <si>
    <t>Jose Phillips</t>
  </si>
  <si>
    <t>Curtis Zheng</t>
  </si>
  <si>
    <t>Anne Gill</t>
  </si>
  <si>
    <t>Samuel Taylor</t>
  </si>
  <si>
    <t>Kaitlin Perez</t>
  </si>
  <si>
    <t>Ernest Wang</t>
  </si>
  <si>
    <t>Roger Nara</t>
  </si>
  <si>
    <t>Teresa Gomez</t>
  </si>
  <si>
    <t>John Sandstone</t>
  </si>
  <si>
    <t>Charles Davis</t>
  </si>
  <si>
    <t>Thomas Green</t>
  </si>
  <si>
    <t>Raymond Prasad</t>
  </si>
  <si>
    <t>Xavier Turner</t>
  </si>
  <si>
    <t>Angela Reed</t>
  </si>
  <si>
    <t>Stephanie Gonzales</t>
  </si>
  <si>
    <t>Alexandria Stewart</t>
  </si>
  <si>
    <t>Alan Zeng</t>
  </si>
  <si>
    <t>Alvin Deng</t>
  </si>
  <si>
    <t>Wayne Anand</t>
  </si>
  <si>
    <t>Tara Simpson</t>
  </si>
  <si>
    <t>Stefanie Garcia</t>
  </si>
  <si>
    <t>Lucas Richardson</t>
  </si>
  <si>
    <t>Emma Garcia</t>
  </si>
  <si>
    <t>Anne Vazquez</t>
  </si>
  <si>
    <t>Katherine Collins</t>
  </si>
  <si>
    <t>Daisy Vazquez</t>
  </si>
  <si>
    <t>Susan Sun</t>
  </si>
  <si>
    <t>Janet Torres</t>
  </si>
  <si>
    <t>Andre Subram</t>
  </si>
  <si>
    <t>Trinity Gray</t>
  </si>
  <si>
    <t>Michael Taylor</t>
  </si>
  <si>
    <t>Leonard Xu</t>
  </si>
  <si>
    <t>Nathan Collins</t>
  </si>
  <si>
    <t>Darryl Liang</t>
  </si>
  <si>
    <t>Tommy Raji</t>
  </si>
  <si>
    <t>Connor Hall</t>
  </si>
  <si>
    <t>Kristin Pal</t>
  </si>
  <si>
    <t>Sharon Shan</t>
  </si>
  <si>
    <t>Bridget Xie</t>
  </si>
  <si>
    <t>Jarred Martin</t>
  </si>
  <si>
    <t>Nathaniel Murphy</t>
  </si>
  <si>
    <t>Mariah Kelly</t>
  </si>
  <si>
    <t>Clayton Nath</t>
  </si>
  <si>
    <t>Aaron Lal</t>
  </si>
  <si>
    <t>Clarence Cai</t>
  </si>
  <si>
    <t>Jasmine Powell</t>
  </si>
  <si>
    <t>Jermaine Gonzalez</t>
  </si>
  <si>
    <t>Ryan Walker</t>
  </si>
  <si>
    <t>Manuel Srini</t>
  </si>
  <si>
    <t>Erick Gonzalez</t>
  </si>
  <si>
    <t>Dawn Sun</t>
  </si>
  <si>
    <t>Edwin Sharma</t>
  </si>
  <si>
    <t>Dalton Rogers</t>
  </si>
  <si>
    <t>Maria Price</t>
  </si>
  <si>
    <t>Alejandro Sun</t>
  </si>
  <si>
    <t>Jada Morgan</t>
  </si>
  <si>
    <t>Micheal Gutierrez</t>
  </si>
  <si>
    <t>Dylan Alexander</t>
  </si>
  <si>
    <t>Dylan Moore</t>
  </si>
  <si>
    <t>Wyatt Russell</t>
  </si>
  <si>
    <t>Xavier Lee</t>
  </si>
  <si>
    <t>Riley Coleman</t>
  </si>
  <si>
    <t>Lucas Butler</t>
  </si>
  <si>
    <t>Kaylee Sanchez</t>
  </si>
  <si>
    <t>Gabrielle Coleman</t>
  </si>
  <si>
    <t>Eric Alexander</t>
  </si>
  <si>
    <t>Jay Sanchez</t>
  </si>
  <si>
    <t>Alexandria Brooks</t>
  </si>
  <si>
    <t>Billy Alvarez</t>
  </si>
  <si>
    <t>Cassidy Coleman</t>
  </si>
  <si>
    <t>Caroline Bryant</t>
  </si>
  <si>
    <t>Priscilla Shen</t>
  </si>
  <si>
    <t>Maurice Deng</t>
  </si>
  <si>
    <t>Joshua Thomas</t>
  </si>
  <si>
    <t>Pamela Rodriguez</t>
  </si>
  <si>
    <t>Stephanie Sanders</t>
  </si>
  <si>
    <t>Amanda Hill</t>
  </si>
  <si>
    <t>Shane Sai</t>
  </si>
  <si>
    <t>Sean Hill</t>
  </si>
  <si>
    <t>Sarah Perry</t>
  </si>
  <si>
    <t>Antonio Bennett</t>
  </si>
  <si>
    <t>Kaitlyn Edwards</t>
  </si>
  <si>
    <t>Wesley Zhang</t>
  </si>
  <si>
    <t>Katie Yuan</t>
  </si>
  <si>
    <t>Lori Gutierrez</t>
  </si>
  <si>
    <t>Steven Brooks</t>
  </si>
  <si>
    <t>Alvin Lal</t>
  </si>
  <si>
    <t>Jeffery Wu</t>
  </si>
  <si>
    <t>Jessica Cook</t>
  </si>
  <si>
    <t>Sean Wright</t>
  </si>
  <si>
    <t>Ernest Liang</t>
  </si>
  <si>
    <t>Amanda Henderson</t>
  </si>
  <si>
    <t>Lucas Reed</t>
  </si>
  <si>
    <t>Miranda Henderson</t>
  </si>
  <si>
    <t>James Williams</t>
  </si>
  <si>
    <t>Brett Perez</t>
  </si>
  <si>
    <t>Krista Munoz</t>
  </si>
  <si>
    <t>Adrian Rivera</t>
  </si>
  <si>
    <t>Marvin Dominguez</t>
  </si>
  <si>
    <t>Valerie Chen</t>
  </si>
  <si>
    <t>Zachary Jones</t>
  </si>
  <si>
    <t>Xavier Sanchez</t>
  </si>
  <si>
    <t>Devin Alexander</t>
  </si>
  <si>
    <t>Shawna Pal</t>
  </si>
  <si>
    <t>Alfredo Alonso</t>
  </si>
  <si>
    <t>Margaret Stewart</t>
  </si>
  <si>
    <t>Katherine Clark</t>
  </si>
  <si>
    <t>Carson Gonzales</t>
  </si>
  <si>
    <t>Kristine Alonso</t>
  </si>
  <si>
    <t>Ebony Alvarez</t>
  </si>
  <si>
    <t>Devin Butler</t>
  </si>
  <si>
    <t>Danny Gill</t>
  </si>
  <si>
    <t>Ricardo Andersen</t>
  </si>
  <si>
    <t>Brandon Bryant</t>
  </si>
  <si>
    <t>Monica Patel</t>
  </si>
  <si>
    <t>Cara Liang</t>
  </si>
  <si>
    <t>Jenny Wu</t>
  </si>
  <si>
    <t>Candice Hu</t>
  </si>
  <si>
    <t>Hector Martin</t>
  </si>
  <si>
    <t>Jeremiah Thomas</t>
  </si>
  <si>
    <t>Allison Hernandez</t>
  </si>
  <si>
    <t>Colin Ye</t>
  </si>
  <si>
    <t>Aaron Flores</t>
  </si>
  <si>
    <t>Melanie Hayes</t>
  </si>
  <si>
    <t>Sierra Turner</t>
  </si>
  <si>
    <t>Eduardo Wood</t>
  </si>
  <si>
    <t>Christy Andersen</t>
  </si>
  <si>
    <t>Jonathan Yang</t>
  </si>
  <si>
    <t>Gabriella Hall</t>
  </si>
  <si>
    <t>Savannah James</t>
  </si>
  <si>
    <t>Abigail Price</t>
  </si>
  <si>
    <t>Karen Liang</t>
  </si>
  <si>
    <t>Robert Jackson</t>
  </si>
  <si>
    <t>Kaylee Perez</t>
  </si>
  <si>
    <t>Jeffery Guo</t>
  </si>
  <si>
    <t>Cameron Kumar</t>
  </si>
  <si>
    <t>Alexandria Peterson</t>
  </si>
  <si>
    <t>Alfredo Hernandez</t>
  </si>
  <si>
    <t>Kristine Martin</t>
  </si>
  <si>
    <t>Timothy Reed</t>
  </si>
  <si>
    <t>Marshall Liang</t>
  </si>
  <si>
    <t>Ashley Flores</t>
  </si>
  <si>
    <t>Jared Bailey</t>
  </si>
  <si>
    <t>Aaron Campbell</t>
  </si>
  <si>
    <t>Stefanie Martinez</t>
  </si>
  <si>
    <t>Nicholas Brown</t>
  </si>
  <si>
    <t>Jerome Martin</t>
  </si>
  <si>
    <t>Virginia Lopez</t>
  </si>
  <si>
    <t>Harold Raman</t>
  </si>
  <si>
    <t>Mason Wright</t>
  </si>
  <si>
    <t>Ross Rana</t>
  </si>
  <si>
    <t>Gina Torres</t>
  </si>
  <si>
    <t>Cesar Perez</t>
  </si>
  <si>
    <t>Megan Moore</t>
  </si>
  <si>
    <t>Abby Kapoor</t>
  </si>
  <si>
    <t>Melody Gomez</t>
  </si>
  <si>
    <t>Pedro Ruiz</t>
  </si>
  <si>
    <t>Marie Garcia</t>
  </si>
  <si>
    <t>Benjamin Gonzales</t>
  </si>
  <si>
    <t>Justin Powell</t>
  </si>
  <si>
    <t>Kelvin He</t>
  </si>
  <si>
    <t>Robyn Sanz</t>
  </si>
  <si>
    <t>Bridget Yuan</t>
  </si>
  <si>
    <t>Cameron Jackson</t>
  </si>
  <si>
    <t>Latasha Martin</t>
  </si>
  <si>
    <t>Whitney Gonzalez</t>
  </si>
  <si>
    <t>Christian Long</t>
  </si>
  <si>
    <t>Hunter Wang</t>
  </si>
  <si>
    <t>Ian Watson</t>
  </si>
  <si>
    <t>Sydney Phillips</t>
  </si>
  <si>
    <t>Kristy Martin</t>
  </si>
  <si>
    <t>Ashlee Beck</t>
  </si>
  <si>
    <t>Colleen Kumar</t>
  </si>
  <si>
    <t>Alexandra Nelson</t>
  </si>
  <si>
    <t>Carla Lopez</t>
  </si>
  <si>
    <t>Sean Stewart</t>
  </si>
  <si>
    <t>Jeremy Campbell</t>
  </si>
  <si>
    <t>Jill Gill</t>
  </si>
  <si>
    <t>Haley Hughes</t>
  </si>
  <si>
    <t>Justin Russell</t>
  </si>
  <si>
    <t>Vanessa Powell</t>
  </si>
  <si>
    <t>Michael Brown</t>
  </si>
  <si>
    <t>Evan Turner</t>
  </si>
  <si>
    <t>Clarence Lin</t>
  </si>
  <si>
    <t>Timothy Mitchell</t>
  </si>
  <si>
    <t>Keith Jai</t>
  </si>
  <si>
    <t>Lucas Barnes</t>
  </si>
  <si>
    <t>Adam Henderson</t>
  </si>
  <si>
    <t>Francis Carlson</t>
  </si>
  <si>
    <t>Xavier Adams</t>
  </si>
  <si>
    <t>Glenn Wu</t>
  </si>
  <si>
    <t>Frank Romero</t>
  </si>
  <si>
    <t>Tamara Anand</t>
  </si>
  <si>
    <t>Franklin Ferrier</t>
  </si>
  <si>
    <t>Mayra Perez</t>
  </si>
  <si>
    <t>Fernando Edwards</t>
  </si>
  <si>
    <t>Dawn Zeng</t>
  </si>
  <si>
    <t>Bradley Tang</t>
  </si>
  <si>
    <t>Randall Ortega</t>
  </si>
  <si>
    <t>Keith Nara</t>
  </si>
  <si>
    <t>Bailey Gray</t>
  </si>
  <si>
    <t>Jeremy Rodriguez</t>
  </si>
  <si>
    <t>Jaime Rai</t>
  </si>
  <si>
    <t>Barbara Zheng</t>
  </si>
  <si>
    <t>Marcus Gray</t>
  </si>
  <si>
    <t>Ariana Ward</t>
  </si>
  <si>
    <t>Chelsea Raman</t>
  </si>
  <si>
    <t>Dale Raje</t>
  </si>
  <si>
    <t>Lucas Martinez</t>
  </si>
  <si>
    <t>Ryan Chen</t>
  </si>
  <si>
    <t>Jordyn Gonzales</t>
  </si>
  <si>
    <t>Samantha Russell</t>
  </si>
  <si>
    <t>Jose Lee</t>
  </si>
  <si>
    <t>Katherine Hall</t>
  </si>
  <si>
    <t>Fernando Jenkins</t>
  </si>
  <si>
    <t>Sierra Young</t>
  </si>
  <si>
    <t>Candace Sai</t>
  </si>
  <si>
    <t>Jerome Johnsen</t>
  </si>
  <si>
    <t>Carmen Subram</t>
  </si>
  <si>
    <t>Joanna Serrano</t>
  </si>
  <si>
    <t>Gavin Powell</t>
  </si>
  <si>
    <t>Geoffrey Patel</t>
  </si>
  <si>
    <t>Dalton Gonzalez</t>
  </si>
  <si>
    <t>Lacey Zhou</t>
  </si>
  <si>
    <t>Bob Alan</t>
  </si>
  <si>
    <t>Melissa Simmons</t>
  </si>
  <si>
    <t>Orlando Torres</t>
  </si>
  <si>
    <t>Jonathan Harris</t>
  </si>
  <si>
    <t>Jésus Sanz</t>
  </si>
  <si>
    <t>Cheryl Torres</t>
  </si>
  <si>
    <t>Austin Yang</t>
  </si>
  <si>
    <t>Jenna Young</t>
  </si>
  <si>
    <t>Ethan Walker</t>
  </si>
  <si>
    <t>Marshall Jai</t>
  </si>
  <si>
    <t>Robert Lopez</t>
  </si>
  <si>
    <t>Mackenzie Allen</t>
  </si>
  <si>
    <t>Devin Robinson</t>
  </si>
  <si>
    <t>Chloe Evans</t>
  </si>
  <si>
    <t>Franklin Hu</t>
  </si>
  <si>
    <t>Dalton Russell</t>
  </si>
  <si>
    <t>Morgan Gray</t>
  </si>
  <si>
    <t>Mackenzie Carter</t>
  </si>
  <si>
    <t>Robert Russell</t>
  </si>
  <si>
    <t>Juan Brooks</t>
  </si>
  <si>
    <t>Katelyn Stewart</t>
  </si>
  <si>
    <t>Sydney Howard</t>
  </si>
  <si>
    <t>Lucas Jenkins</t>
  </si>
  <si>
    <t>Valerie Ye</t>
  </si>
  <si>
    <t>Rachel Sanders</t>
  </si>
  <si>
    <t>Angel Sanders</t>
  </si>
  <si>
    <t>Lucas Gonzalez</t>
  </si>
  <si>
    <t>Jacob Walker</t>
  </si>
  <si>
    <t>Francis Moreno</t>
  </si>
  <si>
    <t>Brent Zhao</t>
  </si>
  <si>
    <t>Terry Nara</t>
  </si>
  <si>
    <t>Holly Lopez</t>
  </si>
  <si>
    <t>Desiree Torres</t>
  </si>
  <si>
    <t>Alisha Deng</t>
  </si>
  <si>
    <t>Richard Thomas</t>
  </si>
  <si>
    <t>Emily Davis</t>
  </si>
  <si>
    <t>Destiny Williams</t>
  </si>
  <si>
    <t>Gregory Yuan</t>
  </si>
  <si>
    <t>Victoria Powell</t>
  </si>
  <si>
    <t>Bradley Raji</t>
  </si>
  <si>
    <t>Bob Gonzalez</t>
  </si>
  <si>
    <t>Jessie He</t>
  </si>
  <si>
    <t>Isabella Russell</t>
  </si>
  <si>
    <t>Lisa Zeng</t>
  </si>
  <si>
    <t>Robert Diaz</t>
  </si>
  <si>
    <t>Terrence Andersen</t>
  </si>
  <si>
    <t>Erik Ortega</t>
  </si>
  <si>
    <t>Audrey Navarro</t>
  </si>
  <si>
    <t>Katherine Anderson</t>
  </si>
  <si>
    <t>Alexandra Jenkins</t>
  </si>
  <si>
    <t>Preston Madan</t>
  </si>
  <si>
    <t>Bradley Raje</t>
  </si>
  <si>
    <t>Erica Zeng</t>
  </si>
  <si>
    <t>Leah Lu</t>
  </si>
  <si>
    <t>Sarah Barnes</t>
  </si>
  <si>
    <t>Destiny Ross</t>
  </si>
  <si>
    <t>Henry Nelson</t>
  </si>
  <si>
    <t>Marissa Hayes</t>
  </si>
  <si>
    <t>Hunter Johnson</t>
  </si>
  <si>
    <t>James Edwards</t>
  </si>
  <si>
    <t>Kyle Evans</t>
  </si>
  <si>
    <t>Antonio Hughes</t>
  </si>
  <si>
    <t>Jon Rai</t>
  </si>
  <si>
    <t>Connor Sharma</t>
  </si>
  <si>
    <t>Jada Parker</t>
  </si>
  <si>
    <t>Kelli Chander</t>
  </si>
  <si>
    <t>Lacey Liang</t>
  </si>
  <si>
    <t>Marcus Williams</t>
  </si>
  <si>
    <t>Alex Rogers</t>
  </si>
  <si>
    <t>Erika Ortega</t>
  </si>
  <si>
    <t>Grace Peterson</t>
  </si>
  <si>
    <t>Bailey Gonzalez</t>
  </si>
  <si>
    <t>Emily Martinez</t>
  </si>
  <si>
    <t>Shawna Yuan</t>
  </si>
  <si>
    <t>Brandon Anderson</t>
  </si>
  <si>
    <t>Jennifer Reed</t>
  </si>
  <si>
    <t>Audrey Diaz</t>
  </si>
  <si>
    <t>Eduardo Martin</t>
  </si>
  <si>
    <t>Cheryl Gutierrez</t>
  </si>
  <si>
    <t>Clayton Guo</t>
  </si>
  <si>
    <t>Gavin Hayes</t>
  </si>
  <si>
    <t>Megan Torres</t>
  </si>
  <si>
    <t>Alison Anand</t>
  </si>
  <si>
    <t>Emma Stewart</t>
  </si>
  <si>
    <t>Stephanie Hernandez</t>
  </si>
  <si>
    <t>Priscilla Deng</t>
  </si>
  <si>
    <t>Ronald Sanchez</t>
  </si>
  <si>
    <t>Dakota Wood</t>
  </si>
  <si>
    <t>Taylor Griffin</t>
  </si>
  <si>
    <t>Mackenzie Reed</t>
  </si>
  <si>
    <t>Brittney Zhao</t>
  </si>
  <si>
    <t>Erin Murphy</t>
  </si>
  <si>
    <t>Cynthia Weber</t>
  </si>
  <si>
    <t>Anna Russell</t>
  </si>
  <si>
    <t>Vincent Lin</t>
  </si>
  <si>
    <t>Gilbert Pal</t>
  </si>
  <si>
    <t>Paige James</t>
  </si>
  <si>
    <t>Anna Taylor</t>
  </si>
  <si>
    <t>Gerald Perez</t>
  </si>
  <si>
    <t>Angela Cooper</t>
  </si>
  <si>
    <t>Troy Arun</t>
  </si>
  <si>
    <t>Ethan Powell</t>
  </si>
  <si>
    <t>Linda Moreno</t>
  </si>
  <si>
    <t>Shannon Romero</t>
  </si>
  <si>
    <t>Tamara Ma</t>
  </si>
  <si>
    <t>Emma Thomas</t>
  </si>
  <si>
    <t>Anna Perry</t>
  </si>
  <si>
    <t>Alex Cooper</t>
  </si>
  <si>
    <t>Susan Lin</t>
  </si>
  <si>
    <t>Desiree Alvarez</t>
  </si>
  <si>
    <t>Maria Lopez</t>
  </si>
  <si>
    <t>Marie Malhotra</t>
  </si>
  <si>
    <t>Katherine Torres</t>
  </si>
  <si>
    <t>Edwin Li</t>
  </si>
  <si>
    <t>Casey Jiménez</t>
  </si>
  <si>
    <t>Nicole Powell</t>
  </si>
  <si>
    <t>Nathan Ross</t>
  </si>
  <si>
    <t>Tyrone Alvarez</t>
  </si>
  <si>
    <t>Chloe Allen</t>
  </si>
  <si>
    <t>Alexis Ashe</t>
  </si>
  <si>
    <t>Cody Richardson</t>
  </si>
  <si>
    <t>David Williams</t>
  </si>
  <si>
    <t>Abigail Powell</t>
  </si>
  <si>
    <t>Danny Moreno</t>
  </si>
  <si>
    <t>Byron Sanz</t>
  </si>
  <si>
    <t>Thomas Diaz</t>
  </si>
  <si>
    <t>Kevin Hall</t>
  </si>
  <si>
    <t>Ryan Taylor</t>
  </si>
  <si>
    <t>Xavier Baker</t>
  </si>
  <si>
    <t>Jordan Phillips</t>
  </si>
  <si>
    <t>Lacey Nara</t>
  </si>
  <si>
    <t>Marie Rodriguez</t>
  </si>
  <si>
    <t>Melissa Price</t>
  </si>
  <si>
    <t>Miranda Griffin</t>
  </si>
  <si>
    <t>Dalton Barnes</t>
  </si>
  <si>
    <t>Cassie Xu</t>
  </si>
  <si>
    <t>Darren Alonso</t>
  </si>
  <si>
    <t>Stephanie Hill</t>
  </si>
  <si>
    <t>Darren Munoz</t>
  </si>
  <si>
    <t>Jenny Goel</t>
  </si>
  <si>
    <t>Luis Adams</t>
  </si>
  <si>
    <t>Allison Watson</t>
  </si>
  <si>
    <t>Noah Mitchell</t>
  </si>
  <si>
    <t>Marshall Goel</t>
  </si>
  <si>
    <t>Ruben Ramos</t>
  </si>
  <si>
    <t>Hector Serrano</t>
  </si>
  <si>
    <t>Cody Rogers</t>
  </si>
  <si>
    <t>Cedric Shan</t>
  </si>
  <si>
    <t>Chelsea Perez</t>
  </si>
  <si>
    <t>Alyssa Howard</t>
  </si>
  <si>
    <t>Dylan Russell</t>
  </si>
  <si>
    <t>Briana Alonso</t>
  </si>
  <si>
    <t>Derek Sharma</t>
  </si>
  <si>
    <t>Cassidy Gonzales</t>
  </si>
  <si>
    <t>Veronica Sara</t>
  </si>
  <si>
    <t>Madison Ross</t>
  </si>
  <si>
    <t>Abigail Diaz</t>
  </si>
  <si>
    <t>Shawna Shan</t>
  </si>
  <si>
    <t>Melvin Deng</t>
  </si>
  <si>
    <t>Ethan Long</t>
  </si>
  <si>
    <t>Clinton Hernandez</t>
  </si>
  <si>
    <t>Caleb Allen</t>
  </si>
  <si>
    <t>Jill Ramos</t>
  </si>
  <si>
    <t>Michelle Morgan</t>
  </si>
  <si>
    <t>Gabriella Mitchell</t>
  </si>
  <si>
    <t>Samuel Nelson</t>
  </si>
  <si>
    <t>Jorge Leitão</t>
  </si>
  <si>
    <t>Morgan Washington</t>
  </si>
  <si>
    <t>Connor Phillips</t>
  </si>
  <si>
    <t>Bryan Rogers</t>
  </si>
  <si>
    <t>Janet Wright</t>
  </si>
  <si>
    <t>Stacy Gomez</t>
  </si>
  <si>
    <t>Melanie Flores</t>
  </si>
  <si>
    <t>Gilbert Nara</t>
  </si>
  <si>
    <t>Robyn Romero</t>
  </si>
  <si>
    <t>Suzanne Ma</t>
  </si>
  <si>
    <t>Jésus Martin</t>
  </si>
  <si>
    <t>Dawn Xu</t>
  </si>
  <si>
    <t>Willie Zheng</t>
  </si>
  <si>
    <t>Calvin Xu</t>
  </si>
  <si>
    <t>Marshall Hu</t>
  </si>
  <si>
    <t>Marie Subram</t>
  </si>
  <si>
    <t>Jacqueline Alexander</t>
  </si>
  <si>
    <t>Andrea Watson</t>
  </si>
  <si>
    <t>Donald Sanchez</t>
  </si>
  <si>
    <t>Roger Zhao</t>
  </si>
  <si>
    <t>Henry Vance</t>
  </si>
  <si>
    <t>Robert Zhang</t>
  </si>
  <si>
    <t>Ronald Prasad</t>
  </si>
  <si>
    <t>Miguel Robinson</t>
  </si>
  <si>
    <t>Bryan Morris</t>
  </si>
  <si>
    <t>Alvin Zheng</t>
  </si>
  <si>
    <t>Brenda Prasad</t>
  </si>
  <si>
    <t>Tabitha Navarro</t>
  </si>
  <si>
    <t>Paige Jenkins</t>
  </si>
  <si>
    <t>Nathan Griffin</t>
  </si>
  <si>
    <t>Xavier Hall</t>
  </si>
  <si>
    <t>Clinton Gill</t>
  </si>
  <si>
    <t>Morgan Cox</t>
  </si>
  <si>
    <t>Emmanuel Perez</t>
  </si>
  <si>
    <t>Renee Carlson</t>
  </si>
  <si>
    <t>Tabitha Sai</t>
  </si>
  <si>
    <t>Timothy Gray</t>
  </si>
  <si>
    <t>David Wilson</t>
  </si>
  <si>
    <t>Naomi Gill</t>
  </si>
  <si>
    <t>Miguel Clark</t>
  </si>
  <si>
    <t>Mary Foster</t>
  </si>
  <si>
    <t>Mason Allen</t>
  </si>
  <si>
    <t>Caitlin Murphy</t>
  </si>
  <si>
    <t>Mya Ross</t>
  </si>
  <si>
    <t>Jackson Hill</t>
  </si>
  <si>
    <t>Kaitlyn Moore</t>
  </si>
  <si>
    <t>Adam Chen</t>
  </si>
  <si>
    <t>Brandon Powell</t>
  </si>
  <si>
    <t>James Washington</t>
  </si>
  <si>
    <t>Brendan Deng</t>
  </si>
  <si>
    <t>Pamela Sai</t>
  </si>
  <si>
    <t>Melvin Jai</t>
  </si>
  <si>
    <t>Monica Madan</t>
  </si>
  <si>
    <t>Megan Davis</t>
  </si>
  <si>
    <t>Grace Washington</t>
  </si>
  <si>
    <t>Patrick Kelly</t>
  </si>
  <si>
    <t>Nicolas Jai</t>
  </si>
  <si>
    <t>Erica Lu</t>
  </si>
  <si>
    <t>Catherine Howard</t>
  </si>
  <si>
    <t>Tamara Lin</t>
  </si>
  <si>
    <t>Kelvin Zeng</t>
  </si>
  <si>
    <t>Jasmine Johnson</t>
  </si>
  <si>
    <t>Abby Kovár</t>
  </si>
  <si>
    <t>Natalie Mitchell</t>
  </si>
  <si>
    <t>Mayra Srini</t>
  </si>
  <si>
    <t>Kristina Kovar</t>
  </si>
  <si>
    <t>David Kumar</t>
  </si>
  <si>
    <t>Dana Schmidt</t>
  </si>
  <si>
    <t>Sabrina Romero</t>
  </si>
  <si>
    <t>Katherine Reed</t>
  </si>
  <si>
    <t>Paula Munoz</t>
  </si>
  <si>
    <t>Nicole Perry</t>
  </si>
  <si>
    <t>Randall Serrano</t>
  </si>
  <si>
    <t>Warren Hu</t>
  </si>
  <si>
    <t>Paige Stewart</t>
  </si>
  <si>
    <t>Ruben Saunders</t>
  </si>
  <si>
    <t>Megan Griffin</t>
  </si>
  <si>
    <t>Kristy Sanz</t>
  </si>
  <si>
    <t>Maria Torres</t>
  </si>
  <si>
    <t>Arthur Ruiz</t>
  </si>
  <si>
    <t>Lee Suarez</t>
  </si>
  <si>
    <t>Eduardo Collins</t>
  </si>
  <si>
    <t>Sabrina Martin</t>
  </si>
  <si>
    <t>Jessie Munoz</t>
  </si>
  <si>
    <t>Desiree Suarez</t>
  </si>
  <si>
    <t>Randy Huang</t>
  </si>
  <si>
    <t>Grace Ward</t>
  </si>
  <si>
    <t>Ricky Alvarez</t>
  </si>
  <si>
    <t>Dustin Shen</t>
  </si>
  <si>
    <t>Karen Zhou</t>
  </si>
  <si>
    <t>Derek Yuan</t>
  </si>
  <si>
    <t>Marissa Barnes</t>
  </si>
  <si>
    <t>Jessica Smith</t>
  </si>
  <si>
    <t>Jocelyn Russell</t>
  </si>
  <si>
    <t>Devin Russell</t>
  </si>
  <si>
    <t>Meredith Fernandez</t>
  </si>
  <si>
    <t>Paula Dominguez</t>
  </si>
  <si>
    <t>Shelby Ramirez</t>
  </si>
  <si>
    <t>Melvin Ashe</t>
  </si>
  <si>
    <t>Jade Reed</t>
  </si>
  <si>
    <t>Brianna Clark</t>
  </si>
  <si>
    <t>Natasha Gomez</t>
  </si>
  <si>
    <t>Jaclyn Xie</t>
  </si>
  <si>
    <t>Gabrielle Murphy</t>
  </si>
  <si>
    <t>Dominique Jordan</t>
  </si>
  <si>
    <t>Ruben Torres</t>
  </si>
  <si>
    <t>Gabriella Cox</t>
  </si>
  <si>
    <t>Grace Anderson</t>
  </si>
  <si>
    <t>Lucas Miller</t>
  </si>
  <si>
    <t>Eugene Zheng</t>
  </si>
  <si>
    <t>Tamara Chande</t>
  </si>
  <si>
    <t>Riley Blue</t>
  </si>
  <si>
    <t>Jason Phillips</t>
  </si>
  <si>
    <t>Katherine Jackson</t>
  </si>
  <si>
    <t>Shane Madan</t>
  </si>
  <si>
    <t>Kristi Gutierrez</t>
  </si>
  <si>
    <t>Marcus Robinson</t>
  </si>
  <si>
    <t>Kathryn Shan</t>
  </si>
  <si>
    <t>Timothy James</t>
  </si>
  <si>
    <t>Pamela Srini</t>
  </si>
  <si>
    <t>Patrick James</t>
  </si>
  <si>
    <t>Allison Carter</t>
  </si>
  <si>
    <t>Candice Zhang</t>
  </si>
  <si>
    <t>Jocelyn Hughes</t>
  </si>
  <si>
    <t>Judith White</t>
  </si>
  <si>
    <t>Eduardo Jenkins</t>
  </si>
  <si>
    <t>Shannon Zeng</t>
  </si>
  <si>
    <t>Carmen Kim</t>
  </si>
  <si>
    <t>Isabella Green</t>
  </si>
  <si>
    <t>Benjamin Miller</t>
  </si>
  <si>
    <t>Victoria Perry</t>
  </si>
  <si>
    <t>Natalie Alexander</t>
  </si>
  <si>
    <t>Nelson Romero</t>
  </si>
  <si>
    <t>Nancy Subram</t>
  </si>
  <si>
    <t>Sean Cooper</t>
  </si>
  <si>
    <t>Barbara Kumar</t>
  </si>
  <si>
    <t>Jade Sanders</t>
  </si>
  <si>
    <t>Giorgio Veronesi</t>
  </si>
  <si>
    <t>Marcus Howard</t>
  </si>
  <si>
    <t>Blake Adams</t>
  </si>
  <si>
    <t>Kyle Hernandez</t>
  </si>
  <si>
    <t>Victoria Butler</t>
  </si>
  <si>
    <t>Jose Smith</t>
  </si>
  <si>
    <t>Mason Carter</t>
  </si>
  <si>
    <t>Jocelyn Jenkins</t>
  </si>
  <si>
    <t>Devin Lopez</t>
  </si>
  <si>
    <t>Ashley Moore</t>
  </si>
  <si>
    <t>Gerald Sai</t>
  </si>
  <si>
    <t>Tammy Malhotra</t>
  </si>
  <si>
    <t>Bryant Patel</t>
  </si>
  <si>
    <t>Kaitlyn Campbell</t>
  </si>
  <si>
    <t>Rebekah Chandra</t>
  </si>
  <si>
    <t>Raymond Subram</t>
  </si>
  <si>
    <t>Lacey Lal</t>
  </si>
  <si>
    <t>Melissa Brooks</t>
  </si>
  <si>
    <t>Kaitlyn Blue</t>
  </si>
  <si>
    <t>Dalton Washington</t>
  </si>
  <si>
    <t>Arianna Bryant</t>
  </si>
  <si>
    <t>Frederick Sara</t>
  </si>
  <si>
    <t>Cynthia Raman</t>
  </si>
  <si>
    <t>Melanie Reed</t>
  </si>
  <si>
    <t>Arturo Sun</t>
  </si>
  <si>
    <t>Edward Price</t>
  </si>
  <si>
    <t>Destiny Peterson</t>
  </si>
  <si>
    <t>Jose Walker</t>
  </si>
  <si>
    <t>Alan Li</t>
  </si>
  <si>
    <t>Kellie Gomez</t>
  </si>
  <si>
    <t>Jessica Reed</t>
  </si>
  <si>
    <t>Chloe Russell</t>
  </si>
  <si>
    <t>Abigail Gonzales</t>
  </si>
  <si>
    <t>Yolanda Deng</t>
  </si>
  <si>
    <t>Valerie Liu</t>
  </si>
  <si>
    <t>Jared Watson</t>
  </si>
  <si>
    <t>Elijah Campbell</t>
  </si>
  <si>
    <t>Angela Morris</t>
  </si>
  <si>
    <t>Jennifer Anderson</t>
  </si>
  <si>
    <t>Danny Serrano</t>
  </si>
  <si>
    <t>Franklin Tang</t>
  </si>
  <si>
    <t>Walter Alvarez</t>
  </si>
  <si>
    <t>Grace Bryant</t>
  </si>
  <si>
    <t>Albert Rubio</t>
  </si>
  <si>
    <t>Renee Martin</t>
  </si>
  <si>
    <t>Alexandria Butler</t>
  </si>
  <si>
    <t>Xavier Barnes</t>
  </si>
  <si>
    <t>Cassie She</t>
  </si>
  <si>
    <t>Connor Turner</t>
  </si>
  <si>
    <t>Jay Sanz</t>
  </si>
  <si>
    <t>Alexandra Winston</t>
  </si>
  <si>
    <t>Chase Bell</t>
  </si>
  <si>
    <t>Deanna Dominguez</t>
  </si>
  <si>
    <t>Karl Chander</t>
  </si>
  <si>
    <t>Caleb Turner</t>
  </si>
  <si>
    <t>Patrick Morgan</t>
  </si>
  <si>
    <t>Beth Vazquez</t>
  </si>
  <si>
    <t>Adam Long</t>
  </si>
  <si>
    <t>Robert Anderson</t>
  </si>
  <si>
    <t>Julia Russell</t>
  </si>
  <si>
    <t>James Butler</t>
  </si>
  <si>
    <t>Yolanda Simpson</t>
  </si>
  <si>
    <t>Barbara Gao</t>
  </si>
  <si>
    <t>Alex Cook</t>
  </si>
  <si>
    <t>Jessica Robinson</t>
  </si>
  <si>
    <t>Taylor Richardson</t>
  </si>
  <si>
    <t>Jerome Navarro</t>
  </si>
  <si>
    <t>Destiny Smith</t>
  </si>
  <si>
    <t>Jerry Pal</t>
  </si>
  <si>
    <t>Mariah Diaz</t>
  </si>
  <si>
    <t>Fernando Gonzales</t>
  </si>
  <si>
    <t>Marie Carlson</t>
  </si>
  <si>
    <t>Sydney Young</t>
  </si>
  <si>
    <t>Spencer Barnes</t>
  </si>
  <si>
    <t>Misty Black</t>
  </si>
  <si>
    <t>Brooke Cooper</t>
  </si>
  <si>
    <t>Caitlin Cooper</t>
  </si>
  <si>
    <t>Ashley Washington</t>
  </si>
  <si>
    <t>Elizabeth Ross</t>
  </si>
  <si>
    <t>Dylan Li</t>
  </si>
  <si>
    <t>Eric Li</t>
  </si>
  <si>
    <t>Alexandra Powell</t>
  </si>
  <si>
    <t>Hannah Bennett</t>
  </si>
  <si>
    <t>Dominique Suri</t>
  </si>
  <si>
    <t>Jeremy Patterson</t>
  </si>
  <si>
    <t>Abigail Walker</t>
  </si>
  <si>
    <t>Zachary Perry</t>
  </si>
  <si>
    <t>Robert White</t>
  </si>
  <si>
    <t>Colin Liu</t>
  </si>
  <si>
    <t>Alexandra Ramirez</t>
  </si>
  <si>
    <t>Casey Diaz</t>
  </si>
  <si>
    <t>Louis Becker</t>
  </si>
  <si>
    <t>Desiree Vazquez</t>
  </si>
  <si>
    <t>William Martin</t>
  </si>
  <si>
    <t>Willie Huang</t>
  </si>
  <si>
    <t>Rodney Moreno</t>
  </si>
  <si>
    <t>Gerald Torres</t>
  </si>
  <si>
    <t>Elijah Wright</t>
  </si>
  <si>
    <t>Angela Peterson</t>
  </si>
  <si>
    <t>Kendra Vazquez</t>
  </si>
  <si>
    <t>Christy Wu</t>
  </si>
  <si>
    <t>Brianna Price</t>
  </si>
  <si>
    <t>Leonard Kumar</t>
  </si>
  <si>
    <t>Wyatt Ross</t>
  </si>
  <si>
    <t>Destiny Walker</t>
  </si>
  <si>
    <t>Morgan Hughes</t>
  </si>
  <si>
    <t>Destiny Morris</t>
  </si>
  <si>
    <t>Casey Anand</t>
  </si>
  <si>
    <t>Charles Carter</t>
  </si>
  <si>
    <t>Colin Gao</t>
  </si>
  <si>
    <t>Jonathon Gill</t>
  </si>
  <si>
    <t>Seth Flores</t>
  </si>
  <si>
    <t>Adam Diaz</t>
  </si>
  <si>
    <t>Alexandra Garcia</t>
  </si>
  <si>
    <t>Kaitlyn Rogers</t>
  </si>
  <si>
    <t>Dalton Mitchell</t>
  </si>
  <si>
    <t>Noah Thomas</t>
  </si>
  <si>
    <t>Cedric Anand</t>
  </si>
  <si>
    <t>Jacob Johnson</t>
  </si>
  <si>
    <t>Destiny Torres</t>
  </si>
  <si>
    <t>Louis Xu</t>
  </si>
  <si>
    <t>Greg White</t>
  </si>
  <si>
    <t>Brian Lauer</t>
  </si>
  <si>
    <t>Isabel Price</t>
  </si>
  <si>
    <t>Timothy Howard</t>
  </si>
  <si>
    <t>Melanie Perry</t>
  </si>
  <si>
    <t>Bethany Goel</t>
  </si>
  <si>
    <t>Mary Parker</t>
  </si>
  <si>
    <t>Dwayne Rubio</t>
  </si>
  <si>
    <t>Andrew Martinez</t>
  </si>
  <si>
    <t>Autumn He</t>
  </si>
  <si>
    <t>Virginia Malhotra</t>
  </si>
  <si>
    <t>Miguel Butler</t>
  </si>
  <si>
    <t>Cindy Stewart</t>
  </si>
  <si>
    <t>Dominic Patel</t>
  </si>
  <si>
    <t>Arianna Alexander</t>
  </si>
  <si>
    <t>Randall Suarez</t>
  </si>
  <si>
    <t>Taylor Kelly</t>
  </si>
  <si>
    <t>Matthew Davis</t>
  </si>
  <si>
    <t>Jésus Rubio</t>
  </si>
  <si>
    <t>Elijah Mitchell</t>
  </si>
  <si>
    <t>Charles Stewart</t>
  </si>
  <si>
    <t>Brenda Sanchez</t>
  </si>
  <si>
    <t>Abigail Rodriguez</t>
  </si>
  <si>
    <t>Sarah Simmons</t>
  </si>
  <si>
    <t>Dalton Rivera</t>
  </si>
  <si>
    <t>Chloe Kelly</t>
  </si>
  <si>
    <t>Suzanne Xu</t>
  </si>
  <si>
    <t>Edward Young</t>
  </si>
  <si>
    <t>Seth Miller</t>
  </si>
  <si>
    <t>Amber Collins</t>
  </si>
  <si>
    <t>Audrey Gomez</t>
  </si>
  <si>
    <t>Brooke Rogers</t>
  </si>
  <si>
    <t>Cody Morgan</t>
  </si>
  <si>
    <t>Tamara Hu</t>
  </si>
  <si>
    <t>Ivan Kapoor</t>
  </si>
  <si>
    <t>Seth Barnes</t>
  </si>
  <si>
    <t>Isabella Taylor</t>
  </si>
  <si>
    <t>Mackenzie Watson</t>
  </si>
  <si>
    <t>Gerald Gill</t>
  </si>
  <si>
    <t>Courtney Allen</t>
  </si>
  <si>
    <t>Garrett Howard</t>
  </si>
  <si>
    <t>Jada Phillips</t>
  </si>
  <si>
    <t>Henry Gonzalez</t>
  </si>
  <si>
    <t>Nathaniel Cook</t>
  </si>
  <si>
    <t>Gabrielle Hughes</t>
  </si>
  <si>
    <t>Mackenzie Torres</t>
  </si>
  <si>
    <t>Ross Martinez</t>
  </si>
  <si>
    <t>Lee Alonso</t>
  </si>
  <si>
    <t>Kevin Diaz</t>
  </si>
  <si>
    <t>Nicole Reed</t>
  </si>
  <si>
    <t>Savannah Kelly</t>
  </si>
  <si>
    <t>Lauren Morgan</t>
  </si>
  <si>
    <t>Reginald Romero</t>
  </si>
  <si>
    <t>Walter Ortega</t>
  </si>
  <si>
    <t>Adam Patterson</t>
  </si>
  <si>
    <t>Terrance Rana</t>
  </si>
  <si>
    <t>Marvin Torres</t>
  </si>
  <si>
    <t>Jessica Rogers</t>
  </si>
  <si>
    <t>Katherine Garcia</t>
  </si>
  <si>
    <t>Miranda Barnes</t>
  </si>
  <si>
    <t>Alisha Luo</t>
  </si>
  <si>
    <t>Warren Kumar</t>
  </si>
  <si>
    <t>Julie Lal</t>
  </si>
  <si>
    <t>Hailey Torres</t>
  </si>
  <si>
    <t>Roberto Gill</t>
  </si>
  <si>
    <t>Cesar Sánchez</t>
  </si>
  <si>
    <t>Warren Li</t>
  </si>
  <si>
    <t>Jack Diaz</t>
  </si>
  <si>
    <t>Bryce Cox</t>
  </si>
  <si>
    <t>Ethan Wilson</t>
  </si>
  <si>
    <t>Jacqueline Ramirez</t>
  </si>
  <si>
    <t>Rachael Chandra</t>
  </si>
  <si>
    <t>Chloe Sanchez</t>
  </si>
  <si>
    <t>Luis Hill</t>
  </si>
  <si>
    <t>Marcus Jenkins</t>
  </si>
  <si>
    <t>Nina Pal</t>
  </si>
  <si>
    <t>Eugene Yang</t>
  </si>
  <si>
    <t>Sheena Andersen</t>
  </si>
  <si>
    <t>Gabriella Howard</t>
  </si>
  <si>
    <t>Micah Guo</t>
  </si>
  <si>
    <t>Suzanne She</t>
  </si>
  <si>
    <t>Bethany Kumar</t>
  </si>
  <si>
    <t>Haley Hernandez</t>
  </si>
  <si>
    <t>Shawn Yuan</t>
  </si>
  <si>
    <t>Samuel Lopez</t>
  </si>
  <si>
    <t>Arthur Wilson</t>
  </si>
  <si>
    <t>José Hernandez</t>
  </si>
  <si>
    <t>Jacqueline Cooper</t>
  </si>
  <si>
    <t>Craig Gomez</t>
  </si>
  <si>
    <t>Jordan Jenkins</t>
  </si>
  <si>
    <t>Trevor Long</t>
  </si>
  <si>
    <t>Jose Jones</t>
  </si>
  <si>
    <t>Brianna White</t>
  </si>
  <si>
    <t>Alyssa Ramirez</t>
  </si>
  <si>
    <t>Jamie Suarez</t>
  </si>
  <si>
    <t>Misty Yuan</t>
  </si>
  <si>
    <t>Christopher Moore</t>
  </si>
  <si>
    <t>Arianna Sanchez</t>
  </si>
  <si>
    <t>Amber Green</t>
  </si>
  <si>
    <t>Luis Green</t>
  </si>
  <si>
    <t>Jose Zhang</t>
  </si>
  <si>
    <t>Dale Beck</t>
  </si>
  <si>
    <t>Jada Allen</t>
  </si>
  <si>
    <t>Mason Peterson</t>
  </si>
  <si>
    <t>Peter Rai</t>
  </si>
  <si>
    <t>Alexandria Bell</t>
  </si>
  <si>
    <t>Ricardo Black</t>
  </si>
  <si>
    <t>Darren Sai</t>
  </si>
  <si>
    <t>Lucas Bradley</t>
  </si>
  <si>
    <t>Manuel Malhotra</t>
  </si>
  <si>
    <t>Colleen Nath</t>
  </si>
  <si>
    <t>Eduardo Baker</t>
  </si>
  <si>
    <t>Brianna Hall</t>
  </si>
  <si>
    <t>Krista Ramos</t>
  </si>
  <si>
    <t>Jennifer Bell</t>
  </si>
  <si>
    <t>Alyssa Kelly</t>
  </si>
  <si>
    <t>Kathleen Diaz</t>
  </si>
  <si>
    <t>Kristy Ruiz</t>
  </si>
  <si>
    <t>Samantha Mohamed</t>
  </si>
  <si>
    <t>Joy Jimenez</t>
  </si>
  <si>
    <t>Julio Gutierrez</t>
  </si>
  <si>
    <t>Morgan Diaz</t>
  </si>
  <si>
    <t>Luke Patterson</t>
  </si>
  <si>
    <t>Phillip Madan</t>
  </si>
  <si>
    <t>Russell Chander</t>
  </si>
  <si>
    <t>Cory Rodriguez</t>
  </si>
  <si>
    <t>Abigail Wood</t>
  </si>
  <si>
    <t>Madeline King</t>
  </si>
  <si>
    <t>Joe Diaz</t>
  </si>
  <si>
    <t>Richard Lopez</t>
  </si>
  <si>
    <t>Nicolas Pal</t>
  </si>
  <si>
    <t>Haley Howard</t>
  </si>
  <si>
    <t>Tina Madan</t>
  </si>
  <si>
    <t>Charles Harris</t>
  </si>
  <si>
    <t>Brent Chen</t>
  </si>
  <si>
    <t>Julia Simmons</t>
  </si>
  <si>
    <t>Toni Prasad</t>
  </si>
  <si>
    <t>Kristi Saunders</t>
  </si>
  <si>
    <t>Brandy Subram</t>
  </si>
  <si>
    <t>Roy Lopez</t>
  </si>
  <si>
    <t>Destiny Sanders</t>
  </si>
  <si>
    <t>Mircea Singer</t>
  </si>
  <si>
    <t>Joshua Smith</t>
  </si>
  <si>
    <t>Erick Sara</t>
  </si>
  <si>
    <t>Lucas Young</t>
  </si>
  <si>
    <t>Lindsay She</t>
  </si>
  <si>
    <t>Sharon Chander</t>
  </si>
  <si>
    <t>Michele Rubio</t>
  </si>
  <si>
    <t>Stephanie Wright</t>
  </si>
  <si>
    <t>Miranda Patterson</t>
  </si>
  <si>
    <t>Katherine Phillips</t>
  </si>
  <si>
    <t>Jonathan Li</t>
  </si>
  <si>
    <t>Taylor Diaz</t>
  </si>
  <si>
    <t>Samantha Hayes</t>
  </si>
  <si>
    <t>Alison Nara</t>
  </si>
  <si>
    <t>Alyssa Perry</t>
  </si>
  <si>
    <t>Jessica Hughes</t>
  </si>
  <si>
    <t>Molly Fernandez</t>
  </si>
  <si>
    <t>Olivia Howard</t>
  </si>
  <si>
    <t>Lydia Subram</t>
  </si>
  <si>
    <t>Nathan Walker</t>
  </si>
  <si>
    <t>Jessie Rubio</t>
  </si>
  <si>
    <t>Jessica Cooper</t>
  </si>
  <si>
    <t>Adam Hayes</t>
  </si>
  <si>
    <t>Charles Lee</t>
  </si>
  <si>
    <t>Tammy Sanchez</t>
  </si>
  <si>
    <t>Janelle Lopez</t>
  </si>
  <si>
    <t>Andrea Torres</t>
  </si>
  <si>
    <t>Anne Sims</t>
  </si>
  <si>
    <t>Alexandria Ramirez</t>
  </si>
  <si>
    <t>Jay Nicholls</t>
  </si>
  <si>
    <t>Naomi Gutierrez</t>
  </si>
  <si>
    <t>Franklin Huang</t>
  </si>
  <si>
    <t>Fernando Collins</t>
  </si>
  <si>
    <t>Carolyn Mehta</t>
  </si>
  <si>
    <t>Abigail Cooper</t>
  </si>
  <si>
    <t>Nathan Rodriguez</t>
  </si>
  <si>
    <t>Jesse Roberts</t>
  </si>
  <si>
    <t>Erika Hernandez</t>
  </si>
  <si>
    <t>Janet Ward</t>
  </si>
  <si>
    <t>Jamie Blanco</t>
  </si>
  <si>
    <t>Austin Jones</t>
  </si>
  <si>
    <t>Barbara Chande</t>
  </si>
  <si>
    <t>Dakota Russell</t>
  </si>
  <si>
    <t>Darryl Lu</t>
  </si>
  <si>
    <t>Rafael Raji</t>
  </si>
  <si>
    <t>Albert Hernandez</t>
  </si>
  <si>
    <t>Eduardo Roberts</t>
  </si>
  <si>
    <t>Clayton Anand</t>
  </si>
  <si>
    <t>Ruben Chandra</t>
  </si>
  <si>
    <t>Molly Mehta</t>
  </si>
  <si>
    <t>Kaylee Morgan</t>
  </si>
  <si>
    <t>Dawn Ye</t>
  </si>
  <si>
    <t>Charles Brooks</t>
  </si>
  <si>
    <t>Brett Srini</t>
  </si>
  <si>
    <t>Brittany Griffin</t>
  </si>
  <si>
    <t>Chloe Adams</t>
  </si>
  <si>
    <t>Heidi Srini</t>
  </si>
  <si>
    <t>Dwayne Romero</t>
  </si>
  <si>
    <t>Amy Lin</t>
  </si>
  <si>
    <t>Melinda Serrano</t>
  </si>
  <si>
    <t>Bradley Sharma</t>
  </si>
  <si>
    <t>Victoria Hall</t>
  </si>
  <si>
    <t>Hailey Flores</t>
  </si>
  <si>
    <t>Gerald Vazquez</t>
  </si>
  <si>
    <t>Carolyn Moreno</t>
  </si>
  <si>
    <t>Yolanda Rai</t>
  </si>
  <si>
    <t>Mindy Chander</t>
  </si>
  <si>
    <t>Faith Alexander</t>
  </si>
  <si>
    <t>Elizabeth Brown</t>
  </si>
  <si>
    <t>Carol Long</t>
  </si>
  <si>
    <t>Chloe Ross</t>
  </si>
  <si>
    <t>Devin Anderson</t>
  </si>
  <si>
    <t>Dominic Garcia</t>
  </si>
  <si>
    <t>Jamie Zhu</t>
  </si>
  <si>
    <t>Cara Zheng</t>
  </si>
  <si>
    <t>Wayne Chande</t>
  </si>
  <si>
    <t>Allison Ward</t>
  </si>
  <si>
    <t>Kelvin Luo</t>
  </si>
  <si>
    <t>Warren Raji</t>
  </si>
  <si>
    <t>Alexandria Richardson</t>
  </si>
  <si>
    <t>Tyrone Gill</t>
  </si>
  <si>
    <t>Sean Gonzalez</t>
  </si>
  <si>
    <t>Kristen Liu</t>
  </si>
  <si>
    <t>Miguel Mitchell</t>
  </si>
  <si>
    <t>Devin Smith</t>
  </si>
  <si>
    <t>Jasmine Bailey</t>
  </si>
  <si>
    <t>Dalton Ward</t>
  </si>
  <si>
    <t>Alexandra Wood</t>
  </si>
  <si>
    <t>Adam Bryant</t>
  </si>
  <si>
    <t>Jennifer Rogers</t>
  </si>
  <si>
    <t>Sabrina Ramos</t>
  </si>
  <si>
    <t>Beth Hernandez</t>
  </si>
  <si>
    <t>Dale Deng</t>
  </si>
  <si>
    <t>Hunter Chen</t>
  </si>
  <si>
    <t>Jackson Butler</t>
  </si>
  <si>
    <t>Edwin Lu</t>
  </si>
  <si>
    <t>Carson Hughes</t>
  </si>
  <si>
    <t>Eugene Huang</t>
  </si>
  <si>
    <t>Colleen Yuan</t>
  </si>
  <si>
    <t>Frank Moreno</t>
  </si>
  <si>
    <t>Jonathan Williams</t>
  </si>
  <si>
    <t>Jaime Navarro</t>
  </si>
  <si>
    <t>Mariah Bryant</t>
  </si>
  <si>
    <t>Thomas Garcia</t>
  </si>
  <si>
    <t>Tony Shen</t>
  </si>
  <si>
    <t>Colleen Tang</t>
  </si>
  <si>
    <t>Zachary Wilson</t>
  </si>
  <si>
    <t>Arturo Anand</t>
  </si>
  <si>
    <t>Brad Andersen</t>
  </si>
  <si>
    <t>Carolyn Arthur</t>
  </si>
  <si>
    <t>Paige Diaz</t>
  </si>
  <si>
    <t>Kevin Green</t>
  </si>
  <si>
    <t>Joel Vance</t>
  </si>
  <si>
    <t>Tony Lal</t>
  </si>
  <si>
    <t>Kaitlyn Price</t>
  </si>
  <si>
    <t>Alexandria Bradley</t>
  </si>
  <si>
    <t>Javier Ramos</t>
  </si>
  <si>
    <t>Meghan Alan</t>
  </si>
  <si>
    <t>Priscilla Anand</t>
  </si>
  <si>
    <t>Gilbert Ye</t>
  </si>
  <si>
    <t>Krista Suarez</t>
  </si>
  <si>
    <t>Bonnie Chande</t>
  </si>
  <si>
    <t>Rachel Morris</t>
  </si>
  <si>
    <t>Hailey Young</t>
  </si>
  <si>
    <t>Misty Chande</t>
  </si>
  <si>
    <t>Joel Martinez</t>
  </si>
  <si>
    <t>Rebecca Turner</t>
  </si>
  <si>
    <t>Bruce Dominguez</t>
  </si>
  <si>
    <t>Seth Walker</t>
  </si>
  <si>
    <t>Derrick Navarro</t>
  </si>
  <si>
    <t>Dalton Alexander</t>
  </si>
  <si>
    <t>Ariana Ready</t>
  </si>
  <si>
    <t>Lacey Zhao</t>
  </si>
  <si>
    <t>Heather Sun</t>
  </si>
  <si>
    <t>Omar Tang</t>
  </si>
  <si>
    <t>Darrell Deng</t>
  </si>
  <si>
    <t>Angela Price</t>
  </si>
  <si>
    <t>Destiny Stewart</t>
  </si>
  <si>
    <t>Cara Li</t>
  </si>
  <si>
    <t>Madeline Scott</t>
  </si>
  <si>
    <t>Emily Washington</t>
  </si>
  <si>
    <t>Victoria Barnes</t>
  </si>
  <si>
    <t>Sophia Allen</t>
  </si>
  <si>
    <t>Chelsea Jordan</t>
  </si>
  <si>
    <t>Ryan Simmons</t>
  </si>
  <si>
    <t>Ann Suri</t>
  </si>
  <si>
    <t>Evan Morgan</t>
  </si>
  <si>
    <t>Jonathan Nelson</t>
  </si>
  <si>
    <t>Rafael Deng</t>
  </si>
  <si>
    <t>Mason Nelson</t>
  </si>
  <si>
    <t>Jermaine Sara</t>
  </si>
  <si>
    <t>Roy Sanchez</t>
  </si>
  <si>
    <t>Shelby Sanchez</t>
  </si>
  <si>
    <t>Marcus King</t>
  </si>
  <si>
    <t>Brenda Stone</t>
  </si>
  <si>
    <t>Jorge Wu</t>
  </si>
  <si>
    <t>Kelsey Kennedy</t>
  </si>
  <si>
    <t>Mason Gray</t>
  </si>
  <si>
    <t>Charles Collins</t>
  </si>
  <si>
    <t>Jason Evans</t>
  </si>
  <si>
    <t>Karen Perry</t>
  </si>
  <si>
    <t>Hailey Henderson</t>
  </si>
  <si>
    <t>Carlos Lopez</t>
  </si>
  <si>
    <t>Lauren Garcia</t>
  </si>
  <si>
    <t>Matthew Garcia</t>
  </si>
  <si>
    <t>Vincent Hu</t>
  </si>
  <si>
    <t>Wyatt Gonzalez</t>
  </si>
  <si>
    <t>Samantha White</t>
  </si>
  <si>
    <t>Brittany Long</t>
  </si>
  <si>
    <t>Faith Powell</t>
  </si>
  <si>
    <t>Maria Mitchell</t>
  </si>
  <si>
    <t>Grace Patterson</t>
  </si>
  <si>
    <t>Eduardo Martinez</t>
  </si>
  <si>
    <t>Jasmine Sanders</t>
  </si>
  <si>
    <t>Kristin Raji</t>
  </si>
  <si>
    <t>Teresa Munoz</t>
  </si>
  <si>
    <t>Priscilla Goel</t>
  </si>
  <si>
    <t>Mya Diaz</t>
  </si>
  <si>
    <t>Kaitlyn Anderson</t>
  </si>
  <si>
    <t>Lydia Arun</t>
  </si>
  <si>
    <t>Christy Zimmerman</t>
  </si>
  <si>
    <t>Gary Martin</t>
  </si>
  <si>
    <t>Tristan Wood</t>
  </si>
  <si>
    <t>Kristi Carlson</t>
  </si>
  <si>
    <t>Emma Foster</t>
  </si>
  <si>
    <t>Lucas Perry</t>
  </si>
  <si>
    <t>Alisha Andersen</t>
  </si>
  <si>
    <t>Henry Martinez</t>
  </si>
  <si>
    <t>Jose Washington</t>
  </si>
  <si>
    <t>Lori Jimenez</t>
  </si>
  <si>
    <t>Stacey Chen</t>
  </si>
  <si>
    <t>Juan Serrano</t>
  </si>
  <si>
    <t>Monica Sai</t>
  </si>
  <si>
    <t>Ian Bailey</t>
  </si>
  <si>
    <t>Jacob Martinez</t>
  </si>
  <si>
    <t>Emma Washington</t>
  </si>
  <si>
    <t>Nicholas Jackson</t>
  </si>
  <si>
    <t>Julie Kumar</t>
  </si>
  <si>
    <t>Emily Jackson</t>
  </si>
  <si>
    <t>Melody Hernandez</t>
  </si>
  <si>
    <t>Justin Miller</t>
  </si>
  <si>
    <t>Blake Wilson</t>
  </si>
  <si>
    <t>Jimmy Ruiz</t>
  </si>
  <si>
    <t>Noah Alexander</t>
  </si>
  <si>
    <t>Jared Cox</t>
  </si>
  <si>
    <t>Marc Rubio</t>
  </si>
  <si>
    <t>Autumn Li</t>
  </si>
  <si>
    <t>Angela Powell</t>
  </si>
  <si>
    <t>Benjamin Sharma</t>
  </si>
  <si>
    <t>Carolyn Srini</t>
  </si>
  <si>
    <t>Stanley Chandra</t>
  </si>
  <si>
    <t>Sharon Nath</t>
  </si>
  <si>
    <t>Tony Rai</t>
  </si>
  <si>
    <t>Bonnie Tang</t>
  </si>
  <si>
    <t>Jaime Pal</t>
  </si>
  <si>
    <t>Luis Hughes</t>
  </si>
  <si>
    <t>Roy Rubio</t>
  </si>
  <si>
    <t>Gabrielle Perry</t>
  </si>
  <si>
    <t>Angel Campbell</t>
  </si>
  <si>
    <t>Christopher Brown</t>
  </si>
  <si>
    <t>William Anderson</t>
  </si>
  <si>
    <t>Julia Ward</t>
  </si>
  <si>
    <t>Whitney Mehta</t>
  </si>
  <si>
    <t>Gavin Bryant</t>
  </si>
  <si>
    <t>Mario Shan</t>
  </si>
  <si>
    <t>Dylan Perry</t>
  </si>
  <si>
    <t>Zachary Alexander</t>
  </si>
  <si>
    <t>Brandy Madan</t>
  </si>
  <si>
    <t>Meredith Malhotra</t>
  </si>
  <si>
    <t>Claudia Zhao</t>
  </si>
  <si>
    <t>Ramon Zhang</t>
  </si>
  <si>
    <t>Natasha Martin</t>
  </si>
  <si>
    <t>Leonard Xie</t>
  </si>
  <si>
    <t>Louis Huang</t>
  </si>
  <si>
    <t>Gilbert Zheng</t>
  </si>
  <si>
    <t>Isabella Foster</t>
  </si>
  <si>
    <t>Fernando Lee</t>
  </si>
  <si>
    <t>Lydia Srini</t>
  </si>
  <si>
    <t>Alexis Simmons</t>
  </si>
  <si>
    <t>Angel Bailey</t>
  </si>
  <si>
    <t>Dakota Simmons</t>
  </si>
  <si>
    <t>Grant Kumar</t>
  </si>
  <si>
    <t>Rafael Yang</t>
  </si>
  <si>
    <t>Keith Becker</t>
  </si>
  <si>
    <t>Dominic Sanchez</t>
  </si>
  <si>
    <t>Abigail Bryant</t>
  </si>
  <si>
    <t>Alan She</t>
  </si>
  <si>
    <t>Bailey Green</t>
  </si>
  <si>
    <t>Jenny He</t>
  </si>
  <si>
    <t>Tanya Alonso</t>
  </si>
  <si>
    <t>Chad Sharma</t>
  </si>
  <si>
    <t>Haley Flores</t>
  </si>
  <si>
    <t>Erin Ramirez</t>
  </si>
  <si>
    <t>Morgan Ross</t>
  </si>
  <si>
    <t>Charles Clark</t>
  </si>
  <si>
    <t>Bianca Wu</t>
  </si>
  <si>
    <t>Adrian Gray</t>
  </si>
  <si>
    <t>Mallory Hernandez</t>
  </si>
  <si>
    <t>Hailey Morgan</t>
  </si>
  <si>
    <t>Olivia Rogers</t>
  </si>
  <si>
    <t>Jermaine Arthur</t>
  </si>
  <si>
    <t>Suzanne Gao</t>
  </si>
  <si>
    <t>Kate Nara</t>
  </si>
  <si>
    <t>Alejandro Zhao</t>
  </si>
  <si>
    <t>Reginald Travers</t>
  </si>
  <si>
    <t>Manuel Rodriguez</t>
  </si>
  <si>
    <t>Angel Reed</t>
  </si>
  <si>
    <t>Rachel Henderson</t>
  </si>
  <si>
    <t>Anna Simmons</t>
  </si>
  <si>
    <t>Karl Luo</t>
  </si>
  <si>
    <t>Lauren Long</t>
  </si>
  <si>
    <t>Emma Gray</t>
  </si>
  <si>
    <t>Brian Ramirez</t>
  </si>
  <si>
    <t>Isabella Bennett</t>
  </si>
  <si>
    <t>Jordan Hill</t>
  </si>
  <si>
    <t>Barry Prasad</t>
  </si>
  <si>
    <t>Oscar Hughes</t>
  </si>
  <si>
    <t>Sarah Diaz</t>
  </si>
  <si>
    <t>Natalie Smith</t>
  </si>
  <si>
    <t>Natalie Brown</t>
  </si>
  <si>
    <t>Jose Anderson</t>
  </si>
  <si>
    <t>Gilbert Andersen</t>
  </si>
  <si>
    <t>Ashlee She</t>
  </si>
  <si>
    <t>Madison Coleman</t>
  </si>
  <si>
    <t>Alisha Li</t>
  </si>
  <si>
    <t>Angel Howard</t>
  </si>
  <si>
    <t>Spencer Powell</t>
  </si>
  <si>
    <t>Mason Richardson</t>
  </si>
  <si>
    <t>Bonnie Beck</t>
  </si>
  <si>
    <t>Arianna Gonzales</t>
  </si>
  <si>
    <t>Kaitlyn Lewis</t>
  </si>
  <si>
    <t>Terrence Jai</t>
  </si>
  <si>
    <t>Marshall Xu</t>
  </si>
  <si>
    <t>Austin Robinson</t>
  </si>
  <si>
    <t>Logan Jai</t>
  </si>
  <si>
    <t>Paula Martin</t>
  </si>
  <si>
    <t>Jenny She</t>
  </si>
  <si>
    <t>Blake Green</t>
  </si>
  <si>
    <t>Andrea King</t>
  </si>
  <si>
    <t>Samuel Jackson</t>
  </si>
  <si>
    <t>Michele Lopez</t>
  </si>
  <si>
    <t>Colin Pal</t>
  </si>
  <si>
    <t>Sara Baker</t>
  </si>
  <si>
    <t>Orlando Romero</t>
  </si>
  <si>
    <t>Katherine Long</t>
  </si>
  <si>
    <t>Blake Edwards</t>
  </si>
  <si>
    <t>Jada Brooks</t>
  </si>
  <si>
    <t>Alexandra Coleman</t>
  </si>
  <si>
    <t>Lindsay Shan</t>
  </si>
  <si>
    <t>Todd Zhao</t>
  </si>
  <si>
    <t>Makayla Cox</t>
  </si>
  <si>
    <t>Jordyn Ross</t>
  </si>
  <si>
    <t>Cindy Prasad</t>
  </si>
  <si>
    <t>Samuel Scott</t>
  </si>
  <si>
    <t>Jon Zhang</t>
  </si>
  <si>
    <t>Pamela Rana</t>
  </si>
  <si>
    <t>Carolyn Ruiz</t>
  </si>
  <si>
    <t>Carson Powell</t>
  </si>
  <si>
    <t>Kathryn Jai</t>
  </si>
  <si>
    <t>Reginald Harrison</t>
  </si>
  <si>
    <t>Madeline Turner</t>
  </si>
  <si>
    <t>Jacqueline Flores</t>
  </si>
  <si>
    <t>Tina Kapoor</t>
  </si>
  <si>
    <t>Raul Nath</t>
  </si>
  <si>
    <t>Harold Garcia</t>
  </si>
  <si>
    <t>Mason Hall</t>
  </si>
  <si>
    <t>Austin Shan</t>
  </si>
  <si>
    <t>Connor Mitchell</t>
  </si>
  <si>
    <t>Larry Rowe</t>
  </si>
  <si>
    <t>Levi Perez</t>
  </si>
  <si>
    <t>Carl Nath</t>
  </si>
  <si>
    <t>Caroline Bennett</t>
  </si>
  <si>
    <t>Fernando Hernandez</t>
  </si>
  <si>
    <t>Carson Butler</t>
  </si>
  <si>
    <t>Destiny Anderson</t>
  </si>
  <si>
    <t>Lucas Nelson</t>
  </si>
  <si>
    <t>Neil Torres</t>
  </si>
  <si>
    <t>Richard Watson</t>
  </si>
  <si>
    <t>Eugene Gao</t>
  </si>
  <si>
    <t>Jamie Ramos</t>
  </si>
  <si>
    <t>Jenna Campbell</t>
  </si>
  <si>
    <t>Xavier Davis</t>
  </si>
  <si>
    <t>Marie Browning</t>
  </si>
  <si>
    <t>Deanna Sara</t>
  </si>
  <si>
    <t>Anne Moreno</t>
  </si>
  <si>
    <t>Joanna Moreno</t>
  </si>
  <si>
    <t>Kaylee Mitchell</t>
  </si>
  <si>
    <t>Sarah Clark</t>
  </si>
  <si>
    <t>Ruth Sullivan</t>
  </si>
  <si>
    <t>Nicole Jenkins</t>
  </si>
  <si>
    <t>Chloe Wilson</t>
  </si>
  <si>
    <t>Eduardo Henderson</t>
  </si>
  <si>
    <t>Abigail Cox</t>
  </si>
  <si>
    <t>Teresa Rubio</t>
  </si>
  <si>
    <t>Joe Lopez</t>
  </si>
  <si>
    <t>Janet Navarro</t>
  </si>
  <si>
    <t>Gilbert Chen</t>
  </si>
  <si>
    <t>Gabrielle Alexander</t>
  </si>
  <si>
    <t>Darren Saunders</t>
  </si>
  <si>
    <t>Cynthia Rodriguez</t>
  </si>
  <si>
    <t>Casey Xu</t>
  </si>
  <si>
    <t>Gabriella Campbell</t>
  </si>
  <si>
    <t>Colin Xie</t>
  </si>
  <si>
    <t>Fernando Robinson</t>
  </si>
  <si>
    <t>Jon Liang</t>
  </si>
  <si>
    <t>Lucas Torres</t>
  </si>
  <si>
    <t>Kaylee James</t>
  </si>
  <si>
    <t>Seth Morgan</t>
  </si>
  <si>
    <t>Trisha Ye</t>
  </si>
  <si>
    <t>Kate Yuan</t>
  </si>
  <si>
    <t>Warren Xu</t>
  </si>
  <si>
    <t>Savannah Carter</t>
  </si>
  <si>
    <t>Tamara He</t>
  </si>
  <si>
    <t>Lucas Robinson</t>
  </si>
  <si>
    <t>Neil Romero</t>
  </si>
  <si>
    <t>Blake Ross</t>
  </si>
  <si>
    <t>Seth Moore</t>
  </si>
  <si>
    <t>Natalie Martin</t>
  </si>
  <si>
    <t>Abigail Reed</t>
  </si>
  <si>
    <t>Alícia Anand</t>
  </si>
  <si>
    <t>Rebekah Lopez</t>
  </si>
  <si>
    <t>Daisy Alonso</t>
  </si>
  <si>
    <t>Jerry Raje</t>
  </si>
  <si>
    <t>Jackson Alexander</t>
  </si>
  <si>
    <t>Emma Peterson</t>
  </si>
  <si>
    <t>Kaitlin Madan</t>
  </si>
  <si>
    <t>Amanda Sanders</t>
  </si>
  <si>
    <t>Adam Scott</t>
  </si>
  <si>
    <t>Hailey Collins</t>
  </si>
  <si>
    <t>Mya Alexander</t>
  </si>
  <si>
    <t>Cassidy Bennett</t>
  </si>
  <si>
    <t>Luke Diaz</t>
  </si>
  <si>
    <t>Mackenzie Lopez</t>
  </si>
  <si>
    <t>Devin Hernandez</t>
  </si>
  <si>
    <t>Jésus Gill</t>
  </si>
  <si>
    <t>Clarence Nath</t>
  </si>
  <si>
    <t>Summer Sanchez</t>
  </si>
  <si>
    <t>Barbara Xie</t>
  </si>
  <si>
    <t>Candace Subram</t>
  </si>
  <si>
    <t>Trinity Cox</t>
  </si>
  <si>
    <t>Jorge Zhou</t>
  </si>
  <si>
    <t>Cedric Zeng</t>
  </si>
  <si>
    <t>Jaclyn Lal</t>
  </si>
  <si>
    <t>Wyatt Robinson</t>
  </si>
  <si>
    <t>Olivia Long</t>
  </si>
  <si>
    <t>Sergio Gonzalez</t>
  </si>
  <si>
    <t>Jermaine Mehta</t>
  </si>
  <si>
    <t>Jesse Edwards</t>
  </si>
  <si>
    <t>Virginia Fernandez</t>
  </si>
  <si>
    <t>Autumn Zhang</t>
  </si>
  <si>
    <t>Alexa Morris</t>
  </si>
  <si>
    <t>Olivia Cooper</t>
  </si>
  <si>
    <t>Ann Prasad</t>
  </si>
  <si>
    <t>Kelly Foster</t>
  </si>
  <si>
    <t>Joshua Martinez</t>
  </si>
  <si>
    <t>Luis Griffin</t>
  </si>
  <si>
    <t>Glenn Huang</t>
  </si>
  <si>
    <t>Audrey Sanz</t>
  </si>
  <si>
    <t>Paige Cox</t>
  </si>
  <si>
    <t>Carol Wright</t>
  </si>
  <si>
    <t>Drew Lal</t>
  </si>
  <si>
    <t>Arthur Vazquez</t>
  </si>
  <si>
    <t>Aaron Perez</t>
  </si>
  <si>
    <t>Alyssa Cook</t>
  </si>
  <si>
    <t>Caleb Gonzalez</t>
  </si>
  <si>
    <t>Juan Reed</t>
  </si>
  <si>
    <t>Jordan Griffin</t>
  </si>
  <si>
    <t>Jimmy Gill</t>
  </si>
  <si>
    <t>Lee Gill</t>
  </si>
  <si>
    <t>Eduardo Hernandez</t>
  </si>
  <si>
    <t>Hunter Baker</t>
  </si>
  <si>
    <t>Tonya Nath</t>
  </si>
  <si>
    <t>Destiny Thompson</t>
  </si>
  <si>
    <t>Nathan Sharma</t>
  </si>
  <si>
    <t>Brittney West</t>
  </si>
  <si>
    <t>Richard Cooper</t>
  </si>
  <si>
    <t>Miranda Russell</t>
  </si>
  <si>
    <t>Jeremiah Harris</t>
  </si>
  <si>
    <t>David Griffin</t>
  </si>
  <si>
    <t>Andrea Cox</t>
  </si>
  <si>
    <t>Noah Green</t>
  </si>
  <si>
    <t>Natalie Patterson</t>
  </si>
  <si>
    <t>Thomas Taylor</t>
  </si>
  <si>
    <t>Natalie Barnes</t>
  </si>
  <si>
    <t>Ryan Johnson</t>
  </si>
  <si>
    <t>Sara Sanders</t>
  </si>
  <si>
    <t>Jonathan Foster</t>
  </si>
  <si>
    <t>Mandy Lin</t>
  </si>
  <si>
    <t>Heather Zhu</t>
  </si>
  <si>
    <t>Jade Morgan</t>
  </si>
  <si>
    <t>Gabriel Scott</t>
  </si>
  <si>
    <t>Christy Chande</t>
  </si>
  <si>
    <t>Brandon Long</t>
  </si>
  <si>
    <t>Craig Vazquez</t>
  </si>
  <si>
    <t>Carla Madan</t>
  </si>
  <si>
    <t>Amanda Barnes</t>
  </si>
  <si>
    <t>Joe Blanco</t>
  </si>
  <si>
    <t>Krystal Guo</t>
  </si>
  <si>
    <t>Briana Jiménez</t>
  </si>
  <si>
    <t>Corey Tang</t>
  </si>
  <si>
    <t>Martha Zeng</t>
  </si>
  <si>
    <t>April Nara</t>
  </si>
  <si>
    <t>Kari Ruiz</t>
  </si>
  <si>
    <t>Zoe James</t>
  </si>
  <si>
    <t>Clayton Raje</t>
  </si>
  <si>
    <t>Alexandria Rogers</t>
  </si>
  <si>
    <t>Molly Kapoor</t>
  </si>
  <si>
    <t>Jessica Bennett</t>
  </si>
  <si>
    <t>Aaron Jai</t>
  </si>
  <si>
    <t>Christy Huang</t>
  </si>
  <si>
    <t>Marcus Johnson</t>
  </si>
  <si>
    <t>Jessica Bailey</t>
  </si>
  <si>
    <t>Isaiah Hernandez</t>
  </si>
  <si>
    <t>Cindy Lopez</t>
  </si>
  <si>
    <t>Edward Taylor</t>
  </si>
  <si>
    <t>Christy Cai</t>
  </si>
  <si>
    <t>Jose Turner</t>
  </si>
  <si>
    <t>Wyatt Young</t>
  </si>
  <si>
    <t>Faith Gonzales</t>
  </si>
  <si>
    <t>Faith Reed</t>
  </si>
  <si>
    <t>Donald Rodriguez</t>
  </si>
  <si>
    <t>Paige Rogers</t>
  </si>
  <si>
    <t>Sheila Moreno</t>
  </si>
  <si>
    <t>Spencer Washington</t>
  </si>
  <si>
    <t>Johnny Xu</t>
  </si>
  <si>
    <t>Kevin Mitchell</t>
  </si>
  <si>
    <t>Anna Bell</t>
  </si>
  <si>
    <t>Aaron Scott</t>
  </si>
  <si>
    <t>Tyler Harris</t>
  </si>
  <si>
    <t>Austin Jenkins</t>
  </si>
  <si>
    <t>Karen Huang</t>
  </si>
  <si>
    <t>Katherine Carter</t>
  </si>
  <si>
    <t>Richard Lewis</t>
  </si>
  <si>
    <t>Kevin Shan</t>
  </si>
  <si>
    <t>Robin Hernandez</t>
  </si>
  <si>
    <t>Morgan Taylor</t>
  </si>
  <si>
    <t>Warren Pal</t>
  </si>
  <si>
    <t>Arturo Zhou</t>
  </si>
  <si>
    <t>Sarah Smith</t>
  </si>
  <si>
    <t>Erik Serrano</t>
  </si>
  <si>
    <t>Sarah Griffin</t>
  </si>
  <si>
    <t>Marissa Henderson</t>
  </si>
  <si>
    <t>Edward White</t>
  </si>
  <si>
    <t>Gloria Gonzales</t>
  </si>
  <si>
    <t>Sarah Taylor</t>
  </si>
  <si>
    <t>Stephanie Henderson</t>
  </si>
  <si>
    <t>Deanna Jiménez</t>
  </si>
  <si>
    <t>Arianna Wood</t>
  </si>
  <si>
    <t>Jillian Vance</t>
  </si>
  <si>
    <t>Gary Jimenez</t>
  </si>
  <si>
    <t>Xavier Jackson</t>
  </si>
  <si>
    <t>Roger Harui</t>
  </si>
  <si>
    <t>Glenn Lu</t>
  </si>
  <si>
    <t>Tina Fernandez</t>
  </si>
  <si>
    <t>Wyatt Roberts</t>
  </si>
  <si>
    <t>Gail Moore</t>
  </si>
  <si>
    <t>Nelson Blanco</t>
  </si>
  <si>
    <t>Timothy King</t>
  </si>
  <si>
    <t>Jason Russell</t>
  </si>
  <si>
    <t>Justin Jones</t>
  </si>
  <si>
    <t>Jordan Gonzalez</t>
  </si>
  <si>
    <t>Arianna Ramirez</t>
  </si>
  <si>
    <t>Oscar Blue</t>
  </si>
  <si>
    <t>Lindsey Chander</t>
  </si>
  <si>
    <t>Meghan Sanz</t>
  </si>
  <si>
    <t>Hailey Gonzalez</t>
  </si>
  <si>
    <t>Lindsay Andersen</t>
  </si>
  <si>
    <t>Jackson Russell</t>
  </si>
  <si>
    <t>Peter Raji</t>
  </si>
  <si>
    <t>Alejandro Zhang</t>
  </si>
  <si>
    <t>Maurice Shen</t>
  </si>
  <si>
    <t>Kristi Schmidt</t>
  </si>
  <si>
    <t>Tyler Anderson</t>
  </si>
  <si>
    <t>Julia Ross</t>
  </si>
  <si>
    <t>Alvin Yang</t>
  </si>
  <si>
    <t>Bonnie Deng</t>
  </si>
  <si>
    <t>Caleb Green</t>
  </si>
  <si>
    <t>Richard Davis</t>
  </si>
  <si>
    <t>Kaitlyn Ross</t>
  </si>
  <si>
    <t>Sergio Malhotra</t>
  </si>
  <si>
    <t>Curtis Liu</t>
  </si>
  <si>
    <t>Claudia Lin</t>
  </si>
  <si>
    <t>Lauren Price</t>
  </si>
  <si>
    <t>Brooke Reed</t>
  </si>
  <si>
    <t>Lucas Brooks</t>
  </si>
  <si>
    <t>Emmanuel Malhotra</t>
  </si>
  <si>
    <t>Cheryl Carlson</t>
  </si>
  <si>
    <t>Joseph Lewis</t>
  </si>
  <si>
    <t>Fernando Walker</t>
  </si>
  <si>
    <t>Luke Wright</t>
  </si>
  <si>
    <t>Eric Kumar</t>
  </si>
  <si>
    <t>Alexandra Jackson</t>
  </si>
  <si>
    <t>Stefanie Patel</t>
  </si>
  <si>
    <t>Jenna King</t>
  </si>
  <si>
    <t>Lauren Cox</t>
  </si>
  <si>
    <t>Damien Zhou</t>
  </si>
  <si>
    <t>Samantha Barnes</t>
  </si>
  <si>
    <t>Amber Wright</t>
  </si>
  <si>
    <t>Edgar Madan</t>
  </si>
  <si>
    <t>Krista Gomez</t>
  </si>
  <si>
    <t>Jeremiah Russell</t>
  </si>
  <si>
    <t>Henry Kapoor</t>
  </si>
  <si>
    <t>Nicole Hall</t>
  </si>
  <si>
    <t>Katelyn Morris</t>
  </si>
  <si>
    <t>Darrell Xie</t>
  </si>
  <si>
    <t>Madison Taylor</t>
  </si>
  <si>
    <t>Derek Anand</t>
  </si>
  <si>
    <t>Sheena Xu</t>
  </si>
  <si>
    <t>Hector Navarro</t>
  </si>
  <si>
    <t>Albert Martin</t>
  </si>
  <si>
    <t>Roger Zhu</t>
  </si>
  <si>
    <t>James Chen</t>
  </si>
  <si>
    <t>Paula Alonso</t>
  </si>
  <si>
    <t>Devin Young</t>
  </si>
  <si>
    <t>Noah Diaz</t>
  </si>
  <si>
    <t>Jose Carter</t>
  </si>
  <si>
    <t>Deanna Ruiz</t>
  </si>
  <si>
    <t>James Clark</t>
  </si>
  <si>
    <t>Aimee Huang</t>
  </si>
  <si>
    <t>Russell Luo</t>
  </si>
  <si>
    <t>Isaac Perez</t>
  </si>
  <si>
    <t>Terry She</t>
  </si>
  <si>
    <t>Mackenzie Gray</t>
  </si>
  <si>
    <t>Wyatt Scott</t>
  </si>
  <si>
    <t>Byron Hernandez</t>
  </si>
  <si>
    <t>Randy Chen</t>
  </si>
  <si>
    <t>Samuel Russell</t>
  </si>
  <si>
    <t>Devin Diaz</t>
  </si>
  <si>
    <t>Austin Thompson</t>
  </si>
  <si>
    <t>Mathew Serrano</t>
  </si>
  <si>
    <t>Kaitlyn Thompson</t>
  </si>
  <si>
    <t>Victor Martin</t>
  </si>
  <si>
    <t>Clinton Rubio</t>
  </si>
  <si>
    <t>Jasmine Garcia</t>
  </si>
  <si>
    <t>Anna Ross</t>
  </si>
  <si>
    <t>Jason Perry</t>
  </si>
  <si>
    <t>Aimee Gao</t>
  </si>
  <si>
    <t>Jackson Mitchell</t>
  </si>
  <si>
    <t>Ana Patterson</t>
  </si>
  <si>
    <t>Jacquelyn Alonso</t>
  </si>
  <si>
    <t>Barbara Ma</t>
  </si>
  <si>
    <t>Sophia Hernandez</t>
  </si>
  <si>
    <t>Sarah Flores</t>
  </si>
  <si>
    <t>Edwin Jai</t>
  </si>
  <si>
    <t>Levi Sanchez</t>
  </si>
  <si>
    <t>Melanie Cox</t>
  </si>
  <si>
    <t>Christopher Clark</t>
  </si>
  <si>
    <t>Zoe Rivera</t>
  </si>
  <si>
    <t>Stephanie Peterson</t>
  </si>
  <si>
    <t>Ian Bryant</t>
  </si>
  <si>
    <t>Tara Shan</t>
  </si>
  <si>
    <t>Makayla Bailey</t>
  </si>
  <si>
    <t>Angel Wright</t>
  </si>
  <si>
    <t>Preston Gonzalez</t>
  </si>
  <si>
    <t>Monica Gonzalez</t>
  </si>
  <si>
    <t>Morgan Cook</t>
  </si>
  <si>
    <t>Gavin Long</t>
  </si>
  <si>
    <t>Kaitlin Sai</t>
  </si>
  <si>
    <t>Eugene Zeng</t>
  </si>
  <si>
    <t>Hailey Sanders</t>
  </si>
  <si>
    <t>Alexis Thompson</t>
  </si>
  <si>
    <t>Richard Washington</t>
  </si>
  <si>
    <t>Greg Russell</t>
  </si>
  <si>
    <t>Victoria Bradley</t>
  </si>
  <si>
    <t>Ashlee Moyer</t>
  </si>
  <si>
    <t>Alison Rai</t>
  </si>
  <si>
    <t>Jessica Peterson</t>
  </si>
  <si>
    <t>Natalie Allen</t>
  </si>
  <si>
    <t>Emma Williams</t>
  </si>
  <si>
    <t>Tracy Raje</t>
  </si>
  <si>
    <t>Ricky Suarez</t>
  </si>
  <si>
    <t>Robert Williams</t>
  </si>
  <si>
    <t>Sydney Powell</t>
  </si>
  <si>
    <t>Olivia Miller</t>
  </si>
  <si>
    <t>Wendy Gill</t>
  </si>
  <si>
    <t>Julia Jackson</t>
  </si>
  <si>
    <t>Misty Xu</t>
  </si>
  <si>
    <t>Darren Navarro</t>
  </si>
  <si>
    <t>Jenna Allen</t>
  </si>
  <si>
    <t>Eric Parker</t>
  </si>
  <si>
    <t>Catherine Sanders</t>
  </si>
  <si>
    <t>Samuel Martin</t>
  </si>
  <si>
    <t>Tyler Wilson</t>
  </si>
  <si>
    <t>Logan Flores</t>
  </si>
  <si>
    <t>Jada Adams</t>
  </si>
  <si>
    <t>Carl Jai</t>
  </si>
  <si>
    <t>Tyrone Sanz</t>
  </si>
  <si>
    <t>Xavier Thomas</t>
  </si>
  <si>
    <t>Rebekah Ramos</t>
  </si>
  <si>
    <t>Devin Phillips</t>
  </si>
  <si>
    <t>Evan Evans</t>
  </si>
  <si>
    <t>Kevin Flores</t>
  </si>
  <si>
    <t>Alexis Walker</t>
  </si>
  <si>
    <t>Evan Carter</t>
  </si>
  <si>
    <t>Blake Hayes</t>
  </si>
  <si>
    <t>Grace Torres</t>
  </si>
  <si>
    <t>Angela Sánchez</t>
  </si>
  <si>
    <t>Tristan Bennett</t>
  </si>
  <si>
    <t>Xavier Ramirez</t>
  </si>
  <si>
    <t>Colin Rai</t>
  </si>
  <si>
    <t>Kari Fernandez</t>
  </si>
  <si>
    <t>Melanie Ramirez</t>
  </si>
  <si>
    <t>Arthur Van</t>
  </si>
  <si>
    <t>Krista Carlson</t>
  </si>
  <si>
    <t>Taylor White</t>
  </si>
  <si>
    <t>Amanda Rogers</t>
  </si>
  <si>
    <t>Christy Nath</t>
  </si>
  <si>
    <t>Stefanie Subram</t>
  </si>
  <si>
    <t>Natalie Watson</t>
  </si>
  <si>
    <t>Victoria Thomas</t>
  </si>
  <si>
    <t>Deanna Subram</t>
  </si>
  <si>
    <t>Holly Rana</t>
  </si>
  <si>
    <t>Rebecca Lopez</t>
  </si>
  <si>
    <t>Rachel Thompson</t>
  </si>
  <si>
    <t>Candace Chapman</t>
  </si>
  <si>
    <t>Bethany Jai</t>
  </si>
  <si>
    <t>Bianca Zimmerman</t>
  </si>
  <si>
    <t>Xavier Mohamed</t>
  </si>
  <si>
    <t>Ian Morgan</t>
  </si>
  <si>
    <t>Isabella Martin</t>
  </si>
  <si>
    <t>Robyn Gill</t>
  </si>
  <si>
    <t>Shelby Watson</t>
  </si>
  <si>
    <t>Latoya Nath</t>
  </si>
  <si>
    <t>Andrea Ramirez</t>
  </si>
  <si>
    <t>Gabriella Baker</t>
  </si>
  <si>
    <t>Andrea Parker</t>
  </si>
  <si>
    <t>Thomas Collins</t>
  </si>
  <si>
    <t>Jacquelyn Castro</t>
  </si>
  <si>
    <t>Steven Morris</t>
  </si>
  <si>
    <t>Lauren Howard</t>
  </si>
  <si>
    <t>Aidan Powell</t>
  </si>
  <si>
    <t>Dalton Cooper</t>
  </si>
  <si>
    <t>Danny Blanco</t>
  </si>
  <si>
    <t>Andrea Young</t>
  </si>
  <si>
    <t>Nina Sharma</t>
  </si>
  <si>
    <t>Melinda Suarez</t>
  </si>
  <si>
    <t>Diane Vazquez</t>
  </si>
  <si>
    <t>Karl Jai</t>
  </si>
  <si>
    <t>Kristine Navarro</t>
  </si>
  <si>
    <t>Katherine Parker</t>
  </si>
  <si>
    <t>Harold Arun</t>
  </si>
  <si>
    <t>Rafael Sun</t>
  </si>
  <si>
    <t>Jackson Nelson</t>
  </si>
  <si>
    <t>Gabriella Gonzalez</t>
  </si>
  <si>
    <t>Carrie Jiménez</t>
  </si>
  <si>
    <t>Seth Parker</t>
  </si>
  <si>
    <t>Benjamin Rodriguez</t>
  </si>
  <si>
    <t>Robyn Ramos</t>
  </si>
  <si>
    <t>Dennis Cai</t>
  </si>
  <si>
    <t>Kevin Butler</t>
  </si>
  <si>
    <t>Cedric Liang</t>
  </si>
  <si>
    <t>Cristina Chander</t>
  </si>
  <si>
    <t>Alexa Bell</t>
  </si>
  <si>
    <t>Jordan Bryant</t>
  </si>
  <si>
    <t>Carolyn Perez</t>
  </si>
  <si>
    <t>Katherine Wilson</t>
  </si>
  <si>
    <t>Max Sanz</t>
  </si>
  <si>
    <t>Bobby Subram</t>
  </si>
  <si>
    <t>Chase Rivera</t>
  </si>
  <si>
    <t>Emmanuel Madan</t>
  </si>
  <si>
    <t>Bianca Yang</t>
  </si>
  <si>
    <t>Tiffany Ye</t>
  </si>
  <si>
    <t>Megan Russell</t>
  </si>
  <si>
    <t>Francis Blanco</t>
  </si>
  <si>
    <t>Troy Gonzalez</t>
  </si>
  <si>
    <t>Ariana Sanders</t>
  </si>
  <si>
    <t>Melissa Cooper</t>
  </si>
  <si>
    <t>Diana Moreno</t>
  </si>
  <si>
    <t>Shawna Sharma</t>
  </si>
  <si>
    <t>Rebekah Perez</t>
  </si>
  <si>
    <t>Michele Romero</t>
  </si>
  <si>
    <t>Allison Campbell</t>
  </si>
  <si>
    <t>Ivan Martinez</t>
  </si>
  <si>
    <t>Jesse Brooks</t>
  </si>
  <si>
    <t>Carolyn Carlson</t>
  </si>
  <si>
    <t>Brianna Robinson</t>
  </si>
  <si>
    <t>Melody Moreno</t>
  </si>
  <si>
    <t>Darren Carlson</t>
  </si>
  <si>
    <t>Sandra Zhang</t>
  </si>
  <si>
    <t>Brian Peterson</t>
  </si>
  <si>
    <t>Geoffrey Subram</t>
  </si>
  <si>
    <t>Adrienne Dominguez</t>
  </si>
  <si>
    <t>Pedro Vance</t>
  </si>
  <si>
    <t>Jerry Shen</t>
  </si>
  <si>
    <t>Rosa Ma</t>
  </si>
  <si>
    <t>Glenn Li</t>
  </si>
  <si>
    <t>Virginia Kapoor</t>
  </si>
  <si>
    <t>Christian Smith</t>
  </si>
  <si>
    <t>Rachel Williams</t>
  </si>
  <si>
    <t>Jesse Parker</t>
  </si>
  <si>
    <t>Darren Martin</t>
  </si>
  <si>
    <t>Alexandria Patterson</t>
  </si>
  <si>
    <t>Marcus Parker</t>
  </si>
  <si>
    <t>Kellie Vazquez</t>
  </si>
  <si>
    <t>Kyle Scott</t>
  </si>
  <si>
    <t>Alexandria Powell</t>
  </si>
  <si>
    <t>Victoria Williams</t>
  </si>
  <si>
    <t>Allison Cooper</t>
  </si>
  <si>
    <t>Natalie Garcia</t>
  </si>
  <si>
    <t>Jennifer Coleman</t>
  </si>
  <si>
    <t>Megan Peterson</t>
  </si>
  <si>
    <t>Sabrina Alvarez</t>
  </si>
  <si>
    <t>Dalton Lewis</t>
  </si>
  <si>
    <t>Bailey Lopez</t>
  </si>
  <si>
    <t>Donald Prasad</t>
  </si>
  <si>
    <t>Alisha Goel</t>
  </si>
  <si>
    <t>Kari Sanz</t>
  </si>
  <si>
    <t>Cory Subram</t>
  </si>
  <si>
    <t>Terrence Raji</t>
  </si>
  <si>
    <t>Tabitha Garcia</t>
  </si>
  <si>
    <t>Zachary Walker</t>
  </si>
  <si>
    <t>Mason Ward</t>
  </si>
  <si>
    <t>Mackenzie Gonzalez</t>
  </si>
  <si>
    <t>Jessie Xu</t>
  </si>
  <si>
    <t>Curtis Wu</t>
  </si>
  <si>
    <t>Chloe Morgan</t>
  </si>
  <si>
    <t>Dalton Morris</t>
  </si>
  <si>
    <t>Dakota Flores</t>
  </si>
  <si>
    <t>Sean Bailey</t>
  </si>
  <si>
    <t>Clayton Pal</t>
  </si>
  <si>
    <t>Heidi Sai</t>
  </si>
  <si>
    <t>Brooke Kelly</t>
  </si>
  <si>
    <t>Luis Bryant</t>
  </si>
  <si>
    <t>Hailey Cooper</t>
  </si>
  <si>
    <t>Molly Srini</t>
  </si>
  <si>
    <t>Jill Alonso</t>
  </si>
  <si>
    <t>Jasmine Taylor</t>
  </si>
  <si>
    <t>Dominic Rodriguez</t>
  </si>
  <si>
    <t>Fernando Thomas</t>
  </si>
  <si>
    <t>Arthur Sanz</t>
  </si>
  <si>
    <t>Adrian Torres</t>
  </si>
  <si>
    <t>Christina Howard</t>
  </si>
  <si>
    <t>Stephanie Reed</t>
  </si>
  <si>
    <t>Christy Jai</t>
  </si>
  <si>
    <t>Desiree Jimenez</t>
  </si>
  <si>
    <t>Marcus Roberts</t>
  </si>
  <si>
    <t>Riley Ward</t>
  </si>
  <si>
    <t>Stacey Hu</t>
  </si>
  <si>
    <t>Geoffrey Garcia</t>
  </si>
  <si>
    <t>Kristine Moreno</t>
  </si>
  <si>
    <t>Jesse Carter</t>
  </si>
  <si>
    <t>Tyler White</t>
  </si>
  <si>
    <t>Jaime Ruiz</t>
  </si>
  <si>
    <t>Jacqueline Brooks</t>
  </si>
  <si>
    <t>Shane Arun</t>
  </si>
  <si>
    <t>Nina Tang</t>
  </si>
  <si>
    <t>Jeremiah Hughes</t>
  </si>
  <si>
    <t>Reginald Vazquez</t>
  </si>
  <si>
    <t>Kaitlyn Garcia</t>
  </si>
  <si>
    <t>Holly Malhotra</t>
  </si>
  <si>
    <t>Danielle Brooks</t>
  </si>
  <si>
    <t>Noah Hall</t>
  </si>
  <si>
    <t>Rebecca Perez</t>
  </si>
  <si>
    <t>Riley Bailey</t>
  </si>
  <si>
    <t>Beth Diaz</t>
  </si>
  <si>
    <t>Destiny James</t>
  </si>
  <si>
    <t>Jon Liu</t>
  </si>
  <si>
    <t>Elizabeth Hall</t>
  </si>
  <si>
    <t>Jodi Becker</t>
  </si>
  <si>
    <t>Mackenzie Phillips</t>
  </si>
  <si>
    <t>Eduardo Gonzalez</t>
  </si>
  <si>
    <t>Caitlin Bell</t>
  </si>
  <si>
    <t>Nicole Watson</t>
  </si>
  <si>
    <t>Troy Mehta</t>
  </si>
  <si>
    <t>Jasmine Robinson</t>
  </si>
  <si>
    <t>Andres Shen</t>
  </si>
  <si>
    <t>Nicole Peterson</t>
  </si>
  <si>
    <t>Neil Rubio</t>
  </si>
  <si>
    <t>Dana Serrano</t>
  </si>
  <si>
    <t>Ryan Martinez</t>
  </si>
  <si>
    <t>Jonathan Brown</t>
  </si>
  <si>
    <t>Samantha Powell</t>
  </si>
  <si>
    <t>Edwin He</t>
  </si>
  <si>
    <t>Larry Diaz</t>
  </si>
  <si>
    <t>Rebecca Parker</t>
  </si>
  <si>
    <t>Seth Jones</t>
  </si>
  <si>
    <t>Sean Nelson</t>
  </si>
  <si>
    <t>Monique Romero</t>
  </si>
  <si>
    <t>Allen Sai</t>
  </si>
  <si>
    <t>Jordan Perry</t>
  </si>
  <si>
    <t>Mandy Ma</t>
  </si>
  <si>
    <t>Jessica Watson</t>
  </si>
  <si>
    <t>Diana Carlson</t>
  </si>
  <si>
    <t>Rafael Andersen</t>
  </si>
  <si>
    <t>Thomas Lee</t>
  </si>
  <si>
    <t>Cassie Sharma</t>
  </si>
  <si>
    <t>Miguel Adams</t>
  </si>
  <si>
    <t>Bridget Anand</t>
  </si>
  <si>
    <t>Justin Garcia</t>
  </si>
  <si>
    <t>Brandon Wilson</t>
  </si>
  <si>
    <t>Rodney Torres</t>
  </si>
  <si>
    <t>Caleb Nelson</t>
  </si>
  <si>
    <t>Kathryn Andersen</t>
  </si>
  <si>
    <t>Jennifer Brooks</t>
  </si>
  <si>
    <t>Connie Liang</t>
  </si>
  <si>
    <t>Melanie Henderson</t>
  </si>
  <si>
    <t>Aaron Patterson</t>
  </si>
  <si>
    <t>Calvin Sutton</t>
  </si>
  <si>
    <t>Christian Thompson</t>
  </si>
  <si>
    <t>Tabitha Blanco</t>
  </si>
  <si>
    <t>Amanda Baker</t>
  </si>
  <si>
    <t>Cassandra Perez</t>
  </si>
  <si>
    <t>Terrence Nara</t>
  </si>
  <si>
    <t>Joel Arthur</t>
  </si>
  <si>
    <t>Cameron Chen</t>
  </si>
  <si>
    <t>Virginia Rana</t>
  </si>
  <si>
    <t>Jermaine Patel</t>
  </si>
  <si>
    <t>Andrea Rogers</t>
  </si>
  <si>
    <t>Carolyn Malhotra</t>
  </si>
  <si>
    <t>Louis Zhu</t>
  </si>
  <si>
    <t>Mackenzie Wright</t>
  </si>
  <si>
    <t>Logan Hughes</t>
  </si>
  <si>
    <t>Morgan Wilson</t>
  </si>
  <si>
    <t>Andres Nath</t>
  </si>
  <si>
    <t>Justin Williams</t>
  </si>
  <si>
    <t>Mariah Hayes</t>
  </si>
  <si>
    <t>Ian Thomas</t>
  </si>
  <si>
    <t>Dianne Slattengren</t>
  </si>
  <si>
    <t>Caleb Butler</t>
  </si>
  <si>
    <t>Hannah Diaz</t>
  </si>
  <si>
    <t>Ethan Taylor</t>
  </si>
  <si>
    <t>Blake Brown</t>
  </si>
  <si>
    <t>Patricia Garcia</t>
  </si>
  <si>
    <t>Timothy Morgan</t>
  </si>
  <si>
    <t>Isabella Kelly</t>
  </si>
  <si>
    <t>Savannah Hill</t>
  </si>
  <si>
    <t>Lauren Richardson</t>
  </si>
  <si>
    <t>Theodore Navarro</t>
  </si>
  <si>
    <t>Masaki Umeda</t>
  </si>
  <si>
    <t>Katelyn Lopez</t>
  </si>
  <si>
    <t>Wyatt Smith</t>
  </si>
  <si>
    <t>Rebekah Kovár</t>
  </si>
  <si>
    <t>Gilbert Shan</t>
  </si>
  <si>
    <t>Matthew Thomas</t>
  </si>
  <si>
    <t>Larry Jimenez</t>
  </si>
  <si>
    <t>Brianna Thompson</t>
  </si>
  <si>
    <t>Jenna Nelson</t>
  </si>
  <si>
    <t>Kristi Gill</t>
  </si>
  <si>
    <t>Cristina Shan</t>
  </si>
  <si>
    <t>Katherine Roberts</t>
  </si>
  <si>
    <t>Janelle Perez</t>
  </si>
  <si>
    <t>Charles Walker</t>
  </si>
  <si>
    <t>Jason Diaz</t>
  </si>
  <si>
    <t>Stacy Gill</t>
  </si>
  <si>
    <t>Brittany Hayes</t>
  </si>
  <si>
    <t>Ramon Zhao</t>
  </si>
  <si>
    <t>Nichole Xie</t>
  </si>
  <si>
    <t>Alan Ye</t>
  </si>
  <si>
    <t>Abby Garcia</t>
  </si>
  <si>
    <t>Damien Jai</t>
  </si>
  <si>
    <t>Luke Powell</t>
  </si>
  <si>
    <t>Alvin Nara</t>
  </si>
  <si>
    <t>Robert Foster</t>
  </si>
  <si>
    <t>Juan Rubio</t>
  </si>
  <si>
    <t>Xavier Ross</t>
  </si>
  <si>
    <t>Brooke Watson</t>
  </si>
  <si>
    <t>Benjamin Robinson</t>
  </si>
  <si>
    <t>Christina Richardson</t>
  </si>
  <si>
    <t>Kathleen Martin</t>
  </si>
  <si>
    <t>Connor Coleman</t>
  </si>
  <si>
    <t>Kari Suarez</t>
  </si>
  <si>
    <t>Kristen Zhang</t>
  </si>
  <si>
    <t>Victoria Miller</t>
  </si>
  <si>
    <t>Sean Sanders</t>
  </si>
  <si>
    <t>Mallory Gill</t>
  </si>
  <si>
    <t>Tina Malhotra</t>
  </si>
  <si>
    <t>Garrett Stewart</t>
  </si>
  <si>
    <t>Shawna Rai</t>
  </si>
  <si>
    <t>Carlos Morris</t>
  </si>
  <si>
    <t>Eduardo Parker</t>
  </si>
  <si>
    <t>Sebastian Reed</t>
  </si>
  <si>
    <t>Jaime Romero</t>
  </si>
  <si>
    <t>Christopher Harris</t>
  </si>
  <si>
    <t>Courtney Young</t>
  </si>
  <si>
    <t>Melissa Cook</t>
  </si>
  <si>
    <t>Mackenzie Cooper</t>
  </si>
  <si>
    <t>Harold Subram</t>
  </si>
  <si>
    <t>Benjamin Hayes</t>
  </si>
  <si>
    <t>Andrea Peterson</t>
  </si>
  <si>
    <t>Olivia Morgan</t>
  </si>
  <si>
    <t>Colin Liang</t>
  </si>
  <si>
    <t>Vanessa Patterson</t>
  </si>
  <si>
    <t>Paige Cook</t>
  </si>
  <si>
    <t>Jared Stewart</t>
  </si>
  <si>
    <t>Roger Wu</t>
  </si>
  <si>
    <t>Kaitlyn Johnson</t>
  </si>
  <si>
    <t>Trinity Morgan</t>
  </si>
  <si>
    <t>Carolyn Madan</t>
  </si>
  <si>
    <t>Luis Hayes</t>
  </si>
  <si>
    <t>Nicole Rogers</t>
  </si>
  <si>
    <t>Olivia Peterson</t>
  </si>
  <si>
    <t>Chloe Perry</t>
  </si>
  <si>
    <t>Natalie Ross</t>
  </si>
  <si>
    <t>Franklin Zhao</t>
  </si>
  <si>
    <t>Micah Liang</t>
  </si>
  <si>
    <t>Alexandra Gonzales</t>
  </si>
  <si>
    <t>Anne Alonso</t>
  </si>
  <si>
    <t>Francisco Prasad</t>
  </si>
  <si>
    <t>Juan Rivera</t>
  </si>
  <si>
    <t>Marcus Green</t>
  </si>
  <si>
    <t>Mary Wright</t>
  </si>
  <si>
    <t>Arturo Guo</t>
  </si>
  <si>
    <t>Christian Jenkins</t>
  </si>
  <si>
    <t>Ricardo Shen</t>
  </si>
  <si>
    <t>Samuel Ross</t>
  </si>
  <si>
    <t>Joel Schmidt</t>
  </si>
  <si>
    <t>Dwayne Gill</t>
  </si>
  <si>
    <t>Dalton Perry</t>
  </si>
  <si>
    <t>Connor Kumar</t>
  </si>
  <si>
    <t>Adrienne Gill</t>
  </si>
  <si>
    <t>Seth Roberts</t>
  </si>
  <si>
    <t>Charles Miller</t>
  </si>
  <si>
    <t>Elijah Kumar</t>
  </si>
  <si>
    <t>Andy Gill</t>
  </si>
  <si>
    <t>Marvin Gomez</t>
  </si>
  <si>
    <t>Dalton Phillips</t>
  </si>
  <si>
    <t>Devin Brooks</t>
  </si>
  <si>
    <t>Jennifer Campbell</t>
  </si>
  <si>
    <t>Mackenzie Bailey</t>
  </si>
  <si>
    <t>Richard Price</t>
  </si>
  <si>
    <t>Kristina Suri</t>
  </si>
  <si>
    <t>Alberto Alvarez</t>
  </si>
  <si>
    <t>Sean Allen</t>
  </si>
  <si>
    <t>Erika Dominguez</t>
  </si>
  <si>
    <t>Leonard Luo</t>
  </si>
  <si>
    <t>Bonnie Nara</t>
  </si>
  <si>
    <t>Harold Lopez</t>
  </si>
  <si>
    <t>Julia Bryant</t>
  </si>
  <si>
    <t>Albert Alonso</t>
  </si>
  <si>
    <t>Kayla Thompson</t>
  </si>
  <si>
    <t>Levi Malhotra</t>
  </si>
  <si>
    <t>Jade James</t>
  </si>
  <si>
    <t>Tabitha Martinez</t>
  </si>
  <si>
    <t>Katelyn King</t>
  </si>
  <si>
    <t>Nicole Miller</t>
  </si>
  <si>
    <t>Brandi Gomez</t>
  </si>
  <si>
    <t>Cassandra Sai</t>
  </si>
  <si>
    <t>Anna Anderson</t>
  </si>
  <si>
    <t>Hailey Campbell</t>
  </si>
  <si>
    <t>Natalie Taylor</t>
  </si>
  <si>
    <t>Kayla Brown</t>
  </si>
  <si>
    <t>Wyatt Thomas</t>
  </si>
  <si>
    <t>Devin Ward</t>
  </si>
  <si>
    <t>Dominic Madan</t>
  </si>
  <si>
    <t>Nicole Sanchez</t>
  </si>
  <si>
    <t>Kaitlin Gonzalez</t>
  </si>
  <si>
    <t>Jason Collins</t>
  </si>
  <si>
    <t>Destiny Hall</t>
  </si>
  <si>
    <t>Willie Goel</t>
  </si>
  <si>
    <t>Jocelyn Hayes</t>
  </si>
  <si>
    <t>Carlos Hill</t>
  </si>
  <si>
    <t>Julia Williams</t>
  </si>
  <si>
    <t>Natalie Richardson</t>
  </si>
  <si>
    <t>Abby Gonzalez</t>
  </si>
  <si>
    <t>Taylor Reed</t>
  </si>
  <si>
    <t>Sean Mitchell</t>
  </si>
  <si>
    <t>Carolyn Suri</t>
  </si>
  <si>
    <t>Alexis Miller</t>
  </si>
  <si>
    <t>Drew Nara</t>
  </si>
  <si>
    <t>Morgan Russell</t>
  </si>
  <si>
    <t>Olivia Cook</t>
  </si>
  <si>
    <t>Richard Walker</t>
  </si>
  <si>
    <t>Josue Blanco</t>
  </si>
  <si>
    <t>Katherine Sanchez</t>
  </si>
  <si>
    <t>Alexandre Lobao</t>
  </si>
  <si>
    <t>Christine Shan</t>
  </si>
  <si>
    <t>Jeffery Sun</t>
  </si>
  <si>
    <t>Drew Raje</t>
  </si>
  <si>
    <t>Angelica Ross</t>
  </si>
  <si>
    <t>Xavier Thompson</t>
  </si>
  <si>
    <t>Marcus Blue</t>
  </si>
  <si>
    <t>Connor Collins</t>
  </si>
  <si>
    <t>Edward Johnson</t>
  </si>
  <si>
    <t>Fernando Alexander</t>
  </si>
  <si>
    <t>Summer Rana</t>
  </si>
  <si>
    <t>Stephanie Jenkins</t>
  </si>
  <si>
    <t>Megan Jenkins</t>
  </si>
  <si>
    <t>Linda Hernandez</t>
  </si>
  <si>
    <t>Kevin Alexander</t>
  </si>
  <si>
    <t>Morgan Cooper</t>
  </si>
  <si>
    <t>Garrett Ramirez</t>
  </si>
  <si>
    <t>Destiny Ward</t>
  </si>
  <si>
    <t>Nancy Kapoor</t>
  </si>
  <si>
    <t>Levi Weber</t>
  </si>
  <si>
    <t>Alejandro Andersen</t>
  </si>
  <si>
    <t>Kristina Sai</t>
  </si>
  <si>
    <t>Reginald Martin</t>
  </si>
  <si>
    <t>Cristina She</t>
  </si>
  <si>
    <t>Madeline Young</t>
  </si>
  <si>
    <t>Jake Gao</t>
  </si>
  <si>
    <t>Jacqueline Morgan</t>
  </si>
  <si>
    <t>Emma White</t>
  </si>
  <si>
    <t>Ethan Ross</t>
  </si>
  <si>
    <t>Ariana Cooper</t>
  </si>
  <si>
    <t>Alexandra Hill</t>
  </si>
  <si>
    <t>Marissa Price</t>
  </si>
  <si>
    <t>Kari Ramos</t>
  </si>
  <si>
    <t>Melanie Torres</t>
  </si>
  <si>
    <t>Ariana Kelly</t>
  </si>
  <si>
    <t>Philip Jimenez</t>
  </si>
  <si>
    <t>Haley Parker</t>
  </si>
  <si>
    <t>Lauren Taylor</t>
  </si>
  <si>
    <t>Natalie Long</t>
  </si>
  <si>
    <t>Makayla Sanders</t>
  </si>
  <si>
    <t>Melody Ruiz</t>
  </si>
  <si>
    <t>Carlos Howard</t>
  </si>
  <si>
    <t>Eduardo Ward</t>
  </si>
  <si>
    <t>Destiny Garcia</t>
  </si>
  <si>
    <t>Kurt Deng</t>
  </si>
  <si>
    <t>Jorge Yang</t>
  </si>
  <si>
    <t>Elijah Jai</t>
  </si>
  <si>
    <t>Sara Blue</t>
  </si>
  <si>
    <t>Miranda Gonzales</t>
  </si>
  <si>
    <t>Gavin Russell</t>
  </si>
  <si>
    <t>Erick Prasad</t>
  </si>
  <si>
    <t>Blake Jones</t>
  </si>
  <si>
    <t>Julia Hernandez</t>
  </si>
  <si>
    <t>Brianna Taylor</t>
  </si>
  <si>
    <t>Lucas King</t>
  </si>
  <si>
    <t>Taylor Hall</t>
  </si>
  <si>
    <t>Reginald Gill</t>
  </si>
  <si>
    <t>Dwayne Gomez</t>
  </si>
  <si>
    <t>Kaitlyn Parker</t>
  </si>
  <si>
    <t>Melanie Rogers</t>
  </si>
  <si>
    <t>Armando Blanco</t>
  </si>
  <si>
    <t>Jesse Reed</t>
  </si>
  <si>
    <t>Leslie Romero</t>
  </si>
  <si>
    <t>Ian Ward</t>
  </si>
  <si>
    <t>Zachary Simmons</t>
  </si>
  <si>
    <t>Jessica Murphy</t>
  </si>
  <si>
    <t>Christina James</t>
  </si>
  <si>
    <t>Jonathan Chen</t>
  </si>
  <si>
    <t>Julia Alexander</t>
  </si>
  <si>
    <t>Heather Cai</t>
  </si>
  <si>
    <t>Keith Anand</t>
  </si>
  <si>
    <t>Roberto Alonso</t>
  </si>
  <si>
    <t>Dustin Yuan</t>
  </si>
  <si>
    <t>Charles Mitchell</t>
  </si>
  <si>
    <t>Joan Morgan</t>
  </si>
  <si>
    <t>Kellie Ramos</t>
  </si>
  <si>
    <t>Sara Allen</t>
  </si>
  <si>
    <t>Dana Diaz</t>
  </si>
  <si>
    <t>Marshall Raji</t>
  </si>
  <si>
    <t>Stanley Sai</t>
  </si>
  <si>
    <t>William Miller</t>
  </si>
  <si>
    <t>Wyatt Allen</t>
  </si>
  <si>
    <t>Richard Brooks</t>
  </si>
  <si>
    <t>Martha Li</t>
  </si>
  <si>
    <t>Morgan Anderson</t>
  </si>
  <si>
    <t>Juan Cooper</t>
  </si>
  <si>
    <t>Jessica Clark</t>
  </si>
  <si>
    <t>Henry Stone</t>
  </si>
  <si>
    <t>Emma Griffin</t>
  </si>
  <si>
    <t>Alex Bailey</t>
  </si>
  <si>
    <t>Alyssa Jones</t>
  </si>
  <si>
    <t>Alexandra Stewart</t>
  </si>
  <si>
    <t>Yiroyuki Sato</t>
  </si>
  <si>
    <t>Edward Lopez</t>
  </si>
  <si>
    <t>Mackenzie Morgan</t>
  </si>
  <si>
    <t>Eugene Wu</t>
  </si>
  <si>
    <t>Tabitha Smith</t>
  </si>
  <si>
    <t>Connor Young</t>
  </si>
  <si>
    <t>Riley Watson</t>
  </si>
  <si>
    <t>Shawn Jai</t>
  </si>
  <si>
    <t>Aimee Wu</t>
  </si>
  <si>
    <t>Jonathan Hughes</t>
  </si>
  <si>
    <t>Brandy Srini</t>
  </si>
  <si>
    <t>Eric Long</t>
  </si>
  <si>
    <t>Natalie Jackson</t>
  </si>
  <si>
    <t>Amber Perez</t>
  </si>
  <si>
    <t>Preston Ray</t>
  </si>
  <si>
    <t>Caleb Edwards</t>
  </si>
  <si>
    <t>Nicole James</t>
  </si>
  <si>
    <t>Jade Ward</t>
  </si>
  <si>
    <t>Julian Butler</t>
  </si>
  <si>
    <t>Rachael Prasad</t>
  </si>
  <si>
    <t>Julio Torres</t>
  </si>
  <si>
    <t>Eduardo Hall</t>
  </si>
  <si>
    <t>Alexia Ross</t>
  </si>
  <si>
    <t>Kaitlyn Barnes</t>
  </si>
  <si>
    <t>Jarrod Rana</t>
  </si>
  <si>
    <t>Louis Raje</t>
  </si>
  <si>
    <t>Riley Flores</t>
  </si>
  <si>
    <t>Anthony Brown</t>
  </si>
  <si>
    <t>Trevor Powell</t>
  </si>
  <si>
    <t>James Gonzales</t>
  </si>
  <si>
    <t>Lucas Rodriguez</t>
  </si>
  <si>
    <t>Ronald Lopez</t>
  </si>
  <si>
    <t>Adriana Malhotra</t>
  </si>
  <si>
    <t>Mario Andersen</t>
  </si>
  <si>
    <t>Margaret Ye</t>
  </si>
  <si>
    <t>Arturo Liang</t>
  </si>
  <si>
    <t>Marcus Collins</t>
  </si>
  <si>
    <t>Isaiah Young</t>
  </si>
  <si>
    <t>Daisy Navarro</t>
  </si>
  <si>
    <t>Anna Powell</t>
  </si>
  <si>
    <t>Dawn Lin</t>
  </si>
  <si>
    <t>Amanda Edwards</t>
  </si>
  <si>
    <t>Connor Alexander</t>
  </si>
  <si>
    <t>Miguel Perez</t>
  </si>
  <si>
    <t>Alvin Nath</t>
  </si>
  <si>
    <t>Stephanie Roberts</t>
  </si>
  <si>
    <t>Cindy Suri</t>
  </si>
  <si>
    <t>Martha Zhou</t>
  </si>
  <si>
    <t>Alex Ramirez</t>
  </si>
  <si>
    <t>Melvin Shen</t>
  </si>
  <si>
    <t>Alexandra Edwards</t>
  </si>
  <si>
    <t>Hunter Moore</t>
  </si>
  <si>
    <t>Emily Flores</t>
  </si>
  <si>
    <t>Ian Lee</t>
  </si>
  <si>
    <t>Dawn Yuan</t>
  </si>
  <si>
    <t>Taylor Patterson</t>
  </si>
  <si>
    <t>Kaitlyn Scott</t>
  </si>
  <si>
    <t>Melissa Washington</t>
  </si>
  <si>
    <t>Erick Sanchez</t>
  </si>
  <si>
    <t>Marcus Adams</t>
  </si>
  <si>
    <t>Kari Subram</t>
  </si>
  <si>
    <t>Christopher Jackson</t>
  </si>
  <si>
    <t>Spencer Price</t>
  </si>
  <si>
    <t>Isaac Mitchell</t>
  </si>
  <si>
    <t>Wesley Zhao</t>
  </si>
  <si>
    <t>Daisy Rubio</t>
  </si>
  <si>
    <t>Isabella Cook</t>
  </si>
  <si>
    <t>Kaitlyn Adams</t>
  </si>
  <si>
    <t>Jasmine Gonzales</t>
  </si>
  <si>
    <t>Erick Suri</t>
  </si>
  <si>
    <t>Christina Cox</t>
  </si>
  <si>
    <t>Ronald Subram</t>
  </si>
  <si>
    <t>James Davis</t>
  </si>
  <si>
    <t>Maria Cooper</t>
  </si>
  <si>
    <t>Roger Cai</t>
  </si>
  <si>
    <t>Ajay Solanki</t>
  </si>
  <si>
    <t>Ramon Xu</t>
  </si>
  <si>
    <t>Sierra Evans</t>
  </si>
  <si>
    <t>Mathew Alvarez</t>
  </si>
  <si>
    <t>Jill Serrano</t>
  </si>
  <si>
    <t>Wyatt Harris</t>
  </si>
  <si>
    <t>John Lee</t>
  </si>
  <si>
    <t>Nathan Lal</t>
  </si>
  <si>
    <t>Jill Martin</t>
  </si>
  <si>
    <t>Logan Thomas</t>
  </si>
  <si>
    <t>Cara Zhang</t>
  </si>
  <si>
    <t>Wyatt Green</t>
  </si>
  <si>
    <t>Jay Gutierrez</t>
  </si>
  <si>
    <t>Natalie Kelly</t>
  </si>
  <si>
    <t>Kyle Phillips</t>
  </si>
  <si>
    <t>Brian Cooper</t>
  </si>
  <si>
    <t>Danielle Howard</t>
  </si>
  <si>
    <t>Eduardo Miller</t>
  </si>
  <si>
    <t>Colleen Gao</t>
  </si>
  <si>
    <t>Wyatt Nelson</t>
  </si>
  <si>
    <t>Emily Robinson</t>
  </si>
  <si>
    <t>Isaac Bailey</t>
  </si>
  <si>
    <t>Ana Alexander</t>
  </si>
  <si>
    <t>Johnathan Vance</t>
  </si>
  <si>
    <t>Haley Scott</t>
  </si>
  <si>
    <t>Elijah Griffin</t>
  </si>
  <si>
    <t>Jessie Travers</t>
  </si>
  <si>
    <t>Justin Diaz</t>
  </si>
  <si>
    <t>Jason Carter</t>
  </si>
  <si>
    <t>John Clark</t>
  </si>
  <si>
    <t>Vincent Ye</t>
  </si>
  <si>
    <t>Xavier Collins</t>
  </si>
  <si>
    <t>Pedro Lopez</t>
  </si>
  <si>
    <t>Devin Price</t>
  </si>
  <si>
    <t>Jennifer Phillips</t>
  </si>
  <si>
    <t>Cindy Rodriguez</t>
  </si>
  <si>
    <t>James Kumar</t>
  </si>
  <si>
    <t>Cassandra Malhotra</t>
  </si>
  <si>
    <t>Cindy Jordan</t>
  </si>
  <si>
    <t>Kaylee Young</t>
  </si>
  <si>
    <t>Isabelle Flores</t>
  </si>
  <si>
    <t>Isaiah Baker</t>
  </si>
  <si>
    <t>Brittany Alexander</t>
  </si>
  <si>
    <t>Jennifer Butler</t>
  </si>
  <si>
    <t>Kaitlyn Morris</t>
  </si>
  <si>
    <t>Richard White</t>
  </si>
  <si>
    <t>Ian Sanchez</t>
  </si>
  <si>
    <t>Luis Jai</t>
  </si>
  <si>
    <t>Jasmine Long</t>
  </si>
  <si>
    <t>Roger Kumar</t>
  </si>
  <si>
    <t>Carrie Carlson</t>
  </si>
  <si>
    <t>Jackson Patterson</t>
  </si>
  <si>
    <t>Miguel Simmons</t>
  </si>
  <si>
    <t>Lawrence Ortega</t>
  </si>
  <si>
    <t>Brittney Ye</t>
  </si>
  <si>
    <t>Samantha Simmons</t>
  </si>
  <si>
    <t>Leslie Diaz</t>
  </si>
  <si>
    <t>Stefanie Suri</t>
  </si>
  <si>
    <t>Amber Hernandez</t>
  </si>
  <si>
    <t>Savannah Parker</t>
  </si>
  <si>
    <t>Amanda Adams</t>
  </si>
  <si>
    <t>Damien Rai</t>
  </si>
  <si>
    <t>Amy Hu</t>
  </si>
  <si>
    <t>Samuel Garcia</t>
  </si>
  <si>
    <t>Sara Perez</t>
  </si>
  <si>
    <t>Marcus Jackson</t>
  </si>
  <si>
    <t>Carlos Cook</t>
  </si>
  <si>
    <t>Willie Chander</t>
  </si>
  <si>
    <t>Emily Barnes</t>
  </si>
  <si>
    <t>Jacqueline Gonzales</t>
  </si>
  <si>
    <t>Patrick Sanchez</t>
  </si>
  <si>
    <t>Maria Reed</t>
  </si>
  <si>
    <t>Reginald Ashe</t>
  </si>
  <si>
    <t>Kate Kumar</t>
  </si>
  <si>
    <t>Lacey Rai</t>
  </si>
  <si>
    <t>William Lewis</t>
  </si>
  <si>
    <t>Sarah Walker</t>
  </si>
  <si>
    <t>Arianna Morgan</t>
  </si>
  <si>
    <t>Trisha Sun</t>
  </si>
  <si>
    <t>Jeremy Baker</t>
  </si>
  <si>
    <t>Orlando Diaz</t>
  </si>
  <si>
    <t>Jacqueline Simmons</t>
  </si>
  <si>
    <t>Cole Morgan</t>
  </si>
  <si>
    <t>Elijah Henderson</t>
  </si>
  <si>
    <t>Cedric Ma</t>
  </si>
  <si>
    <t>Meredith Perez</t>
  </si>
  <si>
    <t>Julia Roberts</t>
  </si>
  <si>
    <t>Morgan Turner</t>
  </si>
  <si>
    <t>Raquel Alvarez</t>
  </si>
  <si>
    <t>Clinton Romero</t>
  </si>
  <si>
    <t>Adam Parker</t>
  </si>
  <si>
    <t>Chloe Harris</t>
  </si>
  <si>
    <t>Kenneth She</t>
  </si>
  <si>
    <t>Daniel Martin</t>
  </si>
  <si>
    <t>Edwin West</t>
  </si>
  <si>
    <t>Gilbert Xu</t>
  </si>
  <si>
    <t>Eduardo Hughes</t>
  </si>
  <si>
    <t>Cody Ward</t>
  </si>
  <si>
    <t>Geoffrey Sanchez</t>
  </si>
  <si>
    <t>Preston Subram</t>
  </si>
  <si>
    <t>Alex Mitchell</t>
  </si>
  <si>
    <t>Casey Torres</t>
  </si>
  <si>
    <t>Hunter Campbell</t>
  </si>
  <si>
    <t>Aidan Bennett</t>
  </si>
  <si>
    <t>Christine Beck</t>
  </si>
  <si>
    <t>Casey Ortega</t>
  </si>
  <si>
    <t>Russell Raji</t>
  </si>
  <si>
    <t>Sheila Alonso</t>
  </si>
  <si>
    <t>Stacey Huang</t>
  </si>
  <si>
    <t>Michele Moreno</t>
  </si>
  <si>
    <t>Christina Sanchez</t>
  </si>
  <si>
    <t>Jared Rogers</t>
  </si>
  <si>
    <t>Casey Dominguez</t>
  </si>
  <si>
    <t>Katrina Raje</t>
  </si>
  <si>
    <t>Ashley Wood</t>
  </si>
  <si>
    <t>Damien Pal</t>
  </si>
  <si>
    <t>Kaitlin Srini</t>
  </si>
  <si>
    <t>Fernando Scott</t>
  </si>
  <si>
    <t>Melinda Romero</t>
  </si>
  <si>
    <t>Isabel Coleman</t>
  </si>
  <si>
    <t>Erick Rana</t>
  </si>
  <si>
    <t>Andy Serrano</t>
  </si>
  <si>
    <t>Marcus Wood</t>
  </si>
  <si>
    <t>Connor Washington</t>
  </si>
  <si>
    <t>Byron Gomez</t>
  </si>
  <si>
    <t>Pedro Torres</t>
  </si>
  <si>
    <t>Trinity Bell</t>
  </si>
  <si>
    <t>Elizabeth Jackson</t>
  </si>
  <si>
    <t>Tyler Garcia</t>
  </si>
  <si>
    <t>Sean Cox</t>
  </si>
  <si>
    <t>Karla Jai</t>
  </si>
  <si>
    <t>James Phillips</t>
  </si>
  <si>
    <t>Grace Wilson</t>
  </si>
  <si>
    <t>Sean Richardson</t>
  </si>
  <si>
    <t>Sheena Jai</t>
  </si>
  <si>
    <t>Donald Martinez</t>
  </si>
  <si>
    <t>Shawna Goel</t>
  </si>
  <si>
    <t>K. Saravan</t>
  </si>
  <si>
    <t>Sabrina Carlson</t>
  </si>
  <si>
    <t>Thomas Johnson</t>
  </si>
  <si>
    <t>Alexandra Mitchell</t>
  </si>
  <si>
    <t>Cedric Chande</t>
  </si>
  <si>
    <t>Alyssa Henderson</t>
  </si>
  <si>
    <t>Eugene Li</t>
  </si>
  <si>
    <t>Abigail Garcia</t>
  </si>
  <si>
    <t>Andrew Garcia</t>
  </si>
  <si>
    <t>Taylor Torres</t>
  </si>
  <si>
    <t>Kristina Raman</t>
  </si>
  <si>
    <t>Noah Smith</t>
  </si>
  <si>
    <t>Amanda Peterson</t>
  </si>
  <si>
    <t>Molly Gonzalez</t>
  </si>
  <si>
    <t>Natalie Jones</t>
  </si>
  <si>
    <t>Luis Washington</t>
  </si>
  <si>
    <t>Marco Malhotra</t>
  </si>
  <si>
    <t>Taylor Foster</t>
  </si>
  <si>
    <t>Ashley Powell</t>
  </si>
  <si>
    <t>Michelle Rivera</t>
  </si>
  <si>
    <t>Richard Wilson</t>
  </si>
  <si>
    <t>Claudia Huang</t>
  </si>
  <si>
    <t>Elizabeth Davis</t>
  </si>
  <si>
    <t>Bryce Howard</t>
  </si>
  <si>
    <t>Taylor Russell</t>
  </si>
  <si>
    <t>Isabella Thompson</t>
  </si>
  <si>
    <t>Sebastian Sanchez</t>
  </si>
  <si>
    <t>Destiny Ramirez</t>
  </si>
  <si>
    <t>Sydney Carter</t>
  </si>
  <si>
    <t>Lucas Garcia</t>
  </si>
  <si>
    <t>Ethan Lewis</t>
  </si>
  <si>
    <t>Ruben Srini</t>
  </si>
  <si>
    <t>Russell Shen</t>
  </si>
  <si>
    <t>Casey Raje</t>
  </si>
  <si>
    <t>Keith Pal</t>
  </si>
  <si>
    <t>Jacqueline Bell</t>
  </si>
  <si>
    <t>Aaron Hernandez</t>
  </si>
  <si>
    <t>Zachary Hughes</t>
  </si>
  <si>
    <t>Mariah Richardson</t>
  </si>
  <si>
    <t>Sydney Coleman</t>
  </si>
  <si>
    <t>Sara Bailey</t>
  </si>
  <si>
    <t>Sydney Evans</t>
  </si>
  <si>
    <t>Kayla Butler</t>
  </si>
  <si>
    <t>Mariah Rogers</t>
  </si>
  <si>
    <t>Max Blanco</t>
  </si>
  <si>
    <t>Lydia Raman</t>
  </si>
  <si>
    <t>Hailey Jenkins</t>
  </si>
  <si>
    <t>Jesse Campbell</t>
  </si>
  <si>
    <t>Alexia Diaz</t>
  </si>
  <si>
    <t>Bailey James</t>
  </si>
  <si>
    <t>Bridget Sharma</t>
  </si>
  <si>
    <t>Micah Yang</t>
  </si>
  <si>
    <t>Kyle Adams</t>
  </si>
  <si>
    <t>Oscar Price</t>
  </si>
  <si>
    <t>Trevor Harrison</t>
  </si>
  <si>
    <t>Bonnie Lal</t>
  </si>
  <si>
    <t>Julia Henderson</t>
  </si>
  <si>
    <t>Emma Torres</t>
  </si>
  <si>
    <t>Sydney Bennett</t>
  </si>
  <si>
    <t>Kaitlyn Hughes</t>
  </si>
  <si>
    <t>Oscar Bennett</t>
  </si>
  <si>
    <t>Yolanda Nara</t>
  </si>
  <si>
    <t>Clifford Mehta</t>
  </si>
  <si>
    <t>Barbara Nara</t>
  </si>
  <si>
    <t>Spencer Bryant</t>
  </si>
  <si>
    <t>Brittany Powell</t>
  </si>
  <si>
    <t>Ryan Butler</t>
  </si>
  <si>
    <t>Mario Shen</t>
  </si>
  <si>
    <t>Caleb Flores</t>
  </si>
  <si>
    <t>Adam Young</t>
  </si>
  <si>
    <t>Seth Griffin</t>
  </si>
  <si>
    <t>Clayton She</t>
  </si>
  <si>
    <t>Wayne Rai</t>
  </si>
  <si>
    <t>Rafael Lin</t>
  </si>
  <si>
    <t>Damien Deng</t>
  </si>
  <si>
    <t>Olivia Rivera</t>
  </si>
  <si>
    <t>Albert Romero</t>
  </si>
  <si>
    <t>Brittany Russell</t>
  </si>
  <si>
    <t>Maria Kelly</t>
  </si>
  <si>
    <t>Jésus Carlson</t>
  </si>
  <si>
    <t>Marcus Murphy</t>
  </si>
  <si>
    <t>Alisha Xu</t>
  </si>
  <si>
    <t>Chase Richardson</t>
  </si>
  <si>
    <t>Haley Brooks</t>
  </si>
  <si>
    <t>Dylan Davis</t>
  </si>
  <si>
    <t>Mackenzie Nelson</t>
  </si>
  <si>
    <t>Angel Kelly</t>
  </si>
  <si>
    <t>Haley Kelly</t>
  </si>
  <si>
    <t>Neil Jimenez</t>
  </si>
  <si>
    <t>Ethan Martin</t>
  </si>
  <si>
    <t>Arianna Powell</t>
  </si>
  <si>
    <t>William Walker</t>
  </si>
  <si>
    <t>Jan Hernandez</t>
  </si>
  <si>
    <t>Alisha Rai</t>
  </si>
  <si>
    <t>Matthew Martinez</t>
  </si>
  <si>
    <t>Melissa Russell</t>
  </si>
  <si>
    <t>Isaac Lopez</t>
  </si>
  <si>
    <t>Glenn Chen</t>
  </si>
  <si>
    <t>Jorge Zheng</t>
  </si>
  <si>
    <t>Jaclyn Yang</t>
  </si>
  <si>
    <t>Christian Bryant</t>
  </si>
  <si>
    <t>Jessie Guo</t>
  </si>
  <si>
    <t>Sara Mitchell</t>
  </si>
  <si>
    <t>Jackson Simmons</t>
  </si>
  <si>
    <t>Margaret Liang</t>
  </si>
  <si>
    <t>Abigail Long</t>
  </si>
  <si>
    <t>Omar Jai</t>
  </si>
  <si>
    <t>Timothy Gonzalez</t>
  </si>
  <si>
    <t>Alex Peterson</t>
  </si>
  <si>
    <t>Hunter King</t>
  </si>
  <si>
    <t>Austin Smith</t>
  </si>
  <si>
    <t>Isabel Ross</t>
  </si>
  <si>
    <t>Darren Ramos</t>
  </si>
  <si>
    <t>Melanie Russell</t>
  </si>
  <si>
    <t>Jose Hall</t>
  </si>
  <si>
    <t>Rachael Perez</t>
  </si>
  <si>
    <t>Jeremiah Johnson</t>
  </si>
  <si>
    <t>Terrance Malhotra</t>
  </si>
  <si>
    <t>Lori Hernandez</t>
  </si>
  <si>
    <t>Brad Goel</t>
  </si>
  <si>
    <t>Richard Rodriguez</t>
  </si>
  <si>
    <t>Allison Rivera</t>
  </si>
  <si>
    <t>Clinton Carlson</t>
  </si>
  <si>
    <t>Grace Morgan</t>
  </si>
  <si>
    <t>Clifford Lopez</t>
  </si>
  <si>
    <t>Devin Powell</t>
  </si>
  <si>
    <t>Katelyn Wright</t>
  </si>
  <si>
    <t>Samuel Campbell</t>
  </si>
  <si>
    <t>Sheena Black</t>
  </si>
  <si>
    <t>Adrian Sanchez</t>
  </si>
  <si>
    <t>Alberto Muñoz</t>
  </si>
  <si>
    <t>Miguel White</t>
  </si>
  <si>
    <t>Olivia Stewart</t>
  </si>
  <si>
    <t>Ebony Dominguez</t>
  </si>
  <si>
    <t>Tiffany Zhou</t>
  </si>
  <si>
    <t>Crystal Zhang</t>
  </si>
  <si>
    <t>Wendy Blanco</t>
  </si>
  <si>
    <t>Bryan Townsend</t>
  </si>
  <si>
    <t>Nicole White</t>
  </si>
  <si>
    <t>Luke Coleman</t>
  </si>
  <si>
    <t>Daisy Ramos</t>
  </si>
  <si>
    <t>Sierra Collins</t>
  </si>
  <si>
    <t>Rebekah Sandberg</t>
  </si>
  <si>
    <t>Cynthia Patel</t>
  </si>
  <si>
    <t>Jose Nelson</t>
  </si>
  <si>
    <t>Cesar Lopez</t>
  </si>
  <si>
    <t>Anna James</t>
  </si>
  <si>
    <t>Savannah Perez</t>
  </si>
  <si>
    <t>Ashley Miller</t>
  </si>
  <si>
    <t>Jacquelyn Rowe</t>
  </si>
  <si>
    <t>Eddie Serrano</t>
  </si>
  <si>
    <t>Connor Zhang</t>
  </si>
  <si>
    <t>Xavier Sanders</t>
  </si>
  <si>
    <t>Jonathon Serrano</t>
  </si>
  <si>
    <t>Trevor Henderson</t>
  </si>
  <si>
    <t>Daniel Anderson</t>
  </si>
  <si>
    <t>Charles Green</t>
  </si>
  <si>
    <t>Katherine Alexander</t>
  </si>
  <si>
    <t>Sophia King</t>
  </si>
  <si>
    <t>Kara Chavez</t>
  </si>
  <si>
    <t>Sydney Peterson</t>
  </si>
  <si>
    <t>Andrew Moore</t>
  </si>
  <si>
    <t>Angela Ramirez</t>
  </si>
  <si>
    <t>Lee Navarro</t>
  </si>
  <si>
    <t>Alyssa Martin</t>
  </si>
  <si>
    <t>Samuel Green</t>
  </si>
  <si>
    <t>Theodore Serrano</t>
  </si>
  <si>
    <t>Natalie Howard</t>
  </si>
  <si>
    <t>Stacy Alonso</t>
  </si>
  <si>
    <t>Jessica Jenkins</t>
  </si>
  <si>
    <t>Marcus Anderson</t>
  </si>
  <si>
    <t>Michele Xu</t>
  </si>
  <si>
    <t>Seth Thomas</t>
  </si>
  <si>
    <t>Paige Bailey</t>
  </si>
  <si>
    <t>Carolyn Browning</t>
  </si>
  <si>
    <t>Sydney Reed</t>
  </si>
  <si>
    <t>Savannah Bell</t>
  </si>
  <si>
    <t>Kaylee Peterson</t>
  </si>
  <si>
    <t>Aidan Simmons</t>
  </si>
  <si>
    <t>Theresa Blanco</t>
  </si>
  <si>
    <t>Renee Moreno</t>
  </si>
  <si>
    <t>Teresa Gill</t>
  </si>
  <si>
    <t>Brett Van</t>
  </si>
  <si>
    <t>Jordan Li</t>
  </si>
  <si>
    <t>Toni Sai</t>
  </si>
  <si>
    <t>Rachael Suri</t>
  </si>
  <si>
    <t>Taylor Butler</t>
  </si>
  <si>
    <t>Nicole Price</t>
  </si>
  <si>
    <t>Brittney Lin</t>
  </si>
  <si>
    <t>Darren Gonzalez</t>
  </si>
  <si>
    <t>Megan Henderson</t>
  </si>
  <si>
    <t>Isabella Murphy</t>
  </si>
  <si>
    <t>Joel Rodriguez</t>
  </si>
  <si>
    <t>Dylan Clark</t>
  </si>
  <si>
    <t>Rachel Cook</t>
  </si>
  <si>
    <t>Carson Simmons</t>
  </si>
  <si>
    <t>Masato Kawai</t>
  </si>
  <si>
    <t>Aaron Zhang</t>
  </si>
  <si>
    <t>Benjamin Patterson</t>
  </si>
  <si>
    <t>Thomas Lal</t>
  </si>
  <si>
    <t>Cassie Rai</t>
  </si>
  <si>
    <t>Stephanie Butler</t>
  </si>
  <si>
    <t>Jordan Nelson</t>
  </si>
  <si>
    <t>Christian Zhang</t>
  </si>
  <si>
    <t>Nicole Hughes</t>
  </si>
  <si>
    <t>Jesse Gray</t>
  </si>
  <si>
    <t>Jesse Kelly</t>
  </si>
  <si>
    <t>Christina Ward</t>
  </si>
  <si>
    <t>Maurice Pal</t>
  </si>
  <si>
    <t>Raymond Chandra</t>
  </si>
  <si>
    <t>George Subram</t>
  </si>
  <si>
    <t>Angel Rogers</t>
  </si>
  <si>
    <t>Glenn Ye</t>
  </si>
  <si>
    <t>Ryan Diaz</t>
  </si>
  <si>
    <t>Frank Diaz</t>
  </si>
  <si>
    <t>Cassie Raji</t>
  </si>
  <si>
    <t>Isabella Harris</t>
  </si>
  <si>
    <t>Edward Thomas</t>
  </si>
  <si>
    <t>Rebekah Gomez</t>
  </si>
  <si>
    <t>Nancy Perez</t>
  </si>
  <si>
    <t>Jessica James</t>
  </si>
  <si>
    <t>Sabrina Dominguez</t>
  </si>
  <si>
    <t>Destiny Simmons</t>
  </si>
  <si>
    <t>Jennifer Bennett</t>
  </si>
  <si>
    <t>Janet Diaz</t>
  </si>
  <si>
    <t>Nathaniel Brooks</t>
  </si>
  <si>
    <t>Derrick Carlson</t>
  </si>
  <si>
    <t>Joy Martin</t>
  </si>
  <si>
    <t>Amanda Foster</t>
  </si>
  <si>
    <t>William Lee</t>
  </si>
  <si>
    <t>Bobby Saunders</t>
  </si>
  <si>
    <t>Nicole Ramirez</t>
  </si>
  <si>
    <t>Seth Gray</t>
  </si>
  <si>
    <t>Jonathon Alvarez</t>
  </si>
  <si>
    <t>Jack Hayes</t>
  </si>
  <si>
    <t>Rodney Vazquez</t>
  </si>
  <si>
    <t>Krystal Yang</t>
  </si>
  <si>
    <t>Stephanie Sanchez</t>
  </si>
  <si>
    <t>Alexis Rodriguez</t>
  </si>
  <si>
    <t>Rachel Harris</t>
  </si>
  <si>
    <t>Benjamin Perry</t>
  </si>
  <si>
    <t>Paige Blue</t>
  </si>
  <si>
    <t>Angela Howard</t>
  </si>
  <si>
    <t>Holly Suri</t>
  </si>
  <si>
    <t>Benjamin Lal</t>
  </si>
  <si>
    <t>Jillian Garcia</t>
  </si>
  <si>
    <t>Jose Jai</t>
  </si>
  <si>
    <t>Andrea Green</t>
  </si>
  <si>
    <t>Arturo Wu</t>
  </si>
  <si>
    <t>James Griffin</t>
  </si>
  <si>
    <t>Max Gutierrez</t>
  </si>
  <si>
    <t>Cara Wang</t>
  </si>
  <si>
    <t>Cristina Tang</t>
  </si>
  <si>
    <t>Richard Johnson</t>
  </si>
  <si>
    <t>Joshua Jones</t>
  </si>
  <si>
    <t>Gabrielle Collins</t>
  </si>
  <si>
    <t>Miguel Perry</t>
  </si>
  <si>
    <t>Leslie Sanz</t>
  </si>
  <si>
    <t>Jay Vazquez</t>
  </si>
  <si>
    <t>Gabriella Turner</t>
  </si>
  <si>
    <t>Angela James</t>
  </si>
  <si>
    <t>Alfredo Gill</t>
  </si>
  <si>
    <t>Nathan Long</t>
  </si>
  <si>
    <t>Trisha He</t>
  </si>
  <si>
    <t>Kelli Xu</t>
  </si>
  <si>
    <t>Jessica Brooks</t>
  </si>
  <si>
    <t>Nicholas Rodriguez</t>
  </si>
  <si>
    <t>Mayra Randall</t>
  </si>
  <si>
    <t>Connor Nelson</t>
  </si>
  <si>
    <t>Nathan Gonzales</t>
  </si>
  <si>
    <t>Jacqueline Watson</t>
  </si>
  <si>
    <t>Heidi Perez</t>
  </si>
  <si>
    <t>Natalie Johnson</t>
  </si>
  <si>
    <t>Tyler Martinez</t>
  </si>
  <si>
    <t>Nicole Sandberg</t>
  </si>
  <si>
    <t>Richard Turner</t>
  </si>
  <si>
    <t>Jessica Richardson</t>
  </si>
  <si>
    <t>Blake Hall</t>
  </si>
  <si>
    <t>Allen Mehta</t>
  </si>
  <si>
    <t>Rachel Blue</t>
  </si>
  <si>
    <t>Carlos Collins</t>
  </si>
  <si>
    <t>Marcus Foster</t>
  </si>
  <si>
    <t>Kristen Wu</t>
  </si>
  <si>
    <t>Jordyn Russell</t>
  </si>
  <si>
    <t>Michael Wilson</t>
  </si>
  <si>
    <t>Tamara Liang</t>
  </si>
  <si>
    <t>Susan Lu</t>
  </si>
  <si>
    <t>Michele Mehta</t>
  </si>
  <si>
    <t>Carol Brooks</t>
  </si>
  <si>
    <t>Amber Hall</t>
  </si>
  <si>
    <t>Lucas Brown</t>
  </si>
  <si>
    <t>Jaime Rubio</t>
  </si>
  <si>
    <t>Arturo Tang</t>
  </si>
  <si>
    <t>Natalie Perry</t>
  </si>
  <si>
    <t>Jeremiah Edwards</t>
  </si>
  <si>
    <t>Nichole Sharma</t>
  </si>
  <si>
    <t>Rodney Alonso</t>
  </si>
  <si>
    <t>Martin Rienstra</t>
  </si>
  <si>
    <t>Spencer Alexander</t>
  </si>
  <si>
    <t>Ernest Zeng</t>
  </si>
  <si>
    <t>Luis Gonzales</t>
  </si>
  <si>
    <t>Kevin Young</t>
  </si>
  <si>
    <t>Philip Alvarez</t>
  </si>
  <si>
    <t>Tanya Rubio</t>
  </si>
  <si>
    <t>Cedric Zhang</t>
  </si>
  <si>
    <t>Andrea Morgan</t>
  </si>
  <si>
    <t>Elijah Alexander</t>
  </si>
  <si>
    <t>Alicia Xie</t>
  </si>
  <si>
    <t>Damien Stone</t>
  </si>
  <si>
    <t>Rosa Yang</t>
  </si>
  <si>
    <t>Patrick Bailey</t>
  </si>
  <si>
    <t>Colin Lal</t>
  </si>
  <si>
    <t>Cassandra Sanchez</t>
  </si>
  <si>
    <t>Ashley Harris</t>
  </si>
  <si>
    <t>Alvin Pal</t>
  </si>
  <si>
    <t>Jeremiah James</t>
  </si>
  <si>
    <t>Russell Rai</t>
  </si>
  <si>
    <t>Roberto Ramos</t>
  </si>
  <si>
    <t>Todd Li</t>
  </si>
  <si>
    <t>Julia Peterson</t>
  </si>
  <si>
    <t>Austin Lal</t>
  </si>
  <si>
    <t>Isabella Garcia</t>
  </si>
  <si>
    <t>Todd Rowe</t>
  </si>
  <si>
    <t>Marco Chandra</t>
  </si>
  <si>
    <t>Carlos Rogers</t>
  </si>
  <si>
    <t>Dustin Anand</t>
  </si>
  <si>
    <t>Isabel Patterson</t>
  </si>
  <si>
    <t>Ian Barnes</t>
  </si>
  <si>
    <t>Alexia Russell</t>
  </si>
  <si>
    <t>Jackson Scott</t>
  </si>
  <si>
    <t>Antonio Ross</t>
  </si>
  <si>
    <t>Ronnie Sun</t>
  </si>
  <si>
    <t>Julie Sharma</t>
  </si>
  <si>
    <t>Nathan Johnson</t>
  </si>
  <si>
    <t>Keith Raje</t>
  </si>
  <si>
    <t>Cynthia Mehta</t>
  </si>
  <si>
    <t>Pamela Mehta</t>
  </si>
  <si>
    <t>Brittany Barnes</t>
  </si>
  <si>
    <t>Lauren Cooper</t>
  </si>
  <si>
    <t>Allison Sanders</t>
  </si>
  <si>
    <t>Gerald Srini</t>
  </si>
  <si>
    <t>Aidan Barnes</t>
  </si>
  <si>
    <t>Brianna Jackson</t>
  </si>
  <si>
    <t>Rosa Zhou</t>
  </si>
  <si>
    <t>Jonathan Jenkins</t>
  </si>
  <si>
    <t>Roberto Dominguez</t>
  </si>
  <si>
    <t>Kayla Griffin</t>
  </si>
  <si>
    <t>Edgar Rodriguez</t>
  </si>
  <si>
    <t>Jacqueline Henderson</t>
  </si>
  <si>
    <t>Ian Johnson</t>
  </si>
  <si>
    <t>Madison Bryant</t>
  </si>
  <si>
    <t>Mindy Raje</t>
  </si>
  <si>
    <t>Lisa Wu</t>
  </si>
  <si>
    <t>Richard Cook</t>
  </si>
  <si>
    <t>Brianna Lewis</t>
  </si>
  <si>
    <t>Gary Serrano</t>
  </si>
  <si>
    <t>Michele Jimenez</t>
  </si>
  <si>
    <t>Kaylee Turner</t>
  </si>
  <si>
    <t>Mya Hayes</t>
  </si>
  <si>
    <t>Ivan Weber</t>
  </si>
  <si>
    <t>Felicia Alonso</t>
  </si>
  <si>
    <t>Cheryl Moreno</t>
  </si>
  <si>
    <t>Carrie Romero</t>
  </si>
  <si>
    <t>Alexia Hayes</t>
  </si>
  <si>
    <t>Caleb Griffin</t>
  </si>
  <si>
    <t>Roger Xu</t>
  </si>
  <si>
    <t>Isabella Robinson</t>
  </si>
  <si>
    <t>Shawn Deng</t>
  </si>
  <si>
    <t>Bryan Reed</t>
  </si>
  <si>
    <t>Nicholas Anderson</t>
  </si>
  <si>
    <t>Sara Stewart</t>
  </si>
  <si>
    <t>Kari Garcia</t>
  </si>
  <si>
    <t>Eric Perry</t>
  </si>
  <si>
    <t>Bradley Pal</t>
  </si>
  <si>
    <t>Corey Beck</t>
  </si>
  <si>
    <t>Danielle Morgan</t>
  </si>
  <si>
    <t>Bryce Brooks</t>
  </si>
  <si>
    <t>Isaiah Lopez</t>
  </si>
  <si>
    <t>Juan Torres</t>
  </si>
  <si>
    <t>Connor Edwards</t>
  </si>
  <si>
    <t>Cynthia Gonzalez</t>
  </si>
  <si>
    <t>Faith Coleman</t>
  </si>
  <si>
    <t>Emma Ross</t>
  </si>
  <si>
    <t>David Shan</t>
  </si>
  <si>
    <t>Sarah Thomas</t>
  </si>
  <si>
    <t>Xavier Jones</t>
  </si>
  <si>
    <t>Jessica Stewart</t>
  </si>
  <si>
    <t>Ashley Simmons</t>
  </si>
  <si>
    <t>Seth Hernandez</t>
  </si>
  <si>
    <t>Jordan Edwards</t>
  </si>
  <si>
    <t>Rebekah Dominguez</t>
  </si>
  <si>
    <t>Mariah Torres</t>
  </si>
  <si>
    <t>Isabella Long</t>
  </si>
  <si>
    <t>Diane Dominguez</t>
  </si>
  <si>
    <t>Dawn Raje</t>
  </si>
  <si>
    <t>Sabrina Suarez</t>
  </si>
  <si>
    <t>Carly Beck</t>
  </si>
  <si>
    <t>Micah Ma</t>
  </si>
  <si>
    <t>Anthony Lee</t>
  </si>
  <si>
    <t>Makayla Torres</t>
  </si>
  <si>
    <t>Roger Zeng</t>
  </si>
  <si>
    <t>Jack Chen</t>
  </si>
  <si>
    <t>Ruben Sara</t>
  </si>
  <si>
    <t>Nathaniel Rogers</t>
  </si>
  <si>
    <t>Jackson Wright</t>
  </si>
  <si>
    <t>Colleen Raji</t>
  </si>
  <si>
    <t>Veronica Patel</t>
  </si>
  <si>
    <t>Carrie Ruiz</t>
  </si>
  <si>
    <t>Terrence Goel</t>
  </si>
  <si>
    <t>Alexandria Howard</t>
  </si>
  <si>
    <t>Jacob Clark</t>
  </si>
  <si>
    <t>Anna Long</t>
  </si>
  <si>
    <t>Cassandra Suri</t>
  </si>
  <si>
    <t>Hailey Murphy</t>
  </si>
  <si>
    <t>Drew Xie</t>
  </si>
  <si>
    <t>Dylan Lal</t>
  </si>
  <si>
    <t>Nicole Jones</t>
  </si>
  <si>
    <t>Eduardo Davis</t>
  </si>
  <si>
    <t>Benjamin Diaz</t>
  </si>
  <si>
    <t>Miguel Hernandez</t>
  </si>
  <si>
    <t>Sean Morgan</t>
  </si>
  <si>
    <t>Shawn She</t>
  </si>
  <si>
    <t>Samantha Perry</t>
  </si>
  <si>
    <t>Jamie Huang</t>
  </si>
  <si>
    <t>Sandra Zhao</t>
  </si>
  <si>
    <t>Joshua Harris</t>
  </si>
  <si>
    <t>Cameron Brown</t>
  </si>
  <si>
    <t>Carly Tang</t>
  </si>
  <si>
    <t>David Coleman</t>
  </si>
  <si>
    <t>Marie Martin</t>
  </si>
  <si>
    <t>Julie Chander</t>
  </si>
  <si>
    <t>Connor Evans</t>
  </si>
  <si>
    <t>Julia Davis</t>
  </si>
  <si>
    <t>Antonio Gonzales</t>
  </si>
  <si>
    <t>Carlos Gray</t>
  </si>
  <si>
    <t>Marcus Davis</t>
  </si>
  <si>
    <t>Sydney Edwards</t>
  </si>
  <si>
    <t>Tyrone Ramos</t>
  </si>
  <si>
    <t>Omar Chande</t>
  </si>
  <si>
    <t>Julia Evans</t>
  </si>
  <si>
    <t>Isabella Alexander</t>
  </si>
  <si>
    <t>Elijah Chen</t>
  </si>
  <si>
    <t>Ronald Vance</t>
  </si>
  <si>
    <t>Isaiah Mitchell</t>
  </si>
  <si>
    <t>Nichole Anand</t>
  </si>
  <si>
    <t>Natalie Blue</t>
  </si>
  <si>
    <t>Bailey Sanchez</t>
  </si>
  <si>
    <t>Miguel Diaz</t>
  </si>
  <si>
    <t>Gregory Chander</t>
  </si>
  <si>
    <t>Richard Wright</t>
  </si>
  <si>
    <t>Curtis Guo</t>
  </si>
  <si>
    <t>Elijah Parker</t>
  </si>
  <si>
    <t>Amy Ye</t>
  </si>
  <si>
    <t>Jason Hall</t>
  </si>
  <si>
    <t>Roger Zhang</t>
  </si>
  <si>
    <t>Louis Pal</t>
  </si>
  <si>
    <t>Olivia Sanchez</t>
  </si>
  <si>
    <t>Billy Carlson</t>
  </si>
  <si>
    <t>Evan Cox</t>
  </si>
  <si>
    <t>Brandon Perry</t>
  </si>
  <si>
    <t>Marcus Watson</t>
  </si>
  <si>
    <t>Brenda Madan</t>
  </si>
  <si>
    <t>Diane Munoz</t>
  </si>
  <si>
    <t>Arthur Perry</t>
  </si>
  <si>
    <t>Julia Brown</t>
  </si>
  <si>
    <t>Peter Chander</t>
  </si>
  <si>
    <t>Derrick Dominguez</t>
  </si>
  <si>
    <t>Carol Howard</t>
  </si>
  <si>
    <t>Cassie Sutton</t>
  </si>
  <si>
    <t>Lindsey Nath</t>
  </si>
  <si>
    <t>Michael Williams</t>
  </si>
  <si>
    <t>Isabella Coleman</t>
  </si>
  <si>
    <t>Jackson Gonzalez</t>
  </si>
  <si>
    <t>Kristi Fernandez</t>
  </si>
  <si>
    <t>Jordan Patterson</t>
  </si>
  <si>
    <t>Tasha Andersen</t>
  </si>
  <si>
    <t>Kayla Hughes</t>
  </si>
  <si>
    <t>Marcus Bailey</t>
  </si>
  <si>
    <t>Allen Malhotra</t>
  </si>
  <si>
    <t>Victoria Clark</t>
  </si>
  <si>
    <t>Latasha Vazquez</t>
  </si>
  <si>
    <t>Abigail Jones</t>
  </si>
  <si>
    <t>Jon Shen</t>
  </si>
  <si>
    <t>Jonathan Thomas</t>
  </si>
  <si>
    <t>Melanie Alexander</t>
  </si>
  <si>
    <t>Colleen Xu</t>
  </si>
  <si>
    <t>Patricia Srini</t>
  </si>
  <si>
    <t>Paige Cooper</t>
  </si>
  <si>
    <t>Brianna Flores</t>
  </si>
  <si>
    <t>Alan Zhou</t>
  </si>
  <si>
    <t>Marc Munoz</t>
  </si>
  <si>
    <t>Eric Hayes</t>
  </si>
  <si>
    <t>Lucas Williams</t>
  </si>
  <si>
    <t>Molly Sai</t>
  </si>
  <si>
    <t>Emma Lee</t>
  </si>
  <si>
    <t>Jack Roberts</t>
  </si>
  <si>
    <t>Rachel Lee</t>
  </si>
  <si>
    <t>Brent Zhu</t>
  </si>
  <si>
    <t>Angel Murphy</t>
  </si>
  <si>
    <t>Kara Kumar</t>
  </si>
  <si>
    <t>Thomas Walker</t>
  </si>
  <si>
    <t>Erin Richardson</t>
  </si>
  <si>
    <t>Austin Johnson</t>
  </si>
  <si>
    <t>Kevin Nelson</t>
  </si>
  <si>
    <t>Carson Foster</t>
  </si>
  <si>
    <t>Allison Stewart</t>
  </si>
  <si>
    <t>Jay Romero</t>
  </si>
  <si>
    <t>Kathryn Sharma</t>
  </si>
  <si>
    <t>Taylor Alexander</t>
  </si>
  <si>
    <t>Bobby Van</t>
  </si>
  <si>
    <t>Angela Russell</t>
  </si>
  <si>
    <t>Adrian Cook</t>
  </si>
  <si>
    <t>Andre Rana</t>
  </si>
  <si>
    <t>Omar Chen</t>
  </si>
  <si>
    <t>Jenny Li</t>
  </si>
  <si>
    <t>Isabella Jackson</t>
  </si>
  <si>
    <t>Blake Turner</t>
  </si>
  <si>
    <t>Morgan Lewis</t>
  </si>
  <si>
    <t>Devin Ramirez</t>
  </si>
  <si>
    <t>Marie Madan</t>
  </si>
  <si>
    <t>Cindy Murphy</t>
  </si>
  <si>
    <t>Tony Deng</t>
  </si>
  <si>
    <t>Mariah Long</t>
  </si>
  <si>
    <t>Morgan Parker</t>
  </si>
  <si>
    <t>Joan Coleman</t>
  </si>
  <si>
    <t>Molly Malhotra</t>
  </si>
  <si>
    <t>Samantha Walker</t>
  </si>
  <si>
    <t>Jacqueline Foster</t>
  </si>
  <si>
    <t>Calvin Goel</t>
  </si>
  <si>
    <t>Alexandra Washington</t>
  </si>
  <si>
    <t>Brianna Garcia</t>
  </si>
  <si>
    <t>Emily Harris</t>
  </si>
  <si>
    <t>Emma Flores</t>
  </si>
  <si>
    <t>Karla Deng</t>
  </si>
  <si>
    <t>Sophia Lopez</t>
  </si>
  <si>
    <t>Hannah Gonzales</t>
  </si>
  <si>
    <t>Richard Mitchell</t>
  </si>
  <si>
    <t>Xavier Rogers</t>
  </si>
  <si>
    <t>Grace Cooper</t>
  </si>
  <si>
    <t>Felicia Ruiz</t>
  </si>
  <si>
    <t>Dalton Long</t>
  </si>
  <si>
    <t>Fernando Lewis</t>
  </si>
  <si>
    <t>Nathan Russell</t>
  </si>
  <si>
    <t>Melinda Hernandez</t>
  </si>
  <si>
    <t>Ross Perez</t>
  </si>
  <si>
    <t>Anthony Garcia</t>
  </si>
  <si>
    <t>Julian Hughes</t>
  </si>
  <si>
    <t>Marco Sara</t>
  </si>
  <si>
    <t>Zachary Jai</t>
  </si>
  <si>
    <t>Victor Rubio</t>
  </si>
  <si>
    <t>Chelsea Prasad</t>
  </si>
  <si>
    <t>Logan Hayes</t>
  </si>
  <si>
    <t>Charles Murphy</t>
  </si>
  <si>
    <t>Valerie Xu</t>
  </si>
  <si>
    <t>Anthony Lewis</t>
  </si>
  <si>
    <t>Ross Torres</t>
  </si>
  <si>
    <t>Anne Blanco</t>
  </si>
  <si>
    <t>Stephanie Diaz</t>
  </si>
  <si>
    <t>Alejandro Sharma</t>
  </si>
  <si>
    <t>Victoria Griffin</t>
  </si>
  <si>
    <t>Savannah Roberts</t>
  </si>
  <si>
    <t>Erik Sanz</t>
  </si>
  <si>
    <t>Jennifer Harris</t>
  </si>
  <si>
    <t>John White</t>
  </si>
  <si>
    <t>David Robinson</t>
  </si>
  <si>
    <t>Jerry Nath</t>
  </si>
  <si>
    <t>Jonathan Young</t>
  </si>
  <si>
    <t>Bryce Bell</t>
  </si>
  <si>
    <t>Nathan Kumar</t>
  </si>
  <si>
    <t>Fernando Brown</t>
  </si>
  <si>
    <t>Martha Zhao</t>
  </si>
  <si>
    <t>Cody James</t>
  </si>
  <si>
    <t>Marcus White</t>
  </si>
  <si>
    <t>Lucas Rivera</t>
  </si>
  <si>
    <t>Mindy Rai</t>
  </si>
  <si>
    <t>Kyle Jenkins</t>
  </si>
  <si>
    <t>Jeremiah Gonzalez</t>
  </si>
  <si>
    <t>Eugene Xu</t>
  </si>
  <si>
    <t>Destiny Cooper</t>
  </si>
  <si>
    <t>Andrew Brown</t>
  </si>
  <si>
    <t>Sebastian Sanders</t>
  </si>
  <si>
    <t>Summer Kapoor</t>
  </si>
  <si>
    <t>Devin Bennett</t>
  </si>
  <si>
    <t>Nathan King</t>
  </si>
  <si>
    <t>Neil Blanco</t>
  </si>
  <si>
    <t>Alex Ward</t>
  </si>
  <si>
    <t>Bryce James</t>
  </si>
  <si>
    <t>Garrett Bell</t>
  </si>
  <si>
    <t>Katie Xu</t>
  </si>
  <si>
    <t>Chloe Morris</t>
  </si>
  <si>
    <t>Morgan Patterson</t>
  </si>
  <si>
    <t>Brian Morgan</t>
  </si>
  <si>
    <t>Leslie Moreno</t>
  </si>
  <si>
    <t>Micheal Blanco</t>
  </si>
  <si>
    <t>Darren Prasad</t>
  </si>
  <si>
    <t>Roberto Alvarez</t>
  </si>
  <si>
    <t>Brianna Jones</t>
  </si>
  <si>
    <t>Sheila Hernandez</t>
  </si>
  <si>
    <t>Tyrone Gutierrez</t>
  </si>
  <si>
    <t>Mary Baker</t>
  </si>
  <si>
    <t>Katherine Russell</t>
  </si>
  <si>
    <t>Danielle Morris</t>
  </si>
  <si>
    <t>Eric King</t>
  </si>
  <si>
    <t>Jacqueline Gray</t>
  </si>
  <si>
    <t>Arthur Patel</t>
  </si>
  <si>
    <t>Adam Shan</t>
  </si>
  <si>
    <t>Ashley Thompson</t>
  </si>
  <si>
    <t>Nina Xie</t>
  </si>
  <si>
    <t>Cassandra Madan</t>
  </si>
  <si>
    <t>Tina Rana</t>
  </si>
  <si>
    <t>Chelsea Arun</t>
  </si>
  <si>
    <t>Noah Foster</t>
  </si>
  <si>
    <t>Alvin Xie</t>
  </si>
  <si>
    <t>Haley Evans</t>
  </si>
  <si>
    <t>Isabel Butler</t>
  </si>
  <si>
    <t>James Green</t>
  </si>
  <si>
    <t>Adriana Sara</t>
  </si>
  <si>
    <t>Louis Rai</t>
  </si>
  <si>
    <t>Julia Nelson</t>
  </si>
  <si>
    <t>Molly Rodriguez</t>
  </si>
  <si>
    <t>Matthew Moore</t>
  </si>
  <si>
    <t>Aidan Flores</t>
  </si>
  <si>
    <t>Ashley Taylor</t>
  </si>
  <si>
    <t>Emily Gonzales</t>
  </si>
  <si>
    <t>Kristine Ramos</t>
  </si>
  <si>
    <t>Jill Hernandez</t>
  </si>
  <si>
    <t>Ricky Ramos</t>
  </si>
  <si>
    <t>Eddie Gutierrez</t>
  </si>
  <si>
    <t>Christian Yang</t>
  </si>
  <si>
    <t>Isaac Rivera</t>
  </si>
  <si>
    <t>Olivia Watson</t>
  </si>
  <si>
    <t>Logan Long</t>
  </si>
  <si>
    <t>Neil Diaz</t>
  </si>
  <si>
    <t>Brad Oliver</t>
  </si>
  <si>
    <t>Mariah Price</t>
  </si>
  <si>
    <t>Mary Sandidge</t>
  </si>
  <si>
    <t>Gabriel Phillips</t>
  </si>
  <si>
    <t>Aaron Simmons</t>
  </si>
  <si>
    <t>Cassandra Lopez</t>
  </si>
  <si>
    <t>Ethan Moore</t>
  </si>
  <si>
    <t>Amanda Rivera</t>
  </si>
  <si>
    <t>Eduardo Morris</t>
  </si>
  <si>
    <t>Jeremiah Hill</t>
  </si>
  <si>
    <t>Evelyn Rana</t>
  </si>
  <si>
    <t>Sydney Gray</t>
  </si>
  <si>
    <t>Marcus Butler</t>
  </si>
  <si>
    <t>Jeremiah Moore</t>
  </si>
  <si>
    <t>William Robinson</t>
  </si>
  <si>
    <t>Morgan Flores</t>
  </si>
  <si>
    <t>Roy Rana</t>
  </si>
  <si>
    <t>Priscilla Lal</t>
  </si>
  <si>
    <t>Bradley Xie</t>
  </si>
  <si>
    <t>Austin Wang</t>
  </si>
  <si>
    <t>Roberto Suarez</t>
  </si>
  <si>
    <t>Mindy She</t>
  </si>
  <si>
    <t>Chloe Wood</t>
  </si>
  <si>
    <t>Gloria Martin</t>
  </si>
  <si>
    <t>Whitney Lopez</t>
  </si>
  <si>
    <t>Nelson Sanz</t>
  </si>
  <si>
    <t>Melissa Diaz</t>
  </si>
  <si>
    <t>Todd Liang</t>
  </si>
  <si>
    <t>Isabelle Hughes</t>
  </si>
  <si>
    <t>Bailey Kelly</t>
  </si>
  <si>
    <t>Zachary Thomas</t>
  </si>
  <si>
    <t>Dalton Richardson</t>
  </si>
  <si>
    <t>David Hayes</t>
  </si>
  <si>
    <t>Edward Ross</t>
  </si>
  <si>
    <t>Mayra Malhotra</t>
  </si>
  <si>
    <t>Patricia Rodriguez</t>
  </si>
  <si>
    <t>Evan Torres</t>
  </si>
  <si>
    <t>Dalton Hernandez</t>
  </si>
  <si>
    <t>Darren Jiménez</t>
  </si>
  <si>
    <t>Eduardo Peterson</t>
  </si>
  <si>
    <t>Rebecca Scott</t>
  </si>
  <si>
    <t>Jeremiah Hayes</t>
  </si>
  <si>
    <t>Aaron Gonzalez</t>
  </si>
  <si>
    <t>Henry Madan</t>
  </si>
  <si>
    <t>Johnny She</t>
  </si>
  <si>
    <t>Abigail Rivera</t>
  </si>
  <si>
    <t>Devin Gray</t>
  </si>
  <si>
    <t>Jeremy Cox</t>
  </si>
  <si>
    <t>Kyle Lal</t>
  </si>
  <si>
    <t>Alejandro Lin</t>
  </si>
  <si>
    <t>Kaitlyn Cooper</t>
  </si>
  <si>
    <t>Tanya Gill</t>
  </si>
  <si>
    <t>Harold Rodriguez</t>
  </si>
  <si>
    <t>Dominique Chandra</t>
  </si>
  <si>
    <t>Jeremy Wilson</t>
  </si>
  <si>
    <t>Jesse Young</t>
  </si>
  <si>
    <t>Larry Sanz</t>
  </si>
  <si>
    <t>Wayne Andersen</t>
  </si>
  <si>
    <t>Julia Bennett</t>
  </si>
  <si>
    <t>Jennifer Cook</t>
  </si>
  <si>
    <t>Ricardo Tang</t>
  </si>
  <si>
    <t>Jeffery Lin</t>
  </si>
  <si>
    <t>Marc Carlson</t>
  </si>
  <si>
    <t>Megan Martin</t>
  </si>
  <si>
    <t>Rachel Murphy</t>
  </si>
  <si>
    <t>Kyle Flores</t>
  </si>
  <si>
    <t>Stephanie James</t>
  </si>
  <si>
    <t>Michele Pal</t>
  </si>
  <si>
    <t>James Moore</t>
  </si>
  <si>
    <t>Gabriella Gray</t>
  </si>
  <si>
    <t>Alison Pal</t>
  </si>
  <si>
    <t>Alisha Lin</t>
  </si>
  <si>
    <t>Briana Ortega</t>
  </si>
  <si>
    <t>Roberto Romero</t>
  </si>
  <si>
    <t>Byron Navarro</t>
  </si>
  <si>
    <t>Jenny Liang</t>
  </si>
  <si>
    <t>Paige Foster</t>
  </si>
  <si>
    <t>Robert Washington</t>
  </si>
  <si>
    <t>Xavier Richardson</t>
  </si>
  <si>
    <t>Eduardo Nelson</t>
  </si>
  <si>
    <t>Leonard Jai</t>
  </si>
  <si>
    <t>Alexis Hayes</t>
  </si>
  <si>
    <t>Christine Jai</t>
  </si>
  <si>
    <t>Sandra Liang</t>
  </si>
  <si>
    <t>Natasha Vazquez</t>
  </si>
  <si>
    <t>Rachel Jackson</t>
  </si>
  <si>
    <t>Paula Sanz</t>
  </si>
  <si>
    <t>Morgan Jackson</t>
  </si>
  <si>
    <t>Monica Arun</t>
  </si>
  <si>
    <t>Julian Price</t>
  </si>
  <si>
    <t>Julia Green</t>
  </si>
  <si>
    <t>Meghan Gill</t>
  </si>
  <si>
    <t>Jeremiah Mitchell</t>
  </si>
  <si>
    <t>Donald McDonald</t>
  </si>
  <si>
    <t>Francisco Javier Castrejón</t>
  </si>
  <si>
    <t>Elijah Sharma</t>
  </si>
  <si>
    <t>Eddie Hernandez</t>
  </si>
  <si>
    <t>Isaiah Brooks</t>
  </si>
  <si>
    <t>Angel Edwards</t>
  </si>
  <si>
    <t>Alejandro Yang</t>
  </si>
  <si>
    <t>Carmen Mehta</t>
  </si>
  <si>
    <t>Ashley Diaz</t>
  </si>
  <si>
    <t>Darrell Goel</t>
  </si>
  <si>
    <t>Austin Rodriguez</t>
  </si>
  <si>
    <t>Brianna Davis</t>
  </si>
  <si>
    <t>Sydney Barnes</t>
  </si>
  <si>
    <t>Grace Lee</t>
  </si>
  <si>
    <t>Mathew Sanz</t>
  </si>
  <si>
    <t>Blake Parker</t>
  </si>
  <si>
    <t>Alexander Brown</t>
  </si>
  <si>
    <t>Jose Wright</t>
  </si>
  <si>
    <t>Chase Morgan</t>
  </si>
  <si>
    <t>Jordyn Griffin</t>
  </si>
  <si>
    <t>Gina Vazquez</t>
  </si>
  <si>
    <t>Alex Turner</t>
  </si>
  <si>
    <t>Marvin Munoz</t>
  </si>
  <si>
    <t>Wyatt Hernandez</t>
  </si>
  <si>
    <t>Sarah Harris</t>
  </si>
  <si>
    <t>Deborah She</t>
  </si>
  <si>
    <t>Cameron Hughes</t>
  </si>
  <si>
    <t>Amber Edwards</t>
  </si>
  <si>
    <t>Alfredo Romero</t>
  </si>
  <si>
    <t>Edward Hall</t>
  </si>
  <si>
    <t>Catherine Murphy</t>
  </si>
  <si>
    <t>Kenneth Tang</t>
  </si>
  <si>
    <t>Morgan Bryant</t>
  </si>
  <si>
    <t>Tyler Clark</t>
  </si>
  <si>
    <t>Haley Bailey</t>
  </si>
  <si>
    <t>Cristina Raji</t>
  </si>
  <si>
    <t>Dustin Chande</t>
  </si>
  <si>
    <t>Jenna Edwards</t>
  </si>
  <si>
    <t>Derek Beck</t>
  </si>
  <si>
    <t>Suzanne He</t>
  </si>
  <si>
    <t>Jan Hall</t>
  </si>
  <si>
    <t>Arturo Liu</t>
  </si>
  <si>
    <t>Benjamin Johnson</t>
  </si>
  <si>
    <t>Olivia Cox</t>
  </si>
  <si>
    <t>Andre Kapoor</t>
  </si>
  <si>
    <t>Nicole Cooper</t>
  </si>
  <si>
    <t>Kimberly Murphy</t>
  </si>
  <si>
    <t>Isaac Sandberg</t>
  </si>
  <si>
    <t>Justin Foster</t>
  </si>
  <si>
    <t>Taylor Rodriguez</t>
  </si>
  <si>
    <t>Miguel Flores</t>
  </si>
  <si>
    <t>Samuel Rodriguez</t>
  </si>
  <si>
    <t>Mandy Lu</t>
  </si>
  <si>
    <t>Toni Martinez</t>
  </si>
  <si>
    <t>Erick Patel</t>
  </si>
  <si>
    <t>Stanley Weber</t>
  </si>
  <si>
    <t>Thomas Perez</t>
  </si>
  <si>
    <t>Eric Edwards</t>
  </si>
  <si>
    <t>Timothy Turner</t>
  </si>
  <si>
    <t>Karl Pal</t>
  </si>
  <si>
    <t>Jésus Dominguez</t>
  </si>
  <si>
    <t>Taylor Wilson</t>
  </si>
  <si>
    <t>Jenny Pal</t>
  </si>
  <si>
    <t>Zachary Lewis</t>
  </si>
  <si>
    <t>Francis Suarez</t>
  </si>
  <si>
    <t>Hunter Hill</t>
  </si>
  <si>
    <t>Ruth Vance</t>
  </si>
  <si>
    <t>Luke Foster</t>
  </si>
  <si>
    <t>Rachel Thomas</t>
  </si>
  <si>
    <t>Makayla Sanchez</t>
  </si>
  <si>
    <t>Leslie Blanco</t>
  </si>
  <si>
    <t>Lisa Liang</t>
  </si>
  <si>
    <t>Grant Jai</t>
  </si>
  <si>
    <t>Chad Xu</t>
  </si>
  <si>
    <t>Larry Hernandez</t>
  </si>
  <si>
    <t>Drew Shen</t>
  </si>
  <si>
    <t>Marcus Thompson</t>
  </si>
  <si>
    <t>Naomi Ortega</t>
  </si>
  <si>
    <t>Franklin Pal</t>
  </si>
  <si>
    <t>Adrian Howard</t>
  </si>
  <si>
    <t>Alejandro Hu</t>
  </si>
  <si>
    <t>Grant Deng</t>
  </si>
  <si>
    <t>Alexia Perry</t>
  </si>
  <si>
    <t>Caroline Flores</t>
  </si>
  <si>
    <t>Lucas Baker</t>
  </si>
  <si>
    <t>Gilbert McDonald</t>
  </si>
  <si>
    <t>Emily Wood</t>
  </si>
  <si>
    <t>Rachael Rana</t>
  </si>
  <si>
    <t>Hailey Hill</t>
  </si>
  <si>
    <t>Curtis Ma</t>
  </si>
  <si>
    <t>Willie Black</t>
  </si>
  <si>
    <t>Monique Hernandez</t>
  </si>
  <si>
    <t>Madison Jackson</t>
  </si>
  <si>
    <t>Valerie Sun</t>
  </si>
  <si>
    <t>Barry Fernandez</t>
  </si>
  <si>
    <t>Nathan Williams</t>
  </si>
  <si>
    <t>Blake Hill</t>
  </si>
  <si>
    <t>Erin Reed</t>
  </si>
  <si>
    <t>Kayla Coleman</t>
  </si>
  <si>
    <t>Darrell Yuan</t>
  </si>
  <si>
    <t>Robert Smith</t>
  </si>
  <si>
    <t>Mason Morris</t>
  </si>
  <si>
    <t>Kari Lopez</t>
  </si>
  <si>
    <t>Jonathan Russell</t>
  </si>
  <si>
    <t>Destiny Davis</t>
  </si>
  <si>
    <t>Vincent Wang</t>
  </si>
  <si>
    <t>Cassidy Patterson</t>
  </si>
  <si>
    <t>Robert Walker</t>
  </si>
  <si>
    <t>Devin Perry</t>
  </si>
  <si>
    <t>Gabrielle Wright</t>
  </si>
  <si>
    <t>Barbara Zhang</t>
  </si>
  <si>
    <t>Mary King</t>
  </si>
  <si>
    <t>Ross Johnsen</t>
  </si>
  <si>
    <t>Jill Rubio</t>
  </si>
  <si>
    <t>Kayla Washington</t>
  </si>
  <si>
    <t>Nicole Lewis</t>
  </si>
  <si>
    <t>Sheena Anand</t>
  </si>
  <si>
    <t>Carol Martinez</t>
  </si>
  <si>
    <t>Catherine Torres</t>
  </si>
  <si>
    <t>Olivia Smith</t>
  </si>
  <si>
    <t>Aidan Alexander</t>
  </si>
  <si>
    <t>Morgan King</t>
  </si>
  <si>
    <t>Megan Sanders</t>
  </si>
  <si>
    <t>Sebastian Ward</t>
  </si>
  <si>
    <t>Kelly Simmons</t>
  </si>
  <si>
    <t>Jodi Andersen</t>
  </si>
  <si>
    <t>Mitchell Deng</t>
  </si>
  <si>
    <t>Alexis Bennett</t>
  </si>
  <si>
    <t>Joel Mehta</t>
  </si>
  <si>
    <t>Angel Adams</t>
  </si>
  <si>
    <t>Bridget Shen</t>
  </si>
  <si>
    <t>Jill Sandoval</t>
  </si>
  <si>
    <t>Kaitlyn Jackson</t>
  </si>
  <si>
    <t>Suzanne Yang</t>
  </si>
  <si>
    <t>Barbara Jai</t>
  </si>
  <si>
    <t>Gerald Sanz</t>
  </si>
  <si>
    <t>Isabelle Bennett</t>
  </si>
  <si>
    <t>Melissa Bryant</t>
  </si>
  <si>
    <t>Bruce Chandra</t>
  </si>
  <si>
    <t>Curtis Zeng</t>
  </si>
  <si>
    <t>Tammy Randall</t>
  </si>
  <si>
    <t>Bradley She</t>
  </si>
  <si>
    <t>Carlos Watson</t>
  </si>
  <si>
    <t>Roger Lin</t>
  </si>
  <si>
    <t>Savannah Sanchez</t>
  </si>
  <si>
    <t>Madeline Lopez</t>
  </si>
  <si>
    <t>Kristy Gill</t>
  </si>
  <si>
    <t>Marshall Sun</t>
  </si>
  <si>
    <t>April Raji</t>
  </si>
  <si>
    <t>Kevin Yang</t>
  </si>
  <si>
    <t>Valerie Yang</t>
  </si>
  <si>
    <t>Omar Andersen</t>
  </si>
  <si>
    <t>Lauren White</t>
  </si>
  <si>
    <t>Hector Sanz</t>
  </si>
  <si>
    <t>Ian Green</t>
  </si>
  <si>
    <t>Gilbert Ferrier</t>
  </si>
  <si>
    <t>Eugene Lin</t>
  </si>
  <si>
    <t>Gilbert Hu</t>
  </si>
  <si>
    <t>Dylan Butler</t>
  </si>
  <si>
    <t>Blake Bennett</t>
  </si>
  <si>
    <t>Christina Murphy</t>
  </si>
  <si>
    <t>Lauren Bennett</t>
  </si>
  <si>
    <t>Gabrielle Morris</t>
  </si>
  <si>
    <t>Maurice Andersen</t>
  </si>
  <si>
    <t>Luke Phillips</t>
  </si>
  <si>
    <t>Kaitlin Kapoor</t>
  </si>
  <si>
    <t>Terrence Deng</t>
  </si>
  <si>
    <t>Alexis Taylor</t>
  </si>
  <si>
    <t>Autumn Zhu</t>
  </si>
  <si>
    <t>Karla Shen</t>
  </si>
  <si>
    <t>Madison Anderson</t>
  </si>
  <si>
    <t>Jan Hill</t>
  </si>
  <si>
    <t>Ramon Guo</t>
  </si>
  <si>
    <t>Lane Sacksteder</t>
  </si>
  <si>
    <t>Lydia Perez</t>
  </si>
  <si>
    <t>Jesse Ward</t>
  </si>
  <si>
    <t>Abigail Cook</t>
  </si>
  <si>
    <t>Drew Rai</t>
  </si>
  <si>
    <t>Lauren Peterson</t>
  </si>
  <si>
    <t>Ian Davis</t>
  </si>
  <si>
    <t>Stefanie Schmidt</t>
  </si>
  <si>
    <t>Brittney Guo</t>
  </si>
  <si>
    <t>Theresa Hernandez</t>
  </si>
  <si>
    <t>Colin Lin</t>
  </si>
  <si>
    <t>Omar Anand</t>
  </si>
  <si>
    <t>Micheal Navarro</t>
  </si>
  <si>
    <t>Kaitlin Schmidt</t>
  </si>
  <si>
    <t>Hannah Walker</t>
  </si>
  <si>
    <t>Kristine Ortega</t>
  </si>
  <si>
    <t>Jeremy Butler</t>
  </si>
  <si>
    <t>Oscar Jenkins</t>
  </si>
  <si>
    <t>Sydney Green</t>
  </si>
  <si>
    <t>Jacqueline Price</t>
  </si>
  <si>
    <t>Amanda King</t>
  </si>
  <si>
    <t>Kelli Becker</t>
  </si>
  <si>
    <t>Brandy Gonzalez</t>
  </si>
  <si>
    <t>Katherine Powell</t>
  </si>
  <si>
    <t>Alexandria Cook</t>
  </si>
  <si>
    <t>Caleb Russell</t>
  </si>
  <si>
    <t>Eddie Munoz</t>
  </si>
  <si>
    <t>Richard Long</t>
  </si>
  <si>
    <t>Katherine Smith</t>
  </si>
  <si>
    <t>Erin Morris</t>
  </si>
  <si>
    <t>Jonathan Lopez</t>
  </si>
  <si>
    <t>Jessica Lee</t>
  </si>
  <si>
    <t>Tabitha Ruiz</t>
  </si>
  <si>
    <t>Benjamin Smith</t>
  </si>
  <si>
    <t>Hannah Powell</t>
  </si>
  <si>
    <t>Bruce Ruiz</t>
  </si>
  <si>
    <t>Tabitha Vazquez</t>
  </si>
  <si>
    <t>George Srini</t>
  </si>
  <si>
    <t>Alexandria Jenkins</t>
  </si>
  <si>
    <t>Anne Munoz</t>
  </si>
  <si>
    <t>Corey Sharma</t>
  </si>
  <si>
    <t>Tabitha Rana</t>
  </si>
  <si>
    <t>Dakota Powell</t>
  </si>
  <si>
    <t>Connor Green</t>
  </si>
  <si>
    <t>Jose Flores</t>
  </si>
  <si>
    <t>Nathan West</t>
  </si>
  <si>
    <t>Caleb Lal</t>
  </si>
  <si>
    <t>Jessica Thomas</t>
  </si>
  <si>
    <t>Shelby James</t>
  </si>
  <si>
    <t>Seth Bell</t>
  </si>
  <si>
    <t>Rebecca Hernandez</t>
  </si>
  <si>
    <t>Maria Cook</t>
  </si>
  <si>
    <t>Victoria Coleman</t>
  </si>
  <si>
    <t>Blake Carter</t>
  </si>
  <si>
    <t>Rebecca Nicholls</t>
  </si>
  <si>
    <t>Faith Henderson</t>
  </si>
  <si>
    <t>Alicia Luo</t>
  </si>
  <si>
    <t>Kelvin Goel</t>
  </si>
  <si>
    <t>Xavier Butler</t>
  </si>
  <si>
    <t>Albert Dominguez</t>
  </si>
  <si>
    <t>Edward Alexander</t>
  </si>
  <si>
    <t>Stephanie Watson</t>
  </si>
  <si>
    <t>Jennifer Lewis</t>
  </si>
  <si>
    <t>Kyle Simmons</t>
  </si>
  <si>
    <t>Bridget Deng</t>
  </si>
  <si>
    <t>Stacey Wu</t>
  </si>
  <si>
    <t>Gabriel Coleman</t>
  </si>
  <si>
    <t>Arianna Russell</t>
  </si>
  <si>
    <t>Blake Campbell</t>
  </si>
  <si>
    <t>Isabel Gonzales</t>
  </si>
  <si>
    <t>Francisco Garcia</t>
  </si>
  <si>
    <t>Kaitlin Patel</t>
  </si>
  <si>
    <t>Virginia Arun</t>
  </si>
  <si>
    <t>Megan Stone</t>
  </si>
  <si>
    <t>Luis Hernandez</t>
  </si>
  <si>
    <t>Gabriella Carter</t>
  </si>
  <si>
    <t>Makayla Stewart</t>
  </si>
  <si>
    <t>Ian Jenkins</t>
  </si>
  <si>
    <t>Franklin Yang</t>
  </si>
  <si>
    <t>Eddie Gill</t>
  </si>
  <si>
    <t>Abigail White</t>
  </si>
  <si>
    <t>Christine She</t>
  </si>
  <si>
    <t>Jacob Lewis</t>
  </si>
  <si>
    <t>Carmen Stone</t>
  </si>
  <si>
    <t>Brittney Liu</t>
  </si>
  <si>
    <t>Haley Washington</t>
  </si>
  <si>
    <t>Samuel Young</t>
  </si>
  <si>
    <t>David Flores</t>
  </si>
  <si>
    <t>Bianca Ma</t>
  </si>
  <si>
    <t>Lance Diaz</t>
  </si>
  <si>
    <t>Tamara Raje</t>
  </si>
  <si>
    <t>Tabitha Gill</t>
  </si>
  <si>
    <t>Eduardo Wilson</t>
  </si>
  <si>
    <t>Christy Rai</t>
  </si>
  <si>
    <t>Tamara Johnston</t>
  </si>
  <si>
    <t>Amber Carter</t>
  </si>
  <si>
    <t>Marcus Cox</t>
  </si>
  <si>
    <t>Caroline Hughes</t>
  </si>
  <si>
    <t>Chad Nara</t>
  </si>
  <si>
    <t>Elijah Coleman</t>
  </si>
  <si>
    <t>Noah Gonzalez</t>
  </si>
  <si>
    <t>Lauren Bryant</t>
  </si>
  <si>
    <t>Gerald Malhotra</t>
  </si>
  <si>
    <t>Joe Hernandez</t>
  </si>
  <si>
    <t>Sean Lopez</t>
  </si>
  <si>
    <t>Julia James</t>
  </si>
  <si>
    <t>Melvin Nara</t>
  </si>
  <si>
    <t>Jackson Sharma</t>
  </si>
  <si>
    <t>Cedric Sharma</t>
  </si>
  <si>
    <t>Devin Allen</t>
  </si>
  <si>
    <t>Nathan Nelson</t>
  </si>
  <si>
    <t>Chad Tang</t>
  </si>
  <si>
    <t>Gavin Wood</t>
  </si>
  <si>
    <t>Lance Serrano</t>
  </si>
  <si>
    <t>Jamie Cai</t>
  </si>
  <si>
    <t>Terrance Sanchez</t>
  </si>
  <si>
    <t>Kelsey Yuan</t>
  </si>
  <si>
    <t>Ivan Subram</t>
  </si>
  <si>
    <t>Anna Foster</t>
  </si>
  <si>
    <t>Patrick Ramirez</t>
  </si>
  <si>
    <t>Theresa Carlson</t>
  </si>
  <si>
    <t>Luis Chen</t>
  </si>
  <si>
    <t>Sophia Campbell</t>
  </si>
  <si>
    <t>Ricardo Anand</t>
  </si>
  <si>
    <t>Sydney Adams</t>
  </si>
  <si>
    <t>Pieter Uittenbogaard</t>
  </si>
  <si>
    <t>Megan Thomas</t>
  </si>
  <si>
    <t>Jackson Carter</t>
  </si>
  <si>
    <t>Eric Green</t>
  </si>
  <si>
    <t>Chase Howard</t>
  </si>
  <si>
    <t>Bruce Gonzalez</t>
  </si>
  <si>
    <t>Sean Roberts</t>
  </si>
  <si>
    <t>Courtney Hernandez</t>
  </si>
  <si>
    <t>Nicole Stewart</t>
  </si>
  <si>
    <t>Katherine Ross</t>
  </si>
  <si>
    <t>April Andersen</t>
  </si>
  <si>
    <t>Andrea Morris</t>
  </si>
  <si>
    <t>Alyssa Foster</t>
  </si>
  <si>
    <t>Natasha Carlson</t>
  </si>
  <si>
    <t>Heidi Sanchez</t>
  </si>
  <si>
    <t>Wyatt Thompson</t>
  </si>
  <si>
    <t>Samuel Sharma</t>
  </si>
  <si>
    <t>Latoya Shen</t>
  </si>
  <si>
    <t>Alan Lu</t>
  </si>
  <si>
    <t>Anna Rodriguez</t>
  </si>
  <si>
    <t>Damien Sun</t>
  </si>
  <si>
    <t>Krystal Zheng</t>
  </si>
  <si>
    <t>Ebony Lopez</t>
  </si>
  <si>
    <t>Craig Romero</t>
  </si>
  <si>
    <t>Hailey Ross</t>
  </si>
  <si>
    <t>Claudia Xu</t>
  </si>
  <si>
    <t>Tristan Barnes</t>
  </si>
  <si>
    <t>Edwin Sun</t>
  </si>
  <si>
    <t>Marcus Lopez</t>
  </si>
  <si>
    <t>Nancy Lopez</t>
  </si>
  <si>
    <t>Gregory Jai</t>
  </si>
  <si>
    <t>Heather Li</t>
  </si>
  <si>
    <t>Ronald Raman</t>
  </si>
  <si>
    <t>Kelly Wood</t>
  </si>
  <si>
    <t>Jeremy Alexander</t>
  </si>
  <si>
    <t>Shannon Zheng</t>
  </si>
  <si>
    <t>Elizabeth Patterson</t>
  </si>
  <si>
    <t>Alfredo Ruiz</t>
  </si>
  <si>
    <t>Abby Perez</t>
  </si>
  <si>
    <t>Eduardo Sanders</t>
  </si>
  <si>
    <t>Brad Lal</t>
  </si>
  <si>
    <t>Kyle Russell</t>
  </si>
  <si>
    <t>Jenna Turner</t>
  </si>
  <si>
    <t>Rafael Zhang</t>
  </si>
  <si>
    <t>Lucas Bailey</t>
  </si>
  <si>
    <t>Wesley Zhu</t>
  </si>
  <si>
    <t>Naomi Martin</t>
  </si>
  <si>
    <t>Christopher Lewis</t>
  </si>
  <si>
    <t>Tiffany Liang</t>
  </si>
  <si>
    <t>Gail Alexander</t>
  </si>
  <si>
    <t>Luke Edwards</t>
  </si>
  <si>
    <t>Marshall She</t>
  </si>
  <si>
    <t>Ross Vazquez</t>
  </si>
  <si>
    <t>Dominique Arun</t>
  </si>
  <si>
    <t>Benjamin Davis</t>
  </si>
  <si>
    <t>Jared Ramirez</t>
  </si>
  <si>
    <t>Angel Stewart</t>
  </si>
  <si>
    <t>Alison Xu</t>
  </si>
  <si>
    <t>Kristin She</t>
  </si>
  <si>
    <t>Devin Watson</t>
  </si>
  <si>
    <t>Robert Lal</t>
  </si>
  <si>
    <t>Bryant Subram</t>
  </si>
  <si>
    <t>Angela Morgan</t>
  </si>
  <si>
    <t>Veronica Raman</t>
  </si>
  <si>
    <t>Marvin Serrano</t>
  </si>
  <si>
    <t>Gerald Dominguez</t>
  </si>
  <si>
    <t>Brianna Williams</t>
  </si>
  <si>
    <t>Clinton Munoz</t>
  </si>
  <si>
    <t>Hunter Perry</t>
  </si>
  <si>
    <t>Julia Garcia</t>
  </si>
  <si>
    <t>Melody Alvarez</t>
  </si>
  <si>
    <t>Larry Alonso</t>
  </si>
  <si>
    <t>Tonya Luo</t>
  </si>
  <si>
    <t>Jake Li</t>
  </si>
  <si>
    <t>Craig Suarez</t>
  </si>
  <si>
    <t>Francis Navarro</t>
  </si>
  <si>
    <t>Jesse Stewart</t>
  </si>
  <si>
    <t>Alexandra Rivera</t>
  </si>
  <si>
    <t>Alexander Lee</t>
  </si>
  <si>
    <t>Maria Campbell</t>
  </si>
  <si>
    <t>Jay Rodriguez</t>
  </si>
  <si>
    <t>Isabelle Coleman</t>
  </si>
  <si>
    <t>Eduardo Adams</t>
  </si>
  <si>
    <t>Arianna Watson</t>
  </si>
  <si>
    <t>Stacy Ramos</t>
  </si>
  <si>
    <t>Eduardo Butler</t>
  </si>
  <si>
    <t>Miguel Griffin</t>
  </si>
  <si>
    <t>Jose Sharma</t>
  </si>
  <si>
    <t>Sergio Rodriguez</t>
  </si>
  <si>
    <t>Crystal He</t>
  </si>
  <si>
    <t>Seth Rogers</t>
  </si>
  <si>
    <t>Richard Roberts</t>
  </si>
  <si>
    <t>Evan Bradley</t>
  </si>
  <si>
    <t>Eduardo Russell</t>
  </si>
  <si>
    <t>Gabrielle Adams</t>
  </si>
  <si>
    <t>Ricardo Nara</t>
  </si>
  <si>
    <t>Eric Wang</t>
  </si>
  <si>
    <t>Oscar Russell</t>
  </si>
  <si>
    <t>Allison Phillips</t>
  </si>
  <si>
    <t>Alexandria Washington</t>
  </si>
  <si>
    <t>Jake Zeng</t>
  </si>
  <si>
    <t>Jenny Raji</t>
  </si>
  <si>
    <t>Andy Dominguez</t>
  </si>
  <si>
    <t>Bryant Malhotra</t>
  </si>
  <si>
    <t>Michele Alvarez</t>
  </si>
  <si>
    <t>Brandon Butler</t>
  </si>
  <si>
    <t>Carson Russell</t>
  </si>
  <si>
    <t>Melissa Gray</t>
  </si>
  <si>
    <t>Christopher Smith</t>
  </si>
  <si>
    <t>Ian Gonzales</t>
  </si>
  <si>
    <t>Rebekah Kapoor</t>
  </si>
  <si>
    <t>Armando Carlson</t>
  </si>
  <si>
    <t>Audrey Martin</t>
  </si>
  <si>
    <t>Alex Lopez</t>
  </si>
  <si>
    <t>Donald Madan</t>
  </si>
  <si>
    <t>Ethan Hayes</t>
  </si>
  <si>
    <t>Dennis Li</t>
  </si>
  <si>
    <t>Kyle Zhang</t>
  </si>
  <si>
    <t>Sydney Gonzalez</t>
  </si>
  <si>
    <t>Caroline Diaz</t>
  </si>
  <si>
    <t>Bailey Cooper</t>
  </si>
  <si>
    <t>Grace Martinez</t>
  </si>
  <si>
    <t>Glenn Cai</t>
  </si>
  <si>
    <t>Katherine Brooks</t>
  </si>
  <si>
    <t>Jordan Alexander</t>
  </si>
  <si>
    <t>Teresa Alonso</t>
  </si>
  <si>
    <t>Samuel Edwards</t>
  </si>
  <si>
    <t>Morgan Butler</t>
  </si>
  <si>
    <t>Stephanie Murphy</t>
  </si>
  <si>
    <t>Catherine Morris</t>
  </si>
  <si>
    <t>Nathaniel James</t>
  </si>
  <si>
    <t>Evan Richardson</t>
  </si>
  <si>
    <t>April Anand</t>
  </si>
  <si>
    <t>Lacey Lin</t>
  </si>
  <si>
    <t>Brian Richardson</t>
  </si>
  <si>
    <t>William Williams</t>
  </si>
  <si>
    <t>Arthur Navarro</t>
  </si>
  <si>
    <t>Dominique Patel</t>
  </si>
  <si>
    <t>Lauren Walker</t>
  </si>
  <si>
    <t>Roy Fernandez</t>
  </si>
  <si>
    <t>Katelyn Perez</t>
  </si>
  <si>
    <t>Susan Ye</t>
  </si>
  <si>
    <t>Jared Howard</t>
  </si>
  <si>
    <t>Matthew Rodriguez</t>
  </si>
  <si>
    <t>Jonathon Ramos</t>
  </si>
  <si>
    <t>Jessica Gonzales</t>
  </si>
  <si>
    <t>Sydney Moore</t>
  </si>
  <si>
    <t>Mary Peterson</t>
  </si>
  <si>
    <t>Ryan Brown</t>
  </si>
  <si>
    <t>Kimberly Cox</t>
  </si>
  <si>
    <t>Tyler Rodriguez</t>
  </si>
  <si>
    <t>Bruce Ramos</t>
  </si>
  <si>
    <t>Monique Vazquez</t>
  </si>
  <si>
    <t>Benjamin Yang</t>
  </si>
  <si>
    <t>Ross Serrano</t>
  </si>
  <si>
    <t>Pedro Gutierrez</t>
  </si>
  <si>
    <t>Ian Patterson</t>
  </si>
  <si>
    <t>Bob Chapman</t>
  </si>
  <si>
    <t>Dalton Johnson</t>
  </si>
  <si>
    <t>George Raman</t>
  </si>
  <si>
    <t>Seth James</t>
  </si>
  <si>
    <t>Natalie Russell</t>
  </si>
  <si>
    <t>Franklin Li</t>
  </si>
  <si>
    <t>Bryant Suri</t>
  </si>
  <si>
    <t>Mario Xu</t>
  </si>
  <si>
    <t>Allen Gonzalez</t>
  </si>
  <si>
    <t>James Li</t>
  </si>
  <si>
    <t>Sophia Perez</t>
  </si>
  <si>
    <t>Samuel Turner</t>
  </si>
  <si>
    <t>Katherine Hughes</t>
  </si>
  <si>
    <t>Joshua Clark</t>
  </si>
  <si>
    <t>Meghan Martin</t>
  </si>
  <si>
    <t>John Walker</t>
  </si>
  <si>
    <t>Kristy Gomez</t>
  </si>
  <si>
    <t>Jerry Johnsen</t>
  </si>
  <si>
    <t>Ian Young</t>
  </si>
  <si>
    <t>James Thomas</t>
  </si>
  <si>
    <t>Cynthia Garcia</t>
  </si>
  <si>
    <t>Robert Jones</t>
  </si>
  <si>
    <t>Antonio Jenkins</t>
  </si>
  <si>
    <t>Devin Flores</t>
  </si>
  <si>
    <t>Madison Walker</t>
  </si>
  <si>
    <t>Pedro Patel</t>
  </si>
  <si>
    <t>Nicole Gray</t>
  </si>
  <si>
    <t>Desiree Gutierrez</t>
  </si>
  <si>
    <t>Stefanie Perez</t>
  </si>
  <si>
    <t>Nina Nath</t>
  </si>
  <si>
    <t>Logan Collins</t>
  </si>
  <si>
    <t>Alberto Gutierrez</t>
  </si>
  <si>
    <t>Randy Lin</t>
  </si>
  <si>
    <t>Joanna Suarez</t>
  </si>
  <si>
    <t>Felicia Dominguez</t>
  </si>
  <si>
    <t>Alyssa Coleman</t>
  </si>
  <si>
    <t>Natalie Simmons</t>
  </si>
  <si>
    <t>Ricky Martin</t>
  </si>
  <si>
    <t>Crystal Guo</t>
  </si>
  <si>
    <t>Jon Becker</t>
  </si>
  <si>
    <t>Leonard Nara</t>
  </si>
  <si>
    <t>Marissa Hughes</t>
  </si>
  <si>
    <t>Megan James</t>
  </si>
  <si>
    <t>Aaron Jenkins</t>
  </si>
  <si>
    <t>Cedric Huang</t>
  </si>
  <si>
    <t>Ramon Yang</t>
  </si>
  <si>
    <t>Bobby Perez</t>
  </si>
  <si>
    <t>Thomas Sharma</t>
  </si>
  <si>
    <t>Maria Foster</t>
  </si>
  <si>
    <t>Brendan She</t>
  </si>
  <si>
    <t>Gerald Suri</t>
  </si>
  <si>
    <t>Tabitha Gutierrez</t>
  </si>
  <si>
    <t>Jackson Washington</t>
  </si>
  <si>
    <t>Miguel Jenkins</t>
  </si>
  <si>
    <t>Manuel Rana</t>
  </si>
  <si>
    <t>Ethan Robinson</t>
  </si>
  <si>
    <t>Latasha Jimenez</t>
  </si>
  <si>
    <t>Leonard Raji</t>
  </si>
  <si>
    <t>Melanie Price</t>
  </si>
  <si>
    <t>Carolyn Dominguez</t>
  </si>
  <si>
    <t>Kristin Kumar</t>
  </si>
  <si>
    <t>Orlando Gomez</t>
  </si>
  <si>
    <t>Dylan Simmons</t>
  </si>
  <si>
    <t>Deb Hughes</t>
  </si>
  <si>
    <t>Logan Miller</t>
  </si>
  <si>
    <t>Terry Shen</t>
  </si>
  <si>
    <t>Ian Walker</t>
  </si>
  <si>
    <t>Edgar Rana</t>
  </si>
  <si>
    <t>Holly Chandra</t>
  </si>
  <si>
    <t>Ariana Murphy</t>
  </si>
  <si>
    <t>Carlos Sanchez</t>
  </si>
  <si>
    <t>Joseph White</t>
  </si>
  <si>
    <t>Roger Guo</t>
  </si>
  <si>
    <t>Laura Zhao</t>
  </si>
  <si>
    <t>Elizabeth Simmons</t>
  </si>
  <si>
    <t>Christina Torres</t>
  </si>
  <si>
    <t>Craig Ramos</t>
  </si>
  <si>
    <t>Johnathan Malhotra</t>
  </si>
  <si>
    <t>Michelle Stone</t>
  </si>
  <si>
    <t>Sean Morris</t>
  </si>
  <si>
    <t>Robert Coleman</t>
  </si>
  <si>
    <t>Kara Tang</t>
  </si>
  <si>
    <t>Kayla Garcia</t>
  </si>
  <si>
    <t>Summer Lopez</t>
  </si>
  <si>
    <t>Mathew Munoz</t>
  </si>
  <si>
    <t>Kayla Bennett</t>
  </si>
  <si>
    <t>Chase Peterson</t>
  </si>
  <si>
    <t>Omar Zheng</t>
  </si>
  <si>
    <t>Bradley Jai</t>
  </si>
  <si>
    <t>Melinda Ortega</t>
  </si>
  <si>
    <t>Edward Martin</t>
  </si>
  <si>
    <t>Kari Madan</t>
  </si>
  <si>
    <t>Jessica Anderson</t>
  </si>
  <si>
    <t>Cole Bell</t>
  </si>
  <si>
    <t>Kristen Li</t>
  </si>
  <si>
    <t>Jennifer Alexander</t>
  </si>
  <si>
    <t>Patricia Subram</t>
  </si>
  <si>
    <t>Lacey Anand</t>
  </si>
  <si>
    <t>Melissa Bennett</t>
  </si>
  <si>
    <t>Jada Collins</t>
  </si>
  <si>
    <t>Jeremiah Taylor</t>
  </si>
  <si>
    <t>Richard Evans</t>
  </si>
  <si>
    <t>Xavier Torres</t>
  </si>
  <si>
    <t>Clarence He</t>
  </si>
  <si>
    <t>Kelly Henderson</t>
  </si>
  <si>
    <t>Cassidy Perry</t>
  </si>
  <si>
    <t>Martha Gao</t>
  </si>
  <si>
    <t>Franklin Chande</t>
  </si>
  <si>
    <t>Angela Rogers</t>
  </si>
  <si>
    <t>Christy Deng</t>
  </si>
  <si>
    <t>Nicolas Goldberg</t>
  </si>
  <si>
    <t>Maria James</t>
  </si>
  <si>
    <t>Emma Ramirez</t>
  </si>
  <si>
    <t>Daisy Gutierrez</t>
  </si>
  <si>
    <t>Jonathan Hall</t>
  </si>
  <si>
    <t>Emmanuel Suri</t>
  </si>
  <si>
    <t>Gavin Hughes</t>
  </si>
  <si>
    <t>Marcus Reed</t>
  </si>
  <si>
    <t>Gina Jiménez</t>
  </si>
  <si>
    <t>Larry Rubio</t>
  </si>
  <si>
    <t>George Martinez</t>
  </si>
  <si>
    <t>Troy Prasad</t>
  </si>
  <si>
    <t>Nuan Zheng</t>
  </si>
  <si>
    <t>Luis Russell</t>
  </si>
  <si>
    <t>Isabella Bell</t>
  </si>
  <si>
    <t>Zachary Zhang</t>
  </si>
  <si>
    <t>Gabrielle Rogers</t>
  </si>
  <si>
    <t>Seth McDonald</t>
  </si>
  <si>
    <t>Stephanie Barnes</t>
  </si>
  <si>
    <t>Lauren Bailey</t>
  </si>
  <si>
    <t>Caroline Barnes</t>
  </si>
  <si>
    <t>Jerome Alonso</t>
  </si>
  <si>
    <t>David Alexander</t>
  </si>
  <si>
    <t>Terrence Tang</t>
  </si>
  <si>
    <t>Alexandra Anderson</t>
  </si>
  <si>
    <t>Micheal Alonso</t>
  </si>
  <si>
    <t>Jaclyn Raji</t>
  </si>
  <si>
    <t>Marshall Guo</t>
  </si>
  <si>
    <t>Andrew Jackson</t>
  </si>
  <si>
    <t>Daisy Blanco</t>
  </si>
  <si>
    <t>Xavier Russell</t>
  </si>
  <si>
    <t>Tamara Xie</t>
  </si>
  <si>
    <t>Jocelyn Alexander</t>
  </si>
  <si>
    <t>Jeremiah Long</t>
  </si>
  <si>
    <t>Jerome Ramos</t>
  </si>
  <si>
    <t>Nathan Wilson</t>
  </si>
  <si>
    <t>Logan Adams</t>
  </si>
  <si>
    <t>Jon Sun</t>
  </si>
  <si>
    <t>Kevin Roberts</t>
  </si>
  <si>
    <t>Adrienne Ruiz</t>
  </si>
  <si>
    <t>Jaclyn Ma</t>
  </si>
  <si>
    <t>Neil Carlson</t>
  </si>
  <si>
    <t>Hannah Bryant</t>
  </si>
  <si>
    <t>Elizabeth Diaz</t>
  </si>
  <si>
    <t>Lucas Peterson</t>
  </si>
  <si>
    <t>Antonio Powell</t>
  </si>
  <si>
    <t>Omar Pal</t>
  </si>
  <si>
    <t>Kari Vazquez</t>
  </si>
  <si>
    <t>Grace Rodriguez</t>
  </si>
  <si>
    <t>Leah Chen</t>
  </si>
  <si>
    <t>Anna Wood</t>
  </si>
  <si>
    <t>Edwin Pal</t>
  </si>
  <si>
    <t>Chloe Carter</t>
  </si>
  <si>
    <t>James Perez</t>
  </si>
  <si>
    <t>Nathaniel Peterson</t>
  </si>
  <si>
    <t>Roberto Jiménez</t>
  </si>
  <si>
    <t>Julio Gomez</t>
  </si>
  <si>
    <t>Grace Smith</t>
  </si>
  <si>
    <t>Marvin Ortega</t>
  </si>
  <si>
    <t>Anne Carlson</t>
  </si>
  <si>
    <t>Jose Ross</t>
  </si>
  <si>
    <t>Alexia Bennett</t>
  </si>
  <si>
    <t>Dana Navarro</t>
  </si>
  <si>
    <t>Jack Russell</t>
  </si>
  <si>
    <t>Mayra Sanchez</t>
  </si>
  <si>
    <t>Joan Vazquez</t>
  </si>
  <si>
    <t>Ethan Yang</t>
  </si>
  <si>
    <t>Justin Wilson</t>
  </si>
  <si>
    <t>Whitney Garcia</t>
  </si>
  <si>
    <t>Jorge Xu</t>
  </si>
  <si>
    <t>James Brown</t>
  </si>
  <si>
    <t>Emma Simmons</t>
  </si>
  <si>
    <t>Jeremy Nelson</t>
  </si>
  <si>
    <t>Lauren Clark</t>
  </si>
  <si>
    <t>Cristina Sharma</t>
  </si>
  <si>
    <t>Taylor Walker</t>
  </si>
  <si>
    <t>Lisa Chen</t>
  </si>
  <si>
    <t>Stefanie Weber</t>
  </si>
  <si>
    <t>Justin Chen</t>
  </si>
  <si>
    <t>Karen Liu</t>
  </si>
  <si>
    <t>Alberto Dominguez</t>
  </si>
  <si>
    <t>Makayla Ramirez</t>
  </si>
  <si>
    <t>Arturo Chande</t>
  </si>
  <si>
    <t>Madison Smith</t>
  </si>
  <si>
    <t>Anna Brown</t>
  </si>
  <si>
    <t>Janet Suarez</t>
  </si>
  <si>
    <t>Daniel Johnson</t>
  </si>
  <si>
    <t>Marshall Ashe</t>
  </si>
  <si>
    <t>Andrew Smith</t>
  </si>
  <si>
    <t>Neil Ramos</t>
  </si>
  <si>
    <t>Vincent Lu</t>
  </si>
  <si>
    <t>Nicole Long</t>
  </si>
  <si>
    <t>Nathaniel Morgan</t>
  </si>
  <si>
    <t>Trisha Zhang</t>
  </si>
  <si>
    <t>Whitney Perez</t>
  </si>
  <si>
    <t>Steven Murphy</t>
  </si>
  <si>
    <t>Lori Ortega</t>
  </si>
  <si>
    <t>Victor Muñoz</t>
  </si>
  <si>
    <t>Lacey Zeng</t>
  </si>
  <si>
    <t>Theodore Sanz</t>
  </si>
  <si>
    <t>Aidan Long</t>
  </si>
  <si>
    <t>Stephanie Simmons</t>
  </si>
  <si>
    <t>Marie Perez</t>
  </si>
  <si>
    <t>Savannah Morgan</t>
  </si>
  <si>
    <t>Jonathon Alonso</t>
  </si>
  <si>
    <t>Alvin Cai</t>
  </si>
  <si>
    <t>Charles Jones</t>
  </si>
  <si>
    <t>Trevor Butler</t>
  </si>
  <si>
    <t>Laura Wang</t>
  </si>
  <si>
    <t>Joe Malhotra</t>
  </si>
  <si>
    <t>Melody Vazquez</t>
  </si>
  <si>
    <t>Emily Bennett</t>
  </si>
  <si>
    <t>Ian Cooper</t>
  </si>
  <si>
    <t>James Collins</t>
  </si>
  <si>
    <t>Eric Shan</t>
  </si>
  <si>
    <t>Charles Hernandez</t>
  </si>
  <si>
    <t>Alexia Powell</t>
  </si>
  <si>
    <t>Candace Prasad</t>
  </si>
  <si>
    <t>Andrea Bell</t>
  </si>
  <si>
    <t>Gabriel Powell</t>
  </si>
  <si>
    <t>Natalie Harris</t>
  </si>
  <si>
    <t>Michael Robinson</t>
  </si>
  <si>
    <t>Adrian Ward</t>
  </si>
  <si>
    <t>Richard Hernandez</t>
  </si>
  <si>
    <t>Jasmine Brown</t>
  </si>
  <si>
    <t>Wesley Cai</t>
  </si>
  <si>
    <t>Maria Patterson</t>
  </si>
  <si>
    <t>Kaitlyn Rodriguez</t>
  </si>
  <si>
    <t>Eduardo Phillips</t>
  </si>
  <si>
    <t>Morgan Collins</t>
  </si>
  <si>
    <t>Renee Sanz</t>
  </si>
  <si>
    <t>Calvin She</t>
  </si>
  <si>
    <t>Samantha Coleman</t>
  </si>
  <si>
    <t>Tonya Nara</t>
  </si>
  <si>
    <t>Kathryn Goel</t>
  </si>
  <si>
    <t>Shelby Rogers</t>
  </si>
  <si>
    <t>Natalie Phillips</t>
  </si>
  <si>
    <t>Alan Cai</t>
  </si>
  <si>
    <t>Grace Diaz</t>
  </si>
  <si>
    <t>Hailey Hughes</t>
  </si>
  <si>
    <t>Logan White</t>
  </si>
  <si>
    <t>Todd Sun</t>
  </si>
  <si>
    <t>Leah Zheng</t>
  </si>
  <si>
    <t>Aaron Baker</t>
  </si>
  <si>
    <t>Lori Blanco</t>
  </si>
  <si>
    <t>James Mitchell</t>
  </si>
  <si>
    <t>Trevor Gonzales</t>
  </si>
  <si>
    <t>Autumn Zhao</t>
  </si>
  <si>
    <t>Erik Alvarez</t>
  </si>
  <si>
    <t>Alvin Liu</t>
  </si>
  <si>
    <t>Carolyn Martin</t>
  </si>
  <si>
    <t>Toni Perez</t>
  </si>
  <si>
    <t>Teresa Torres</t>
  </si>
  <si>
    <t>Jimmy Alonso</t>
  </si>
  <si>
    <t>Natalie Reed</t>
  </si>
  <si>
    <t>Sarah Robinson</t>
  </si>
  <si>
    <t>Gabriel Adams</t>
  </si>
  <si>
    <t>Devin Reed</t>
  </si>
  <si>
    <t>Samuel Anderson</t>
  </si>
  <si>
    <t>Bethany Nath</t>
  </si>
  <si>
    <t>Jeremy Bennett</t>
  </si>
  <si>
    <t>Angel Hill</t>
  </si>
  <si>
    <t>Isabella Young</t>
  </si>
  <si>
    <t>Brittany Henderson</t>
  </si>
  <si>
    <t>Karl Goel</t>
  </si>
  <si>
    <t>Haley Diaz</t>
  </si>
  <si>
    <t>Don Roessler</t>
  </si>
  <si>
    <t>Dalton Rodriguez</t>
  </si>
  <si>
    <t>Gabriella Nelson</t>
  </si>
  <si>
    <t>Katelyn Murphy</t>
  </si>
  <si>
    <t>Danielle Murphy</t>
  </si>
  <si>
    <t>Xavier Martinez</t>
  </si>
  <si>
    <t>Katherine Kelly</t>
  </si>
  <si>
    <t>Christian Sharma</t>
  </si>
  <si>
    <t>Angelica Perry</t>
  </si>
  <si>
    <t>Nathan Davis</t>
  </si>
  <si>
    <t>Kurt Xie</t>
  </si>
  <si>
    <t>Richard Martin</t>
  </si>
  <si>
    <t>Cassandra Subram</t>
  </si>
  <si>
    <t>Caleb Yang</t>
  </si>
  <si>
    <t>Mariah Sanchez</t>
  </si>
  <si>
    <t>Philip Moyer</t>
  </si>
  <si>
    <t>Kimberly Blue</t>
  </si>
  <si>
    <t>Timothy Edwards</t>
  </si>
  <si>
    <t>Jodi Lal</t>
  </si>
  <si>
    <t>Angela Griffin</t>
  </si>
  <si>
    <t>Julia Edwards</t>
  </si>
  <si>
    <t>Hannah Jones</t>
  </si>
  <si>
    <t>Jason Roberts</t>
  </si>
  <si>
    <t>Dale Andersen</t>
  </si>
  <si>
    <t>Brooke Ramirez</t>
  </si>
  <si>
    <t>Ian Collins</t>
  </si>
  <si>
    <t>John Davis</t>
  </si>
  <si>
    <t>Morgan Hill</t>
  </si>
  <si>
    <t>Edgar Garcia</t>
  </si>
  <si>
    <t>Mayra Garcia</t>
  </si>
  <si>
    <t>Chloe Green</t>
  </si>
  <si>
    <t>Chelsea Sara</t>
  </si>
  <si>
    <t>Kendra Navarro</t>
  </si>
  <si>
    <t>Thomas Griffin</t>
  </si>
  <si>
    <t>Jasmine Brooks</t>
  </si>
  <si>
    <t>Angela Hayes</t>
  </si>
  <si>
    <t>José Rodriguez</t>
  </si>
  <si>
    <t>Angela Kelly</t>
  </si>
  <si>
    <t>Roy Alonso</t>
  </si>
  <si>
    <t>Lucas Stewart</t>
  </si>
  <si>
    <t>Alexis Russell</t>
  </si>
  <si>
    <t>Arianna Barnes</t>
  </si>
  <si>
    <t>Ann Mehta</t>
  </si>
  <si>
    <t>Gabriel Simmons</t>
  </si>
  <si>
    <t>Derrick Ramos</t>
  </si>
  <si>
    <t>Brooke Morgan</t>
  </si>
  <si>
    <t>Seth Watson</t>
  </si>
  <si>
    <t>Marshall Lu</t>
  </si>
  <si>
    <t>Pamela Raman</t>
  </si>
  <si>
    <t>Jesse Bell</t>
  </si>
  <si>
    <t>Fernando Butler</t>
  </si>
  <si>
    <t>Chloe Rivera</t>
  </si>
  <si>
    <t>Warren Chande</t>
  </si>
  <si>
    <t>Toni Raman</t>
  </si>
  <si>
    <t>Caleb Evans</t>
  </si>
  <si>
    <t>Steve Sun</t>
  </si>
  <si>
    <t>Kaylee Stewart</t>
  </si>
  <si>
    <t>Kristen Zhou</t>
  </si>
  <si>
    <t>Brittany Diaz</t>
  </si>
  <si>
    <t>Dennis Wu</t>
  </si>
  <si>
    <t>Edward Bryant</t>
  </si>
  <si>
    <t>Jésus Vazquez</t>
  </si>
  <si>
    <t>Katelyn Hill</t>
  </si>
  <si>
    <t>Deanna Suri</t>
  </si>
  <si>
    <t>Rachel Miller</t>
  </si>
  <si>
    <t>Justin Jai</t>
  </si>
  <si>
    <t>Faith Howard</t>
  </si>
  <si>
    <t>Dwayne Martin</t>
  </si>
  <si>
    <t>Anthony Thompson</t>
  </si>
  <si>
    <t>Caleb Hill</t>
  </si>
  <si>
    <t>Evan Kelly</t>
  </si>
  <si>
    <t>Jackson Allen</t>
  </si>
  <si>
    <t>Meagan Patel</t>
  </si>
  <si>
    <t>Aaron Sharma</t>
  </si>
  <si>
    <t>Cristina Kumar</t>
  </si>
  <si>
    <t>Noah Adams</t>
  </si>
  <si>
    <t>Isaiah Phillips</t>
  </si>
  <si>
    <t>Emma Rogers</t>
  </si>
  <si>
    <t>Ana Griffin</t>
  </si>
  <si>
    <t>Mackenzie Collins</t>
  </si>
  <si>
    <t>Angel Hall</t>
  </si>
  <si>
    <t>Rachel Clark</t>
  </si>
  <si>
    <t>Clarence Liang</t>
  </si>
  <si>
    <t>Richard Powell</t>
  </si>
  <si>
    <t>Nathan Clark</t>
  </si>
  <si>
    <t>Hunter Bryant</t>
  </si>
  <si>
    <t>Dana Gutierrez</t>
  </si>
  <si>
    <t>Matthew Walker</t>
  </si>
  <si>
    <t>Leah Yang</t>
  </si>
  <si>
    <t>Kyle Hall</t>
  </si>
  <si>
    <t>Dalton Morgan</t>
  </si>
  <si>
    <t>Jesse Sanders</t>
  </si>
  <si>
    <t>Nelson Alonso</t>
  </si>
  <si>
    <t>Joan Long</t>
  </si>
  <si>
    <t>Tyler Taylor</t>
  </si>
  <si>
    <t>Devon Raji</t>
  </si>
  <si>
    <t>Clayton Goel</t>
  </si>
  <si>
    <t>Kaylee Parker</t>
  </si>
  <si>
    <t>Kurt Lal</t>
  </si>
  <si>
    <t>Cesar McDonald</t>
  </si>
  <si>
    <t>Claudia Guo</t>
  </si>
  <si>
    <t>Candice Gao</t>
  </si>
  <si>
    <t>Dustin She</t>
  </si>
  <si>
    <t>Randy Sun</t>
  </si>
  <si>
    <t>Randall Gill</t>
  </si>
  <si>
    <t>Ann Fernandez</t>
  </si>
  <si>
    <t>Jimmy Ortega</t>
  </si>
  <si>
    <t>Lisa Guo</t>
  </si>
  <si>
    <t>Autumn Cai</t>
  </si>
  <si>
    <t>Devin Moore</t>
  </si>
  <si>
    <t>Leslie Alvarez</t>
  </si>
  <si>
    <t>Krista Jimenez</t>
  </si>
  <si>
    <t>Steven Rogers</t>
  </si>
  <si>
    <t>Isabelle Ross</t>
  </si>
  <si>
    <t>Edwin Guo</t>
  </si>
  <si>
    <t>Brian Rogers</t>
  </si>
  <si>
    <t>Anna Murphy</t>
  </si>
  <si>
    <t>Ashlee Anand</t>
  </si>
  <si>
    <t>Cindy Ramos</t>
  </si>
  <si>
    <t>Omar Cai</t>
  </si>
  <si>
    <t>Isaac Edwards</t>
  </si>
  <si>
    <t>Alyssa Lee</t>
  </si>
  <si>
    <t>Emma Gonzales</t>
  </si>
  <si>
    <t>Sierra Hernandez</t>
  </si>
  <si>
    <t>Pedro Martinez</t>
  </si>
  <si>
    <t>Tristan Flores</t>
  </si>
  <si>
    <t>Haley Stewart</t>
  </si>
  <si>
    <t>Sarah Jones</t>
  </si>
  <si>
    <t>Grace Wood</t>
  </si>
  <si>
    <t>Arturo Li</t>
  </si>
  <si>
    <t>Omar Zhou</t>
  </si>
  <si>
    <t>Isabella Rogers</t>
  </si>
  <si>
    <t>Joy Moreno</t>
  </si>
  <si>
    <t>Hannah Anderson</t>
  </si>
  <si>
    <t>Carolyn Torres</t>
  </si>
  <si>
    <t>Ruben Rubio</t>
  </si>
  <si>
    <t>Jack Adams</t>
  </si>
  <si>
    <t>Dennis Zhu</t>
  </si>
  <si>
    <t>Sergio Sánchez</t>
  </si>
  <si>
    <t>Alfredo Torres</t>
  </si>
  <si>
    <t>Krystal Zhu</t>
  </si>
  <si>
    <t>Clayton Shan</t>
  </si>
  <si>
    <t>Edward Long</t>
  </si>
  <si>
    <t>Jenny Zhu</t>
  </si>
  <si>
    <t>Christian Powell</t>
  </si>
  <si>
    <t>Cesar Subram</t>
  </si>
  <si>
    <t>Harold Martinez</t>
  </si>
  <si>
    <t>Anthony Taylor</t>
  </si>
  <si>
    <t>Roger Zhou</t>
  </si>
  <si>
    <t>Grace Brooks</t>
  </si>
  <si>
    <t>Evelyn Srini</t>
  </si>
  <si>
    <t>Stephanie Perez</t>
  </si>
  <si>
    <t>Tyler Thompson</t>
  </si>
  <si>
    <t>Seth Gonzalez</t>
  </si>
  <si>
    <t>Raymond Martinez</t>
  </si>
  <si>
    <t>Kaitlyn Thomas</t>
  </si>
  <si>
    <t>Madeline Carter</t>
  </si>
  <si>
    <t>Marcus Powell</t>
  </si>
  <si>
    <t>Lucas Lopez</t>
  </si>
  <si>
    <t>Grant She</t>
  </si>
  <si>
    <t>Franklin Liu</t>
  </si>
  <si>
    <t>Janelle Prasad</t>
  </si>
  <si>
    <t>Jada Richardson</t>
  </si>
  <si>
    <t>Brad Xu</t>
  </si>
  <si>
    <t>Courtney Baker</t>
  </si>
  <si>
    <t>Connor Wright</t>
  </si>
  <si>
    <t>Tracy Yuan</t>
  </si>
  <si>
    <t>Leah Ma</t>
  </si>
  <si>
    <t>Chloe Bell</t>
  </si>
  <si>
    <t>Lauren Rogers</t>
  </si>
  <si>
    <t>Meghan Rowe</t>
  </si>
  <si>
    <t>Linda Suarez</t>
  </si>
  <si>
    <t>Sharon Tang</t>
  </si>
  <si>
    <t>Jose Thomas</t>
  </si>
  <si>
    <t>Isaac Rogers</t>
  </si>
  <si>
    <t>Haley Wright</t>
  </si>
  <si>
    <t>Joy Serrano</t>
  </si>
  <si>
    <t>Tabitha Sanz</t>
  </si>
  <si>
    <t>Armando Schmidt</t>
  </si>
  <si>
    <t>Amanda Nelson</t>
  </si>
  <si>
    <t>Ronald Martinez</t>
  </si>
  <si>
    <t>Alfredo Carlson</t>
  </si>
  <si>
    <t>Eduardo Powell</t>
  </si>
  <si>
    <t>Blake Garcia</t>
  </si>
  <si>
    <t>Katrina Shan</t>
  </si>
  <si>
    <t>Meghan Hernandez</t>
  </si>
  <si>
    <t>Julia Cooper</t>
  </si>
  <si>
    <t>Morgan Green</t>
  </si>
  <si>
    <t>Savannah Gray</t>
  </si>
  <si>
    <t>Alyssa Alexander</t>
  </si>
  <si>
    <t>Kellie Martin</t>
  </si>
  <si>
    <t>Amanda Gonzalez</t>
  </si>
  <si>
    <t>Richard Jones</t>
  </si>
  <si>
    <t>Jose Jenkins</t>
  </si>
  <si>
    <t>Cynthia Prasad</t>
  </si>
  <si>
    <t>Janet Watson</t>
  </si>
  <si>
    <t>Hunter Hughes</t>
  </si>
  <si>
    <t>Melanie Long</t>
  </si>
  <si>
    <t>Mary Ramos</t>
  </si>
  <si>
    <t>Rebecca King</t>
  </si>
  <si>
    <t>Erin Stewart</t>
  </si>
  <si>
    <t>Christina Peterson</t>
  </si>
  <si>
    <t>Riley Gray</t>
  </si>
  <si>
    <t>Alisha Zeng</t>
  </si>
  <si>
    <t>Alexandra Cooper</t>
  </si>
  <si>
    <t>Clarence Zhou</t>
  </si>
  <si>
    <t>Roger Liang</t>
  </si>
  <si>
    <t>Kristy Hernandez</t>
  </si>
  <si>
    <t>Ruth Chandra</t>
  </si>
  <si>
    <t>Shawna Raji</t>
  </si>
  <si>
    <t>Faith Rogers</t>
  </si>
  <si>
    <t>Audrey Gill</t>
  </si>
  <si>
    <t>Devin Hughes</t>
  </si>
  <si>
    <t>Amanda Long</t>
  </si>
  <si>
    <t>Andres Chander</t>
  </si>
  <si>
    <t>Samuel Coleman</t>
  </si>
  <si>
    <t>Keith Sharma</t>
  </si>
  <si>
    <t>Leonard Smith</t>
  </si>
  <si>
    <t>Javier Rubio</t>
  </si>
  <si>
    <t>Jackson Hernandez</t>
  </si>
  <si>
    <t>Kimberly Sanchez</t>
  </si>
  <si>
    <t>Lauren Ross</t>
  </si>
  <si>
    <t>Arianna Richardson</t>
  </si>
  <si>
    <t>Gina Alonso</t>
  </si>
  <si>
    <t>Robert Hayes</t>
  </si>
  <si>
    <t>Samuel Perry</t>
  </si>
  <si>
    <t>Jose Carlson</t>
  </si>
  <si>
    <t>Brittney Chen</t>
  </si>
  <si>
    <t>Stacey Xu</t>
  </si>
  <si>
    <t>Aaron Bryant</t>
  </si>
  <si>
    <t>Ian Ross</t>
  </si>
  <si>
    <t>Mario Chande</t>
  </si>
  <si>
    <t>Ivan Gonzalez</t>
  </si>
  <si>
    <t>Melissa Morgan</t>
  </si>
  <si>
    <t>Andrea Gonzalez</t>
  </si>
  <si>
    <t>Edgar Srini</t>
  </si>
  <si>
    <t>Mitchell Carson</t>
  </si>
  <si>
    <t>Shawn Andersen</t>
  </si>
  <si>
    <t>Ian Gonzalez</t>
  </si>
  <si>
    <t>Emma Jackson</t>
  </si>
  <si>
    <t>Adriana Rana</t>
  </si>
  <si>
    <t>Mayra Sai</t>
  </si>
  <si>
    <t>Arianna Howard</t>
  </si>
  <si>
    <t>Timothy Ward</t>
  </si>
  <si>
    <t>Hailey Gray</t>
  </si>
  <si>
    <t>Jill Ruiz</t>
  </si>
  <si>
    <t>Sergio Subram</t>
  </si>
  <si>
    <t>Jimmy Sanz</t>
  </si>
  <si>
    <t>Miguel Wright</t>
  </si>
  <si>
    <t>Edward Williams</t>
  </si>
  <si>
    <t>Kathleen Carlson</t>
  </si>
  <si>
    <t>Theodore Alonso</t>
  </si>
  <si>
    <t>Michelle Townsend</t>
  </si>
  <si>
    <t>Jennifer Wright</t>
  </si>
  <si>
    <t>Alma Son</t>
  </si>
  <si>
    <t>Emma Watson</t>
  </si>
  <si>
    <t>Shannon He</t>
  </si>
  <si>
    <t>Manuel Patel</t>
  </si>
  <si>
    <t>Chelsea Srini</t>
  </si>
  <si>
    <t>Micheal Ramos</t>
  </si>
  <si>
    <t>Katherine Baker</t>
  </si>
  <si>
    <t>Derrick Alonso</t>
  </si>
  <si>
    <t>Miguel Carter</t>
  </si>
  <si>
    <t>Kevin Phillips</t>
  </si>
  <si>
    <t>Antonio Barnes</t>
  </si>
  <si>
    <t>Andrea Phillips</t>
  </si>
  <si>
    <t>James Hernandez</t>
  </si>
  <si>
    <t>Maria Bailey</t>
  </si>
  <si>
    <t>Sean Rogers</t>
  </si>
  <si>
    <t>Seth Ramirez</t>
  </si>
  <si>
    <t>Caleb Hayes</t>
  </si>
  <si>
    <t>Eduardo Carter</t>
  </si>
  <si>
    <t>Orlando Dominguez</t>
  </si>
  <si>
    <t>Angela Alexander</t>
  </si>
  <si>
    <t>Thomas Williams</t>
  </si>
  <si>
    <t>Kaylee Baker</t>
  </si>
  <si>
    <t>Sandra Zheng</t>
  </si>
  <si>
    <t>Felicia Martin</t>
  </si>
  <si>
    <t>Lauren Moore</t>
  </si>
  <si>
    <t>Luis Long</t>
  </si>
  <si>
    <t>Elijah Allen</t>
  </si>
  <si>
    <t>Maria Stewart</t>
  </si>
  <si>
    <t>Megan Cook</t>
  </si>
  <si>
    <t>Jésus Alvarez</t>
  </si>
  <si>
    <t>Jocelyn Foster</t>
  </si>
  <si>
    <t>Rebekah Suri</t>
  </si>
  <si>
    <t>Mallory Sanz</t>
  </si>
  <si>
    <t>Sydney Baker</t>
  </si>
  <si>
    <t>Christy Nara</t>
  </si>
  <si>
    <t>Juan Kelly</t>
  </si>
  <si>
    <t>Xavier Henderson</t>
  </si>
  <si>
    <t>Charles Sanders</t>
  </si>
  <si>
    <t>Wyatt Wilson</t>
  </si>
  <si>
    <t>Alexandria Cox</t>
  </si>
  <si>
    <t>Julia Kelly</t>
  </si>
  <si>
    <t>Meghan Dominguez</t>
  </si>
  <si>
    <t>Alexia Washington</t>
  </si>
  <si>
    <t>Marc Gill</t>
  </si>
  <si>
    <t>Jonathan Martinez</t>
  </si>
  <si>
    <t>Victoria Brooks</t>
  </si>
  <si>
    <t>Carl Kumar</t>
  </si>
  <si>
    <t>Elijah McDonald</t>
  </si>
  <si>
    <t>Jason Nelson</t>
  </si>
  <si>
    <t>Ebony Martinez</t>
  </si>
  <si>
    <t>Jillian Srini</t>
  </si>
  <si>
    <t>Xavier Nelson</t>
  </si>
  <si>
    <t>Nathan Thomas</t>
  </si>
  <si>
    <t>Kaitlyn Brown</t>
  </si>
  <si>
    <t>Morgan Sanchez</t>
  </si>
  <si>
    <t>Cynthia Kapoor</t>
  </si>
  <si>
    <t>Shelby Sanders</t>
  </si>
  <si>
    <t>Ryan Jackson</t>
  </si>
  <si>
    <t>Ronnie Zhao</t>
  </si>
  <si>
    <t>Robert Butler</t>
  </si>
  <si>
    <t>Christian Moore</t>
  </si>
  <si>
    <t>Rachel Kelly</t>
  </si>
  <si>
    <t>Gavin Washington</t>
  </si>
  <si>
    <t>Edgar Raman</t>
  </si>
  <si>
    <t>Sandra Zeng</t>
  </si>
  <si>
    <t>Vanessa Flores</t>
  </si>
  <si>
    <t>Michele Shen</t>
  </si>
  <si>
    <t>Melanie Cooper</t>
  </si>
  <si>
    <t>Isabel Flores</t>
  </si>
  <si>
    <t>Jaime Martin</t>
  </si>
  <si>
    <t>Bianca Huang</t>
  </si>
  <si>
    <t>Chloe Powell</t>
  </si>
  <si>
    <t>Nicholas Martinez</t>
  </si>
  <si>
    <t>Paige Alexander</t>
  </si>
  <si>
    <t>Andrea Cooper</t>
  </si>
  <si>
    <t>Mindy Lal</t>
  </si>
  <si>
    <t>Victoria Rogers</t>
  </si>
  <si>
    <t>Sara Nelson</t>
  </si>
  <si>
    <t>Tammy Martinez</t>
  </si>
  <si>
    <t>Philip Dominguez</t>
  </si>
  <si>
    <t>Brooke Sanders</t>
  </si>
  <si>
    <t>Meghan Munoz</t>
  </si>
  <si>
    <t>Rafael Shen</t>
  </si>
  <si>
    <t>Melanie Patterson</t>
  </si>
  <si>
    <t>Melanie Richardson</t>
  </si>
  <si>
    <t>Darrell Chander</t>
  </si>
  <si>
    <t>Alex Phillips</t>
  </si>
  <si>
    <t>Seth Ward</t>
  </si>
  <si>
    <t>Lucas Smith</t>
  </si>
  <si>
    <t>Angelica Diaz</t>
  </si>
  <si>
    <t>Kelli Pal</t>
  </si>
  <si>
    <t>Christy Guo</t>
  </si>
  <si>
    <t>Veronica Rodriguez</t>
  </si>
  <si>
    <t>Noah Collins</t>
  </si>
  <si>
    <t>Brittany Butler</t>
  </si>
  <si>
    <t>Kevin Jai</t>
  </si>
  <si>
    <t>Mariah James</t>
  </si>
  <si>
    <t>Kristi Navarro</t>
  </si>
  <si>
    <t>Devin Foster</t>
  </si>
  <si>
    <t>Justin Rodriguez</t>
  </si>
  <si>
    <t>Richard Thompson</t>
  </si>
  <si>
    <t>Shannon Gutierrez</t>
  </si>
  <si>
    <t>Calvin Andersen</t>
  </si>
  <si>
    <t>Adriana Prasad</t>
  </si>
  <si>
    <t>Alexander Johnson</t>
  </si>
  <si>
    <t>Mallory Rubio</t>
  </si>
  <si>
    <t>Karla Goel</t>
  </si>
  <si>
    <t>Megan Smith</t>
  </si>
  <si>
    <t>Karla Becker</t>
  </si>
  <si>
    <t>Bailey Phillips</t>
  </si>
  <si>
    <t>Wendy Hernandez</t>
  </si>
  <si>
    <t>Ramón Cai</t>
  </si>
  <si>
    <t>Joanna Johnston</t>
  </si>
  <si>
    <t>Bethany Raji</t>
  </si>
  <si>
    <t>Amanda Hughes</t>
  </si>
  <si>
    <t>Colin Jai</t>
  </si>
  <si>
    <t>Kristen Ma</t>
  </si>
  <si>
    <t>Jordan Lal</t>
  </si>
  <si>
    <t>Adriana Patel</t>
  </si>
  <si>
    <t>Ashlee Tang</t>
  </si>
  <si>
    <t>Roger Holt</t>
  </si>
  <si>
    <t>Isaac Evans</t>
  </si>
  <si>
    <t>Michael Clark</t>
  </si>
  <si>
    <t>Caleb Foster</t>
  </si>
  <si>
    <t>Kathleen Romero</t>
  </si>
  <si>
    <t>Erick Arun</t>
  </si>
  <si>
    <t>John Martinez</t>
  </si>
  <si>
    <t>Ricky Gill</t>
  </si>
  <si>
    <t>Ruben Carlson</t>
  </si>
  <si>
    <t>Molly Rana</t>
  </si>
  <si>
    <t>Bailey Collins</t>
  </si>
  <si>
    <t>Cedric Shen</t>
  </si>
  <si>
    <t>Adam Roberts</t>
  </si>
  <si>
    <t>Bryan Ramirez</t>
  </si>
  <si>
    <t>Jonathan Garcia</t>
  </si>
  <si>
    <t>Leah She</t>
  </si>
  <si>
    <t>Emma Clark</t>
  </si>
  <si>
    <t>Kristin Yuan</t>
  </si>
  <si>
    <t>Eddie Sanz</t>
  </si>
  <si>
    <t>Roger Ye</t>
  </si>
  <si>
    <t>Xavier Wood</t>
  </si>
  <si>
    <t>Miguel Severino</t>
  </si>
  <si>
    <t>Dylan Powell</t>
  </si>
  <si>
    <t>Brianna Hughes</t>
  </si>
  <si>
    <t>Stefanie Mehta</t>
  </si>
  <si>
    <t>Elizabeth Perry</t>
  </si>
  <si>
    <t>Logan Henderson</t>
  </si>
  <si>
    <t>Ryan Coleman</t>
  </si>
  <si>
    <t>Jenny Shan</t>
  </si>
  <si>
    <t>Brooke Gray</t>
  </si>
  <si>
    <t>Christian Williams</t>
  </si>
  <si>
    <t>Antonio Price</t>
  </si>
  <si>
    <t>George Vance</t>
  </si>
  <si>
    <t>Roger Sun</t>
  </si>
  <si>
    <t>Sarah Alexander</t>
  </si>
  <si>
    <t>Daisy Alvarez</t>
  </si>
  <si>
    <t>Ian Murphy</t>
  </si>
  <si>
    <t>Jackson Gonzales</t>
  </si>
  <si>
    <t>Ashlee Xie</t>
  </si>
  <si>
    <t>Jermaine Sai</t>
  </si>
  <si>
    <t>Jack Griffin</t>
  </si>
  <si>
    <t>Austin Jai</t>
  </si>
  <si>
    <t>Harold Prasad</t>
  </si>
  <si>
    <t>Terrence Lal</t>
  </si>
  <si>
    <t>Stacy Rubio</t>
  </si>
  <si>
    <t>Caroline Henderson</t>
  </si>
  <si>
    <t>Justin Flores</t>
  </si>
  <si>
    <t>Linda Serrano</t>
  </si>
  <si>
    <t>Robert Martinez</t>
  </si>
  <si>
    <t>Willie Andersen</t>
  </si>
  <si>
    <t>Robyn Diaz</t>
  </si>
  <si>
    <t>Madison Williams</t>
  </si>
  <si>
    <t>Morgan Clark</t>
  </si>
  <si>
    <t>Billy Rubio</t>
  </si>
  <si>
    <t>Frank Gill</t>
  </si>
  <si>
    <t>Misty Chander</t>
  </si>
  <si>
    <t>Anna Griffin</t>
  </si>
  <si>
    <t>Caroline Perry</t>
  </si>
  <si>
    <t>Caleb Jenkins</t>
  </si>
  <si>
    <t>Amanda Stewart</t>
  </si>
  <si>
    <t>Carlos Gonzalez</t>
  </si>
  <si>
    <t>Kaitlyn Harris</t>
  </si>
  <si>
    <t>Megan Cox</t>
  </si>
  <si>
    <t>Mya Barnes</t>
  </si>
  <si>
    <t>Hunter Allen</t>
  </si>
  <si>
    <t>Kendra Gutierrez</t>
  </si>
  <si>
    <t>Jennifer Williams</t>
  </si>
  <si>
    <t>Cameron Yang</t>
  </si>
  <si>
    <t>Dalton Bennett</t>
  </si>
  <si>
    <t>Sierra Hill</t>
  </si>
  <si>
    <t>Robert Green</t>
  </si>
  <si>
    <t>Olivia Jenkins</t>
  </si>
  <si>
    <t>Sara Cox</t>
  </si>
  <si>
    <t>Megan Blue</t>
  </si>
  <si>
    <t>Jodi Shen</t>
  </si>
  <si>
    <t>Ken Sánchez</t>
  </si>
  <si>
    <t>Michelle Kelly</t>
  </si>
  <si>
    <t>Megan Rogers</t>
  </si>
  <si>
    <t>Krista Vazquez</t>
  </si>
  <si>
    <t>Edgar Arun</t>
  </si>
  <si>
    <t>Edward Diaz</t>
  </si>
  <si>
    <t>Anna Cox</t>
  </si>
  <si>
    <t>Ariana Richardson</t>
  </si>
  <si>
    <t>Angela Ward</t>
  </si>
  <si>
    <t>Dalton Cook</t>
  </si>
  <si>
    <t>Tyler Miller</t>
  </si>
  <si>
    <t>Evelyn Martinez</t>
  </si>
  <si>
    <t>Kimberly Brooks</t>
  </si>
  <si>
    <t>Regina Chandra</t>
  </si>
  <si>
    <t>Shelby Cooper</t>
  </si>
  <si>
    <t>Priscilla Kumar</t>
  </si>
  <si>
    <t>Ana Powell</t>
  </si>
  <si>
    <t>Leonard Becker</t>
  </si>
  <si>
    <t>Jeremiah Hernandez</t>
  </si>
  <si>
    <t>Eddie Ramos</t>
  </si>
  <si>
    <t>Natasha Sanz</t>
  </si>
  <si>
    <t>Brianna Griffin</t>
  </si>
  <si>
    <t>Johnathan Raman</t>
  </si>
  <si>
    <t>Elijah Wang</t>
  </si>
  <si>
    <t>Carolyn Gill</t>
  </si>
  <si>
    <t>Tara Sutton</t>
  </si>
  <si>
    <t>Damien Tang</t>
  </si>
  <si>
    <t>Caleb Hall</t>
  </si>
  <si>
    <t>Rafael Luo</t>
  </si>
  <si>
    <t>Edgar Sai</t>
  </si>
  <si>
    <t>Franklin Ye</t>
  </si>
  <si>
    <t>Roy Alvarez</t>
  </si>
  <si>
    <t>Destiny Gray</t>
  </si>
  <si>
    <t>Valerie Gao</t>
  </si>
  <si>
    <t>Lindsey Becker</t>
  </si>
  <si>
    <t>Damien Ma</t>
  </si>
  <si>
    <t>Alan Hu</t>
  </si>
  <si>
    <t>David White</t>
  </si>
  <si>
    <t>Seth Brooks</t>
  </si>
  <si>
    <t>Trinity Brooks</t>
  </si>
  <si>
    <t>Adrian Stewart</t>
  </si>
  <si>
    <t>Joseph Smith</t>
  </si>
  <si>
    <t>Dawn Ma</t>
  </si>
  <si>
    <t>Kellie Torres</t>
  </si>
  <si>
    <t>Anna Jenkins</t>
  </si>
  <si>
    <t>Blake White</t>
  </si>
  <si>
    <t>Grace Clark</t>
  </si>
  <si>
    <t>Meredith Gomez</t>
  </si>
  <si>
    <t>Jesse Ramirez</t>
  </si>
  <si>
    <t>Faith Gray</t>
  </si>
  <si>
    <t>Ana Flores</t>
  </si>
  <si>
    <t>Isabel Diaz</t>
  </si>
  <si>
    <t>Larry Navarro</t>
  </si>
  <si>
    <t>Jonathon Romero</t>
  </si>
  <si>
    <t>Alejandro Zhou</t>
  </si>
  <si>
    <t>Sydney Diaz</t>
  </si>
  <si>
    <t>Jerry Tang</t>
  </si>
  <si>
    <t>Janet Carlson</t>
  </si>
  <si>
    <t>Tonya Pal</t>
  </si>
  <si>
    <t>James Thompson</t>
  </si>
  <si>
    <t>Roger Raji</t>
  </si>
  <si>
    <t>Edward Foster</t>
  </si>
  <si>
    <t>Rachel Jones</t>
  </si>
  <si>
    <t>Dawn Shan</t>
  </si>
  <si>
    <t>Christian Patterson</t>
  </si>
  <si>
    <t>Jacqueline Coleman</t>
  </si>
  <si>
    <t>Liz Anderson</t>
  </si>
  <si>
    <t>Gabriel Jai</t>
  </si>
  <si>
    <t>Blake Washington</t>
  </si>
  <si>
    <t>Barbara Schultz</t>
  </si>
  <si>
    <t>Omar Yang</t>
  </si>
  <si>
    <t>Morgan Robinson</t>
  </si>
  <si>
    <t>Lindsay Lal</t>
  </si>
  <si>
    <t>Destiny Rivera</t>
  </si>
  <si>
    <t>Megan Bailey</t>
  </si>
  <si>
    <t>Ryan Wang</t>
  </si>
  <si>
    <t>Madison Thomas</t>
  </si>
  <si>
    <t>Kenneth Rai</t>
  </si>
  <si>
    <t>Jeremy Parker</t>
  </si>
  <si>
    <t>Antonio Foster</t>
  </si>
  <si>
    <t>Diana Romero</t>
  </si>
  <si>
    <t>Grace Perry</t>
  </si>
  <si>
    <t>Edward Washington</t>
  </si>
  <si>
    <t>Morgan Baker</t>
  </si>
  <si>
    <t>Robert Mitchell</t>
  </si>
  <si>
    <t>Joan Ross</t>
  </si>
  <si>
    <t>Danielle Bailey</t>
  </si>
  <si>
    <t>Frederick Prasad</t>
  </si>
  <si>
    <t>Micheal Vazquez</t>
  </si>
  <si>
    <t>Nathan Perez</t>
  </si>
  <si>
    <t>George Perez</t>
  </si>
  <si>
    <t>Edward Moore</t>
  </si>
  <si>
    <t>Craig Sanz</t>
  </si>
  <si>
    <t>Bobby Suri</t>
  </si>
  <si>
    <t>Robert Ross</t>
  </si>
  <si>
    <t>Charles Allen</t>
  </si>
  <si>
    <t>Zoe Cook</t>
  </si>
  <si>
    <t>Brendan Jai</t>
  </si>
  <si>
    <t>Peter Saddow</t>
  </si>
  <si>
    <t>Dylan Jenkins</t>
  </si>
  <si>
    <t>Kaitlin Sullivan</t>
  </si>
  <si>
    <t>Morgan Ramirez</t>
  </si>
  <si>
    <t>Tamara Cai</t>
  </si>
  <si>
    <t>Ebony Arun</t>
  </si>
  <si>
    <t>Holly Arun</t>
  </si>
  <si>
    <t>Sydney White</t>
  </si>
  <si>
    <t>Michele Shan</t>
  </si>
  <si>
    <t>Jay Srini</t>
  </si>
  <si>
    <t>Toni Vance</t>
  </si>
  <si>
    <t>Nina Rai</t>
  </si>
  <si>
    <t>Isaac Allen</t>
  </si>
  <si>
    <t>Alexia Butler</t>
  </si>
  <si>
    <t>Tara Jai</t>
  </si>
  <si>
    <t>Karen Zhang</t>
  </si>
  <si>
    <t>Nicole Rivera</t>
  </si>
  <si>
    <t>Jacquelyn Vazquez</t>
  </si>
  <si>
    <t>Joy Suarez</t>
  </si>
  <si>
    <t>Thomas Brown</t>
  </si>
  <si>
    <t>Alexandra Bennett</t>
  </si>
  <si>
    <t>Thomas Henderson</t>
  </si>
  <si>
    <t>Richard James</t>
  </si>
  <si>
    <t>Jocelyn Patterson</t>
  </si>
  <si>
    <t>Blake Flores</t>
  </si>
  <si>
    <t>Micheal Gill</t>
  </si>
  <si>
    <t>Anna Washington</t>
  </si>
  <si>
    <t>Madison Price</t>
  </si>
  <si>
    <t>Sheila Ramos</t>
  </si>
  <si>
    <t>Victor Hernandez</t>
  </si>
  <si>
    <t>Heather Gao</t>
  </si>
  <si>
    <t>Katrina Jai</t>
  </si>
  <si>
    <t>Brianna Russell</t>
  </si>
  <si>
    <t>Andy Navarro</t>
  </si>
  <si>
    <t>Ashley Hall</t>
  </si>
  <si>
    <t>Emily Moore</t>
  </si>
  <si>
    <t>Nicholas Harris</t>
  </si>
  <si>
    <t>Isabel Simmons</t>
  </si>
  <si>
    <t>Rachel Rivera</t>
  </si>
  <si>
    <t>Kaitlyn Turner</t>
  </si>
  <si>
    <t>Caleb Carter</t>
  </si>
  <si>
    <t>Lauren Davis</t>
  </si>
  <si>
    <t>Omar Huang</t>
  </si>
  <si>
    <t>Alejandro Shen</t>
  </si>
  <si>
    <t>Savannah Peterson</t>
  </si>
  <si>
    <t>Michele Ramos</t>
  </si>
  <si>
    <t>Jennifer Cooper</t>
  </si>
  <si>
    <t>Alexandra Cox</t>
  </si>
  <si>
    <t>Maurice Nath</t>
  </si>
  <si>
    <t>Bradley Goel</t>
  </si>
  <si>
    <t>Johnathan Sanchez</t>
  </si>
  <si>
    <t>Bailey Scott</t>
  </si>
  <si>
    <t>Destiny Foster</t>
  </si>
  <si>
    <t>Lucas Powell</t>
  </si>
  <si>
    <t>Grace Butler</t>
  </si>
  <si>
    <t>Molly Martinez</t>
  </si>
  <si>
    <t>Tonya Black</t>
  </si>
  <si>
    <t>Noah Martin</t>
  </si>
  <si>
    <t>Katherine Williams</t>
  </si>
  <si>
    <t>Katherine Bryant</t>
  </si>
  <si>
    <t>Dalton Bailey</t>
  </si>
  <si>
    <t>Kayla Powell</t>
  </si>
  <si>
    <t>Jerry Deng</t>
  </si>
  <si>
    <t>Brent Gao</t>
  </si>
  <si>
    <t>Crystal Zheng</t>
  </si>
  <si>
    <t>Julia Adams</t>
  </si>
  <si>
    <t>Franklin Luo</t>
  </si>
  <si>
    <t>Brian Brooks</t>
  </si>
  <si>
    <t>Brianna Richardson</t>
  </si>
  <si>
    <t>Dwayne Serrano</t>
  </si>
  <si>
    <t>Alexia Price</t>
  </si>
  <si>
    <t>Sandra He</t>
  </si>
  <si>
    <t>Alison Sharma</t>
  </si>
  <si>
    <t>Amy Zhao</t>
  </si>
  <si>
    <t>Brandy Kapoor</t>
  </si>
  <si>
    <t>Julia Morgan</t>
  </si>
  <si>
    <t>Melissa Rivera</t>
  </si>
  <si>
    <t>Francis Alonso</t>
  </si>
  <si>
    <t>Brian James</t>
  </si>
  <si>
    <t>Melissa Ward</t>
  </si>
  <si>
    <t>Jared Bell</t>
  </si>
  <si>
    <t>Faith Price</t>
  </si>
  <si>
    <t>Mallory Alvarez</t>
  </si>
  <si>
    <t>Samantha Jones</t>
  </si>
  <si>
    <t>Jerome Ruiz</t>
  </si>
  <si>
    <t>Levi Patel</t>
  </si>
  <si>
    <t>Alex Stewart</t>
  </si>
  <si>
    <t>Ivan Sara</t>
  </si>
  <si>
    <t>Blake Miller</t>
  </si>
  <si>
    <t>Sara Adams</t>
  </si>
  <si>
    <t>Arturo Hu</t>
  </si>
  <si>
    <t>Abigail James</t>
  </si>
  <si>
    <t>Tammy Madan</t>
  </si>
  <si>
    <t>Gail Butler</t>
  </si>
  <si>
    <t>Erin Torres</t>
  </si>
  <si>
    <t>Sabrina Moreno</t>
  </si>
  <si>
    <t>Karl Deng</t>
  </si>
  <si>
    <t>Carol Perry</t>
  </si>
  <si>
    <t>Megan Bennett</t>
  </si>
  <si>
    <t>Kaylee Reed</t>
  </si>
  <si>
    <t>Jimmy Ramos</t>
  </si>
  <si>
    <t>Jonathan Patterson</t>
  </si>
  <si>
    <t>Melanie Brooks</t>
  </si>
  <si>
    <t>Brenda Lopez</t>
  </si>
  <si>
    <t>Gabrielle Sanders</t>
  </si>
  <si>
    <t>Ryan Robinson</t>
  </si>
  <si>
    <t>Kristy Ortega</t>
  </si>
  <si>
    <t>Ruth Srini</t>
  </si>
  <si>
    <t>Ivan Sai</t>
  </si>
  <si>
    <t>Alicia Xu</t>
  </si>
  <si>
    <t>Kristina Subram</t>
  </si>
  <si>
    <t>Jarrod Fernandez</t>
  </si>
  <si>
    <t>Lisa Xu</t>
  </si>
  <si>
    <t>Colleen Zheng</t>
  </si>
  <si>
    <t>Natalie Williams</t>
  </si>
  <si>
    <t>Logan Patterson</t>
  </si>
  <si>
    <t>Brianna Peterson</t>
  </si>
  <si>
    <t>Andrew Clark</t>
  </si>
  <si>
    <t>George Sai</t>
  </si>
  <si>
    <t>Samuel Griffin</t>
  </si>
  <si>
    <t>Caleb Campbell</t>
  </si>
  <si>
    <t>Kara Andersen</t>
  </si>
  <si>
    <t>Eduardo Price</t>
  </si>
  <si>
    <t>Caitlin Kelly</t>
  </si>
  <si>
    <t>Lori Rubio</t>
  </si>
  <si>
    <t>Spencer Bennett</t>
  </si>
  <si>
    <t>Jessica Moore</t>
  </si>
  <si>
    <t>Danielle Rogers</t>
  </si>
  <si>
    <t>Rachael Patel</t>
  </si>
  <si>
    <t>Mariah Jenkins</t>
  </si>
  <si>
    <t>Chad Rai</t>
  </si>
  <si>
    <t>Evan Gonzalez</t>
  </si>
  <si>
    <t>Miranda Bryant</t>
  </si>
  <si>
    <t>Kaylee Cox</t>
  </si>
  <si>
    <t>Sydney Bailey</t>
  </si>
  <si>
    <t>Alexandria Long</t>
  </si>
  <si>
    <t>Oscar Foster</t>
  </si>
  <si>
    <t>Janelle Kapoor</t>
  </si>
  <si>
    <t>Lauren Murphy</t>
  </si>
  <si>
    <t>Benjamin Henderson</t>
  </si>
  <si>
    <t>Kaitlyn Patterson</t>
  </si>
  <si>
    <t>Robert King</t>
  </si>
  <si>
    <t>Haley Campbell</t>
  </si>
  <si>
    <t>Jay Fernandez</t>
  </si>
  <si>
    <t>Jennifer Griffin</t>
  </si>
  <si>
    <t>Tara Pal</t>
  </si>
  <si>
    <t>Anna Barnes</t>
  </si>
  <si>
    <t>Hailey Phillips</t>
  </si>
  <si>
    <t>Desiree Bradley</t>
  </si>
  <si>
    <t>Kyle Hill</t>
  </si>
  <si>
    <t>Jesse James</t>
  </si>
  <si>
    <t>Julia Lopez</t>
  </si>
  <si>
    <t>Trinity Townsend</t>
  </si>
  <si>
    <t>Samantha Anderson</t>
  </si>
  <si>
    <t>Caleb Perez</t>
  </si>
  <si>
    <t>Shelby Brooks</t>
  </si>
  <si>
    <t>Lauren Thompson</t>
  </si>
  <si>
    <t>Angela Stewart</t>
  </si>
  <si>
    <t>Kristy Navarro</t>
  </si>
  <si>
    <t>Samantha Henderson</t>
  </si>
  <si>
    <t>Omar Sharma</t>
  </si>
  <si>
    <t>Francisco Perez</t>
  </si>
  <si>
    <t>Emma Walker</t>
  </si>
  <si>
    <t>Melissa Blue</t>
  </si>
  <si>
    <t>Wyatt Edwards</t>
  </si>
  <si>
    <t>Audrey Carlson</t>
  </si>
  <si>
    <t>Richard Green</t>
  </si>
  <si>
    <t>Richard Martinez</t>
  </si>
  <si>
    <t>Kellie Diaz</t>
  </si>
  <si>
    <t>Henry Zimmerman</t>
  </si>
  <si>
    <t>Alexis Robinson</t>
  </si>
  <si>
    <t>Timothy Rogers</t>
  </si>
  <si>
    <t>Lawrence Vazquez</t>
  </si>
  <si>
    <t>Maria Long</t>
  </si>
  <si>
    <t>Omar Zhang</t>
  </si>
  <si>
    <t>Hector Suarez</t>
  </si>
  <si>
    <t>Jordan Hughes</t>
  </si>
  <si>
    <t>Roger Nath</t>
  </si>
  <si>
    <t>Abigail Martin</t>
  </si>
  <si>
    <t>Richard Peterson</t>
  </si>
  <si>
    <t>Trevor Foster</t>
  </si>
  <si>
    <t>Victor Gutierrez</t>
  </si>
  <si>
    <t>Paige Powell</t>
  </si>
  <si>
    <t>Seth Carter</t>
  </si>
  <si>
    <t>Logan Nelson</t>
  </si>
  <si>
    <t>Lisa Zhao</t>
  </si>
  <si>
    <t>Margaret Zhu</t>
  </si>
  <si>
    <t>Natalie Coleman</t>
  </si>
  <si>
    <t>Jorge Guo</t>
  </si>
  <si>
    <t>Jason Simmons</t>
  </si>
  <si>
    <t>Jacqueline Griffin</t>
  </si>
  <si>
    <t>Devin Baker</t>
  </si>
  <si>
    <t>Dylan Gonzales</t>
  </si>
  <si>
    <t>Colin Ma</t>
  </si>
  <si>
    <t>Alexandra Young</t>
  </si>
  <si>
    <t>Alex Allen</t>
  </si>
  <si>
    <t>Caitlin Watson</t>
  </si>
  <si>
    <t>Emma Ward</t>
  </si>
  <si>
    <t>Margaret She</t>
  </si>
  <si>
    <t>Jessica Henderson</t>
  </si>
  <si>
    <t>Jennifer Stewart</t>
  </si>
  <si>
    <t>Thomas Bryant</t>
  </si>
  <si>
    <t>Karen She</t>
  </si>
  <si>
    <t>Jermaine Fernandez</t>
  </si>
  <si>
    <t>Makayla Peterson</t>
  </si>
  <si>
    <t>Richard Adams</t>
  </si>
  <si>
    <t>Cheryl Alvarez</t>
  </si>
  <si>
    <t>Marco Gonzalez</t>
  </si>
  <si>
    <t>Brandi Alonso</t>
  </si>
  <si>
    <t>Timothy Sneath</t>
  </si>
  <si>
    <t>Jonathan Moore</t>
  </si>
  <si>
    <t>Taylor Jenkins</t>
  </si>
  <si>
    <t>Seth Cook</t>
  </si>
  <si>
    <t>Hunter Henderson</t>
  </si>
  <si>
    <t>Jack King</t>
  </si>
  <si>
    <t>Logan Gonzalez</t>
  </si>
  <si>
    <t>Shawn Lal</t>
  </si>
  <si>
    <t>Cassie Deng</t>
  </si>
  <si>
    <t>Gilbert Luo</t>
  </si>
  <si>
    <t>Veronica Mehta</t>
  </si>
  <si>
    <t>Olivia Brooks</t>
  </si>
  <si>
    <t>Kelly Alexander</t>
  </si>
  <si>
    <t>Amy Yang</t>
  </si>
  <si>
    <t>Tiffany He</t>
  </si>
  <si>
    <t>Byron Rubio</t>
  </si>
  <si>
    <t>Abigail Lewis</t>
  </si>
  <si>
    <t>Shannon Munoz</t>
  </si>
  <si>
    <t>Austin Moore</t>
  </si>
  <si>
    <t>Anna Howard</t>
  </si>
  <si>
    <t>Sergio Garcia</t>
  </si>
  <si>
    <t>Rachel Price</t>
  </si>
  <si>
    <t>Pedro Vazquez</t>
  </si>
  <si>
    <t>Darren Fernandez</t>
  </si>
  <si>
    <t>Cedric Zhu</t>
  </si>
  <si>
    <t>Cole Peterson</t>
  </si>
  <si>
    <t>Eugene Chen</t>
  </si>
  <si>
    <t>Jennifer Edwards</t>
  </si>
  <si>
    <t>Christine Nara</t>
  </si>
  <si>
    <t>Madeline Evans</t>
  </si>
  <si>
    <t>Elizabeth Walker</t>
  </si>
  <si>
    <t>Lawrence Ramos</t>
  </si>
  <si>
    <t>Jose Gonzales</t>
  </si>
  <si>
    <t>Jorge Zhu</t>
  </si>
  <si>
    <t>Xavier Robinson</t>
  </si>
  <si>
    <t>Kaitlyn Wilson</t>
  </si>
  <si>
    <t>Jacqueline Bennett</t>
  </si>
  <si>
    <t>Timothy Baker</t>
  </si>
  <si>
    <t>Jaime Nara</t>
  </si>
  <si>
    <t>Courtney Wright</t>
  </si>
  <si>
    <t>Steven Gray</t>
  </si>
  <si>
    <t>Arthur Gutierrez</t>
  </si>
  <si>
    <t>Jacqueline Ross</t>
  </si>
  <si>
    <t>Brittney Zeng</t>
  </si>
  <si>
    <t>Melanie Butler</t>
  </si>
  <si>
    <t>Carly Andersen</t>
  </si>
  <si>
    <t>Francis Gomez</t>
  </si>
  <si>
    <t>Mitchell Stone</t>
  </si>
  <si>
    <t>Meredith Sanchez</t>
  </si>
  <si>
    <t>Pedro Diaz</t>
  </si>
  <si>
    <t>Kate Chande</t>
  </si>
  <si>
    <t>Luke Griffin</t>
  </si>
  <si>
    <t>Tristan Diaz</t>
  </si>
  <si>
    <t>Anna Jackson</t>
  </si>
  <si>
    <t>James Turner</t>
  </si>
  <si>
    <t>Melvin Raji</t>
  </si>
  <si>
    <t>Raul Goel</t>
  </si>
  <si>
    <t>Morgan Alexander</t>
  </si>
  <si>
    <t>Ashley Jackson</t>
  </si>
  <si>
    <t>Lauren Diaz</t>
  </si>
  <si>
    <t>Mason Kelly</t>
  </si>
  <si>
    <t>Mandy Li</t>
  </si>
  <si>
    <t>Ashley Ross</t>
  </si>
  <si>
    <t>Xavier Evans</t>
  </si>
  <si>
    <t>Dalton Gonzales</t>
  </si>
  <si>
    <t>Willie Guo</t>
  </si>
  <si>
    <t>Chase Cooper</t>
  </si>
  <si>
    <t>Anne Alvarez</t>
  </si>
  <si>
    <t>Allison Parker</t>
  </si>
  <si>
    <t>Deborah Andersen</t>
  </si>
  <si>
    <t>Karl Nara</t>
  </si>
  <si>
    <t>Victoria Sanchez</t>
  </si>
  <si>
    <t>Isabella Henderson</t>
  </si>
  <si>
    <t>Terrance Sai</t>
  </si>
  <si>
    <t>Meredith Moreno</t>
  </si>
  <si>
    <t>Shannon Ye</t>
  </si>
  <si>
    <t>Jeffery Ma</t>
  </si>
  <si>
    <t>Paige Ramirez</t>
  </si>
  <si>
    <t>Riley James</t>
  </si>
  <si>
    <t>Nichole Yuan</t>
  </si>
  <si>
    <t>Kendra Ruiz</t>
  </si>
  <si>
    <t>Louis Chen</t>
  </si>
  <si>
    <t>David Hughes</t>
  </si>
  <si>
    <t>Priscilla Black</t>
  </si>
  <si>
    <t>Andy Jiménez</t>
  </si>
  <si>
    <t>Xavier Diaz</t>
  </si>
  <si>
    <t>Casey Jai</t>
  </si>
  <si>
    <t>Vanessa Hayes</t>
  </si>
  <si>
    <t>Barry Suri</t>
  </si>
  <si>
    <t>Jade Stewart</t>
  </si>
  <si>
    <t>Francis Ortega</t>
  </si>
  <si>
    <t>Vincent Zhu</t>
  </si>
  <si>
    <t>Victoria Torres</t>
  </si>
  <si>
    <t>Jeremiah Lewis</t>
  </si>
  <si>
    <t>Lindsey Sharma</t>
  </si>
  <si>
    <t>Sydney King</t>
  </si>
  <si>
    <t>Mary Smith</t>
  </si>
  <si>
    <t>Jose Hughes</t>
  </si>
  <si>
    <t>Mathew Romero</t>
  </si>
  <si>
    <t>Dylan Foster</t>
  </si>
  <si>
    <t>Madison Gonzales</t>
  </si>
  <si>
    <t>Lee Ramos</t>
  </si>
  <si>
    <t>Zachary Griffin</t>
  </si>
  <si>
    <t>Gabrielle Cox</t>
  </si>
  <si>
    <t>Jessica Williams</t>
  </si>
  <si>
    <t>Jon Nath</t>
  </si>
  <si>
    <t>Janet Martin</t>
  </si>
  <si>
    <t>Taylor Powell</t>
  </si>
  <si>
    <t>Franklin Becker</t>
  </si>
  <si>
    <t>Reginald Moreno</t>
  </si>
  <si>
    <t>Philip Ruiz</t>
  </si>
  <si>
    <t>Kayla Jones</t>
  </si>
  <si>
    <t>Donald Gonzalez</t>
  </si>
  <si>
    <t>Mason Brooks</t>
  </si>
  <si>
    <t>Joseph Williams</t>
  </si>
  <si>
    <t>Kimberly Gray</t>
  </si>
  <si>
    <t>Deborah Xu</t>
  </si>
  <si>
    <t>Miguel Sanz</t>
  </si>
  <si>
    <t>Gilbert Cai</t>
  </si>
  <si>
    <t>Jordan Diaz</t>
  </si>
  <si>
    <t>Kristin Xu</t>
  </si>
  <si>
    <t>Gary Ramos</t>
  </si>
  <si>
    <t>Isabel Bradley</t>
  </si>
  <si>
    <t>Osarumwense Agbonile</t>
  </si>
  <si>
    <t>Candice Lu</t>
  </si>
  <si>
    <t>Ryan Jones</t>
  </si>
  <si>
    <t>Erin Morgan</t>
  </si>
  <si>
    <t>Jenny Raje</t>
  </si>
  <si>
    <t>Sergio Chandra</t>
  </si>
  <si>
    <t>Ramon Chen</t>
  </si>
  <si>
    <t>Marie Gutierrez</t>
  </si>
  <si>
    <t>Ricky Torres</t>
  </si>
  <si>
    <t>Colin Zhu</t>
  </si>
  <si>
    <t>Jennifer Baker</t>
  </si>
  <si>
    <t>Roger Andersen</t>
  </si>
  <si>
    <t>Cassandra Kapoor</t>
  </si>
  <si>
    <t>Arturo Lin</t>
  </si>
  <si>
    <t>Trinity Rogers</t>
  </si>
  <si>
    <t>Eduardo Thomas</t>
  </si>
  <si>
    <t>Donald Arun</t>
  </si>
  <si>
    <t>Cristina Deng</t>
  </si>
  <si>
    <t>Morgan Torres</t>
  </si>
  <si>
    <t>Rachel Bailey</t>
  </si>
  <si>
    <t>Corey Deng</t>
  </si>
  <si>
    <t>Dawn Gao</t>
  </si>
  <si>
    <t>Cameron Simmons</t>
  </si>
  <si>
    <t>Jack Hall</t>
  </si>
  <si>
    <t>Jaclyn Lin</t>
  </si>
  <si>
    <t>Destiny Brooks</t>
  </si>
  <si>
    <t>Faith Hughes</t>
  </si>
  <si>
    <t>Shish Shridhar</t>
  </si>
  <si>
    <t>Joe Jimenez</t>
  </si>
  <si>
    <t>Edgar Prasad</t>
  </si>
  <si>
    <t>Lacey Jai</t>
  </si>
  <si>
    <t>Natalie Martinez</t>
  </si>
  <si>
    <t>Candice Zeng</t>
  </si>
  <si>
    <t>Lance Alonso</t>
  </si>
  <si>
    <t>Isabella Torres</t>
  </si>
  <si>
    <t>Tamara Huang</t>
  </si>
  <si>
    <t>Peter Kumar</t>
  </si>
  <si>
    <t>Jill Travers</t>
  </si>
  <si>
    <t>Isabella Gonzales</t>
  </si>
  <si>
    <t>Jenny Zhou</t>
  </si>
  <si>
    <t>Max Rubio</t>
  </si>
  <si>
    <t>Gerald Alonso</t>
  </si>
  <si>
    <t>María Rivera</t>
  </si>
  <si>
    <t>Patrick Morris</t>
  </si>
  <si>
    <t>Kimberly Sanders</t>
  </si>
  <si>
    <t>Nancy Fernandez</t>
  </si>
  <si>
    <t>Barbara Hu</t>
  </si>
  <si>
    <t>Timothy Bell</t>
  </si>
  <si>
    <t>Savannah Watson</t>
  </si>
  <si>
    <t>Mackenzie Stewart</t>
  </si>
  <si>
    <t>Ebony Vazquez</t>
  </si>
  <si>
    <t>Alexa Kelly</t>
  </si>
  <si>
    <t>Haley Barnes</t>
  </si>
  <si>
    <t>Clifford Prasad</t>
  </si>
  <si>
    <t>Warren Ma</t>
  </si>
  <si>
    <t>Randy Zhang</t>
  </si>
  <si>
    <t>Jake Guo</t>
  </si>
  <si>
    <t>Julian Hayes</t>
  </si>
  <si>
    <t>Kevin Carter</t>
  </si>
  <si>
    <t>Ashlee Shan</t>
  </si>
  <si>
    <t>Jeremy Bell</t>
  </si>
  <si>
    <t>Carson Patterson</t>
  </si>
  <si>
    <t>Rodney Munoz</t>
  </si>
  <si>
    <t>Mandy Zheng</t>
  </si>
  <si>
    <t>Jason King</t>
  </si>
  <si>
    <t>Devon Shen</t>
  </si>
  <si>
    <t>Toni Randall</t>
  </si>
  <si>
    <t>Orlando Jiménez</t>
  </si>
  <si>
    <t>Ethan Perry</t>
  </si>
  <si>
    <t>Jordan Wright</t>
  </si>
  <si>
    <t>Alisha Nara</t>
  </si>
  <si>
    <t>Fernando Campbell</t>
  </si>
  <si>
    <t>Alexandra Morgan</t>
  </si>
  <si>
    <t>Theodore Diaz</t>
  </si>
  <si>
    <t>Edward Jenkins</t>
  </si>
  <si>
    <t>Marissa Gonzales</t>
  </si>
  <si>
    <t>Ian Howard</t>
  </si>
  <si>
    <t>Julia Perry</t>
  </si>
  <si>
    <t>Pedro Romero</t>
  </si>
  <si>
    <t>Jordan Yang</t>
  </si>
  <si>
    <t>Douglas Vance</t>
  </si>
  <si>
    <t>Lauren Robinson</t>
  </si>
  <si>
    <t>Danny Navarro</t>
  </si>
  <si>
    <t>Victoria Patterson</t>
  </si>
  <si>
    <t>Ryan Powell</t>
  </si>
  <si>
    <t>James West</t>
  </si>
  <si>
    <t>Peter Nara</t>
  </si>
  <si>
    <t>Marco Patel</t>
  </si>
  <si>
    <t>Marvin Suarez</t>
  </si>
  <si>
    <t>Jan Edwards</t>
  </si>
  <si>
    <t>Summer Sai</t>
  </si>
  <si>
    <t>Nathan Zhang</t>
  </si>
  <si>
    <t>Erick Madan</t>
  </si>
  <si>
    <t>Marcus Kelly</t>
  </si>
  <si>
    <t>James Martin</t>
  </si>
  <si>
    <t>Arthur Gill</t>
  </si>
  <si>
    <t>Alejandro Rai</t>
  </si>
  <si>
    <t>Sean Cook</t>
  </si>
  <si>
    <t>Logan Moore</t>
  </si>
  <si>
    <t>Deanna Moreno</t>
  </si>
  <si>
    <t>Valerie Zhao</t>
  </si>
  <si>
    <t>Walter Hernandez</t>
  </si>
  <si>
    <t>Joe Carlson</t>
  </si>
  <si>
    <t>Victoria Ware</t>
  </si>
  <si>
    <t>Raul Xu</t>
  </si>
  <si>
    <t>Jesse Lopez</t>
  </si>
  <si>
    <t>Brandy Sai</t>
  </si>
  <si>
    <t>Katelyn Cook</t>
  </si>
  <si>
    <t>Terry Black</t>
  </si>
  <si>
    <t>Danielle Cox</t>
  </si>
  <si>
    <t>Erica Yang</t>
  </si>
  <si>
    <t>Gabrielle James</t>
  </si>
  <si>
    <t>Margaret Lin</t>
  </si>
  <si>
    <t>Neil Alonso</t>
  </si>
  <si>
    <t>Jonathan Robinson</t>
  </si>
  <si>
    <t>Nuan Yuan</t>
  </si>
  <si>
    <t>Alyssa Morris</t>
  </si>
  <si>
    <t>Erin Brooks</t>
  </si>
  <si>
    <t>Mackenzie Sanders</t>
  </si>
  <si>
    <t>Joshua Anderson</t>
  </si>
  <si>
    <t>April Sharma</t>
  </si>
  <si>
    <t>Erick Subram</t>
  </si>
  <si>
    <t>Crystal Zhu</t>
  </si>
  <si>
    <t>Bobby Sai</t>
  </si>
  <si>
    <t>Darryl Ma</t>
  </si>
  <si>
    <t>Naomi Munoz</t>
  </si>
  <si>
    <t>Charles Rivera</t>
  </si>
  <si>
    <t>Hunter Scott</t>
  </si>
  <si>
    <t>Evan James</t>
  </si>
  <si>
    <t>Omar Shan</t>
  </si>
  <si>
    <t>Katelyn Carter</t>
  </si>
  <si>
    <t>Rachel Richardson</t>
  </si>
  <si>
    <t>Jordan Green</t>
  </si>
  <si>
    <t>Jordyn Long</t>
  </si>
  <si>
    <t>Natalie Sanchez</t>
  </si>
  <si>
    <t>Jimmy Gomez</t>
  </si>
  <si>
    <t>Mallory Diaz</t>
  </si>
  <si>
    <t>Lacey Raji</t>
  </si>
  <si>
    <t>Jack Hill</t>
  </si>
  <si>
    <t>Anthony Martinez</t>
  </si>
  <si>
    <t>Amber Turner</t>
  </si>
  <si>
    <t>Austin Butler</t>
  </si>
  <si>
    <t>Michele Xie</t>
  </si>
  <si>
    <t>Haley Turner</t>
  </si>
  <si>
    <t>Julia Collins</t>
  </si>
  <si>
    <t>Connor Gonzales</t>
  </si>
  <si>
    <t>Danny Hernandez</t>
  </si>
  <si>
    <t>Hailey Washington</t>
  </si>
  <si>
    <t>Austin Brown</t>
  </si>
  <si>
    <t>Noah Evans</t>
  </si>
  <si>
    <t>Kendra Jimenez</t>
  </si>
  <si>
    <t>Cody Kelly</t>
  </si>
  <si>
    <t>Ricky Munoz</t>
  </si>
  <si>
    <t>Sierra Edwards</t>
  </si>
  <si>
    <t>Dylan Jai</t>
  </si>
  <si>
    <t>Robert Patterson</t>
  </si>
  <si>
    <t>Lee Oliver</t>
  </si>
  <si>
    <t>Edwin Yuan</t>
  </si>
  <si>
    <t>Rachel Butler</t>
  </si>
  <si>
    <t>Bailey Turner</t>
  </si>
  <si>
    <t>Richard Kelly</t>
  </si>
  <si>
    <t>Victoria Sanders</t>
  </si>
  <si>
    <t>Richard Torres</t>
  </si>
  <si>
    <t>Erick Mehta</t>
  </si>
  <si>
    <t>Katie Goel</t>
  </si>
  <si>
    <t>Carol Rai</t>
  </si>
  <si>
    <t>Mandy Cai</t>
  </si>
  <si>
    <t>Chloe Taylor</t>
  </si>
  <si>
    <t>Jermaine Garcia</t>
  </si>
  <si>
    <t>Elijah Hughes</t>
  </si>
  <si>
    <t>Mary Gonzalez</t>
  </si>
  <si>
    <t>Natalie Scott</t>
  </si>
  <si>
    <t>Thomas Jackson</t>
  </si>
  <si>
    <t>Martin Patel</t>
  </si>
  <si>
    <t>Katelyn Baker</t>
  </si>
  <si>
    <t>Melanie Kelly</t>
  </si>
  <si>
    <t>Jamie Zheng</t>
  </si>
  <si>
    <t>Devin White</t>
  </si>
  <si>
    <t>Eric Sharma</t>
  </si>
  <si>
    <t>Isabella Mitchell</t>
  </si>
  <si>
    <t>Jasmine Jenkins</t>
  </si>
  <si>
    <t>Lindsey Xu</t>
  </si>
  <si>
    <t>Roy Malhotra</t>
  </si>
  <si>
    <t>Jasmine Griffin</t>
  </si>
  <si>
    <t>Jenny Shen</t>
  </si>
  <si>
    <t>Rachel Smith</t>
  </si>
  <si>
    <t>Colin Lu</t>
  </si>
  <si>
    <t>Jacob Robinson</t>
  </si>
  <si>
    <t>Jennifer Garcia</t>
  </si>
  <si>
    <t>Melvin Yuan</t>
  </si>
  <si>
    <t>Jacob Davis</t>
  </si>
  <si>
    <t>Jennifer Bryant</t>
  </si>
  <si>
    <t>Susan Wu</t>
  </si>
  <si>
    <t>Bonnie Pal</t>
  </si>
  <si>
    <t>Mallory Vazquez</t>
  </si>
  <si>
    <t>Lacey Chande</t>
  </si>
  <si>
    <t>Jaclyn Jai</t>
  </si>
  <si>
    <t>Fernando Phillips</t>
  </si>
  <si>
    <t>Jake Cai</t>
  </si>
  <si>
    <t>Alexa James</t>
  </si>
  <si>
    <t>Omar Raje</t>
  </si>
  <si>
    <t>Roy Serrano</t>
  </si>
  <si>
    <t>Cody Bell</t>
  </si>
  <si>
    <t>Kimberly Reed</t>
  </si>
  <si>
    <t>Aaron Edwards</t>
  </si>
  <si>
    <t>Kelsey Jai</t>
  </si>
  <si>
    <t>Elizabeth Rodriguez</t>
  </si>
  <si>
    <t>Jodi Raje</t>
  </si>
  <si>
    <t>Stacy Munoz</t>
  </si>
  <si>
    <t>Cedric Lin</t>
  </si>
  <si>
    <t>Sabrina Ruiz</t>
  </si>
  <si>
    <t>Jake Huang</t>
  </si>
  <si>
    <t>Jackson Hughes</t>
  </si>
  <si>
    <t>Cara Wu</t>
  </si>
  <si>
    <t>Brandon Chen</t>
  </si>
  <si>
    <t>Jeremy Bailey</t>
  </si>
  <si>
    <t>Marshall Xie</t>
  </si>
  <si>
    <t>Seth Johnson</t>
  </si>
  <si>
    <t>Stephanie Edwards</t>
  </si>
  <si>
    <t>Heidi Rana</t>
  </si>
  <si>
    <t>Christy Goel</t>
  </si>
  <si>
    <t>Dalton Gray</t>
  </si>
  <si>
    <t>Katelyn Hernandez</t>
  </si>
  <si>
    <t>Isaiah Scott</t>
  </si>
  <si>
    <t>Dana Vazquez</t>
  </si>
  <si>
    <t>Victor Dominguez</t>
  </si>
  <si>
    <t>Gilbert Zhu</t>
  </si>
  <si>
    <t>Kellie Rubio</t>
  </si>
  <si>
    <t>Sara Young</t>
  </si>
  <si>
    <t>Logan Parker</t>
  </si>
  <si>
    <t>Melody Harrison</t>
  </si>
  <si>
    <t>Jennifer Ross</t>
  </si>
  <si>
    <t>Amanda James</t>
  </si>
  <si>
    <t>Edward Russell</t>
  </si>
  <si>
    <t>Nathan Turner</t>
  </si>
  <si>
    <t>Christine Nath</t>
  </si>
  <si>
    <t>Emily Johnson</t>
  </si>
  <si>
    <t>Andrew Anderson</t>
  </si>
  <si>
    <t>Dakota Alexander</t>
  </si>
  <si>
    <t>Trinity Cooper</t>
  </si>
  <si>
    <t>Emmanuel Rana</t>
  </si>
  <si>
    <t>Timothy Stewart</t>
  </si>
  <si>
    <t>Angela Bailey</t>
  </si>
  <si>
    <t>Makayla Blue</t>
  </si>
  <si>
    <t>Sharon Goel</t>
  </si>
  <si>
    <t>Randall Sanz</t>
  </si>
  <si>
    <t>Sydney Garcia</t>
  </si>
  <si>
    <t>Morgan Stewart</t>
  </si>
  <si>
    <t>Katherine Nelson</t>
  </si>
  <si>
    <t>Eduardo Long</t>
  </si>
  <si>
    <t>Joanna Sanz</t>
  </si>
  <si>
    <t>Bianca Liu</t>
  </si>
  <si>
    <t>Noah Anderson</t>
  </si>
  <si>
    <t>Blake Davis</t>
  </si>
  <si>
    <t>Gabriella Watson</t>
  </si>
  <si>
    <t>Alison Lal</t>
  </si>
  <si>
    <t>Cheryl Alan</t>
  </si>
  <si>
    <t>Dale Chander</t>
  </si>
  <si>
    <t>Mary Phillips</t>
  </si>
  <si>
    <t>Lucas Johnson</t>
  </si>
  <si>
    <t>Deanna Rodriguez</t>
  </si>
  <si>
    <t>Christina Sanders</t>
  </si>
  <si>
    <t>Elijah King</t>
  </si>
  <si>
    <t>Bryce Cooper</t>
  </si>
  <si>
    <t>Dylan Robinson</t>
  </si>
  <si>
    <t>Abigail Sanders</t>
  </si>
  <si>
    <t>Marcus Taylor</t>
  </si>
  <si>
    <t>Emma Diaz</t>
  </si>
  <si>
    <t>Cassidy Diaz</t>
  </si>
  <si>
    <t>Deanna Gill</t>
  </si>
  <si>
    <t>Natalie Anderson</t>
  </si>
  <si>
    <t>George Kapoor</t>
  </si>
  <si>
    <t>Adam Evans</t>
  </si>
  <si>
    <t>Erika Gomez</t>
  </si>
  <si>
    <t>Savannah Reed</t>
  </si>
  <si>
    <t>Francisco Sanchez</t>
  </si>
  <si>
    <t>Carrie Gutierrez</t>
  </si>
  <si>
    <t>Natalie King</t>
  </si>
  <si>
    <t>Jordan Russell</t>
  </si>
  <si>
    <t>Alvin Zeng</t>
  </si>
  <si>
    <t>Janelle Arthur</t>
  </si>
  <si>
    <t>Bruce Suarez</t>
  </si>
  <si>
    <t>Kari Hernandez</t>
  </si>
  <si>
    <t>Pedro Gomez</t>
  </si>
  <si>
    <t>Tony She</t>
  </si>
  <si>
    <t>Ronnie Gao</t>
  </si>
  <si>
    <t>Alexandra Hernandez</t>
  </si>
  <si>
    <t>Kaitlin Prasad</t>
  </si>
  <si>
    <t>Kaitlyn Cook</t>
  </si>
  <si>
    <t>Blake Young</t>
  </si>
  <si>
    <t>Maurice Chander</t>
  </si>
  <si>
    <t>Nicole Williams</t>
  </si>
  <si>
    <t>Clayton Cai</t>
  </si>
  <si>
    <t>Calvin Chander</t>
  </si>
  <si>
    <t>Samantha Hughes</t>
  </si>
  <si>
    <t>Connie Rai</t>
  </si>
  <si>
    <t>Louis Chande</t>
  </si>
  <si>
    <t>Valerie Zhu</t>
  </si>
  <si>
    <t>Aaron McDonald</t>
  </si>
  <si>
    <t>Jay Patel</t>
  </si>
  <si>
    <t>April Pal</t>
  </si>
  <si>
    <t>Natasha Rubio</t>
  </si>
  <si>
    <t>Devin Martin</t>
  </si>
  <si>
    <t>Madison Long</t>
  </si>
  <si>
    <t>Ruben Ruiz</t>
  </si>
  <si>
    <t>Brandon White</t>
  </si>
  <si>
    <t>Nathan Edwards</t>
  </si>
  <si>
    <t>Warren Anand</t>
  </si>
  <si>
    <t>Riley Patterson</t>
  </si>
  <si>
    <t>Hunter Jones</t>
  </si>
  <si>
    <t>Jeremy Clark</t>
  </si>
  <si>
    <t>Kari Vance</t>
  </si>
  <si>
    <t>Logan Campbell</t>
  </si>
  <si>
    <t>Jenny Becker</t>
  </si>
  <si>
    <t>Kelli Rai</t>
  </si>
  <si>
    <t>Tristan Russell</t>
  </si>
  <si>
    <t>Franklin Chander</t>
  </si>
  <si>
    <t>Craig Martin</t>
  </si>
  <si>
    <t>Pedro Gonzalez</t>
  </si>
  <si>
    <t>Victor Gill</t>
  </si>
  <si>
    <t>Zoe Watson</t>
  </si>
  <si>
    <t>Carla Patel</t>
  </si>
  <si>
    <t>Bailey Ramirez</t>
  </si>
  <si>
    <t>Lauren Lewis</t>
  </si>
  <si>
    <t>Marcus Jones</t>
  </si>
  <si>
    <t>Sheena Shan</t>
  </si>
  <si>
    <t>Wyatt Foster</t>
  </si>
  <si>
    <t>Julie Xie</t>
  </si>
  <si>
    <t>Katelyn Kelly</t>
  </si>
  <si>
    <t>Sara Ramirez</t>
  </si>
  <si>
    <t>James Martinez</t>
  </si>
  <si>
    <t>Alexis Diaz</t>
  </si>
  <si>
    <t>Brad Yuan</t>
  </si>
  <si>
    <t>Bonnie Shen</t>
  </si>
  <si>
    <t>Preston Smith</t>
  </si>
  <si>
    <t>Caroline Coleman</t>
  </si>
  <si>
    <t>Angel King</t>
  </si>
  <si>
    <t>Henry Lopez</t>
  </si>
  <si>
    <t>Alan Liu</t>
  </si>
  <si>
    <t>Emma Perry</t>
  </si>
  <si>
    <t>Aidan Hayes</t>
  </si>
  <si>
    <t>Martin Madan</t>
  </si>
  <si>
    <t>Dominic Sullivan</t>
  </si>
  <si>
    <t>Jillian Lopez</t>
  </si>
  <si>
    <t>Amber Mitchell</t>
  </si>
  <si>
    <t>Kelvin Alan</t>
  </si>
  <si>
    <t>Jasmine Ward</t>
  </si>
  <si>
    <t>Bryan Sanchez</t>
  </si>
  <si>
    <t>Bruce Perez</t>
  </si>
  <si>
    <t>Jonathan Collins</t>
  </si>
  <si>
    <t>Marissa Griffin</t>
  </si>
  <si>
    <t>Jorge Zhao</t>
  </si>
  <si>
    <t>José Jackson</t>
  </si>
  <si>
    <t>Erica Huang</t>
  </si>
  <si>
    <t>Patrick Stewart</t>
  </si>
  <si>
    <t>Antonio Wood</t>
  </si>
  <si>
    <t>Ashley Lewis</t>
  </si>
  <si>
    <t>Richard King</t>
  </si>
  <si>
    <t>Paige Kelly</t>
  </si>
  <si>
    <t>Emily Brown</t>
  </si>
  <si>
    <t>Stacey Ye</t>
  </si>
  <si>
    <t>Edwin Goel</t>
  </si>
  <si>
    <t>Willie Pal</t>
  </si>
  <si>
    <t>Gabriel Alexander</t>
  </si>
  <si>
    <t>Adrian Watson</t>
  </si>
  <si>
    <t>Dominique Perez</t>
  </si>
  <si>
    <t>Denise Perez</t>
  </si>
  <si>
    <t>Seth Perry</t>
  </si>
  <si>
    <t>Alexis Wilson</t>
  </si>
  <si>
    <t>Jasmine Thompson</t>
  </si>
  <si>
    <t>Sarah Wilson</t>
  </si>
  <si>
    <t>Mariah Ramirez</t>
  </si>
  <si>
    <t>Maria Blue</t>
  </si>
  <si>
    <t>Heather Wu</t>
  </si>
  <si>
    <t>Rosa Zhao</t>
  </si>
  <si>
    <t>Brittany Bennett</t>
  </si>
  <si>
    <t>Brenda Garcia</t>
  </si>
  <si>
    <t>Diane Alonso</t>
  </si>
  <si>
    <t>Trinity Morris</t>
  </si>
  <si>
    <t>Stephanie Cook</t>
  </si>
  <si>
    <t>Emily Patterson</t>
  </si>
  <si>
    <t>Cedric Li</t>
  </si>
  <si>
    <t>Andrea Brooks</t>
  </si>
  <si>
    <t>Tabitha Hernandez</t>
  </si>
  <si>
    <t>Miguel Taylor</t>
  </si>
  <si>
    <t>Vanessa Diaz</t>
  </si>
  <si>
    <t>Wyatt Davis</t>
  </si>
  <si>
    <t>Alyssa Jackson</t>
  </si>
  <si>
    <t>Jordan Evans</t>
  </si>
  <si>
    <t>Monique Navarro</t>
  </si>
  <si>
    <t>Jose Griffin</t>
  </si>
  <si>
    <t>Kate Xie</t>
  </si>
  <si>
    <t>Alyssa Wilson</t>
  </si>
  <si>
    <t>Henry Sanchez</t>
  </si>
  <si>
    <t>Roy Arun</t>
  </si>
  <si>
    <t>Aimee Sun</t>
  </si>
  <si>
    <t>Zachary Wang</t>
  </si>
  <si>
    <t>Virginia Patel</t>
  </si>
  <si>
    <t>Randy Guo</t>
  </si>
  <si>
    <t>Kevin Parker</t>
  </si>
  <si>
    <t>Nathan Simmons</t>
  </si>
  <si>
    <t>Marcus Clark</t>
  </si>
  <si>
    <t>Angelica Alexander</t>
  </si>
  <si>
    <t>Ian Jones</t>
  </si>
  <si>
    <t>Alvin Shen</t>
  </si>
  <si>
    <t>Krista Alonso</t>
  </si>
  <si>
    <t>Jennifer Murphy</t>
  </si>
  <si>
    <t>Richard Diaz</t>
  </si>
  <si>
    <t>Christine Raji</t>
  </si>
  <si>
    <t>Drew Pal</t>
  </si>
  <si>
    <t>Aimee Lu</t>
  </si>
  <si>
    <t>Peter Black</t>
  </si>
  <si>
    <t>Kimberly Ramirez</t>
  </si>
  <si>
    <t>Mackenzie Young</t>
  </si>
  <si>
    <t>Margaret Huang</t>
  </si>
  <si>
    <t>Kathryn Ashe</t>
  </si>
  <si>
    <t>Gavin Patterson</t>
  </si>
  <si>
    <t>Wyatt Henderson</t>
  </si>
  <si>
    <t>Omar Li</t>
  </si>
  <si>
    <t>Raquel Alonso</t>
  </si>
  <si>
    <t>Janet Romero</t>
  </si>
  <si>
    <t>Mandy Huang</t>
  </si>
  <si>
    <t>Desiree Carlson</t>
  </si>
  <si>
    <t>Alisha Wu</t>
  </si>
  <si>
    <t>Andrew Williams</t>
  </si>
  <si>
    <t>Isaac Turner</t>
  </si>
  <si>
    <t>Olivia Walker</t>
  </si>
  <si>
    <t>Austin Walker</t>
  </si>
  <si>
    <t>Cassie Goel</t>
  </si>
  <si>
    <t>Edward Walker</t>
  </si>
  <si>
    <t>Jaime Chande</t>
  </si>
  <si>
    <t>Susan Cai</t>
  </si>
  <si>
    <t>Arianna Coleman</t>
  </si>
  <si>
    <t>Marie Suarez</t>
  </si>
  <si>
    <t>Erica Zhang</t>
  </si>
  <si>
    <t>Thomas Lewis</t>
  </si>
  <si>
    <t>Miguel Harris</t>
  </si>
  <si>
    <t>April Goel</t>
  </si>
  <si>
    <t>Xavier Cox</t>
  </si>
  <si>
    <t>Sharon Anand</t>
  </si>
  <si>
    <t>Russell Xu</t>
  </si>
  <si>
    <t>Rafael Zhu</t>
  </si>
  <si>
    <t>Caleb Phillips</t>
  </si>
  <si>
    <t>Tamara Ye</t>
  </si>
  <si>
    <t>Chloe Parker</t>
  </si>
  <si>
    <t>Nicole Ross</t>
  </si>
  <si>
    <t>Dalton Green</t>
  </si>
  <si>
    <t>Faith Washington</t>
  </si>
  <si>
    <t>Carla Malhotra</t>
  </si>
  <si>
    <t>Aaron Carter</t>
  </si>
  <si>
    <t>Blake Perry</t>
  </si>
  <si>
    <t>Jimmy Blanco</t>
  </si>
  <si>
    <t>Cassie Lal</t>
  </si>
  <si>
    <t>Rebekah Blanco</t>
  </si>
  <si>
    <t>Luis Kumar</t>
  </si>
  <si>
    <t>Hunter Lee</t>
  </si>
  <si>
    <t>Roger Yuan</t>
  </si>
  <si>
    <t>Stanley Suri</t>
  </si>
  <si>
    <t>Mackenzie Baker</t>
  </si>
  <si>
    <t>Edwin Xie</t>
  </si>
  <si>
    <t>Clarence Chande</t>
  </si>
  <si>
    <t>Alexander Jones</t>
  </si>
  <si>
    <t>Frank Ramos</t>
  </si>
  <si>
    <t>Sara Wright</t>
  </si>
  <si>
    <t>Edgar Lopez</t>
  </si>
  <si>
    <t>Jay Ruiz</t>
  </si>
  <si>
    <t>Kelly Ross</t>
  </si>
  <si>
    <t>Timothy Murphy</t>
  </si>
  <si>
    <t>Erika Blanco</t>
  </si>
  <si>
    <t>Samantha Lee</t>
  </si>
  <si>
    <t>Johnathan McDonald</t>
  </si>
  <si>
    <t>Alisha Sun</t>
  </si>
  <si>
    <t>Sydney Perry</t>
  </si>
  <si>
    <t>Katelyn Adams</t>
  </si>
  <si>
    <t>Morgan Perry</t>
  </si>
  <si>
    <t>Denise Smith</t>
  </si>
  <si>
    <t>Alejandro Lu</t>
  </si>
  <si>
    <t>Michele Black</t>
  </si>
  <si>
    <t>Logan Kumar</t>
  </si>
  <si>
    <t>Bridget Kennedy</t>
  </si>
  <si>
    <t>Garrett Gray</t>
  </si>
  <si>
    <t>Yolanda Luo</t>
  </si>
  <si>
    <t>Alexandria Watson</t>
  </si>
  <si>
    <t>Nina Xu</t>
  </si>
  <si>
    <t>Gabrielle Green</t>
  </si>
  <si>
    <t>Dwayne Moreno</t>
  </si>
  <si>
    <t>Jack Flores</t>
  </si>
  <si>
    <t>Monica Garcia</t>
  </si>
  <si>
    <t>Alison Raje</t>
  </si>
  <si>
    <t>Carolyn Rowe</t>
  </si>
  <si>
    <t>Andrea Gray</t>
  </si>
  <si>
    <t>Brandon Jenkins</t>
  </si>
  <si>
    <t>Patrick Cox</t>
  </si>
  <si>
    <t>Thomas Rodriguez</t>
  </si>
  <si>
    <t>William White</t>
  </si>
  <si>
    <t>Ashlee Andersen</t>
  </si>
  <si>
    <t>Colin Zeng</t>
  </si>
  <si>
    <t>Preston Suri</t>
  </si>
  <si>
    <t>Krystal Zeng</t>
  </si>
  <si>
    <t>Frederick Garcia</t>
  </si>
  <si>
    <t>Marc Gomez</t>
  </si>
  <si>
    <t>Alexandra Evans</t>
  </si>
  <si>
    <t>Rafael Liu</t>
  </si>
  <si>
    <t>Madison Simmons</t>
  </si>
  <si>
    <t>Henry Young</t>
  </si>
  <si>
    <t>Dana Alonso</t>
  </si>
  <si>
    <t>Steve Liang</t>
  </si>
  <si>
    <t>James Zhang</t>
  </si>
  <si>
    <t>Gregory Raji</t>
  </si>
  <si>
    <t>Stephanie Washington</t>
  </si>
  <si>
    <t>Rebecca Mitchell</t>
  </si>
  <si>
    <t>Arthur Torres</t>
  </si>
  <si>
    <t>Carl Chander</t>
  </si>
  <si>
    <t>Jason Edwards</t>
  </si>
  <si>
    <t>Frederick Srini</t>
  </si>
  <si>
    <t>Jennifer Thompson</t>
  </si>
  <si>
    <t>Thomas Martinez</t>
  </si>
  <si>
    <t>Logan Yang</t>
  </si>
  <si>
    <t>Alex Richardson</t>
  </si>
  <si>
    <t>Cara Cai</t>
  </si>
  <si>
    <t>David Anderson</t>
  </si>
  <si>
    <t>Xavier Williams</t>
  </si>
  <si>
    <t>Hannah Coleman</t>
  </si>
  <si>
    <t>Tina Arthur</t>
  </si>
  <si>
    <t>Kristi Smith</t>
  </si>
  <si>
    <t>Janelle Martinez</t>
  </si>
  <si>
    <t>Douglas Martinez</t>
  </si>
  <si>
    <t>William Sotelo</t>
  </si>
  <si>
    <t>William Brown</t>
  </si>
  <si>
    <t>Katherine Turner</t>
  </si>
  <si>
    <t>Leslie Martin</t>
  </si>
  <si>
    <t>Gabriella Stewart</t>
  </si>
  <si>
    <t>Evan Cook</t>
  </si>
  <si>
    <t>Eduardo Gonzales</t>
  </si>
  <si>
    <t>Eric Carter</t>
  </si>
  <si>
    <t>Garrett Morgan</t>
  </si>
  <si>
    <t>Austin Lee</t>
  </si>
  <si>
    <t>Abigail Rogers</t>
  </si>
  <si>
    <t>Brianna Murphy</t>
  </si>
  <si>
    <t>Francis Gutierrez</t>
  </si>
  <si>
    <t>Jaime Blanco</t>
  </si>
  <si>
    <t>Lacey Chen</t>
  </si>
  <si>
    <t>Jill Moore</t>
  </si>
  <si>
    <t>Clarence Lal</t>
  </si>
  <si>
    <t>John Lewis</t>
  </si>
  <si>
    <t>Tasha Yuan</t>
  </si>
  <si>
    <t>Diane Navarro</t>
  </si>
  <si>
    <t>Lucas Morris</t>
  </si>
  <si>
    <t>Franklin She</t>
  </si>
  <si>
    <t>Cole Sanchez</t>
  </si>
  <si>
    <t>Timothy Evans</t>
  </si>
  <si>
    <t>Alexandria Price</t>
  </si>
  <si>
    <t>Terrance Lopez</t>
  </si>
  <si>
    <t>Susan Wang</t>
  </si>
  <si>
    <t>Miguel Thompson</t>
  </si>
  <si>
    <t>Melissa Sanchez</t>
  </si>
  <si>
    <t>Hailey Price</t>
  </si>
  <si>
    <t>Jose Scott</t>
  </si>
  <si>
    <t>Tonya Anand</t>
  </si>
  <si>
    <t>Andy Munoz</t>
  </si>
  <si>
    <t>Elizabeth Coleman</t>
  </si>
  <si>
    <t>Xavier Bennett</t>
  </si>
  <si>
    <t>Olivia Ward</t>
  </si>
  <si>
    <t>Nicolas Yuan</t>
  </si>
  <si>
    <t>Karen Guo</t>
  </si>
  <si>
    <t>Amber Gonzalez</t>
  </si>
  <si>
    <t>Cassie Yuan</t>
  </si>
  <si>
    <t>Gerald Vance</t>
  </si>
  <si>
    <t>Julio Munoz</t>
  </si>
  <si>
    <t>Joel Rana</t>
  </si>
  <si>
    <t>Ian Powell</t>
  </si>
  <si>
    <t>Lance Moreno</t>
  </si>
  <si>
    <t>Jonathan Rodriguez</t>
  </si>
  <si>
    <t>Omar Kumar</t>
  </si>
  <si>
    <t>Warren Sharma</t>
  </si>
  <si>
    <t>Aaron Adams</t>
  </si>
  <si>
    <t>Clinton Navarro</t>
  </si>
  <si>
    <t>Zoe Morris</t>
  </si>
  <si>
    <t>Dominic Kapoor</t>
  </si>
  <si>
    <t>Thomas Thompson</t>
  </si>
  <si>
    <t>Juan Sanz</t>
  </si>
  <si>
    <t>Marcus Rodriguez</t>
  </si>
  <si>
    <t>Lauren Powell</t>
  </si>
  <si>
    <t>Colleen Sun</t>
  </si>
  <si>
    <t>Isabella Morgan</t>
  </si>
  <si>
    <t>Amanda Bailey</t>
  </si>
  <si>
    <t>Justin Moore</t>
  </si>
  <si>
    <t>Gerald Munoz</t>
  </si>
  <si>
    <t>Bryce Richardson</t>
  </si>
  <si>
    <t>Joan Watson</t>
  </si>
  <si>
    <t>Christian Taylor</t>
  </si>
  <si>
    <t>Linda Vazquez</t>
  </si>
  <si>
    <t>María Flores</t>
  </si>
  <si>
    <t>Paula Rubio</t>
  </si>
  <si>
    <t>Cesar Rodriguez</t>
  </si>
  <si>
    <t>Zachary Foster</t>
  </si>
  <si>
    <t>Robert Parker</t>
  </si>
  <si>
    <t>Alfredo Sandberg</t>
  </si>
  <si>
    <t>Arturo Yuan</t>
  </si>
  <si>
    <t>Robert Perry</t>
  </si>
  <si>
    <t>Natalie Stewart</t>
  </si>
  <si>
    <t>Tamara Sharma</t>
  </si>
  <si>
    <t>Isabella Allen</t>
  </si>
  <si>
    <t>Madison Lewis</t>
  </si>
  <si>
    <t>Alisha Yang</t>
  </si>
  <si>
    <t>Ethan Griffin</t>
  </si>
  <si>
    <t>Rachel Ramirez</t>
  </si>
  <si>
    <t>Fernando Wilson</t>
  </si>
  <si>
    <t>Marshall Shen</t>
  </si>
  <si>
    <t>Colleen Zeng</t>
  </si>
  <si>
    <t>Steven Howard</t>
  </si>
  <si>
    <t>Cassandra Martinez</t>
  </si>
  <si>
    <t>Benjamin Winter</t>
  </si>
  <si>
    <t>Carly Rai</t>
  </si>
  <si>
    <t>Bethany Raheem</t>
  </si>
  <si>
    <t>Clinton Serrano</t>
  </si>
  <si>
    <t>Johnny Tang</t>
  </si>
  <si>
    <t>Abby Madan</t>
  </si>
  <si>
    <t>Noah Thompson</t>
  </si>
  <si>
    <t>Jenny Liu</t>
  </si>
  <si>
    <t>Emily Price</t>
  </si>
  <si>
    <t>Nelson Vazquez</t>
  </si>
  <si>
    <t>Noah Clark</t>
  </si>
  <si>
    <t>Darren Kapoor</t>
  </si>
  <si>
    <t>Alan Zhang</t>
  </si>
  <si>
    <t>Natalie Green</t>
  </si>
  <si>
    <t>Kelli Goel</t>
  </si>
  <si>
    <t>Deanna Torres</t>
  </si>
  <si>
    <t>Edward Green</t>
  </si>
  <si>
    <t>Ashley Davis</t>
  </si>
  <si>
    <t>Logan Jackson</t>
  </si>
  <si>
    <t>Stacey Zeng</t>
  </si>
  <si>
    <t>Blake Patterson</t>
  </si>
  <si>
    <t>James Hayes</t>
  </si>
  <si>
    <t>Marco Kapoor</t>
  </si>
  <si>
    <t>Ricardo Yuan</t>
  </si>
  <si>
    <t>Michele Vazquez</t>
  </si>
  <si>
    <t>Jennifer Moore</t>
  </si>
  <si>
    <t>Evan Murphy</t>
  </si>
  <si>
    <t>José Martinez</t>
  </si>
  <si>
    <t>Cody Cox</t>
  </si>
  <si>
    <t>Thomas Anderson</t>
  </si>
  <si>
    <t>Rafael Rai</t>
  </si>
  <si>
    <t>Krista Gill</t>
  </si>
  <si>
    <t>Jamie Zhao</t>
  </si>
  <si>
    <t>Jeremy White</t>
  </si>
  <si>
    <t>Arturo Jai</t>
  </si>
  <si>
    <t>Leah Li</t>
  </si>
  <si>
    <t>Julia Martinez</t>
  </si>
  <si>
    <t>Noah Lal</t>
  </si>
  <si>
    <t>David Perry</t>
  </si>
  <si>
    <t>Wyatt Baker</t>
  </si>
  <si>
    <t>Terrence Pal</t>
  </si>
  <si>
    <t>Blake Lewis</t>
  </si>
  <si>
    <t>Shelby Cook</t>
  </si>
  <si>
    <t>Molly Suri</t>
  </si>
  <si>
    <t>Ross Patel</t>
  </si>
  <si>
    <t>Deanna Vazquez</t>
  </si>
  <si>
    <t>Gina Suarez</t>
  </si>
  <si>
    <t>Hannah Price</t>
  </si>
  <si>
    <t>Jaime Ramos</t>
  </si>
  <si>
    <t>Angelica Hayes</t>
  </si>
  <si>
    <t>Victoria Henderson</t>
  </si>
  <si>
    <t>Stephanie Kelly</t>
  </si>
  <si>
    <t>Jada Bailey</t>
  </si>
  <si>
    <t>Aidan Patterson</t>
  </si>
  <si>
    <t>Destiny Cook</t>
  </si>
  <si>
    <t>Katie She</t>
  </si>
  <si>
    <t>Lori Serrano</t>
  </si>
  <si>
    <t>Susan Zeng</t>
  </si>
  <si>
    <t>Abigail Ramirez</t>
  </si>
  <si>
    <t>Harold Ray</t>
  </si>
  <si>
    <t>Dawn Li</t>
  </si>
  <si>
    <t>Dominique Raman</t>
  </si>
  <si>
    <t>Lisa Zhou</t>
  </si>
  <si>
    <t>Carlos Nelson</t>
  </si>
  <si>
    <t>Joshua Jackson</t>
  </si>
  <si>
    <t>Shannon Suarez</t>
  </si>
  <si>
    <t>Sheila Diaz</t>
  </si>
  <si>
    <t>Elizabeth Wilson</t>
  </si>
  <si>
    <t>Monica Schmidt</t>
  </si>
  <si>
    <t>Natalie Jenkins</t>
  </si>
  <si>
    <t>Gabriella Bell</t>
  </si>
  <si>
    <t>Sheena Raje</t>
  </si>
  <si>
    <t>Xavier Watson</t>
  </si>
  <si>
    <t>Emma Henderson</t>
  </si>
  <si>
    <t>Alexandra Perez</t>
  </si>
  <si>
    <t>Ann Sanchez</t>
  </si>
  <si>
    <t>Dalton Diaz</t>
  </si>
  <si>
    <t>Richard Jackson</t>
  </si>
  <si>
    <t>Tonya Deng</t>
  </si>
  <si>
    <t>Angela Simmons</t>
  </si>
  <si>
    <t>Vincent Zhang</t>
  </si>
  <si>
    <t>Brandon Henderson</t>
  </si>
  <si>
    <t>Sara Phillips</t>
  </si>
  <si>
    <t>Nelson Gomez</t>
  </si>
  <si>
    <t>Jeffery Yang</t>
  </si>
  <si>
    <t>Julian Jenkins</t>
  </si>
  <si>
    <t>Wendy Serrano</t>
  </si>
  <si>
    <t>Kaylee Rivera</t>
  </si>
  <si>
    <t>Bryce Ward</t>
  </si>
  <si>
    <t>Adrienne Alvarez</t>
  </si>
  <si>
    <t>Aimee Guo</t>
  </si>
  <si>
    <t>Jésus Gutierrez</t>
  </si>
  <si>
    <t>Sydney Butler</t>
  </si>
  <si>
    <t>Alexander Garcia</t>
  </si>
  <si>
    <t>Caitlin Howard</t>
  </si>
  <si>
    <t>Omar She</t>
  </si>
  <si>
    <t>Thomas Sanchez</t>
  </si>
  <si>
    <t>Julie Becker</t>
  </si>
  <si>
    <t>Savannah Adams</t>
  </si>
  <si>
    <t>Rafael Hu</t>
  </si>
  <si>
    <t>Justin Lee</t>
  </si>
  <si>
    <t>Heidi Gonzalez</t>
  </si>
  <si>
    <t>Alexis White</t>
  </si>
  <si>
    <t>Anna Garcia</t>
  </si>
  <si>
    <t>Rachel Ward</t>
  </si>
  <si>
    <t>Jonathan Wright</t>
  </si>
  <si>
    <t>Jimmy Romero</t>
  </si>
  <si>
    <t>Cara Guo</t>
  </si>
  <si>
    <t>Isabel Foster</t>
  </si>
  <si>
    <t>Kendra Moreno</t>
  </si>
  <si>
    <t>Seth Rivera</t>
  </si>
  <si>
    <t>Tina Subram</t>
  </si>
  <si>
    <t>Kellie Gill</t>
  </si>
  <si>
    <t>Zoe Ramirez</t>
  </si>
  <si>
    <t>Michele Nara</t>
  </si>
  <si>
    <t>Kari Moreno</t>
  </si>
  <si>
    <t>Brandy Perez</t>
  </si>
  <si>
    <t>Anne Gomez</t>
  </si>
  <si>
    <t>Kurt Andersen</t>
  </si>
  <si>
    <t>Bradley Andersen</t>
  </si>
  <si>
    <t>Logan Allen</t>
  </si>
  <si>
    <t>Barbara Yuan</t>
  </si>
  <si>
    <t>Rachael Kapoor</t>
  </si>
  <si>
    <t>Madison Jenkins</t>
  </si>
  <si>
    <t>Peter Luo</t>
  </si>
  <si>
    <t>Destiny Bell</t>
  </si>
  <si>
    <t>Megan Alexander</t>
  </si>
  <si>
    <t>Kendra Gill</t>
  </si>
  <si>
    <t>Mary Collins</t>
  </si>
  <si>
    <t>Julian Russell</t>
  </si>
  <si>
    <t>Alexander Anderson</t>
  </si>
  <si>
    <t>Brittany Simmons</t>
  </si>
  <si>
    <t>George Chandra</t>
  </si>
  <si>
    <t>Brent Wu</t>
  </si>
  <si>
    <t>Tasha Nara</t>
  </si>
  <si>
    <t>Kyle Ross</t>
  </si>
  <si>
    <t>Keith Luo</t>
  </si>
  <si>
    <t>Emma Johnson</t>
  </si>
  <si>
    <t>Isaiah Morgan</t>
  </si>
  <si>
    <t>Brent Yang</t>
  </si>
  <si>
    <t>Samantha Thomas</t>
  </si>
  <si>
    <t>Rafael Zeng</t>
  </si>
  <si>
    <t>Kelsey Pal</t>
  </si>
  <si>
    <t>Marshall Kumar</t>
  </si>
  <si>
    <t>Alexandra Roberts</t>
  </si>
  <si>
    <t>Devon Chande</t>
  </si>
  <si>
    <t>Marco Prasad</t>
  </si>
  <si>
    <t>Sophia Parker</t>
  </si>
  <si>
    <t>Krystal She</t>
  </si>
  <si>
    <t>Ethan Patterson</t>
  </si>
  <si>
    <t>Sabrina Sanz</t>
  </si>
  <si>
    <t>Tabitha Sanchez</t>
  </si>
  <si>
    <t>Darrell Jai</t>
  </si>
  <si>
    <t>Naomi Romero</t>
  </si>
  <si>
    <t>Luis Yang</t>
  </si>
  <si>
    <t>Andre Prasad</t>
  </si>
  <si>
    <t>Michele Tang</t>
  </si>
  <si>
    <t>Joe Suri</t>
  </si>
  <si>
    <t>Alexandra Carter</t>
  </si>
  <si>
    <t>Jeffery Liang</t>
  </si>
  <si>
    <t>Brandon Harris</t>
  </si>
  <si>
    <t>Summer Gonzalez</t>
  </si>
  <si>
    <t>Colin Raje</t>
  </si>
  <si>
    <t>Jake Ma</t>
  </si>
  <si>
    <t>Emmanuel Martinez</t>
  </si>
  <si>
    <t>Katherine Sanders</t>
  </si>
  <si>
    <t>Ernest Zhang</t>
  </si>
  <si>
    <t>Jared Sanchez</t>
  </si>
  <si>
    <t>Brenda Saunders</t>
  </si>
  <si>
    <t>Luis Ross</t>
  </si>
  <si>
    <t>Alyssa West</t>
  </si>
  <si>
    <t>Edward Carter</t>
  </si>
  <si>
    <t>Amanda Lopez</t>
  </si>
  <si>
    <t>Dylan Sharma</t>
  </si>
  <si>
    <t>Timothy Peterson</t>
  </si>
  <si>
    <t>Connor Hughes</t>
  </si>
  <si>
    <t>James Patterson</t>
  </si>
  <si>
    <t>Nathan Powell</t>
  </si>
  <si>
    <t>Meghan Carlson</t>
  </si>
  <si>
    <t>Logan Wang</t>
  </si>
  <si>
    <t>Wesley Lin</t>
  </si>
  <si>
    <t>Suzanne Ye</t>
  </si>
  <si>
    <t>Ross Fernandez</t>
  </si>
  <si>
    <t>Christina Morris</t>
  </si>
  <si>
    <t>Katherine Evans</t>
  </si>
  <si>
    <t>Armando Rubio</t>
  </si>
  <si>
    <t>Alexandra Jones</t>
  </si>
  <si>
    <t>Raul Raji</t>
  </si>
  <si>
    <t>Mindy Xie</t>
  </si>
  <si>
    <t>Deanna Rubio</t>
  </si>
  <si>
    <t>Denise Rana</t>
  </si>
  <si>
    <t>Jonathan Allen</t>
  </si>
  <si>
    <t>Wendy Gutierrez</t>
  </si>
  <si>
    <t>Trisha Hu</t>
  </si>
  <si>
    <t>Wendy Navarro</t>
  </si>
  <si>
    <t>Marshall Wang</t>
  </si>
  <si>
    <t>Kayla Foster</t>
  </si>
  <si>
    <t>Toni Madan</t>
  </si>
  <si>
    <t>Kristin Rai</t>
  </si>
  <si>
    <t>Cindy Subram</t>
  </si>
  <si>
    <t>Wendy Suarez</t>
  </si>
  <si>
    <t>Nelson Dominguez</t>
  </si>
  <si>
    <t>Evan Rogers</t>
  </si>
  <si>
    <t>Cory Martinez</t>
  </si>
  <si>
    <t>Adrienne Navarro</t>
  </si>
  <si>
    <t>Jaime Luo</t>
  </si>
  <si>
    <t>Justin Hayes</t>
  </si>
  <si>
    <t>Tiffany Wang</t>
  </si>
  <si>
    <t>Bethany Luo</t>
  </si>
  <si>
    <t>Isabella Simmons</t>
  </si>
  <si>
    <t>Kaylee Nelson</t>
  </si>
  <si>
    <t>Wyatt Evans</t>
  </si>
  <si>
    <t>Theresa Serrano</t>
  </si>
  <si>
    <t>Alberto Diaz</t>
  </si>
  <si>
    <t>Virginia Martinez</t>
  </si>
  <si>
    <t>Seth Allen</t>
  </si>
  <si>
    <t>Samuel Phillips</t>
  </si>
  <si>
    <t>Edward Jones</t>
  </si>
  <si>
    <t>Manuel Mehta</t>
  </si>
  <si>
    <t>Mario Chander</t>
  </si>
  <si>
    <t>Lindsay Tang</t>
  </si>
  <si>
    <t>Brett Gonzalez</t>
  </si>
  <si>
    <t>Blake Lee</t>
  </si>
  <si>
    <t>Jose Lal</t>
  </si>
  <si>
    <t>Madison Martinez</t>
  </si>
  <si>
    <t>Whitney Raman</t>
  </si>
  <si>
    <t>Haley Sanchez</t>
  </si>
  <si>
    <t>Kristy Vazquez</t>
  </si>
  <si>
    <t>Wyatt Bryant</t>
  </si>
  <si>
    <t>Jodi Xu</t>
  </si>
  <si>
    <t>Johnathan Arthur</t>
  </si>
  <si>
    <t>Sabrina Alonso</t>
  </si>
  <si>
    <t>Miguel Thomas</t>
  </si>
  <si>
    <t>Lindsey Tang</t>
  </si>
  <si>
    <t>Harold Madan</t>
  </si>
  <si>
    <t>Fernando Adams</t>
  </si>
  <si>
    <t>Jerry Becker</t>
  </si>
  <si>
    <t>Austin Perry</t>
  </si>
  <si>
    <t>Derrick Bradley</t>
  </si>
  <si>
    <t>Mya Henderson</t>
  </si>
  <si>
    <t>Caroline Russell</t>
  </si>
  <si>
    <t>Nathan Mitchell</t>
  </si>
  <si>
    <t>Diane Ramos</t>
  </si>
  <si>
    <t>Colin Luo</t>
  </si>
  <si>
    <t>Kelly Perry</t>
  </si>
  <si>
    <t>Casey Gill</t>
  </si>
  <si>
    <t>Chad Goel</t>
  </si>
  <si>
    <t>Jay Moreno</t>
  </si>
  <si>
    <t>Haley Nelson</t>
  </si>
  <si>
    <t>Vincent Li</t>
  </si>
  <si>
    <t>Garrett Bailey</t>
  </si>
  <si>
    <t>Billy Gill</t>
  </si>
  <si>
    <t>Joe Gonzalez</t>
  </si>
  <si>
    <t>Joseph Davis</t>
  </si>
  <si>
    <t>Pedro Sai</t>
  </si>
  <si>
    <t>Rodney Romero</t>
  </si>
  <si>
    <t>Alison Raji</t>
  </si>
  <si>
    <t>Nathan Garcia</t>
  </si>
  <si>
    <t>Kaitlyn Reed</t>
  </si>
  <si>
    <t>Jacqueline Washington</t>
  </si>
  <si>
    <t>Adrienne Martin</t>
  </si>
  <si>
    <t>Michele Chandra</t>
  </si>
  <si>
    <t>Omar Nara</t>
  </si>
  <si>
    <t>Timothy Sanders</t>
  </si>
  <si>
    <t>Samantha Bryant</t>
  </si>
  <si>
    <t>Byron Vazquez</t>
  </si>
  <si>
    <t>Sydney Russell</t>
  </si>
  <si>
    <t>Zoe Sanchez</t>
  </si>
  <si>
    <t>Sharon Deng</t>
  </si>
  <si>
    <t>Eduardo Smith</t>
  </si>
  <si>
    <t>Ana Hayes</t>
  </si>
  <si>
    <t>Deanna Fernandez</t>
  </si>
  <si>
    <t>Jacquelyn Gomez</t>
  </si>
  <si>
    <t>Nathaniel Morris</t>
  </si>
  <si>
    <t>Byron Gutierrez</t>
  </si>
  <si>
    <t>Alexander Taylor</t>
  </si>
  <si>
    <t>Alexandra Clark</t>
  </si>
  <si>
    <t>Gabrielle Baker</t>
  </si>
  <si>
    <t>Katherine Lewis</t>
  </si>
  <si>
    <t>Rebekah Prasad</t>
  </si>
  <si>
    <t>Caleb Gonzales</t>
  </si>
  <si>
    <t>Jesse King</t>
  </si>
  <si>
    <t>Rafael Cai</t>
  </si>
  <si>
    <t>Todd Lin</t>
  </si>
  <si>
    <t>Mallory Jimenez</t>
  </si>
  <si>
    <t>Isabel Long</t>
  </si>
  <si>
    <t>Marissa Foster</t>
  </si>
  <si>
    <t>Elizabeth Martin</t>
  </si>
  <si>
    <t>Anna Sanders</t>
  </si>
  <si>
    <t>Clifford Patel</t>
  </si>
  <si>
    <t>Marc Ruiz</t>
  </si>
  <si>
    <t>Martha Huang</t>
  </si>
  <si>
    <t>Ian Peterson</t>
  </si>
  <si>
    <t>Megan Lewis</t>
  </si>
  <si>
    <t>Connor Powell</t>
  </si>
  <si>
    <t>Jesse Hernandez</t>
  </si>
  <si>
    <t>Olivia Brown</t>
  </si>
  <si>
    <t>David Robinett</t>
  </si>
  <si>
    <t>Glenn Xu</t>
  </si>
  <si>
    <t>Rebekah Fernandez</t>
  </si>
  <si>
    <t>Destiny Moore</t>
  </si>
  <si>
    <t>Zachary Johnson</t>
  </si>
  <si>
    <t>Colin Sun</t>
  </si>
  <si>
    <t>Derek Raji</t>
  </si>
  <si>
    <t>Brandy Martinez</t>
  </si>
  <si>
    <t>Anthony Davis</t>
  </si>
  <si>
    <t>Thomas Robinson</t>
  </si>
  <si>
    <t>Hailey Griffin</t>
  </si>
  <si>
    <t>Randall Moreno</t>
  </si>
  <si>
    <t>Eduardo Gray</t>
  </si>
  <si>
    <t>Roberto Munoz</t>
  </si>
  <si>
    <t>Robert Yang</t>
  </si>
  <si>
    <t>Brianna Alexander</t>
  </si>
  <si>
    <t>Ebony Gomez</t>
  </si>
  <si>
    <t>Kaylee Cooper</t>
  </si>
  <si>
    <t>Devon Jai</t>
  </si>
  <si>
    <t>Rafael Lu</t>
  </si>
  <si>
    <t>Wyatt Coleman</t>
  </si>
  <si>
    <t>Emily Thomas</t>
  </si>
  <si>
    <t>Barbara Chen</t>
  </si>
  <si>
    <t>Sean Carter</t>
  </si>
  <si>
    <t>Julia Taylor</t>
  </si>
  <si>
    <t>Gilbert She</t>
  </si>
  <si>
    <t>Kayla Hall</t>
  </si>
  <si>
    <t>Samuel Davis</t>
  </si>
  <si>
    <t>Mario Tang</t>
  </si>
  <si>
    <t>Phillip Lopez</t>
  </si>
  <si>
    <t>Luke Roberts</t>
  </si>
  <si>
    <t>Shawn Raje</t>
  </si>
  <si>
    <t>Robert Harris</t>
  </si>
  <si>
    <t>Benjamin Anderson</t>
  </si>
  <si>
    <t>Jaclyn Sun</t>
  </si>
  <si>
    <t>Brendan Nara</t>
  </si>
  <si>
    <t>Luis Edwards</t>
  </si>
  <si>
    <t>Kevin Ross</t>
  </si>
  <si>
    <t>Stephanie Alexander</t>
  </si>
  <si>
    <t>Roger Luo</t>
  </si>
  <si>
    <t>Ruth Rodriguez</t>
  </si>
  <si>
    <t>Eduardo Rivera</t>
  </si>
  <si>
    <t>Dale Shen</t>
  </si>
  <si>
    <t>Grace Coleman</t>
  </si>
  <si>
    <t>Lauren Hall</t>
  </si>
  <si>
    <t>Alberto Martin</t>
  </si>
  <si>
    <t>Mackenzie Brooks</t>
  </si>
  <si>
    <t>Melody Saunders</t>
  </si>
  <si>
    <t>Gregory Ferrier</t>
  </si>
  <si>
    <t>Emily Coleman</t>
  </si>
  <si>
    <t>Russell Black</t>
  </si>
  <si>
    <t>Chloe Robinson</t>
  </si>
  <si>
    <t>Eric Gonzales</t>
  </si>
  <si>
    <t>Nicole Murphy</t>
  </si>
  <si>
    <t>Preston Perez</t>
  </si>
  <si>
    <t>Meagan Lopez</t>
  </si>
  <si>
    <t>Brandy Suri</t>
  </si>
  <si>
    <t>Brendan Lal</t>
  </si>
  <si>
    <t>Jonathan Long</t>
  </si>
  <si>
    <t>Jeremy Adams</t>
  </si>
  <si>
    <t>Marco Martinez</t>
  </si>
  <si>
    <t>Jessica Howard</t>
  </si>
  <si>
    <t>Thomas Foster</t>
  </si>
  <si>
    <t>Sydney Rodriguez</t>
  </si>
  <si>
    <t>Latoya Luo</t>
  </si>
  <si>
    <t>Marissa Simmons</t>
  </si>
  <si>
    <t>Sydney Thompson</t>
  </si>
  <si>
    <t>Alvin Ma</t>
  </si>
  <si>
    <t>Kristina Madan</t>
  </si>
  <si>
    <t>Alex Brooks</t>
  </si>
  <si>
    <t>Ryan Kumar</t>
  </si>
  <si>
    <t>Gabriel Wang</t>
  </si>
  <si>
    <t>Andrea Lopez</t>
  </si>
  <si>
    <t>Tamara Wang</t>
  </si>
  <si>
    <t>Angelica Butler</t>
  </si>
  <si>
    <t>Cindy Garcia</t>
  </si>
  <si>
    <t>Carlos Rivera</t>
  </si>
  <si>
    <t>Chloe Smith</t>
  </si>
  <si>
    <t>Kathryn Raji</t>
  </si>
  <si>
    <t>Carrie Munoz</t>
  </si>
  <si>
    <t>Tammy Gonzalez</t>
  </si>
  <si>
    <t>Martin Subram</t>
  </si>
  <si>
    <t>Hunter Gonzalez</t>
  </si>
  <si>
    <t>Amy Huang</t>
  </si>
  <si>
    <t>Clarence Chen</t>
  </si>
  <si>
    <t>Ross Mehta</t>
  </si>
  <si>
    <t>Samuel Lal</t>
  </si>
  <si>
    <t>Joel Chapman</t>
  </si>
  <si>
    <t>Melissa Bailey</t>
  </si>
  <si>
    <t>Michael Jones</t>
  </si>
  <si>
    <t>David Powell</t>
  </si>
  <si>
    <t>Drew Anand</t>
  </si>
  <si>
    <t>Tammy Garcia</t>
  </si>
  <si>
    <t>Alexandria Hayes</t>
  </si>
  <si>
    <t>Johnny Deng</t>
  </si>
  <si>
    <t>Rebekah Mehta</t>
  </si>
  <si>
    <t>Tyler Martin</t>
  </si>
  <si>
    <t>Seth Patterson</t>
  </si>
  <si>
    <t>Jose Yang</t>
  </si>
  <si>
    <t>Miguel Coleman</t>
  </si>
  <si>
    <t>Katie Ashe</t>
  </si>
  <si>
    <t>Kristopher Kapoor</t>
  </si>
  <si>
    <t>Gabriella Green</t>
  </si>
  <si>
    <t>Heidi Malhotra</t>
  </si>
  <si>
    <t>Gabriel Bryant</t>
  </si>
  <si>
    <t>Dylan Griffin</t>
  </si>
  <si>
    <t>Evan Adams</t>
  </si>
  <si>
    <t>Gregory Nath</t>
  </si>
  <si>
    <t>Evan Allen</t>
  </si>
  <si>
    <t>Francis Ruiz</t>
  </si>
  <si>
    <t>Jade Richardson</t>
  </si>
  <si>
    <t>Adam Griffin</t>
  </si>
  <si>
    <t>Alisha Oliver</t>
  </si>
  <si>
    <t>Arthur Subram</t>
  </si>
  <si>
    <t>Brad Chander</t>
  </si>
  <si>
    <t>Rodney Rubio</t>
  </si>
  <si>
    <t>Marie Kapoor</t>
  </si>
  <si>
    <t>Makayla Rivera</t>
  </si>
  <si>
    <t>Stephanie Green</t>
  </si>
  <si>
    <t>Leslie Vazquez</t>
  </si>
  <si>
    <t>Shelby Torres</t>
  </si>
  <si>
    <t>Robyn Navarro</t>
  </si>
  <si>
    <t>Mary Scott</t>
  </si>
  <si>
    <t>Sebastian Morgan</t>
  </si>
  <si>
    <t>Meghan Blanco</t>
  </si>
  <si>
    <t>Birgit Seidel</t>
  </si>
  <si>
    <t>Jeremy Cook</t>
  </si>
  <si>
    <t>Regina Kapoor</t>
  </si>
  <si>
    <t>Kristy Ramos</t>
  </si>
  <si>
    <t>Meredith Suri</t>
  </si>
  <si>
    <t>Jenny Hu</t>
  </si>
  <si>
    <t>Christy Zeng</t>
  </si>
  <si>
    <t>Troy Patel</t>
  </si>
  <si>
    <t>Richard Phillips</t>
  </si>
  <si>
    <t>Cole Reed</t>
  </si>
  <si>
    <t>Willie Zhang</t>
  </si>
  <si>
    <t>Jasmine Washington</t>
  </si>
  <si>
    <t>Phillip Kapoor</t>
  </si>
  <si>
    <t>Thomas Coleman</t>
  </si>
  <si>
    <t>Pedro Alvarez</t>
  </si>
  <si>
    <t>Randall Torres</t>
  </si>
  <si>
    <t>Karen He</t>
  </si>
  <si>
    <t>Mandy Liang</t>
  </si>
  <si>
    <t>Marshall He</t>
  </si>
  <si>
    <t>Kevin Chen</t>
  </si>
  <si>
    <t>Jesse Baker</t>
  </si>
  <si>
    <t>Hunter Li</t>
  </si>
  <si>
    <t>Derrick Munoz</t>
  </si>
  <si>
    <t>Damien Anand</t>
  </si>
  <si>
    <t>Christian Griffin</t>
  </si>
  <si>
    <t>David Patterson</t>
  </si>
  <si>
    <t>Kayla Williams</t>
  </si>
  <si>
    <t>Cassie Kennedy</t>
  </si>
  <si>
    <t>Hunter Edwards</t>
  </si>
  <si>
    <t>Tristan Hayes</t>
  </si>
  <si>
    <t>Benjamin Long</t>
  </si>
  <si>
    <t>Clifford Perez</t>
  </si>
  <si>
    <t>Morgan Scott</t>
  </si>
  <si>
    <t>Franklin Raje</t>
  </si>
  <si>
    <t>Kaitlin Chapman</t>
  </si>
  <si>
    <t>Deanna Malhotra</t>
  </si>
  <si>
    <t>Victoria Simmons</t>
  </si>
  <si>
    <t>Adam Nelson</t>
  </si>
  <si>
    <t>Samuel Foster</t>
  </si>
  <si>
    <t>Emma Martinez</t>
  </si>
  <si>
    <t>Rebekah Alonso</t>
  </si>
  <si>
    <t>Kaylee Hernandez</t>
  </si>
  <si>
    <t>Shannon Gomez</t>
  </si>
  <si>
    <t>Kelly Weadock</t>
  </si>
  <si>
    <t>Derek Nath</t>
  </si>
  <si>
    <t>Jacqueline Sanders</t>
  </si>
  <si>
    <t>Grace Bell</t>
  </si>
  <si>
    <t>Melissa Morris</t>
  </si>
  <si>
    <t>Johnathan Schmidt</t>
  </si>
  <si>
    <t>Tracy Goel</t>
  </si>
  <si>
    <t>Alex Evans</t>
  </si>
  <si>
    <t>Candice Zhou</t>
  </si>
  <si>
    <t>Glenn Zhou</t>
  </si>
  <si>
    <t>Marc Ferrier</t>
  </si>
  <si>
    <t>Lucas Roberts</t>
  </si>
  <si>
    <t>Morgan Rogers</t>
  </si>
  <si>
    <t>Meagan Kim</t>
  </si>
  <si>
    <t>Alexandra Foster</t>
  </si>
  <si>
    <t>Marie Alvarez</t>
  </si>
  <si>
    <t>Ramon Zhou</t>
  </si>
  <si>
    <t>Katie Deng</t>
  </si>
  <si>
    <t>Rosa Sun</t>
  </si>
  <si>
    <t>Colleen Zhu</t>
  </si>
  <si>
    <t>Tamara Li</t>
  </si>
  <si>
    <t>Alexis Williams</t>
  </si>
  <si>
    <t>Dawn Chander</t>
  </si>
  <si>
    <t>Melanie Wood</t>
  </si>
  <si>
    <t>Jose Russell</t>
  </si>
  <si>
    <t>Justin Lewis</t>
  </si>
  <si>
    <t>Alexa Ward</t>
  </si>
  <si>
    <t>Colleen Jai</t>
  </si>
  <si>
    <t>Chloe Thompson</t>
  </si>
  <si>
    <t>Shaun Jai</t>
  </si>
  <si>
    <t>Raymond Kapoor</t>
  </si>
  <si>
    <t>Samuel Wright</t>
  </si>
  <si>
    <t>Alexis Hughes</t>
  </si>
  <si>
    <t>Robyn Alonso</t>
  </si>
  <si>
    <t>Brenda Sai</t>
  </si>
  <si>
    <t>Alexandra Brooks</t>
  </si>
  <si>
    <t>Julia Baker</t>
  </si>
  <si>
    <t>Mandy Guo</t>
  </si>
  <si>
    <t>Kyle Gonzales</t>
  </si>
  <si>
    <t>Jeremy Cooper</t>
  </si>
  <si>
    <t>Isaiah Bailey</t>
  </si>
  <si>
    <t>Billy Suarez</t>
  </si>
  <si>
    <t>Faith Diaz</t>
  </si>
  <si>
    <t>Holly Sanchez</t>
  </si>
  <si>
    <t>Rebekah Carlson</t>
  </si>
  <si>
    <t>Nichole Chande</t>
  </si>
  <si>
    <t>Jodi Luo</t>
  </si>
  <si>
    <t>Sara Brooks</t>
  </si>
  <si>
    <t>Michael Anderson</t>
  </si>
  <si>
    <t>Paige Gonzales</t>
  </si>
  <si>
    <t>Michele Dominguez</t>
  </si>
  <si>
    <t>Justin Martinez</t>
  </si>
  <si>
    <t>Erica Liu</t>
  </si>
  <si>
    <t>Gregory Raje</t>
  </si>
  <si>
    <t>Christian Russell</t>
  </si>
  <si>
    <t>Karen Wu</t>
  </si>
  <si>
    <t>Lee Jimenez</t>
  </si>
  <si>
    <t>Cameron Butler</t>
  </si>
  <si>
    <t>Leah Wu</t>
  </si>
  <si>
    <t>Margaret Sun</t>
  </si>
  <si>
    <t>Eddie Gomez</t>
  </si>
  <si>
    <t>Cedric Wu</t>
  </si>
  <si>
    <t>Deborah Pal</t>
  </si>
  <si>
    <t>Victoria Watson</t>
  </si>
  <si>
    <t>Jamie Wu</t>
  </si>
  <si>
    <t>Dylan Hughes</t>
  </si>
  <si>
    <t>Sophia Gonzalez</t>
  </si>
  <si>
    <t>Alexia Hughes</t>
  </si>
  <si>
    <t>Stanley Martinez</t>
  </si>
  <si>
    <t>Jada Mitchell</t>
  </si>
  <si>
    <t>Morgan Gonzales</t>
  </si>
  <si>
    <t>Bryan Howard</t>
  </si>
  <si>
    <t>Ian Brooks</t>
  </si>
  <si>
    <t>Steve Ma</t>
  </si>
  <si>
    <t>Gerald Mehta</t>
  </si>
  <si>
    <t>Hector Alonso</t>
  </si>
  <si>
    <t>Luke Butler</t>
  </si>
  <si>
    <t>Max Ruiz</t>
  </si>
  <si>
    <t>Natalie Butler</t>
  </si>
  <si>
    <t>Damien Shan</t>
  </si>
  <si>
    <t>Ebony Rodriguez</t>
  </si>
  <si>
    <t>Kyle Turner</t>
  </si>
  <si>
    <t>Edward Flores</t>
  </si>
  <si>
    <t>Micah Zhou</t>
  </si>
  <si>
    <t>Jamie Hernandez</t>
  </si>
  <si>
    <t>Chelsea Rodriguez</t>
  </si>
  <si>
    <t>Rodney Ramos</t>
  </si>
  <si>
    <t>Diana Jimenez</t>
  </si>
  <si>
    <t>Maria Turner</t>
  </si>
  <si>
    <t>Frank Gutierrez</t>
  </si>
  <si>
    <t>Jared Torres</t>
  </si>
  <si>
    <t>Johnny Kumar</t>
  </si>
  <si>
    <t>Judith Reed</t>
  </si>
  <si>
    <t>Lisa Wang</t>
  </si>
  <si>
    <t>William Jones</t>
  </si>
  <si>
    <t>Krista Blanco</t>
  </si>
  <si>
    <t>Marcus Phillips</t>
  </si>
  <si>
    <t>Kendra Blanco</t>
  </si>
  <si>
    <t>Sean Scott</t>
  </si>
  <si>
    <t>Isabella Collins</t>
  </si>
  <si>
    <t>Jenny Chen</t>
  </si>
  <si>
    <t>Kara She</t>
  </si>
  <si>
    <t>Ashley Price</t>
  </si>
  <si>
    <t>Ryan Foster</t>
  </si>
  <si>
    <t>Nicholas Robinson</t>
  </si>
  <si>
    <t>Rachael Madan</t>
  </si>
  <si>
    <t>Brandi Rubio</t>
  </si>
  <si>
    <t>Joel Malhotra</t>
  </si>
  <si>
    <t>Rebecca Roberts</t>
  </si>
  <si>
    <t>Gabriel Allen</t>
  </si>
  <si>
    <t>Lindsay Chander</t>
  </si>
  <si>
    <t>Casey Browning</t>
  </si>
  <si>
    <t>Spencer Hayes</t>
  </si>
  <si>
    <t>Orlando Gill</t>
  </si>
  <si>
    <t>Xavier Perry</t>
  </si>
  <si>
    <t>Jackson Roberts</t>
  </si>
  <si>
    <t>Caitlin Reed</t>
  </si>
  <si>
    <t>Katelyn Rivera</t>
  </si>
  <si>
    <t>Miguel Walker</t>
  </si>
  <si>
    <t>Katelyn Cooper</t>
  </si>
  <si>
    <t>Rafael Zhao</t>
  </si>
  <si>
    <t>Roy Martinez</t>
  </si>
  <si>
    <t>Chloe Coleman</t>
  </si>
  <si>
    <t>Gilbert Sun</t>
  </si>
  <si>
    <t>Kathryn Raje</t>
  </si>
  <si>
    <t>Cindy Sanchez</t>
  </si>
  <si>
    <t>Bryant Sara</t>
  </si>
  <si>
    <t>Geoffrey Madan</t>
  </si>
  <si>
    <t>Erika Alvarez</t>
  </si>
  <si>
    <t>Sydney Brooks</t>
  </si>
  <si>
    <t>Rakesh Tangirala</t>
  </si>
  <si>
    <t>Johnny Chander</t>
  </si>
  <si>
    <t>Russell Anand</t>
  </si>
  <si>
    <t>Raymond Sam</t>
  </si>
  <si>
    <t>Brandi Sanz</t>
  </si>
  <si>
    <t>Bruce Serrano</t>
  </si>
  <si>
    <t>Marcus James</t>
  </si>
  <si>
    <t>Jesse Watson</t>
  </si>
  <si>
    <t>Nichole Luo</t>
  </si>
  <si>
    <t>Karen Sanchez</t>
  </si>
  <si>
    <t>Sarah Davis</t>
  </si>
  <si>
    <t>Jack Butler</t>
  </si>
  <si>
    <t>Angelica Patterson</t>
  </si>
  <si>
    <t>Kelli Zeng</t>
  </si>
  <si>
    <t>Haley Gonzales</t>
  </si>
  <si>
    <t>Kaitlin Lopez</t>
  </si>
  <si>
    <t>Nicole Griffin</t>
  </si>
  <si>
    <t>Brandon Alexander</t>
  </si>
  <si>
    <t>Nathan Phillips</t>
  </si>
  <si>
    <t>Andre Gonzalez</t>
  </si>
  <si>
    <t>Jordan Collins</t>
  </si>
  <si>
    <t>Joshua Lewis</t>
  </si>
  <si>
    <t>Seth Edwards</t>
  </si>
  <si>
    <t>Jaime Andersen</t>
  </si>
  <si>
    <t>Alexandra James</t>
  </si>
  <si>
    <t>Albert Sanz</t>
  </si>
  <si>
    <t>Cara Lu</t>
  </si>
  <si>
    <t>Sean Evans</t>
  </si>
  <si>
    <t>Kellie Dominguez</t>
  </si>
  <si>
    <t>Jamie Chow</t>
  </si>
  <si>
    <t>Victoria Lewis</t>
  </si>
  <si>
    <t>Curtis She</t>
  </si>
  <si>
    <t>Jacqueline Wood</t>
  </si>
  <si>
    <t>Francis Vazquez</t>
  </si>
  <si>
    <t>Janet Turner</t>
  </si>
  <si>
    <t>Reginald Ruiz</t>
  </si>
  <si>
    <t>Shannon Lin</t>
  </si>
  <si>
    <t>Evan Hill</t>
  </si>
  <si>
    <t>Emma Jones</t>
  </si>
  <si>
    <t>Naomi Blanco</t>
  </si>
  <si>
    <t>Alexis Bryant</t>
  </si>
  <si>
    <t>Allison Collins</t>
  </si>
  <si>
    <t>Rachel Brown</t>
  </si>
  <si>
    <t>Jessie Cai</t>
  </si>
  <si>
    <t>Michele Navarro</t>
  </si>
  <si>
    <t>Kristy Jimenez</t>
  </si>
  <si>
    <t>Kimberly Rogers</t>
  </si>
  <si>
    <t>Melissa Flores</t>
  </si>
  <si>
    <t>Anna Morris</t>
  </si>
  <si>
    <t>Benjamin Martin</t>
  </si>
  <si>
    <t>Cameron Wang</t>
  </si>
  <si>
    <t>Dalton Jenkins</t>
  </si>
  <si>
    <t>Victoria Long</t>
  </si>
  <si>
    <t>Samantha Brown</t>
  </si>
  <si>
    <t>Chloe Bradley</t>
  </si>
  <si>
    <t>Tracy Shan</t>
  </si>
  <si>
    <t>Robert Jenkins</t>
  </si>
  <si>
    <t>Gabriel King</t>
  </si>
  <si>
    <t>Garrett Cook</t>
  </si>
  <si>
    <t>Richard Harris</t>
  </si>
  <si>
    <t>Alberto Sanz</t>
  </si>
  <si>
    <t>Angela Wood</t>
  </si>
  <si>
    <t>Benjamin Jones</t>
  </si>
  <si>
    <t>Chloe Howard</t>
  </si>
  <si>
    <t>Nicole Martin</t>
  </si>
  <si>
    <t>Juan Richardson</t>
  </si>
  <si>
    <t>Andrea Wright</t>
  </si>
  <si>
    <t>Connor Jenkins</t>
  </si>
  <si>
    <t>Shelby Rivera</t>
  </si>
  <si>
    <t>Anna Moore</t>
  </si>
  <si>
    <t>Cameron Rodriguez</t>
  </si>
  <si>
    <t>Pedro Madan</t>
  </si>
  <si>
    <t>Connor Henderson</t>
  </si>
  <si>
    <t>Brandon Li</t>
  </si>
  <si>
    <t>Rachel Simmons</t>
  </si>
  <si>
    <t>Jessica Wood</t>
  </si>
  <si>
    <t>Melissa Butler</t>
  </si>
  <si>
    <t>Darren Sanchez</t>
  </si>
  <si>
    <t>Morgan Coleman</t>
  </si>
  <si>
    <t>Alisha Zhao</t>
  </si>
  <si>
    <t>Melissa Barnes</t>
  </si>
  <si>
    <t>Leonard Chander</t>
  </si>
  <si>
    <t>Michele Patel</t>
  </si>
  <si>
    <t>Ryan Wilson</t>
  </si>
  <si>
    <t>Grace Russell</t>
  </si>
  <si>
    <t>Colin Wang</t>
  </si>
  <si>
    <t>Casey Moreno</t>
  </si>
  <si>
    <t>Corey Goel</t>
  </si>
  <si>
    <t>Wyatt Goldstein</t>
  </si>
  <si>
    <t>Valerie Lin</t>
  </si>
  <si>
    <t>Geoffrey Kovár</t>
  </si>
  <si>
    <t>Kathleen Gutierrez</t>
  </si>
  <si>
    <t>Erik Hernandez</t>
  </si>
  <si>
    <t>Ruben Vance</t>
  </si>
  <si>
    <t>Damien Yuan</t>
  </si>
  <si>
    <t>Erin Sanders</t>
  </si>
  <si>
    <t>Andre Smith</t>
  </si>
  <si>
    <t>Kaitlyn Clark</t>
  </si>
  <si>
    <t>Armando Romero</t>
  </si>
  <si>
    <t>Lacey Andersen</t>
  </si>
  <si>
    <t>Beth Navarro</t>
  </si>
  <si>
    <t>Tiffany Zeng</t>
  </si>
  <si>
    <t>Brad Jai</t>
  </si>
  <si>
    <t>Veronica Lopez</t>
  </si>
  <si>
    <t>Jesse Nelson</t>
  </si>
  <si>
    <t>Kristi Romero</t>
  </si>
  <si>
    <t>Christy Kumar</t>
  </si>
  <si>
    <t>Kristen Wang</t>
  </si>
  <si>
    <t>Jared Richardson</t>
  </si>
  <si>
    <t>Thomas Kumar</t>
  </si>
  <si>
    <t>Kristin Luo</t>
  </si>
  <si>
    <t>Stephanie Ramirez</t>
  </si>
  <si>
    <t>Jonathan Walker</t>
  </si>
  <si>
    <t>Tyrone Diaz</t>
  </si>
  <si>
    <t>Karla Sharma</t>
  </si>
  <si>
    <t>Sophia Carter</t>
  </si>
  <si>
    <t>Tasha Xu</t>
  </si>
  <si>
    <t>Melanie Gray</t>
  </si>
  <si>
    <t>Melanie Diaz</t>
  </si>
  <si>
    <t>Jonathan Edwards</t>
  </si>
  <si>
    <t>Ethan Smith</t>
  </si>
  <si>
    <t>Caitlin Rogers</t>
  </si>
  <si>
    <t>Joanna Gutierrez</t>
  </si>
  <si>
    <t>Eduardo Foster</t>
  </si>
  <si>
    <t>Isaiah Collins</t>
  </si>
  <si>
    <t>Paige Price</t>
  </si>
  <si>
    <t>Bradley Rai</t>
  </si>
  <si>
    <t>Gabriel Parker</t>
  </si>
  <si>
    <t>Tiffany Lu</t>
  </si>
  <si>
    <t>Evelyn Suri</t>
  </si>
  <si>
    <t>Henry Patel</t>
  </si>
  <si>
    <t>Lauren Hughes</t>
  </si>
  <si>
    <t>Maria Ross</t>
  </si>
  <si>
    <t>Carson Bryant</t>
  </si>
  <si>
    <t>Derrick Diaz</t>
  </si>
  <si>
    <t>Jacqueline Russell</t>
  </si>
  <si>
    <t>Allison Sanchez</t>
  </si>
  <si>
    <t>Nicole Bryant</t>
  </si>
  <si>
    <t>Monica Chandra</t>
  </si>
  <si>
    <t>Grace Thompson</t>
  </si>
  <si>
    <t>Seth Bailey</t>
  </si>
  <si>
    <t>Sydney Kelly</t>
  </si>
  <si>
    <t>Michele Suri</t>
  </si>
  <si>
    <t>Grace Hughes</t>
  </si>
  <si>
    <t>Kendra Suarez</t>
  </si>
  <si>
    <t>Kaylee Evans</t>
  </si>
  <si>
    <t>Jerry Rai</t>
  </si>
  <si>
    <t>Jarrod Gonzalez</t>
  </si>
  <si>
    <t>Megan Morris</t>
  </si>
  <si>
    <t>Nathan Perry</t>
  </si>
  <si>
    <t>Chase Ward</t>
  </si>
  <si>
    <t>Angel Parker</t>
  </si>
  <si>
    <t>Derek Jai</t>
  </si>
  <si>
    <t>Christy Li</t>
  </si>
  <si>
    <t>Ethan Lal</t>
  </si>
  <si>
    <t>Justin Long</t>
  </si>
  <si>
    <t>Miguel Williams</t>
  </si>
  <si>
    <t>Benjamin Thomas</t>
  </si>
  <si>
    <t>Morgan Lopez</t>
  </si>
  <si>
    <t>Geoffrey Chandra</t>
  </si>
  <si>
    <t>Glenn Zheng</t>
  </si>
  <si>
    <t>Calvin Nara</t>
  </si>
  <si>
    <t>Kenneth Jai</t>
  </si>
  <si>
    <t>Dana Carlson</t>
  </si>
  <si>
    <t>Jose Green</t>
  </si>
  <si>
    <t>Billy Alonso</t>
  </si>
  <si>
    <t>Rebekah Diaz</t>
  </si>
  <si>
    <t>Jacquelyn Navarro</t>
  </si>
  <si>
    <t>Summer Prasad</t>
  </si>
  <si>
    <t>Roy Gonzalez</t>
  </si>
  <si>
    <t>Kaitlyn Robinson</t>
  </si>
  <si>
    <t>Denise Gonzalez</t>
  </si>
  <si>
    <t>Emma Hughes</t>
  </si>
  <si>
    <t>Joy Alvarez</t>
  </si>
  <si>
    <t>Ruben Diaz</t>
  </si>
  <si>
    <t>Andre Raman</t>
  </si>
  <si>
    <t>Savannah Green</t>
  </si>
  <si>
    <t>Kelli Zhou</t>
  </si>
  <si>
    <t>Marcus Smith</t>
  </si>
  <si>
    <t>Emma Davis</t>
  </si>
  <si>
    <t>Philip Sanz</t>
  </si>
  <si>
    <t>Allison Evans</t>
  </si>
  <si>
    <t>Isaac Oliver</t>
  </si>
  <si>
    <t>Katherine Edwards</t>
  </si>
  <si>
    <t>Angela Bell</t>
  </si>
  <si>
    <t>Billy Diaz</t>
  </si>
  <si>
    <t>Sierra Carter</t>
  </si>
  <si>
    <t>Charles Cooper</t>
  </si>
  <si>
    <t>Samantha Long</t>
  </si>
  <si>
    <t>Cassie Shan</t>
  </si>
  <si>
    <t>Kendra Carlson</t>
  </si>
  <si>
    <t>Clifford Fernandez</t>
  </si>
  <si>
    <t>Gabriella Phillips</t>
  </si>
  <si>
    <t>Krystal Zimmerman</t>
  </si>
  <si>
    <t>Devin Wilson</t>
  </si>
  <si>
    <t>Tristan Jenkins</t>
  </si>
  <si>
    <t>Carla Garcia</t>
  </si>
  <si>
    <t>Nathan Bryant</t>
  </si>
  <si>
    <t>Juan Cook</t>
  </si>
  <si>
    <t>Autumn Zeng</t>
  </si>
  <si>
    <t>Alexandra Cook</t>
  </si>
  <si>
    <t>Shawna Anand</t>
  </si>
  <si>
    <t>Kaitlyn Jones</t>
  </si>
  <si>
    <t>Darryl West</t>
  </si>
  <si>
    <t>Nicolas Chande</t>
  </si>
  <si>
    <t>Matthew Anderson</t>
  </si>
  <si>
    <t>Jonathan Turner</t>
  </si>
  <si>
    <t>Brandi Munoz</t>
  </si>
  <si>
    <t>Zachary Garcia</t>
  </si>
  <si>
    <t>Timothy Rivera</t>
  </si>
  <si>
    <t>Jada Carter</t>
  </si>
  <si>
    <t>Brianna Martinez</t>
  </si>
  <si>
    <t>Jenna Collins</t>
  </si>
  <si>
    <t>Hannah Lee</t>
  </si>
  <si>
    <t>Ruth Malhotra</t>
  </si>
  <si>
    <t>Ethan Chen</t>
  </si>
  <si>
    <t>Byron Suarez</t>
  </si>
  <si>
    <t>Eduardo Cox</t>
  </si>
  <si>
    <t>Edwin Zhu</t>
  </si>
  <si>
    <t>Haley Griffin</t>
  </si>
  <si>
    <t>Jaclyn Wang</t>
  </si>
  <si>
    <t>Julie Deng</t>
  </si>
  <si>
    <t>Dustin Shan</t>
  </si>
  <si>
    <t>Cole Cook</t>
  </si>
  <si>
    <t>Krystal Chen</t>
  </si>
  <si>
    <t>Ruben Malhotra</t>
  </si>
  <si>
    <t>Marcus Brooks</t>
  </si>
  <si>
    <t>Carmen Arthur</t>
  </si>
  <si>
    <t>Adrian Bell</t>
  </si>
  <si>
    <t>Katherine Mitchell</t>
  </si>
  <si>
    <t>Alicia She</t>
  </si>
  <si>
    <t>Darryl Lin</t>
  </si>
  <si>
    <t>Julia Diaz</t>
  </si>
  <si>
    <t>Armando Suarez</t>
  </si>
  <si>
    <t>Janet Vazquez</t>
  </si>
  <si>
    <t>Faith Wood</t>
  </si>
  <si>
    <t>Ana Foster</t>
  </si>
  <si>
    <t>Kristi Alvarez</t>
  </si>
  <si>
    <t>Kristina Perez</t>
  </si>
  <si>
    <t>Jennifer Turner</t>
  </si>
  <si>
    <t>Kimberly Richardson</t>
  </si>
  <si>
    <t>Cameron Wilson</t>
  </si>
  <si>
    <t>Blake Rodriguez</t>
  </si>
  <si>
    <t>Nicole Bennett</t>
  </si>
  <si>
    <t>Joe Navarro</t>
  </si>
  <si>
    <t>Kristi Martinez</t>
  </si>
  <si>
    <t>Emmanuel Prasad</t>
  </si>
  <si>
    <t>Elijah Butler</t>
  </si>
  <si>
    <t>Jay Perez</t>
  </si>
  <si>
    <t>Gavin Price</t>
  </si>
  <si>
    <t>Adrian Brooks</t>
  </si>
  <si>
    <t>Andrew Lee</t>
  </si>
  <si>
    <t>Kayla Wood</t>
  </si>
  <si>
    <t>Brian Morris</t>
  </si>
  <si>
    <t>Julio Diaz</t>
  </si>
  <si>
    <t>Linda Ferrier</t>
  </si>
  <si>
    <t>Nathan Parker</t>
  </si>
  <si>
    <t>Ronnie Cai</t>
  </si>
  <si>
    <t>Bob Lopez</t>
  </si>
  <si>
    <t>Jacqueline Sanchez</t>
  </si>
  <si>
    <t>Alice Serventi</t>
  </si>
  <si>
    <t>Peter Xie</t>
  </si>
  <si>
    <t>Jeremy Anderson</t>
  </si>
  <si>
    <t>Latoya Anand</t>
  </si>
  <si>
    <t>Marcus Carter</t>
  </si>
  <si>
    <t>Dawn Zheng</t>
  </si>
  <si>
    <t>Jack Coleman</t>
  </si>
  <si>
    <t>Victoria Jenkins</t>
  </si>
  <si>
    <t>Kelvin She</t>
  </si>
  <si>
    <t>Trinity Sanders</t>
  </si>
  <si>
    <t>Alejandro Chander</t>
  </si>
  <si>
    <t>Eddie Romero</t>
  </si>
  <si>
    <t>Anne Ruiz</t>
  </si>
  <si>
    <t>Haley Foster</t>
  </si>
  <si>
    <t>Russell Andersen</t>
  </si>
  <si>
    <t>Amanda Hernandez</t>
  </si>
  <si>
    <t>Julia Robinson</t>
  </si>
  <si>
    <t>Stacy Gutierrez</t>
  </si>
  <si>
    <t>Ian Roberts</t>
  </si>
  <si>
    <t>Heather Lin</t>
  </si>
  <si>
    <t>Angela Gonzales</t>
  </si>
  <si>
    <t>Dalton Martin</t>
  </si>
  <si>
    <t>Jessica Barnes</t>
  </si>
  <si>
    <t>Andrea Sanchez</t>
  </si>
  <si>
    <t>Bruce Garcia</t>
  </si>
  <si>
    <t>Blake Long</t>
  </si>
  <si>
    <t>Briana Ruiz</t>
  </si>
  <si>
    <t>Jeremiah Stewart</t>
  </si>
  <si>
    <t>Karl Tang</t>
  </si>
  <si>
    <t>Kevin Wang</t>
  </si>
  <si>
    <t>Amber Parker</t>
  </si>
  <si>
    <t>Erica Zhou</t>
  </si>
  <si>
    <t>Devin Morgan</t>
  </si>
  <si>
    <t>Alex Morris</t>
  </si>
  <si>
    <t>Lucas Walker</t>
  </si>
  <si>
    <t>Thomas Parker</t>
  </si>
  <si>
    <t>Deanna Raman</t>
  </si>
  <si>
    <t>Brandy Prasad</t>
  </si>
  <si>
    <t>Hailey Lopez</t>
  </si>
  <si>
    <t>Alexa Cook</t>
  </si>
  <si>
    <t>Dawn Chande</t>
  </si>
  <si>
    <t>Savannah Baker</t>
  </si>
  <si>
    <t>Diana Sanz</t>
  </si>
  <si>
    <t>Ricardo Deng</t>
  </si>
  <si>
    <t>Harold Sanchez</t>
  </si>
  <si>
    <t>Jillian Kapoor</t>
  </si>
  <si>
    <t>Brianna Butler</t>
  </si>
  <si>
    <t>Darrell Pal</t>
  </si>
  <si>
    <t>Judith Turner</t>
  </si>
  <si>
    <t>Pamela Schmidt</t>
  </si>
  <si>
    <t>Jade Rogers</t>
  </si>
  <si>
    <t>Garrett Sanders</t>
  </si>
  <si>
    <t>Luke Bryant</t>
  </si>
  <si>
    <t>Jimmy Hernandez</t>
  </si>
  <si>
    <t>Nicole Harris</t>
  </si>
  <si>
    <t>Sydney Martinez</t>
  </si>
  <si>
    <t>Roy Martin</t>
  </si>
  <si>
    <t>Lauren Foster</t>
  </si>
  <si>
    <t>Isabelle Winston</t>
  </si>
  <si>
    <t>Gloria Bradley</t>
  </si>
  <si>
    <t>Ian Reed</t>
  </si>
  <si>
    <t>Jarrod Sanchez</t>
  </si>
  <si>
    <t>Gary Schare</t>
  </si>
  <si>
    <t>Cameron Gonzales</t>
  </si>
  <si>
    <t>Phillip Malhotra</t>
  </si>
  <si>
    <t>Tristan Hughes</t>
  </si>
  <si>
    <t>Grace Davis</t>
  </si>
  <si>
    <t>Erik Diaz</t>
  </si>
  <si>
    <t>Jenny Nara</t>
  </si>
  <si>
    <t>Jennifer Brown</t>
  </si>
  <si>
    <t>Cameron Robinson</t>
  </si>
  <si>
    <t>Warren Gao</t>
  </si>
  <si>
    <t>Fernando Williams</t>
  </si>
  <si>
    <t>Brianna Reed</t>
  </si>
  <si>
    <t>Brandon Martinez</t>
  </si>
  <si>
    <t>Cassie Raje</t>
  </si>
  <si>
    <t>Brandy Mehta</t>
  </si>
  <si>
    <t>Jamie Hu</t>
  </si>
  <si>
    <t>Jaclyn Ye</t>
  </si>
  <si>
    <t>Isabella Hill</t>
  </si>
  <si>
    <t>Cheryl Gill</t>
  </si>
  <si>
    <t>Xavier Bryant</t>
  </si>
  <si>
    <t>Mary Mitchell</t>
  </si>
  <si>
    <t>Isabella Morris</t>
  </si>
  <si>
    <t>Jocelyn Gonzales</t>
  </si>
  <si>
    <t>Kari Rodriguez</t>
  </si>
  <si>
    <t>Charles King</t>
  </si>
  <si>
    <t>Darrell Lal</t>
  </si>
  <si>
    <t>Jordyn Hughes</t>
  </si>
  <si>
    <t>Ronnie Huang</t>
  </si>
  <si>
    <t>Katherine Martinez</t>
  </si>
  <si>
    <t>Julio Ramos</t>
  </si>
  <si>
    <t>Clayton Raji</t>
  </si>
  <si>
    <t>Dalton Clark</t>
  </si>
  <si>
    <t>Holly Perez</t>
  </si>
  <si>
    <t>Anders Skjønaa</t>
  </si>
  <si>
    <t>Roger Liu</t>
  </si>
  <si>
    <t>Melinda Vazquez</t>
  </si>
  <si>
    <t>Carol White</t>
  </si>
  <si>
    <t>Jaime Vazquez</t>
  </si>
  <si>
    <t>Megan Rodriguez</t>
  </si>
  <si>
    <t>Carolyn Sanz</t>
  </si>
  <si>
    <t>Adam Hughes</t>
  </si>
  <si>
    <t>Rosa Li</t>
  </si>
  <si>
    <t>Nicole Thomas</t>
  </si>
  <si>
    <t>Gabriel Campbell</t>
  </si>
  <si>
    <t>Victoria Wood</t>
  </si>
  <si>
    <t>Jeffery Liu</t>
  </si>
  <si>
    <t>Carl Lal</t>
  </si>
  <si>
    <t>Jodi She</t>
  </si>
  <si>
    <t>Carlos Mitchell</t>
  </si>
  <si>
    <t>Meredith Madan</t>
  </si>
  <si>
    <t>Rafael Chen</t>
  </si>
  <si>
    <t>Donna Rai</t>
  </si>
  <si>
    <t>Roger Chen</t>
  </si>
  <si>
    <t>Monique Jimenez</t>
  </si>
  <si>
    <t>David Walker</t>
  </si>
  <si>
    <t>Max Suarez</t>
  </si>
  <si>
    <t>Aimee Zhou</t>
  </si>
  <si>
    <t>Autumn Guo</t>
  </si>
  <si>
    <t>Bethany Beck</t>
  </si>
  <si>
    <t>Hannah Flores</t>
  </si>
  <si>
    <t>Victor Ortega</t>
  </si>
  <si>
    <t>Katherine Young</t>
  </si>
  <si>
    <t>Geoffrey Kapoor</t>
  </si>
  <si>
    <t>David Jai</t>
  </si>
  <si>
    <t>Rodney Jimenez</t>
  </si>
  <si>
    <t>Lucas Moore</t>
  </si>
  <si>
    <t>Gabriella Hill</t>
  </si>
  <si>
    <t>Veronica Garcia</t>
  </si>
  <si>
    <t>David Garcia</t>
  </si>
  <si>
    <t>Destiny Hughes</t>
  </si>
  <si>
    <t>Mya Simmons</t>
  </si>
  <si>
    <t>Jacqueline Jenkins</t>
  </si>
  <si>
    <t>Katie Chapman</t>
  </si>
  <si>
    <t>Mindy Deng</t>
  </si>
  <si>
    <t>Noah Moore</t>
  </si>
  <si>
    <t>Sandra Yang</t>
  </si>
  <si>
    <t>Kathryn Luo</t>
  </si>
  <si>
    <t>Molly Sanchez</t>
  </si>
  <si>
    <t>Benjamin Flores</t>
  </si>
  <si>
    <t>Kyle Wang</t>
  </si>
  <si>
    <t>Jessie Carlson</t>
  </si>
  <si>
    <t>Gabrielle Cook</t>
  </si>
  <si>
    <t>Carly Yuan</t>
  </si>
  <si>
    <t>Alyssa Lewis</t>
  </si>
  <si>
    <t>Ethan Jackson</t>
  </si>
  <si>
    <t>Theresa Suarez</t>
  </si>
  <si>
    <t>Devin Harris</t>
  </si>
  <si>
    <t>Christopher Jones</t>
  </si>
  <si>
    <t>Jenna Green</t>
  </si>
  <si>
    <t>Aaron Roberts</t>
  </si>
  <si>
    <t>Clarence Goel</t>
  </si>
  <si>
    <t>Kenneth Becker</t>
  </si>
  <si>
    <t>Marissa Washington</t>
  </si>
  <si>
    <t>Austin White</t>
  </si>
  <si>
    <t>Stephanie Young</t>
  </si>
  <si>
    <t>Ethan Anderson</t>
  </si>
  <si>
    <t>Jacob White</t>
  </si>
  <si>
    <t>Misty Shan</t>
  </si>
  <si>
    <t>Jack Green</t>
  </si>
  <si>
    <t>Paula Jimenez</t>
  </si>
  <si>
    <t>Karla Chavez</t>
  </si>
  <si>
    <t>Alexandra Davis</t>
  </si>
  <si>
    <t>Erica Gao</t>
  </si>
  <si>
    <t>Ricardo She</t>
  </si>
  <si>
    <t>Marissa Powell</t>
  </si>
  <si>
    <t>Richard Smith</t>
  </si>
  <si>
    <t>Bailey Peterson</t>
  </si>
  <si>
    <t>Nelson Martin</t>
  </si>
  <si>
    <t>Seth Nelson</t>
  </si>
  <si>
    <t>Katie Pal</t>
  </si>
  <si>
    <t>Danielle Gray</t>
  </si>
  <si>
    <t>Rachel Hughes</t>
  </si>
  <si>
    <t>Jon Goel</t>
  </si>
  <si>
    <t>Dakota Long</t>
  </si>
  <si>
    <t>David Johnson</t>
  </si>
  <si>
    <t>Jonathon Carlson</t>
  </si>
  <si>
    <t>Kara Shen</t>
  </si>
  <si>
    <t>Patrick Blue</t>
  </si>
  <si>
    <t>Brandon Russell</t>
  </si>
  <si>
    <t>Dalton Kelly</t>
  </si>
  <si>
    <t>Carolyn Serrano</t>
  </si>
  <si>
    <t>Ashlee Goel</t>
  </si>
  <si>
    <t>Clayton Gao</t>
  </si>
  <si>
    <t>Kaitlyn Hernandez</t>
  </si>
  <si>
    <t>Ryan Miller</t>
  </si>
  <si>
    <t>Miguel Brown</t>
  </si>
  <si>
    <t>Katie Raje</t>
  </si>
  <si>
    <t>James Diaz</t>
  </si>
  <si>
    <t>Evan Wright</t>
  </si>
  <si>
    <t>Eric Hall</t>
  </si>
  <si>
    <t>Emma Thompson</t>
  </si>
  <si>
    <t>Donna Beck</t>
  </si>
  <si>
    <t>Caitlin Ramirez</t>
  </si>
  <si>
    <t>Clayton Beck</t>
  </si>
  <si>
    <t>Rebekah Romero</t>
  </si>
  <si>
    <t>Alexandra Smith</t>
  </si>
  <si>
    <t>Virginia Rodriguez</t>
  </si>
  <si>
    <t>John Thompson</t>
  </si>
  <si>
    <t>Miguel Powell</t>
  </si>
  <si>
    <t>Carlos Young</t>
  </si>
  <si>
    <t>Grant Becker</t>
  </si>
  <si>
    <t>Erin Kelly</t>
  </si>
  <si>
    <t>Chad Raji</t>
  </si>
  <si>
    <t>Terrance Fernandez</t>
  </si>
  <si>
    <t>Catherine Sanchez</t>
  </si>
  <si>
    <t>Paige Bradley</t>
  </si>
  <si>
    <t>Melanie Barnes</t>
  </si>
  <si>
    <t>Adrian Peterson</t>
  </si>
  <si>
    <t>Crystal Hu</t>
  </si>
  <si>
    <t>Kari Sai</t>
  </si>
  <si>
    <t>Katherine Watson</t>
  </si>
  <si>
    <t>Spencer Perry</t>
  </si>
  <si>
    <t>Zoe Gray</t>
  </si>
  <si>
    <t>Aidan Jenkins</t>
  </si>
  <si>
    <t>Angel Morris</t>
  </si>
  <si>
    <t>Alyssa Butler</t>
  </si>
  <si>
    <t>Chase Brooks</t>
  </si>
  <si>
    <t>Gabrielle Hernandez</t>
  </si>
  <si>
    <t>Alejandro Xie</t>
  </si>
  <si>
    <t>Casey Lal</t>
  </si>
  <si>
    <t>Alejandro Chavez</t>
  </si>
  <si>
    <t>Jessie Yang</t>
  </si>
  <si>
    <t>Taylor Harris</t>
  </si>
  <si>
    <t>Joan James</t>
  </si>
  <si>
    <t>Cynthia Arun</t>
  </si>
  <si>
    <t>Arianna Cox</t>
  </si>
  <si>
    <t>Tyrone Vazquez</t>
  </si>
  <si>
    <t>Carolyn Alvarez</t>
  </si>
  <si>
    <t>Abby Rana</t>
  </si>
  <si>
    <t>James Allen</t>
  </si>
  <si>
    <t>Wayne Xu</t>
  </si>
  <si>
    <t>Jesse Adams</t>
  </si>
  <si>
    <t>Valerie Cai</t>
  </si>
  <si>
    <t>Adrian Cox</t>
  </si>
  <si>
    <t>Brandi Ortega</t>
  </si>
  <si>
    <t>Eduardo Watson</t>
  </si>
  <si>
    <t>Riley Bryant</t>
  </si>
  <si>
    <t>Austin Simmons</t>
  </si>
  <si>
    <t>Alison Yuan</t>
  </si>
  <si>
    <t>Jeremy Perry</t>
  </si>
  <si>
    <t>Chloe Collins</t>
  </si>
  <si>
    <t>Kenneth Nara</t>
  </si>
  <si>
    <t>Nathan Carter</t>
  </si>
  <si>
    <t>Catherine Peterson</t>
  </si>
  <si>
    <t>Zachary Davis</t>
  </si>
  <si>
    <t>Ryan Shan</t>
  </si>
  <si>
    <t>Alex James</t>
  </si>
  <si>
    <t>Cassidy Butler</t>
  </si>
  <si>
    <t>Jasmine Jackson</t>
  </si>
  <si>
    <t>Johnathan Srini</t>
  </si>
  <si>
    <t>Bruce Madan</t>
  </si>
  <si>
    <t>Joshua White</t>
  </si>
  <si>
    <t>Dylan Diaz</t>
  </si>
  <si>
    <t>Isabella Nelson</t>
  </si>
  <si>
    <t>Terry Kumar</t>
  </si>
  <si>
    <t>Seth Hall</t>
  </si>
  <si>
    <t>Mason Sanders</t>
  </si>
  <si>
    <t>Haley Ramirez</t>
  </si>
  <si>
    <t>Adam Hernandez</t>
  </si>
  <si>
    <t>Alexandria Morgan</t>
  </si>
  <si>
    <t>Isabelle Wood</t>
  </si>
  <si>
    <t>Anna Gray</t>
  </si>
  <si>
    <t>Jorge Li</t>
  </si>
  <si>
    <t>Dalton Moore</t>
  </si>
  <si>
    <t>Richard Sanders</t>
  </si>
  <si>
    <t>Alison Shan</t>
  </si>
  <si>
    <t>Juan Morgan</t>
  </si>
  <si>
    <t>Ross Suarez</t>
  </si>
  <si>
    <t>Miguel Bryant</t>
  </si>
  <si>
    <t>Angel Nelson</t>
  </si>
  <si>
    <t>Benjamin Clark</t>
  </si>
  <si>
    <t>Marshall Yang</t>
  </si>
  <si>
    <t>Chelsea Garcia</t>
  </si>
  <si>
    <t>Marco Madan</t>
  </si>
  <si>
    <t>Noah Jackson</t>
  </si>
  <si>
    <t>Connor Hayes</t>
  </si>
  <si>
    <t>Shelby Reed</t>
  </si>
  <si>
    <t>Troy Raman</t>
  </si>
  <si>
    <t>George Patel</t>
  </si>
  <si>
    <t>Luke Ross</t>
  </si>
  <si>
    <t>Melissa Murphy</t>
  </si>
  <si>
    <t>Franklin Chen</t>
  </si>
  <si>
    <t>Grant Tang</t>
  </si>
  <si>
    <t>Colin Yuan</t>
  </si>
  <si>
    <t>Morgan Griffin</t>
  </si>
  <si>
    <t>Rafael Wang</t>
  </si>
  <si>
    <t>Edward Rodriguez</t>
  </si>
  <si>
    <t>Vincent Cai</t>
  </si>
  <si>
    <t>Diane Bradley</t>
  </si>
  <si>
    <t>Casey Shen</t>
  </si>
  <si>
    <t>Victor Ruiz</t>
  </si>
  <si>
    <t>Latasha Carlson</t>
  </si>
  <si>
    <t>Gavin Griffin</t>
  </si>
  <si>
    <t>Rafael Jai</t>
  </si>
  <si>
    <t>Tabitha Carlson</t>
  </si>
  <si>
    <t>Jon Zhu</t>
  </si>
  <si>
    <t>Alyssa Brooks</t>
  </si>
  <si>
    <t>Lacey Sun</t>
  </si>
  <si>
    <t>Carl Tang</t>
  </si>
  <si>
    <t>Jennifer Johnson</t>
  </si>
  <si>
    <t>Shawna Luo</t>
  </si>
  <si>
    <t>Sydney Johnson</t>
  </si>
  <si>
    <t>Brent McDonald</t>
  </si>
  <si>
    <t>Luis Roberts</t>
  </si>
  <si>
    <t>Danielle Torres</t>
  </si>
  <si>
    <t>Lindsay Simpson</t>
  </si>
  <si>
    <t>Tanya Carlson</t>
  </si>
  <si>
    <t>Emma Reed</t>
  </si>
  <si>
    <t>Nicolas Raji</t>
  </si>
  <si>
    <t>Christy Raji</t>
  </si>
  <si>
    <t>Meredith Ramos</t>
  </si>
  <si>
    <t>Nathan Jones</t>
  </si>
  <si>
    <t>Luis Li</t>
  </si>
  <si>
    <t>Benjamin Li</t>
  </si>
  <si>
    <t>Megan Taylor</t>
  </si>
  <si>
    <t>Amanda Watson</t>
  </si>
  <si>
    <t>Victor Alvarez</t>
  </si>
  <si>
    <t>Edwin Chande</t>
  </si>
  <si>
    <t>Lance Gutierrez</t>
  </si>
  <si>
    <t>Ethan Kumar</t>
  </si>
  <si>
    <t>Marc Alvarez</t>
  </si>
  <si>
    <t>Noah Patterson</t>
  </si>
  <si>
    <t>Bethany Shen</t>
  </si>
  <si>
    <t>Roy Suri</t>
  </si>
  <si>
    <t>Gabrielle Bryant</t>
  </si>
  <si>
    <t>Alexandra Reed</t>
  </si>
  <si>
    <t>Jacquelyn Moreno</t>
  </si>
  <si>
    <t>Marvin Ferrier</t>
  </si>
  <si>
    <t>Luis Gonzalez</t>
  </si>
  <si>
    <t>Sean Campbell</t>
  </si>
  <si>
    <t>Marissa Coleman</t>
  </si>
  <si>
    <t>Bryan Murphy</t>
  </si>
  <si>
    <t>Pamela Vance</t>
  </si>
  <si>
    <t>Dawn Zhang</t>
  </si>
  <si>
    <t>Denise Prasad</t>
  </si>
  <si>
    <t>Ross Gutierrez</t>
  </si>
  <si>
    <t>Stacey Wang</t>
  </si>
  <si>
    <t>Robin Romero</t>
  </si>
  <si>
    <t>Meagan Subram</t>
  </si>
  <si>
    <t>Jackson Lal</t>
  </si>
  <si>
    <t>Morgan Mitchell</t>
  </si>
  <si>
    <t>Gilbert Nath</t>
  </si>
  <si>
    <t>Clinton Sandberg</t>
  </si>
  <si>
    <t>Orlando Ramos</t>
  </si>
  <si>
    <t>Garrett James</t>
  </si>
  <si>
    <t>Jessica Kelly</t>
  </si>
  <si>
    <t>Lauren Jackson</t>
  </si>
  <si>
    <t>Jesse Green</t>
  </si>
  <si>
    <t>Allison Torres</t>
  </si>
  <si>
    <t>Isabella Scott</t>
  </si>
  <si>
    <t>Mariah Bennett</t>
  </si>
  <si>
    <t>Cameron Walker</t>
  </si>
  <si>
    <t>Paige Russell</t>
  </si>
  <si>
    <t>Caleb Wang</t>
  </si>
  <si>
    <t>Rachel White</t>
  </si>
  <si>
    <t>Laura Guo</t>
  </si>
  <si>
    <t>Isaac Parker</t>
  </si>
  <si>
    <t>Clayton Xie</t>
  </si>
  <si>
    <t>Audrey Torres</t>
  </si>
  <si>
    <t>Katherine Simmons</t>
  </si>
  <si>
    <t>Lindsey Shan</t>
  </si>
  <si>
    <t>Terrence Shan</t>
  </si>
  <si>
    <t>Erik Munoz</t>
  </si>
  <si>
    <t>Melody Torres</t>
  </si>
  <si>
    <t>Adriana Arthur</t>
  </si>
  <si>
    <t>Felicia Gutierrez</t>
  </si>
  <si>
    <t>Damien Chande</t>
  </si>
  <si>
    <t>Anne Torres</t>
  </si>
  <si>
    <t>Javier Gutierrez</t>
  </si>
  <si>
    <t>Jeremy Bryant</t>
  </si>
  <si>
    <t>Riley Murphy</t>
  </si>
  <si>
    <t>Logan Lal</t>
  </si>
  <si>
    <t>Brad Pritchett</t>
  </si>
  <si>
    <t>Carrie Torres</t>
  </si>
  <si>
    <t>Marcus Griffin</t>
  </si>
  <si>
    <t>Fernando Hall</t>
  </si>
  <si>
    <t>Ross Lopez</t>
  </si>
  <si>
    <t>Cassidy Hughes</t>
  </si>
  <si>
    <t>Logan Hall</t>
  </si>
  <si>
    <t>Casey Gutierrez</t>
  </si>
  <si>
    <t>Frank Dominguez</t>
  </si>
  <si>
    <t>Austin Diaz</t>
  </si>
  <si>
    <t>Christian Lewis</t>
  </si>
  <si>
    <t>Sean Ramirez</t>
  </si>
  <si>
    <t>Karl Yuan</t>
  </si>
  <si>
    <t>Christopher Taylor</t>
  </si>
  <si>
    <t>Amanda Bennett</t>
  </si>
  <si>
    <t>Grace Price</t>
  </si>
  <si>
    <t>Blake Gonzalez</t>
  </si>
  <si>
    <t>Anna White</t>
  </si>
  <si>
    <t>Luke King</t>
  </si>
  <si>
    <t>Melody Martin</t>
  </si>
  <si>
    <t>Gabrielle Kelly</t>
  </si>
  <si>
    <t>Kelsey Raje</t>
  </si>
  <si>
    <t>Cindy Gray</t>
  </si>
  <si>
    <t>Blake Walker</t>
  </si>
  <si>
    <t>Bruce Gutierrez</t>
  </si>
  <si>
    <t>Kaylee Murphy</t>
  </si>
  <si>
    <t>Amanda Price</t>
  </si>
  <si>
    <t>Kaitlyn King</t>
  </si>
  <si>
    <t>Angela Patterson</t>
  </si>
  <si>
    <t>Sheila Martin</t>
  </si>
  <si>
    <t>Trevor Jenkins</t>
  </si>
  <si>
    <t>Nancy Raman</t>
  </si>
  <si>
    <t>Heather Zeng</t>
  </si>
  <si>
    <t>Chloe Alexander</t>
  </si>
  <si>
    <t>Candace Malhotra</t>
  </si>
  <si>
    <t>Margaret Gao</t>
  </si>
  <si>
    <t>Nicole Richardson</t>
  </si>
  <si>
    <t>Alberto Suarez</t>
  </si>
  <si>
    <t>Jennifer King</t>
  </si>
  <si>
    <t>Alyssa Bryant</t>
  </si>
  <si>
    <t>Edward Parker</t>
  </si>
  <si>
    <t>Marcus Turner</t>
  </si>
  <si>
    <t>Tamara Goldberg</t>
  </si>
  <si>
    <t>Karen Wang</t>
  </si>
  <si>
    <t>Alberto Gomez</t>
  </si>
  <si>
    <t>Darryl Zeng</t>
  </si>
  <si>
    <t>Devon Lal</t>
  </si>
  <si>
    <t>Willie Ma</t>
  </si>
  <si>
    <t>Hailey King</t>
  </si>
  <si>
    <t>Erik Vazquez</t>
  </si>
  <si>
    <t>Nicole Simmons</t>
  </si>
  <si>
    <t>Marco Sai</t>
  </si>
  <si>
    <t>Eric Roberts</t>
  </si>
  <si>
    <t>Reginald Diaz</t>
  </si>
  <si>
    <t>Arianna Cooper</t>
  </si>
  <si>
    <t>Albert Castro</t>
  </si>
  <si>
    <t>Jocelyn Flores</t>
  </si>
  <si>
    <t>Tyrone Ruiz</t>
  </si>
  <si>
    <t>Gerald Martin</t>
  </si>
  <si>
    <t>Maria Howard</t>
  </si>
  <si>
    <t>Kristopher Subram</t>
  </si>
  <si>
    <t>Sheila Gill</t>
  </si>
  <si>
    <t>Kevin Long</t>
  </si>
  <si>
    <t>Fernando Taylor</t>
  </si>
  <si>
    <t>Luke Jai</t>
  </si>
  <si>
    <t>Casey Yuan</t>
  </si>
  <si>
    <t>Jesse Phillips</t>
  </si>
  <si>
    <t>Max Hernandez</t>
  </si>
  <si>
    <t>Noah Lee</t>
  </si>
  <si>
    <t>Cory Patel</t>
  </si>
  <si>
    <t>Lacey Yang</t>
  </si>
  <si>
    <t>Ryan Lee</t>
  </si>
  <si>
    <t>Cassidy Russell</t>
  </si>
  <si>
    <t>Cara Ma</t>
  </si>
  <si>
    <t>Dalton Campbell</t>
  </si>
  <si>
    <t>Tonya Xu</t>
  </si>
  <si>
    <t>Roy Mehta</t>
  </si>
  <si>
    <t>Oscar Bryant</t>
  </si>
  <si>
    <t>Karl Sharma</t>
  </si>
  <si>
    <t>Seth Bryant</t>
  </si>
  <si>
    <t>Ryan Washington</t>
  </si>
  <si>
    <t>Ruben Gill</t>
  </si>
  <si>
    <t>James Roberts</t>
  </si>
  <si>
    <t>Damien Nara</t>
  </si>
  <si>
    <t>Karl Shan</t>
  </si>
  <si>
    <t>Katelyn Gonzalez</t>
  </si>
  <si>
    <t>Xavier Coleman</t>
  </si>
  <si>
    <t>Alexis Washington</t>
  </si>
  <si>
    <t>Walter Torres</t>
  </si>
  <si>
    <t>Maurice Raji</t>
  </si>
  <si>
    <t>Ruben Madan</t>
  </si>
  <si>
    <t>Kyle Li</t>
  </si>
  <si>
    <t>Edgar Martinez</t>
  </si>
  <si>
    <t>Marcus Moore</t>
  </si>
  <si>
    <t>Kelly Diaz</t>
  </si>
  <si>
    <t>Austin Coleman</t>
  </si>
  <si>
    <t>Jillian Saunders</t>
  </si>
  <si>
    <t>Megan Brooks</t>
  </si>
  <si>
    <t>James Smith</t>
  </si>
  <si>
    <t>Ramon Li</t>
  </si>
  <si>
    <t>Damien Hu</t>
  </si>
  <si>
    <t>Melody Browning</t>
  </si>
  <si>
    <t>Caitlin Sanders</t>
  </si>
  <si>
    <t>Manuel Suri</t>
  </si>
  <si>
    <t>Phillip Sara</t>
  </si>
  <si>
    <t>Miguel Washington</t>
  </si>
  <si>
    <t>Ernest Chen</t>
  </si>
  <si>
    <t>Cameron Li</t>
  </si>
  <si>
    <t>Trevor Diaz</t>
  </si>
  <si>
    <t>Sara Parker</t>
  </si>
  <si>
    <t>Abigail Anderson</t>
  </si>
  <si>
    <t>Rachel Flores</t>
  </si>
  <si>
    <t>Stephanie Allen</t>
  </si>
  <si>
    <t>Joe Raman</t>
  </si>
  <si>
    <t>Danielle James</t>
  </si>
  <si>
    <t>Isabella Lee</t>
  </si>
  <si>
    <t>Mariah Gonzales</t>
  </si>
  <si>
    <t>Brittney Lu</t>
  </si>
  <si>
    <t>Briana Gomez</t>
  </si>
  <si>
    <t>Misty Tang</t>
  </si>
  <si>
    <t>Hunter Washington</t>
  </si>
  <si>
    <t>Bonnie Andersen</t>
  </si>
  <si>
    <t>Jamie Alan</t>
  </si>
  <si>
    <t>Lawrence Navarro</t>
  </si>
  <si>
    <t>Devin Clark</t>
  </si>
  <si>
    <t>Andrea Evans</t>
  </si>
  <si>
    <t>Alyssa Sanders</t>
  </si>
  <si>
    <t>Cedric Tang</t>
  </si>
  <si>
    <t>Tommy Nara</t>
  </si>
  <si>
    <t>Hector Jimenez</t>
  </si>
  <si>
    <t>Alexandra White</t>
  </si>
  <si>
    <t>Mariah Ward</t>
  </si>
  <si>
    <t>Samuel Bryant</t>
  </si>
  <si>
    <t>Luis Henderson</t>
  </si>
  <si>
    <t>Barbara Tang</t>
  </si>
  <si>
    <t>Nina Jai</t>
  </si>
  <si>
    <t>Edward Hayes</t>
  </si>
  <si>
    <t>Sergio Arun</t>
  </si>
  <si>
    <t>Brandon Martin</t>
  </si>
  <si>
    <t>Paula Hernandez</t>
  </si>
  <si>
    <t>Destiny Martin</t>
  </si>
  <si>
    <t>Jaime Becker</t>
  </si>
  <si>
    <t>Brooke Bell</t>
  </si>
  <si>
    <t>Alexa Rogers</t>
  </si>
  <si>
    <t>Sara Richardson</t>
  </si>
  <si>
    <t>Susan Zhang</t>
  </si>
  <si>
    <t>Alejandro Tang</t>
  </si>
  <si>
    <t>Jay Gill</t>
  </si>
  <si>
    <t>Devin Hill</t>
  </si>
  <si>
    <t>Blake Thompson</t>
  </si>
  <si>
    <t>Yolanda Pal</t>
  </si>
  <si>
    <t>Suzanne Chen</t>
  </si>
  <si>
    <t>Jason Kumar</t>
  </si>
  <si>
    <t>Logan Young</t>
  </si>
  <si>
    <t>Marcus Allen</t>
  </si>
  <si>
    <t>Terrance Chandra</t>
  </si>
  <si>
    <t>Jacob Miller</t>
  </si>
  <si>
    <t>Kayla White</t>
  </si>
  <si>
    <t>Jill Perry</t>
  </si>
  <si>
    <t>Melinda Moreno</t>
  </si>
  <si>
    <t>Anna Butler</t>
  </si>
  <si>
    <t>Arturo Andersen</t>
  </si>
  <si>
    <t>Kristopher Sara</t>
  </si>
  <si>
    <t>Devin Hayes</t>
  </si>
  <si>
    <t>Terry Sharma</t>
  </si>
  <si>
    <t>Colleen Liang</t>
  </si>
  <si>
    <t>Brittany Patterson</t>
  </si>
  <si>
    <t>David Long</t>
  </si>
  <si>
    <t>Jill Navarro</t>
  </si>
  <si>
    <t>Gary Blanco</t>
  </si>
  <si>
    <t>Max Jimenez</t>
  </si>
  <si>
    <t>Allison Peterson</t>
  </si>
  <si>
    <t>Dwayne Suarez</t>
  </si>
  <si>
    <t>Brandon Jackson</t>
  </si>
  <si>
    <t>Janelle Suri</t>
  </si>
  <si>
    <t>Arturo Goel</t>
  </si>
  <si>
    <t>Trinity Watson</t>
  </si>
  <si>
    <t>Seth Hill</t>
  </si>
  <si>
    <t>Sarah Miller</t>
  </si>
  <si>
    <t>Maria Morris</t>
  </si>
  <si>
    <t>Kurt Shan</t>
  </si>
  <si>
    <t>Kate Jai</t>
  </si>
  <si>
    <t>Emma Russell</t>
  </si>
  <si>
    <t>Fernando Diaz</t>
  </si>
  <si>
    <t>Billy Ruiz</t>
  </si>
  <si>
    <t>Albert Cabello</t>
  </si>
  <si>
    <t>Cameron Sharma</t>
  </si>
  <si>
    <t>Audrey Vazquez</t>
  </si>
  <si>
    <t>Hannah Thomas</t>
  </si>
  <si>
    <t>Kenneth Goel</t>
  </si>
  <si>
    <t>Hailey Parker</t>
  </si>
  <si>
    <t>Alison Shen</t>
  </si>
  <si>
    <t>Haley Murphy</t>
  </si>
  <si>
    <t>Mandy Liu</t>
  </si>
  <si>
    <t>Andrea Hernandez</t>
  </si>
  <si>
    <t>Bonnie Shan</t>
  </si>
  <si>
    <t>Virginia Garcia</t>
  </si>
  <si>
    <t>Lauren Rivera</t>
  </si>
  <si>
    <t>Casey Chande</t>
  </si>
  <si>
    <t>Seth Foster</t>
  </si>
  <si>
    <t>Corey Luo</t>
  </si>
  <si>
    <t>Mathew Blanco</t>
  </si>
  <si>
    <t>Marshall Chander</t>
  </si>
  <si>
    <t>Angel Evans</t>
  </si>
  <si>
    <t>Alexa Cox</t>
  </si>
  <si>
    <t>Jarrod Arthur</t>
  </si>
  <si>
    <t>Carmen Malhotra</t>
  </si>
  <si>
    <t>Holly Sai</t>
  </si>
  <si>
    <t>Julian Bryant</t>
  </si>
  <si>
    <t>Brooke Brooks</t>
  </si>
  <si>
    <t>Steven Reed</t>
  </si>
  <si>
    <t>Stephanie Parker</t>
  </si>
  <si>
    <t>Seth Hughes</t>
  </si>
  <si>
    <t>Morgan Kelly</t>
  </si>
  <si>
    <t>Lindsay Kumar</t>
  </si>
  <si>
    <t>Joanna Carlson</t>
  </si>
  <si>
    <t>Ricky Serrano</t>
  </si>
  <si>
    <t>Savannah Bailey</t>
  </si>
  <si>
    <t>Xavier Green</t>
  </si>
  <si>
    <t>Benjamin Alexander</t>
  </si>
  <si>
    <t>Alyssa Robinson</t>
  </si>
  <si>
    <t>Alan Yang</t>
  </si>
  <si>
    <t>Michael Lewis</t>
  </si>
  <si>
    <t>Christy Wang</t>
  </si>
  <si>
    <t>Clarence Hu</t>
  </si>
  <si>
    <t>Preston Sanchez</t>
  </si>
  <si>
    <t>Sara Collins</t>
  </si>
  <si>
    <t>Jenny Lu</t>
  </si>
  <si>
    <t>Dalton Howard</t>
  </si>
  <si>
    <t>Abigail Murphy</t>
  </si>
  <si>
    <t>Austin Martin</t>
  </si>
  <si>
    <t>Connor Russell</t>
  </si>
  <si>
    <t>Brooke Morris</t>
  </si>
  <si>
    <t>Natasha Suarez</t>
  </si>
  <si>
    <t>Brooke Peterson</t>
  </si>
  <si>
    <t>Jasmine Kelly</t>
  </si>
  <si>
    <t>Connor Baker</t>
  </si>
  <si>
    <t>Austin Taylor</t>
  </si>
  <si>
    <t>Glenn Zhao</t>
  </si>
  <si>
    <t>Joanna Gill</t>
  </si>
  <si>
    <t>Marcus Bennett</t>
  </si>
  <si>
    <t>Pedro Jimenez</t>
  </si>
  <si>
    <t>Daniel Brown</t>
  </si>
  <si>
    <t>Rafael Chande</t>
  </si>
  <si>
    <t>Ross Blanco</t>
  </si>
  <si>
    <t>Jason Shan</t>
  </si>
  <si>
    <t>Shawna She</t>
  </si>
  <si>
    <t>Nathan Foster</t>
  </si>
  <si>
    <t>Julio Gill</t>
  </si>
  <si>
    <t>Hector Diaz</t>
  </si>
  <si>
    <t>Cara Zhou</t>
  </si>
  <si>
    <t>Gerald Jimenez</t>
  </si>
  <si>
    <t>Hannah Brown</t>
  </si>
  <si>
    <t>Donald Subram</t>
  </si>
  <si>
    <t>Robin Rubio</t>
  </si>
  <si>
    <t>Randy Zheng</t>
  </si>
  <si>
    <t>William Clark</t>
  </si>
  <si>
    <t>Tyler Williams</t>
  </si>
  <si>
    <t>Mallory Romero</t>
  </si>
  <si>
    <t>Aaron Alexander</t>
  </si>
  <si>
    <t>Caleb Ross</t>
  </si>
  <si>
    <t>Dalton Walker</t>
  </si>
  <si>
    <t>Ann Kapoor</t>
  </si>
  <si>
    <t>Christian Simmons</t>
  </si>
  <si>
    <t>Melvin Raje</t>
  </si>
  <si>
    <t>Felicia Vazquez</t>
  </si>
  <si>
    <t>Javier Torres</t>
  </si>
  <si>
    <t>Latoya Chande</t>
  </si>
  <si>
    <t>Kaylee Rogers</t>
  </si>
  <si>
    <t>Armando Torres</t>
  </si>
  <si>
    <t>Felicia Diaz</t>
  </si>
  <si>
    <t>James Shan</t>
  </si>
  <si>
    <t>Taylor James</t>
  </si>
  <si>
    <t>Sergio Madan</t>
  </si>
  <si>
    <t>Jasmine Cook</t>
  </si>
  <si>
    <t>Arthur Martin</t>
  </si>
  <si>
    <t>Stefanie Prasad</t>
  </si>
  <si>
    <t>Rebecca Robinson</t>
  </si>
  <si>
    <t>Paige Henderson</t>
  </si>
  <si>
    <t>Stacy Blanco</t>
  </si>
  <si>
    <t>Ethan Flores</t>
  </si>
  <si>
    <t>Savannah Phillips</t>
  </si>
  <si>
    <t>Jordyn Barnes</t>
  </si>
  <si>
    <t>Edward Scott</t>
  </si>
  <si>
    <t>Anna Ward</t>
  </si>
  <si>
    <t>Linda Gill</t>
  </si>
  <si>
    <t>Arturo Lal</t>
  </si>
  <si>
    <t>Gregory Shen</t>
  </si>
  <si>
    <t>Cameron Foster</t>
  </si>
  <si>
    <t>Lucas Wood</t>
  </si>
  <si>
    <t>Jada Rivera</t>
  </si>
  <si>
    <t>Richard Taylor</t>
  </si>
  <si>
    <t>Emma Rodriguez</t>
  </si>
  <si>
    <t>Warren She</t>
  </si>
  <si>
    <t>Madison Moore</t>
  </si>
  <si>
    <t>Rafael Nara</t>
  </si>
  <si>
    <t>Blake Moore</t>
  </si>
  <si>
    <t>Cameron Alexander</t>
  </si>
  <si>
    <t>Jackson Hayes</t>
  </si>
  <si>
    <t>Ian Gray</t>
  </si>
  <si>
    <t>Olivia Price</t>
  </si>
  <si>
    <t>Ross Srini</t>
  </si>
  <si>
    <t>Crystal Liu</t>
  </si>
  <si>
    <t>Philip Torres</t>
  </si>
  <si>
    <t>Hunter Parker</t>
  </si>
  <si>
    <t>Riley Howard</t>
  </si>
  <si>
    <t>Marie Lopez</t>
  </si>
  <si>
    <t>Ana Ross</t>
  </si>
  <si>
    <t>Bianca Hu</t>
  </si>
  <si>
    <t>Johnny Shen</t>
  </si>
  <si>
    <t>Jackson Kumar</t>
  </si>
  <si>
    <t>Ronnie Li</t>
  </si>
  <si>
    <t>Colleen Sharma</t>
  </si>
  <si>
    <t>Hannah Hayes</t>
  </si>
  <si>
    <t>David Davis</t>
  </si>
  <si>
    <t>Michelle Murphy</t>
  </si>
  <si>
    <t>Damien Zhu</t>
  </si>
  <si>
    <t>Chloe Baker</t>
  </si>
  <si>
    <t>Priscilla Raje</t>
  </si>
  <si>
    <t>Destiny Bailey</t>
  </si>
  <si>
    <t>Adam Collins</t>
  </si>
  <si>
    <t>Gabriel Carter</t>
  </si>
  <si>
    <t>Ethan Jai</t>
  </si>
  <si>
    <t>Alyssa Brown</t>
  </si>
  <si>
    <t>Damien Shen</t>
  </si>
  <si>
    <t>Jada Ramirez</t>
  </si>
  <si>
    <t>Natalie Walker</t>
  </si>
  <si>
    <t>Hannah Thompson</t>
  </si>
  <si>
    <t>Isaiah Bell</t>
  </si>
  <si>
    <t>Thomas Long</t>
  </si>
  <si>
    <t>Gabriel Hall</t>
  </si>
  <si>
    <t>Elijah Flores</t>
  </si>
  <si>
    <t>Robyn Torres</t>
  </si>
  <si>
    <t>Calvin Anand</t>
  </si>
  <si>
    <t>Marie Arun</t>
  </si>
  <si>
    <t>Javier Alvarez</t>
  </si>
  <si>
    <t>Melissa Kelly</t>
  </si>
  <si>
    <t>Melissa Foster</t>
  </si>
  <si>
    <t>Theresa Rubio</t>
  </si>
  <si>
    <t>Martha Sun</t>
  </si>
  <si>
    <t>Lauren Gonzales</t>
  </si>
  <si>
    <t>Alan Sun</t>
  </si>
  <si>
    <t>Karl Nath</t>
  </si>
  <si>
    <t>Gilbert Kumar</t>
  </si>
  <si>
    <t>Alvin Wang</t>
  </si>
  <si>
    <t>Zoe Morgan</t>
  </si>
  <si>
    <t>Ashley Brown</t>
  </si>
  <si>
    <t>Cara He</t>
  </si>
  <si>
    <t>Hailey Green</t>
  </si>
  <si>
    <t>Louis Hu</t>
  </si>
  <si>
    <t>Adam Kumar</t>
  </si>
  <si>
    <t>David Henderson</t>
  </si>
  <si>
    <t>Paige Hayes</t>
  </si>
  <si>
    <t>Chloe Henderson</t>
  </si>
  <si>
    <t>Francisco Srini</t>
  </si>
  <si>
    <t>Maria Adams</t>
  </si>
  <si>
    <t>Eric Hill</t>
  </si>
  <si>
    <t>Arthur Blanco</t>
  </si>
  <si>
    <t>Luke Yang</t>
  </si>
  <si>
    <t>Isabelle Diaz</t>
  </si>
  <si>
    <t>Noah Shan</t>
  </si>
  <si>
    <t>Evan Baker</t>
  </si>
  <si>
    <t>Isaiah Rogers</t>
  </si>
  <si>
    <t>Robert Brown</t>
  </si>
  <si>
    <t>Robert Garcia</t>
  </si>
  <si>
    <t>Bonnie Skelly</t>
  </si>
  <si>
    <t>Edward Wood</t>
  </si>
  <si>
    <t>Miguel Jackson</t>
  </si>
  <si>
    <t>Kate Andersen</t>
  </si>
  <si>
    <t>Manuel Sara</t>
  </si>
  <si>
    <t>Jose Long</t>
  </si>
  <si>
    <t>Cole Sanders</t>
  </si>
  <si>
    <t>Natalie Bailey</t>
  </si>
  <si>
    <t>Deanna Blanco</t>
  </si>
  <si>
    <t>Veronica Martinez</t>
  </si>
  <si>
    <t>Kristen Sun</t>
  </si>
  <si>
    <t>Melissa Coleman</t>
  </si>
  <si>
    <t>Xavier Peterson</t>
  </si>
  <si>
    <t>Neil Ortega</t>
  </si>
  <si>
    <t>Kelli Yang</t>
  </si>
  <si>
    <t>Colleen She</t>
  </si>
  <si>
    <t>Tonya Chander</t>
  </si>
  <si>
    <t>Jeremy Reed</t>
  </si>
  <si>
    <t>Kristi Subram</t>
  </si>
  <si>
    <t>Dennis Zhang</t>
  </si>
  <si>
    <t>Gabrielle Stewart</t>
  </si>
  <si>
    <t>Carly Luo</t>
  </si>
  <si>
    <t>Shane Fernandez</t>
  </si>
  <si>
    <t>Carlos Edwards</t>
  </si>
  <si>
    <t>Victoria Bryant</t>
  </si>
  <si>
    <t>Eric Lopez</t>
  </si>
  <si>
    <t>Logan Harris</t>
  </si>
  <si>
    <t>Savannah Rivera</t>
  </si>
  <si>
    <t>Blake Perez</t>
  </si>
  <si>
    <t>Colleen Yang</t>
  </si>
  <si>
    <t>Luke Henderson</t>
  </si>
  <si>
    <t>Donna Yuan</t>
  </si>
  <si>
    <t>Tyrone Jimenez</t>
  </si>
  <si>
    <t>Donna Raji</t>
  </si>
  <si>
    <t>Arturo Zhao</t>
  </si>
  <si>
    <t>Oscar Alexander</t>
  </si>
  <si>
    <t>Heidi Raman</t>
  </si>
  <si>
    <t>Maria Jenkins</t>
  </si>
  <si>
    <t>Clayton He</t>
  </si>
  <si>
    <t>Latasha Ramos</t>
  </si>
  <si>
    <t>Savannah Ramirez</t>
  </si>
  <si>
    <t>David Martin</t>
  </si>
  <si>
    <t>Kelvin Zheng</t>
  </si>
  <si>
    <t>Brandon Smith</t>
  </si>
  <si>
    <t>Warren Wu</t>
  </si>
  <si>
    <t>Jack Powell</t>
  </si>
  <si>
    <t>Johnathan Sai</t>
  </si>
  <si>
    <t>Carson Washington</t>
  </si>
  <si>
    <t>Elijah Baker</t>
  </si>
  <si>
    <t>Chad Xie</t>
  </si>
  <si>
    <t>Joan Navarro</t>
  </si>
  <si>
    <t>Evan Nelson</t>
  </si>
  <si>
    <t>Alexandra Wagner</t>
  </si>
  <si>
    <t>Mason Sanchez</t>
  </si>
  <si>
    <t>Kelly Hayes</t>
  </si>
  <si>
    <t>Dylan Lee</t>
  </si>
  <si>
    <t>Jay Serrano</t>
  </si>
  <si>
    <t>Isaac Cooper</t>
  </si>
  <si>
    <t>Chase Cook</t>
  </si>
  <si>
    <t>Courtney Campbell</t>
  </si>
  <si>
    <t>Bryan Cooper</t>
  </si>
  <si>
    <t>Kenneth Deng</t>
  </si>
  <si>
    <t>Jared James</t>
  </si>
  <si>
    <t>Emma Harris</t>
  </si>
  <si>
    <t>Casey Martin</t>
  </si>
  <si>
    <t>Noah Perry</t>
  </si>
  <si>
    <t>Marco Perez</t>
  </si>
  <si>
    <t>Alex Howard</t>
  </si>
  <si>
    <t>Dakota Barnes</t>
  </si>
  <si>
    <t>Christy Xie</t>
  </si>
  <si>
    <t>Robert Scott</t>
  </si>
  <si>
    <t>Eugene Zhang</t>
  </si>
  <si>
    <t>Zachary Hayes</t>
  </si>
  <si>
    <t>Gerald Ramos</t>
  </si>
  <si>
    <t>Melissa Alexander</t>
  </si>
  <si>
    <t>Michael Garcia</t>
  </si>
  <si>
    <t>Drew Bhat</t>
  </si>
  <si>
    <t>Dylan Coleman</t>
  </si>
  <si>
    <t>Brandon Flores</t>
  </si>
  <si>
    <t>Michele Garcia</t>
  </si>
  <si>
    <t>Naomi Vazquez</t>
  </si>
  <si>
    <t>Melvin Xie</t>
  </si>
  <si>
    <t>Arianna Kelly</t>
  </si>
  <si>
    <t>Rebecca Hill</t>
  </si>
  <si>
    <t>Steven Ramirez</t>
  </si>
  <si>
    <t>Dominic Rana</t>
  </si>
  <si>
    <t>Neil Serrano</t>
  </si>
  <si>
    <t>Alexia Bryant</t>
  </si>
  <si>
    <t>Ricardo Luo</t>
  </si>
  <si>
    <t>Natasha Dominguez</t>
  </si>
  <si>
    <t>Natalie Nelson</t>
  </si>
  <si>
    <t>Jackson Evans</t>
  </si>
  <si>
    <t>Lacey Goel</t>
  </si>
  <si>
    <t>Alejandro Zheng</t>
  </si>
  <si>
    <t>Grace Gray</t>
  </si>
  <si>
    <t>Kristopher Sanchez</t>
  </si>
  <si>
    <t>Frank Blanco</t>
  </si>
  <si>
    <t>Eric Phillips</t>
  </si>
  <si>
    <t>Ashley Martinez</t>
  </si>
  <si>
    <t>Jade Torres</t>
  </si>
  <si>
    <t>Toni Srini</t>
  </si>
  <si>
    <t>Sergio Weber</t>
  </si>
  <si>
    <t>Benjamin Zhang</t>
  </si>
  <si>
    <t>Arianna Jenkins</t>
  </si>
  <si>
    <t>Linda Romero</t>
  </si>
  <si>
    <t>Ramon Hu</t>
  </si>
  <si>
    <t>Tara Deng</t>
  </si>
  <si>
    <t>Caitlin Sanchez</t>
  </si>
  <si>
    <t>Aaron Griffin</t>
  </si>
  <si>
    <t>Justin Ross</t>
  </si>
  <si>
    <t>Taylor Cox</t>
  </si>
  <si>
    <t>Cole Murphy</t>
  </si>
  <si>
    <t>Tasha Luo</t>
  </si>
  <si>
    <t>Krista Ortega</t>
  </si>
  <si>
    <t>Zoe Murphy</t>
  </si>
  <si>
    <t>Keith Chande</t>
  </si>
  <si>
    <t>Aaron Green</t>
  </si>
  <si>
    <t>Martin Sara</t>
  </si>
  <si>
    <t>Sydney Walker</t>
  </si>
  <si>
    <t>Cindy Madan</t>
  </si>
  <si>
    <t>Randy Ma</t>
  </si>
  <si>
    <t>Cassidy Price</t>
  </si>
  <si>
    <t>Tommy Chander</t>
  </si>
  <si>
    <t>Joe Dominguez</t>
  </si>
  <si>
    <t>Dalton Wright</t>
  </si>
  <si>
    <t>Carson Coleman</t>
  </si>
  <si>
    <t>Alexandra Wright</t>
  </si>
  <si>
    <t>Rachel Diaz</t>
  </si>
  <si>
    <t>Ronald Rana</t>
  </si>
  <si>
    <t>Gloria Dominguez</t>
  </si>
  <si>
    <t>Hunter Ross</t>
  </si>
  <si>
    <t>Alexandra Henderson</t>
  </si>
  <si>
    <t>Sydney Clark</t>
  </si>
  <si>
    <t>Grant Xu</t>
  </si>
  <si>
    <t>Elizabeth Hughes</t>
  </si>
  <si>
    <t>Tabitha Gonzalez</t>
  </si>
  <si>
    <t>Trisha Chen</t>
  </si>
  <si>
    <t>Stacy Carlson</t>
  </si>
  <si>
    <t>Stefanie Lopez</t>
  </si>
  <si>
    <t>Alison Luo</t>
  </si>
  <si>
    <t>Clifford Sai</t>
  </si>
  <si>
    <t>Charles Ward</t>
  </si>
  <si>
    <t>Taylor Wood</t>
  </si>
  <si>
    <t>Colleen Lu</t>
  </si>
  <si>
    <t>Adrian Morris</t>
  </si>
  <si>
    <t>Dawn Zhou</t>
  </si>
  <si>
    <t>Tyrone Gomez</t>
  </si>
  <si>
    <t>Crystal Cai</t>
  </si>
  <si>
    <t>Alex King</t>
  </si>
  <si>
    <t>Jonathan King</t>
  </si>
  <si>
    <t>Haley Morris</t>
  </si>
  <si>
    <t>Margaret Patterson</t>
  </si>
  <si>
    <t>Paige Coleman</t>
  </si>
  <si>
    <t>Brianna Miller</t>
  </si>
  <si>
    <t>Aaron Hill</t>
  </si>
  <si>
    <t>Eduardo Perry</t>
  </si>
  <si>
    <t>Katherine Cox</t>
  </si>
  <si>
    <t>Melissa Hayes</t>
  </si>
  <si>
    <t>Alexandria Coleman</t>
  </si>
  <si>
    <t>Sydney Alexander</t>
  </si>
  <si>
    <t>Jorge Ma</t>
  </si>
  <si>
    <t>Allison Murphy</t>
  </si>
  <si>
    <t>Lauren Wilson</t>
  </si>
  <si>
    <t>Felicia Ortega</t>
  </si>
  <si>
    <t>Gabriel Evans</t>
  </si>
  <si>
    <t>Cassandra Raman</t>
  </si>
  <si>
    <t>Emily Williams</t>
  </si>
  <si>
    <t>Jordan Allen</t>
  </si>
  <si>
    <t>Colin She</t>
  </si>
  <si>
    <t>Theodore Gill</t>
  </si>
  <si>
    <t>Logan Taylor</t>
  </si>
  <si>
    <t>Richard Miller</t>
  </si>
  <si>
    <t>Stacy Suarez</t>
  </si>
  <si>
    <t>Nicole Davis</t>
  </si>
  <si>
    <t>Olivia Thompson</t>
  </si>
  <si>
    <t>Wesley Lu</t>
  </si>
  <si>
    <t>Erika Sanz</t>
  </si>
  <si>
    <t>Isabella Peterson</t>
  </si>
  <si>
    <t>Sara King</t>
  </si>
  <si>
    <t>Caleb Baker</t>
  </si>
  <si>
    <t>Arianna Peterson</t>
  </si>
  <si>
    <t>Jaime Torres</t>
  </si>
  <si>
    <t>Tammy Sara</t>
  </si>
  <si>
    <t>Isabella Adams</t>
  </si>
  <si>
    <t>Francisco Rana</t>
  </si>
  <si>
    <t>Alejandro Li</t>
  </si>
  <si>
    <t>James Carter</t>
  </si>
  <si>
    <t>Nathaniel Torres</t>
  </si>
  <si>
    <t>Mackenzie Roberts</t>
  </si>
  <si>
    <t>Emmanuel Raman</t>
  </si>
  <si>
    <t>Samuel Smith</t>
  </si>
  <si>
    <t>Clifford Suri</t>
  </si>
  <si>
    <t>Samuel Jai</t>
  </si>
  <si>
    <t>Tina Garcia</t>
  </si>
  <si>
    <t>Isabella Hughes</t>
  </si>
  <si>
    <t>Kaitlyn Cox</t>
  </si>
  <si>
    <t>Hailey Roberts</t>
  </si>
  <si>
    <t>Christian Walker</t>
  </si>
  <si>
    <t>Regina Fernandez</t>
  </si>
  <si>
    <t>Erika Gutierrez</t>
  </si>
  <si>
    <t>Jamie Ashe</t>
  </si>
  <si>
    <t>Jessica Torres</t>
  </si>
  <si>
    <t>Sydney Scott</t>
  </si>
  <si>
    <t>Roy Kapoor</t>
  </si>
  <si>
    <t>Lucas Parker</t>
  </si>
  <si>
    <t>Gerald Prasad</t>
  </si>
  <si>
    <t>Miranda Price</t>
  </si>
  <si>
    <t>Alyssa Rodriguez</t>
  </si>
  <si>
    <t>Adam Lopez</t>
  </si>
  <si>
    <t>Samantha Wilson</t>
  </si>
  <si>
    <t>Johnathan Rana</t>
  </si>
  <si>
    <t>Isabella Williams</t>
  </si>
  <si>
    <t>Steve Lin</t>
  </si>
  <si>
    <t>Shelby Kelly</t>
  </si>
  <si>
    <t>Kimberly Bailey</t>
  </si>
  <si>
    <t>Danny Diaz</t>
  </si>
  <si>
    <t>Taylor Smith</t>
  </si>
  <si>
    <t>Samuel Collins</t>
  </si>
  <si>
    <t>Christina Watson</t>
  </si>
  <si>
    <t>Tyler Smith</t>
  </si>
  <si>
    <t>Margaret Zhang</t>
  </si>
  <si>
    <t>Dale Pal</t>
  </si>
  <si>
    <t>Joseph Johnson</t>
  </si>
  <si>
    <t>Randall Vazquez</t>
  </si>
  <si>
    <t>Kelsey Sharma</t>
  </si>
  <si>
    <t>Shawn Raji</t>
  </si>
  <si>
    <t>Olivia Hall</t>
  </si>
  <si>
    <t>Troy Malhotra</t>
  </si>
  <si>
    <t>Monica Raman</t>
  </si>
  <si>
    <t>Faith Bailey</t>
  </si>
  <si>
    <t>Morgan Nelson</t>
  </si>
  <si>
    <t>Jose Hayes</t>
  </si>
  <si>
    <t>Eric Wright</t>
  </si>
  <si>
    <t>Brittney Xu</t>
  </si>
  <si>
    <t>Hannah Griffin</t>
  </si>
  <si>
    <t>Danielle Ramirez</t>
  </si>
  <si>
    <t>Tasha Xie</t>
  </si>
  <si>
    <t>Randall Diaz</t>
  </si>
  <si>
    <t>Barbara Ashe</t>
  </si>
  <si>
    <t>Sandra Ma</t>
  </si>
  <si>
    <t>Jorge Zhang</t>
  </si>
  <si>
    <t>Heather Xu</t>
  </si>
  <si>
    <t>Kristi Vance</t>
  </si>
  <si>
    <t>Max Martin</t>
  </si>
  <si>
    <t>Vanessa Barnes</t>
  </si>
  <si>
    <t>Jordan Coleman</t>
  </si>
  <si>
    <t>Crystal Wu</t>
  </si>
  <si>
    <t>Sean Green</t>
  </si>
  <si>
    <t>Natalie Cooper</t>
  </si>
  <si>
    <t>Kayla Thomas</t>
  </si>
  <si>
    <t>Monica Perez</t>
  </si>
  <si>
    <t>Carlos Short</t>
  </si>
  <si>
    <t>Jose Li</t>
  </si>
  <si>
    <t>Angelica Powell</t>
  </si>
  <si>
    <t>Cameron McDonald</t>
  </si>
  <si>
    <t>Megan Butler</t>
  </si>
  <si>
    <t>Riley Kelly</t>
  </si>
  <si>
    <t>Olivia Bryant</t>
  </si>
  <si>
    <t>Dawn Xie</t>
  </si>
  <si>
    <t>Cynthia Subram</t>
  </si>
  <si>
    <t>Sydney Roberts</t>
  </si>
  <si>
    <t>Tracy Jai</t>
  </si>
  <si>
    <t>Hunter Smith</t>
  </si>
  <si>
    <t>Denise Patel</t>
  </si>
  <si>
    <t>Javier Sanz</t>
  </si>
  <si>
    <t>Jennifer Clark</t>
  </si>
  <si>
    <t>Cory Suri</t>
  </si>
  <si>
    <t>Douglas Raman</t>
  </si>
  <si>
    <t>Aaron Coleman</t>
  </si>
  <si>
    <t>Destiny Henderson</t>
  </si>
  <si>
    <t>Sara Roberts</t>
  </si>
  <si>
    <t>Kelvin Zhou</t>
  </si>
  <si>
    <t>Isaac Green</t>
  </si>
  <si>
    <t>Taylor Martin</t>
  </si>
  <si>
    <t>Kaitlyn Taylor</t>
  </si>
  <si>
    <t>Brianna Wood</t>
  </si>
  <si>
    <t>Colleen Shen</t>
  </si>
  <si>
    <t>Darren Ruiz</t>
  </si>
  <si>
    <t>Kayla Johnson</t>
  </si>
  <si>
    <t>Sebastian Rogers</t>
  </si>
  <si>
    <t>Dalton Martinez</t>
  </si>
  <si>
    <t>Chloe Martin</t>
  </si>
  <si>
    <t>Darren Lopez</t>
  </si>
  <si>
    <t>Donald Perez</t>
  </si>
  <si>
    <t>Cory Raman</t>
  </si>
  <si>
    <t>Christy Lu</t>
  </si>
  <si>
    <t>Dylan Thompson</t>
  </si>
  <si>
    <t>Hannah Johnson</t>
  </si>
  <si>
    <t>Brandon Taylor</t>
  </si>
  <si>
    <t>Carlos Phillips</t>
  </si>
  <si>
    <t>Benjamin Lee</t>
  </si>
  <si>
    <t>Katherine Cooper</t>
  </si>
  <si>
    <t>Sabrina Hernandez</t>
  </si>
  <si>
    <t>Joy Carlson</t>
  </si>
  <si>
    <t>Barry Rodriguez</t>
  </si>
  <si>
    <t>Lauren Blue</t>
  </si>
  <si>
    <t>Alexia Barnes</t>
  </si>
  <si>
    <t>Xavier Hill</t>
  </si>
  <si>
    <t>Randall Hernandez</t>
  </si>
  <si>
    <t>Anna Rivera</t>
  </si>
  <si>
    <t>Sheena Xie</t>
  </si>
  <si>
    <t>Kristen Lu</t>
  </si>
  <si>
    <t>Christopher Lee</t>
  </si>
  <si>
    <t>Dennis Liang</t>
  </si>
  <si>
    <t>Taylor Robinson</t>
  </si>
  <si>
    <t>Catherine Morgan</t>
  </si>
  <si>
    <t>Meghan Suarez</t>
  </si>
  <si>
    <t>Raquel Torres</t>
  </si>
  <si>
    <t>Alison Chande</t>
  </si>
  <si>
    <t>James Long</t>
  </si>
  <si>
    <t>Katherine Lopez</t>
  </si>
  <si>
    <t>Troy Kapoor</t>
  </si>
  <si>
    <t>Pedro Raman</t>
  </si>
  <si>
    <t>Evelyn Vance</t>
  </si>
  <si>
    <t>Jamie Serrano</t>
  </si>
  <si>
    <t>Edgar Suri</t>
  </si>
  <si>
    <t>Ryan Moore</t>
  </si>
  <si>
    <t>Brett Rana</t>
  </si>
  <si>
    <t>Henry Arun</t>
  </si>
  <si>
    <t>Kaitlyn Washington</t>
  </si>
  <si>
    <t>Kelsey Shan</t>
  </si>
  <si>
    <t>Arthur Hernandez</t>
  </si>
  <si>
    <t>Miguel Russell</t>
  </si>
  <si>
    <t>Priscilla Nath</t>
  </si>
  <si>
    <t>Jada Cook</t>
  </si>
  <si>
    <t>Alvin Chande</t>
  </si>
  <si>
    <t>Edward Henderson</t>
  </si>
  <si>
    <t>Noah Perez</t>
  </si>
  <si>
    <t>Kurt Jai</t>
  </si>
  <si>
    <t>Ruben Sanchez</t>
  </si>
  <si>
    <t>Angelica Gonzales</t>
  </si>
  <si>
    <t>Dennis Wang</t>
  </si>
  <si>
    <t>Desiree Romero</t>
  </si>
  <si>
    <t>Jose Bryant</t>
  </si>
  <si>
    <t>Ashley Jones</t>
  </si>
  <si>
    <t>Carolyn Lopez</t>
  </si>
  <si>
    <t>Paige Travers</t>
  </si>
  <si>
    <t>Kevin Powell</t>
  </si>
  <si>
    <t>Katherine Perez</t>
  </si>
  <si>
    <t>Tamara Sun</t>
  </si>
  <si>
    <t>Louis Lu</t>
  </si>
  <si>
    <t>Allison Perez</t>
  </si>
  <si>
    <t>Seth Baker</t>
  </si>
  <si>
    <t>Oscar Gonzales</t>
  </si>
  <si>
    <t>Taylor Cooper</t>
  </si>
  <si>
    <t>Sheena Rai</t>
  </si>
  <si>
    <t>Benjamin Foster</t>
  </si>
  <si>
    <t>Ariana Peterson</t>
  </si>
  <si>
    <t>Shawn Anand</t>
  </si>
  <si>
    <t>Jenna Perez</t>
  </si>
  <si>
    <t>Chelsea Suri</t>
  </si>
  <si>
    <t>Marc Ortega</t>
  </si>
  <si>
    <t>Reginald Sanz</t>
  </si>
  <si>
    <t>Isabella Evans</t>
  </si>
  <si>
    <t>Jacqueline Rivera</t>
  </si>
  <si>
    <t>Ian Coleman</t>
  </si>
  <si>
    <t>Catherine Richardson</t>
  </si>
  <si>
    <t>Mallory Carlson</t>
  </si>
  <si>
    <t>Roger Deng</t>
  </si>
  <si>
    <t>Eric Jai</t>
  </si>
  <si>
    <t>Joel Madan</t>
  </si>
  <si>
    <t>Alejandro Liang</t>
  </si>
  <si>
    <t>Sebastian Murphy</t>
  </si>
  <si>
    <t>Kaylee King</t>
  </si>
  <si>
    <t>Justin Smith</t>
  </si>
  <si>
    <t>Barbara Lu</t>
  </si>
  <si>
    <t>Marcus Hall</t>
  </si>
  <si>
    <t>Emily Simmons</t>
  </si>
  <si>
    <t>Grace Martin</t>
  </si>
  <si>
    <t>Edward Wright</t>
  </si>
  <si>
    <t>Roy Blanco</t>
  </si>
  <si>
    <t>Alejandro Wu</t>
  </si>
  <si>
    <t>Victoria Alexander</t>
  </si>
  <si>
    <t>Brandy Patel</t>
  </si>
  <si>
    <t>Tonya Shan</t>
  </si>
  <si>
    <t>Vincent Gao</t>
  </si>
  <si>
    <t>Frank Alvarez</t>
  </si>
  <si>
    <t>Jeremiah Gonzales</t>
  </si>
  <si>
    <t>Kaitlyn Miller</t>
  </si>
  <si>
    <t>Eugene Liang</t>
  </si>
  <si>
    <t>Willie Chen</t>
  </si>
  <si>
    <t>Gabrielle Rivera</t>
  </si>
  <si>
    <t>Angela Brooks</t>
  </si>
  <si>
    <t>Connor Scott</t>
  </si>
  <si>
    <t>Edwin Rai</t>
  </si>
  <si>
    <t>Corey Xie</t>
  </si>
  <si>
    <t>Rachael Mehta</t>
  </si>
  <si>
    <t>Carlos Peterson</t>
  </si>
  <si>
    <t>Cory Rana</t>
  </si>
  <si>
    <t>Joel Jordan</t>
  </si>
  <si>
    <t>Dawn Liu</t>
  </si>
  <si>
    <t>Meghan Moyer</t>
  </si>
  <si>
    <t>Dylan Zhang</t>
  </si>
  <si>
    <t>Bruce Carlson</t>
  </si>
  <si>
    <t>Adriana Raman</t>
  </si>
  <si>
    <t>Chad Andersen</t>
  </si>
  <si>
    <t>Katherine Martin</t>
  </si>
  <si>
    <t>Micheal Travers</t>
  </si>
  <si>
    <t>Neil Gomez</t>
  </si>
  <si>
    <t>Hunter Martinez</t>
  </si>
  <si>
    <t>Dalton Hill</t>
  </si>
  <si>
    <t>Rafael Kumar</t>
  </si>
  <si>
    <t>Luke Shan</t>
  </si>
  <si>
    <t>Tamara Zeng</t>
  </si>
  <si>
    <t>Valerie Guo</t>
  </si>
  <si>
    <t>Evelyn Arun</t>
  </si>
  <si>
    <t>Tyrone Munoz</t>
  </si>
  <si>
    <t>Evan Hernandez</t>
  </si>
  <si>
    <t>Riley Rogers</t>
  </si>
  <si>
    <t>Ruben Romero</t>
  </si>
  <si>
    <t>Kyle Kumar</t>
  </si>
  <si>
    <t>Sydney Ross</t>
  </si>
  <si>
    <t>Richard Williams</t>
  </si>
  <si>
    <t>Rachel Gray</t>
  </si>
  <si>
    <t>Louis Tang</t>
  </si>
  <si>
    <t>Pamela Garcia</t>
  </si>
  <si>
    <t>Keith Xu</t>
  </si>
  <si>
    <t>Mya Price</t>
  </si>
  <si>
    <t>Barbara Luo</t>
  </si>
  <si>
    <t>Tabitha Ramos</t>
  </si>
  <si>
    <t>Gerald Martinez</t>
  </si>
  <si>
    <t>Naomi Navarro</t>
  </si>
  <si>
    <t>Destiny Howard</t>
  </si>
  <si>
    <t>Luke Collins</t>
  </si>
  <si>
    <t>Faith Bryant</t>
  </si>
  <si>
    <t>Arturo Zeng</t>
  </si>
  <si>
    <t>David Brown</t>
  </si>
  <si>
    <t>Evan Gray</t>
  </si>
  <si>
    <t>Morgan Morris</t>
  </si>
  <si>
    <t>Aaron Shan</t>
  </si>
  <si>
    <t>Hailey Brooks</t>
  </si>
  <si>
    <t>Alberto Alonso</t>
  </si>
  <si>
    <t>Alex Nelson</t>
  </si>
  <si>
    <t>Sandra Zhou</t>
  </si>
  <si>
    <t>Priscilla Luo</t>
  </si>
  <si>
    <t>Jennifer Hill</t>
  </si>
  <si>
    <t>Tamara Lu</t>
  </si>
  <si>
    <t>Lindsay Goel</t>
  </si>
  <si>
    <t>Raul Tang</t>
  </si>
  <si>
    <t>Dominic Vance</t>
  </si>
  <si>
    <t>Rebekah Subram</t>
  </si>
  <si>
    <t>Orlando Muñoz</t>
  </si>
  <si>
    <t>Pedro Gill</t>
  </si>
  <si>
    <t>Rosa Gao</t>
  </si>
  <si>
    <t>Kevin Griffin</t>
  </si>
  <si>
    <t>Gabrielle Young</t>
  </si>
  <si>
    <t>Bryant Arun</t>
  </si>
  <si>
    <t>Bruce Rodriguez</t>
  </si>
  <si>
    <t>Darren Madan</t>
  </si>
  <si>
    <t>Patrick Howard</t>
  </si>
  <si>
    <t>Robert Miller</t>
  </si>
  <si>
    <t>Kristopher Srini</t>
  </si>
  <si>
    <t>Cameron Harris</t>
  </si>
  <si>
    <t>Lori Romero</t>
  </si>
  <si>
    <t>Donna Lal</t>
  </si>
  <si>
    <t>Xavier Alexander</t>
  </si>
  <si>
    <t>Todd Zheng</t>
  </si>
  <si>
    <t>Wyatt Jenkins</t>
  </si>
  <si>
    <t>Allen Perez</t>
  </si>
  <si>
    <t>Kelly Jenkins</t>
  </si>
  <si>
    <t>Alyssa Gonzales</t>
  </si>
  <si>
    <t>Raquel Gill</t>
  </si>
  <si>
    <t>Noah Jones</t>
  </si>
  <si>
    <t>Julia Walker</t>
  </si>
  <si>
    <t>Carolyn Rana</t>
  </si>
  <si>
    <t>Samantha Clark</t>
  </si>
  <si>
    <t>Blake Scott</t>
  </si>
  <si>
    <t>Lydia Chandra</t>
  </si>
  <si>
    <t>Todd Ma</t>
  </si>
  <si>
    <t>Leslie Serrano</t>
  </si>
  <si>
    <t>Noah Carter</t>
  </si>
  <si>
    <t>Samuel Robinson</t>
  </si>
  <si>
    <t>Eduardo Lee</t>
  </si>
  <si>
    <t>Anna Torres</t>
  </si>
  <si>
    <t>Latoya Shan</t>
  </si>
  <si>
    <t>Angel Allen</t>
  </si>
  <si>
    <t>Dylan Lewis</t>
  </si>
  <si>
    <t>Carrie Serrano</t>
  </si>
  <si>
    <t>Anna Cooper</t>
  </si>
  <si>
    <t>Derek Chander</t>
  </si>
  <si>
    <t>Lauren Ward</t>
  </si>
  <si>
    <t>Sydney Rivera</t>
  </si>
  <si>
    <t>Roy Subram</t>
  </si>
  <si>
    <t>Armando Ortega</t>
  </si>
  <si>
    <t>Seth Diaz</t>
  </si>
  <si>
    <t>Regina Madan</t>
  </si>
  <si>
    <t>Martin Srini</t>
  </si>
  <si>
    <t>Hailey Perry</t>
  </si>
  <si>
    <t>Gabriella Cook</t>
  </si>
  <si>
    <t>Ruben Arun</t>
  </si>
  <si>
    <t>Destiny Barnes</t>
  </si>
  <si>
    <t>Clayton Lu</t>
  </si>
  <si>
    <t>Christina Brooks</t>
  </si>
  <si>
    <t>Charles Torres</t>
  </si>
  <si>
    <t>Kaitlyn Sanders</t>
  </si>
  <si>
    <t>Briana Gutierrez</t>
  </si>
  <si>
    <t>Emily Lee</t>
  </si>
  <si>
    <t>Abigail Alexander</t>
  </si>
  <si>
    <t>Robyn Suarez</t>
  </si>
  <si>
    <t>Dalton Thompson</t>
  </si>
  <si>
    <t>Regina Sanchez</t>
  </si>
  <si>
    <t>Kelvin Becker</t>
  </si>
  <si>
    <t>Julie Anand</t>
  </si>
  <si>
    <t>Erica Zhao</t>
  </si>
  <si>
    <t>Samantha Garcia</t>
  </si>
  <si>
    <t>Devin Mitchell</t>
  </si>
  <si>
    <t>Wyatt Powell</t>
  </si>
  <si>
    <t>Eduardo James</t>
  </si>
  <si>
    <t>Allen Raman</t>
  </si>
  <si>
    <t>Drew Luo</t>
  </si>
  <si>
    <t>Trevor Barnes</t>
  </si>
  <si>
    <t>Megan Ross</t>
  </si>
  <si>
    <t>Randy Lu</t>
  </si>
  <si>
    <t>Shawna Simpson</t>
  </si>
  <si>
    <t>Gina Ruiz</t>
  </si>
  <si>
    <t>Kristina Chandra</t>
  </si>
  <si>
    <t>Carla Srini</t>
  </si>
  <si>
    <t>Cassandra Garcia</t>
  </si>
  <si>
    <t>Kara Rai</t>
  </si>
  <si>
    <t>Nathaniel Kelly</t>
  </si>
  <si>
    <t>Pamela Chapman</t>
  </si>
  <si>
    <t>Yolanda Andersen</t>
  </si>
  <si>
    <t>Hailey Evans</t>
  </si>
  <si>
    <t>Eddie Alvarez</t>
  </si>
  <si>
    <t>Jessica Taylor</t>
  </si>
  <si>
    <t>Steve Zheng</t>
  </si>
  <si>
    <t>Samantha Wood</t>
  </si>
  <si>
    <t>Katrina Yuan</t>
  </si>
  <si>
    <t>Julia Brooks</t>
  </si>
  <si>
    <t>Jonathon Moreno</t>
  </si>
  <si>
    <t>Mariah Butler</t>
  </si>
  <si>
    <t>Evan Hall</t>
  </si>
  <si>
    <t>Cristina Anand</t>
  </si>
  <si>
    <t>Larry Gill</t>
  </si>
  <si>
    <t>Savannah Howard</t>
  </si>
  <si>
    <t>Theresa Moreno</t>
  </si>
  <si>
    <t>Maurice Raje</t>
  </si>
  <si>
    <t>Kelli Lin</t>
  </si>
  <si>
    <t>Jack Jenkins</t>
  </si>
  <si>
    <t>Caitlin Peterson</t>
  </si>
  <si>
    <t>Jason Yang</t>
  </si>
  <si>
    <t>Jimmy Martin</t>
  </si>
  <si>
    <t>Levi Garcia</t>
  </si>
  <si>
    <t>Latoya Lal</t>
  </si>
  <si>
    <t>Yolanda Anand</t>
  </si>
  <si>
    <t>Cindy Edwards</t>
  </si>
  <si>
    <t>Claudia Chen</t>
  </si>
  <si>
    <t>Darrell Luo</t>
  </si>
  <si>
    <t>Jesse Cook</t>
  </si>
  <si>
    <t>Stephanie Hall</t>
  </si>
  <si>
    <t>Jodi Xie</t>
  </si>
  <si>
    <t>Arianna Morris</t>
  </si>
  <si>
    <t>Zoe Reed</t>
  </si>
  <si>
    <t>Edward Gonzales</t>
  </si>
  <si>
    <t>Andre Chandra</t>
  </si>
  <si>
    <t>Stephanie Russell</t>
  </si>
  <si>
    <t>Olivia Robinson</t>
  </si>
  <si>
    <t>Cameron Coleman</t>
  </si>
  <si>
    <t>Nathan Thompson</t>
  </si>
  <si>
    <t>Deborah Chande</t>
  </si>
  <si>
    <t>Neil Navarro</t>
  </si>
  <si>
    <t>Allison Bell</t>
  </si>
  <si>
    <t>Sarah Johnson</t>
  </si>
  <si>
    <t>Sydney Lopez</t>
  </si>
  <si>
    <t>Kristin Deng</t>
  </si>
  <si>
    <t>Kristopher Martinez</t>
  </si>
  <si>
    <t>Gabriel Li</t>
  </si>
  <si>
    <t>Jada Sanders</t>
  </si>
  <si>
    <t>Fernando Rodriguez</t>
  </si>
  <si>
    <t>Brendan Anand</t>
  </si>
  <si>
    <t>Cameron Jones</t>
  </si>
  <si>
    <t>Heather Lu</t>
  </si>
  <si>
    <t>Jodi Jai</t>
  </si>
  <si>
    <t>Elijah Jenkins</t>
  </si>
  <si>
    <t>Isabella Richardson</t>
  </si>
  <si>
    <t>Julian Patterson</t>
  </si>
  <si>
    <t>Sydney Hall</t>
  </si>
  <si>
    <t>Alexis Wood</t>
  </si>
  <si>
    <t>Stephanie Coleman</t>
  </si>
  <si>
    <t>Erik Blanco</t>
  </si>
  <si>
    <t>Latoya Raje</t>
  </si>
  <si>
    <t>Ashley White</t>
  </si>
  <si>
    <t>Leonard Raje</t>
  </si>
  <si>
    <t>Luis Butler</t>
  </si>
  <si>
    <t>Melissa Wood</t>
  </si>
  <si>
    <t>Jamie Liang</t>
  </si>
  <si>
    <t>Rachel Johnson</t>
  </si>
  <si>
    <t>Katherine Hill</t>
  </si>
  <si>
    <t>Jonathan Roberts</t>
  </si>
  <si>
    <t>Melanie Morgan</t>
  </si>
  <si>
    <t>Julian Isla</t>
  </si>
  <si>
    <t>Bailey Torres</t>
  </si>
  <si>
    <t>Clarence Zhao</t>
  </si>
  <si>
    <t>Isabel Hayes</t>
  </si>
  <si>
    <t>Brandy Lopez</t>
  </si>
  <si>
    <t>Clayton Liang</t>
  </si>
  <si>
    <t>Micah Ye</t>
  </si>
  <si>
    <t>Miguel Barnes</t>
  </si>
  <si>
    <t>Katherine Morris</t>
  </si>
  <si>
    <t>Marie Gill</t>
  </si>
  <si>
    <t>Morgan Price</t>
  </si>
  <si>
    <t>Savannah Richardson</t>
  </si>
  <si>
    <t>Ross Hernandez</t>
  </si>
  <si>
    <t>Robert Collins</t>
  </si>
  <si>
    <t>Blake Wright</t>
  </si>
  <si>
    <t>Jerry Lal</t>
  </si>
  <si>
    <t>Sydney Allen</t>
  </si>
  <si>
    <t>Melody Nicholls</t>
  </si>
  <si>
    <t>Kristin Xie</t>
  </si>
  <si>
    <t>Clifford Srini</t>
  </si>
  <si>
    <t>Miranda Wood</t>
  </si>
  <si>
    <t>Caleb Diaz</t>
  </si>
  <si>
    <t>Summer Perez</t>
  </si>
  <si>
    <t>Lucas Turner</t>
  </si>
  <si>
    <t>Naomi Sanz</t>
  </si>
  <si>
    <t>Madison Miller</t>
  </si>
  <si>
    <t>Jon Wu</t>
  </si>
  <si>
    <t>Frederick Chandra</t>
  </si>
  <si>
    <t>Terry Pal</t>
  </si>
  <si>
    <t>Jasmine Rogers</t>
  </si>
  <si>
    <t>Ryan Rodriguez</t>
  </si>
  <si>
    <t>Danielle Peterson</t>
  </si>
  <si>
    <t>Ramon Ma</t>
  </si>
  <si>
    <t>Luke Baker</t>
  </si>
  <si>
    <t>Molly Vance</t>
  </si>
  <si>
    <t>Daniel Williams</t>
  </si>
  <si>
    <t>Bailey Hall</t>
  </si>
  <si>
    <t>Hannah Hall</t>
  </si>
  <si>
    <t>Sarah Bryant</t>
  </si>
  <si>
    <t>Brenda Rana</t>
  </si>
  <si>
    <t>Melanie Rivera</t>
  </si>
  <si>
    <t>Kristi Randall</t>
  </si>
  <si>
    <t>Hailey Allen</t>
  </si>
  <si>
    <t>Wendy Moreno</t>
  </si>
  <si>
    <t>Lance Romero</t>
  </si>
  <si>
    <t>Miranda Foster</t>
  </si>
  <si>
    <t>Donna She</t>
  </si>
  <si>
    <t>Carrie Diaz</t>
  </si>
  <si>
    <t>Carol Zhou</t>
  </si>
  <si>
    <t>Jacqueline Cook</t>
  </si>
  <si>
    <t>Stanley Rodriguez</t>
  </si>
  <si>
    <t>Pedro Fernandez</t>
  </si>
  <si>
    <t>Hailey Bennett</t>
  </si>
  <si>
    <t>Andre Kovár</t>
  </si>
  <si>
    <t>Margaret Zeng</t>
  </si>
  <si>
    <t>Joshua Davis</t>
  </si>
  <si>
    <t>Christopher Rodriguez</t>
  </si>
  <si>
    <t>Dalton Turner</t>
  </si>
  <si>
    <t>Arianna Brooks</t>
  </si>
  <si>
    <t>Kelvin Yuan</t>
  </si>
  <si>
    <t>Jason Chen</t>
  </si>
  <si>
    <t>Jessica Cox</t>
  </si>
  <si>
    <t>James Hall</t>
  </si>
  <si>
    <t>Kristine Suarez</t>
  </si>
  <si>
    <t>Kari Muñoz</t>
  </si>
  <si>
    <t>Destiny Price</t>
  </si>
  <si>
    <t>Arturo Yang</t>
  </si>
  <si>
    <t>Gabrielle Lopez</t>
  </si>
  <si>
    <t>Devin Evans</t>
  </si>
  <si>
    <t>Vincent Zhao</t>
  </si>
  <si>
    <t>Michelle Howard</t>
  </si>
  <si>
    <t>Tammy Rodriguez</t>
  </si>
  <si>
    <t>Xavier Rodriguez</t>
  </si>
  <si>
    <t>Angelica Henderson</t>
  </si>
  <si>
    <t>Alejandro Gao</t>
  </si>
  <si>
    <t>Brandon Moore</t>
  </si>
  <si>
    <t>Julie Luo</t>
  </si>
  <si>
    <t>Patrick Ward</t>
  </si>
  <si>
    <t>Luis Young</t>
  </si>
  <si>
    <t>Austin Griffin</t>
  </si>
  <si>
    <t>Christian Martin</t>
  </si>
  <si>
    <t>Dalton Nicholls</t>
  </si>
  <si>
    <t>Carmen Patel</t>
  </si>
  <si>
    <t>Preston Kapoor</t>
  </si>
  <si>
    <t>Richard Gray</t>
  </si>
  <si>
    <t>Grant Andersen</t>
  </si>
  <si>
    <t>Johnathan Fernandez</t>
  </si>
  <si>
    <t>Patricia Lopez</t>
  </si>
  <si>
    <t>Jessica Hall</t>
  </si>
  <si>
    <t>Riley Bradley</t>
  </si>
  <si>
    <t>Alexandria Bryant</t>
  </si>
  <si>
    <t>Lawrence Munoz</t>
  </si>
  <si>
    <t>Alisha Beck</t>
  </si>
  <si>
    <t>Hailey Hernandez</t>
  </si>
  <si>
    <t>Terry Champion</t>
  </si>
  <si>
    <t>Geoffrey Suri</t>
  </si>
  <si>
    <t>Barbara Sharma</t>
  </si>
  <si>
    <t>Dominic Chandra</t>
  </si>
  <si>
    <t>Tristan Long</t>
  </si>
  <si>
    <t>Blake Williams</t>
  </si>
  <si>
    <t>Tonya Raje</t>
  </si>
  <si>
    <t>Gary Gomez</t>
  </si>
  <si>
    <t>Carla Arthur</t>
  </si>
  <si>
    <t>Jonathon Torres</t>
  </si>
  <si>
    <t>Andy Alonso</t>
  </si>
  <si>
    <t>Lauren Thomas</t>
  </si>
  <si>
    <t>Lawrence Jimenez</t>
  </si>
  <si>
    <t>Eric Adams</t>
  </si>
  <si>
    <t>Cameron Shan</t>
  </si>
  <si>
    <t>Kelli Li</t>
  </si>
  <si>
    <t>Alan Gao</t>
  </si>
  <si>
    <t>Sarah Lewis</t>
  </si>
  <si>
    <t>Luis Hall</t>
  </si>
  <si>
    <t>Jackson Parker</t>
  </si>
  <si>
    <t>Ariana Cox</t>
  </si>
  <si>
    <t>Shawna Tang</t>
  </si>
  <si>
    <t>Nicolas Deng</t>
  </si>
  <si>
    <t>Melinda Ramos</t>
  </si>
  <si>
    <t>Dawn Deng</t>
  </si>
  <si>
    <t>Ross Vance</t>
  </si>
  <si>
    <t>Ian Moore</t>
  </si>
  <si>
    <t>Autumn Gao</t>
  </si>
  <si>
    <t>Andres Chavez</t>
  </si>
  <si>
    <t>Jeremiah Walker</t>
  </si>
  <si>
    <t>Kathryn Lal</t>
  </si>
  <si>
    <t>Kari Schmidt</t>
  </si>
  <si>
    <t>Robert Roberts</t>
  </si>
  <si>
    <t>Logan Foster</t>
  </si>
  <si>
    <t>Haley Jenkins</t>
  </si>
  <si>
    <t>Justin Lal</t>
  </si>
  <si>
    <t>Autumn Lu</t>
  </si>
  <si>
    <t>Jaclyn Kumar</t>
  </si>
  <si>
    <t>Peter Raje</t>
  </si>
  <si>
    <t>Tony Shan</t>
  </si>
  <si>
    <t>Tamara Guo</t>
  </si>
  <si>
    <t>Samantha Griffin</t>
  </si>
  <si>
    <t>Ethan Thomas</t>
  </si>
  <si>
    <t>Julian Bennett</t>
  </si>
  <si>
    <t>Logan Shan</t>
  </si>
  <si>
    <t>Julia Griffin</t>
  </si>
  <si>
    <t>Logan Powell</t>
  </si>
  <si>
    <t>Ramon Lu</t>
  </si>
  <si>
    <t>Morgan Hernandez</t>
  </si>
  <si>
    <t>Kelly Hughes</t>
  </si>
  <si>
    <t>Hunter Clark</t>
  </si>
  <si>
    <t>Eric Yang</t>
  </si>
  <si>
    <t>Kelvin Wu</t>
  </si>
  <si>
    <t>Chloe Cook</t>
  </si>
  <si>
    <t>Jessie Serrano</t>
  </si>
  <si>
    <t>Kate Nath</t>
  </si>
  <si>
    <t>Heather Chen</t>
  </si>
  <si>
    <t>Theodore Gomez</t>
  </si>
  <si>
    <t>Colin Chavez</t>
  </si>
  <si>
    <t>Victoria Thompson</t>
  </si>
  <si>
    <t>Devin Brown</t>
  </si>
  <si>
    <t>Derek Nara</t>
  </si>
  <si>
    <t>Jarrod Weber</t>
  </si>
  <si>
    <t>Gina Blanco</t>
  </si>
  <si>
    <t>Calvin Yuan</t>
  </si>
  <si>
    <t>Richard Collins</t>
  </si>
  <si>
    <t>Brad Nara</t>
  </si>
  <si>
    <t>Philip Ramos</t>
  </si>
  <si>
    <t>Rafael Shan</t>
  </si>
  <si>
    <t>Fernando Long</t>
  </si>
  <si>
    <t>Jason Long</t>
  </si>
  <si>
    <t>Benjamin Wilson</t>
  </si>
  <si>
    <t>Carlos Ward</t>
  </si>
  <si>
    <t>Carlos Perez</t>
  </si>
  <si>
    <t>Carlos Murphy</t>
  </si>
  <si>
    <t>Alexa Bailey</t>
  </si>
  <si>
    <t>George Suri</t>
  </si>
  <si>
    <t>Leah Zeng</t>
  </si>
  <si>
    <t>Alexander Martinez</t>
  </si>
  <si>
    <t>Brett Prasad</t>
  </si>
  <si>
    <t>Kara Nath</t>
  </si>
  <si>
    <t>Alexandria Alexander</t>
  </si>
  <si>
    <t>Cameron Zhang</t>
  </si>
  <si>
    <t>Daisy Sanz</t>
  </si>
  <si>
    <t>Thomas Gonzales</t>
  </si>
  <si>
    <t>Seth Price</t>
  </si>
  <si>
    <t>Wayne Nara</t>
  </si>
  <si>
    <t>Terrence Xu</t>
  </si>
  <si>
    <t>Cameron Powell</t>
  </si>
  <si>
    <t>Alexis Alexander</t>
  </si>
  <si>
    <t>Amanda Flores</t>
  </si>
  <si>
    <t>Kevin Lal</t>
  </si>
  <si>
    <t>Daniel Lewis</t>
  </si>
  <si>
    <t>Edward Turner</t>
  </si>
  <si>
    <t>Caleb Henderson</t>
  </si>
  <si>
    <t>Jennifer Hughes</t>
  </si>
  <si>
    <t>Keith Rai</t>
  </si>
  <si>
    <t>Ernest Huang</t>
  </si>
  <si>
    <t>Gerald Gonzalez</t>
  </si>
  <si>
    <t>Seth Collins</t>
  </si>
  <si>
    <t>Kelli Ye</t>
  </si>
  <si>
    <t>Jada Peterson</t>
  </si>
  <si>
    <t>Mindy Yuan</t>
  </si>
  <si>
    <t>Geoffrey Rana</t>
  </si>
  <si>
    <t>Jermaine Sanchez</t>
  </si>
  <si>
    <t>Alisha Raje</t>
  </si>
  <si>
    <t>Edgar Malhotra</t>
  </si>
  <si>
    <t>Johnny Goel</t>
  </si>
  <si>
    <t>Kevin Lopez</t>
  </si>
  <si>
    <t>Levi Madan</t>
  </si>
  <si>
    <t>Elijah Nelson</t>
  </si>
  <si>
    <t>Tristan Coleman</t>
  </si>
  <si>
    <t>Katelyn Campbell</t>
  </si>
  <si>
    <t>Stephanie Cox</t>
  </si>
  <si>
    <t>Wesley Wu</t>
  </si>
  <si>
    <t>Marie Serrano</t>
  </si>
  <si>
    <t>Lauren Anderson</t>
  </si>
  <si>
    <t>Jordan Ross</t>
  </si>
  <si>
    <t>Hunter Phillips</t>
  </si>
  <si>
    <t>Dana Romero</t>
  </si>
  <si>
    <t>Alexis Clark</t>
  </si>
  <si>
    <t>Eduardo Anderson</t>
  </si>
  <si>
    <t>Charles Cook</t>
  </si>
  <si>
    <t>Grace Henderson</t>
  </si>
  <si>
    <t>Arturo Ye</t>
  </si>
  <si>
    <t>Joseph Martinez</t>
  </si>
  <si>
    <t>Sharon Raji</t>
  </si>
  <si>
    <t>Mason Mitchell</t>
  </si>
  <si>
    <t>Douglas Prasad</t>
  </si>
  <si>
    <t>Alexandria Diaz</t>
  </si>
  <si>
    <t>Katelyn Young</t>
  </si>
  <si>
    <t>Jonathon Munoz</t>
  </si>
  <si>
    <t>Alexander Rodriguez</t>
  </si>
  <si>
    <t>Brent Ma</t>
  </si>
  <si>
    <t>Charles Lewis</t>
  </si>
  <si>
    <t>Cesar Arun</t>
  </si>
  <si>
    <t>Craig Alonso</t>
  </si>
  <si>
    <t>Gloria Vazquez</t>
  </si>
  <si>
    <t>Meredith Gill</t>
  </si>
  <si>
    <t>Allison Rogers</t>
  </si>
  <si>
    <t>Sarah Lee</t>
  </si>
  <si>
    <t>Rachael Vance</t>
  </si>
  <si>
    <t>Oscar Long</t>
  </si>
  <si>
    <t>Calvin Shen</t>
  </si>
  <si>
    <t>Russell Xie</t>
  </si>
  <si>
    <t>Monica Subram</t>
  </si>
  <si>
    <t>Elijah Young</t>
  </si>
  <si>
    <t>Samuel Wang</t>
  </si>
  <si>
    <t>Stephanie Stone</t>
  </si>
  <si>
    <t>Jessica Sanders</t>
  </si>
  <si>
    <t>Tristan Alexander</t>
  </si>
  <si>
    <t>Cristina Chande</t>
  </si>
  <si>
    <t>Sydney Jones</t>
  </si>
  <si>
    <t>Robert Lewis</t>
  </si>
  <si>
    <t>Amy Zhu</t>
  </si>
  <si>
    <t>Brian Murphy</t>
  </si>
  <si>
    <t>Monica Smith</t>
  </si>
  <si>
    <t>Yolanda She</t>
  </si>
  <si>
    <t>Toni Lopez</t>
  </si>
  <si>
    <t>Madeline Roberts</t>
  </si>
  <si>
    <t>Dana Muñoz</t>
  </si>
  <si>
    <t>Ebony Raman</t>
  </si>
  <si>
    <t>Edwin She</t>
  </si>
  <si>
    <t>Andrea Roberts</t>
  </si>
  <si>
    <t>Ariana Brooks</t>
  </si>
  <si>
    <t>Lauren Williams</t>
  </si>
  <si>
    <t>Kyle Alexander</t>
  </si>
  <si>
    <t>Melvin Black</t>
  </si>
  <si>
    <t>Connor Shan</t>
  </si>
  <si>
    <t>Garrett Travers</t>
  </si>
  <si>
    <t>Kristopher Mehta</t>
  </si>
  <si>
    <t>Jose Foster</t>
  </si>
  <si>
    <t>Janelle Chandra</t>
  </si>
  <si>
    <t>Preston Arun</t>
  </si>
  <si>
    <t>Julia Johnston</t>
  </si>
  <si>
    <t>Noah Davis</t>
  </si>
  <si>
    <t>Summer Suri</t>
  </si>
  <si>
    <t>Cory Weber</t>
  </si>
  <si>
    <t>Alisha Chande</t>
  </si>
  <si>
    <t>Angel Scott</t>
  </si>
  <si>
    <t>Russell Deng</t>
  </si>
  <si>
    <t>Richard Johnston</t>
  </si>
  <si>
    <t>Edward Baker</t>
  </si>
  <si>
    <t>Jarrod Subram</t>
  </si>
  <si>
    <t>Jenna Phillips</t>
  </si>
  <si>
    <t>Alexandra Johnson</t>
  </si>
  <si>
    <t>Tommy Lal</t>
  </si>
  <si>
    <t>Timothy Hall</t>
  </si>
  <si>
    <t>Henry Sullivan</t>
  </si>
  <si>
    <t>Logan Anderson</t>
  </si>
  <si>
    <t>Aimee Zeng</t>
  </si>
  <si>
    <t>Hunter Adams</t>
  </si>
  <si>
    <t>Isabella King</t>
  </si>
  <si>
    <t>Brian Kelly</t>
  </si>
  <si>
    <t>Dawn Stone</t>
  </si>
  <si>
    <t>Blake Price</t>
  </si>
  <si>
    <t>Eric Gonzalez</t>
  </si>
  <si>
    <t>Frank Martin</t>
  </si>
  <si>
    <t>Carla Van</t>
  </si>
  <si>
    <t>Pamela Fernandez</t>
  </si>
  <si>
    <t>Kelvin Nath</t>
  </si>
  <si>
    <t>Shane Rodriguez</t>
  </si>
  <si>
    <t>Eduardo Evans</t>
  </si>
  <si>
    <t>Riley Cooper</t>
  </si>
  <si>
    <t>Jacquelyn Martin</t>
  </si>
  <si>
    <t>Jon Nara</t>
  </si>
  <si>
    <t>Haley Cox</t>
  </si>
  <si>
    <t>Edward Butler</t>
  </si>
  <si>
    <t>Alyssa Ashe</t>
  </si>
  <si>
    <t>Brittany Coleman</t>
  </si>
  <si>
    <t>Paige Washington</t>
  </si>
  <si>
    <t>Jeffery She</t>
  </si>
  <si>
    <t>Melvin Xu</t>
  </si>
  <si>
    <t>Nicole Robinson</t>
  </si>
  <si>
    <t>Brenda Gonzalez</t>
  </si>
  <si>
    <t>Maria Gonzalez</t>
  </si>
  <si>
    <t>Damien Zheng</t>
  </si>
  <si>
    <t>Sandra Hu</t>
  </si>
  <si>
    <t>Xavier Clark</t>
  </si>
  <si>
    <t>Natasha Torres</t>
  </si>
  <si>
    <t>Katherine Cook</t>
  </si>
  <si>
    <t>Arturo Zheng</t>
  </si>
  <si>
    <t>Priscilla Xu</t>
  </si>
  <si>
    <t>Hannah Ross</t>
  </si>
  <si>
    <t>Shane Martinez</t>
  </si>
  <si>
    <t>Kaitlyn Carter</t>
  </si>
  <si>
    <t>Carla Perez</t>
  </si>
  <si>
    <t>Willie Luo</t>
  </si>
  <si>
    <t>Jennifer Howard</t>
  </si>
  <si>
    <t>Aidan Washington</t>
  </si>
  <si>
    <t>Ebony Rana</t>
  </si>
  <si>
    <t>Haley Bell</t>
  </si>
  <si>
    <t>Amanda Cook</t>
  </si>
  <si>
    <t>Jocelyn Bryant</t>
  </si>
  <si>
    <t>Dustin Raji</t>
  </si>
  <si>
    <t>Matthew Williams</t>
  </si>
  <si>
    <t>Janet Moreno</t>
  </si>
  <si>
    <t>Richard Morris</t>
  </si>
  <si>
    <t>Barbara Cai</t>
  </si>
  <si>
    <t>Ian Hall</t>
  </si>
  <si>
    <t>Edward Perez</t>
  </si>
  <si>
    <t>Chloe Brown</t>
  </si>
  <si>
    <t>Alyssa Bailey</t>
  </si>
  <si>
    <t>Clayton Zhao</t>
  </si>
  <si>
    <t>Carla Mehta</t>
  </si>
  <si>
    <t>Blake Robinson</t>
  </si>
  <si>
    <t>Alexandra Sanchez</t>
  </si>
  <si>
    <t>Megan Wilson</t>
  </si>
  <si>
    <t>Kristen Zhao</t>
  </si>
  <si>
    <t>Douglas Srini</t>
  </si>
  <si>
    <t>Laura He</t>
  </si>
  <si>
    <t>Kaitlyn Watson</t>
  </si>
  <si>
    <t>Arthur Alonso</t>
  </si>
  <si>
    <t>Latasha Sanz</t>
  </si>
  <si>
    <t>Destiny Sanchez</t>
  </si>
  <si>
    <t>Harold Chandra</t>
  </si>
  <si>
    <t>Dana Torres</t>
  </si>
  <si>
    <t>Warren Tang</t>
  </si>
  <si>
    <t>Paige Wood</t>
  </si>
  <si>
    <t>Joanna Blanco</t>
  </si>
  <si>
    <t>Nicholas Davis</t>
  </si>
  <si>
    <t>Bradley Xu</t>
  </si>
  <si>
    <t>Tammy Patel</t>
  </si>
  <si>
    <t>Arthur Malhotra</t>
  </si>
  <si>
    <t>Luke Long</t>
  </si>
  <si>
    <t>Victoria Cox</t>
  </si>
  <si>
    <t>Jonathan Hernandez</t>
  </si>
  <si>
    <t>Chase Sandberg</t>
  </si>
  <si>
    <t>Alex Green</t>
  </si>
  <si>
    <t>Grant Ferrier</t>
  </si>
  <si>
    <t>Jack Yang</t>
  </si>
  <si>
    <t>Joy Romero</t>
  </si>
  <si>
    <t>Allison Allen</t>
  </si>
  <si>
    <t>Dustin Kumar</t>
  </si>
  <si>
    <t>Brandy Raman</t>
  </si>
  <si>
    <t>Walter Vazquez</t>
  </si>
  <si>
    <t>Jimmy Suarez</t>
  </si>
  <si>
    <t>Eduardo Campbell</t>
  </si>
  <si>
    <t>Roy Sai</t>
  </si>
  <si>
    <t>Stephanie Torres</t>
  </si>
  <si>
    <t>Rachael Raman</t>
  </si>
  <si>
    <t>Neil Suarez</t>
  </si>
  <si>
    <t>Marc Suarez</t>
  </si>
  <si>
    <t>Donna Raje</t>
  </si>
  <si>
    <t>Victor Torres</t>
  </si>
  <si>
    <t>Miguel Price</t>
  </si>
  <si>
    <t>Alexis Hall</t>
  </si>
  <si>
    <t>Billy Martin</t>
  </si>
  <si>
    <t>Shannon Vazquez</t>
  </si>
  <si>
    <t>Luke Lopez</t>
  </si>
  <si>
    <t>Jennifer Smith</t>
  </si>
  <si>
    <t>Mya Wood</t>
  </si>
  <si>
    <t>Ernest She</t>
  </si>
  <si>
    <t>Christina Cook</t>
  </si>
  <si>
    <t>April Raje</t>
  </si>
  <si>
    <t>Nathan Roberts</t>
  </si>
  <si>
    <t>Devin Sanchez</t>
  </si>
  <si>
    <t>Jaclyn Gao</t>
  </si>
  <si>
    <t>Diane Torres</t>
  </si>
  <si>
    <t>Margaret Liu</t>
  </si>
  <si>
    <t>Clifford Sanchez</t>
  </si>
  <si>
    <t>Sara Edwards</t>
  </si>
  <si>
    <t>Jorge Huang</t>
  </si>
  <si>
    <t>Marc Navarro</t>
  </si>
  <si>
    <t>Jackson Foster</t>
  </si>
  <si>
    <t>Hailey Ward</t>
  </si>
  <si>
    <t>Jamie Rubio</t>
  </si>
  <si>
    <t>Katelyn Edwards</t>
  </si>
  <si>
    <t>Shawna Kumar</t>
  </si>
  <si>
    <t>Suzanne Huang</t>
  </si>
  <si>
    <t>Nichole Jai</t>
  </si>
  <si>
    <t>Robin Gill</t>
  </si>
  <si>
    <t>Ruben Lopez</t>
  </si>
  <si>
    <t>Jerome Browning</t>
  </si>
  <si>
    <t>Rebekah Malhotra</t>
  </si>
  <si>
    <t>Alejandro Nath</t>
  </si>
  <si>
    <t>Jason Coleman</t>
  </si>
  <si>
    <t>Warren Yang</t>
  </si>
  <si>
    <t>Caleb King</t>
  </si>
  <si>
    <t>Ricky Blanco</t>
  </si>
  <si>
    <t>Andrew Taylor</t>
  </si>
  <si>
    <t>Katelyn Hall</t>
  </si>
  <si>
    <t>Lacey Simpson</t>
  </si>
  <si>
    <t>Miguel Johnson</t>
  </si>
  <si>
    <t>Austin Anderson</t>
  </si>
  <si>
    <t>Angel Roberts</t>
  </si>
  <si>
    <t>Eddie Ruiz</t>
  </si>
  <si>
    <t>Nicolas Xu</t>
  </si>
  <si>
    <t>Garrett Richardson</t>
  </si>
  <si>
    <t>Ebony Subram</t>
  </si>
  <si>
    <t>Kelly Bryant</t>
  </si>
  <si>
    <t>Matthew Martin</t>
  </si>
  <si>
    <t>Kara Yuan</t>
  </si>
  <si>
    <t>Jonathon Vazquez</t>
  </si>
  <si>
    <t>Danny Ruiz</t>
  </si>
  <si>
    <t>Jeffery Hu</t>
  </si>
  <si>
    <t>Cedric Chander</t>
  </si>
  <si>
    <t>Jessica Foster</t>
  </si>
  <si>
    <t>Tristan Washington</t>
  </si>
  <si>
    <t>Victoria James</t>
  </si>
  <si>
    <t>Rachael Smith</t>
  </si>
  <si>
    <t>Harold Sara</t>
  </si>
  <si>
    <t>Zoe Rogers</t>
  </si>
  <si>
    <t>Stanley Arun</t>
  </si>
  <si>
    <t>Regina Rodriguez</t>
  </si>
  <si>
    <t>Joseph Jones</t>
  </si>
  <si>
    <t>Isaac Morgan</t>
  </si>
  <si>
    <t>Ian Diaz</t>
  </si>
  <si>
    <t>Joel Garcia</t>
  </si>
  <si>
    <t>Meagan Suri</t>
  </si>
  <si>
    <t>Kelli Shan</t>
  </si>
  <si>
    <t>Charles Smith</t>
  </si>
  <si>
    <t>Carmen Sara</t>
  </si>
  <si>
    <t>Natasha Diaz</t>
  </si>
  <si>
    <t>Levi Arun</t>
  </si>
  <si>
    <t>Mandy Sun</t>
  </si>
  <si>
    <t>Misty Jai</t>
  </si>
  <si>
    <t>Ebony Madan</t>
  </si>
  <si>
    <t>Ebony Fernandez</t>
  </si>
  <si>
    <t>Hannah Smith</t>
  </si>
  <si>
    <t>Colleen Wu</t>
  </si>
  <si>
    <t>Trevor Flores</t>
  </si>
  <si>
    <t>Xavier Murphy</t>
  </si>
  <si>
    <t>Aaron Henderson</t>
  </si>
  <si>
    <t>Bonnie Kennedy</t>
  </si>
  <si>
    <t>Kaylee Hall</t>
  </si>
  <si>
    <t>Willie Shen</t>
  </si>
  <si>
    <t>Ross Suri</t>
  </si>
  <si>
    <t>Jada Campbell</t>
  </si>
  <si>
    <t>Erick Garcia</t>
  </si>
  <si>
    <t>Trevor Russell</t>
  </si>
  <si>
    <t>Paula Diaz</t>
  </si>
  <si>
    <t>Xavier Morgan</t>
  </si>
  <si>
    <t>Lisa Liu</t>
  </si>
  <si>
    <t>Melissa Cox</t>
  </si>
  <si>
    <t>Brian Albrecht</t>
  </si>
  <si>
    <t>Morgan Brown</t>
  </si>
  <si>
    <t>Louis Deng</t>
  </si>
  <si>
    <t>Dakota Bradley</t>
  </si>
  <si>
    <t>Ian Foster</t>
  </si>
  <si>
    <t>Marco Vance</t>
  </si>
  <si>
    <t>Alexandra Miller</t>
  </si>
  <si>
    <t>Alicia Jai</t>
  </si>
  <si>
    <t>Madison Martin</t>
  </si>
  <si>
    <t>Jasmine Wood</t>
  </si>
  <si>
    <t>Kelli Nath</t>
  </si>
  <si>
    <t>Emily Hall</t>
  </si>
  <si>
    <t>Lindsey Goel</t>
  </si>
  <si>
    <t>Hunter Wright</t>
  </si>
  <si>
    <t>Leah Huang</t>
  </si>
  <si>
    <t>Blake Hughes</t>
  </si>
  <si>
    <t>Audrey Hernandez</t>
  </si>
  <si>
    <t>Thomas Allen</t>
  </si>
  <si>
    <t>Jonathan Jai</t>
  </si>
  <si>
    <t>Jesse Torres</t>
  </si>
  <si>
    <t>Joanna Alonso</t>
  </si>
  <si>
    <t>Bailey Young</t>
  </si>
  <si>
    <t>Adrian Morgan</t>
  </si>
  <si>
    <t>Cameron Washington</t>
  </si>
  <si>
    <t>Nicole Rodriguez</t>
  </si>
  <si>
    <t>Cole Kelly</t>
  </si>
  <si>
    <t>Mason James</t>
  </si>
  <si>
    <t>Diane Carlson</t>
  </si>
  <si>
    <t>Denise Rodriguez</t>
  </si>
  <si>
    <t>Kelvin Chen</t>
  </si>
  <si>
    <t>Elizabeth Thompson</t>
  </si>
  <si>
    <t>Kari Blanco</t>
  </si>
  <si>
    <t>Suzanne Liang</t>
  </si>
  <si>
    <t>Colin Zheng</t>
  </si>
  <si>
    <t>Christian Lal</t>
  </si>
  <si>
    <t>Sierra Perez</t>
  </si>
  <si>
    <t>Logan Roberts</t>
  </si>
  <si>
    <t>Isaac Hernandez</t>
  </si>
  <si>
    <t>Shawn Rai</t>
  </si>
  <si>
    <t>Kayla Martinez</t>
  </si>
  <si>
    <t>Whitney Kapoor</t>
  </si>
  <si>
    <t>Victoria Moore</t>
  </si>
  <si>
    <t>Olivia Rodriguez</t>
  </si>
  <si>
    <t>David Chen</t>
  </si>
  <si>
    <t>Aidan Butler</t>
  </si>
  <si>
    <t>Ashley Lee</t>
  </si>
  <si>
    <t>Julia Torres</t>
  </si>
  <si>
    <t>Darrell Raje</t>
  </si>
  <si>
    <t>Carl Anand</t>
  </si>
  <si>
    <t>Brent Zeng</t>
  </si>
  <si>
    <t>Austin Russell</t>
  </si>
  <si>
    <t>Sierra Phillips</t>
  </si>
  <si>
    <t>Roger Pal</t>
  </si>
  <si>
    <t>Morgan James</t>
  </si>
  <si>
    <t>Meredith Rodriguez</t>
  </si>
  <si>
    <t>Amanda Allen</t>
  </si>
  <si>
    <t>Lauren Johnson</t>
  </si>
  <si>
    <t>Alexandra Walker</t>
  </si>
  <si>
    <t>Christopher Davis</t>
  </si>
  <si>
    <t>Kayla Bryant</t>
  </si>
  <si>
    <t>Jay Hernandez</t>
  </si>
  <si>
    <t>Brianna Ross</t>
  </si>
  <si>
    <t>Tammy Sai</t>
  </si>
  <si>
    <t>Alex Reed</t>
  </si>
  <si>
    <t>Brandon Washington</t>
  </si>
  <si>
    <t>Grant Raji</t>
  </si>
  <si>
    <t>Martha Lu</t>
  </si>
  <si>
    <t>Shaun Anand</t>
  </si>
  <si>
    <t>Kyle Henderson</t>
  </si>
  <si>
    <t>Jordyn Henderson</t>
  </si>
  <si>
    <t>Kristine Carlson</t>
  </si>
  <si>
    <t>Douglas Rana</t>
  </si>
  <si>
    <t>James Yang</t>
  </si>
  <si>
    <t>Abby Mehta</t>
  </si>
  <si>
    <t>Autumn Xu</t>
  </si>
  <si>
    <t>Arthur Rubio</t>
  </si>
  <si>
    <t>Alexis Lee</t>
  </si>
  <si>
    <t>Whitney Chandra</t>
  </si>
  <si>
    <t>Rafael Liang</t>
  </si>
  <si>
    <t>Cesar Rana</t>
  </si>
  <si>
    <t>Isaac King</t>
  </si>
  <si>
    <t>Sheena Shen</t>
  </si>
  <si>
    <t>Sandra Wu</t>
  </si>
  <si>
    <t>Brianna Patterson</t>
  </si>
  <si>
    <t>Anna Alexander</t>
  </si>
  <si>
    <t>Isabella Carter</t>
  </si>
  <si>
    <t>Julia Patterson</t>
  </si>
  <si>
    <t>Nicole Walker</t>
  </si>
  <si>
    <t>Zoe Brooks</t>
  </si>
  <si>
    <t>Luis Perez</t>
  </si>
  <si>
    <t>Lauren Gray</t>
  </si>
  <si>
    <t>Mya Russell</t>
  </si>
  <si>
    <t>Marie Moreno</t>
  </si>
  <si>
    <t>Kurt Kumar</t>
  </si>
  <si>
    <t>Eric Coleman</t>
  </si>
  <si>
    <t>James Lee</t>
  </si>
  <si>
    <t>Brandon Lewis</t>
  </si>
  <si>
    <t>Adam Adams</t>
  </si>
  <si>
    <t>Felicia Munoz</t>
  </si>
  <si>
    <t>Alexandria Henderson</t>
  </si>
  <si>
    <t>Victoria Johnson</t>
  </si>
  <si>
    <t>Samuel Thomas</t>
  </si>
  <si>
    <t>Katelyn Torres</t>
  </si>
  <si>
    <t>Misty Nara</t>
  </si>
  <si>
    <t>Elijah Perry</t>
  </si>
  <si>
    <t>Gerald Jordan</t>
  </si>
  <si>
    <t>Austin Long</t>
  </si>
  <si>
    <t>Gabrielle Parker</t>
  </si>
  <si>
    <t>Isabel Russell</t>
  </si>
  <si>
    <t>Jonathon Ortega</t>
  </si>
  <si>
    <t>Oscar Coleman</t>
  </si>
  <si>
    <t>Mackenzie Hernandez</t>
  </si>
  <si>
    <t>Cassidy Washington</t>
  </si>
  <si>
    <t>Candace Van</t>
  </si>
  <si>
    <t>Christy Chander</t>
  </si>
  <si>
    <t>Jack Wright</t>
  </si>
  <si>
    <t>Angel Torres</t>
  </si>
  <si>
    <t>Brad Beck</t>
  </si>
  <si>
    <t>Joy Gutierrez</t>
  </si>
  <si>
    <t>Candace Perez</t>
  </si>
  <si>
    <t>Hailey Coleman</t>
  </si>
  <si>
    <t>Ralph Beck</t>
  </si>
  <si>
    <t>Kayla Walker</t>
  </si>
  <si>
    <t>Gilbert Rai</t>
  </si>
  <si>
    <t>Christian Kumar</t>
  </si>
  <si>
    <t>Tara Black</t>
  </si>
  <si>
    <t>Caitlin Cox</t>
  </si>
  <si>
    <t>Kaitlyn Collins</t>
  </si>
  <si>
    <t>Gabrielle Gonzalez</t>
  </si>
  <si>
    <t>Richard Patterson</t>
  </si>
  <si>
    <t>Kelly Washington</t>
  </si>
  <si>
    <t>Mason Bendixen</t>
  </si>
  <si>
    <t>Jamie Ma</t>
  </si>
  <si>
    <t>Kelli Wang</t>
  </si>
  <si>
    <t>Stanley Rana</t>
  </si>
  <si>
    <t>Barbara Zhu</t>
  </si>
  <si>
    <t>Louis Li</t>
  </si>
  <si>
    <t>Fernando Harris</t>
  </si>
  <si>
    <t>Kristin Tang</t>
  </si>
  <si>
    <t>Ethan Alexander</t>
  </si>
  <si>
    <t>Ian Kelly</t>
  </si>
  <si>
    <t>Donald Kapoor</t>
  </si>
  <si>
    <t>Alexis Flores</t>
  </si>
  <si>
    <t>Clinton Vazquez</t>
  </si>
  <si>
    <t>Destiny Clark</t>
  </si>
  <si>
    <t>Jennifer Jones</t>
  </si>
  <si>
    <t>Keith Stone</t>
  </si>
  <si>
    <t>Arturo Zhang</t>
  </si>
  <si>
    <t>Brett Rodriguez</t>
  </si>
  <si>
    <t>Jaclyn Chen</t>
  </si>
  <si>
    <t>Anna Davis</t>
  </si>
  <si>
    <t>Pedro Prasad</t>
  </si>
  <si>
    <t>Christina Bell</t>
  </si>
  <si>
    <t>Jennifer Ward</t>
  </si>
  <si>
    <t>Marcus Ross</t>
  </si>
  <si>
    <t>Pamela Prasad</t>
  </si>
  <si>
    <t>Melanie Hughes</t>
  </si>
  <si>
    <t>Dalton Flores</t>
  </si>
  <si>
    <t>Bradley Beck</t>
  </si>
  <si>
    <t>Noah Johnson</t>
  </si>
  <si>
    <t>Jill Gomez</t>
  </si>
  <si>
    <t>Julian Long</t>
  </si>
  <si>
    <t>Damien Luo</t>
  </si>
  <si>
    <t>Victoria Howard</t>
  </si>
  <si>
    <t>Devin Richardson</t>
  </si>
  <si>
    <t>Melissa Stewart</t>
  </si>
  <si>
    <t>Micah Zheng</t>
  </si>
  <si>
    <t>Jacqueline Reed</t>
  </si>
  <si>
    <t>Brianna Sandberg</t>
  </si>
  <si>
    <t>Richard Gonzales</t>
  </si>
  <si>
    <t>Xavier Carter</t>
  </si>
  <si>
    <t>Alberto Ruiz</t>
  </si>
  <si>
    <t>Noah Lewis</t>
  </si>
  <si>
    <t>Eduardo Morgan</t>
  </si>
  <si>
    <t>Roberto Navarro</t>
  </si>
  <si>
    <t>Kelvin Deng</t>
  </si>
  <si>
    <t>Sharon Simpson</t>
  </si>
  <si>
    <t>Kari Carlson</t>
  </si>
  <si>
    <t>Natalie Thomas</t>
  </si>
  <si>
    <t>Franklin Shen</t>
  </si>
  <si>
    <t>Jonathan Taylor</t>
  </si>
  <si>
    <t>Alyssa Jenkins</t>
  </si>
  <si>
    <t>Jennifer Gonzalez</t>
  </si>
  <si>
    <t>Marco Subram</t>
  </si>
  <si>
    <t>Beth Rubio</t>
  </si>
  <si>
    <t>Marcus Henderson</t>
  </si>
  <si>
    <t>Ian Campbell</t>
  </si>
  <si>
    <t>Terry Luo</t>
  </si>
  <si>
    <t>Katie Nara</t>
  </si>
  <si>
    <t>Ernest Sun</t>
  </si>
  <si>
    <t>Dawn Wang</t>
  </si>
  <si>
    <t>Desiree Serrano</t>
  </si>
  <si>
    <t>Marshall Black</t>
  </si>
  <si>
    <t>Latoya Becker</t>
  </si>
  <si>
    <t>Connie Morgan</t>
  </si>
  <si>
    <t>Nathan Jai</t>
  </si>
  <si>
    <t>Ross Navarro</t>
  </si>
  <si>
    <t>Meredith Mehta</t>
  </si>
  <si>
    <t>Cassie Nara</t>
  </si>
  <si>
    <t>Julia Ramirez</t>
  </si>
  <si>
    <t>Mariah Hughes</t>
  </si>
  <si>
    <t>Wyatt Price</t>
  </si>
  <si>
    <t>Colleen Beck</t>
  </si>
  <si>
    <t>Lacey Cai</t>
  </si>
  <si>
    <t>Hunter Collins</t>
  </si>
  <si>
    <t>Tracy Simpson</t>
  </si>
  <si>
    <t>Natalie Young</t>
  </si>
  <si>
    <t>Albert Suarez</t>
  </si>
  <si>
    <t>Karla Kumar</t>
  </si>
  <si>
    <t>Alicia Pal</t>
  </si>
  <si>
    <t>Devin Jenkins</t>
  </si>
  <si>
    <t>Jasmine Lee</t>
  </si>
  <si>
    <t>Cheryl Ramos</t>
  </si>
  <si>
    <t>Carolyn Fernandez</t>
  </si>
  <si>
    <t>Tamara Zhou</t>
  </si>
  <si>
    <t>Roy Jimenez</t>
  </si>
  <si>
    <t>Kristopher Suri</t>
  </si>
  <si>
    <t>Micheal Serrano</t>
  </si>
  <si>
    <t>Ana Diaz</t>
  </si>
  <si>
    <t>Barbara Zhou</t>
  </si>
  <si>
    <t>Stephanie Nicholls</t>
  </si>
  <si>
    <t>Zachary Harris</t>
  </si>
  <si>
    <t>Phillip Chapman</t>
  </si>
  <si>
    <t>Caleb Hughes</t>
  </si>
  <si>
    <t>Carson Price</t>
  </si>
  <si>
    <t>Gerald Sanchez</t>
  </si>
  <si>
    <t>Alexis Martinez</t>
  </si>
  <si>
    <t>Nathan Harris</t>
  </si>
  <si>
    <t>Kristopher Rana</t>
  </si>
  <si>
    <t>Chloe Lopez</t>
  </si>
  <si>
    <t>Maria Evans</t>
  </si>
  <si>
    <t>Brandi Gutierrez</t>
  </si>
  <si>
    <t>Pedro Chapman</t>
  </si>
  <si>
    <t>Justin Thomas</t>
  </si>
  <si>
    <t>Gregory Winston</t>
  </si>
  <si>
    <t>Christian Robinson</t>
  </si>
  <si>
    <t>Cole Torres</t>
  </si>
  <si>
    <t>Jake Hu</t>
  </si>
  <si>
    <t>Kaylee Blue</t>
  </si>
  <si>
    <t>Faith Torres</t>
  </si>
  <si>
    <t>Allison Howard</t>
  </si>
  <si>
    <t>Grace Jones</t>
  </si>
  <si>
    <t>Barry Garcia</t>
  </si>
  <si>
    <t>Stephanie Richardson</t>
  </si>
  <si>
    <t>Rodney Sanz</t>
  </si>
  <si>
    <t>Sydney Campbell</t>
  </si>
  <si>
    <t>Antonio Hayes</t>
  </si>
  <si>
    <t>Don Guo</t>
  </si>
  <si>
    <t>Sheila Torres</t>
  </si>
  <si>
    <t>Daniel Jackson</t>
  </si>
  <si>
    <t>Teresa Serrano</t>
  </si>
  <si>
    <t>Kathleen Hernandez</t>
  </si>
  <si>
    <t>Jackson Long</t>
  </si>
  <si>
    <t>Shaun Tang</t>
  </si>
  <si>
    <t>Lance Munoz</t>
  </si>
  <si>
    <t>Danielle Cooper</t>
  </si>
  <si>
    <t>Nelson Carlson</t>
  </si>
  <si>
    <t>Sydney Cooper</t>
  </si>
  <si>
    <t>Ian Adams</t>
  </si>
  <si>
    <t>Janet Ramos</t>
  </si>
  <si>
    <t>Meredith Garcia</t>
  </si>
  <si>
    <t>Ricardo Jai</t>
  </si>
  <si>
    <t>Mandy Zhao</t>
  </si>
  <si>
    <t>Nicholas Jones</t>
  </si>
  <si>
    <t>Katherine Morgan</t>
  </si>
  <si>
    <t>Marcus Martin</t>
  </si>
  <si>
    <t>Katherine Moore</t>
  </si>
  <si>
    <t>Douglas Gonzalez</t>
  </si>
  <si>
    <t>Isaiah Green</t>
  </si>
  <si>
    <t>Alyssa Miller</t>
  </si>
  <si>
    <t>Nicolas Lal</t>
  </si>
  <si>
    <t>Anna Bailey</t>
  </si>
  <si>
    <t>Susan Zhao</t>
  </si>
  <si>
    <t>Isaac James</t>
  </si>
  <si>
    <t>Timothy Lopez</t>
  </si>
  <si>
    <t>Kathleen Alonso</t>
  </si>
  <si>
    <t>Natalie Lopez</t>
  </si>
  <si>
    <t>Robin Torres</t>
  </si>
  <si>
    <t>Marcus Sanders</t>
  </si>
  <si>
    <t>Francis Torres</t>
  </si>
  <si>
    <t>Hailey Rogers</t>
  </si>
  <si>
    <t>Beth Sanz</t>
  </si>
  <si>
    <t>Dalton Carter</t>
  </si>
  <si>
    <t>Anna Morgan</t>
  </si>
  <si>
    <t>James Lopez</t>
  </si>
  <si>
    <t>Franklin Wang</t>
  </si>
  <si>
    <t>Eugene Lu</t>
  </si>
  <si>
    <t>Gary Ruiz</t>
  </si>
  <si>
    <t>Jessica Jackson</t>
  </si>
  <si>
    <t>Lacey Sharma</t>
  </si>
  <si>
    <t>Isabella Stewart</t>
  </si>
  <si>
    <t>Joshua Garcia</t>
  </si>
  <si>
    <t>Isabella Parker</t>
  </si>
  <si>
    <t>Pedro Blanco</t>
  </si>
  <si>
    <t>Natalie Morgan</t>
  </si>
  <si>
    <t>Marshall Gao</t>
  </si>
  <si>
    <t>Alicia Rai</t>
  </si>
  <si>
    <t>Mackenzie Edwards</t>
  </si>
  <si>
    <t>Warren Lal</t>
  </si>
  <si>
    <t>Julia Butler</t>
  </si>
  <si>
    <t>Natalie Clark</t>
  </si>
  <si>
    <t>Isaiah King</t>
  </si>
  <si>
    <t>Joanna Romero</t>
  </si>
  <si>
    <t>Ricky Carlson</t>
  </si>
  <si>
    <t>Renee Serrano</t>
  </si>
  <si>
    <t>Eric Bryant</t>
  </si>
  <si>
    <t>Michael Thomas</t>
  </si>
  <si>
    <t>Tasha Tang</t>
  </si>
  <si>
    <t>Hunter Jai</t>
  </si>
  <si>
    <t>Kathleen Torres</t>
  </si>
  <si>
    <t>Taylor Miller</t>
  </si>
  <si>
    <t>Jackson Wang</t>
  </si>
  <si>
    <t>Samuel Thompson</t>
  </si>
  <si>
    <t>Clifford Martinez</t>
  </si>
  <si>
    <t>Rosa Zeng</t>
  </si>
  <si>
    <t>Tommy Anand</t>
  </si>
  <si>
    <t>Kevin Turner</t>
  </si>
  <si>
    <t>Kaitlin Arthur</t>
  </si>
  <si>
    <t>Emily Hayes</t>
  </si>
  <si>
    <t>Destiny Brown</t>
  </si>
  <si>
    <t>Danny Munoz</t>
  </si>
  <si>
    <t>Alexander Jackson</t>
  </si>
  <si>
    <t>Curtis Li</t>
  </si>
  <si>
    <t>Todd Chow</t>
  </si>
  <si>
    <t>Zachary Washington</t>
  </si>
  <si>
    <t>Anna Gonzales</t>
  </si>
  <si>
    <t>John Harris</t>
  </si>
  <si>
    <t>Jenny Guo</t>
  </si>
  <si>
    <t>Carolyn Gutierrez</t>
  </si>
  <si>
    <t>Bradley Anand</t>
  </si>
  <si>
    <t>Antonio Diaz</t>
  </si>
  <si>
    <t>Trevor Alexander</t>
  </si>
  <si>
    <t>Dylan Walker</t>
  </si>
  <si>
    <t>Arianna Rivera</t>
  </si>
  <si>
    <t>Jocelyn Barnes</t>
  </si>
  <si>
    <t>Kelvin Guo</t>
  </si>
  <si>
    <t>Tasha Raji</t>
  </si>
  <si>
    <t>Sydney Gonzales</t>
  </si>
  <si>
    <t>Clayton Tang</t>
  </si>
  <si>
    <t>Dalton Lopez</t>
  </si>
  <si>
    <t>Hunter Jackson</t>
  </si>
  <si>
    <t>Sebastian Brooks</t>
  </si>
  <si>
    <t>Steve Zhou</t>
  </si>
  <si>
    <t>Sarah Williams</t>
  </si>
  <si>
    <t>Roy Carlson</t>
  </si>
  <si>
    <t>Katherine Campbell</t>
  </si>
  <si>
    <t>Grant Lal</t>
  </si>
  <si>
    <t>Gary Hernandez</t>
  </si>
  <si>
    <t>Gerald Carlson</t>
  </si>
  <si>
    <t>Jennifer Wood</t>
  </si>
  <si>
    <t>Erik Martin</t>
  </si>
  <si>
    <t>Allen Schmidt</t>
  </si>
  <si>
    <t>Dalton Stewart</t>
  </si>
  <si>
    <t>Miguel Foster</t>
  </si>
  <si>
    <t>Jonathan Henderson</t>
  </si>
  <si>
    <t>Richard Moore</t>
  </si>
  <si>
    <t>Stephanie Long</t>
  </si>
  <si>
    <t>Alexandra Alexander</t>
  </si>
  <si>
    <t>Dale Nath</t>
  </si>
  <si>
    <t>Kaylee Wright</t>
  </si>
  <si>
    <t>Seth Perez</t>
  </si>
  <si>
    <t>Gary Munoz</t>
  </si>
  <si>
    <t>Nicole Brooks</t>
  </si>
  <si>
    <t>Kathleen Moreno</t>
  </si>
  <si>
    <t>Cassidy Barnes</t>
  </si>
  <si>
    <t>Katherine Gray</t>
  </si>
  <si>
    <t>Lee Gutierrez</t>
  </si>
  <si>
    <t>Adriana Subram</t>
  </si>
  <si>
    <t>Mason Howard</t>
  </si>
  <si>
    <t>Eduardo Ross</t>
  </si>
  <si>
    <t>Louis Wang</t>
  </si>
  <si>
    <t>Bruce Diaz</t>
  </si>
  <si>
    <t>Connor Allen</t>
  </si>
  <si>
    <t>Zoe Cooper</t>
  </si>
  <si>
    <t>Sarah Hughes</t>
  </si>
  <si>
    <t>Patricia Gonzalez</t>
  </si>
  <si>
    <t>Donna Goel</t>
  </si>
  <si>
    <t>Emma Cox</t>
  </si>
  <si>
    <t>Alexandra Bell</t>
  </si>
  <si>
    <t>Tyler Davis</t>
  </si>
  <si>
    <t>Billy Serrano</t>
  </si>
  <si>
    <t>Sean Parker</t>
  </si>
  <si>
    <t>Kelli Sharma</t>
  </si>
  <si>
    <t>Garrett Ward</t>
  </si>
  <si>
    <t>Justin Li</t>
  </si>
  <si>
    <t>Heidi Martinez</t>
  </si>
  <si>
    <t>Cole James</t>
  </si>
  <si>
    <t>Jenny Zimmerman</t>
  </si>
  <si>
    <t>Candace Kapoor</t>
  </si>
  <si>
    <t>Xavier Gonzalez</t>
  </si>
  <si>
    <t>Alfredo Moreno</t>
  </si>
  <si>
    <t>Marie Sanchez</t>
  </si>
  <si>
    <t>Rebekah Gutierrez</t>
  </si>
  <si>
    <t>Brianna Rivera</t>
  </si>
  <si>
    <t>Jordan Hall</t>
  </si>
  <si>
    <t>Lauren Reed</t>
  </si>
  <si>
    <t>Amy Li</t>
  </si>
  <si>
    <t>Mackenzie Richardson</t>
  </si>
  <si>
    <t>Priscilla She</t>
  </si>
  <si>
    <t>Melissa Long</t>
  </si>
  <si>
    <t>Dale Lal</t>
  </si>
  <si>
    <t>Thomas Smith</t>
  </si>
  <si>
    <t>Carol Rubio</t>
  </si>
  <si>
    <t>Mariah Bailey</t>
  </si>
  <si>
    <t>Marvin Vazquez</t>
  </si>
  <si>
    <t>Hailey Alexander</t>
  </si>
  <si>
    <t>Frank Torres</t>
  </si>
  <si>
    <t>Caleb Perry</t>
  </si>
  <si>
    <t>Alyssa Johnson</t>
  </si>
  <si>
    <t>Brett Chandra</t>
  </si>
  <si>
    <t>Ethan Harris</t>
  </si>
  <si>
    <t>Denise Madan</t>
  </si>
  <si>
    <t>Ashlee Nara</t>
  </si>
  <si>
    <t>Alexandra Morris</t>
  </si>
  <si>
    <t>Sheena She</t>
  </si>
  <si>
    <t>Carson Long</t>
  </si>
  <si>
    <t>Angela Torres</t>
  </si>
  <si>
    <t>James Powell</t>
  </si>
  <si>
    <t>Thomas Clark</t>
  </si>
  <si>
    <t>Wesley Xu</t>
  </si>
  <si>
    <t>Kristi Rowe</t>
  </si>
  <si>
    <t>Melanie Washington</t>
  </si>
  <si>
    <t>Lindsay Xu</t>
  </si>
  <si>
    <t>Eduardo Garcia</t>
  </si>
  <si>
    <t>Anna Hall</t>
  </si>
  <si>
    <t>Linda Ramos</t>
  </si>
  <si>
    <t>Chloe Patterson</t>
  </si>
  <si>
    <t>Bianca Harrison</t>
  </si>
  <si>
    <t>Ricky Jimenez</t>
  </si>
  <si>
    <t>Jacqueline Perry</t>
  </si>
  <si>
    <t>Marie Dominguez</t>
  </si>
  <si>
    <t>Cole Gray</t>
  </si>
  <si>
    <t>Meghan Serrano</t>
  </si>
  <si>
    <t>Lawrence Torres</t>
  </si>
  <si>
    <t>Shane Srini</t>
  </si>
  <si>
    <t>Warren Xie</t>
  </si>
  <si>
    <t>Madeline Collins</t>
  </si>
  <si>
    <t>Brandon Davis</t>
  </si>
  <si>
    <t>Kyle Yang</t>
  </si>
  <si>
    <t>Randall Ruiz</t>
  </si>
  <si>
    <t>Hunter Perez</t>
  </si>
  <si>
    <t>Kelly Butler</t>
  </si>
  <si>
    <t>Ashlee Kumar</t>
  </si>
  <si>
    <t>Tyler Johnson</t>
  </si>
  <si>
    <t>Louis Sun</t>
  </si>
  <si>
    <t>Victoria Ramirez</t>
  </si>
  <si>
    <t>Isaiah Sanders</t>
  </si>
  <si>
    <t>Aidan Russell</t>
  </si>
  <si>
    <t>Maurice Xu</t>
  </si>
  <si>
    <t>Karla Lal</t>
  </si>
  <si>
    <t>Adriana Garcia</t>
  </si>
  <si>
    <t>Blake Martin</t>
  </si>
  <si>
    <t>Roger Raje</t>
  </si>
  <si>
    <t>Tommy Kumar</t>
  </si>
  <si>
    <t>Taylor Brooks</t>
  </si>
  <si>
    <t>Caleb Collins</t>
  </si>
  <si>
    <t>Alfredo Diaz</t>
  </si>
  <si>
    <t>Darren Arun</t>
  </si>
  <si>
    <t>Samuel Chen</t>
  </si>
  <si>
    <t>Brett Arun</t>
  </si>
  <si>
    <t>Samuel Powell</t>
  </si>
  <si>
    <t>Luke Parker</t>
  </si>
  <si>
    <t>Morgan Wright</t>
  </si>
  <si>
    <t>Lucas Ross</t>
  </si>
  <si>
    <t>Rafael Black</t>
  </si>
  <si>
    <t>Stephanie Griffin</t>
  </si>
  <si>
    <t>Carol Serrano</t>
  </si>
  <si>
    <t>Misty Lal</t>
  </si>
  <si>
    <t>Franklin Shan</t>
  </si>
  <si>
    <t>Vincent Yang</t>
  </si>
  <si>
    <t>Kayla Moore</t>
  </si>
  <si>
    <t>Logan Robinson</t>
  </si>
  <si>
    <t>Hunter Shan</t>
  </si>
  <si>
    <t>James Adams</t>
  </si>
  <si>
    <t>Antonio Russell</t>
  </si>
  <si>
    <t>Eugene Wang</t>
  </si>
  <si>
    <t>Darrell Chande</t>
  </si>
  <si>
    <t>Carol Cox</t>
  </si>
  <si>
    <t>Christina Stewart</t>
  </si>
  <si>
    <t>Andre Lopez</t>
  </si>
  <si>
    <t>Oscar Hayes</t>
  </si>
  <si>
    <t>Jimmy Munoz</t>
  </si>
  <si>
    <t>Amanda Morgan</t>
  </si>
  <si>
    <t>Leonard Chande</t>
  </si>
  <si>
    <t>Carl Chande</t>
  </si>
  <si>
    <t>Candice Huang</t>
  </si>
  <si>
    <t>Katelyn Bell</t>
  </si>
  <si>
    <t>Theodore Hernandez</t>
  </si>
  <si>
    <t>Charles Kelly</t>
  </si>
  <si>
    <t>Janet Sheperdigian</t>
  </si>
  <si>
    <t>Jon Hu</t>
  </si>
  <si>
    <t>Nicholas Wilson</t>
  </si>
  <si>
    <t>Sandra Wang</t>
  </si>
  <si>
    <t>Brad Raje</t>
  </si>
  <si>
    <t>Nicolas Shan</t>
  </si>
  <si>
    <t>Robert Hall</t>
  </si>
  <si>
    <t>Morgan Jenkins</t>
  </si>
  <si>
    <t>Gary Moreno</t>
  </si>
  <si>
    <t>Rebecca Gonzalez</t>
  </si>
  <si>
    <t>Jonathan Lee</t>
  </si>
  <si>
    <t>Brent Stone</t>
  </si>
  <si>
    <t>Katelyn Roberts</t>
  </si>
  <si>
    <t>Nicole Henderson</t>
  </si>
  <si>
    <t>Evan Brooks</t>
  </si>
  <si>
    <t>John Taylor</t>
  </si>
  <si>
    <t>Alexandra Wilson</t>
  </si>
  <si>
    <t>Sydney Sanchez</t>
  </si>
  <si>
    <t>Ashley Butler</t>
  </si>
  <si>
    <t>Beth Dominguez</t>
  </si>
  <si>
    <t>Jennifer Hall</t>
  </si>
  <si>
    <t>Zoe Richardson</t>
  </si>
  <si>
    <t>Carol Patterson</t>
  </si>
  <si>
    <t>Karen Lin</t>
  </si>
  <si>
    <t>Angela Long</t>
  </si>
  <si>
    <t>Juan Bell</t>
  </si>
  <si>
    <t>Tasha Goel</t>
  </si>
  <si>
    <t>Evan Stewart</t>
  </si>
  <si>
    <t>Wyatt Hughes</t>
  </si>
  <si>
    <t>Katherine Price</t>
  </si>
  <si>
    <t>Samuel Patterson</t>
  </si>
  <si>
    <t>Taylor Rivera</t>
  </si>
  <si>
    <t>Kimberly Howard</t>
  </si>
  <si>
    <t>William Martinez</t>
  </si>
  <si>
    <t>Ronnie Liang</t>
  </si>
  <si>
    <t>Hunter Hernandez</t>
  </si>
  <si>
    <t>Blake Coleman</t>
  </si>
  <si>
    <t>Derrick Torres</t>
  </si>
  <si>
    <t>Bethany Pal</t>
  </si>
  <si>
    <t>Naomi Torres</t>
  </si>
  <si>
    <t>Marshall Huang</t>
  </si>
  <si>
    <t>Yolanda Kumar</t>
  </si>
  <si>
    <t>Kevin Evans</t>
  </si>
  <si>
    <t>Wesley Sun</t>
  </si>
  <si>
    <t>Alvin Huang</t>
  </si>
  <si>
    <t>Tony Luo</t>
  </si>
  <si>
    <t>Philip Alonso</t>
  </si>
  <si>
    <t>Jorge He</t>
  </si>
  <si>
    <t>Margaret Powell</t>
  </si>
  <si>
    <t>Ivan Malhotra</t>
  </si>
  <si>
    <t>Leslie Rubio</t>
  </si>
  <si>
    <t>Emily Butler</t>
  </si>
  <si>
    <t>Bailey Reed</t>
  </si>
  <si>
    <t>Paige Morgan</t>
  </si>
  <si>
    <t>Cassidy Hayes</t>
  </si>
  <si>
    <t>Cedric Rai</t>
  </si>
  <si>
    <t>Abigail Flores</t>
  </si>
  <si>
    <t>Madison Wood</t>
  </si>
  <si>
    <t>Michele Martinez</t>
  </si>
  <si>
    <t>Jake Zhu</t>
  </si>
  <si>
    <t>Evelyn Patel</t>
  </si>
  <si>
    <t>Calvin Xie</t>
  </si>
  <si>
    <t>Brianna Watson</t>
  </si>
  <si>
    <t>Grace Alexander</t>
  </si>
  <si>
    <t>Nathan White</t>
  </si>
  <si>
    <t>Katie Chande</t>
  </si>
  <si>
    <t>Alex Baker</t>
  </si>
  <si>
    <t>Toni Rodriguez</t>
  </si>
  <si>
    <t>Martha Wu</t>
  </si>
  <si>
    <t>Joe Gomez</t>
  </si>
  <si>
    <t>Juan Sanders</t>
  </si>
  <si>
    <t>Tanya Navarro</t>
  </si>
  <si>
    <t>Levi Sara</t>
  </si>
  <si>
    <t>Edward Campbell</t>
  </si>
  <si>
    <t>Bernard Thames</t>
  </si>
  <si>
    <t>Henry Raman</t>
  </si>
  <si>
    <t>Jack Gonzales</t>
  </si>
  <si>
    <t>Lawrence Gill</t>
  </si>
  <si>
    <t>Patricia Kapoor</t>
  </si>
  <si>
    <t>Katherine Allen</t>
  </si>
  <si>
    <t>Autumn Sun</t>
  </si>
  <si>
    <t>Abby Chandra</t>
  </si>
  <si>
    <t>Eric Henderson</t>
  </si>
  <si>
    <t>Jon Lu</t>
  </si>
  <si>
    <t>Whitney Srini</t>
  </si>
  <si>
    <t>Mandy She</t>
  </si>
  <si>
    <t>Xavier Garcia</t>
  </si>
  <si>
    <t>Vanessa Jenkins</t>
  </si>
  <si>
    <t>Kyle Chen</t>
  </si>
  <si>
    <t>Fernando Clark</t>
  </si>
  <si>
    <t>Eric Lal</t>
  </si>
  <si>
    <t>Chloe Diaz</t>
  </si>
  <si>
    <t>Brittany Bryant</t>
  </si>
  <si>
    <t>Cassandra Gonzalez</t>
  </si>
  <si>
    <t>Jonathan Lal</t>
  </si>
  <si>
    <t>Cory Fernandez</t>
  </si>
  <si>
    <t>Devon Beck</t>
  </si>
  <si>
    <t>Arturo Carson</t>
  </si>
  <si>
    <t>Gerald Lopez</t>
  </si>
  <si>
    <t>Olivia Gray</t>
  </si>
  <si>
    <t>Devin Bell</t>
  </si>
  <si>
    <t>Miguel Long</t>
  </si>
  <si>
    <t>Destiny Taylor</t>
  </si>
  <si>
    <t>Samuel Yang</t>
  </si>
  <si>
    <t>Barry Arun</t>
  </si>
  <si>
    <t>Madison Brown</t>
  </si>
  <si>
    <t>Casey Sharma</t>
  </si>
  <si>
    <t>Kelvin Andersen</t>
  </si>
  <si>
    <t>Anthony Moore</t>
  </si>
  <si>
    <t>Christine Chander</t>
  </si>
  <si>
    <t>Edwin Raji</t>
  </si>
  <si>
    <t>Jennifer Kelly</t>
  </si>
  <si>
    <t>Meredith Johnsen</t>
  </si>
  <si>
    <t>Amanda Parker</t>
  </si>
  <si>
    <t>Nancy Suri</t>
  </si>
  <si>
    <t>Sam Foster</t>
  </si>
  <si>
    <t>Xavier Gonzales</t>
  </si>
  <si>
    <t>Dylan Chen</t>
  </si>
  <si>
    <t>Ramon Gao</t>
  </si>
  <si>
    <t>Mackenzie Scott</t>
  </si>
  <si>
    <t>Marc Jimenez</t>
  </si>
  <si>
    <t>James Lewis</t>
  </si>
  <si>
    <t>Bruce Fernandez</t>
  </si>
  <si>
    <t>Danny Travers</t>
  </si>
  <si>
    <t>Jessica Miller</t>
  </si>
  <si>
    <t>Arthur Kapoor</t>
  </si>
  <si>
    <t>Brandi Ashe</t>
  </si>
  <si>
    <t>Sophia Scott</t>
  </si>
  <si>
    <t>Alexandra Patterson</t>
  </si>
  <si>
    <t>Shelby Morris</t>
  </si>
  <si>
    <t>Diana Gutierrez</t>
  </si>
  <si>
    <t>Allison Ramirez</t>
  </si>
  <si>
    <t>Julia Hall</t>
  </si>
  <si>
    <t>Orlando Sanz</t>
  </si>
  <si>
    <t>Angel Gonzalez</t>
  </si>
  <si>
    <t>Kristine Diaz</t>
  </si>
  <si>
    <t>Willie Zhao</t>
  </si>
  <si>
    <t>Tamara Gao</t>
  </si>
  <si>
    <t>Stefanie Jordan</t>
  </si>
  <si>
    <t>Suzanne Zhang</t>
  </si>
  <si>
    <t>Lucas Wilson</t>
  </si>
  <si>
    <t>Gabriel Nelson</t>
  </si>
  <si>
    <t>Lucas Russell</t>
  </si>
  <si>
    <t>Diana Martin</t>
  </si>
  <si>
    <t>Kurt Chavez</t>
  </si>
  <si>
    <t>Alvin Zhang</t>
  </si>
  <si>
    <t>Jasmine Smith</t>
  </si>
  <si>
    <t>Jesse Peterson</t>
  </si>
  <si>
    <t>Bruce Vazquez</t>
  </si>
  <si>
    <t>Nichole Nath</t>
  </si>
  <si>
    <t>Russell Nara</t>
  </si>
  <si>
    <t>Mason Green</t>
  </si>
  <si>
    <t>Harold Kapoor</t>
  </si>
  <si>
    <t>Theodore Alvarez</t>
  </si>
  <si>
    <t>Micheal Hernandez</t>
  </si>
  <si>
    <t>Benjamin Russell</t>
  </si>
  <si>
    <t>Edward Griffin</t>
  </si>
  <si>
    <t>Lee Moreno</t>
  </si>
  <si>
    <t>Warren Zheng</t>
  </si>
  <si>
    <t>Carolyn Van</t>
  </si>
  <si>
    <t>Connor Lal</t>
  </si>
  <si>
    <t>Shannon Cai</t>
  </si>
  <si>
    <t>Alexandra Gray</t>
  </si>
  <si>
    <t>Kyle Campbell</t>
  </si>
  <si>
    <t>Katelyn Rogers</t>
  </si>
  <si>
    <t>Jessie Navarro</t>
  </si>
  <si>
    <t>Raymond Sara</t>
  </si>
  <si>
    <t>Sandra Sun</t>
  </si>
  <si>
    <t>Russell She</t>
  </si>
  <si>
    <t>Luke Hernandez</t>
  </si>
  <si>
    <t>Madison Bennett</t>
  </si>
  <si>
    <t>Kaitlyn Gonzalez</t>
  </si>
  <si>
    <t>Franklin Zhu</t>
  </si>
  <si>
    <t>Brendan Pal</t>
  </si>
  <si>
    <t>Craig Ruiz</t>
  </si>
  <si>
    <t>Jeremy Barnes</t>
  </si>
  <si>
    <t>Alejandro Zhu</t>
  </si>
  <si>
    <t>Jon Ma</t>
  </si>
  <si>
    <t>Blake Henderson</t>
  </si>
  <si>
    <t>Seth Long</t>
  </si>
  <si>
    <t>Tasha Pal</t>
  </si>
  <si>
    <t>Franklin Lin</t>
  </si>
  <si>
    <t>Makayla Reed</t>
  </si>
  <si>
    <t>Andre Sai</t>
  </si>
  <si>
    <t>Rebekah Rubio</t>
  </si>
  <si>
    <t>Shirleen Travers</t>
  </si>
  <si>
    <t>Fernando Davis</t>
  </si>
  <si>
    <t>Kaylee Roberts</t>
  </si>
  <si>
    <t>Kate Goel</t>
  </si>
  <si>
    <t>Philip Blanco</t>
  </si>
  <si>
    <t>Rafael He</t>
  </si>
  <si>
    <t>Fernando Perry</t>
  </si>
  <si>
    <t>Logan Coleman</t>
  </si>
  <si>
    <t>Rafael Lal</t>
  </si>
  <si>
    <t>Jay Martin</t>
  </si>
  <si>
    <t>Kristina Martinez</t>
  </si>
  <si>
    <t>Gabrielle Watson</t>
  </si>
  <si>
    <t>Edwin Liu</t>
  </si>
  <si>
    <t>Kristi Blanco</t>
  </si>
  <si>
    <t>Caleb Patterson</t>
  </si>
  <si>
    <t>Andy Suarez</t>
  </si>
  <si>
    <t>Audrey Dominguez</t>
  </si>
  <si>
    <t>Charles Adams</t>
  </si>
  <si>
    <t>Tammy Raman</t>
  </si>
  <si>
    <t>Eduardo Simmons</t>
  </si>
  <si>
    <t>Gabriel Ross</t>
  </si>
  <si>
    <t>Regina Mehta</t>
  </si>
  <si>
    <t>Cole Bailey</t>
  </si>
  <si>
    <t>Kristopher Perez</t>
  </si>
  <si>
    <t>Candice He</t>
  </si>
  <si>
    <t>Meagan Perez</t>
  </si>
  <si>
    <t>Franklin Jai</t>
  </si>
  <si>
    <t>Paige Bryant</t>
  </si>
  <si>
    <t>Michele Serrano</t>
  </si>
  <si>
    <t>Diane Moreno</t>
  </si>
  <si>
    <t>George Rodriguez</t>
  </si>
  <si>
    <t>Marcus Gonzalez</t>
  </si>
  <si>
    <t>Blake Jenkins</t>
  </si>
  <si>
    <t>Alyssa Price</t>
  </si>
  <si>
    <t>Arturo Raje</t>
  </si>
  <si>
    <t>Jenny Huang</t>
  </si>
  <si>
    <t>Armando Gomez</t>
  </si>
  <si>
    <t>Steve Cai</t>
  </si>
  <si>
    <t>Xavier Cooper</t>
  </si>
  <si>
    <t>Micah He</t>
  </si>
  <si>
    <t>Michelle Reed</t>
  </si>
  <si>
    <t>Dwayne Vazquez</t>
  </si>
  <si>
    <t>Hunter McDonald</t>
  </si>
  <si>
    <t>Darrell Shan</t>
  </si>
  <si>
    <t>Bryce Cook</t>
  </si>
  <si>
    <t>Adam Gonzales</t>
  </si>
  <si>
    <t>Carlos Sanders</t>
  </si>
  <si>
    <t>Brent Wang</t>
  </si>
  <si>
    <t>Carlos Hernandez</t>
  </si>
  <si>
    <t>Dennis Xu</t>
  </si>
  <si>
    <t>Frederick Subram</t>
  </si>
  <si>
    <t>Miguel Turner</t>
  </si>
  <si>
    <t>Cassidy Jenkins</t>
  </si>
  <si>
    <t>Mackenzie Peterson</t>
  </si>
  <si>
    <t>Mindy Sharma</t>
  </si>
  <si>
    <t>Jordan Chen</t>
  </si>
  <si>
    <t>George Mehta</t>
  </si>
  <si>
    <t>Rachel Anderson</t>
  </si>
  <si>
    <t>Nicholas Williams</t>
  </si>
  <si>
    <t>Max Torres</t>
  </si>
  <si>
    <t>Meredith Patel</t>
  </si>
  <si>
    <t>Levi Chandra</t>
  </si>
  <si>
    <t>Andy Martin</t>
  </si>
  <si>
    <t>Jon Lal</t>
  </si>
  <si>
    <t>Jack Evans</t>
  </si>
  <si>
    <t>Marshall Ye</t>
  </si>
  <si>
    <t>Edward Mitchell</t>
  </si>
  <si>
    <t>Shannon Alvarez</t>
  </si>
  <si>
    <t>Kyle Wright</t>
  </si>
  <si>
    <t>Chad Jai</t>
  </si>
  <si>
    <t>Anthony Robinson</t>
  </si>
  <si>
    <t>Brandon Foster</t>
  </si>
  <si>
    <t>Miguel Henderson</t>
  </si>
  <si>
    <t>Jenna Adams</t>
  </si>
  <si>
    <t>Miguel Young</t>
  </si>
  <si>
    <t>Kelvin Nara</t>
  </si>
  <si>
    <t>Clarence Guo</t>
  </si>
  <si>
    <t>Kaitlyn Flores</t>
  </si>
  <si>
    <t>Marcus Cooper</t>
  </si>
  <si>
    <t>Henry Chapman</t>
  </si>
  <si>
    <t>Carla Sanchez</t>
  </si>
  <si>
    <t>Raul She</t>
  </si>
  <si>
    <t>Cassie Chander</t>
  </si>
  <si>
    <t>Ross Ruiz</t>
  </si>
  <si>
    <t>William Moore</t>
  </si>
  <si>
    <t>Chloe Jackson</t>
  </si>
  <si>
    <t>Jason Perez</t>
  </si>
  <si>
    <t>Jason Green</t>
  </si>
  <si>
    <t>Riley Butler</t>
  </si>
  <si>
    <t>Timothy Cook</t>
  </si>
  <si>
    <t>Kari Gill</t>
  </si>
  <si>
    <t>Kari Sanchez</t>
  </si>
  <si>
    <t>Jason Young</t>
  </si>
  <si>
    <t>Benjamin Powell</t>
  </si>
  <si>
    <t>Christian Shan</t>
  </si>
  <si>
    <t>Brianna Anderson</t>
  </si>
  <si>
    <t>Ramon Liu</t>
  </si>
  <si>
    <t>Timothy Nelson</t>
  </si>
  <si>
    <t>Christopher Anderson</t>
  </si>
  <si>
    <t>Kyle Sharma</t>
  </si>
  <si>
    <t>Andrea Ward</t>
  </si>
  <si>
    <t>Ann Sara</t>
  </si>
  <si>
    <t>Carlos Roberts</t>
  </si>
  <si>
    <t>Alyssa Ross</t>
  </si>
  <si>
    <t>Teresa Martin</t>
  </si>
  <si>
    <t>Jasmine Price</t>
  </si>
  <si>
    <t>Blake Lopez</t>
  </si>
  <si>
    <t>Morgan Adams</t>
  </si>
  <si>
    <t>Jose Henderson</t>
  </si>
  <si>
    <t>Jaime Dominguez</t>
  </si>
  <si>
    <t>Bradley Shen</t>
  </si>
  <si>
    <t>Madison Hall</t>
  </si>
  <si>
    <t>Manuel Sanchez</t>
  </si>
  <si>
    <t>Jarrod Perez</t>
  </si>
  <si>
    <t>Gabriella Scott</t>
  </si>
  <si>
    <t>Micheal Alvarez</t>
  </si>
  <si>
    <t>Keith Nath</t>
  </si>
  <si>
    <t>Brett Patel</t>
  </si>
  <si>
    <t>Jon Cai</t>
  </si>
  <si>
    <t>Mason Adams</t>
  </si>
  <si>
    <t>Dwayne Ruiz</t>
  </si>
  <si>
    <t>Isabella Lopez</t>
  </si>
  <si>
    <t>George Rana</t>
  </si>
  <si>
    <t>Natalie Weisman</t>
  </si>
  <si>
    <t>Destiny Washington</t>
  </si>
  <si>
    <t>Andrea Hall</t>
  </si>
  <si>
    <t>Logan Scott</t>
  </si>
  <si>
    <t>Isabella Diaz</t>
  </si>
  <si>
    <t>Marcus Lee</t>
  </si>
  <si>
    <t>Jaime Shan</t>
  </si>
  <si>
    <t>Casey Hernandez</t>
  </si>
  <si>
    <t>Mason Gonzalez</t>
  </si>
  <si>
    <t>Mason Campbell</t>
  </si>
  <si>
    <t>Logan Davis</t>
  </si>
  <si>
    <t>Jamie Torres</t>
  </si>
  <si>
    <t>Alex Watson</t>
  </si>
  <si>
    <t>Catherine Kelly</t>
  </si>
  <si>
    <t>Nelson Ruiz</t>
  </si>
  <si>
    <t>Kaitlyn Murphy</t>
  </si>
  <si>
    <t>Karen Hu</t>
  </si>
  <si>
    <t>Danielle Sanchez</t>
  </si>
  <si>
    <t>Devin Adams</t>
  </si>
  <si>
    <t>Jesse Gonzalez</t>
  </si>
  <si>
    <t>David Moore</t>
  </si>
  <si>
    <t>Chelsea Sanchez</t>
  </si>
  <si>
    <t>Anna Sanchez</t>
  </si>
  <si>
    <t>Dustin Nath</t>
  </si>
  <si>
    <t>Colleen Liu</t>
  </si>
  <si>
    <t>Philip Ortega</t>
  </si>
  <si>
    <t>Evan Scott</t>
  </si>
  <si>
    <t>Kaitlin Vance</t>
  </si>
  <si>
    <t>Katherine Bradley</t>
  </si>
  <si>
    <t>Ian Anderson</t>
  </si>
  <si>
    <t>Mason King</t>
  </si>
  <si>
    <t>Julia Gonzalez</t>
  </si>
  <si>
    <t>Kelli Deng</t>
  </si>
  <si>
    <t>Dominique Gonzalez</t>
  </si>
  <si>
    <t>Spencer Jenkins</t>
  </si>
  <si>
    <t>Jordyn Patterson</t>
  </si>
  <si>
    <t>Rachel James</t>
  </si>
  <si>
    <t>Abby Lopez</t>
  </si>
  <si>
    <t>Mitchell Shan</t>
  </si>
  <si>
    <t>Cameron Thomas</t>
  </si>
  <si>
    <t>Gabriella Allen</t>
  </si>
  <si>
    <t>Ian White</t>
  </si>
  <si>
    <t>Madison White</t>
  </si>
  <si>
    <t>Richard Bradley</t>
  </si>
  <si>
    <t>Jonathan Martin</t>
  </si>
  <si>
    <t>Isabella Sanchez</t>
  </si>
  <si>
    <t>Caleb Scott</t>
  </si>
  <si>
    <t>Lindsay Pal</t>
  </si>
  <si>
    <t>John Jones</t>
  </si>
  <si>
    <t>Nicole Foster</t>
  </si>
  <si>
    <t>Emily Garcia</t>
  </si>
  <si>
    <t>Raul Raje</t>
  </si>
  <si>
    <t>Nicolas Andersen</t>
  </si>
  <si>
    <t>Jason Wang</t>
  </si>
  <si>
    <t>Alfredo Martin</t>
  </si>
  <si>
    <t>William Johnson</t>
  </si>
  <si>
    <t>Jon Jai</t>
  </si>
  <si>
    <t>Jésus Ortega</t>
  </si>
  <si>
    <t>Eduardo Brown</t>
  </si>
  <si>
    <t>Lauren Ramirez</t>
  </si>
  <si>
    <t>Douglas Sanchez</t>
  </si>
  <si>
    <t>Madeline Edwards</t>
  </si>
  <si>
    <t>Misty Nath</t>
  </si>
  <si>
    <t>Candice Guo</t>
  </si>
  <si>
    <t>Dennis Gao</t>
  </si>
  <si>
    <t>Dominic Prasad</t>
  </si>
  <si>
    <t>Madeline Hernandez</t>
  </si>
  <si>
    <t>Miguel Miller</t>
  </si>
  <si>
    <t>Alexandra Robinson</t>
  </si>
  <si>
    <t>Julian Diaz</t>
  </si>
  <si>
    <t>Orlando Suarez</t>
  </si>
  <si>
    <t>James Young</t>
  </si>
  <si>
    <t>Leonard Rai</t>
  </si>
  <si>
    <t>Rebecca Allen</t>
  </si>
  <si>
    <t>Samantha Patterson</t>
  </si>
  <si>
    <t>Noah Griffin</t>
  </si>
  <si>
    <t>Julie Andersen</t>
  </si>
  <si>
    <t>Jacqueline Long</t>
  </si>
  <si>
    <t>Douglas Arun</t>
  </si>
  <si>
    <t>Robert Gonzalez</t>
  </si>
  <si>
    <t>Wyatt Garcia</t>
  </si>
  <si>
    <t>Logan Walker</t>
  </si>
  <si>
    <t>Jessie Wu</t>
  </si>
  <si>
    <t>Jesse Cox</t>
  </si>
  <si>
    <t>Janelle Patel</t>
  </si>
  <si>
    <t>Krystal Wu</t>
  </si>
  <si>
    <t>Anna Ramirez</t>
  </si>
  <si>
    <t>Devin Garcia</t>
  </si>
  <si>
    <t>Hunter Butler</t>
  </si>
  <si>
    <t>Amanda Collins</t>
  </si>
  <si>
    <t>Toni Mehta</t>
  </si>
  <si>
    <t>Karla Andersen</t>
  </si>
  <si>
    <t>Adam Hall</t>
  </si>
  <si>
    <t>Xavier Perez</t>
  </si>
  <si>
    <t>Carrie Rubio</t>
  </si>
  <si>
    <t>Dakota Perry</t>
  </si>
  <si>
    <t>Gilbert Tang</t>
  </si>
  <si>
    <t>Kelsey Luo</t>
  </si>
  <si>
    <t>Daniel Thomas</t>
  </si>
  <si>
    <t>Susan Zheng</t>
  </si>
  <si>
    <t>Wesley Huang</t>
  </si>
  <si>
    <t>Natalie Baker</t>
  </si>
  <si>
    <t>Renee Ortega</t>
  </si>
  <si>
    <t>Mario Black</t>
  </si>
  <si>
    <t>Isaiah Evans</t>
  </si>
  <si>
    <t>Jaime Alvarez</t>
  </si>
  <si>
    <t>April Kumar</t>
  </si>
  <si>
    <t>Kellie Munoz</t>
  </si>
  <si>
    <t>Roy Dominguez</t>
  </si>
  <si>
    <t>Kaitlyn Martin</t>
  </si>
  <si>
    <t>Joseph Thompson</t>
  </si>
  <si>
    <t>Lucas Hall</t>
  </si>
  <si>
    <t>Pieter Wycoff</t>
  </si>
  <si>
    <t>Alex Wright</t>
  </si>
  <si>
    <t>Jeremy Carter</t>
  </si>
  <si>
    <t>Alisha Yuan</t>
  </si>
  <si>
    <t>Anthony Williams</t>
  </si>
  <si>
    <t>Andrew Lewis</t>
  </si>
  <si>
    <t>Christian Chen</t>
  </si>
  <si>
    <t>Brett Fernandez</t>
  </si>
  <si>
    <t>Mya Flores</t>
  </si>
  <si>
    <t>Lisa Ma</t>
  </si>
  <si>
    <t>Edward Roberts</t>
  </si>
  <si>
    <t>Paige Sanchez</t>
  </si>
  <si>
    <t>Xavier Bell</t>
  </si>
  <si>
    <t>Tiffany Ma</t>
  </si>
  <si>
    <t>Ana Henderson</t>
  </si>
  <si>
    <t>Phillip Raman</t>
  </si>
  <si>
    <t>Stanley Srini</t>
  </si>
  <si>
    <t>Lisa Hu</t>
  </si>
  <si>
    <t>Riley Alexander</t>
  </si>
  <si>
    <t>Rachael Sara</t>
  </si>
  <si>
    <t>Lacey Huang</t>
  </si>
  <si>
    <t>Ross Malhotra</t>
  </si>
  <si>
    <t>Mariah Perry</t>
  </si>
  <si>
    <t>Sydney Jenkins</t>
  </si>
  <si>
    <t>Caleb Young</t>
  </si>
  <si>
    <t>Warren Shan</t>
  </si>
  <si>
    <t>Isaiah Gray</t>
  </si>
  <si>
    <t>Christy Ma</t>
  </si>
  <si>
    <t>Tyrone Alonso</t>
  </si>
  <si>
    <t>Alex Gray</t>
  </si>
  <si>
    <t>Katherine Jenkins</t>
  </si>
  <si>
    <t>Martin Lopez</t>
  </si>
  <si>
    <t>Alexandria Sanchez</t>
  </si>
  <si>
    <t>Alvin Tang</t>
  </si>
  <si>
    <t>Drew Deng</t>
  </si>
  <si>
    <t>Gregory Luo</t>
  </si>
  <si>
    <t>José Perez</t>
  </si>
  <si>
    <t>Isabel Powell</t>
  </si>
  <si>
    <t>Rebekah Gonzalez</t>
  </si>
  <si>
    <t>Clarence Sharma</t>
  </si>
  <si>
    <t>Drew Raji</t>
  </si>
  <si>
    <t>James Robinson</t>
  </si>
  <si>
    <t>Rachel Russell</t>
  </si>
  <si>
    <t>Walter Alonso</t>
  </si>
  <si>
    <t>Grant Sharma</t>
  </si>
  <si>
    <t>Alejandro Anand</t>
  </si>
  <si>
    <t>Chloe Phillips</t>
  </si>
  <si>
    <t>Mathew Ferrier</t>
  </si>
  <si>
    <t>Lucas Davis</t>
  </si>
  <si>
    <t>Lindsay Nath</t>
  </si>
  <si>
    <t>Dustin Raje</t>
  </si>
  <si>
    <t>Dylan Patterson</t>
  </si>
  <si>
    <t>Colin Chander</t>
  </si>
  <si>
    <t>Carly Shan</t>
  </si>
  <si>
    <t>James Henderson</t>
  </si>
  <si>
    <t>Ryan Jenkins</t>
  </si>
  <si>
    <t>Zoe Kelly</t>
  </si>
  <si>
    <t>Tabitha Suarez</t>
  </si>
  <si>
    <t>Sunil Uppal</t>
  </si>
  <si>
    <t>Bridget Shan</t>
  </si>
  <si>
    <t>Miguel Ross</t>
  </si>
  <si>
    <t>Ronald Fernandez</t>
  </si>
  <si>
    <t>Kevin Scott</t>
  </si>
  <si>
    <t>Amy Zheng</t>
  </si>
  <si>
    <t>Lee Travers</t>
  </si>
  <si>
    <t>Pedro Ramos</t>
  </si>
  <si>
    <t>Regina Garcia</t>
  </si>
  <si>
    <t>Lucas Cook</t>
  </si>
  <si>
    <t>Kyle Perry</t>
  </si>
  <si>
    <t>Jillian Mehta</t>
  </si>
  <si>
    <t>Richard Alexander</t>
  </si>
  <si>
    <t>Tasha Lal</t>
  </si>
  <si>
    <t>Dawn Kumar</t>
  </si>
  <si>
    <t>Melanie Watson</t>
  </si>
  <si>
    <t>Laura Zhu</t>
  </si>
  <si>
    <t>Carlos Bailey</t>
  </si>
  <si>
    <t>Autumn Liang</t>
  </si>
  <si>
    <t>Kayla Price</t>
  </si>
  <si>
    <t>Tamer Salah</t>
  </si>
  <si>
    <t>Dana Blanco</t>
  </si>
  <si>
    <t>Anne Navarro</t>
  </si>
  <si>
    <t>Natalie James</t>
  </si>
  <si>
    <t>Alexander Wilson</t>
  </si>
  <si>
    <t>Kristi Diaz</t>
  </si>
  <si>
    <t>Jack Simmons</t>
  </si>
  <si>
    <t>Mindy Luo</t>
  </si>
  <si>
    <t>Jill Blanco</t>
  </si>
  <si>
    <t>Alexander Williams</t>
  </si>
  <si>
    <t>Gilbert Ma</t>
  </si>
  <si>
    <t>Louis Ma</t>
  </si>
  <si>
    <t>Martha Yang</t>
  </si>
  <si>
    <t>Meredith Vazquez</t>
  </si>
  <si>
    <t>Karla Luo</t>
  </si>
  <si>
    <t>Faith Peterson</t>
  </si>
  <si>
    <t>Clarence Zeng</t>
  </si>
  <si>
    <t>Nathaniel Sanders</t>
  </si>
  <si>
    <t>Amanda Washington</t>
  </si>
  <si>
    <t>Oscar Lu</t>
  </si>
  <si>
    <t>Hunter Anderson</t>
  </si>
  <si>
    <t>Alexandra Moore</t>
  </si>
  <si>
    <t>Colin Kumar</t>
  </si>
  <si>
    <t>Krista Diaz</t>
  </si>
  <si>
    <t>Darren Patel</t>
  </si>
  <si>
    <t>Janelle Raman</t>
  </si>
  <si>
    <t>Hector Muñoz</t>
  </si>
  <si>
    <t>Sergio Lopez</t>
  </si>
  <si>
    <t>Bruce Rana</t>
  </si>
  <si>
    <t>Rafael Gao</t>
  </si>
  <si>
    <t>Chase Murphy</t>
  </si>
  <si>
    <t>Lauren James</t>
  </si>
  <si>
    <t>Katrina Kumar</t>
  </si>
  <si>
    <t>Devin Peterson</t>
  </si>
  <si>
    <t>Thomas Evans</t>
  </si>
  <si>
    <t>Jennifer James</t>
  </si>
  <si>
    <t>Tara Chander</t>
  </si>
  <si>
    <t>Jennifer Evans</t>
  </si>
  <si>
    <t>Drew Kumar</t>
  </si>
  <si>
    <t>Angela Sanders</t>
  </si>
  <si>
    <t>Alexis Gonzales</t>
  </si>
  <si>
    <t>Courtney King</t>
  </si>
  <si>
    <t>Blake Foster</t>
  </si>
  <si>
    <t>Russell Goel</t>
  </si>
  <si>
    <t>Ana Russell</t>
  </si>
  <si>
    <t>James Jai</t>
  </si>
  <si>
    <t>Ethan Russell</t>
  </si>
  <si>
    <t>Lucas Allen</t>
  </si>
  <si>
    <t>Geoffrey Lopez</t>
  </si>
  <si>
    <t>Misty She</t>
  </si>
  <si>
    <t>Isabella Lewis</t>
  </si>
  <si>
    <t>Michelle Cooper</t>
  </si>
  <si>
    <t>Dustin Xu</t>
  </si>
  <si>
    <t>Jeffery Zhao</t>
  </si>
  <si>
    <t>Hunter Thomas</t>
  </si>
  <si>
    <t>Frederick Sanchez</t>
  </si>
  <si>
    <t>Misty Shock</t>
  </si>
  <si>
    <t>Hailey Rivera</t>
  </si>
  <si>
    <t>Toni Sanchez</t>
  </si>
  <si>
    <t>Lucas Gray</t>
  </si>
  <si>
    <t>Blake Powell</t>
  </si>
  <si>
    <t>Carolyn Vazquez</t>
  </si>
  <si>
    <t>Olivia Simmons</t>
  </si>
  <si>
    <t>Colin Deng</t>
  </si>
  <si>
    <t>Jacquelyn Ortega</t>
  </si>
  <si>
    <t>Luke Roy</t>
  </si>
  <si>
    <t>Michael Rothkugel</t>
  </si>
  <si>
    <t>Cody Torres</t>
  </si>
  <si>
    <t>Teresa Dominguez</t>
  </si>
  <si>
    <t>Linda Sanz</t>
  </si>
  <si>
    <t>Joseph Lee</t>
  </si>
  <si>
    <t>Ramon Wu</t>
  </si>
  <si>
    <t>Alberto Rowe</t>
  </si>
  <si>
    <t>Xavier James</t>
  </si>
  <si>
    <t>Hector Gomez</t>
  </si>
  <si>
    <t>Christopher Miller</t>
  </si>
  <si>
    <t>Victoria Price</t>
  </si>
  <si>
    <t>Bruce Blanco</t>
  </si>
  <si>
    <t>Alyssa Barnes</t>
  </si>
  <si>
    <t>Lee Romero</t>
  </si>
  <si>
    <t>Anthony Miller</t>
  </si>
  <si>
    <t>Lucas Campbell</t>
  </si>
  <si>
    <t>Jeff Smith</t>
  </si>
  <si>
    <t>Michele Vance</t>
  </si>
  <si>
    <t>Xavier Washington</t>
  </si>
  <si>
    <t>Dylan Rodriguez</t>
  </si>
  <si>
    <t>Luke Evans</t>
  </si>
  <si>
    <t>Angel James</t>
  </si>
  <si>
    <t>Andre Mehta</t>
  </si>
  <si>
    <t>Ronald Patel</t>
  </si>
  <si>
    <t>Rebecca Baker</t>
  </si>
  <si>
    <t>Cole Cooper</t>
  </si>
  <si>
    <t>Matthew Robinson</t>
  </si>
  <si>
    <t>Marissa Bryant</t>
  </si>
  <si>
    <t>Daniel Moore</t>
  </si>
  <si>
    <t>Madison Lee</t>
  </si>
  <si>
    <t>Willie Wang</t>
  </si>
  <si>
    <t>Isabel Alexander</t>
  </si>
  <si>
    <t>Brandon Kumar</t>
  </si>
  <si>
    <t>Taylor Ward</t>
  </si>
  <si>
    <t>Bruce Prasad</t>
  </si>
  <si>
    <t>Dawn Jai</t>
  </si>
  <si>
    <t>Louis Yang</t>
  </si>
  <si>
    <t>Corey Chavez</t>
  </si>
  <si>
    <t>Francis Dominguez</t>
  </si>
  <si>
    <t>Jack Alexander</t>
  </si>
  <si>
    <t>Ricardo Raji</t>
  </si>
  <si>
    <t>Aaron Phillips</t>
  </si>
  <si>
    <t>Brittney Zhou</t>
  </si>
  <si>
    <t>Hannah Wilson</t>
  </si>
  <si>
    <t>Dana Gomez</t>
  </si>
  <si>
    <t>Jose Collins</t>
  </si>
  <si>
    <t>Anna Thompson</t>
  </si>
  <si>
    <t>Steve Hu</t>
  </si>
  <si>
    <t>Rebekah Srini</t>
  </si>
  <si>
    <t>Fernando Martinez</t>
  </si>
  <si>
    <t>Mindy Pal</t>
  </si>
  <si>
    <t>Colleen Deng</t>
  </si>
  <si>
    <t>Latasha Gomez</t>
  </si>
  <si>
    <t>Gina Carlson</t>
  </si>
  <si>
    <t>Angelica Jenkins</t>
  </si>
  <si>
    <t>Devin Long</t>
  </si>
  <si>
    <t>Orlando Martin</t>
  </si>
  <si>
    <t>Seth Hayes</t>
  </si>
  <si>
    <t>Ebony Gill</t>
  </si>
  <si>
    <t>Jocelyn Ross</t>
  </si>
  <si>
    <t>Julia Carter</t>
  </si>
  <si>
    <t>Aaron Hall</t>
  </si>
  <si>
    <t>Luke Carter</t>
  </si>
  <si>
    <t>Kelli Luo</t>
  </si>
  <si>
    <t>Carl Luo</t>
  </si>
  <si>
    <t>Shelby Bradley</t>
  </si>
  <si>
    <t>Makayla Howard</t>
  </si>
  <si>
    <t>Devin Roberts</t>
  </si>
  <si>
    <t>Austin Williams</t>
  </si>
  <si>
    <t>Zachary Russell</t>
  </si>
  <si>
    <t>Kelvin Shan</t>
  </si>
  <si>
    <t>Kendra Ortega</t>
  </si>
  <si>
    <t>Samantha Williams</t>
  </si>
  <si>
    <t>Shaun Black</t>
  </si>
  <si>
    <t>Joe Mehta</t>
  </si>
  <si>
    <t>Terrance Suri</t>
  </si>
  <si>
    <t>Donna Tang</t>
  </si>
  <si>
    <t>Jack Carter</t>
  </si>
  <si>
    <t>Jessie Huang</t>
  </si>
  <si>
    <t>Fernando Hayes</t>
  </si>
  <si>
    <t>Thomas Russell</t>
  </si>
  <si>
    <t>Miguel Moore</t>
  </si>
  <si>
    <t>Abigail Miller</t>
  </si>
  <si>
    <t>Taylor Jackson</t>
  </si>
  <si>
    <t>Cesar Martinez</t>
  </si>
  <si>
    <t>Shane Subram</t>
  </si>
  <si>
    <t>Hailey Carter</t>
  </si>
  <si>
    <t>Bethany Raje</t>
  </si>
  <si>
    <t>Taylor Sanders</t>
  </si>
  <si>
    <t>Emily Diaz</t>
  </si>
  <si>
    <t>Adrienne Jiménez</t>
  </si>
  <si>
    <t>Allison Kelly</t>
  </si>
  <si>
    <t>Anna Diaz</t>
  </si>
  <si>
    <t>Carla Kapoor</t>
  </si>
  <si>
    <t>Gerald Navarro</t>
  </si>
  <si>
    <t>Alexandra Thompson</t>
  </si>
  <si>
    <t>Gavin Butler</t>
  </si>
  <si>
    <t>Sabrina Jimenez</t>
  </si>
  <si>
    <t>Cole Brooks</t>
  </si>
  <si>
    <t>Aidan Hughes</t>
  </si>
  <si>
    <t>David Clark</t>
  </si>
  <si>
    <t>Sebastian Ramirez</t>
  </si>
  <si>
    <t>Kaitlyn Hill</t>
  </si>
  <si>
    <t>Gavin Stone</t>
  </si>
  <si>
    <t>Emily Anderson</t>
  </si>
  <si>
    <t>Jésus Hernandez</t>
  </si>
  <si>
    <t>Erick Perez</t>
  </si>
  <si>
    <t>Janet Ruiz</t>
  </si>
  <si>
    <t>Deb Moreno</t>
  </si>
  <si>
    <t>Franklin Zhang</t>
  </si>
  <si>
    <t>Jay Diaz</t>
  </si>
  <si>
    <t>Shaun Rai</t>
  </si>
  <si>
    <t>Rachel Jenkins</t>
  </si>
  <si>
    <t>Kyle Butler</t>
  </si>
  <si>
    <t>Meredith Hernandez</t>
  </si>
  <si>
    <t>Sydney Mitchell</t>
  </si>
  <si>
    <t>Seth Washington</t>
  </si>
  <si>
    <t>Levi Fernandez</t>
  </si>
  <si>
    <t>Morgan Campbell</t>
  </si>
  <si>
    <t>Kevin Hughes</t>
  </si>
  <si>
    <t>Max Vazquez</t>
  </si>
  <si>
    <t>Garrett Peterson</t>
  </si>
  <si>
    <t>Charles Ramirez</t>
  </si>
  <si>
    <t>Carol Simmons</t>
  </si>
  <si>
    <t>Arturo Wang</t>
  </si>
  <si>
    <t>Ronnie Hu</t>
  </si>
  <si>
    <t>Amanda Evans</t>
  </si>
  <si>
    <t>Luis Alexander</t>
  </si>
  <si>
    <t>Noah Edwards</t>
  </si>
  <si>
    <t>Maurice Black</t>
  </si>
  <si>
    <t>Raymond Rodriguez</t>
  </si>
  <si>
    <t>Manuel Subram</t>
  </si>
  <si>
    <t>Emma Coleman</t>
  </si>
  <si>
    <t>Jennifer Gonzales</t>
  </si>
  <si>
    <t>Brittney Cai</t>
  </si>
  <si>
    <t>Meredith Schmidt</t>
  </si>
  <si>
    <t>Sean Watson</t>
  </si>
  <si>
    <t>Madeline Allen</t>
  </si>
  <si>
    <t>Martin Raman</t>
  </si>
  <si>
    <t>Rachel Moore</t>
  </si>
  <si>
    <t>Thomas Nelson</t>
  </si>
  <si>
    <t>Shane Kovar</t>
  </si>
  <si>
    <t>Savannah Wright</t>
  </si>
  <si>
    <t>Walter Rubio</t>
  </si>
  <si>
    <t>Erick Kapoor</t>
  </si>
  <si>
    <t>Blake Allen</t>
  </si>
  <si>
    <t>Lauren Sanders</t>
  </si>
  <si>
    <t>Fernando Martin</t>
  </si>
  <si>
    <t>Michelle Sanders</t>
  </si>
  <si>
    <t>Janet Alonso</t>
  </si>
  <si>
    <t>Ethan Gonzales</t>
  </si>
  <si>
    <t>Eduardo Diaz</t>
  </si>
  <si>
    <t>Ryan Clark</t>
  </si>
  <si>
    <t>Miguel Phillips</t>
  </si>
  <si>
    <t>Erin Gray</t>
  </si>
  <si>
    <t>Deborah Sharma</t>
  </si>
  <si>
    <t>Amber Allen</t>
  </si>
  <si>
    <t>Sydney Brown</t>
  </si>
  <si>
    <t>Samuel Harris</t>
  </si>
  <si>
    <t>Omar Ma</t>
  </si>
  <si>
    <t>Darryl He</t>
  </si>
  <si>
    <t>Johnny Jai</t>
  </si>
  <si>
    <t>Kevin Patterson</t>
  </si>
  <si>
    <t>Dalton Adams</t>
  </si>
  <si>
    <t>Francisco Vance</t>
  </si>
  <si>
    <t>Riley Torres</t>
  </si>
  <si>
    <t>Miranda Simmons</t>
  </si>
  <si>
    <t>Alex Kelly</t>
  </si>
  <si>
    <t>Devin Parker</t>
  </si>
  <si>
    <t>Marcus Patterson</t>
  </si>
  <si>
    <t>Carly Lal</t>
  </si>
  <si>
    <t>Gabriella Ramirez</t>
  </si>
  <si>
    <t>Sheila Blanco</t>
  </si>
  <si>
    <t>Devin Ross</t>
  </si>
  <si>
    <t>Rachel Morgan</t>
  </si>
  <si>
    <t>Craig Gill</t>
  </si>
  <si>
    <t>Derek Pal</t>
  </si>
  <si>
    <t>Meagan Malhotra</t>
  </si>
  <si>
    <t>Meagan Vance</t>
  </si>
  <si>
    <t>Cody Howard</t>
  </si>
  <si>
    <t>Luis Perry</t>
  </si>
  <si>
    <t>Johnny Andersen</t>
  </si>
  <si>
    <t>Alexandra McDonald</t>
  </si>
  <si>
    <t>Jasmine Rivera</t>
  </si>
  <si>
    <t>Jaime Ferrier</t>
  </si>
  <si>
    <t>Arturo Nara</t>
  </si>
  <si>
    <t>Lee Serrano</t>
  </si>
  <si>
    <t>Isaiah Allen</t>
  </si>
  <si>
    <t>Dakota Gonzales</t>
  </si>
  <si>
    <t>Lee Alvarez</t>
  </si>
  <si>
    <t>James Sharma</t>
  </si>
  <si>
    <t>Armando Ramos</t>
  </si>
  <si>
    <t>Jesse Rivera</t>
  </si>
  <si>
    <t>Eric Patterson</t>
  </si>
  <si>
    <t>Noah Campbell</t>
  </si>
  <si>
    <t>Sebastian Cox</t>
  </si>
  <si>
    <t>Nathan Li</t>
  </si>
  <si>
    <t>Lance Vazquez</t>
  </si>
  <si>
    <t>Mitchell Luo</t>
  </si>
  <si>
    <t>Emma Jenkins</t>
  </si>
  <si>
    <t>Mason Scott</t>
  </si>
  <si>
    <t>Marie Rubio</t>
  </si>
  <si>
    <t>Dawn Lu</t>
  </si>
  <si>
    <t>Desiree Munoz</t>
  </si>
  <si>
    <t>Jeffery Zhou</t>
  </si>
  <si>
    <t>Cheryl Hernandez</t>
  </si>
  <si>
    <t>Mindy Nara</t>
  </si>
  <si>
    <t>Spencer Ross</t>
  </si>
  <si>
    <t>Nichole Chander</t>
  </si>
  <si>
    <t>Barbara Lin</t>
  </si>
  <si>
    <t>Tanya Dominguez</t>
  </si>
  <si>
    <t>Shelby Ward</t>
  </si>
  <si>
    <t>Amanda Gonzales</t>
  </si>
  <si>
    <t>Larry Romero</t>
  </si>
  <si>
    <t>Allen Patel</t>
  </si>
  <si>
    <t>Aaron Butler</t>
  </si>
  <si>
    <t>Arianna Bennett</t>
  </si>
  <si>
    <t>Barbara Ye</t>
  </si>
  <si>
    <t>Andy Rubio</t>
  </si>
  <si>
    <t>Jesse Perez</t>
  </si>
  <si>
    <t>Dustin Xie</t>
  </si>
  <si>
    <t>Thomas Washington</t>
  </si>
  <si>
    <t>Candice Chow</t>
  </si>
  <si>
    <t>Walter Gill</t>
  </si>
  <si>
    <t>Miguel Hayes</t>
  </si>
  <si>
    <t>Nuan Ma</t>
  </si>
  <si>
    <t>Jasmine Henderson</t>
  </si>
  <si>
    <t>David Gonzales</t>
  </si>
  <si>
    <t>Aaron Perry</t>
  </si>
  <si>
    <t>Hailey Foster</t>
  </si>
  <si>
    <t>Isabelle Perry</t>
  </si>
  <si>
    <t>Trisha Guo</t>
  </si>
  <si>
    <t>Logan Lopez</t>
  </si>
  <si>
    <t>Cameron Smith</t>
  </si>
  <si>
    <t>Maurice Luo</t>
  </si>
  <si>
    <t>Dominique Sai</t>
  </si>
  <si>
    <t>Charles Robinson</t>
  </si>
  <si>
    <t>Byron Serrano</t>
  </si>
  <si>
    <t>Shane Lopez</t>
  </si>
  <si>
    <t>Lindsey Jai</t>
  </si>
  <si>
    <t>Mike Seamans</t>
  </si>
  <si>
    <t>Kathryn Xu</t>
  </si>
  <si>
    <t>Calvin Sharma</t>
  </si>
  <si>
    <t>Carlos Richardson</t>
  </si>
  <si>
    <t>Randy Wang</t>
  </si>
  <si>
    <t>Andres Xie</t>
  </si>
  <si>
    <t>Scot Schulte</t>
  </si>
  <si>
    <t>Bailey Morris</t>
  </si>
  <si>
    <t>Kelli Ma</t>
  </si>
  <si>
    <t>Roy Saunders</t>
  </si>
  <si>
    <t>Sierra Allen</t>
  </si>
  <si>
    <t>Samuel Alexander</t>
  </si>
  <si>
    <t>Thomas Gonzalez</t>
  </si>
  <si>
    <t>Linda Gutierrez</t>
  </si>
  <si>
    <t>Gabriel Shan</t>
  </si>
  <si>
    <t>Damien Liang</t>
  </si>
  <si>
    <t>Barry Perez</t>
  </si>
  <si>
    <t>Ana Barnes</t>
  </si>
  <si>
    <t>Brandon Simmons</t>
  </si>
  <si>
    <t>Sebastian Howard</t>
  </si>
  <si>
    <t>Olivia Clark</t>
  </si>
  <si>
    <t>Oscar Washington</t>
  </si>
  <si>
    <t>Vanessa Price</t>
  </si>
  <si>
    <t>Chad Raje</t>
  </si>
  <si>
    <t>Clarence Zheng</t>
  </si>
  <si>
    <t>Troy Chandra</t>
  </si>
  <si>
    <t>Thomas Carter</t>
  </si>
  <si>
    <t>Trevor Patterson</t>
  </si>
  <si>
    <t>Ivan Prasad</t>
  </si>
  <si>
    <t>Allison Young</t>
  </si>
  <si>
    <t>Deanna Navarro</t>
  </si>
  <si>
    <t>Morgan Sanders</t>
  </si>
  <si>
    <t>Edward Clark</t>
  </si>
  <si>
    <t>Marcus Hughes</t>
  </si>
  <si>
    <t>Charles Morgan</t>
  </si>
  <si>
    <t>Alex Sanders</t>
  </si>
  <si>
    <t>Todd Guo</t>
  </si>
  <si>
    <t>Spencer Wood</t>
  </si>
  <si>
    <t>Isaac Sanchez</t>
  </si>
  <si>
    <t>Maria Griffin</t>
  </si>
  <si>
    <t>Olivia Jones</t>
  </si>
  <si>
    <t>David Harris</t>
  </si>
  <si>
    <t>Devin King</t>
  </si>
  <si>
    <t>Fernando Gonzalez</t>
  </si>
  <si>
    <t>Allison Baker</t>
  </si>
  <si>
    <t>Jacqueline Bradley</t>
  </si>
  <si>
    <t>Angelica Barnes</t>
  </si>
  <si>
    <t>Sharon Yuan</t>
  </si>
  <si>
    <t>Karen Zhu</t>
  </si>
  <si>
    <t>Armando Ruiz</t>
  </si>
  <si>
    <t>Adam Butler</t>
  </si>
  <si>
    <t>James Coleman</t>
  </si>
  <si>
    <t>Jarrod Kapoor</t>
  </si>
  <si>
    <t>Jennifer Wilson</t>
  </si>
  <si>
    <t>Sydney Watson</t>
  </si>
  <si>
    <t>Chase Sanchez</t>
  </si>
  <si>
    <t>Brandon Thomas</t>
  </si>
  <si>
    <t>Cameron Patterson</t>
  </si>
  <si>
    <t>Jack Lopez</t>
  </si>
  <si>
    <t>Beth Blanco</t>
  </si>
  <si>
    <t>Hunter Powell</t>
  </si>
  <si>
    <t>Devin Cooper</t>
  </si>
  <si>
    <t>Hannah Long</t>
  </si>
  <si>
    <t>Daisy Gill</t>
  </si>
  <si>
    <t>Summer Sullivan</t>
  </si>
  <si>
    <t>Samantha Diaz</t>
  </si>
  <si>
    <t>Dale Tang</t>
  </si>
  <si>
    <t>Chloe Bailey</t>
  </si>
  <si>
    <t>Byron Martin</t>
  </si>
  <si>
    <t>Jillian Madan</t>
  </si>
  <si>
    <t>Shawn Xu</t>
  </si>
  <si>
    <t>Evelyn Prasad</t>
  </si>
  <si>
    <t>Allison Morris</t>
  </si>
  <si>
    <t>Tammy Lopez</t>
  </si>
  <si>
    <t>Kathleen Munoz</t>
  </si>
  <si>
    <t>Isabella Gonzalez</t>
  </si>
  <si>
    <t>Alexandra Bryant</t>
  </si>
  <si>
    <t>Ian Lopez</t>
  </si>
  <si>
    <t>Devin Rodriguez</t>
  </si>
  <si>
    <t>Andy Carlson</t>
  </si>
  <si>
    <t>Brian Cook</t>
  </si>
  <si>
    <t>Maria Richardson</t>
  </si>
  <si>
    <t>Audrey Alonso</t>
  </si>
  <si>
    <t>Justin Davis</t>
  </si>
  <si>
    <t>Ana Wood</t>
  </si>
  <si>
    <t>Richard Clark</t>
  </si>
  <si>
    <t>Whitney Rodriguez</t>
  </si>
  <si>
    <t>Chloe Richardson</t>
  </si>
  <si>
    <t>Jamie Zhou</t>
  </si>
  <si>
    <t>Katelyn Cox</t>
  </si>
  <si>
    <t>Tiffany Zhang</t>
  </si>
  <si>
    <t>Jeffery Ye</t>
  </si>
  <si>
    <t>Lance Alvarez</t>
  </si>
  <si>
    <t>Destiny Flores</t>
  </si>
  <si>
    <t>Wayne Yuan</t>
  </si>
  <si>
    <t>Phillip Smith</t>
  </si>
  <si>
    <t>Ryan Bryant</t>
  </si>
  <si>
    <t>Alvin Raji</t>
  </si>
  <si>
    <t>Jeremy Ramirez</t>
  </si>
  <si>
    <t>Adam Perez</t>
  </si>
  <si>
    <t>Christian Hayes</t>
  </si>
  <si>
    <t>Margaret Zhou</t>
  </si>
  <si>
    <t>Gabriella Rivera</t>
  </si>
  <si>
    <t>Desiree Alonso</t>
  </si>
  <si>
    <t>Bailey Cox</t>
  </si>
  <si>
    <t>Christopher Garcia</t>
  </si>
  <si>
    <t>Brandi Vazquez</t>
  </si>
  <si>
    <t>Gilbert Jai</t>
  </si>
  <si>
    <t>Donna Chander</t>
  </si>
  <si>
    <t>Jasmine Williams</t>
  </si>
  <si>
    <t>Autumn Huang</t>
  </si>
  <si>
    <t>Frederick Raman</t>
  </si>
  <si>
    <t>Glenn She</t>
  </si>
  <si>
    <t>Devin Patterson</t>
  </si>
  <si>
    <t>Jermaine Madan</t>
  </si>
  <si>
    <t>Franklin Yuan</t>
  </si>
  <si>
    <t>Joshua Brown</t>
  </si>
  <si>
    <t>Hannah Alexander</t>
  </si>
  <si>
    <t>Jesse Morris</t>
  </si>
  <si>
    <t>Alyssa Rogers</t>
  </si>
  <si>
    <t>Emma Long</t>
  </si>
  <si>
    <t>Pamela Malhotra</t>
  </si>
  <si>
    <t>Aaron Mitchell</t>
  </si>
  <si>
    <t>Seth Lee</t>
  </si>
  <si>
    <t>Bianca Zhu</t>
  </si>
  <si>
    <t>Wayne Deng</t>
  </si>
  <si>
    <t>Fernando Hughes</t>
  </si>
  <si>
    <t>Marco Tanara</t>
  </si>
  <si>
    <t>Morgan Jones</t>
  </si>
  <si>
    <t>Devon Nara</t>
  </si>
  <si>
    <t>Yolanda Jai</t>
  </si>
  <si>
    <t>Taylor Gray</t>
  </si>
  <si>
    <t>Catherine Cooper</t>
  </si>
  <si>
    <t>Timothy Wright</t>
  </si>
  <si>
    <t>Timothy Sanchez</t>
  </si>
  <si>
    <t>Naomi Suarez</t>
  </si>
  <si>
    <t>Connor Griffin</t>
  </si>
  <si>
    <t>Barbara Wu</t>
  </si>
  <si>
    <t>Jon Sharma</t>
  </si>
  <si>
    <t>Shannon Gill</t>
  </si>
  <si>
    <t>Tracy Nath</t>
  </si>
  <si>
    <t>Eric Ross</t>
  </si>
  <si>
    <t>Haley Long</t>
  </si>
  <si>
    <t>Joe Vance</t>
  </si>
  <si>
    <t>Dale Rai</t>
  </si>
  <si>
    <t>Misty Rai</t>
  </si>
  <si>
    <t>Paula Ashe</t>
  </si>
  <si>
    <t>Marshall Raje</t>
  </si>
  <si>
    <t>Carson Griffin</t>
  </si>
  <si>
    <t>Louis Zheng</t>
  </si>
  <si>
    <t>Jimmy Diaz</t>
  </si>
  <si>
    <t>Noah Washington</t>
  </si>
  <si>
    <t>Lindsay Anand</t>
  </si>
  <si>
    <t>Caitlin Stewart</t>
  </si>
  <si>
    <t>Alisha Tang</t>
  </si>
  <si>
    <t>Marco Suri</t>
  </si>
  <si>
    <t>Virginia Sai</t>
  </si>
  <si>
    <t>Timothy Green</t>
  </si>
  <si>
    <t>Alyssa Ward</t>
  </si>
  <si>
    <t>Natalie Murphy</t>
  </si>
  <si>
    <t>Susan Zhu</t>
  </si>
  <si>
    <t>Madeline Perez</t>
  </si>
  <si>
    <t>Luis Patterson</t>
  </si>
  <si>
    <t>Xavier Foster</t>
  </si>
  <si>
    <t>Melanie Jenkins</t>
  </si>
  <si>
    <t>Ariana Ramirez</t>
  </si>
  <si>
    <t>Gabriel Russell</t>
  </si>
  <si>
    <t>Austin Martinez</t>
  </si>
  <si>
    <t>Jimmy Ashe</t>
  </si>
  <si>
    <t>Jennifer Miller</t>
  </si>
  <si>
    <t>Sarah Price</t>
  </si>
  <si>
    <t>Tanya Suarez</t>
  </si>
  <si>
    <t>Jessica Harris</t>
  </si>
  <si>
    <t>Patrick Sanders</t>
  </si>
  <si>
    <t>Jillian Arthur</t>
  </si>
  <si>
    <t>Wesley Hu</t>
  </si>
  <si>
    <t>Riley Ramirez</t>
  </si>
  <si>
    <t>Miguel Patterson</t>
  </si>
  <si>
    <t>Gloria Reed</t>
  </si>
  <si>
    <t>Holly Subram</t>
  </si>
  <si>
    <t>Colin Li</t>
  </si>
  <si>
    <t>Peter Shan</t>
  </si>
  <si>
    <t>Ryan Henderson</t>
  </si>
  <si>
    <t>Arthur Moreno</t>
  </si>
  <si>
    <t>Gabriella Richardson</t>
  </si>
  <si>
    <t>Kurt Goel</t>
  </si>
  <si>
    <t>Jose Perry</t>
  </si>
  <si>
    <t>Sergio Rana</t>
  </si>
  <si>
    <t>Arianna Bell</t>
  </si>
  <si>
    <t>Juha-Pekka Posti</t>
  </si>
  <si>
    <t>Lee Carlson</t>
  </si>
  <si>
    <t>Jeremy Washington</t>
  </si>
  <si>
    <t>Theodore Ortega</t>
  </si>
  <si>
    <t>Andrea Perez</t>
  </si>
  <si>
    <t>Ethan Diaz</t>
  </si>
  <si>
    <t>Jason Zhang</t>
  </si>
  <si>
    <t>Jessie Zhu</t>
  </si>
  <si>
    <t>Samuel Brown</t>
  </si>
  <si>
    <t>Ronald Chandra</t>
  </si>
  <si>
    <t>Nicole Jackson</t>
  </si>
  <si>
    <t>Caleb Roberts</t>
  </si>
  <si>
    <t>Jacquelyn Serrano</t>
  </si>
  <si>
    <t>Gabriel Hughes</t>
  </si>
  <si>
    <t>Sheila Ortega</t>
  </si>
  <si>
    <t>Meghan Ruiz</t>
  </si>
  <si>
    <t>Sara Gonzalez</t>
  </si>
  <si>
    <t>Brenda Van</t>
  </si>
  <si>
    <t>Raymond Fernandez</t>
  </si>
  <si>
    <t>Kelsey Tang</t>
  </si>
  <si>
    <t>Marcus Perez</t>
  </si>
  <si>
    <t>Joshua Johnson</t>
  </si>
  <si>
    <t>Jennifer Thomas</t>
  </si>
  <si>
    <t>Grant Nath</t>
  </si>
  <si>
    <t>Ian Simmons</t>
  </si>
  <si>
    <t>Destiny Lee</t>
  </si>
  <si>
    <t>Carlos Reed</t>
  </si>
  <si>
    <t>Colleen Lin</t>
  </si>
  <si>
    <t>Miranda Flores</t>
  </si>
  <si>
    <t>Willie Ye</t>
  </si>
  <si>
    <t>Dalton Wood</t>
  </si>
  <si>
    <t>Amy Guo</t>
  </si>
  <si>
    <t>Joel Subram</t>
  </si>
  <si>
    <t>Alex Edwards</t>
  </si>
  <si>
    <t>Isaiah Torres</t>
  </si>
  <si>
    <t>Arthur Diaz</t>
  </si>
  <si>
    <t>Isabella Reed</t>
  </si>
  <si>
    <t>Jessie Zeng</t>
  </si>
  <si>
    <t>Alfredo Gutierrez</t>
  </si>
  <si>
    <t>Isaiah Ward</t>
  </si>
  <si>
    <t>Valerie Li</t>
  </si>
  <si>
    <t>Luis Scott</t>
  </si>
  <si>
    <t>Lauren Kelly</t>
  </si>
  <si>
    <t>Adam Wang</t>
  </si>
  <si>
    <t>Gabriella Reed</t>
  </si>
  <si>
    <t>Alyssa Patterson</t>
  </si>
  <si>
    <t>Walter Sanz</t>
  </si>
  <si>
    <t>Cedric Yuan</t>
  </si>
  <si>
    <t>Katelyn Morgan</t>
  </si>
  <si>
    <t>Abby Martinez</t>
  </si>
  <si>
    <t>Jose Brown</t>
  </si>
  <si>
    <t>Jasmine Foster</t>
  </si>
  <si>
    <t>Gilbert Raji</t>
  </si>
  <si>
    <t>Grace Watson</t>
  </si>
  <si>
    <t>Gabriel Yang</t>
  </si>
  <si>
    <t>David Miller</t>
  </si>
  <si>
    <t>Savannah Hall</t>
  </si>
  <si>
    <t>Tiffany Liu</t>
  </si>
  <si>
    <t>Todd Lu</t>
  </si>
  <si>
    <t>Bethany Ashe</t>
  </si>
  <si>
    <t>Matthew Taylor</t>
  </si>
  <si>
    <t>Amanda Ross</t>
  </si>
  <si>
    <t>Isabelle Russell</t>
  </si>
  <si>
    <t>Cristina Xu</t>
  </si>
  <si>
    <t>Emma Howard</t>
  </si>
  <si>
    <t>Cassidy Foster</t>
  </si>
  <si>
    <t>Trisha Xu</t>
  </si>
  <si>
    <t>Omar Liang</t>
  </si>
  <si>
    <t>Martin Kapoor</t>
  </si>
  <si>
    <t>Patrick Peterson</t>
  </si>
  <si>
    <t>Paige Ward</t>
  </si>
  <si>
    <t>Gavin Alexander</t>
  </si>
  <si>
    <t>Albert Jiménez</t>
  </si>
  <si>
    <t>Thomas Campbell</t>
  </si>
  <si>
    <t>Tina Rodriguez</t>
  </si>
  <si>
    <t>Virginia Chandra</t>
  </si>
  <si>
    <t>Raymond Sai</t>
  </si>
  <si>
    <t>Jerome Sanz</t>
  </si>
  <si>
    <t>Darrell Rai</t>
  </si>
  <si>
    <t>Savannah Cox</t>
  </si>
  <si>
    <t>Abhijit Thakur</t>
  </si>
  <si>
    <t>Alyssa Rivera</t>
  </si>
  <si>
    <t>Melissa Powell</t>
  </si>
  <si>
    <t>Kelvin Ma</t>
  </si>
  <si>
    <t>Sara Evans</t>
  </si>
  <si>
    <t>Seth Henderson</t>
  </si>
  <si>
    <t>Sean James</t>
  </si>
  <si>
    <t>Kellie Blanco</t>
  </si>
  <si>
    <t>Zachary Long</t>
  </si>
  <si>
    <t>Ross Carlson</t>
  </si>
  <si>
    <t>Marie Patel</t>
  </si>
  <si>
    <t>Alyssa Flores</t>
  </si>
  <si>
    <t>Taylor Bell</t>
  </si>
  <si>
    <t>Jesse Evans</t>
  </si>
  <si>
    <t>Devin Turner</t>
  </si>
  <si>
    <t>James Jones</t>
  </si>
  <si>
    <t>Caleb Alexander</t>
  </si>
  <si>
    <t>Arianna Torres</t>
  </si>
  <si>
    <t>Beth Martin</t>
  </si>
  <si>
    <t>Roger Zheng</t>
  </si>
  <si>
    <t>Whitney Prasad</t>
  </si>
  <si>
    <t>Curtis Zhou</t>
  </si>
  <si>
    <t>Nathan Young</t>
  </si>
  <si>
    <t>Sydney Parker</t>
  </si>
  <si>
    <t>Martha Zheng</t>
  </si>
  <si>
    <t>Jorge Wang</t>
  </si>
  <si>
    <t>Jennifer Rivera</t>
  </si>
  <si>
    <t>Ian Hughes</t>
  </si>
  <si>
    <t>Clayton Zhu</t>
  </si>
  <si>
    <t>Aimee Hu</t>
  </si>
  <si>
    <t>Lauren Griffin</t>
  </si>
  <si>
    <t>Spencer Foster</t>
  </si>
  <si>
    <t>Randy Liang</t>
  </si>
  <si>
    <t>Emmanuel Fernandez</t>
  </si>
  <si>
    <t>Ariana Howard</t>
  </si>
  <si>
    <t>Wayne Raje</t>
  </si>
  <si>
    <t>Sara Campbell</t>
  </si>
  <si>
    <t>Kelvin Xie</t>
  </si>
  <si>
    <t>Jennifer Sanchez</t>
  </si>
  <si>
    <t>Zachary White</t>
  </si>
  <si>
    <t>Carl Shen</t>
  </si>
  <si>
    <t>Morgan Reed</t>
  </si>
  <si>
    <t>Alexandria Flores</t>
  </si>
  <si>
    <t>Adriana Kapoor</t>
  </si>
  <si>
    <t>Ashley Foster</t>
  </si>
  <si>
    <t>Elijah Scott</t>
  </si>
  <si>
    <t>Jared Morris</t>
  </si>
  <si>
    <t>Alejandro Deng</t>
  </si>
  <si>
    <t>Cesar Srini</t>
  </si>
  <si>
    <t>Eduardo Flores</t>
  </si>
  <si>
    <t>Maria Bryant</t>
  </si>
  <si>
    <t>Ashley Gonzales</t>
  </si>
  <si>
    <t>Armando Muñoz</t>
  </si>
  <si>
    <t>Sarah Patterson</t>
  </si>
  <si>
    <t>Don Malhotra</t>
  </si>
  <si>
    <t>Diane Serrano</t>
  </si>
  <si>
    <t>Brandi Dominguez</t>
  </si>
  <si>
    <t>Angel Lopez</t>
  </si>
  <si>
    <t>Bryce Bailey</t>
  </si>
  <si>
    <t>Mason Lopez</t>
  </si>
  <si>
    <t>Miranda Butler</t>
  </si>
  <si>
    <t>Carl Nara</t>
  </si>
  <si>
    <t>Cassandra Patel</t>
  </si>
  <si>
    <t>Richard Russell</t>
  </si>
  <si>
    <t>Raul Chande</t>
  </si>
  <si>
    <t>Max Gill</t>
  </si>
  <si>
    <t>Erik Jimenez</t>
  </si>
  <si>
    <t>Evan Young</t>
  </si>
  <si>
    <t>Joseph Harris</t>
  </si>
  <si>
    <t>Susan Xu</t>
  </si>
  <si>
    <t>Wayne Sharma</t>
  </si>
  <si>
    <t>Michele Ruiz</t>
  </si>
  <si>
    <t>Melanie Griffin</t>
  </si>
  <si>
    <t>Jessica Jones</t>
  </si>
  <si>
    <t>Jésus Romero</t>
  </si>
  <si>
    <t>Charles Morris</t>
  </si>
  <si>
    <t>Catherine Ramirez</t>
  </si>
  <si>
    <t>Joy Hernandez</t>
  </si>
  <si>
    <t>Shawna Xu</t>
  </si>
  <si>
    <t>Deborah Raje</t>
  </si>
  <si>
    <t>Eduardo King</t>
  </si>
  <si>
    <t>Anna Thomas</t>
  </si>
  <si>
    <t>Yolanda Yuan</t>
  </si>
  <si>
    <t>Carlos Parker</t>
  </si>
  <si>
    <t>Katelyn Nelson</t>
  </si>
  <si>
    <t>Allen Subram</t>
  </si>
  <si>
    <t>Sierra Gonzalez</t>
  </si>
  <si>
    <t>Samantha Rodriguez</t>
  </si>
  <si>
    <t>Jeremiah Lee</t>
  </si>
  <si>
    <t>Charles Garcia</t>
  </si>
  <si>
    <t>Ryan Russell</t>
  </si>
  <si>
    <t>Judith Parker</t>
  </si>
  <si>
    <t>Jamie Wagner</t>
  </si>
  <si>
    <t>Jorge She</t>
  </si>
  <si>
    <t>Denise Arun</t>
  </si>
  <si>
    <t>Charles Bailey</t>
  </si>
  <si>
    <t>Richard Hill</t>
  </si>
  <si>
    <t>Nathan Shan</t>
  </si>
  <si>
    <t>Mackenzie Kelly</t>
  </si>
  <si>
    <t>Casey Raji</t>
  </si>
  <si>
    <t>Brandon Lee</t>
  </si>
  <si>
    <t>Pedro Mehta</t>
  </si>
  <si>
    <t>Hunter Patterson</t>
  </si>
  <si>
    <t>Hailey Bryant</t>
  </si>
  <si>
    <t>Warren Shen</t>
  </si>
  <si>
    <t>Lucas Evans</t>
  </si>
  <si>
    <t>Felicia Ramos</t>
  </si>
  <si>
    <t>Emma Price</t>
  </si>
  <si>
    <t>Corey Shen</t>
  </si>
  <si>
    <t>Carlos Adams</t>
  </si>
  <si>
    <t>Kaitlyn Nelson</t>
  </si>
  <si>
    <t>Dylan Anderson</t>
  </si>
  <si>
    <t>Haley Edwards</t>
  </si>
  <si>
    <t>Brandon Hayes</t>
  </si>
  <si>
    <t>Austin Henderson</t>
  </si>
  <si>
    <t>Janelle Sai</t>
  </si>
  <si>
    <t>Alexandria Griffin</t>
  </si>
  <si>
    <t>Briana Gill</t>
  </si>
  <si>
    <t>Bobby Prasad</t>
  </si>
  <si>
    <t>Alfredo Jiménez</t>
  </si>
  <si>
    <t>Alexandra Hughes</t>
  </si>
  <si>
    <t>Savannah Cook</t>
  </si>
  <si>
    <t>Peter Pal</t>
  </si>
  <si>
    <t>Lance Suarez</t>
  </si>
  <si>
    <t>Edwin Luo</t>
  </si>
  <si>
    <t>Bailey Murphy</t>
  </si>
  <si>
    <t>Abby Fernandez</t>
  </si>
  <si>
    <t>Cassidy Simmons</t>
  </si>
  <si>
    <t>Chloe Hernandez</t>
  </si>
  <si>
    <t>Jonathan Washington</t>
  </si>
  <si>
    <t>Eduardo Jackson</t>
  </si>
  <si>
    <t>Wayne Shen</t>
  </si>
  <si>
    <t>Luke Turner</t>
  </si>
  <si>
    <t>Destiny Johnson</t>
  </si>
  <si>
    <t>Jessica Wilson</t>
  </si>
  <si>
    <t>Ashley Wilson</t>
  </si>
  <si>
    <t>Brent Zhou</t>
  </si>
  <si>
    <t>Samuel Flores</t>
  </si>
  <si>
    <t>Bethany She</t>
  </si>
  <si>
    <t>Stephanie Morris</t>
  </si>
  <si>
    <t>Jake Liu</t>
  </si>
  <si>
    <t>Nicole Patterson</t>
  </si>
  <si>
    <t>Rafael Huang</t>
  </si>
  <si>
    <t>Jose Harris</t>
  </si>
  <si>
    <t>Lindsay Jai</t>
  </si>
  <si>
    <t>Christina Reed</t>
  </si>
  <si>
    <t>Shaun She</t>
  </si>
  <si>
    <t>Luke Simmons</t>
  </si>
  <si>
    <t>Jason Alexander</t>
  </si>
  <si>
    <t>Edwin Shan</t>
  </si>
  <si>
    <t>Barbara He</t>
  </si>
  <si>
    <t>Trisha Cai</t>
  </si>
  <si>
    <t>Sheena Nath</t>
  </si>
  <si>
    <t>Lance Martin</t>
  </si>
  <si>
    <t>Jose Simmons</t>
  </si>
  <si>
    <t>Noah Lopez</t>
  </si>
  <si>
    <t>Grace Garcia</t>
  </si>
  <si>
    <t>Isabelle Foster</t>
  </si>
  <si>
    <t>Brianna Henderson</t>
  </si>
  <si>
    <t>Darryl Zhang</t>
  </si>
  <si>
    <t>Matthew Jackson</t>
  </si>
  <si>
    <t>Clinton Jiménez</t>
  </si>
  <si>
    <t>Katherine Rivera</t>
  </si>
  <si>
    <t>Kayla Lee</t>
  </si>
  <si>
    <t>Trinity Kelly</t>
  </si>
  <si>
    <t>Sierra Green</t>
  </si>
  <si>
    <t>Dakota Jenkins</t>
  </si>
  <si>
    <t>Carson Wood</t>
  </si>
  <si>
    <t>Fernando Perez</t>
  </si>
  <si>
    <t>Sebastian Richardson</t>
  </si>
  <si>
    <t>Katherine Coleman</t>
  </si>
  <si>
    <t>Timothy Hernandez</t>
  </si>
  <si>
    <t>Glenn Ma</t>
  </si>
  <si>
    <t>Mayra Chandra</t>
  </si>
  <si>
    <t>Deborah Shen</t>
  </si>
  <si>
    <t>Jeremy Ward</t>
  </si>
  <si>
    <t>Colin Chen</t>
  </si>
  <si>
    <t>Amy Lu</t>
  </si>
  <si>
    <t>Lucas Scott</t>
  </si>
  <si>
    <t>Casey Deng</t>
  </si>
  <si>
    <t>Gregory Xu</t>
  </si>
  <si>
    <t>Johnny Sharma</t>
  </si>
  <si>
    <t>Sergio Kapoor</t>
  </si>
  <si>
    <t>Abigail Bell</t>
  </si>
  <si>
    <t>Ross Raman</t>
  </si>
  <si>
    <t>Jordan Jai</t>
  </si>
  <si>
    <t>Chad Shan</t>
  </si>
  <si>
    <t>Julia Moore</t>
  </si>
  <si>
    <t>Stephanie Ross</t>
  </si>
  <si>
    <t>Susan Guo</t>
  </si>
  <si>
    <t>Clarence Chander</t>
  </si>
  <si>
    <t>Jackson Bryant</t>
  </si>
  <si>
    <t>Clinton Suarez</t>
  </si>
  <si>
    <t>Jennifer Davis</t>
  </si>
  <si>
    <t>Mackenzie Rivera</t>
  </si>
  <si>
    <t>Sara Green</t>
  </si>
  <si>
    <t>Micheal Munoz</t>
  </si>
  <si>
    <t>Jordan Perez</t>
  </si>
  <si>
    <t>Cedric Nath</t>
  </si>
  <si>
    <t>Kaitlyn White</t>
  </si>
  <si>
    <t>Nathaniel Ramirez</t>
  </si>
  <si>
    <t>Ross Rodriguez</t>
  </si>
  <si>
    <t>Deanna Alvarez</t>
  </si>
  <si>
    <t>Jonathan Bryant</t>
  </si>
  <si>
    <t>Alexandria Foster</t>
  </si>
  <si>
    <t>Blake Bryant</t>
  </si>
  <si>
    <t>Mitchell Rai</t>
  </si>
  <si>
    <t>Joy Ortega</t>
  </si>
  <si>
    <t>Bailey Morgan</t>
  </si>
  <si>
    <t>Phillip Fernandez</t>
  </si>
  <si>
    <t>Megan Jones</t>
  </si>
  <si>
    <t>Jose Kumar</t>
  </si>
  <si>
    <t>Cody West</t>
  </si>
  <si>
    <t>Shannon Zhao</t>
  </si>
  <si>
    <t>Roy Sullivan</t>
  </si>
  <si>
    <t>Anne Jiménez</t>
  </si>
  <si>
    <t>Steven Sanchez</t>
  </si>
  <si>
    <t>Jessie Ye</t>
  </si>
  <si>
    <t>Leslie Ortega</t>
  </si>
  <si>
    <t>Melanie Stewart</t>
  </si>
  <si>
    <t>Charles Williams</t>
  </si>
  <si>
    <t>Nelson Moreno</t>
  </si>
  <si>
    <t>Veronica Madan</t>
  </si>
  <si>
    <t>Jenny McDonald</t>
  </si>
  <si>
    <t>Alison Beck</t>
  </si>
  <si>
    <t>Natalie Rodriguez</t>
  </si>
  <si>
    <t>Wyatt Hall</t>
  </si>
  <si>
    <t>Wendy Munoz</t>
  </si>
  <si>
    <t>Jason Flores</t>
  </si>
  <si>
    <t>Paige Watson</t>
  </si>
  <si>
    <t>Carlos Allen</t>
  </si>
  <si>
    <t>Megan Long</t>
  </si>
  <si>
    <t>Cynthia Sai</t>
  </si>
  <si>
    <t>Nicole Clark</t>
  </si>
  <si>
    <t>Melanie Ward</t>
  </si>
  <si>
    <t>Riley Peterson</t>
  </si>
  <si>
    <t>Miguel Allen</t>
  </si>
  <si>
    <t>Juan Bailey</t>
  </si>
  <si>
    <t>Luis Baker</t>
  </si>
  <si>
    <t>Christian Rodriguez</t>
  </si>
  <si>
    <t>Francisco Lopez</t>
  </si>
  <si>
    <t>Wyatt Jackson</t>
  </si>
  <si>
    <t>Sara Sanchez</t>
  </si>
  <si>
    <t>Casey Gomez</t>
  </si>
  <si>
    <t>Rodney Alvarez</t>
  </si>
  <si>
    <t>Glenn Zhu</t>
  </si>
  <si>
    <t>Stephanie Adams</t>
  </si>
  <si>
    <t>Wyatt Adams</t>
  </si>
  <si>
    <t>Marcus Stewart</t>
  </si>
  <si>
    <t>Lucas Wright</t>
  </si>
  <si>
    <t>Jeremiah Sanchez</t>
  </si>
  <si>
    <t>Jeremiah Simmons</t>
  </si>
  <si>
    <t>Dylan Wang</t>
  </si>
  <si>
    <t>Jason Powell</t>
  </si>
  <si>
    <t>Derrick Hernandez</t>
  </si>
  <si>
    <t>Robert Moore</t>
  </si>
  <si>
    <t>Tracy Deng</t>
  </si>
  <si>
    <t>Randy She</t>
  </si>
  <si>
    <t>Philip Navarro</t>
  </si>
  <si>
    <t>Roger Xie</t>
  </si>
  <si>
    <t>Bailey Baker</t>
  </si>
  <si>
    <t>Nathan Lee</t>
  </si>
  <si>
    <t>Brandon Patterson</t>
  </si>
  <si>
    <t>Dana Ortega</t>
  </si>
  <si>
    <t>Kendra Ramos</t>
  </si>
  <si>
    <t>Candice Liang</t>
  </si>
  <si>
    <t>Sheila Alvarez</t>
  </si>
  <si>
    <t>Christian White</t>
  </si>
  <si>
    <t>Austin Li</t>
  </si>
  <si>
    <t>Elijah Zhang</t>
  </si>
  <si>
    <t>Christian Martinez</t>
  </si>
  <si>
    <t>Willie Anand</t>
  </si>
  <si>
    <t>Edward Davis</t>
  </si>
  <si>
    <t>Edwin Wu</t>
  </si>
  <si>
    <t>David So</t>
  </si>
  <si>
    <t>Morgan Wood</t>
  </si>
  <si>
    <t>Aaron Yang</t>
  </si>
  <si>
    <t>Gabrielle Brooks</t>
  </si>
  <si>
    <t>Dalton Baker</t>
  </si>
  <si>
    <t>Trinity Murphy</t>
  </si>
  <si>
    <t>Timothy Watson</t>
  </si>
  <si>
    <t>Lauren Jones</t>
  </si>
  <si>
    <t>Jessie Liang</t>
  </si>
  <si>
    <t>Jenna Baker</t>
  </si>
  <si>
    <t>Ebony Vance</t>
  </si>
  <si>
    <t>Allison Gray</t>
  </si>
  <si>
    <t>Hannah Henderson</t>
  </si>
  <si>
    <t>Alyssa Clark</t>
  </si>
  <si>
    <t>Elizabeth Moore</t>
  </si>
  <si>
    <t>Billy Gomez</t>
  </si>
  <si>
    <t>Andrea James</t>
  </si>
  <si>
    <t>Deb Dominguez</t>
  </si>
  <si>
    <t>Samuel Shan</t>
  </si>
  <si>
    <t>Luke Green</t>
  </si>
  <si>
    <t>Justin Walker</t>
  </si>
  <si>
    <t>Steve Li</t>
  </si>
  <si>
    <t>Damien Xu</t>
  </si>
  <si>
    <t>Katherine Thompson</t>
  </si>
  <si>
    <t>Jon Shan</t>
  </si>
  <si>
    <t>Johnathan Gonzalez</t>
  </si>
  <si>
    <t>Jonathan Griffin</t>
  </si>
  <si>
    <t>Gabriella Adams</t>
  </si>
  <si>
    <t>Devin Morris</t>
  </si>
  <si>
    <t>Grace Moore</t>
  </si>
  <si>
    <t>Tonya Goel</t>
  </si>
  <si>
    <t>Samuel Jenkins</t>
  </si>
  <si>
    <t>Leah Zhu</t>
  </si>
  <si>
    <t>Renee Gill</t>
  </si>
  <si>
    <t>Jeffery Zhang</t>
  </si>
  <si>
    <t>Lacey Wu</t>
  </si>
  <si>
    <t>Glenn Lin</t>
  </si>
  <si>
    <t>Kristine Romero</t>
  </si>
  <si>
    <t>Laura Cai</t>
  </si>
  <si>
    <t>Shawn Nath</t>
  </si>
  <si>
    <t>Nathan Flores</t>
  </si>
  <si>
    <t>Katrina Xie</t>
  </si>
  <si>
    <t>Taylor Brown</t>
  </si>
  <si>
    <t>Omar Gao</t>
  </si>
  <si>
    <t>Marvin Hernandez</t>
  </si>
  <si>
    <t>Andy Ruth</t>
  </si>
  <si>
    <t>Alejandro Shan</t>
  </si>
  <si>
    <t>Eduardo Rodriguez</t>
  </si>
  <si>
    <t>Lauren Russell</t>
  </si>
  <si>
    <t>Deanna Suarez</t>
  </si>
  <si>
    <t>Kristina Smith</t>
  </si>
  <si>
    <t>Tina Suri</t>
  </si>
  <si>
    <t>Lydia Prasad</t>
  </si>
  <si>
    <t>Jeremiah Ross</t>
  </si>
  <si>
    <t>Jared Morgan</t>
  </si>
  <si>
    <t>Franklin Goel</t>
  </si>
  <si>
    <t>Aaron Chen</t>
  </si>
  <si>
    <t>Casey Serrano</t>
  </si>
  <si>
    <t>Gary Diaz</t>
  </si>
  <si>
    <t>Jenna Hill</t>
  </si>
  <si>
    <t>Rebekah Martinez</t>
  </si>
  <si>
    <t>Samuel Simmons</t>
  </si>
  <si>
    <t>Carl Sharma</t>
  </si>
  <si>
    <t>Kellie Ortega</t>
  </si>
  <si>
    <t>Cassandra Mehta</t>
  </si>
  <si>
    <t>Dawn Hu</t>
  </si>
  <si>
    <t>Lauren Rodriguez</t>
  </si>
  <si>
    <t>Joy Moyer</t>
  </si>
  <si>
    <t>Kayla Anderson</t>
  </si>
  <si>
    <t>Carolyn Kapoor</t>
  </si>
  <si>
    <t>Allen Smith</t>
  </si>
  <si>
    <t>Justin Henderson</t>
  </si>
  <si>
    <t>Gabriel Hill</t>
  </si>
  <si>
    <t>Olivia Williams</t>
  </si>
  <si>
    <t>Stephanie Perry</t>
  </si>
  <si>
    <t>Luke Sharma</t>
  </si>
  <si>
    <t>Francisco Martinez</t>
  </si>
  <si>
    <t>Pablo Rovira Diez</t>
  </si>
  <si>
    <t>Summer Martinez</t>
  </si>
  <si>
    <t>Christopher Martinez</t>
  </si>
  <si>
    <t>Louis Lal</t>
  </si>
  <si>
    <t>Amber Young</t>
  </si>
  <si>
    <t>Kathryn Becker</t>
  </si>
  <si>
    <t>Lauren Harris</t>
  </si>
  <si>
    <t>Mathew Vazquez</t>
  </si>
  <si>
    <t>Blake Simmons</t>
  </si>
  <si>
    <t>Abigail Russell</t>
  </si>
  <si>
    <t>Anna Cook</t>
  </si>
  <si>
    <t>Oscar Simmons</t>
  </si>
  <si>
    <t>Virginia Raman</t>
  </si>
  <si>
    <t>Phillip Prasad</t>
  </si>
  <si>
    <t>Rachel Wood</t>
  </si>
  <si>
    <t>Lawrence Carlson</t>
  </si>
  <si>
    <t>Jack Foster</t>
  </si>
  <si>
    <t>Isabella West</t>
  </si>
  <si>
    <t>Emily Foster</t>
  </si>
  <si>
    <t>Allison Bailey</t>
  </si>
  <si>
    <t>Cedric Beck</t>
  </si>
  <si>
    <t>Bryce Rivera</t>
  </si>
  <si>
    <t>Katrina Nath</t>
  </si>
  <si>
    <t>Ariana Rogers</t>
  </si>
  <si>
    <t>Walter Moreno</t>
  </si>
  <si>
    <t>Fernando Wood</t>
  </si>
  <si>
    <t>Carly Sharma</t>
  </si>
  <si>
    <t>Richard Nelson</t>
  </si>
  <si>
    <t>Ross Ramos</t>
  </si>
  <si>
    <t>Nichole Rai</t>
  </si>
  <si>
    <t>Louis Shen</t>
  </si>
  <si>
    <t>Brianna Ward</t>
  </si>
  <si>
    <t>Jeremy Davis</t>
  </si>
  <si>
    <t>Billy Hernandez</t>
  </si>
  <si>
    <t>Bharat Mirchandani</t>
  </si>
  <si>
    <t>Margaret Wang</t>
  </si>
  <si>
    <t>Grace Taylor</t>
  </si>
  <si>
    <t>Jill Dominguez</t>
  </si>
  <si>
    <t>Gabriel Flores</t>
  </si>
  <si>
    <t>Angel Cook</t>
  </si>
  <si>
    <t>Jackson Young</t>
  </si>
  <si>
    <t>Rohinton Wadia</t>
  </si>
  <si>
    <t>Roberto Gutierrez</t>
  </si>
  <si>
    <t>Brittney Holt</t>
  </si>
  <si>
    <t>Gavin Jenkins</t>
  </si>
  <si>
    <t>Lindsay Xie</t>
  </si>
  <si>
    <t>Gabrielle Foster</t>
  </si>
  <si>
    <t>Michele Sanchez</t>
  </si>
  <si>
    <t>Hunter Sharma</t>
  </si>
  <si>
    <t>Fernando Lopez</t>
  </si>
  <si>
    <t>Kelli Huang</t>
  </si>
  <si>
    <t>Seth Wilson</t>
  </si>
  <si>
    <t>Summer Chandra</t>
  </si>
  <si>
    <t>Samuel Carter</t>
  </si>
  <si>
    <t>Kaylee Richardson</t>
  </si>
  <si>
    <t>Danielle Richardson</t>
  </si>
  <si>
    <t>Kari Romero</t>
  </si>
  <si>
    <t>Johnny Yuan</t>
  </si>
  <si>
    <t>Hunter Hall</t>
  </si>
  <si>
    <t>Erick Rodriguez</t>
  </si>
  <si>
    <t>Haley Russell</t>
  </si>
  <si>
    <t>Brooke Howard</t>
  </si>
  <si>
    <t>Gina Navarro</t>
  </si>
  <si>
    <t>Noah Phillips</t>
  </si>
  <si>
    <t>Zachary Clark</t>
  </si>
  <si>
    <t>Neil Sanz</t>
  </si>
  <si>
    <t>Laura Gao</t>
  </si>
  <si>
    <t>Erik Dominguez</t>
  </si>
  <si>
    <t>Edward Phillips</t>
  </si>
  <si>
    <t>Frederick Gonzalez</t>
  </si>
  <si>
    <t>Brent Ye</t>
  </si>
  <si>
    <t>Willie He</t>
  </si>
  <si>
    <t>Sierra Campbell</t>
  </si>
  <si>
    <t>Crystal Sun</t>
  </si>
  <si>
    <t>Sydney Travers</t>
  </si>
  <si>
    <t>Yolanda Nath</t>
  </si>
  <si>
    <t>Jorge Lin</t>
  </si>
  <si>
    <t>Robert Long</t>
  </si>
  <si>
    <t>Marco Rana</t>
  </si>
  <si>
    <t>Rebekah Raman</t>
  </si>
  <si>
    <t>Meghan Jimenez</t>
  </si>
  <si>
    <t>Thomas Chen</t>
  </si>
  <si>
    <t>Jose Young</t>
  </si>
  <si>
    <t>Monique Gill</t>
  </si>
  <si>
    <t>Isaac Campbell</t>
  </si>
  <si>
    <t>Jasmine Jones</t>
  </si>
  <si>
    <t>Jaime Serrano</t>
  </si>
  <si>
    <t>Cameron Taylor</t>
  </si>
  <si>
    <t>Gabriel Hernandez</t>
  </si>
  <si>
    <t>Stefanie Smith</t>
  </si>
  <si>
    <t>Alyssa Taylor</t>
  </si>
  <si>
    <t>Mason Hernandez</t>
  </si>
  <si>
    <t>Kayla Gonzales</t>
  </si>
  <si>
    <t>Brad Nath</t>
  </si>
  <si>
    <t>Adrienne Ramos</t>
  </si>
  <si>
    <t>Jacob Williams</t>
  </si>
  <si>
    <t>Edgar Chapman</t>
  </si>
  <si>
    <t>Alyssa Watson</t>
  </si>
  <si>
    <t>Austin Harris</t>
  </si>
  <si>
    <t>Alvin Anand</t>
  </si>
  <si>
    <t>Zoe Bell</t>
  </si>
  <si>
    <t>Megan Coleman</t>
  </si>
  <si>
    <t>Madison Garcia</t>
  </si>
  <si>
    <t>Alexis Griffin</t>
  </si>
  <si>
    <t>Kathryn Nath</t>
  </si>
  <si>
    <t>Bailey Evans</t>
  </si>
  <si>
    <t>Rachel Long</t>
  </si>
  <si>
    <t>Zachary Jenkins</t>
  </si>
  <si>
    <t>Jacob Harris</t>
  </si>
  <si>
    <t>Sandra Gao</t>
  </si>
  <si>
    <t>Sydney Davis</t>
  </si>
  <si>
    <t>Toni Fernandez</t>
  </si>
  <si>
    <t>Connor Diaz</t>
  </si>
  <si>
    <t>Alexandria Murphy</t>
  </si>
  <si>
    <t>Alisha Lal</t>
  </si>
  <si>
    <t>Noah Jenkins</t>
  </si>
  <si>
    <t>Jonathan Ross</t>
  </si>
  <si>
    <t>Isaac Young</t>
  </si>
  <si>
    <t>Jade Cook</t>
  </si>
  <si>
    <t>Mason Watson</t>
  </si>
  <si>
    <t>Daniel Taylor</t>
  </si>
  <si>
    <t>Sophia Baker</t>
  </si>
  <si>
    <t>Damien Zhao</t>
  </si>
  <si>
    <t>Jermaine Perez</t>
  </si>
  <si>
    <t>Nicholas White</t>
  </si>
  <si>
    <t>Jose Mitchell</t>
  </si>
  <si>
    <t>Alexandra Lee</t>
  </si>
  <si>
    <t>Lucas Hayes</t>
  </si>
  <si>
    <t>Jodi Anand</t>
  </si>
  <si>
    <t>Larry Ramos</t>
  </si>
  <si>
    <t>Jenny Cai</t>
  </si>
  <si>
    <t>Bianca Wang</t>
  </si>
  <si>
    <t>Beth Suarez</t>
  </si>
  <si>
    <t>Barbara Liu</t>
  </si>
  <si>
    <t>Dominic Martinez</t>
  </si>
  <si>
    <t>Alyssa Powell</t>
  </si>
  <si>
    <t>Cole Ward</t>
  </si>
  <si>
    <t>Ashlee Chande</t>
  </si>
  <si>
    <t>Kari Mehta</t>
  </si>
  <si>
    <t>Deborah Nara</t>
  </si>
  <si>
    <t>Keith Kumar</t>
  </si>
  <si>
    <t>Julia Mitchell</t>
  </si>
  <si>
    <t>Kaitlyn Kelly</t>
  </si>
  <si>
    <t>Oscar Griffin</t>
  </si>
  <si>
    <t>John Johnson</t>
  </si>
  <si>
    <t>Jarrod Raman</t>
  </si>
  <si>
    <t>Javier Vazquez</t>
  </si>
  <si>
    <t>Darren Garcia</t>
  </si>
  <si>
    <t>Miguel Garcia</t>
  </si>
  <si>
    <t>Lauren Watson</t>
  </si>
  <si>
    <t>James Ptaszynski</t>
  </si>
  <si>
    <t>Devin Wood</t>
  </si>
  <si>
    <t>Christian Gonzales</t>
  </si>
  <si>
    <t>Paige Peterson</t>
  </si>
  <si>
    <t>Carlos Wright</t>
  </si>
  <si>
    <t>Lori Navarro</t>
  </si>
  <si>
    <t>Dale Raji</t>
  </si>
  <si>
    <t>Darren Gill</t>
  </si>
  <si>
    <t>James Bryant</t>
  </si>
  <si>
    <t>Jonathan Davis</t>
  </si>
  <si>
    <t>Gavin Gonzales</t>
  </si>
  <si>
    <t>Steven Morgan</t>
  </si>
  <si>
    <t>Angelica Foster</t>
  </si>
  <si>
    <t>Jacqueline Patterson</t>
  </si>
  <si>
    <t>Candace Patel</t>
  </si>
  <si>
    <t>Louis Zhao</t>
  </si>
  <si>
    <t>Nichole Shan</t>
  </si>
  <si>
    <t>Olivia Powell</t>
  </si>
  <si>
    <t>Logan Thompson</t>
  </si>
  <si>
    <t>Matthew White</t>
  </si>
  <si>
    <t>Heidi Fernandez</t>
  </si>
  <si>
    <t>Diana Munoz</t>
  </si>
  <si>
    <t>Gabriel Sharma</t>
  </si>
  <si>
    <t>Alison Goel</t>
  </si>
  <si>
    <t>Kaitlyn Williams</t>
  </si>
  <si>
    <t>Allen Kapoor</t>
  </si>
  <si>
    <t>Brianna Smith</t>
  </si>
  <si>
    <t>Christian Washington</t>
  </si>
  <si>
    <t>Billy Jiménez</t>
  </si>
  <si>
    <t>Chloe Rogers</t>
  </si>
  <si>
    <t>Zachary Butler</t>
  </si>
  <si>
    <t>Roger Rai</t>
  </si>
  <si>
    <t>Miguel Wood</t>
  </si>
  <si>
    <t>Luis Sharma</t>
  </si>
  <si>
    <t>Meredith Lopez</t>
  </si>
  <si>
    <t>Catherine Rivera</t>
  </si>
  <si>
    <t>Timothy Bailey</t>
  </si>
  <si>
    <t>Mariah Howard</t>
  </si>
  <si>
    <t>Latoya Yuan</t>
  </si>
  <si>
    <t>Jaclyn Cai</t>
  </si>
  <si>
    <t>Sebastian Cook</t>
  </si>
  <si>
    <t>Carlos King</t>
  </si>
  <si>
    <t>Noah Roberts</t>
  </si>
  <si>
    <t>Stephanie Campbell</t>
  </si>
  <si>
    <t>Jillian Perez</t>
  </si>
  <si>
    <t>Steve Zeng</t>
  </si>
  <si>
    <t>Erick Martinez</t>
  </si>
  <si>
    <t>Lindsey Chande</t>
  </si>
  <si>
    <t>Jeremiah Green</t>
  </si>
  <si>
    <t>Catherine Rogers</t>
  </si>
  <si>
    <t>Monique Alonso</t>
  </si>
  <si>
    <t>Chase Rogers</t>
  </si>
  <si>
    <t>Seth Alexander</t>
  </si>
  <si>
    <t>Randall Alonso</t>
  </si>
  <si>
    <t>Kristina Rodriguez</t>
  </si>
  <si>
    <t>Brenda Mehta</t>
  </si>
  <si>
    <t>Benjamin Simmons</t>
  </si>
  <si>
    <t>Teresa Navarro</t>
  </si>
  <si>
    <t>John Jackson</t>
  </si>
  <si>
    <t>Shelby Howard</t>
  </si>
  <si>
    <t>Zachary Henderson</t>
  </si>
  <si>
    <t>Nicole Gonzales</t>
  </si>
  <si>
    <t>Lance Ruiz</t>
  </si>
  <si>
    <t>Jose Williams</t>
  </si>
  <si>
    <t>Christina Gray</t>
  </si>
  <si>
    <t>Michele Gomez</t>
  </si>
  <si>
    <t>Tyler Lee</t>
  </si>
  <si>
    <t>Ross Alvarez</t>
  </si>
  <si>
    <t>Michael White</t>
  </si>
  <si>
    <t>Brenda Martinez</t>
  </si>
  <si>
    <t>Devon Raheem</t>
  </si>
  <si>
    <t>Carlos Ramirez</t>
  </si>
  <si>
    <t>Patricia Malhotra</t>
  </si>
  <si>
    <t>Corey Raje</t>
  </si>
  <si>
    <t>Katrina Goel</t>
  </si>
  <si>
    <t>Kristen Chen</t>
  </si>
  <si>
    <t>Jamie Muñoz</t>
  </si>
  <si>
    <t>Seth Garcia</t>
  </si>
  <si>
    <t>Gavin Bennett</t>
  </si>
  <si>
    <t>Mandy Zhou</t>
  </si>
  <si>
    <t>Kari Suri</t>
  </si>
  <si>
    <t>Mason Parker</t>
  </si>
  <si>
    <t>Caleb Coleman</t>
  </si>
  <si>
    <t>Brooke James</t>
  </si>
  <si>
    <t>Candace Srini</t>
  </si>
  <si>
    <t>Shelby Morgan</t>
  </si>
  <si>
    <t>Sheena Chande</t>
  </si>
  <si>
    <t>Bonnie Goel</t>
  </si>
  <si>
    <t>Arthur Garcia</t>
  </si>
  <si>
    <t>Judith Murphy</t>
  </si>
  <si>
    <t>Joseph Robinson</t>
  </si>
  <si>
    <t>Melanie Simmons</t>
  </si>
  <si>
    <t>Charles Lopez</t>
  </si>
  <si>
    <t>Vanessa Hughes</t>
  </si>
  <si>
    <t>Albert Diaz</t>
  </si>
  <si>
    <t>Eduardo Kelly</t>
  </si>
  <si>
    <t>Fernando Griffin</t>
  </si>
  <si>
    <t>Elizabeth Bryant</t>
  </si>
  <si>
    <t>Meredith Srini</t>
  </si>
  <si>
    <t>Marvin Diaz</t>
  </si>
  <si>
    <t>Gerald Gutierrez</t>
  </si>
  <si>
    <t>Edwin Raje</t>
  </si>
  <si>
    <t>Amber Phillips</t>
  </si>
  <si>
    <t>Elizabeth Barnes</t>
  </si>
  <si>
    <t>Jordan Gonzales</t>
  </si>
  <si>
    <t>Leslie Suarez</t>
  </si>
  <si>
    <t>Abigail Sanchez</t>
  </si>
  <si>
    <t>Kelvin Zhao</t>
  </si>
  <si>
    <t>Francis Gill</t>
  </si>
  <si>
    <t>Isabella Perry</t>
  </si>
  <si>
    <t>Ernest Gao</t>
  </si>
  <si>
    <t>Wayne Luo</t>
  </si>
  <si>
    <t>Kelsey Xu</t>
  </si>
  <si>
    <t>Stacey Ma</t>
  </si>
  <si>
    <t>Kevin Li</t>
  </si>
  <si>
    <t>Sergio Mehta</t>
  </si>
  <si>
    <t>Lucas Henderson</t>
  </si>
  <si>
    <t>Jasmine Ramirez</t>
  </si>
  <si>
    <t>Victoria Washington</t>
  </si>
  <si>
    <t>Samuel Jones</t>
  </si>
  <si>
    <t>Melody Gill</t>
  </si>
  <si>
    <t>Amber King</t>
  </si>
  <si>
    <t>Madison Davis</t>
  </si>
  <si>
    <t>Amanda Butler</t>
  </si>
  <si>
    <t>Clarence Deng</t>
  </si>
  <si>
    <t>Jordan Baker</t>
  </si>
  <si>
    <t>Alvin Zhao</t>
  </si>
  <si>
    <t>Grace Rivera</t>
  </si>
  <si>
    <t>Vincent Guo</t>
  </si>
  <si>
    <t>Faith James</t>
  </si>
  <si>
    <t>Grace James</t>
  </si>
  <si>
    <t>Gabriel Patterson</t>
  </si>
  <si>
    <t>Jose Parker</t>
  </si>
  <si>
    <t>Ebony Malhotra</t>
  </si>
  <si>
    <t>Raul Jai</t>
  </si>
  <si>
    <t>Jaclyn Zhu</t>
  </si>
  <si>
    <t>Elijah Lal</t>
  </si>
  <si>
    <t>Kara Deng</t>
  </si>
  <si>
    <t>Jessie Gutierrez</t>
  </si>
  <si>
    <t>Pedro Dominguez</t>
  </si>
  <si>
    <t>Lindsay Deng</t>
  </si>
  <si>
    <t>Wayne Pal</t>
  </si>
  <si>
    <t>Justine Ryan</t>
  </si>
  <si>
    <t>Taylor Coleman</t>
  </si>
  <si>
    <t>Whitney Malhotra</t>
  </si>
  <si>
    <t>Evelyn Sai</t>
  </si>
  <si>
    <t>Diana Vazquez</t>
  </si>
  <si>
    <t>Adam King</t>
  </si>
  <si>
    <t>William Thompson</t>
  </si>
  <si>
    <t>Edwin Nath</t>
  </si>
  <si>
    <t>Alison Deng</t>
  </si>
  <si>
    <t>Tracy Lal</t>
  </si>
  <si>
    <t>Amber Evans</t>
  </si>
  <si>
    <t>Zoe Howard</t>
  </si>
  <si>
    <t>Isaac Phillips</t>
  </si>
  <si>
    <t>Austin Patterson</t>
  </si>
  <si>
    <t>Hunter Brown</t>
  </si>
  <si>
    <t>Jade Howard</t>
  </si>
  <si>
    <t>Barbara Zhao</t>
  </si>
  <si>
    <t>Charles Bell</t>
  </si>
  <si>
    <t>Marvin Gill</t>
  </si>
  <si>
    <t>Gabrielle Wood</t>
  </si>
  <si>
    <t>Francis Jimenez</t>
  </si>
  <si>
    <t>Victor Suarez</t>
  </si>
  <si>
    <t>Vanessa Gonzales</t>
  </si>
  <si>
    <t>Noah Brown</t>
  </si>
  <si>
    <t>Jose Adams</t>
  </si>
  <si>
    <t>Katherine Johnson</t>
  </si>
  <si>
    <t>Dylan Ross</t>
  </si>
  <si>
    <t>Shaun Xu</t>
  </si>
  <si>
    <t>Eric Collins</t>
  </si>
  <si>
    <t>Elizabeth Hayes</t>
  </si>
  <si>
    <t>Nathan Green</t>
  </si>
  <si>
    <t>Kimberly Stewart</t>
  </si>
  <si>
    <t>Megan Jackson</t>
  </si>
  <si>
    <t>Jan James</t>
  </si>
  <si>
    <t>Hunter Thompson</t>
  </si>
  <si>
    <t>Amanda Russell</t>
  </si>
  <si>
    <t>Christopher Walker</t>
  </si>
  <si>
    <t>Dalton Hughes</t>
  </si>
  <si>
    <t>Julia Harris</t>
  </si>
  <si>
    <t>Sarah Moore</t>
  </si>
  <si>
    <t>Jaime Goel</t>
  </si>
  <si>
    <t>Alexia Wood</t>
  </si>
  <si>
    <t>Dalton Robinson</t>
  </si>
  <si>
    <t>Seth King</t>
  </si>
  <si>
    <t>Mayra Schmidt</t>
  </si>
  <si>
    <t>Savannah Ward</t>
  </si>
  <si>
    <t>Sheena Kennedy</t>
  </si>
  <si>
    <t>Danielle Sanders</t>
  </si>
  <si>
    <t>Katherine Jones</t>
  </si>
  <si>
    <t>Cassandra Srini</t>
  </si>
  <si>
    <t>Dalton Powell</t>
  </si>
  <si>
    <t>Robert Jai</t>
  </si>
  <si>
    <t>Tommy Xie</t>
  </si>
  <si>
    <t>Jamie Lin</t>
  </si>
  <si>
    <t>Lucas Carter</t>
  </si>
  <si>
    <t>Damien Beck</t>
  </si>
  <si>
    <t>Colleen Zhou</t>
  </si>
  <si>
    <t>Seth Sanders</t>
  </si>
  <si>
    <t>Isaac Murphy</t>
  </si>
  <si>
    <t>Lucas Simmons</t>
  </si>
  <si>
    <t>Gloria Sanz</t>
  </si>
  <si>
    <t>Jillian Malhotra</t>
  </si>
  <si>
    <t>Garrett Morris</t>
  </si>
  <si>
    <t>Tristan Henderson</t>
  </si>
  <si>
    <t>Jada Cooper</t>
  </si>
  <si>
    <t>Robyn Dominguez</t>
  </si>
  <si>
    <t>Edwin Liang</t>
  </si>
  <si>
    <t>Hailey Baker</t>
  </si>
  <si>
    <t>Ernest Harrison</t>
  </si>
  <si>
    <t>Lauren Miller</t>
  </si>
  <si>
    <t>Mitchell Lal</t>
  </si>
  <si>
    <t>Isaiah Adams</t>
  </si>
  <si>
    <t>Haley Sanders</t>
  </si>
  <si>
    <t>Wesley Zeng</t>
  </si>
  <si>
    <t>Sandra Liu</t>
  </si>
  <si>
    <t>Emmanuel Arun</t>
  </si>
  <si>
    <t>Garrett Reed</t>
  </si>
  <si>
    <t>Jared Sanders</t>
  </si>
  <si>
    <t>Courtney Gonzalez</t>
  </si>
  <si>
    <t>Benjamin Chen</t>
  </si>
  <si>
    <t>Luke Flores</t>
  </si>
  <si>
    <t>Mariah Flores</t>
  </si>
  <si>
    <t>Elijah Edwards</t>
  </si>
  <si>
    <t>Katrina Rai</t>
  </si>
  <si>
    <t>Darryl Zhou</t>
  </si>
  <si>
    <t>Anna Jones</t>
  </si>
  <si>
    <t>Alisha Holt</t>
  </si>
  <si>
    <t>Elizabeth Jenkins</t>
  </si>
  <si>
    <t>Grace Ross</t>
  </si>
  <si>
    <t>Martha Guo</t>
  </si>
  <si>
    <t>Nancy Garcia</t>
  </si>
  <si>
    <t>Jose White</t>
  </si>
  <si>
    <t>Stacy Ortega</t>
  </si>
  <si>
    <t>Grace Johnson</t>
  </si>
  <si>
    <t>Chloe Peterson</t>
  </si>
  <si>
    <t>Andrea Campbell</t>
  </si>
  <si>
    <t>Sydney Long</t>
  </si>
  <si>
    <t>Sydney Simmons</t>
  </si>
  <si>
    <t>Jake Zhao</t>
  </si>
  <si>
    <t>Cesar Madan</t>
  </si>
  <si>
    <t>Katelyn Evans</t>
  </si>
  <si>
    <t>Jordan Washington</t>
  </si>
  <si>
    <t>Roy Hernandez</t>
  </si>
  <si>
    <t>Glenn Guo</t>
  </si>
  <si>
    <t>Tristan Price</t>
  </si>
  <si>
    <t>Fernando Carter</t>
  </si>
  <si>
    <t>Arianna Butler</t>
  </si>
  <si>
    <t>Riley Powell</t>
  </si>
  <si>
    <t>Alexandra Diaz</t>
  </si>
  <si>
    <t>Daniel Thompson</t>
  </si>
  <si>
    <t>Jonathan Miller</t>
  </si>
  <si>
    <t>Julie Goel</t>
  </si>
  <si>
    <t>Samuel Lewis</t>
  </si>
  <si>
    <t>Michelle Ward</t>
  </si>
  <si>
    <t>Jack Hughes</t>
  </si>
  <si>
    <t>Ebony Romero</t>
  </si>
  <si>
    <t>Dylan Shan</t>
  </si>
  <si>
    <t>Sarah Bennett</t>
  </si>
  <si>
    <t>Destiny Bryant</t>
  </si>
  <si>
    <t>Logan Perez</t>
  </si>
  <si>
    <t>Colleen Rai</t>
  </si>
  <si>
    <t>Nina Raje</t>
  </si>
  <si>
    <t>Jon Li</t>
  </si>
  <si>
    <t>James Garcia</t>
  </si>
  <si>
    <t>Margaret Chen</t>
  </si>
  <si>
    <t>Donna Nath</t>
  </si>
  <si>
    <t>Hunter Wilson</t>
  </si>
  <si>
    <t>Nicole Alexander</t>
  </si>
  <si>
    <t>Hector Hernandez</t>
  </si>
  <si>
    <t>Kaylee Green</t>
  </si>
  <si>
    <t>Thomas Alexander</t>
  </si>
  <si>
    <t>Tommy Nath</t>
  </si>
  <si>
    <t>Victoria Murphy</t>
  </si>
  <si>
    <t>Gabriella Edwards</t>
  </si>
  <si>
    <t>Sean Collins</t>
  </si>
  <si>
    <t>Katelyn Ramirez</t>
  </si>
  <si>
    <t>Gabriella Bailey</t>
  </si>
  <si>
    <t>Gabriel Mitchell</t>
  </si>
  <si>
    <t>Martin Sanchez</t>
  </si>
  <si>
    <t>Arianna Foster</t>
  </si>
  <si>
    <t>William Taylor</t>
  </si>
  <si>
    <t>Ethan White</t>
  </si>
  <si>
    <t>Andres Sharma</t>
  </si>
  <si>
    <t>Ronald Srini</t>
  </si>
  <si>
    <t>Michael Ruggiero</t>
  </si>
  <si>
    <t>Richard Young</t>
  </si>
  <si>
    <t>Stacey Zhou</t>
  </si>
  <si>
    <t>Nina Chander</t>
  </si>
  <si>
    <t>Reginald Carlson</t>
  </si>
  <si>
    <t>Ethan Brown</t>
  </si>
  <si>
    <t>Nathan Anderson</t>
  </si>
  <si>
    <t>Micah Huang</t>
  </si>
  <si>
    <t>Dakota Patterson</t>
  </si>
  <si>
    <t>Kelli Zhang</t>
  </si>
  <si>
    <t>Haley Allen</t>
  </si>
  <si>
    <t>Jay Alvarez</t>
  </si>
  <si>
    <t>Jesse Morgan</t>
  </si>
  <si>
    <t>Bruce Sanchez</t>
  </si>
  <si>
    <t>Bruce Martin</t>
  </si>
  <si>
    <t>Jasmine Rodriguez</t>
  </si>
  <si>
    <t>Kristi Vazquez</t>
  </si>
  <si>
    <t>Rafael Zhou</t>
  </si>
  <si>
    <t>Rebecca Campbell</t>
  </si>
  <si>
    <t>Eduardo Walker</t>
  </si>
  <si>
    <t>Jennifer Cox</t>
  </si>
  <si>
    <t>Carol Cooper</t>
  </si>
  <si>
    <t>Carlos Hall</t>
  </si>
  <si>
    <t>Bruce Alonso</t>
  </si>
  <si>
    <t>Seth Clark</t>
  </si>
  <si>
    <t>Desiree Sanz</t>
  </si>
  <si>
    <t>Arturo Ma</t>
  </si>
  <si>
    <t>Kayla Harrison</t>
  </si>
  <si>
    <t>Brooke Cook</t>
  </si>
  <si>
    <t>Richard Cox</t>
  </si>
  <si>
    <t>Sarah Russell</t>
  </si>
  <si>
    <t>Sean Adams</t>
  </si>
  <si>
    <t>Zachary Kumar</t>
  </si>
  <si>
    <t>Savannah Turner</t>
  </si>
  <si>
    <t>Rodney Dominguez</t>
  </si>
  <si>
    <t>Tammy Arthur</t>
  </si>
  <si>
    <t>Krystal Wagner</t>
  </si>
  <si>
    <t>Joan Carter</t>
  </si>
  <si>
    <t>Luis Powell</t>
  </si>
  <si>
    <t>Kristi Raman</t>
  </si>
  <si>
    <t>Levi Rodriguez</t>
  </si>
  <si>
    <t>Isaiah James</t>
  </si>
  <si>
    <t>Frederick Patel</t>
  </si>
  <si>
    <t>Eric Scott</t>
  </si>
  <si>
    <t>Darren Rodriguez</t>
  </si>
  <si>
    <t>Glenn Hu</t>
  </si>
  <si>
    <t>Edward Barnes</t>
  </si>
  <si>
    <t>Gail Russell</t>
  </si>
  <si>
    <t>Gilbert Zhang</t>
  </si>
  <si>
    <t>Jaclyn She</t>
  </si>
  <si>
    <t>Cedric He</t>
  </si>
  <si>
    <t>Cameron Long</t>
  </si>
  <si>
    <t>Alejandro Yuan</t>
  </si>
  <si>
    <t>Cory Garcia</t>
  </si>
  <si>
    <t>Aimee Ma</t>
  </si>
  <si>
    <t>Brett Subram</t>
  </si>
  <si>
    <t>Denise Malhotra</t>
  </si>
  <si>
    <t>Katelyn Watson</t>
  </si>
  <si>
    <t>Theodore Carlson</t>
  </si>
  <si>
    <t>Ian Perez</t>
  </si>
  <si>
    <t>Zachary Coleman</t>
  </si>
  <si>
    <t>Priscilla Sharma</t>
  </si>
  <si>
    <t>Nathan Baker</t>
  </si>
  <si>
    <t>Reginald Dominguez</t>
  </si>
  <si>
    <t>Mario She</t>
  </si>
  <si>
    <t>Damien Andersen</t>
  </si>
  <si>
    <t>Molly Chandra</t>
  </si>
  <si>
    <t>Julia Campbell</t>
  </si>
  <si>
    <t>Cory Perez</t>
  </si>
  <si>
    <t>James Nelson</t>
  </si>
  <si>
    <t>Ariana James</t>
  </si>
  <si>
    <t>Nicole Martinez</t>
  </si>
  <si>
    <t>Mallory Gomez</t>
  </si>
  <si>
    <t>Paul Singh</t>
  </si>
  <si>
    <t>Melissa Ramirez</t>
  </si>
  <si>
    <t>Jodi Nath</t>
  </si>
  <si>
    <t>Julian Washington</t>
  </si>
  <si>
    <t>Katrina Chapman</t>
  </si>
  <si>
    <t>Danielle Watson</t>
  </si>
  <si>
    <t>Marcus Flores</t>
  </si>
  <si>
    <t>Robert Shan</t>
  </si>
  <si>
    <t>Meagan Sanchez</t>
  </si>
  <si>
    <t>Gabriel Perez</t>
  </si>
  <si>
    <t>Jada Bell</t>
  </si>
  <si>
    <t>Brittany Perry</t>
  </si>
  <si>
    <t>Karla Nath</t>
  </si>
  <si>
    <t>Hannah Garcia</t>
  </si>
  <si>
    <t>Noah Henderson</t>
  </si>
  <si>
    <t>Jessie Ma</t>
  </si>
  <si>
    <t>Katherine Blue</t>
  </si>
  <si>
    <t>Kristine Blanco</t>
  </si>
  <si>
    <t>Dalton Thomas</t>
  </si>
  <si>
    <t>Dalton Stone</t>
  </si>
  <si>
    <t>Ashley Robinson</t>
  </si>
  <si>
    <t>Jordan Simmons</t>
  </si>
  <si>
    <t>Emma Bailey</t>
  </si>
  <si>
    <t>Victoria White</t>
  </si>
  <si>
    <t>Rachel Bryant</t>
  </si>
  <si>
    <t>Charles Gray</t>
  </si>
  <si>
    <t>Arianna Washington</t>
  </si>
  <si>
    <t>Bryce Stewart</t>
  </si>
  <si>
    <t>Erin Peterson</t>
  </si>
  <si>
    <t>Angela Gray</t>
  </si>
  <si>
    <t>Gavin Henderson</t>
  </si>
  <si>
    <t>Erik Torres</t>
  </si>
  <si>
    <t>Natasha Alvarez</t>
  </si>
  <si>
    <t>Arianna Cook</t>
  </si>
  <si>
    <t>Tracy She</t>
  </si>
  <si>
    <t>Megan Watson</t>
  </si>
  <si>
    <t>Eddie Martin</t>
  </si>
  <si>
    <t>Pedro Hernandez</t>
  </si>
  <si>
    <t>Lucas White</t>
  </si>
  <si>
    <t>James Wilson</t>
  </si>
  <si>
    <t>Andy Gutierrez</t>
  </si>
  <si>
    <t>Stacey Guo</t>
  </si>
  <si>
    <t>Ryan Thomas</t>
  </si>
  <si>
    <t>Wyatt Hayes</t>
  </si>
  <si>
    <t>Suzanne Lin</t>
  </si>
  <si>
    <t>Shelby Murphy</t>
  </si>
  <si>
    <t>Michele Carlson</t>
  </si>
  <si>
    <t>Katherine Walker</t>
  </si>
  <si>
    <t>Jackson Edwards</t>
  </si>
  <si>
    <t>Devin Hall</t>
  </si>
  <si>
    <t>George Arun</t>
  </si>
  <si>
    <t>Jamie Carlson</t>
  </si>
  <si>
    <t>Jasmine Anderson</t>
  </si>
  <si>
    <t>Jay Gomez</t>
  </si>
  <si>
    <t>Christian Jones</t>
  </si>
  <si>
    <t>Dalton White</t>
  </si>
  <si>
    <t>Alexander Martin</t>
  </si>
  <si>
    <t>Katherine Bailey</t>
  </si>
  <si>
    <t>Jessica Long</t>
  </si>
  <si>
    <t>Melvin Tang</t>
  </si>
  <si>
    <t>Ryan Hughes</t>
  </si>
  <si>
    <t>Kenneth Xu</t>
  </si>
  <si>
    <t>Marie Fernandez</t>
  </si>
  <si>
    <t>Colin Beck</t>
  </si>
  <si>
    <t>Jerry Xie</t>
  </si>
  <si>
    <t>Cedric Hu</t>
  </si>
  <si>
    <t>Tasha Shen</t>
  </si>
  <si>
    <t>Nicholas Martin</t>
  </si>
  <si>
    <t>Hannah Washington</t>
  </si>
  <si>
    <t>Jessica Butler</t>
  </si>
  <si>
    <t>Alexis Lewis</t>
  </si>
  <si>
    <t>Fernando Bennett</t>
  </si>
  <si>
    <t>Alvin Rai</t>
  </si>
  <si>
    <t>Carson Diaz</t>
  </si>
  <si>
    <t>Ian Miller</t>
  </si>
  <si>
    <t>Samuel Gonzalez</t>
  </si>
  <si>
    <t>Diane Sanz</t>
  </si>
  <si>
    <t>Taylor Bennett</t>
  </si>
  <si>
    <t>Mary Evans</t>
  </si>
  <si>
    <t>Kaitlyn Young</t>
  </si>
  <si>
    <t>Carol Scott</t>
  </si>
  <si>
    <t>Arianna James</t>
  </si>
  <si>
    <t>Maria Ward</t>
  </si>
  <si>
    <t>Chelsea Sai</t>
  </si>
  <si>
    <t>Dalton Ross</t>
  </si>
  <si>
    <t>Mallory Dominguez</t>
  </si>
  <si>
    <t>Adrienne Suarez</t>
  </si>
  <si>
    <t>Meagan Chandra</t>
  </si>
  <si>
    <t>Bridget Chande</t>
  </si>
  <si>
    <t>Olivia Hughes</t>
  </si>
  <si>
    <t>Juan Cox</t>
  </si>
  <si>
    <t>Terry Nath</t>
  </si>
  <si>
    <t>Isaac Ramirez</t>
  </si>
  <si>
    <t>Chloe Mitchell</t>
  </si>
  <si>
    <t>Brett Sai</t>
  </si>
  <si>
    <t>Julio Hernandez</t>
  </si>
  <si>
    <t>Mariah Gray</t>
  </si>
  <si>
    <t>Alisha Liang</t>
  </si>
  <si>
    <t>Arthur Alvarez</t>
  </si>
  <si>
    <t>Zachary Lee</t>
  </si>
  <si>
    <t>Lydia Rana</t>
  </si>
  <si>
    <t>Nichole Kumar</t>
  </si>
  <si>
    <t>Charles Perez</t>
  </si>
  <si>
    <t>Lisa Ye</t>
  </si>
  <si>
    <t>Chloe Hill</t>
  </si>
  <si>
    <t>Hannah Williams</t>
  </si>
  <si>
    <t>Christy Liang</t>
  </si>
  <si>
    <t>Tanya Moreno</t>
  </si>
  <si>
    <t>Steven Stewart</t>
  </si>
  <si>
    <t>Sean Torres</t>
  </si>
  <si>
    <t>Martin Sai</t>
  </si>
  <si>
    <t>Marvin Rubio</t>
  </si>
  <si>
    <t>Kristi Munoz</t>
  </si>
  <si>
    <t>Isabella Bailey</t>
  </si>
  <si>
    <t>Alyssa Stewart</t>
  </si>
  <si>
    <t>Megan Washington</t>
  </si>
  <si>
    <t>Willie Liang</t>
  </si>
  <si>
    <t>Taylor Bailey</t>
  </si>
  <si>
    <t>Natalie Gonzales</t>
  </si>
  <si>
    <t>David Foster</t>
  </si>
  <si>
    <t>Tony Jai</t>
  </si>
  <si>
    <t>Louis Liu</t>
  </si>
  <si>
    <t>Elijah Evans</t>
  </si>
  <si>
    <t>Clayton Ye</t>
  </si>
  <si>
    <t>Isaiah Rivera</t>
  </si>
  <si>
    <t>Cheryl Ruiz</t>
  </si>
  <si>
    <t>Rebekah Johnsen</t>
  </si>
  <si>
    <t>Nicole Cook</t>
  </si>
  <si>
    <t>Samuel Williams</t>
  </si>
  <si>
    <t>Troy Garcia</t>
  </si>
  <si>
    <t>Maria Perez</t>
  </si>
  <si>
    <t>Kaitlyn Green</t>
  </si>
  <si>
    <t>Lisa Li</t>
  </si>
  <si>
    <t>Louis Anand</t>
  </si>
  <si>
    <t>Kayla Patterson</t>
  </si>
  <si>
    <t>Jason Adams</t>
  </si>
  <si>
    <t>Eddie Suarez</t>
  </si>
  <si>
    <t>James Johnson</t>
  </si>
  <si>
    <t>Danielle Kelly</t>
  </si>
  <si>
    <t>Hector Romero</t>
  </si>
  <si>
    <t>Janet Stewart</t>
  </si>
  <si>
    <t>Destiny Alexander</t>
  </si>
  <si>
    <t>Isabella James</t>
  </si>
  <si>
    <t>Elizabeth Powell</t>
  </si>
  <si>
    <t>Alison Andersen</t>
  </si>
  <si>
    <t>Cassidy Flores</t>
  </si>
  <si>
    <t>Brandon Diaz</t>
  </si>
  <si>
    <t>Brendan Yuan</t>
  </si>
  <si>
    <t>Alison Jai</t>
  </si>
  <si>
    <t>Adam Simmons</t>
  </si>
  <si>
    <t>Alexa Howard</t>
  </si>
  <si>
    <t>Brianna Howard</t>
  </si>
  <si>
    <t>Carlos Brooks</t>
  </si>
  <si>
    <t>Ariana Rivera</t>
  </si>
  <si>
    <t>Cassidy Powell</t>
  </si>
  <si>
    <t>Clayton Sun</t>
  </si>
  <si>
    <t>Calvin Jai</t>
  </si>
  <si>
    <t>Brianna Bell</t>
  </si>
  <si>
    <t>Benjamin Martinez</t>
  </si>
  <si>
    <t>Brent Zheng</t>
  </si>
  <si>
    <t>Raquel Romero</t>
  </si>
  <si>
    <t>Angela Cook</t>
  </si>
  <si>
    <t>Claudia Yang</t>
  </si>
  <si>
    <t>Jocelyn Bradley</t>
  </si>
  <si>
    <t>Chase Stewart</t>
  </si>
  <si>
    <t>Erin Rivera</t>
  </si>
  <si>
    <t>Stephanie Morgan</t>
  </si>
  <si>
    <t>Brittany Foster</t>
  </si>
  <si>
    <t>Michelle Blue</t>
  </si>
  <si>
    <t>Alexandra Rogers</t>
  </si>
  <si>
    <t>Seth Anderson</t>
  </si>
  <si>
    <t>Catherine Ward</t>
  </si>
  <si>
    <t>Benjamin Lewis</t>
  </si>
  <si>
    <t>Logan Baker</t>
  </si>
  <si>
    <t>Antonio Alexander</t>
  </si>
  <si>
    <t>Katherine Richardson</t>
  </si>
  <si>
    <t>Angelica Bennett</t>
  </si>
  <si>
    <t>Dalton Torres</t>
  </si>
  <si>
    <t>Holly Garcia</t>
  </si>
  <si>
    <t>Douglas Madan</t>
  </si>
  <si>
    <t>Gabrielle Price</t>
  </si>
  <si>
    <t>Tony Black</t>
  </si>
  <si>
    <t>Jose Muñoz</t>
  </si>
  <si>
    <t>Jeremiah Garcia</t>
  </si>
  <si>
    <t>Jeremiah Jenkins</t>
  </si>
  <si>
    <t>Louis She</t>
  </si>
  <si>
    <t>Antonio Henderson</t>
  </si>
  <si>
    <t>Mindy Shan</t>
  </si>
  <si>
    <t>Jasmine Bell</t>
  </si>
  <si>
    <t>Dylan Hayes</t>
  </si>
  <si>
    <t>Laura Liang</t>
  </si>
  <si>
    <t>Christine Andersen</t>
  </si>
  <si>
    <t>Ian Russell</t>
  </si>
  <si>
    <t>Tara Yuan</t>
  </si>
  <si>
    <t>Jacob Taylor</t>
  </si>
  <si>
    <t>Destiny Miller</t>
  </si>
  <si>
    <t>Shaun Goel</t>
  </si>
  <si>
    <t>Xavier Smith</t>
  </si>
  <si>
    <t>Wesley Chen</t>
  </si>
  <si>
    <t>Tommy Shen</t>
  </si>
  <si>
    <t>Alexis Brown</t>
  </si>
  <si>
    <t>Phillip Perez</t>
  </si>
  <si>
    <t>Jonathan Johnson</t>
  </si>
  <si>
    <t>Louis Wu</t>
  </si>
  <si>
    <t>Warren Yuan</t>
  </si>
  <si>
    <t>Jacquelyn Ramos</t>
  </si>
  <si>
    <t>Kimberly Rivera</t>
  </si>
  <si>
    <t>Bailey Allen</t>
  </si>
  <si>
    <t>Kenneth Anand</t>
  </si>
  <si>
    <t>Alexandria Kelly</t>
  </si>
  <si>
    <t>Kari Serrano</t>
  </si>
  <si>
    <t>Carrie Moreno</t>
  </si>
  <si>
    <t>Xavier Johnson</t>
  </si>
  <si>
    <t>Lucas Griffin</t>
  </si>
  <si>
    <t>Julia Lee</t>
  </si>
  <si>
    <t>Byron Diaz</t>
  </si>
  <si>
    <t>Elizabeth Taylor</t>
  </si>
  <si>
    <t>Sydney Morris</t>
  </si>
  <si>
    <t>Nelson Torres</t>
  </si>
  <si>
    <t>Paula Ramos</t>
  </si>
  <si>
    <t>Tyler Walker</t>
  </si>
  <si>
    <t>Megan Morgan</t>
  </si>
  <si>
    <t>Jose Lewis</t>
  </si>
  <si>
    <t>Mary Hall</t>
  </si>
  <si>
    <t>Louis Andersen</t>
  </si>
  <si>
    <t>Lanna Slaven</t>
  </si>
  <si>
    <t>Grace Hall</t>
  </si>
  <si>
    <t>Gerald Patel</t>
  </si>
  <si>
    <t>Hunter Foster</t>
  </si>
  <si>
    <t>Eddie Carlson</t>
  </si>
  <si>
    <t>Destiny Wood</t>
  </si>
  <si>
    <t>Emily Taylor</t>
  </si>
  <si>
    <t>Emily Hughes</t>
  </si>
  <si>
    <t>Jasmine Reed</t>
  </si>
  <si>
    <t>Jessica Thompson</t>
  </si>
  <si>
    <t>Gabrielle Scott</t>
  </si>
  <si>
    <t>Brian Bailey</t>
  </si>
  <si>
    <t>Alex Morgan</t>
  </si>
  <si>
    <t>Casey Sanz</t>
  </si>
  <si>
    <t>Dakota Diaz</t>
  </si>
  <si>
    <t>Carlos Green</t>
  </si>
  <si>
    <t>Brianna Bryant</t>
  </si>
  <si>
    <t>Casey Rubio</t>
  </si>
  <si>
    <t>Sophia Phillips</t>
  </si>
  <si>
    <t>Adam Li</t>
  </si>
  <si>
    <t>Russell Tang</t>
  </si>
  <si>
    <t>Emily Smith</t>
  </si>
  <si>
    <t>Hannah Clark</t>
  </si>
  <si>
    <t>Richard Hayes</t>
  </si>
  <si>
    <t>Elizabeth Miller</t>
  </si>
  <si>
    <t>Marvin Johnsen</t>
  </si>
  <si>
    <t>Steven Thorpe</t>
  </si>
  <si>
    <t>Katherine White</t>
  </si>
  <si>
    <t>Brandi Carlson</t>
  </si>
  <si>
    <t>Teresa Romero</t>
  </si>
  <si>
    <t>Chloe Moore</t>
  </si>
  <si>
    <t>Mathew Navarro</t>
  </si>
  <si>
    <t>Rachel Alexander</t>
  </si>
  <si>
    <t>Richard Simmons</t>
  </si>
  <si>
    <t>Megan Garcia</t>
  </si>
  <si>
    <t>Cassidy Long</t>
  </si>
  <si>
    <t>Gabriel Lopez</t>
  </si>
  <si>
    <t>Marcus Long</t>
  </si>
  <si>
    <t>David Lal</t>
  </si>
  <si>
    <t>Natalie Torres</t>
  </si>
  <si>
    <t>Abigail Martinez</t>
  </si>
  <si>
    <t>Sheena Luo</t>
  </si>
  <si>
    <t>Jillian Rodriguez</t>
  </si>
  <si>
    <t>Martin Gonzalez</t>
  </si>
  <si>
    <t>Erika Vazquez</t>
  </si>
  <si>
    <t>Xavier Campbell</t>
  </si>
  <si>
    <t>Heather Hu</t>
  </si>
  <si>
    <t>Terry Xu</t>
  </si>
  <si>
    <t>Alexandra Russell</t>
  </si>
  <si>
    <t>Ann Arun</t>
  </si>
  <si>
    <t>Hailey Peterson</t>
  </si>
  <si>
    <t>Bailey Sanders</t>
  </si>
  <si>
    <t>Robert Johnson</t>
  </si>
  <si>
    <t>Joe Chandra</t>
  </si>
  <si>
    <t>Isabella Barnes</t>
  </si>
  <si>
    <t>Anne Gutierrez</t>
  </si>
  <si>
    <t>Peter Nath</t>
  </si>
  <si>
    <t>Renée Alvarez</t>
  </si>
  <si>
    <t>Alan Lin</t>
  </si>
  <si>
    <t>Sebastian Cooper</t>
  </si>
  <si>
    <t>Erica He</t>
  </si>
  <si>
    <t>Destiny Rodriguez</t>
  </si>
  <si>
    <t>Alexandria Simmons</t>
  </si>
  <si>
    <t>Wesley Zhou</t>
  </si>
  <si>
    <t>Juan Ruiz</t>
  </si>
  <si>
    <t>Isaiah Turner</t>
  </si>
  <si>
    <t>Andrew Lan</t>
  </si>
  <si>
    <t>Natalie Henderson</t>
  </si>
  <si>
    <t>Sydney Stewart</t>
  </si>
  <si>
    <t>Kayla Barnes</t>
  </si>
  <si>
    <t>Bethany Andersen</t>
  </si>
  <si>
    <t>Kelli He</t>
  </si>
  <si>
    <t>Victor Ramos</t>
  </si>
  <si>
    <t>Rachel Walker</t>
  </si>
  <si>
    <t>Natasha Gill</t>
  </si>
  <si>
    <t>Logan Jones</t>
  </si>
  <si>
    <t>Jack Gonzalez</t>
  </si>
  <si>
    <t>Sean King</t>
  </si>
  <si>
    <t>Lucas Anderson</t>
  </si>
  <si>
    <t>Lance Dominguez</t>
  </si>
  <si>
    <t>Haley Phillips</t>
  </si>
  <si>
    <t>Benjamin Jai</t>
  </si>
  <si>
    <t>Kaitlyn Phillips</t>
  </si>
  <si>
    <t>Gina Moreno</t>
  </si>
  <si>
    <t>Regina Malhotra</t>
  </si>
  <si>
    <t>Michele Yuan</t>
  </si>
  <si>
    <t>Julia King</t>
  </si>
  <si>
    <t>Wyatt Carter</t>
  </si>
  <si>
    <t>Orlando Alonso</t>
  </si>
  <si>
    <t>Terrence Nath</t>
  </si>
  <si>
    <t>Summer Arun</t>
  </si>
  <si>
    <t>Ryan Li</t>
  </si>
  <si>
    <t>Katrina Deng</t>
  </si>
  <si>
    <t>Maurice She</t>
  </si>
  <si>
    <t>Lindsay Nara</t>
  </si>
  <si>
    <t>Kelly Patterson</t>
  </si>
  <si>
    <t>Lloyd Saunders</t>
  </si>
  <si>
    <t>Leonard Goel</t>
  </si>
  <si>
    <t>Leslie Gomez</t>
  </si>
  <si>
    <t>Devon Tang</t>
  </si>
  <si>
    <t>Jerry Nara</t>
  </si>
  <si>
    <t>Jada Morris</t>
  </si>
  <si>
    <t>Gilbert Yang</t>
  </si>
  <si>
    <t>Emma Bryant</t>
  </si>
  <si>
    <t>Diana Torres</t>
  </si>
  <si>
    <t>Jason Scott</t>
  </si>
  <si>
    <t>Christina Bailey</t>
  </si>
  <si>
    <t>Benjamin Bryant</t>
  </si>
  <si>
    <t>Alicia Raje</t>
  </si>
  <si>
    <t>Dalton Henderson</t>
  </si>
  <si>
    <t>Adam Wright</t>
  </si>
  <si>
    <t>Alexandra Perry</t>
  </si>
  <si>
    <t>Alyssa Russell</t>
  </si>
  <si>
    <t>Clarence Pal</t>
  </si>
  <si>
    <t>Jaime Kumar</t>
  </si>
  <si>
    <t>Peter Goel</t>
  </si>
  <si>
    <t>Jennifer Diaz</t>
  </si>
  <si>
    <t>Albert Ramos</t>
  </si>
  <si>
    <t>Marvin Ruiz</t>
  </si>
  <si>
    <t>Trinity James</t>
  </si>
  <si>
    <t>Paige Ross</t>
  </si>
  <si>
    <t>Shaun Andersen</t>
  </si>
  <si>
    <t>Carrie Vazquez</t>
  </si>
  <si>
    <t>Bailey Roberts</t>
  </si>
  <si>
    <t>Kelli Shen</t>
  </si>
  <si>
    <t>Lucas Lee</t>
  </si>
  <si>
    <t>Kelly Long</t>
  </si>
  <si>
    <t>Alisha Gao</t>
  </si>
  <si>
    <t>Janelle Rodriguez</t>
  </si>
  <si>
    <t>Kayla Taylor</t>
  </si>
  <si>
    <t>Sara Watson</t>
  </si>
  <si>
    <t>Maria Sanders</t>
  </si>
  <si>
    <t>Devin Thomas</t>
  </si>
  <si>
    <t>Regina Sara</t>
  </si>
  <si>
    <t>Sebastian Bell</t>
  </si>
  <si>
    <t>Jaclyn Wu</t>
  </si>
  <si>
    <t>Caleb Parker</t>
  </si>
  <si>
    <t>Damien He</t>
  </si>
  <si>
    <t>Keith Tang</t>
  </si>
  <si>
    <t>Jada Baker</t>
  </si>
  <si>
    <t>Hunter Flores</t>
  </si>
  <si>
    <t>Andres Goel</t>
  </si>
  <si>
    <t>Monique Rubio</t>
  </si>
  <si>
    <t>Dylan Thomas</t>
  </si>
  <si>
    <t>Christopher Wilson</t>
  </si>
  <si>
    <t>Clayton Liu</t>
  </si>
  <si>
    <t>Maria Baker</t>
  </si>
  <si>
    <t>Jessica Bryant</t>
  </si>
  <si>
    <t>Ebony Suarez</t>
  </si>
  <si>
    <t>Terrance Mehta</t>
  </si>
  <si>
    <t>Lindsay Becker</t>
  </si>
  <si>
    <t>Felicia Rubio</t>
  </si>
  <si>
    <t>Edward Nelson</t>
  </si>
  <si>
    <t>Grant Shan</t>
  </si>
  <si>
    <t>Edward Smith</t>
  </si>
  <si>
    <t>Isabella Griffin</t>
  </si>
  <si>
    <t>Pedro Arun</t>
  </si>
  <si>
    <t>Ricky Rubio</t>
  </si>
  <si>
    <t>Michele Ashe</t>
  </si>
  <si>
    <t>Ernest Li</t>
  </si>
  <si>
    <t>Deborah Anand</t>
  </si>
  <si>
    <t>Chloe Williams</t>
  </si>
  <si>
    <t>Kendra Dominguez</t>
  </si>
  <si>
    <t>Megan Thompson</t>
  </si>
  <si>
    <t>Catherine Reed</t>
  </si>
  <si>
    <t>Marie Rana</t>
  </si>
  <si>
    <t>Grace Walker</t>
  </si>
  <si>
    <t>Diane Alvarez</t>
  </si>
  <si>
    <t>Noah Baker</t>
  </si>
  <si>
    <t>Ebony Diaz</t>
  </si>
  <si>
    <t>Brett Lopez</t>
  </si>
  <si>
    <t>Carolyn Subram</t>
  </si>
  <si>
    <t>Alexandra King</t>
  </si>
  <si>
    <t>Natasha Alonso</t>
  </si>
  <si>
    <t>Mandy Zeng</t>
  </si>
  <si>
    <t>Kristina Malhotra</t>
  </si>
  <si>
    <t>Faith Jenkins</t>
  </si>
  <si>
    <t>Natalie Brooks</t>
  </si>
  <si>
    <t>Terrance Perez</t>
  </si>
  <si>
    <t>Robert Griffin</t>
  </si>
  <si>
    <t>Pedro Navarro</t>
  </si>
  <si>
    <t>Steven Selikoff</t>
  </si>
  <si>
    <t>Omar Sun</t>
  </si>
  <si>
    <t>Lacey She</t>
  </si>
  <si>
    <t>Marc Serrano</t>
  </si>
  <si>
    <t>Luke Russell</t>
  </si>
  <si>
    <t>Gabrielle Cannata</t>
  </si>
  <si>
    <t>Dwayne Sanz</t>
  </si>
  <si>
    <t>Edgar Vance</t>
  </si>
  <si>
    <t>Gerald Serrano</t>
  </si>
  <si>
    <t>Jacqueline Peterson</t>
  </si>
  <si>
    <t>Isaac Richardson</t>
  </si>
  <si>
    <t>Arianna Sanders</t>
  </si>
  <si>
    <t>Candace Gonzalez</t>
  </si>
  <si>
    <t>Corey Yuan</t>
  </si>
  <si>
    <t>Amber Scott</t>
  </si>
  <si>
    <t>Brendan Shan</t>
  </si>
  <si>
    <t>Bianca Chen</t>
  </si>
  <si>
    <t>Damien Raje</t>
  </si>
  <si>
    <t>Dylan Jones</t>
  </si>
  <si>
    <t>Crystal Zhao</t>
  </si>
  <si>
    <t>Kristopher Madan</t>
  </si>
  <si>
    <t>Anna Flores</t>
  </si>
  <si>
    <t>Jordan Flores</t>
  </si>
  <si>
    <t>Luis Foster</t>
  </si>
  <si>
    <t>Anna Johnson</t>
  </si>
  <si>
    <t>Riley Diaz</t>
  </si>
  <si>
    <t>Franklin Gao</t>
  </si>
  <si>
    <t>Corey Raji</t>
  </si>
  <si>
    <t>Tara Sharma</t>
  </si>
  <si>
    <t>Marcus Washington</t>
  </si>
  <si>
    <t>Dominic Mehta</t>
  </si>
  <si>
    <t>Troy Rana</t>
  </si>
  <si>
    <t>Jack Wang</t>
  </si>
  <si>
    <t>Susan Yang</t>
  </si>
  <si>
    <t>Kari Perez</t>
  </si>
  <si>
    <t>Jamie Li</t>
  </si>
  <si>
    <t>Karla Raje</t>
  </si>
  <si>
    <t>Julia Hill</t>
  </si>
  <si>
    <t>Jade Peterson</t>
  </si>
  <si>
    <t>Andy Blanco</t>
  </si>
  <si>
    <t>Arturo Chen</t>
  </si>
  <si>
    <t>Tanya Sanz</t>
  </si>
  <si>
    <t>Michele Fernandez</t>
  </si>
  <si>
    <t>Hunter Walker</t>
  </si>
  <si>
    <t>Jessica Griffin</t>
  </si>
  <si>
    <t>Andres Andersen</t>
  </si>
  <si>
    <t>Louis Nara</t>
  </si>
  <si>
    <t>Keith Goldberg</t>
  </si>
  <si>
    <t>Joseph Thomas</t>
  </si>
  <si>
    <t>Nathan Smith</t>
  </si>
  <si>
    <t>Sheila Suarez</t>
  </si>
  <si>
    <t>Gabriel Perry</t>
  </si>
  <si>
    <t>Brent Lin</t>
  </si>
  <si>
    <t>Devon Shan</t>
  </si>
  <si>
    <t>Hunter Mitchell</t>
  </si>
  <si>
    <t>Jeremy Brooks</t>
  </si>
  <si>
    <t>Robert Chen</t>
  </si>
  <si>
    <t>Alexandra Green</t>
  </si>
  <si>
    <t>Katherine Lee</t>
  </si>
  <si>
    <t>Dawn Luo</t>
  </si>
  <si>
    <t>Jack Washington</t>
  </si>
  <si>
    <t>Christian Clark</t>
  </si>
  <si>
    <t>Nichole Pal</t>
  </si>
  <si>
    <t>Sharon She</t>
  </si>
  <si>
    <t>Todd Xu</t>
  </si>
  <si>
    <t>Mackenzie Sanchez</t>
  </si>
  <si>
    <t>Luke Washington</t>
  </si>
  <si>
    <t>Kendra Serrano</t>
  </si>
  <si>
    <t>Logan Brown</t>
  </si>
  <si>
    <t>Jeremiah Smith</t>
  </si>
  <si>
    <t>Emma Bennett</t>
  </si>
  <si>
    <t>Janelle Malhotra</t>
  </si>
  <si>
    <t>Isabella Jones</t>
  </si>
  <si>
    <t>Heidi Garcia</t>
  </si>
  <si>
    <t>Isaac Scott</t>
  </si>
  <si>
    <t>Brett Kapoor</t>
  </si>
  <si>
    <t>Carlos Campbell</t>
  </si>
  <si>
    <t>Benjamin Washington</t>
  </si>
  <si>
    <t>Jerry Yuan</t>
  </si>
  <si>
    <t>Kara Xu</t>
  </si>
  <si>
    <t>Donald Kovár</t>
  </si>
  <si>
    <t>Albert Ortega</t>
  </si>
  <si>
    <t>Darren Raman</t>
  </si>
  <si>
    <t>Jacquelyn Romero</t>
  </si>
  <si>
    <t>Abigail Johnson</t>
  </si>
  <si>
    <t>Brandi Navarro</t>
  </si>
  <si>
    <t>Justin Robinson</t>
  </si>
  <si>
    <t>Walter Gutierrez</t>
  </si>
  <si>
    <t>Tristan Gonzales</t>
  </si>
  <si>
    <t>Trevor Wood</t>
  </si>
  <si>
    <t>Taylor Johnson</t>
  </si>
  <si>
    <t>Sheila Gutierrez</t>
  </si>
  <si>
    <t>Samuel Roberts</t>
  </si>
  <si>
    <t>Olivia Bailey</t>
  </si>
  <si>
    <t>Stuart Railson</t>
  </si>
  <si>
    <t>Kristine Ruiz</t>
  </si>
  <si>
    <t>Lauren Henderson</t>
  </si>
  <si>
    <t>Jose Coleman</t>
  </si>
  <si>
    <t>Kaylee Ward</t>
  </si>
  <si>
    <t>Elijah Hill</t>
  </si>
  <si>
    <t>David Russell</t>
  </si>
  <si>
    <t>Gerald Chandra</t>
  </si>
  <si>
    <t>Jason Hayes</t>
  </si>
  <si>
    <t>Fernando Hill</t>
  </si>
  <si>
    <t>Carol Robinson</t>
  </si>
  <si>
    <t>Alexandra Turner</t>
  </si>
  <si>
    <t>Cameron Miller</t>
  </si>
  <si>
    <t>Alexis Barnes</t>
  </si>
  <si>
    <t>Arianna Bailey</t>
  </si>
  <si>
    <t>Cassandra Chandra</t>
  </si>
  <si>
    <t>Adriana Rodriguez</t>
  </si>
  <si>
    <t>Justin Jenkins</t>
  </si>
  <si>
    <t>Leslie Ruiz</t>
  </si>
  <si>
    <t>Regina Ray</t>
  </si>
  <si>
    <t>Nicole Wilson</t>
  </si>
  <si>
    <t>Ramon Lin</t>
  </si>
  <si>
    <t>Janelle Subram</t>
  </si>
  <si>
    <t>Johnathan Prasad</t>
  </si>
  <si>
    <t>Geoffrey Malhotra</t>
  </si>
  <si>
    <t>Tina Perez</t>
  </si>
  <si>
    <t>Jada Reed</t>
  </si>
  <si>
    <t>Jonathan Perez</t>
  </si>
  <si>
    <t>Sharon Xie</t>
  </si>
  <si>
    <t>Dustin Rai</t>
  </si>
  <si>
    <t>Warren Lu</t>
  </si>
  <si>
    <t>Luis Wright</t>
  </si>
  <si>
    <t>Adam Washington</t>
  </si>
  <si>
    <t>Nancy Sai</t>
  </si>
  <si>
    <t>John Anderson</t>
  </si>
  <si>
    <t>Holly Raman</t>
  </si>
  <si>
    <t>Isabella Cox</t>
  </si>
  <si>
    <t>Jack Bryant</t>
  </si>
  <si>
    <t>Natasha Oliver</t>
  </si>
  <si>
    <t>Jack Perry</t>
  </si>
  <si>
    <t>Edward Powell</t>
  </si>
  <si>
    <t>Ian Stewart</t>
  </si>
  <si>
    <t>Destiny Reed</t>
  </si>
  <si>
    <t>Wyatt Martin</t>
  </si>
  <si>
    <t>Kellie Romero</t>
  </si>
  <si>
    <t>Ann Patel</t>
  </si>
  <si>
    <t>Melanie Coleman</t>
  </si>
  <si>
    <t>Jon Lin</t>
  </si>
  <si>
    <t>Ana Long</t>
  </si>
  <si>
    <t>Kayla Wilson</t>
  </si>
  <si>
    <t>Angel Cox</t>
  </si>
  <si>
    <t>Mitchell Anand</t>
  </si>
  <si>
    <t>Mackenzie Blue</t>
  </si>
  <si>
    <t>Michelle Richardson</t>
  </si>
  <si>
    <t>Madison Wilson</t>
  </si>
  <si>
    <t>Kaitlyn Baker</t>
  </si>
  <si>
    <t>Ethan Lee</t>
  </si>
  <si>
    <t>Destiny Kelly</t>
  </si>
  <si>
    <t>Andrea Edwards</t>
  </si>
  <si>
    <t>Juan Howard</t>
  </si>
  <si>
    <t>Mitchell Black</t>
  </si>
  <si>
    <t>Jill Munoz</t>
  </si>
  <si>
    <t>Catherine Stewart</t>
  </si>
  <si>
    <t>Olivia Lewis</t>
  </si>
  <si>
    <t>Luke Hayes</t>
  </si>
  <si>
    <t>Beth Torres</t>
  </si>
  <si>
    <t>Alyssa Harris</t>
  </si>
  <si>
    <t>Teresa Alvarez</t>
  </si>
  <si>
    <t>Elijah Hall</t>
  </si>
  <si>
    <t>Jason Sharma</t>
  </si>
  <si>
    <t>Richard Reed</t>
  </si>
  <si>
    <t>Mason Collins</t>
  </si>
  <si>
    <t>Beth Alvarez</t>
  </si>
  <si>
    <t>Mandy Yang</t>
  </si>
  <si>
    <t>Kaitlyn Lopez</t>
  </si>
  <si>
    <t>Olivia Patterson</t>
  </si>
  <si>
    <t>Mason Rivera</t>
  </si>
  <si>
    <t>Ramon Zeng</t>
  </si>
  <si>
    <t>Ross Sanchez</t>
  </si>
  <si>
    <t>Pedro Subram</t>
  </si>
  <si>
    <t>Savannah Murphy</t>
  </si>
  <si>
    <t>Savannah Collins</t>
  </si>
  <si>
    <t>Regina Raman</t>
  </si>
  <si>
    <t>Tristan Powell</t>
  </si>
  <si>
    <t>Ronnie Zhu</t>
  </si>
  <si>
    <t>Ruben Fernandez</t>
  </si>
  <si>
    <t>Mariah Peterson</t>
  </si>
  <si>
    <t>Mackenzie Cox</t>
  </si>
  <si>
    <t>Natalie Foster</t>
  </si>
  <si>
    <t>Lauren Perry</t>
  </si>
  <si>
    <t>Miguel Gonzales</t>
  </si>
  <si>
    <t>Kyle Green</t>
  </si>
  <si>
    <t>Kimberly Kelly</t>
  </si>
  <si>
    <t>Mary Turner</t>
  </si>
  <si>
    <t>Jonathan White</t>
  </si>
  <si>
    <t>Katherine Ramirez</t>
  </si>
  <si>
    <t>Jeremy Peterson</t>
  </si>
  <si>
    <t>Aaron Powell</t>
  </si>
  <si>
    <t>Alexandra Griffin</t>
  </si>
  <si>
    <t>Christian Brown</t>
  </si>
  <si>
    <t>Curtis Xu</t>
  </si>
  <si>
    <t>Bruce Subram</t>
  </si>
  <si>
    <t>Christina Rivera</t>
  </si>
  <si>
    <t>Adrienne Ortega</t>
  </si>
  <si>
    <t>Aaron Washington</t>
  </si>
  <si>
    <t>Jake He</t>
  </si>
  <si>
    <t>James Hughes</t>
  </si>
  <si>
    <t>Jacquelyn Torres</t>
  </si>
  <si>
    <t>Ronnie Liu</t>
  </si>
  <si>
    <t>Patrick Richardson</t>
  </si>
  <si>
    <t>Wyatt Parker</t>
  </si>
  <si>
    <t>Grace Stewart</t>
  </si>
  <si>
    <t>Carly Shen</t>
  </si>
  <si>
    <t>Pamela Suri</t>
  </si>
  <si>
    <t>Krista Sanz</t>
  </si>
  <si>
    <t>Richard Griffin</t>
  </si>
  <si>
    <t>Carmen Chandra</t>
  </si>
  <si>
    <t>Lucas Jones</t>
  </si>
  <si>
    <t>Marcus Thomas</t>
  </si>
  <si>
    <t>Jay Garcia</t>
  </si>
  <si>
    <t>Ian Bell</t>
  </si>
  <si>
    <t>Bruce Jordan</t>
  </si>
  <si>
    <t>Hannah Russell</t>
  </si>
  <si>
    <t>Jeffery Zeng</t>
  </si>
  <si>
    <t>Stanley Prasad</t>
  </si>
  <si>
    <t>Clarence Li</t>
  </si>
  <si>
    <t>Michele Prasad</t>
  </si>
  <si>
    <t>Misty Shen</t>
  </si>
  <si>
    <t>Noah Rodriguez</t>
  </si>
  <si>
    <t>Jennifer Mitchell</t>
  </si>
  <si>
    <t>Devin Jackson</t>
  </si>
  <si>
    <t>Desirée Moreno</t>
  </si>
  <si>
    <t>Roy Navarro</t>
  </si>
  <si>
    <t>Jennifer Lee</t>
  </si>
  <si>
    <t>Chelsea Fernandez</t>
  </si>
  <si>
    <t>Kelvin Li</t>
  </si>
  <si>
    <t>Martha Ma</t>
  </si>
  <si>
    <t>Kristina Rana</t>
  </si>
  <si>
    <t>Kara Luo</t>
  </si>
  <si>
    <t>Alexandria Ward</t>
  </si>
  <si>
    <t>Kelsey She</t>
  </si>
  <si>
    <t>Brittney He</t>
  </si>
  <si>
    <t>Jonathan Alexander</t>
  </si>
  <si>
    <t>Alexa Reed</t>
  </si>
  <si>
    <t>Aidan Griffin</t>
  </si>
  <si>
    <t>Brandon Williams</t>
  </si>
  <si>
    <t>Dawn Zhao</t>
  </si>
  <si>
    <t>Sylvia Spencer</t>
  </si>
  <si>
    <t>Ryan Patterson</t>
  </si>
  <si>
    <t>Joshua Walker</t>
  </si>
  <si>
    <t>Cedric Pal</t>
  </si>
  <si>
    <t>Fernando Coleman</t>
  </si>
  <si>
    <t>Elena Velez Amezaga</t>
  </si>
  <si>
    <t>Tasha She</t>
  </si>
  <si>
    <t>Whitney Sanchez</t>
  </si>
  <si>
    <t>Randy Zhou</t>
  </si>
  <si>
    <t>Mario Lal</t>
  </si>
  <si>
    <t>Morgan Allen</t>
  </si>
  <si>
    <t>Kristen Zeng</t>
  </si>
  <si>
    <t>Jon Andersen</t>
  </si>
  <si>
    <t>Edward King</t>
  </si>
  <si>
    <t>Edgar Kapoor</t>
  </si>
  <si>
    <t>Gerald Rana</t>
  </si>
  <si>
    <t>Ebony Blanco</t>
  </si>
  <si>
    <t>Ernest Ye</t>
  </si>
  <si>
    <t>Emily Walker</t>
  </si>
  <si>
    <t>Gloria Rubio</t>
  </si>
  <si>
    <t>Isabella White</t>
  </si>
  <si>
    <t>Dalton Jackson</t>
  </si>
  <si>
    <t>Bethany Xu</t>
  </si>
  <si>
    <t>Casey Rowe</t>
  </si>
  <si>
    <t>Andrew Miller</t>
  </si>
  <si>
    <t>Briana Munoz</t>
  </si>
  <si>
    <t>Billy Romero</t>
  </si>
  <si>
    <t>Anthony Johnson</t>
  </si>
  <si>
    <t>Ross Madan</t>
  </si>
  <si>
    <t>Michele She</t>
  </si>
  <si>
    <t>Darren Suarez</t>
  </si>
  <si>
    <t>Cristina Goel</t>
  </si>
  <si>
    <t>Alison Xie</t>
  </si>
  <si>
    <t>Steven Peterson</t>
  </si>
  <si>
    <t>Timothy Campbell</t>
  </si>
  <si>
    <t>Cheryl Serrano</t>
  </si>
  <si>
    <t>Amanda Perry</t>
  </si>
  <si>
    <t>Linda Travers</t>
  </si>
  <si>
    <t>Allen Chandra</t>
  </si>
  <si>
    <t>Connor Lopez</t>
  </si>
  <si>
    <t>Victor Diaz</t>
  </si>
  <si>
    <t>Lacey Becker</t>
  </si>
  <si>
    <t>Beth Srini</t>
  </si>
  <si>
    <t>Rebekah Ruiz</t>
  </si>
  <si>
    <t>Tara She</t>
  </si>
  <si>
    <t>Melvin Pal</t>
  </si>
  <si>
    <t>Brandi Martin</t>
  </si>
  <si>
    <t>Bryce Reed</t>
  </si>
  <si>
    <t>Amanda Coleman</t>
  </si>
  <si>
    <t>Marcus Evans</t>
  </si>
  <si>
    <t>Manuel Arun</t>
  </si>
  <si>
    <t>Alexandra Baker</t>
  </si>
  <si>
    <t>Allison Reed</t>
  </si>
  <si>
    <t>Jessie Hu</t>
  </si>
  <si>
    <t>Hunter Roberts</t>
  </si>
  <si>
    <t>Priscilla Raji</t>
  </si>
  <si>
    <t>Gina Serrano</t>
  </si>
  <si>
    <t>Isaiah Hill</t>
  </si>
  <si>
    <t>Jennifer Perez</t>
  </si>
  <si>
    <t>Jasmine James</t>
  </si>
  <si>
    <t>Kristi Lopez</t>
  </si>
  <si>
    <t>Roy Vance</t>
  </si>
  <si>
    <t>Tracy Sharma</t>
  </si>
  <si>
    <t>Francisco Fernandez</t>
  </si>
  <si>
    <t>Lawrence Serrano</t>
  </si>
  <si>
    <t>Faith Foster</t>
  </si>
  <si>
    <t>Kaitlyn Allen</t>
  </si>
  <si>
    <t>Julia Richardson</t>
  </si>
  <si>
    <t>Susan Huang</t>
  </si>
  <si>
    <t>Neil Gutierrez</t>
  </si>
  <si>
    <t>Mackenzie Green</t>
  </si>
  <si>
    <t>Haley Butler</t>
  </si>
  <si>
    <t>Brian Bell</t>
  </si>
  <si>
    <t>Rachel Coleman</t>
  </si>
  <si>
    <t>Tabitha Patel</t>
  </si>
  <si>
    <t>Shannon Chow</t>
  </si>
  <si>
    <t>Zoe Torres</t>
  </si>
  <si>
    <t>Riley Richardson</t>
  </si>
  <si>
    <t>Seth Butler</t>
  </si>
  <si>
    <t>Sara Scott</t>
  </si>
  <si>
    <t>Wyatt Flores</t>
  </si>
  <si>
    <t>Theresa Romero</t>
  </si>
  <si>
    <t>Natalie Hall</t>
  </si>
  <si>
    <t>Steve Yang</t>
  </si>
  <si>
    <t>Ryan Griffin</t>
  </si>
  <si>
    <t>Stanley Perez</t>
  </si>
  <si>
    <t>Jose Hill</t>
  </si>
  <si>
    <t>Mason Edwards</t>
  </si>
  <si>
    <t>Joshua Williams</t>
  </si>
  <si>
    <t>Jose Evans</t>
  </si>
  <si>
    <t>Kayla Davis</t>
  </si>
  <si>
    <t>Jaime Jai</t>
  </si>
  <si>
    <t>Hailey Bailey</t>
  </si>
  <si>
    <t>Edwin Hu</t>
  </si>
  <si>
    <t>Jan Lopez</t>
  </si>
  <si>
    <t>Gabrielle King</t>
  </si>
  <si>
    <t>Erin Watson</t>
  </si>
  <si>
    <t>Cindy Foster</t>
  </si>
  <si>
    <t>Abigail Torres</t>
  </si>
  <si>
    <t>Audrey Romero</t>
  </si>
  <si>
    <t>Brandon Miller</t>
  </si>
  <si>
    <t>Blake Hernandez</t>
  </si>
  <si>
    <t>Daisy Ortega</t>
  </si>
  <si>
    <t>Alyssa Martinez</t>
  </si>
  <si>
    <t>Bonnie She</t>
  </si>
  <si>
    <t>Angelica Hughes</t>
  </si>
  <si>
    <t>Sarah Brown</t>
  </si>
  <si>
    <t>Mikael Sandberg</t>
  </si>
  <si>
    <t>Kaylee Bailey</t>
  </si>
  <si>
    <t>Grace Thomas</t>
  </si>
  <si>
    <t>Jermaine Weber</t>
  </si>
  <si>
    <t>Justin Kumar</t>
  </si>
  <si>
    <t>Grace Brown</t>
  </si>
  <si>
    <t>Meredith Diaz</t>
  </si>
  <si>
    <t>Cole Rogers</t>
  </si>
  <si>
    <t>Shaun Raje</t>
  </si>
  <si>
    <t>Stanley Mehta</t>
  </si>
  <si>
    <t>Jeffery Huang</t>
  </si>
  <si>
    <t>Tabitha Martin</t>
  </si>
  <si>
    <t>Carlos Kelly</t>
  </si>
  <si>
    <t>Bryce Ramirez</t>
  </si>
  <si>
    <t>Gretchen Rivas</t>
  </si>
  <si>
    <t>Carol Nath</t>
  </si>
  <si>
    <t>Brandon Coleman</t>
  </si>
  <si>
    <t>Brandi Blanco</t>
  </si>
  <si>
    <t>Bryce Sanders</t>
  </si>
  <si>
    <t>Jorge Lu</t>
  </si>
  <si>
    <t>Justin Patterson</t>
  </si>
  <si>
    <t>Maria Simmons</t>
  </si>
  <si>
    <t>Elizabeth Thomas</t>
  </si>
  <si>
    <t>Alexis Johnson</t>
  </si>
  <si>
    <t>Abigail Peterson</t>
  </si>
  <si>
    <t>Jodi Rai</t>
  </si>
  <si>
    <t>Tonya Sharma</t>
  </si>
  <si>
    <t>Jeremy Wright</t>
  </si>
  <si>
    <t>Frederick Malhotra</t>
  </si>
  <si>
    <t>Bailey Mitchell</t>
  </si>
  <si>
    <t>Preston Sara</t>
  </si>
  <si>
    <t>Arthur Dominguez</t>
  </si>
  <si>
    <t>Alexia Alexander</t>
  </si>
  <si>
    <t>Alexis Butler</t>
  </si>
  <si>
    <t>Alex Young</t>
  </si>
  <si>
    <t>Olivia Griffin</t>
  </si>
  <si>
    <t>Nathan Adams</t>
  </si>
  <si>
    <t>Jose Diaz</t>
  </si>
  <si>
    <t>Jasmine Flores</t>
  </si>
  <si>
    <t>Cody Reed</t>
  </si>
  <si>
    <t>Chloe Flores</t>
  </si>
  <si>
    <t>Stanley Fernandez</t>
  </si>
  <si>
    <t>Xavier Hayes</t>
  </si>
  <si>
    <t>Vincent Liang</t>
  </si>
  <si>
    <t>Nathan Hernandez</t>
  </si>
  <si>
    <t>Samuel Washington</t>
  </si>
  <si>
    <t>Thomas Simmons</t>
  </si>
  <si>
    <t>Meredith Navarro</t>
  </si>
  <si>
    <t>Jonathan Lewis</t>
  </si>
  <si>
    <t>Joan Cook</t>
  </si>
  <si>
    <t>Jaime Sanz</t>
  </si>
  <si>
    <t>Janet Young</t>
  </si>
  <si>
    <t>Jasmine Hughes</t>
  </si>
  <si>
    <t>Emmanuel Rodriguez</t>
  </si>
  <si>
    <t>Jackson Adams</t>
  </si>
  <si>
    <t>David Bryant</t>
  </si>
  <si>
    <t>Dawn Goel</t>
  </si>
  <si>
    <t>Anna Richardson</t>
  </si>
  <si>
    <t>Carlos Stewart</t>
  </si>
  <si>
    <t>Christian Anderson</t>
  </si>
  <si>
    <t>Alison Tang</t>
  </si>
  <si>
    <t>Caleb Mitchell</t>
  </si>
  <si>
    <t>Carly Raji</t>
  </si>
  <si>
    <t>Sheena Lal</t>
  </si>
  <si>
    <t>Jonathan Parker</t>
  </si>
  <si>
    <t>Preston Patel</t>
  </si>
  <si>
    <t>Tabitha Dominguez</t>
  </si>
  <si>
    <t>Brittney Liang</t>
  </si>
  <si>
    <t>Xavier Scott</t>
  </si>
  <si>
    <t>Erik Gill</t>
  </si>
  <si>
    <t>Misty Pal</t>
  </si>
  <si>
    <t>Jay Weber</t>
  </si>
  <si>
    <t>Tabitha Alonso</t>
  </si>
  <si>
    <t>Maria Bennett</t>
  </si>
  <si>
    <t>Diana Suarez</t>
  </si>
  <si>
    <t>Arturo Lu</t>
  </si>
  <si>
    <t>Hailey Watson</t>
  </si>
  <si>
    <t>Jocelyn Griffin</t>
  </si>
  <si>
    <t>Jack Campbell</t>
  </si>
  <si>
    <t>Angelica Flores</t>
  </si>
  <si>
    <t>Logan King</t>
  </si>
  <si>
    <t>Brianna Harris</t>
  </si>
  <si>
    <t>Joshua Martin</t>
  </si>
  <si>
    <t>Jasmine Alexander</t>
  </si>
  <si>
    <t>Fernando Washington</t>
  </si>
  <si>
    <t>Chloe Lee</t>
  </si>
  <si>
    <t>Brianna Johnson</t>
  </si>
  <si>
    <t>Francisco Raman</t>
  </si>
  <si>
    <t>Lucas Diaz</t>
  </si>
  <si>
    <t>Dominique Mehta</t>
  </si>
  <si>
    <t>Cindy Rana</t>
  </si>
  <si>
    <t>Kari Alan</t>
  </si>
  <si>
    <t>Brenda Subram</t>
  </si>
  <si>
    <t>Terrence Luo</t>
  </si>
  <si>
    <t>Dominique Martinez</t>
  </si>
  <si>
    <t>Carolyn Gomez</t>
  </si>
  <si>
    <t>Christian Alexander</t>
  </si>
  <si>
    <t>Shelby Richardson</t>
  </si>
  <si>
    <t>Donna Chande</t>
  </si>
  <si>
    <t>Christian Davis</t>
  </si>
  <si>
    <t>Michele Malhotra</t>
  </si>
  <si>
    <t>Marcus Morgan</t>
  </si>
  <si>
    <t>Darrell Beck</t>
  </si>
  <si>
    <t>Jackson Collins</t>
  </si>
  <si>
    <t>Ryan Jai</t>
  </si>
  <si>
    <t>Nicholas Taylor</t>
  </si>
  <si>
    <t>Thomas Wilson</t>
  </si>
  <si>
    <t>Ryan Lewis</t>
  </si>
  <si>
    <t>Rachel Davis</t>
  </si>
  <si>
    <t>Whitney Madan</t>
  </si>
  <si>
    <t>Mary Young</t>
  </si>
  <si>
    <t>Kenneth Andersen</t>
  </si>
  <si>
    <t>Katherine Adams</t>
  </si>
  <si>
    <t>Michele Blanco</t>
  </si>
  <si>
    <t>Katherine Bennett</t>
  </si>
  <si>
    <t>Eduardo Mitchell</t>
  </si>
  <si>
    <t>Faith Sanchez</t>
  </si>
  <si>
    <t>Fernando Price</t>
  </si>
  <si>
    <t>Erica Zheng</t>
  </si>
  <si>
    <t>Chelsea Lopez</t>
  </si>
  <si>
    <t>Chloe Reed</t>
  </si>
  <si>
    <t>Brianna Perry</t>
  </si>
  <si>
    <t>Alexandra Taylor</t>
  </si>
  <si>
    <t>Angelica Wood</t>
  </si>
  <si>
    <t>Clayton Stone</t>
  </si>
  <si>
    <t>Tiffany Xu</t>
  </si>
  <si>
    <t>Gregory Rai</t>
  </si>
  <si>
    <t>Nicole Wood</t>
  </si>
  <si>
    <t>Alvin Guo</t>
  </si>
  <si>
    <t>Ryan Harris</t>
  </si>
  <si>
    <t>Benjamin Wang</t>
  </si>
  <si>
    <t>Kelvin Rai</t>
  </si>
  <si>
    <t>Paige Butler</t>
  </si>
  <si>
    <t>Ross Gill</t>
  </si>
  <si>
    <t>Robert Wang</t>
  </si>
  <si>
    <t>Julio Alonso</t>
  </si>
  <si>
    <t>Deanna Romero</t>
  </si>
  <si>
    <t>Brent Li</t>
  </si>
  <si>
    <t>Anthony Harris</t>
  </si>
  <si>
    <t>Darren Chandra</t>
  </si>
  <si>
    <t>Trevor Coleman</t>
  </si>
  <si>
    <t>Dave Natsuhara</t>
  </si>
  <si>
    <t>Alvin Chen</t>
  </si>
  <si>
    <t>Frank Rubio</t>
  </si>
  <si>
    <t>Trisha Liang</t>
  </si>
  <si>
    <t>Rebekah Sai</t>
  </si>
  <si>
    <t>Melinda Alvarez</t>
  </si>
  <si>
    <t>Jan Gray</t>
  </si>
  <si>
    <t>Devin Jones</t>
  </si>
  <si>
    <t>Donald Raman</t>
  </si>
  <si>
    <t>Andrea Rusko</t>
  </si>
  <si>
    <t>Audrey Suarez</t>
  </si>
  <si>
    <t>Grant Chander</t>
  </si>
  <si>
    <t>Jessie Dominguez</t>
  </si>
  <si>
    <t>Andrea Reed</t>
  </si>
  <si>
    <t>Julia Lewis</t>
  </si>
  <si>
    <t>Craig Ortega</t>
  </si>
  <si>
    <t>Terrance Raman</t>
  </si>
  <si>
    <t>Tommy Champion</t>
  </si>
  <si>
    <t>Cole Cox</t>
  </si>
  <si>
    <t>Emmanuel Kapoor</t>
  </si>
  <si>
    <t>Alexis Harris</t>
  </si>
  <si>
    <t>Dylan Taylor</t>
  </si>
  <si>
    <t>Jacqueline Murphy</t>
  </si>
  <si>
    <t>Kurt Pal</t>
  </si>
  <si>
    <t>Richard Ramirez</t>
  </si>
  <si>
    <t>Rachel Hall</t>
  </si>
  <si>
    <t>Joe Alvarez</t>
  </si>
  <si>
    <t>Mitchell Andersen</t>
  </si>
  <si>
    <t>Mitchell Nara</t>
  </si>
  <si>
    <t>Armando Gill</t>
  </si>
  <si>
    <t>Jaclyn Liang</t>
  </si>
  <si>
    <t>Timothy Perez</t>
  </si>
  <si>
    <t>Warren Luo</t>
  </si>
  <si>
    <t>Vanessa Wood</t>
  </si>
  <si>
    <t>Veronica Perez</t>
  </si>
  <si>
    <t>Tasha Ashe</t>
  </si>
  <si>
    <t>Shannon Martin</t>
  </si>
  <si>
    <t>Ross Diaz</t>
  </si>
  <si>
    <t>Kayla Miller</t>
  </si>
  <si>
    <t>Maurice Yuan</t>
  </si>
  <si>
    <t>Lydia Malhotra</t>
  </si>
  <si>
    <t>Kaitlyn Diaz</t>
  </si>
  <si>
    <t>Julia Sanchez</t>
  </si>
  <si>
    <t>Kelsey Goel</t>
  </si>
  <si>
    <t>Kimberly Cooper</t>
  </si>
  <si>
    <t>Melissa Peterson</t>
  </si>
  <si>
    <t>Douglas Malhotra</t>
  </si>
  <si>
    <t>Haley Rogers</t>
  </si>
  <si>
    <t>Jared Gray</t>
  </si>
  <si>
    <t>Grace Kelly</t>
  </si>
  <si>
    <t>Ian Sanders</t>
  </si>
  <si>
    <t>Eduardo Barnes</t>
  </si>
  <si>
    <t>Jessica Garcia</t>
  </si>
  <si>
    <t>Alicia Raji</t>
  </si>
  <si>
    <t>Brian Sanders</t>
  </si>
  <si>
    <t>Chelsea Chandra</t>
  </si>
  <si>
    <t>Corey Nara</t>
  </si>
  <si>
    <t>Toni Sullivan</t>
  </si>
  <si>
    <t>Tonya Lal</t>
  </si>
  <si>
    <t>Emmanuel Subram</t>
  </si>
  <si>
    <t>Arthur Sanchez</t>
  </si>
  <si>
    <t>Mackenzie Morris</t>
  </si>
  <si>
    <t>Clayton Yang</t>
  </si>
  <si>
    <t>Zachary Smith</t>
  </si>
  <si>
    <t>Jamie Lu</t>
  </si>
  <si>
    <t>Danny Rubio</t>
  </si>
  <si>
    <t>Alvin Zhu</t>
  </si>
  <si>
    <t>Kate Shan</t>
  </si>
  <si>
    <t>Jonathan Zhang</t>
  </si>
  <si>
    <t>Jacqueline Bailey</t>
  </si>
  <si>
    <t>Alberto Romero</t>
  </si>
  <si>
    <t>Spencer Simmons</t>
  </si>
  <si>
    <t>Eduardo Reed</t>
  </si>
  <si>
    <t>Chloe King</t>
  </si>
  <si>
    <t>Meagan Mehta</t>
  </si>
  <si>
    <t>Kyle Collins</t>
  </si>
  <si>
    <t>Javier Muñoz</t>
  </si>
  <si>
    <t>Ross Subram</t>
  </si>
  <si>
    <t>Troy Perez</t>
  </si>
  <si>
    <t>Eric Washington</t>
  </si>
  <si>
    <t>Raul Shan</t>
  </si>
  <si>
    <t>Riley Hughes</t>
  </si>
  <si>
    <t>Sydney Lewis</t>
  </si>
  <si>
    <t>Brianna Cooper</t>
  </si>
  <si>
    <t>Jade Bell</t>
  </si>
  <si>
    <t>Gabrielle Bennett</t>
  </si>
  <si>
    <t>Rebekah Martin</t>
  </si>
  <si>
    <t>Jonathan Flores</t>
  </si>
  <si>
    <t>Katie Shan</t>
  </si>
  <si>
    <t>Meredith Carlson</t>
  </si>
  <si>
    <t>Matthew Jones</t>
  </si>
  <si>
    <t>Kristy Alonso</t>
  </si>
  <si>
    <t>Melody Dominguez</t>
  </si>
  <si>
    <t>Clifford Subram</t>
  </si>
  <si>
    <t>Peter Sharma</t>
  </si>
  <si>
    <t>Nina Luo</t>
  </si>
  <si>
    <t>Christopher Robinson</t>
  </si>
  <si>
    <t>Linda Rubio</t>
  </si>
  <si>
    <t>Eddie Rubio</t>
  </si>
  <si>
    <t>Maria Russell</t>
  </si>
  <si>
    <t>Blake Martinez</t>
  </si>
  <si>
    <t>Nicholas Lewis</t>
  </si>
  <si>
    <t>Suzanne Guo</t>
  </si>
  <si>
    <t>Tommy Black</t>
  </si>
  <si>
    <t>Thomas Miller</t>
  </si>
  <si>
    <t>Shannon Zhu</t>
  </si>
  <si>
    <t>Timothy Kelly</t>
  </si>
  <si>
    <t>Tyrone Carlson</t>
  </si>
  <si>
    <t>Victoria Jackson</t>
  </si>
  <si>
    <t>Marcus Edwards</t>
  </si>
  <si>
    <t>Jon Chavez</t>
  </si>
  <si>
    <t>Kelvin Cai</t>
  </si>
  <si>
    <t>Julia Phillips</t>
  </si>
  <si>
    <t>Miguel Rodriguez</t>
  </si>
  <si>
    <t>Lucas Watson</t>
  </si>
  <si>
    <t>Jonathan Butler</t>
  </si>
  <si>
    <t>Luis Nelson</t>
  </si>
  <si>
    <t>Misty Ashe</t>
  </si>
  <si>
    <t>Karen Ye</t>
  </si>
  <si>
    <t>Michele Andersen</t>
  </si>
  <si>
    <t>Garrett Brooks</t>
  </si>
  <si>
    <t>Gloria Gill</t>
  </si>
  <si>
    <t>Jacquelyn Gill</t>
  </si>
  <si>
    <t>Cameron Clark</t>
  </si>
  <si>
    <t>Brendan Nath</t>
  </si>
  <si>
    <t>Alexis Price</t>
  </si>
  <si>
    <t>Clifford Rodriguez</t>
  </si>
  <si>
    <t>Caroline Patterson</t>
  </si>
  <si>
    <t>Chelsea Patel</t>
  </si>
  <si>
    <t>Anna Patterson</t>
  </si>
  <si>
    <t>Adrian James</t>
  </si>
  <si>
    <t>Carson Alexander</t>
  </si>
  <si>
    <t>Kristopher Rodriguez</t>
  </si>
  <si>
    <t>Jade Sanchez</t>
  </si>
  <si>
    <t>Gloria Ramos</t>
  </si>
  <si>
    <t>Carrie Gomez</t>
  </si>
  <si>
    <t>Melanie Peterson</t>
  </si>
  <si>
    <t>Charles Turner</t>
  </si>
  <si>
    <t>Alvin He</t>
  </si>
  <si>
    <t>Zachary Sharma</t>
  </si>
  <si>
    <t>Makayla Morgan</t>
  </si>
  <si>
    <t>Naomi Hernandez</t>
  </si>
  <si>
    <t>Dwayne Dominguez</t>
  </si>
  <si>
    <t>Jose Davis</t>
  </si>
  <si>
    <t>Devin Howard</t>
  </si>
  <si>
    <t>Carson Flores</t>
  </si>
  <si>
    <t>Carolyn Prasad</t>
  </si>
  <si>
    <t>Clayton Zeng</t>
  </si>
  <si>
    <t>Destiny Diaz</t>
  </si>
  <si>
    <t>Sergio Fernandez</t>
  </si>
  <si>
    <t>Vanessa Griffin</t>
  </si>
  <si>
    <t>Autumn Wu</t>
  </si>
  <si>
    <t>Rafael Li</t>
  </si>
  <si>
    <t>Erin Cooper</t>
  </si>
  <si>
    <t>Pedro Kapoor</t>
  </si>
  <si>
    <t>Ricardo Pal</t>
  </si>
  <si>
    <t>Barry Patel</t>
  </si>
  <si>
    <t>Felicia Romero</t>
  </si>
  <si>
    <t>Isaiah Gonzalez</t>
  </si>
  <si>
    <t>Richard Richardson</t>
  </si>
  <si>
    <t>Jeremiah Sanders</t>
  </si>
  <si>
    <t>Angela Foster</t>
  </si>
  <si>
    <t>John Brown</t>
  </si>
  <si>
    <t>Alvin Goldstein</t>
  </si>
  <si>
    <t>Sophia Young</t>
  </si>
  <si>
    <t>Tammy Fernandez</t>
  </si>
  <si>
    <t>William Rodriguez</t>
  </si>
  <si>
    <t>Nicole Anderson</t>
  </si>
  <si>
    <t>Sierra Baker</t>
  </si>
  <si>
    <t>Steven Bailey</t>
  </si>
  <si>
    <t>Sydney Washington</t>
  </si>
  <si>
    <t>Stacy Vazquez</t>
  </si>
  <si>
    <t>Nathaniel Gray</t>
  </si>
  <si>
    <t>Veronica Suri</t>
  </si>
  <si>
    <t>Marcus Baker</t>
  </si>
  <si>
    <t>Margaret Russell</t>
  </si>
  <si>
    <t>Leslie Munoz</t>
  </si>
  <si>
    <t>Mathew Carlson</t>
  </si>
  <si>
    <t>Linda Rousey</t>
  </si>
  <si>
    <t>Lindsey Xie</t>
  </si>
  <si>
    <t>Muniraju Pulipalyam</t>
  </si>
  <si>
    <t>Monica Kim</t>
  </si>
  <si>
    <t>Emily Powell</t>
  </si>
  <si>
    <t>Grace Flores</t>
  </si>
  <si>
    <t>Jennifer Scott</t>
  </si>
  <si>
    <t>Jeremy Rivera</t>
  </si>
  <si>
    <t>Elijah Washington</t>
  </si>
  <si>
    <t>Destiny Watson</t>
  </si>
  <si>
    <t>Jason Hill</t>
  </si>
  <si>
    <t>Daniel Jones</t>
  </si>
  <si>
    <t>Jenny Chande</t>
  </si>
  <si>
    <t>Gabrielle Gray</t>
  </si>
  <si>
    <t>Curtis Liang</t>
  </si>
  <si>
    <t>Claudia She</t>
  </si>
  <si>
    <t>Angela Bennett</t>
  </si>
  <si>
    <t>Bobby Raman</t>
  </si>
  <si>
    <t>Austin Powell</t>
  </si>
  <si>
    <t>Abigail Bennett</t>
  </si>
  <si>
    <t>James Campbell</t>
  </si>
  <si>
    <t>Clifford Kapoor</t>
  </si>
  <si>
    <t>Krystal Xu</t>
  </si>
  <si>
    <t>Sergio Martinez</t>
  </si>
  <si>
    <t>Dwayne Gutierrez</t>
  </si>
  <si>
    <t>Sarah Wood</t>
  </si>
  <si>
    <t>Oscar Butler</t>
  </si>
  <si>
    <t>Gabriel Butler</t>
  </si>
  <si>
    <t>Bonnie Rai</t>
  </si>
  <si>
    <t>Madison Butler</t>
  </si>
  <si>
    <t>Wayne Black</t>
  </si>
  <si>
    <t>Gloria Gutierrez</t>
  </si>
  <si>
    <t>Trisha Zhao</t>
  </si>
  <si>
    <t>Mackenzie Hall</t>
  </si>
  <si>
    <t>Lydia Lopez</t>
  </si>
  <si>
    <t>Dale Yuan</t>
  </si>
  <si>
    <t>Arthur Rana</t>
  </si>
  <si>
    <t>Carolyn Martinez</t>
  </si>
  <si>
    <t>Marvin Ramos</t>
  </si>
  <si>
    <t>Seth Torres</t>
  </si>
  <si>
    <t>Xavier Walker</t>
  </si>
  <si>
    <t>Danny Schmidt</t>
  </si>
  <si>
    <t>Dennis Ma</t>
  </si>
  <si>
    <t>Ruben Alvarez</t>
  </si>
  <si>
    <t>Jimmy Carlson</t>
  </si>
  <si>
    <t>Latoya Andersen</t>
  </si>
  <si>
    <t>Robert Phillips</t>
  </si>
  <si>
    <t>Francisco Patel</t>
  </si>
  <si>
    <t>Andrea Howard</t>
  </si>
  <si>
    <t>Hunter Miller</t>
  </si>
  <si>
    <t>Sophia Evans</t>
  </si>
  <si>
    <t>Theresa Schmidt</t>
  </si>
  <si>
    <t>Olivia Taylor</t>
  </si>
  <si>
    <t>Noah Hayes</t>
  </si>
  <si>
    <t>Joe Prasad</t>
  </si>
  <si>
    <t>Dawn Andersen</t>
  </si>
  <si>
    <t>Emmanuel Sanchez</t>
  </si>
  <si>
    <t>Ricardo Chande</t>
  </si>
  <si>
    <t>Nichole Deng</t>
  </si>
  <si>
    <t>Paige Gray</t>
  </si>
  <si>
    <t>Rachel Sanchez</t>
  </si>
  <si>
    <t>Zoe Sanders</t>
  </si>
  <si>
    <t>Ryan Martin</t>
  </si>
  <si>
    <t>Ruben Navarro</t>
  </si>
  <si>
    <t>Lance Carlson</t>
  </si>
  <si>
    <t>Kurt Raji</t>
  </si>
  <si>
    <t>Logan Edwards</t>
  </si>
  <si>
    <t>Kristi Prasad</t>
  </si>
  <si>
    <t>Francisco Kapoor</t>
  </si>
  <si>
    <t>Devin Rivera</t>
  </si>
  <si>
    <t>Donna Shan</t>
  </si>
  <si>
    <t>Edward Perry</t>
  </si>
  <si>
    <t>Jesse Bailey</t>
  </si>
  <si>
    <t>Donna Luo</t>
  </si>
  <si>
    <t>Jenna Evans</t>
  </si>
  <si>
    <t>Cory Prasad</t>
  </si>
  <si>
    <t>Bryant Lopez</t>
  </si>
  <si>
    <t>Xavier Jenkins</t>
  </si>
  <si>
    <t>Louis Shan</t>
  </si>
  <si>
    <t>Steven Cooper</t>
  </si>
  <si>
    <t>Damien Chen</t>
  </si>
  <si>
    <t>Tony Raji</t>
  </si>
  <si>
    <t>Ronald Mehta</t>
  </si>
  <si>
    <t>Shane Mehta</t>
  </si>
  <si>
    <t>Megan Miller</t>
  </si>
  <si>
    <t>Kaitlyn Griffin</t>
  </si>
  <si>
    <t>Melissa Griffin</t>
  </si>
  <si>
    <t>Sydney Ramirez</t>
  </si>
  <si>
    <t>Xavier Alan</t>
  </si>
  <si>
    <t>Nathaniel Ward</t>
  </si>
  <si>
    <t>Shelby Bailey</t>
  </si>
  <si>
    <t>Ruben Mehta</t>
  </si>
  <si>
    <t>Marco Garcia</t>
  </si>
  <si>
    <t>Maria Wright</t>
  </si>
  <si>
    <t>Gerald Diaz</t>
  </si>
  <si>
    <t>Robin Browning</t>
  </si>
  <si>
    <t>Ian Brown</t>
  </si>
  <si>
    <t>Isaac Collins</t>
  </si>
  <si>
    <t>Isaac Reed</t>
  </si>
  <si>
    <t>Roger Jai</t>
  </si>
  <si>
    <t>Sharon Luo</t>
  </si>
  <si>
    <t>Hunter Yang</t>
  </si>
  <si>
    <t>Eugene Ma</t>
  </si>
  <si>
    <t>Jaclyn Rai</t>
  </si>
  <si>
    <t>Erik Navarro</t>
  </si>
  <si>
    <t>Angelica Russell</t>
  </si>
  <si>
    <t>Alex Collins</t>
  </si>
  <si>
    <t>Anthony Wilson</t>
  </si>
  <si>
    <t>Timothy Morris</t>
  </si>
  <si>
    <t>Tina Prasad</t>
  </si>
  <si>
    <t>Kristopher Vance</t>
  </si>
  <si>
    <t>Julia Young</t>
  </si>
  <si>
    <t>Karen Gao</t>
  </si>
  <si>
    <t>Julia Rodriguez</t>
  </si>
  <si>
    <t>Madison Perry</t>
  </si>
  <si>
    <t>Kristin Goel</t>
  </si>
  <si>
    <t>Krystal Ma</t>
  </si>
  <si>
    <t>Isaiah Nelson</t>
  </si>
  <si>
    <t>Hector Ruiz</t>
  </si>
  <si>
    <t>Jason Washington</t>
  </si>
  <si>
    <t>Eduardo Johnson</t>
  </si>
  <si>
    <t>Garrett Cox</t>
  </si>
  <si>
    <t>Evan Mitchell</t>
  </si>
  <si>
    <t>Daniel Walker</t>
  </si>
  <si>
    <t>Isaac Gonzalez</t>
  </si>
  <si>
    <t>Edwin Kumar</t>
  </si>
  <si>
    <t>Jay Sai</t>
  </si>
  <si>
    <t>Isabel Wood</t>
  </si>
  <si>
    <t>Arturo Zhu</t>
  </si>
  <si>
    <t>Allison Wright</t>
  </si>
  <si>
    <t>Amanda Diaz</t>
  </si>
  <si>
    <t>Dalton Williams</t>
  </si>
  <si>
    <t>Cindy Srini</t>
  </si>
  <si>
    <t>Alisha Raji</t>
  </si>
  <si>
    <t>Kristi Gomez</t>
  </si>
  <si>
    <t>Megan Sherman</t>
  </si>
  <si>
    <t>Emma Morris</t>
  </si>
  <si>
    <t>Latasha Suarez</t>
  </si>
  <si>
    <t>Erika Navarro</t>
  </si>
  <si>
    <t>Brittany Wood</t>
  </si>
  <si>
    <t>Omar Goel</t>
  </si>
  <si>
    <t>Paula Blanco</t>
  </si>
  <si>
    <t>Martin Malhotra</t>
  </si>
  <si>
    <t>Jacquelyn Dominguez</t>
  </si>
  <si>
    <t>Jessica Morris</t>
  </si>
  <si>
    <t>James White</t>
  </si>
  <si>
    <t>Rafael Goel</t>
  </si>
  <si>
    <t>Robert Baker</t>
  </si>
  <si>
    <t>Antonio Griffin</t>
  </si>
  <si>
    <t>Veronica Sanchez</t>
  </si>
  <si>
    <t>Alicia Shan</t>
  </si>
  <si>
    <t>Ashley Jenkins</t>
  </si>
  <si>
    <t>Samuel Parker</t>
  </si>
  <si>
    <t>Katelyn Collins</t>
  </si>
  <si>
    <t>Brad Kumar</t>
  </si>
  <si>
    <t>Ruben Serrano</t>
  </si>
  <si>
    <t>Tasha Sharma</t>
  </si>
  <si>
    <t>Carla Suri</t>
  </si>
  <si>
    <t>Joshua Wilson</t>
  </si>
  <si>
    <t>Allison James</t>
  </si>
  <si>
    <t>Darren Weber</t>
  </si>
  <si>
    <t>Gerald Sara</t>
  </si>
  <si>
    <t>Sean Gray</t>
  </si>
  <si>
    <t>Sydney Murphy</t>
  </si>
  <si>
    <t>Nicolas Black</t>
  </si>
  <si>
    <t>Rachael Arun</t>
  </si>
  <si>
    <t>Todd She</t>
  </si>
  <si>
    <t>Miranda Hughes</t>
  </si>
  <si>
    <t>Megan Wood</t>
  </si>
  <si>
    <t>Lucas Thompson</t>
  </si>
  <si>
    <t>Michael Harris</t>
  </si>
  <si>
    <t>Joe Rubio</t>
  </si>
  <si>
    <t>Lucas Sanders</t>
  </si>
  <si>
    <t>Kara Nara</t>
  </si>
  <si>
    <t>Jordan West</t>
  </si>
  <si>
    <t>Miguel Gonzalez</t>
  </si>
  <si>
    <t>Isaac Hill</t>
  </si>
  <si>
    <t>Jerome Gill</t>
  </si>
  <si>
    <t>Hailey Edwards</t>
  </si>
  <si>
    <t>Jenny Yang</t>
  </si>
  <si>
    <t>Jackson Perry</t>
  </si>
  <si>
    <t>Gerald Ruiz</t>
  </si>
  <si>
    <t>Diana Serrano</t>
  </si>
  <si>
    <t>Ian Hayes</t>
  </si>
  <si>
    <t>Casey Ramos</t>
  </si>
  <si>
    <t>Brittney Zheng</t>
  </si>
  <si>
    <t>Alisha Xie</t>
  </si>
  <si>
    <t>Cynthia Suri</t>
  </si>
  <si>
    <t>Ann Van</t>
  </si>
  <si>
    <t>Raul Shen</t>
  </si>
  <si>
    <t>Raymond Lopez</t>
  </si>
  <si>
    <t>Luis Phillips</t>
  </si>
  <si>
    <t>Gabriel Roberts</t>
  </si>
  <si>
    <t>Bruce Torres</t>
  </si>
  <si>
    <t>Tabitha Suri</t>
  </si>
  <si>
    <t>Janet Jimenez</t>
  </si>
  <si>
    <t>Troy Kovar</t>
  </si>
  <si>
    <t>Omar Zhao</t>
  </si>
  <si>
    <t>Latasha Diaz</t>
  </si>
  <si>
    <t>Bruce Patel</t>
  </si>
  <si>
    <t>Natalie Rivera</t>
  </si>
  <si>
    <t>Randy He</t>
  </si>
  <si>
    <t>Stephanie Bryant</t>
  </si>
  <si>
    <t>Monica Rodriguez</t>
  </si>
  <si>
    <t>Alexander White</t>
  </si>
  <si>
    <t>Shaun Kumar</t>
  </si>
  <si>
    <t>Nicole Moore</t>
  </si>
  <si>
    <t>Paige Perry</t>
  </si>
  <si>
    <t>Shannon Sanz</t>
  </si>
  <si>
    <t>Joanna Torres</t>
  </si>
  <si>
    <t>Kimberly Peterson</t>
  </si>
  <si>
    <t>Edward Martinez</t>
  </si>
  <si>
    <t>Evan Peterson</t>
  </si>
  <si>
    <t>Isabelle Griffin</t>
  </si>
  <si>
    <t>Jack Long</t>
  </si>
  <si>
    <t>Ian Wright</t>
  </si>
  <si>
    <t>Jeremiah Evans</t>
  </si>
  <si>
    <t>Evan Ramirez</t>
  </si>
  <si>
    <t>Deborah Tang</t>
  </si>
  <si>
    <t>Jacob Brown</t>
  </si>
  <si>
    <t>Charles Hall</t>
  </si>
  <si>
    <t>Adriana Perez</t>
  </si>
  <si>
    <t>Alexa Brooks</t>
  </si>
  <si>
    <t>Manuel Kapoor</t>
  </si>
  <si>
    <t>Alexa Watson</t>
  </si>
  <si>
    <t>Blake Roberts</t>
  </si>
  <si>
    <t>Monica Lopez</t>
  </si>
  <si>
    <t>Micheal Carlson</t>
  </si>
  <si>
    <t>Jamie Gutierrez</t>
  </si>
  <si>
    <t>Miguel Jones</t>
  </si>
  <si>
    <t>Natalie Bryant</t>
  </si>
  <si>
    <t>Cody Sanders</t>
  </si>
  <si>
    <t>Willie Raje</t>
  </si>
  <si>
    <t>Shawna Chander</t>
  </si>
  <si>
    <t>Marc Dominguez</t>
  </si>
  <si>
    <t>Javier Dominguez</t>
  </si>
  <si>
    <t>Steve Xu</t>
  </si>
  <si>
    <t>Nathan Patterson</t>
  </si>
  <si>
    <t>Samantha Harris</t>
  </si>
  <si>
    <t>Taylor Morris</t>
  </si>
  <si>
    <t>Meredith Torres</t>
  </si>
  <si>
    <t>Lisa Gao</t>
  </si>
  <si>
    <t>Mitchell Nath</t>
  </si>
  <si>
    <t>Julia Miller</t>
  </si>
  <si>
    <t>Madeline Green</t>
  </si>
  <si>
    <t>Kelli Jai</t>
  </si>
  <si>
    <t>Joshua Several</t>
  </si>
  <si>
    <t>Devon Xie</t>
  </si>
  <si>
    <t>Jada Perez</t>
  </si>
  <si>
    <t>Jesse Mitchell</t>
  </si>
  <si>
    <t>Daniel Weisman</t>
  </si>
  <si>
    <t>Anna Henderson</t>
  </si>
  <si>
    <t>Bruce Srini</t>
  </si>
  <si>
    <t>Dalton Roberts</t>
  </si>
  <si>
    <t>Chelsea McDonald</t>
  </si>
  <si>
    <t>Colin Raji</t>
  </si>
  <si>
    <t>Abigail Morris</t>
  </si>
  <si>
    <t>Nichole Lal</t>
  </si>
  <si>
    <t>Xavier White</t>
  </si>
  <si>
    <t>Neil Martin</t>
  </si>
  <si>
    <t>David Shepard</t>
  </si>
  <si>
    <t>Luis Jenkins</t>
  </si>
  <si>
    <t>Devin Carter</t>
  </si>
  <si>
    <t>Product Price Type</t>
  </si>
  <si>
    <t>Cheap</t>
  </si>
  <si>
    <t>Expensive</t>
  </si>
  <si>
    <t>Age-Group</t>
  </si>
  <si>
    <t>30-34</t>
  </si>
  <si>
    <t>35-39</t>
  </si>
  <si>
    <t>40-44</t>
  </si>
  <si>
    <t>45-49</t>
  </si>
  <si>
    <t>50 Plus</t>
  </si>
  <si>
    <t>Country</t>
  </si>
  <si>
    <t>Australia</t>
  </si>
  <si>
    <t>Canada</t>
  </si>
  <si>
    <t>France</t>
  </si>
  <si>
    <t>Germany</t>
  </si>
  <si>
    <t>United Kingdom</t>
  </si>
  <si>
    <t>United States</t>
  </si>
  <si>
    <t>X</t>
  </si>
  <si>
    <t>Y</t>
  </si>
  <si>
    <t>AUS</t>
  </si>
  <si>
    <t>CAN</t>
  </si>
  <si>
    <t>FRA</t>
  </si>
  <si>
    <t>GER</t>
  </si>
  <si>
    <t>UK</t>
  </si>
  <si>
    <t>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</si>
</sst>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0.00%;0.00%"/>
    <numFmt numFmtId="165" formatCode="[&lt;999999]0.00,&quot; K&quot;;[&lt;999999999]0.00,,&quot; M&quot;;0.00,&quot; B&quot;"/>
    <numFmt numFmtId="166" formatCode="[&lt;999999]&quot;$&quot;0.00,&quot; K&quot;;[&lt;999999999]&quot;$&quot;0.00,,&quot; M&quot;;0.00,&quot; B&quot;"/>
    <numFmt numFmtId="167" formatCode="0.0%"/>
    <numFmt numFmtId="168" formatCode="_(* #,##0_);_(* \(#,##0\);_(* &quot;-&quot;??_);_(@_)"/>
    <numFmt numFmtId="169" formatCode="\+0.0%;\-0.0%"/>
    <numFmt numFmtId="170" formatCode="[&lt;999999]&quot;$&quot;0.0,&quot; K&quot;;[&lt;999999999]&quot;$&quot;0.0,,&quot; M&quot;;0.0,&quot; B&quot;"/>
    <numFmt numFmtId="171" formatCode="[&lt;999999]&quot;$&quot;0,&quot; K&quot;;[&lt;999999999]&quot;$&quot;0,,&quot; M&quot;;0,&quot; B&quot;"/>
    <numFmt numFmtId="174" formatCode="[&lt;999999]0,&quot;K&quot;;[&lt;999999999]0,,&quot;M&quot;;0,&quot;B&quot;"/>
  </numFmts>
  <fonts count="4" x14ac:knownFonts="1">
    <font>
      <sz val="11"/>
      <color theme="1"/>
      <name val="Calibri"/>
      <family val="2"/>
      <scheme val="minor"/>
    </font>
    <font>
      <sz val="8"/>
      <color rgb="FF000000"/>
      <name val="Segoe UI"/>
      <family val="2"/>
    </font>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1" tint="0.34998626667073579"/>
        <bgColor indexed="64"/>
      </patternFill>
    </fill>
    <fill>
      <patternFill patternType="solid">
        <fgColor theme="1"/>
        <bgColor indexed="64"/>
      </patternFill>
    </fill>
    <fill>
      <patternFill patternType="solid">
        <fgColor theme="0" tint="-0.14999847407452621"/>
        <bgColor theme="0" tint="-0.14999847407452621"/>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45">
    <xf numFmtId="0" fontId="0" fillId="0" borderId="0" xfId="0"/>
    <xf numFmtId="166" fontId="0" fillId="0" borderId="0" xfId="0" applyNumberFormat="1"/>
    <xf numFmtId="0" fontId="0" fillId="0" borderId="1" xfId="0" applyBorder="1"/>
    <xf numFmtId="165" fontId="0" fillId="0" borderId="1" xfId="0" applyNumberFormat="1" applyBorder="1"/>
    <xf numFmtId="166" fontId="0" fillId="0" borderId="1" xfId="0" applyNumberFormat="1" applyBorder="1"/>
    <xf numFmtId="1" fontId="0" fillId="0" borderId="1" xfId="0" applyNumberFormat="1" applyBorder="1"/>
    <xf numFmtId="164" fontId="0" fillId="0" borderId="1" xfId="0" applyNumberFormat="1" applyBorder="1"/>
    <xf numFmtId="0" fontId="0" fillId="0" borderId="1" xfId="0" pivotButton="1" applyBorder="1"/>
    <xf numFmtId="167" fontId="0" fillId="0" borderId="0" xfId="2" applyNumberFormat="1" applyFont="1"/>
    <xf numFmtId="165" fontId="0" fillId="0" borderId="2" xfId="0" applyNumberFormat="1" applyBorder="1"/>
    <xf numFmtId="165" fontId="0" fillId="0" borderId="3" xfId="0" applyNumberFormat="1" applyBorder="1"/>
    <xf numFmtId="166" fontId="0" fillId="0" borderId="3" xfId="0" applyNumberFormat="1" applyBorder="1"/>
    <xf numFmtId="1" fontId="0" fillId="0" borderId="3" xfId="0" applyNumberFormat="1" applyBorder="1"/>
    <xf numFmtId="164" fontId="0" fillId="0" borderId="4" xfId="0" applyNumberFormat="1" applyBorder="1"/>
    <xf numFmtId="168" fontId="0" fillId="0" borderId="1" xfId="1" applyNumberFormat="1" applyFont="1" applyBorder="1"/>
    <xf numFmtId="0" fontId="0" fillId="2" borderId="1" xfId="0" applyFill="1" applyBorder="1"/>
    <xf numFmtId="1" fontId="0" fillId="2" borderId="3" xfId="0" applyNumberFormat="1" applyFill="1" applyBorder="1"/>
    <xf numFmtId="0" fontId="0" fillId="2" borderId="0" xfId="0" applyFill="1"/>
    <xf numFmtId="1" fontId="0" fillId="2" borderId="0" xfId="0" applyNumberFormat="1" applyFill="1"/>
    <xf numFmtId="0" fontId="0" fillId="0" borderId="5" xfId="0" pivotButton="1" applyBorder="1"/>
    <xf numFmtId="0" fontId="0" fillId="0" borderId="5" xfId="0" applyBorder="1"/>
    <xf numFmtId="0" fontId="0" fillId="0" borderId="2" xfId="0" applyBorder="1"/>
    <xf numFmtId="167" fontId="0" fillId="0" borderId="1" xfId="2" applyNumberFormat="1" applyFont="1" applyBorder="1"/>
    <xf numFmtId="167" fontId="0" fillId="0" borderId="1" xfId="0" applyNumberFormat="1" applyBorder="1"/>
    <xf numFmtId="164" fontId="0" fillId="0" borderId="3" xfId="0" applyNumberFormat="1" applyBorder="1"/>
    <xf numFmtId="169" fontId="0" fillId="0" borderId="1" xfId="2" applyNumberFormat="1" applyFont="1" applyBorder="1"/>
    <xf numFmtId="0" fontId="3" fillId="0" borderId="1" xfId="0" applyFont="1" applyBorder="1"/>
    <xf numFmtId="0" fontId="0" fillId="0" borderId="6" xfId="0" applyBorder="1"/>
    <xf numFmtId="1" fontId="0" fillId="0" borderId="5" xfId="0" applyNumberFormat="1" applyBorder="1"/>
    <xf numFmtId="1" fontId="0" fillId="0" borderId="2" xfId="0" applyNumberFormat="1" applyBorder="1"/>
    <xf numFmtId="0" fontId="0" fillId="3" borderId="0" xfId="0" applyFill="1"/>
    <xf numFmtId="170" fontId="0" fillId="0" borderId="0" xfId="0" applyNumberFormat="1"/>
    <xf numFmtId="0" fontId="0" fillId="4" borderId="0" xfId="0" applyFill="1"/>
    <xf numFmtId="167" fontId="0" fillId="0" borderId="0" xfId="0" applyNumberFormat="1"/>
    <xf numFmtId="0" fontId="3" fillId="5" borderId="1" xfId="0" applyFont="1" applyFill="1" applyBorder="1"/>
    <xf numFmtId="166" fontId="0" fillId="5" borderId="1" xfId="0" applyNumberFormat="1" applyFill="1" applyBorder="1"/>
    <xf numFmtId="168" fontId="0" fillId="0" borderId="1" xfId="0" applyNumberFormat="1" applyBorder="1"/>
    <xf numFmtId="165" fontId="0" fillId="5" borderId="1" xfId="0" applyNumberFormat="1" applyFill="1" applyBorder="1"/>
    <xf numFmtId="171" fontId="0" fillId="0" borderId="0" xfId="0" applyNumberFormat="1"/>
    <xf numFmtId="174" fontId="0" fillId="0" borderId="1" xfId="0" applyNumberFormat="1" applyBorder="1"/>
    <xf numFmtId="166" fontId="0" fillId="0" borderId="0" xfId="0" applyNumberFormat="1" applyBorder="1"/>
    <xf numFmtId="164" fontId="0" fillId="0" borderId="0" xfId="0" applyNumberFormat="1" applyBorder="1"/>
    <xf numFmtId="0" fontId="0" fillId="0" borderId="6" xfId="0" applyNumberFormat="1" applyBorder="1"/>
    <xf numFmtId="0" fontId="0" fillId="0" borderId="4" xfId="0" applyNumberFormat="1" applyBorder="1"/>
    <xf numFmtId="0" fontId="0" fillId="0" borderId="1" xfId="0" applyNumberFormat="1" applyBorder="1"/>
  </cellXfs>
  <cellStyles count="3">
    <cellStyle name="Comma" xfId="1" builtinId="3"/>
    <cellStyle name="Normal" xfId="0" builtinId="0"/>
    <cellStyle name="Percent" xfId="2" builtinId="5"/>
  </cellStyles>
  <dxfs count="143">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numFmt numFmtId="1" formatCode="0"/>
    </dxf>
    <dxf>
      <numFmt numFmtId="168" formatCode="_(* #,##0_);_(* \(#,##0\);_(* &quot;-&quot;??_);_(@_)"/>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numFmt numFmtId="0" formatCode="Genera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numFmt numFmtId="165" formatCode="[&lt;999999]0.00,&quot; K&quot;;[&lt;999999999]0.00,,&quot; M&quot;;0.00,&quot; B&quot;"/>
    </dxf>
    <dxf>
      <numFmt numFmtId="166" formatCode="[&lt;999999]&quot;$&quot;0.00,&quot; K&quot;;[&lt;999999999]&quot;$&quot;0.00,,&quot; M&quot;;0.00,&quot; B&quot;"/>
    </dxf>
    <dxf>
      <numFmt numFmtId="166" formatCode="[&lt;999999]&quot;$&quot;0.00,&quot; K&quot;;[&lt;999999999]&quot;$&quot;0.00,,&quot; M&quot;;0.00,&quot; B&quot;"/>
    </dxf>
    <dxf>
      <numFmt numFmtId="166" formatCode="[&lt;999999]&quot;$&quot;0.00,&quot; K&quot;;[&lt;999999999]&quot;$&quot;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rgb="FFFFFF00"/>
        </patternFill>
      </fill>
    </dxf>
    <dxf>
      <fill>
        <patternFill patternType="solid">
          <bgColor rgb="FFFFFF00"/>
        </patternFill>
      </fill>
    </dxf>
    <dxf>
      <numFmt numFmtId="165" formatCode="[&lt;999999]0.00,&quot; K&quot;;[&lt;999999999]0.00,,&quot; M&quot;;0.00,&quot; B&quot;"/>
    </dxf>
    <dxf>
      <numFmt numFmtId="166" formatCode="[&lt;999999]&quot;$&quot;0.00,&quot; K&quot;;[&lt;999999999]&quot;$&quot;0.00,,&quot; M&quot;;0.00,&quot; B&quot;"/>
    </dxf>
    <dxf>
      <numFmt numFmtId="166" formatCode="[&lt;999999]&quot;$&quot;0.00,&quot; K&quot;;[&lt;999999999]&quot;$&quot;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numFmt numFmtId="14" formatCode="0.00%"/>
    </dxf>
    <dxf>
      <numFmt numFmtId="167" formatCode="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6" formatCode="[&lt;999999]&quot;$&quot;0.00,&quot; K&quot;;[&lt;999999999]&quot;$&quot;0.00,,&quot; M&quot;;0.00,&quot; B&quot;"/>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 B&quot;"/>
    </dxf>
    <dxf>
      <numFmt numFmtId="166" formatCode="[&lt;999999]&quot;$&quot;0.00,&quot; K&quot;;[&lt;999999999]&quot;$&quot;0.00,,&quot; M&quot;;0.00,&quot; B&quot;"/>
    </dxf>
    <dxf>
      <numFmt numFmtId="166" formatCode="[&lt;999999]&quot;$&quot;0.00,&quot; K&quot;;[&lt;999999999]&quot;$&quot;0.00,,&quot; M&quot;;0.00,&quot; B&quot;"/>
    </dxf>
    <dxf>
      <numFmt numFmtId="166" formatCode="[&lt;999999]&quot;$&quot;0.00,&quot; K&quot;;[&lt;999999999]&quot;$&quot;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 formatCode="0"/>
    </dxf>
    <dxf>
      <numFmt numFmtId="174" formatCode="[&lt;999999]0,&quot;K&quot;;[&lt;999999999]0,,&quot;M&quot;;0,&quot;B&quot;"/>
    </dxf>
    <dxf>
      <numFmt numFmtId="171" formatCode="[&lt;999999]&quot;$&quot;0,&quot; K&quot;;[&lt;999999999]&quot;$&quot;0,,&quot; M&quot;;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0.00,&quot; B&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9B452CD9-3436-40AF-9C28-27AF3DA4679B}">
      <tableStyleElement type="wholeTable" dxfId="142"/>
      <tableStyleElement type="headerRow" dxfId="141"/>
    </tableStyle>
  </tableStyles>
  <colors>
    <mruColors>
      <color rgb="FF4DC1F5"/>
      <color rgb="FFF75606"/>
      <color rgb="FFE2EA4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74"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72"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6" Type="http://schemas.microsoft.com/office/2006/relationships/vbaProject" Target="vbaProject.bin"/><Relationship Id="rId7" Type="http://schemas.openxmlformats.org/officeDocument/2006/relationships/pivotCacheDefinition" Target="pivotCache/pivotCacheDefinition1.xml"/><Relationship Id="rId71" Type="http://schemas.openxmlformats.org/officeDocument/2006/relationships/customXml" Target="../customXml/item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6.xml"/><Relationship Id="rId1" Type="http://schemas.microsoft.com/office/2011/relationships/chartStyle" Target="style16.xml"/><Relationship Id="rId4" Type="http://schemas.openxmlformats.org/officeDocument/2006/relationships/hyperlink" Target="http://pixabay.com/de/weltkarte-erde-global-kontinente-306338/" TargetMode="External"/></Relationships>
</file>

<file path=xl/charts/_rels/chartEx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Analysis!$C$20</c:f>
              <c:strCache>
                <c:ptCount val="1"/>
                <c:pt idx="0">
                  <c:v>Revenue</c:v>
                </c:pt>
              </c:strCache>
            </c:strRef>
          </c:tx>
          <c:spPr>
            <a:solidFill>
              <a:schemeClr val="bg1">
                <a:lumMod val="85000"/>
              </a:schemeClr>
            </a:solidFill>
            <a:ln>
              <a:noFill/>
            </a:ln>
            <a:effectLst/>
          </c:spPr>
          <c:invertIfNegative val="0"/>
          <c:cat>
            <c:numRef>
              <c:f>Analysis!$B$21:$B$24</c:f>
              <c:numCache>
                <c:formatCode>General</c:formatCode>
                <c:ptCount val="4"/>
                <c:pt idx="0">
                  <c:v>2005</c:v>
                </c:pt>
                <c:pt idx="1">
                  <c:v>2006</c:v>
                </c:pt>
                <c:pt idx="2">
                  <c:v>2007</c:v>
                </c:pt>
                <c:pt idx="3">
                  <c:v>2008</c:v>
                </c:pt>
              </c:numCache>
            </c:numRef>
          </c:cat>
          <c:val>
            <c:numRef>
              <c:f>Analysis!$C$21:$C$24</c:f>
              <c:numCache>
                <c:formatCode>[&lt;999999]"$"0.00," K";[&lt;999999999]"$"0.00,," M";0.00," B"</c:formatCode>
                <c:ptCount val="4"/>
                <c:pt idx="0">
                  <c:v>33370192.171199948</c:v>
                </c:pt>
                <c:pt idx="1">
                  <c:v>69484523.200599894</c:v>
                </c:pt>
                <c:pt idx="2">
                  <c:v>102379613.11630037</c:v>
                </c:pt>
                <c:pt idx="3">
                  <c:v>101858616.70999604</c:v>
                </c:pt>
              </c:numCache>
            </c:numRef>
          </c:val>
          <c:extLst>
            <c:ext xmlns:c16="http://schemas.microsoft.com/office/drawing/2014/chart" uri="{C3380CC4-5D6E-409C-BE32-E72D297353CC}">
              <c16:uniqueId val="{00000000-9479-48D8-9759-B7E85C182015}"/>
            </c:ext>
          </c:extLst>
        </c:ser>
        <c:ser>
          <c:idx val="2"/>
          <c:order val="2"/>
          <c:tx>
            <c:strRef>
              <c:f>Analysis!$E$20</c:f>
              <c:strCache>
                <c:ptCount val="1"/>
                <c:pt idx="0">
                  <c:v>Above Avg</c:v>
                </c:pt>
              </c:strCache>
            </c:strRef>
          </c:tx>
          <c:spPr>
            <a:solidFill>
              <a:srgbClr val="4DC1F5"/>
            </a:solidFill>
            <a:ln>
              <a:noFill/>
            </a:ln>
            <a:effectLst/>
          </c:spPr>
          <c:invertIfNegative val="0"/>
          <c:val>
            <c:numRef>
              <c:f>Analysis!$E$21:$E$24</c:f>
              <c:numCache>
                <c:formatCode>General</c:formatCode>
                <c:ptCount val="4"/>
                <c:pt idx="0">
                  <c:v>0</c:v>
                </c:pt>
                <c:pt idx="1">
                  <c:v>0</c:v>
                </c:pt>
                <c:pt idx="2">
                  <c:v>102379613.11630037</c:v>
                </c:pt>
                <c:pt idx="3">
                  <c:v>101858616.70999604</c:v>
                </c:pt>
              </c:numCache>
            </c:numRef>
          </c:val>
          <c:extLst>
            <c:ext xmlns:c16="http://schemas.microsoft.com/office/drawing/2014/chart" uri="{C3380CC4-5D6E-409C-BE32-E72D297353CC}">
              <c16:uniqueId val="{00000003-9479-48D8-9759-B7E85C182015}"/>
            </c:ext>
          </c:extLst>
        </c:ser>
        <c:dLbls>
          <c:showLegendKey val="0"/>
          <c:showVal val="0"/>
          <c:showCatName val="0"/>
          <c:showSerName val="0"/>
          <c:showPercent val="0"/>
          <c:showBubbleSize val="0"/>
        </c:dLbls>
        <c:gapWidth val="219"/>
        <c:overlap val="100"/>
        <c:axId val="1059071071"/>
        <c:axId val="1059064831"/>
      </c:barChart>
      <c:lineChart>
        <c:grouping val="standard"/>
        <c:varyColors val="0"/>
        <c:ser>
          <c:idx val="1"/>
          <c:order val="1"/>
          <c:tx>
            <c:strRef>
              <c:f>Analysis!$D$20</c:f>
              <c:strCache>
                <c:ptCount val="1"/>
                <c:pt idx="0">
                  <c:v>Avg Revenue</c:v>
                </c:pt>
              </c:strCache>
            </c:strRef>
          </c:tx>
          <c:spPr>
            <a:ln w="12700" cap="rnd">
              <a:solidFill>
                <a:schemeClr val="accent5"/>
              </a:solidFill>
              <a:round/>
            </a:ln>
            <a:effectLst/>
          </c:spPr>
          <c:marker>
            <c:symbol val="none"/>
          </c:marker>
          <c:val>
            <c:numRef>
              <c:f>Analysis!$D$21:$D$24</c:f>
              <c:numCache>
                <c:formatCode>0</c:formatCode>
                <c:ptCount val="4"/>
                <c:pt idx="0" formatCode="_(* #,##0_);_(* \(#,##0\);_(* &quot;-&quot;??_);_(@_)">
                  <c:v>76773236.299524069</c:v>
                </c:pt>
                <c:pt idx="1">
                  <c:v>76773236.299524069</c:v>
                </c:pt>
                <c:pt idx="2">
                  <c:v>76773236.299524069</c:v>
                </c:pt>
                <c:pt idx="3">
                  <c:v>76773236.299524069</c:v>
                </c:pt>
              </c:numCache>
            </c:numRef>
          </c:val>
          <c:smooth val="0"/>
          <c:extLst>
            <c:ext xmlns:c16="http://schemas.microsoft.com/office/drawing/2014/chart" uri="{C3380CC4-5D6E-409C-BE32-E72D297353CC}">
              <c16:uniqueId val="{00000002-9479-48D8-9759-B7E85C182015}"/>
            </c:ext>
          </c:extLst>
        </c:ser>
        <c:dLbls>
          <c:showLegendKey val="0"/>
          <c:showVal val="0"/>
          <c:showCatName val="0"/>
          <c:showSerName val="0"/>
          <c:showPercent val="0"/>
          <c:showBubbleSize val="0"/>
        </c:dLbls>
        <c:marker val="1"/>
        <c:smooth val="0"/>
        <c:axId val="1059071071"/>
        <c:axId val="1059064831"/>
      </c:lineChart>
      <c:catAx>
        <c:axId val="105907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064831"/>
        <c:crosses val="autoZero"/>
        <c:auto val="1"/>
        <c:lblAlgn val="ctr"/>
        <c:lblOffset val="100"/>
        <c:noMultiLvlLbl val="0"/>
      </c:catAx>
      <c:valAx>
        <c:axId val="1059064831"/>
        <c:scaling>
          <c:orientation val="minMax"/>
        </c:scaling>
        <c:delete val="1"/>
        <c:axPos val="l"/>
        <c:numFmt formatCode="[&lt;999999]&quot;$&quot;0.00,&quot; K&quot;;[&lt;999999999]&quot;$&quot;0.00,,&quot; M&quot;;0.00,&quot; B&quot;" sourceLinked="1"/>
        <c:majorTickMark val="none"/>
        <c:minorTickMark val="none"/>
        <c:tickLblPos val="nextTo"/>
        <c:crossAx val="10590710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Big Project In English.xlsm]Analysis (2)!PivotTable1</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gradFill>
              <a:gsLst>
                <a:gs pos="0">
                  <a:schemeClr val="bg1">
                    <a:lumMod val="50000"/>
                    <a:alpha val="90000"/>
                  </a:schemeClr>
                </a:gs>
                <a:gs pos="100000">
                  <a:schemeClr val="accent1">
                    <a:lumMod val="30000"/>
                    <a:lumOff val="70000"/>
                  </a:schemeClr>
                </a:gs>
              </a:gsLst>
              <a:lin ang="5400000" scaled="1"/>
            </a:gradFill>
            <a:round/>
          </a:ln>
          <a:effectLst/>
        </c:spPr>
        <c:marker>
          <c:symbol val="circle"/>
          <c:size val="6"/>
          <c:spPr>
            <a:solidFill>
              <a:schemeClr val="tx1">
                <a:lumMod val="65000"/>
                <a:lumOff val="35000"/>
              </a:schemeClr>
            </a:solidFill>
            <a:ln w="9525">
              <a:noFill/>
            </a:ln>
            <a:effectLst/>
          </c:spPr>
        </c:marker>
        <c:dLbl>
          <c:idx val="0"/>
          <c:numFmt formatCode="[&lt;999999]0.0,&quot; K&quot;;[&lt;999999999]0.0,,&quot; M&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ontserrat SemiBold" pitchFamily="2"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(2)'!$C$2</c:f>
              <c:strCache>
                <c:ptCount val="1"/>
                <c:pt idx="0">
                  <c:v>Total</c:v>
                </c:pt>
              </c:strCache>
            </c:strRef>
          </c:tx>
          <c:spPr>
            <a:ln w="28575" cap="rnd">
              <a:gradFill>
                <a:gsLst>
                  <a:gs pos="0">
                    <a:schemeClr val="bg1">
                      <a:lumMod val="50000"/>
                      <a:alpha val="90000"/>
                    </a:schemeClr>
                  </a:gs>
                  <a:gs pos="100000">
                    <a:schemeClr val="accent1">
                      <a:lumMod val="30000"/>
                      <a:lumOff val="70000"/>
                    </a:schemeClr>
                  </a:gs>
                </a:gsLst>
                <a:lin ang="5400000" scaled="1"/>
              </a:gradFill>
              <a:round/>
            </a:ln>
            <a:effectLst/>
          </c:spPr>
          <c:marker>
            <c:symbol val="circle"/>
            <c:size val="6"/>
            <c:spPr>
              <a:solidFill>
                <a:schemeClr val="tx1">
                  <a:lumMod val="65000"/>
                  <a:lumOff val="35000"/>
                </a:schemeClr>
              </a:solidFill>
              <a:ln w="9525">
                <a:noFill/>
              </a:ln>
              <a:effectLst/>
            </c:spPr>
          </c:marker>
          <c:dLbls>
            <c:numFmt formatCode="[&lt;999999]0.0,&quot; K&quot;;[&lt;999999999]0.0,,&quot; M&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ontserrat SemiBold" pitchFamily="2"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(2)'!$B$3:$B$14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(2)'!$C$3:$C$14</c:f>
              <c:numCache>
                <c:formatCode>General</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0"/>
          <c:extLst>
            <c:ext xmlns:c16="http://schemas.microsoft.com/office/drawing/2014/chart" uri="{C3380CC4-5D6E-409C-BE32-E72D297353CC}">
              <c16:uniqueId val="{00000000-F718-49CE-9FE4-84FF3EB818DD}"/>
            </c:ext>
          </c:extLst>
        </c:ser>
        <c:dLbls>
          <c:showLegendKey val="0"/>
          <c:showVal val="0"/>
          <c:showCatName val="0"/>
          <c:showSerName val="0"/>
          <c:showPercent val="0"/>
          <c:showBubbleSize val="0"/>
        </c:dLbls>
        <c:marker val="1"/>
        <c:smooth val="0"/>
        <c:axId val="2082693488"/>
        <c:axId val="2082705968"/>
      </c:lineChart>
      <c:catAx>
        <c:axId val="2082693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itchFamily="2" charset="0"/>
                <a:ea typeface="+mn-ea"/>
                <a:cs typeface="+mn-cs"/>
              </a:defRPr>
            </a:pPr>
            <a:endParaRPr lang="en-US"/>
          </a:p>
        </c:txPr>
        <c:crossAx val="2082705968"/>
        <c:crosses val="autoZero"/>
        <c:auto val="1"/>
        <c:lblAlgn val="ctr"/>
        <c:lblOffset val="100"/>
        <c:noMultiLvlLbl val="0"/>
      </c:catAx>
      <c:valAx>
        <c:axId val="20827059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6934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(2)'!$J$11</c:f>
              <c:strCache>
                <c:ptCount val="1"/>
                <c:pt idx="0">
                  <c:v>Sum of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(2)'!$I$12:$I$18</c:f>
              <c:strCache>
                <c:ptCount val="7"/>
                <c:pt idx="0">
                  <c:v>Mon</c:v>
                </c:pt>
                <c:pt idx="1">
                  <c:v>Tue</c:v>
                </c:pt>
                <c:pt idx="2">
                  <c:v>Wed</c:v>
                </c:pt>
                <c:pt idx="3">
                  <c:v>Thu</c:v>
                </c:pt>
                <c:pt idx="4">
                  <c:v>Fri</c:v>
                </c:pt>
                <c:pt idx="5">
                  <c:v>Sat</c:v>
                </c:pt>
                <c:pt idx="6">
                  <c:v>Sun</c:v>
                </c:pt>
              </c:strCache>
            </c:strRef>
          </c:cat>
          <c:val>
            <c:numRef>
              <c:f>'Analysis (2)'!$J$12:$J$18</c:f>
              <c:numCache>
                <c:formatCode>[&lt;999999]"$"0.0," K";[&lt;999999999]"$"0.0,," M";0.0," B"</c:formatCode>
                <c:ptCount val="7"/>
                <c:pt idx="0">
                  <c:v>17943295.256499968</c:v>
                </c:pt>
                <c:pt idx="1">
                  <c:v>17685312.633800022</c:v>
                </c:pt>
                <c:pt idx="2">
                  <c:v>18218769.795200072</c:v>
                </c:pt>
                <c:pt idx="3">
                  <c:v>18810561.906700056</c:v>
                </c:pt>
                <c:pt idx="4">
                  <c:v>18279687.762300044</c:v>
                </c:pt>
                <c:pt idx="5">
                  <c:v>17729640.441599965</c:v>
                </c:pt>
                <c:pt idx="6">
                  <c:v>17623309.849899948</c:v>
                </c:pt>
              </c:numCache>
            </c:numRef>
          </c:val>
          <c:extLst>
            <c:ext xmlns:c16="http://schemas.microsoft.com/office/drawing/2014/chart" uri="{C3380CC4-5D6E-409C-BE32-E72D297353CC}">
              <c16:uniqueId val="{00000000-2751-4882-8B9C-4179B0E2419B}"/>
            </c:ext>
          </c:extLst>
        </c:ser>
        <c:ser>
          <c:idx val="1"/>
          <c:order val="1"/>
          <c:tx>
            <c:strRef>
              <c:f>'Analysis (2)'!$K$11</c:f>
              <c:strCache>
                <c:ptCount val="1"/>
                <c:pt idx="0">
                  <c:v>Highlight</c:v>
                </c:pt>
              </c:strCache>
            </c:strRef>
          </c:tx>
          <c:spPr>
            <a:solidFill>
              <a:srgbClr val="4DC1F5"/>
            </a:solidFill>
            <a:ln>
              <a:noFill/>
            </a:ln>
            <a:effectLst/>
          </c:spPr>
          <c:invertIfNegative val="0"/>
          <c:dLbls>
            <c:delete val="1"/>
          </c:dLbls>
          <c:val>
            <c:numRef>
              <c:f>'Analysis (2)'!$K$12:$K$18</c:f>
              <c:numCache>
                <c:formatCode>General</c:formatCode>
                <c:ptCount val="7"/>
                <c:pt idx="0">
                  <c:v>0</c:v>
                </c:pt>
                <c:pt idx="1">
                  <c:v>0</c:v>
                </c:pt>
                <c:pt idx="2">
                  <c:v>18218769.795200072</c:v>
                </c:pt>
                <c:pt idx="3">
                  <c:v>18810561.906700056</c:v>
                </c:pt>
                <c:pt idx="4">
                  <c:v>18279687.762300044</c:v>
                </c:pt>
                <c:pt idx="5">
                  <c:v>0</c:v>
                </c:pt>
                <c:pt idx="6">
                  <c:v>0</c:v>
                </c:pt>
              </c:numCache>
            </c:numRef>
          </c:val>
          <c:extLst>
            <c:ext xmlns:c16="http://schemas.microsoft.com/office/drawing/2014/chart" uri="{C3380CC4-5D6E-409C-BE32-E72D297353CC}">
              <c16:uniqueId val="{00000001-2751-4882-8B9C-4179B0E2419B}"/>
            </c:ext>
          </c:extLst>
        </c:ser>
        <c:dLbls>
          <c:dLblPos val="outEnd"/>
          <c:showLegendKey val="0"/>
          <c:showVal val="1"/>
          <c:showCatName val="0"/>
          <c:showSerName val="0"/>
          <c:showPercent val="0"/>
          <c:showBubbleSize val="0"/>
        </c:dLbls>
        <c:gapWidth val="219"/>
        <c:overlap val="100"/>
        <c:axId val="1451792816"/>
        <c:axId val="1451802416"/>
      </c:barChart>
      <c:catAx>
        <c:axId val="145179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itchFamily="2" charset="0"/>
                <a:ea typeface="+mn-ea"/>
                <a:cs typeface="+mn-cs"/>
              </a:defRPr>
            </a:pPr>
            <a:endParaRPr lang="en-US"/>
          </a:p>
        </c:txPr>
        <c:crossAx val="1451802416"/>
        <c:crosses val="autoZero"/>
        <c:auto val="1"/>
        <c:lblAlgn val="ctr"/>
        <c:lblOffset val="100"/>
        <c:noMultiLvlLbl val="0"/>
      </c:catAx>
      <c:valAx>
        <c:axId val="1451802416"/>
        <c:scaling>
          <c:orientation val="minMax"/>
        </c:scaling>
        <c:delete val="1"/>
        <c:axPos val="l"/>
        <c:numFmt formatCode="[&lt;999999]&quot;$&quot;0.0,&quot; K&quot;;[&lt;999999999]&quot;$&quot;0.0,,&quot; M&quot;;0.0,&quot; B&quot;" sourceLinked="1"/>
        <c:majorTickMark val="out"/>
        <c:minorTickMark val="none"/>
        <c:tickLblPos val="nextTo"/>
        <c:crossAx val="1451792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Big Project In English.xlsm]Analysis (2)!PivotTable7</c:name>
    <c:fmtId val="20"/>
  </c:pivotSource>
  <c:chart>
    <c:autoTitleDeleted val="1"/>
    <c:pivotFmts>
      <c:pivotFmt>
        <c:idx val="0"/>
        <c:spPr>
          <a:solidFill>
            <a:srgbClr val="4DC1F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4DC1F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DC1F5"/>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rgbClr val="4DC1F5"/>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DC1F5"/>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8262914977326525"/>
                  <c:h val="7.2845535916577525E-2"/>
                </c:manualLayout>
              </c15:layout>
            </c:ext>
          </c:extLst>
        </c:dLbl>
      </c:pivotFmt>
      <c:pivotFmt>
        <c:idx val="7"/>
        <c:spPr>
          <a:solidFill>
            <a:schemeClr val="bg1">
              <a:lumMod val="85000"/>
            </a:schemeClr>
          </a:solidFill>
          <a:ln w="19050">
            <a:noFill/>
          </a:ln>
          <a:effectLst/>
        </c:spPr>
        <c:dLbl>
          <c:idx val="0"/>
          <c:layout>
            <c:manualLayout>
              <c:x val="-5.7692332282640826E-2"/>
              <c:y val="0.1204098050524388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6871305692640357"/>
                  <c:h val="5.1889180344824613E-2"/>
                </c:manualLayout>
              </c15:layout>
            </c:ext>
          </c:extLst>
        </c:dLbl>
      </c:pivotFmt>
    </c:pivotFmts>
    <c:plotArea>
      <c:layout/>
      <c:pieChart>
        <c:varyColors val="1"/>
        <c:ser>
          <c:idx val="0"/>
          <c:order val="0"/>
          <c:tx>
            <c:strRef>
              <c:f>'Analysis (2)'!$J$23</c:f>
              <c:strCache>
                <c:ptCount val="1"/>
                <c:pt idx="0">
                  <c:v>Total</c:v>
                </c:pt>
              </c:strCache>
            </c:strRef>
          </c:tx>
          <c:spPr>
            <a:solidFill>
              <a:srgbClr val="4DC1F5"/>
            </a:solidFill>
            <a:ln>
              <a:noFill/>
            </a:ln>
          </c:spPr>
          <c:dPt>
            <c:idx val="0"/>
            <c:bubble3D val="0"/>
            <c:spPr>
              <a:solidFill>
                <a:srgbClr val="4DC1F5"/>
              </a:solidFill>
              <a:ln w="19050">
                <a:noFill/>
              </a:ln>
              <a:effectLst/>
            </c:spPr>
            <c:extLst>
              <c:ext xmlns:c16="http://schemas.microsoft.com/office/drawing/2014/chart" uri="{C3380CC4-5D6E-409C-BE32-E72D297353CC}">
                <c16:uniqueId val="{00000001-6981-42E5-8933-6D96CE3EB12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6981-42E5-8933-6D96CE3EB12D}"/>
              </c:ext>
            </c:extLst>
          </c:dPt>
          <c:dLbls>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8262914977326525"/>
                      <c:h val="7.2845535916577525E-2"/>
                    </c:manualLayout>
                  </c15:layout>
                </c:ext>
                <c:ext xmlns:c16="http://schemas.microsoft.com/office/drawing/2014/chart" uri="{C3380CC4-5D6E-409C-BE32-E72D297353CC}">
                  <c16:uniqueId val="{00000001-6981-42E5-8933-6D96CE3EB12D}"/>
                </c:ext>
              </c:extLst>
            </c:dLbl>
            <c:dLbl>
              <c:idx val="1"/>
              <c:layout>
                <c:manualLayout>
                  <c:x val="-5.7692332282640826E-2"/>
                  <c:y val="0.1204098050524388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6871305692640357"/>
                      <c:h val="5.1889180344824613E-2"/>
                    </c:manualLayout>
                  </c15:layout>
                </c:ext>
                <c:ext xmlns:c16="http://schemas.microsoft.com/office/drawing/2014/chart" uri="{C3380CC4-5D6E-409C-BE32-E72D297353CC}">
                  <c16:uniqueId val="{00000003-6981-42E5-8933-6D96CE3EB12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(2)'!$I$24:$I$25</c:f>
              <c:strCache>
                <c:ptCount val="2"/>
                <c:pt idx="0">
                  <c:v>Weekday</c:v>
                </c:pt>
                <c:pt idx="1">
                  <c:v>Weekend</c:v>
                </c:pt>
              </c:strCache>
            </c:strRef>
          </c:cat>
          <c:val>
            <c:numRef>
              <c:f>'Analysis (2)'!$J$24:$J$25</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6981-42E5-8933-6D96CE3EB12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egendEntry>
        <c:idx val="0"/>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ontserrat SemiBold" pitchFamily="2" charset="0"/>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ontserrat SemiBold" pitchFamily="2" charset="0"/>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dLbl>
              <c:idx val="0"/>
              <c:dLblPos val="inBase"/>
              <c:showLegendKey val="0"/>
              <c:showVal val="0"/>
              <c:showCatName val="1"/>
              <c:showSerName val="0"/>
              <c:showPercent val="0"/>
              <c:showBubbleSize val="0"/>
              <c:extLst>
                <c:ext xmlns:c15="http://schemas.microsoft.com/office/drawing/2012/chart" uri="{CE6537A1-D6FC-4f65-9D91-7224C49458BB}">
                  <c15:layout>
                    <c:manualLayout>
                      <c:w val="0.2587724053661013"/>
                      <c:h val="9.9398533710167686E-2"/>
                    </c:manualLayout>
                  </c15:layout>
                </c:ext>
                <c:ext xmlns:c16="http://schemas.microsoft.com/office/drawing/2014/chart" uri="{C3380CC4-5D6E-409C-BE32-E72D297353CC}">
                  <c16:uniqueId val="{00000000-9E66-4EC1-B36A-EC19FEAD8C25}"/>
                </c:ext>
              </c:extLst>
            </c:dLbl>
            <c:dLbl>
              <c:idx val="1"/>
              <c:dLblPos val="inBase"/>
              <c:showLegendKey val="0"/>
              <c:showVal val="0"/>
              <c:showCatName val="1"/>
              <c:showSerName val="0"/>
              <c:showPercent val="0"/>
              <c:showBubbleSize val="0"/>
              <c:extLst>
                <c:ext xmlns:c15="http://schemas.microsoft.com/office/drawing/2012/chart" uri="{CE6537A1-D6FC-4f65-9D91-7224C49458BB}">
                  <c15:layout>
                    <c:manualLayout>
                      <c:w val="0.27334360201128405"/>
                      <c:h val="9.9398533710167686E-2"/>
                    </c:manualLayout>
                  </c15:layout>
                </c:ext>
                <c:ext xmlns:c16="http://schemas.microsoft.com/office/drawing/2014/chart" uri="{C3380CC4-5D6E-409C-BE32-E72D297353CC}">
                  <c16:uniqueId val="{00000001-9E66-4EC1-B36A-EC19FEAD8C25}"/>
                </c:ext>
              </c:extLst>
            </c:dLbl>
            <c:dLbl>
              <c:idx val="2"/>
              <c:dLblPos val="inBase"/>
              <c:showLegendKey val="0"/>
              <c:showVal val="0"/>
              <c:showCatName val="1"/>
              <c:showSerName val="0"/>
              <c:showPercent val="0"/>
              <c:showBubbleSize val="0"/>
              <c:extLst>
                <c:ext xmlns:c15="http://schemas.microsoft.com/office/drawing/2012/chart" uri="{CE6537A1-D6FC-4f65-9D91-7224C49458BB}">
                  <c15:layout>
                    <c:manualLayout>
                      <c:w val="0.29762892975325533"/>
                      <c:h val="9.9398533710167686E-2"/>
                    </c:manualLayout>
                  </c15:layout>
                </c:ext>
                <c:ext xmlns:c16="http://schemas.microsoft.com/office/drawing/2014/chart" uri="{C3380CC4-5D6E-409C-BE32-E72D297353CC}">
                  <c16:uniqueId val="{00000002-9E66-4EC1-B36A-EC19FEAD8C25}"/>
                </c:ext>
              </c:extLst>
            </c:dLbl>
            <c:dLbl>
              <c:idx val="3"/>
              <c:dLblPos val="inBase"/>
              <c:showLegendKey val="0"/>
              <c:showVal val="0"/>
              <c:showCatName val="1"/>
              <c:showSerName val="0"/>
              <c:showPercent val="0"/>
              <c:showBubbleSize val="0"/>
              <c:extLst>
                <c:ext xmlns:c15="http://schemas.microsoft.com/office/drawing/2012/chart" uri="{CE6537A1-D6FC-4f65-9D91-7224C49458BB}">
                  <c15:layout>
                    <c:manualLayout>
                      <c:w val="0.28791479865646685"/>
                      <c:h val="9.9398533710167686E-2"/>
                    </c:manualLayout>
                  </c15:layout>
                </c:ext>
                <c:ext xmlns:c16="http://schemas.microsoft.com/office/drawing/2014/chart" uri="{C3380CC4-5D6E-409C-BE32-E72D297353CC}">
                  <c16:uniqueId val="{00000003-9E66-4EC1-B36A-EC19FEAD8C25}"/>
                </c:ext>
              </c:extLst>
            </c:dLbl>
            <c:dLbl>
              <c:idx val="4"/>
              <c:dLblPos val="inBase"/>
              <c:showLegendKey val="0"/>
              <c:showVal val="0"/>
              <c:showCatName val="1"/>
              <c:showSerName val="0"/>
              <c:showPercent val="0"/>
              <c:showBubbleSize val="0"/>
              <c:extLst>
                <c:ext xmlns:c15="http://schemas.microsoft.com/office/drawing/2012/chart" uri="{CE6537A1-D6FC-4f65-9D91-7224C49458BB}">
                  <c15:layout>
                    <c:manualLayout>
                      <c:w val="0.27820066755967832"/>
                      <c:h val="9.9398533710167686E-2"/>
                    </c:manualLayout>
                  </c15:layout>
                </c:ext>
                <c:ext xmlns:c16="http://schemas.microsoft.com/office/drawing/2014/chart" uri="{C3380CC4-5D6E-409C-BE32-E72D297353CC}">
                  <c16:uniqueId val="{00000004-9E66-4EC1-B36A-EC19FEAD8C25}"/>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95000"/>
                        <a:lumOff val="5000"/>
                      </a:schemeClr>
                    </a:solidFill>
                    <a:latin typeface="Montserrat SemiBold" pitchFamily="2" charset="0"/>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'Product Analysis'!$F$3:$F$7</c:f>
              <c:strCache>
                <c:ptCount val="5"/>
                <c:pt idx="0">
                  <c:v>Mountain-200 Silver, 42</c:v>
                </c:pt>
                <c:pt idx="1">
                  <c:v>Mountain-200 Black, 38</c:v>
                </c:pt>
                <c:pt idx="2">
                  <c:v>Mountain-200 Silver, 46</c:v>
                </c:pt>
                <c:pt idx="3">
                  <c:v>Mountain-200 Black, 42</c:v>
                </c:pt>
                <c:pt idx="4">
                  <c:v>Mountain-200 Black, 46</c:v>
                </c:pt>
              </c:strCache>
            </c:strRef>
          </c:cat>
          <c:val>
            <c:numRef>
              <c:f>'Product Analysis'!$G$3:$G$7</c:f>
              <c:numCache>
                <c:formatCode>[&lt;999999]"$"0.00," K";[&lt;999999999]"$"0.00,," M";0.00," B"</c:formatCode>
                <c:ptCount val="5"/>
                <c:pt idx="0">
                  <c:v>6035426.8502000086</c:v>
                </c:pt>
                <c:pt idx="1">
                  <c:v>6071041.446800001</c:v>
                </c:pt>
                <c:pt idx="2">
                  <c:v>6142629.2118000062</c:v>
                </c:pt>
                <c:pt idx="3">
                  <c:v>6413590.111200002</c:v>
                </c:pt>
                <c:pt idx="4">
                  <c:v>6607699.9263000106</c:v>
                </c:pt>
              </c:numCache>
            </c:numRef>
          </c:val>
          <c:extLst>
            <c:ext xmlns:c16="http://schemas.microsoft.com/office/drawing/2014/chart" uri="{C3380CC4-5D6E-409C-BE32-E72D297353CC}">
              <c16:uniqueId val="{00000005-9E66-4EC1-B36A-EC19FEAD8C25}"/>
            </c:ext>
          </c:extLst>
        </c:ser>
        <c:ser>
          <c:idx val="1"/>
          <c:order val="1"/>
          <c:tx>
            <c:v>Duplicate</c:v>
          </c:tx>
          <c:spPr>
            <a:solidFill>
              <a:srgbClr val="4DC1F5"/>
            </a:solidFill>
            <a:ln>
              <a:noFill/>
            </a:ln>
            <a:effectLst/>
          </c:spPr>
          <c:invertIfNegative val="0"/>
          <c:dLbls>
            <c:dLbl>
              <c:idx val="4"/>
              <c:layout>
                <c:manualLayout>
                  <c:x val="-1.1800634233750016E-16"/>
                  <c:y val="-1.538999395912443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E66-4EC1-B36A-EC19FEAD8C25}"/>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'Product Analysis'!$G$9:$G$13</c:f>
              <c:numCache>
                <c:formatCode>[&lt;999999]"$"0.00," K";[&lt;999999999]"$"0.00,," M";0.00," B"</c:formatCode>
                <c:ptCount val="5"/>
                <c:pt idx="0">
                  <c:v>6035426.8502000086</c:v>
                </c:pt>
                <c:pt idx="1">
                  <c:v>6071041.446800001</c:v>
                </c:pt>
                <c:pt idx="2">
                  <c:v>6142629.2118000062</c:v>
                </c:pt>
                <c:pt idx="3">
                  <c:v>6413590.111200002</c:v>
                </c:pt>
                <c:pt idx="4">
                  <c:v>6607699.9263000106</c:v>
                </c:pt>
              </c:numCache>
            </c:numRef>
          </c:val>
          <c:extLst>
            <c:ext xmlns:c16="http://schemas.microsoft.com/office/drawing/2014/chart" uri="{C3380CC4-5D6E-409C-BE32-E72D297353CC}">
              <c16:uniqueId val="{00000006-9E66-4EC1-B36A-EC19FEAD8C25}"/>
            </c:ext>
          </c:extLst>
        </c:ser>
        <c:dLbls>
          <c:dLblPos val="outEnd"/>
          <c:showLegendKey val="0"/>
          <c:showVal val="1"/>
          <c:showCatName val="0"/>
          <c:showSerName val="0"/>
          <c:showPercent val="0"/>
          <c:showBubbleSize val="0"/>
        </c:dLbls>
        <c:gapWidth val="32"/>
        <c:overlap val="100"/>
        <c:axId val="904767360"/>
        <c:axId val="904772160"/>
      </c:barChart>
      <c:catAx>
        <c:axId val="904767360"/>
        <c:scaling>
          <c:orientation val="minMax"/>
        </c:scaling>
        <c:delete val="1"/>
        <c:axPos val="l"/>
        <c:numFmt formatCode="General" sourceLinked="1"/>
        <c:majorTickMark val="none"/>
        <c:minorTickMark val="none"/>
        <c:tickLblPos val="nextTo"/>
        <c:crossAx val="904772160"/>
        <c:crosses val="autoZero"/>
        <c:auto val="1"/>
        <c:lblAlgn val="ctr"/>
        <c:lblOffset val="100"/>
        <c:noMultiLvlLbl val="0"/>
      </c:catAx>
      <c:valAx>
        <c:axId val="904772160"/>
        <c:scaling>
          <c:orientation val="minMax"/>
        </c:scaling>
        <c:delete val="1"/>
        <c:axPos val="b"/>
        <c:numFmt formatCode="[&lt;999999]&quot;$&quot;0.00,&quot; K&quot;;[&lt;999999999]&quot;$&quot;0.00,,&quot; M&quot;;0.00,&quot; B&quot;" sourceLinked="1"/>
        <c:majorTickMark val="none"/>
        <c:minorTickMark val="none"/>
        <c:tickLblPos val="nextTo"/>
        <c:crossAx val="904767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rgbClr val="4DC1F5"/>
            </a:solidFill>
            <a:ln>
              <a:noFill/>
            </a:ln>
          </c:spPr>
          <c:dPt>
            <c:idx val="0"/>
            <c:bubble3D val="0"/>
            <c:spPr>
              <a:solidFill>
                <a:srgbClr val="4DC1F5"/>
              </a:solidFill>
              <a:ln w="19050">
                <a:noFill/>
              </a:ln>
              <a:effectLst/>
            </c:spPr>
            <c:extLst>
              <c:ext xmlns:c16="http://schemas.microsoft.com/office/drawing/2014/chart" uri="{C3380CC4-5D6E-409C-BE32-E72D297353CC}">
                <c16:uniqueId val="{00000001-005F-41C2-A265-50744C2664A4}"/>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005F-41C2-A265-50744C2664A4}"/>
              </c:ext>
            </c:extLst>
          </c:dPt>
          <c:dLbls>
            <c:dLbl>
              <c:idx val="0"/>
              <c:layout>
                <c:manualLayout>
                  <c:x val="-5.6731296138641085E-2"/>
                  <c:y val="-0.42845041635638931"/>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05F-41C2-A265-50744C2664A4}"/>
                </c:ext>
              </c:extLst>
            </c:dLbl>
            <c:dLbl>
              <c:idx val="1"/>
              <c:layout>
                <c:manualLayout>
                  <c:x val="-9.6278905181063201E-3"/>
                  <c:y val="5.560264729781421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05F-41C2-A265-50744C2664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'Product Analysis'!$H$3:$H$4</c:f>
              <c:numCache>
                <c:formatCode>0.0%</c:formatCode>
                <c:ptCount val="2"/>
                <c:pt idx="0">
                  <c:v>0.24760665545416041</c:v>
                </c:pt>
                <c:pt idx="1">
                  <c:v>0.75239334454583962</c:v>
                </c:pt>
              </c:numCache>
            </c:numRef>
          </c:val>
          <c:extLst>
            <c:ext xmlns:c16="http://schemas.microsoft.com/office/drawing/2014/chart" uri="{C3380CC4-5D6E-409C-BE32-E72D297353CC}">
              <c16:uniqueId val="{00000004-005F-41C2-A265-50744C2664A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747345342362429"/>
          <c:y val="7.2583090661289443E-2"/>
          <c:w val="0.75773797025371825"/>
          <c:h val="0.8416746864975212"/>
        </c:manualLayout>
      </c:layout>
      <c:barChart>
        <c:barDir val="bar"/>
        <c:grouping val="clustered"/>
        <c:varyColors val="0"/>
        <c:ser>
          <c:idx val="0"/>
          <c:order val="0"/>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Analysis'!$K$18:$K$25</c:f>
              <c:strCache>
                <c:ptCount val="8"/>
                <c:pt idx="0">
                  <c:v>Black</c:v>
                </c:pt>
                <c:pt idx="1">
                  <c:v>Red</c:v>
                </c:pt>
                <c:pt idx="2">
                  <c:v>Silver</c:v>
                </c:pt>
                <c:pt idx="3">
                  <c:v>Yellow</c:v>
                </c:pt>
                <c:pt idx="4">
                  <c:v>Blue</c:v>
                </c:pt>
                <c:pt idx="5">
                  <c:v>Unspecified</c:v>
                </c:pt>
                <c:pt idx="6">
                  <c:v>Multi</c:v>
                </c:pt>
                <c:pt idx="7">
                  <c:v>White</c:v>
                </c:pt>
              </c:strCache>
            </c:strRef>
          </c:cat>
          <c:val>
            <c:numRef>
              <c:f>'Product Analysis'!$L$18:$L$25</c:f>
              <c:numCache>
                <c:formatCode>[&lt;999999]"$"0.0," K";[&lt;999999999]"$"0.0,," M";0.0,"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F9BA-4C0F-B128-C83ADAF7CDC0}"/>
            </c:ext>
          </c:extLst>
        </c:ser>
        <c:ser>
          <c:idx val="1"/>
          <c:order val="1"/>
          <c:spPr>
            <a:solidFill>
              <a:srgbClr val="4DC1F5"/>
            </a:solidFill>
            <a:ln>
              <a:noFill/>
            </a:ln>
            <a:effectLst/>
          </c:spPr>
          <c:invertIfNegative val="0"/>
          <c:dLbls>
            <c:delete val="1"/>
          </c:dLbls>
          <c:cat>
            <c:strRef>
              <c:f>'Product Analysis'!$K$18:$K$25</c:f>
              <c:strCache>
                <c:ptCount val="8"/>
                <c:pt idx="0">
                  <c:v>Black</c:v>
                </c:pt>
                <c:pt idx="1">
                  <c:v>Red</c:v>
                </c:pt>
                <c:pt idx="2">
                  <c:v>Silver</c:v>
                </c:pt>
                <c:pt idx="3">
                  <c:v>Yellow</c:v>
                </c:pt>
                <c:pt idx="4">
                  <c:v>Blue</c:v>
                </c:pt>
                <c:pt idx="5">
                  <c:v>Unspecified</c:v>
                </c:pt>
                <c:pt idx="6">
                  <c:v>Multi</c:v>
                </c:pt>
                <c:pt idx="7">
                  <c:v>White</c:v>
                </c:pt>
              </c:strCache>
            </c:strRef>
          </c:cat>
          <c:val>
            <c:numRef>
              <c:f>'Product Analysis'!$M$18:$M$25</c:f>
              <c:numCache>
                <c:formatCode>General</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F9BA-4C0F-B128-C83ADAF7CDC0}"/>
            </c:ext>
          </c:extLst>
        </c:ser>
        <c:dLbls>
          <c:dLblPos val="outEnd"/>
          <c:showLegendKey val="0"/>
          <c:showVal val="1"/>
          <c:showCatName val="0"/>
          <c:showSerName val="0"/>
          <c:showPercent val="0"/>
          <c:showBubbleSize val="0"/>
        </c:dLbls>
        <c:gapWidth val="40"/>
        <c:overlap val="100"/>
        <c:axId val="808858704"/>
        <c:axId val="808869744"/>
      </c:barChart>
      <c:catAx>
        <c:axId val="8088587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itchFamily="2" charset="0"/>
                <a:ea typeface="+mn-ea"/>
                <a:cs typeface="+mn-cs"/>
              </a:defRPr>
            </a:pPr>
            <a:endParaRPr lang="en-US"/>
          </a:p>
        </c:txPr>
        <c:crossAx val="808869744"/>
        <c:crosses val="autoZero"/>
        <c:auto val="1"/>
        <c:lblAlgn val="ctr"/>
        <c:lblOffset val="100"/>
        <c:noMultiLvlLbl val="0"/>
      </c:catAx>
      <c:valAx>
        <c:axId val="808869744"/>
        <c:scaling>
          <c:orientation val="minMax"/>
        </c:scaling>
        <c:delete val="1"/>
        <c:axPos val="t"/>
        <c:numFmt formatCode="[&lt;999999]&quot;$&quot;0.0,&quot; K&quot;;[&lt;999999999]&quot;$&quot;0.0,,&quot; M&quot;;0.0,&quot; B&quot;" sourceLinked="1"/>
        <c:majorTickMark val="out"/>
        <c:minorTickMark val="none"/>
        <c:tickLblPos val="nextTo"/>
        <c:crossAx val="808858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'Product Analysis'!$M$33</c:f>
              <c:strCache>
                <c:ptCount val="1"/>
                <c:pt idx="0">
                  <c:v>Max Value</c:v>
                </c:pt>
              </c:strCache>
            </c:strRef>
          </c:tx>
          <c:spPr>
            <a:solidFill>
              <a:schemeClr val="bg1">
                <a:lumMod val="85000"/>
              </a:schemeClr>
            </a:solidFill>
            <a:ln w="25400">
              <a:noFill/>
            </a:ln>
            <a:effectLst/>
          </c:spPr>
          <c:invertIfNegative val="0"/>
          <c:xVal>
            <c:strRef>
              <c:f>'Product Analysis'!$J$34:$J$35</c:f>
              <c:strCache>
                <c:ptCount val="2"/>
                <c:pt idx="0">
                  <c:v>Cheap</c:v>
                </c:pt>
                <c:pt idx="1">
                  <c:v>Expensive</c:v>
                </c:pt>
              </c:strCache>
            </c:strRef>
          </c:xVal>
          <c:yVal>
            <c:numRef>
              <c:f>'Product Analysis'!$N$34:$N$35</c:f>
              <c:numCache>
                <c:formatCode>General</c:formatCode>
                <c:ptCount val="2"/>
                <c:pt idx="0">
                  <c:v>0.7</c:v>
                </c:pt>
                <c:pt idx="1">
                  <c:v>0.7</c:v>
                </c:pt>
              </c:numCache>
            </c:numRef>
          </c:yVal>
          <c:bubbleSize>
            <c:numRef>
              <c:f>'Product Analysis'!$M$34:$M$35</c:f>
              <c:numCache>
                <c:formatCode>General</c:formatCode>
                <c:ptCount val="2"/>
                <c:pt idx="0">
                  <c:v>1</c:v>
                </c:pt>
                <c:pt idx="1">
                  <c:v>1</c:v>
                </c:pt>
              </c:numCache>
            </c:numRef>
          </c:bubbleSize>
          <c:bubble3D val="0"/>
          <c:extLst>
            <c:ext xmlns:c16="http://schemas.microsoft.com/office/drawing/2014/chart" uri="{C3380CC4-5D6E-409C-BE32-E72D297353CC}">
              <c16:uniqueId val="{00000000-C323-45A8-8900-59A86716C2C1}"/>
            </c:ext>
          </c:extLst>
        </c:ser>
        <c:ser>
          <c:idx val="1"/>
          <c:order val="1"/>
          <c:tx>
            <c:strRef>
              <c:f>'Product Analysis'!$M$33</c:f>
              <c:strCache>
                <c:ptCount val="1"/>
                <c:pt idx="0">
                  <c:v>Max Value</c:v>
                </c:pt>
              </c:strCache>
            </c:strRef>
          </c:tx>
          <c:spPr>
            <a:solidFill>
              <a:srgbClr val="F75606"/>
            </a:solidFill>
            <a:ln w="25400">
              <a:noFill/>
            </a:ln>
            <a:effectLst/>
          </c:spPr>
          <c:invertIfNegative val="0"/>
          <c:dPt>
            <c:idx val="1"/>
            <c:invertIfNegative val="0"/>
            <c:bubble3D val="0"/>
            <c:spPr>
              <a:solidFill>
                <a:srgbClr val="4DC1F5"/>
              </a:solidFill>
              <a:ln w="25400">
                <a:noFill/>
              </a:ln>
              <a:effectLst/>
            </c:spPr>
            <c:extLst>
              <c:ext xmlns:c16="http://schemas.microsoft.com/office/drawing/2014/chart" uri="{C3380CC4-5D6E-409C-BE32-E72D297353CC}">
                <c16:uniqueId val="{00000002-C323-45A8-8900-59A86716C2C1}"/>
              </c:ext>
            </c:extLst>
          </c:dPt>
          <c:xVal>
            <c:strRef>
              <c:f>'Product Analysis'!$J$34:$J$35</c:f>
              <c:strCache>
                <c:ptCount val="2"/>
                <c:pt idx="0">
                  <c:v>Cheap</c:v>
                </c:pt>
                <c:pt idx="1">
                  <c:v>Expensive</c:v>
                </c:pt>
              </c:strCache>
            </c:strRef>
          </c:xVal>
          <c:yVal>
            <c:numRef>
              <c:f>'Product Analysis'!$N$34:$N$35</c:f>
              <c:numCache>
                <c:formatCode>General</c:formatCode>
                <c:ptCount val="2"/>
                <c:pt idx="0">
                  <c:v>0.7</c:v>
                </c:pt>
                <c:pt idx="1">
                  <c:v>0.7</c:v>
                </c:pt>
              </c:numCache>
            </c:numRef>
          </c:yVal>
          <c:bubbleSize>
            <c:numRef>
              <c:f>'Product Analysis'!$L$34:$L$35</c:f>
              <c:numCache>
                <c:formatCode>0.0%</c:formatCode>
                <c:ptCount val="2"/>
                <c:pt idx="0">
                  <c:v>4.5682462007353361E-2</c:v>
                </c:pt>
                <c:pt idx="1">
                  <c:v>0.95431753799264663</c:v>
                </c:pt>
              </c:numCache>
            </c:numRef>
          </c:bubbleSize>
          <c:bubble3D val="0"/>
          <c:extLst>
            <c:ext xmlns:c16="http://schemas.microsoft.com/office/drawing/2014/chart" uri="{C3380CC4-5D6E-409C-BE32-E72D297353CC}">
              <c16:uniqueId val="{00000001-C323-45A8-8900-59A86716C2C1}"/>
            </c:ext>
          </c:extLst>
        </c:ser>
        <c:dLbls>
          <c:showLegendKey val="0"/>
          <c:showVal val="0"/>
          <c:showCatName val="0"/>
          <c:showSerName val="0"/>
          <c:showPercent val="0"/>
          <c:showBubbleSize val="0"/>
        </c:dLbls>
        <c:bubbleScale val="300"/>
        <c:showNegBubbles val="0"/>
        <c:axId val="2083624127"/>
        <c:axId val="2083636607"/>
      </c:bubbleChart>
      <c:valAx>
        <c:axId val="2083624127"/>
        <c:scaling>
          <c:orientation val="minMax"/>
          <c:max val="2.5"/>
          <c:min val="0.5"/>
        </c:scaling>
        <c:delete val="1"/>
        <c:axPos val="b"/>
        <c:numFmt formatCode="General" sourceLinked="1"/>
        <c:majorTickMark val="none"/>
        <c:minorTickMark val="none"/>
        <c:tickLblPos val="nextTo"/>
        <c:crossAx val="2083636607"/>
        <c:crosses val="autoZero"/>
        <c:crossBetween val="midCat"/>
      </c:valAx>
      <c:valAx>
        <c:axId val="2083636607"/>
        <c:scaling>
          <c:orientation val="minMax"/>
        </c:scaling>
        <c:delete val="1"/>
        <c:axPos val="l"/>
        <c:numFmt formatCode="General" sourceLinked="1"/>
        <c:majorTickMark val="none"/>
        <c:minorTickMark val="none"/>
        <c:tickLblPos val="nextTo"/>
        <c:crossAx val="2083624127"/>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bb</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Analysis'!$E$3:$E$7</c:f>
              <c:strCache>
                <c:ptCount val="5"/>
                <c:pt idx="0">
                  <c:v>Dawn Nath</c:v>
                </c:pt>
                <c:pt idx="1">
                  <c:v>Nichole Nara</c:v>
                </c:pt>
                <c:pt idx="2">
                  <c:v>Margaret He</c:v>
                </c:pt>
                <c:pt idx="3">
                  <c:v>Jordan Turner</c:v>
                </c:pt>
                <c:pt idx="4">
                  <c:v>Willie Xu</c:v>
                </c:pt>
              </c:strCache>
            </c:strRef>
          </c:cat>
          <c:val>
            <c:numRef>
              <c:f>'Customer Analysis'!$F$3:$F$7</c:f>
              <c:numCache>
                <c:formatCode>[&lt;999999]"$"0.00," K";[&lt;999999999]"$"0.00,," M";0.00," B"</c:formatCode>
                <c:ptCount val="5"/>
                <c:pt idx="0">
                  <c:v>61984.926700000004</c:v>
                </c:pt>
                <c:pt idx="1">
                  <c:v>64046.154300000009</c:v>
                </c:pt>
                <c:pt idx="2">
                  <c:v>66024.873400000011</c:v>
                </c:pt>
                <c:pt idx="3">
                  <c:v>78346.272800000006</c:v>
                </c:pt>
                <c:pt idx="4">
                  <c:v>80609.041400000002</c:v>
                </c:pt>
              </c:numCache>
            </c:numRef>
          </c:val>
          <c:extLst>
            <c:ext xmlns:c16="http://schemas.microsoft.com/office/drawing/2014/chart" uri="{C3380CC4-5D6E-409C-BE32-E72D297353CC}">
              <c16:uniqueId val="{00000000-6DC9-4DD7-B58C-F9A2E01D17EC}"/>
            </c:ext>
          </c:extLst>
        </c:ser>
        <c:ser>
          <c:idx val="1"/>
          <c:order val="1"/>
          <c:tx>
            <c:v>Duplicate</c:v>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Analysis'!$E$3:$E$7</c:f>
              <c:strCache>
                <c:ptCount val="5"/>
                <c:pt idx="0">
                  <c:v>Dawn Nath</c:v>
                </c:pt>
                <c:pt idx="1">
                  <c:v>Nichole Nara</c:v>
                </c:pt>
                <c:pt idx="2">
                  <c:v>Margaret He</c:v>
                </c:pt>
                <c:pt idx="3">
                  <c:v>Jordan Turner</c:v>
                </c:pt>
                <c:pt idx="4">
                  <c:v>Willie Xu</c:v>
                </c:pt>
              </c:strCache>
            </c:strRef>
          </c:cat>
          <c:val>
            <c:numRef>
              <c:f>'Customer Analysis'!$F$3:$F$7</c:f>
              <c:numCache>
                <c:formatCode>[&lt;999999]"$"0.00," K";[&lt;999999999]"$"0.00,," M";0.00," B"</c:formatCode>
                <c:ptCount val="5"/>
                <c:pt idx="0">
                  <c:v>61984.926700000004</c:v>
                </c:pt>
                <c:pt idx="1">
                  <c:v>64046.154300000009</c:v>
                </c:pt>
                <c:pt idx="2">
                  <c:v>66024.873400000011</c:v>
                </c:pt>
                <c:pt idx="3">
                  <c:v>78346.272800000006</c:v>
                </c:pt>
                <c:pt idx="4">
                  <c:v>80609.041400000002</c:v>
                </c:pt>
              </c:numCache>
            </c:numRef>
          </c:val>
          <c:extLst>
            <c:ext xmlns:c16="http://schemas.microsoft.com/office/drawing/2014/chart" uri="{C3380CC4-5D6E-409C-BE32-E72D297353CC}">
              <c16:uniqueId val="{00000001-6DC9-4DD7-B58C-F9A2E01D17EC}"/>
            </c:ext>
          </c:extLst>
        </c:ser>
        <c:dLbls>
          <c:dLblPos val="outEnd"/>
          <c:showLegendKey val="0"/>
          <c:showVal val="1"/>
          <c:showCatName val="0"/>
          <c:showSerName val="0"/>
          <c:showPercent val="0"/>
          <c:showBubbleSize val="0"/>
        </c:dLbls>
        <c:gapWidth val="32"/>
        <c:overlap val="100"/>
        <c:axId val="904767360"/>
        <c:axId val="904772160"/>
      </c:barChart>
      <c:catAx>
        <c:axId val="904767360"/>
        <c:scaling>
          <c:orientation val="minMax"/>
        </c:scaling>
        <c:delete val="1"/>
        <c:axPos val="l"/>
        <c:numFmt formatCode="General" sourceLinked="1"/>
        <c:majorTickMark val="none"/>
        <c:minorTickMark val="none"/>
        <c:tickLblPos val="nextTo"/>
        <c:crossAx val="904772160"/>
        <c:crosses val="autoZero"/>
        <c:auto val="1"/>
        <c:lblAlgn val="ctr"/>
        <c:lblOffset val="100"/>
        <c:noMultiLvlLbl val="0"/>
      </c:catAx>
      <c:valAx>
        <c:axId val="904772160"/>
        <c:scaling>
          <c:orientation val="minMax"/>
        </c:scaling>
        <c:delete val="1"/>
        <c:axPos val="b"/>
        <c:numFmt formatCode="[&lt;999999]&quot;$&quot;0.00,&quot; K&quot;;[&lt;999999999]&quot;$&quot;0.00,,&quot; M&quot;;0.00,&quot; B&quot;" sourceLinked="1"/>
        <c:majorTickMark val="none"/>
        <c:minorTickMark val="none"/>
        <c:tickLblPos val="nextTo"/>
        <c:crossAx val="904767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Analysis'!$H$3</c:f>
              <c:strCache>
                <c:ptCount val="1"/>
                <c:pt idx="0">
                  <c:v> 18,484 </c:v>
                </c:pt>
              </c:strCache>
            </c:strRef>
          </c:tx>
          <c:spPr>
            <a:solidFill>
              <a:srgbClr val="4DC1F5"/>
            </a:solidFill>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0D2F-49FC-A12A-F976275A0DDF}"/>
              </c:ext>
            </c:extLst>
          </c:dPt>
          <c:dLbls>
            <c:dLbl>
              <c:idx val="0"/>
              <c:layout>
                <c:manualLayout>
                  <c:x val="-9.6278905181063201E-3"/>
                  <c:y val="5.560264729781421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D2F-49FC-A12A-F976275A0DD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'Customer Analysis'!$E$11:$F$12</c:f>
              <c:multiLvlStrCache>
                <c:ptCount val="2"/>
                <c:lvl>
                  <c:pt idx="0">
                    <c:v>0.3%</c:v>
                  </c:pt>
                  <c:pt idx="1">
                    <c:v>99.7%</c:v>
                  </c:pt>
                </c:lvl>
                <c:lvl>
                  <c:pt idx="0">
                    <c:v>Top-5</c:v>
                  </c:pt>
                  <c:pt idx="1">
                    <c:v>Others</c:v>
                  </c:pt>
                </c:lvl>
              </c:multiLvlStrCache>
            </c:multiLvlStrRef>
          </c:cat>
          <c:val>
            <c:numRef>
              <c:f>'Customer Analysis'!$H$4</c:f>
              <c:numCache>
                <c:formatCode>General</c:formatCode>
                <c:ptCount val="1"/>
              </c:numCache>
            </c:numRef>
          </c:val>
          <c:extLst>
            <c:ext xmlns:c16="http://schemas.microsoft.com/office/drawing/2014/chart" uri="{C3380CC4-5D6E-409C-BE32-E72D297353CC}">
              <c16:uniqueId val="{00000004-0D2F-49FC-A12A-F976275A0DD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Analysis'!$E$8</c:f>
              <c:strCache>
                <c:ptCount val="1"/>
                <c:pt idx="0">
                  <c:v>Top-5</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9685-4CB4-AFCF-0378154C901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9685-4CB4-AFCF-0378154C901C}"/>
              </c:ext>
            </c:extLst>
          </c:dPt>
          <c:dLbls>
            <c:dLbl>
              <c:idx val="0"/>
              <c:layout>
                <c:manualLayout>
                  <c:x val="0.17537647197579143"/>
                  <c:y val="1.43727266760070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876257526180672"/>
                      <c:h val="0.17922790164980795"/>
                    </c:manualLayout>
                  </c15:layout>
                </c:ext>
                <c:ext xmlns:c16="http://schemas.microsoft.com/office/drawing/2014/chart" uri="{C3380CC4-5D6E-409C-BE32-E72D297353CC}">
                  <c16:uniqueId val="{00000001-9685-4CB4-AFCF-0378154C901C}"/>
                </c:ext>
              </c:extLst>
            </c:dLbl>
            <c:dLbl>
              <c:idx val="1"/>
              <c:layout>
                <c:manualLayout>
                  <c:x val="-0.18770316080520244"/>
                  <c:y val="-6.467727004203188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406991859119115"/>
                      <c:h val="8.6020769155902191E-2"/>
                    </c:manualLayout>
                  </c15:layout>
                </c:ext>
                <c:ext xmlns:c16="http://schemas.microsoft.com/office/drawing/2014/chart" uri="{C3380CC4-5D6E-409C-BE32-E72D297353CC}">
                  <c16:uniqueId val="{00000003-9685-4CB4-AFCF-0378154C90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'Customer Analysis'!$F$8:$F$9</c:f>
              <c:numCache>
                <c:formatCode>[&lt;999999]"$"0.00," K";[&lt;999999999]"$"0.00,," M";0.00," B"</c:formatCode>
                <c:ptCount val="2"/>
                <c:pt idx="0">
                  <c:v>351011.26860000001</c:v>
                </c:pt>
                <c:pt idx="1">
                  <c:v>125939566.37740082</c:v>
                </c:pt>
              </c:numCache>
            </c:numRef>
          </c:cat>
          <c:val>
            <c:numRef>
              <c:f>'Customer Analysis'!$F$8:$F$9</c:f>
              <c:numCache>
                <c:formatCode>[&lt;999999]"$"0.00," K";[&lt;999999999]"$"0.00,," M";0.00," B"</c:formatCode>
                <c:ptCount val="2"/>
                <c:pt idx="0">
                  <c:v>351011.26860000001</c:v>
                </c:pt>
                <c:pt idx="1">
                  <c:v>125939566.37740082</c:v>
                </c:pt>
              </c:numCache>
            </c:numRef>
          </c:val>
          <c:extLst>
            <c:ext xmlns:c16="http://schemas.microsoft.com/office/drawing/2014/chart" uri="{C3380CC4-5D6E-409C-BE32-E72D297353CC}">
              <c16:uniqueId val="{00000004-9685-4CB4-AFCF-0378154C901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Analysis'!$J$12</c:f>
              <c:strCache>
                <c:ptCount val="1"/>
                <c:pt idx="0">
                  <c:v>Total</c:v>
                </c:pt>
              </c:strCache>
            </c:strRef>
          </c:tx>
          <c:spPr>
            <a:solidFill>
              <a:schemeClr val="bg1">
                <a:lumMod val="85000"/>
              </a:schemeClr>
            </a:solidFill>
            <a:ln>
              <a:noFill/>
            </a:ln>
            <a:effectLst/>
          </c:spPr>
          <c:invertIfNegative val="0"/>
          <c:dLbls>
            <c:delete val="1"/>
          </c:dLbls>
          <c:cat>
            <c:strRef>
              <c:f>'Customer Analysis'!$H$13</c:f>
              <c:strCache>
                <c:ptCount val="1"/>
                <c:pt idx="0">
                  <c:v>F</c:v>
                </c:pt>
              </c:strCache>
            </c:strRef>
          </c:cat>
          <c:val>
            <c:numRef>
              <c:f>'Customer Analysis'!$J$13</c:f>
              <c:numCache>
                <c:formatCode>General</c:formatCode>
                <c:ptCount val="1"/>
                <c:pt idx="0">
                  <c:v>1</c:v>
                </c:pt>
              </c:numCache>
            </c:numRef>
          </c:val>
          <c:extLst>
            <c:ext xmlns:c16="http://schemas.microsoft.com/office/drawing/2014/chart" uri="{C3380CC4-5D6E-409C-BE32-E72D297353CC}">
              <c16:uniqueId val="{00000000-8F45-4464-994D-8E586E6D91CF}"/>
            </c:ext>
          </c:extLst>
        </c:ser>
        <c:ser>
          <c:idx val="0"/>
          <c:order val="1"/>
          <c:tx>
            <c:strRef>
              <c:f>'Customer Analysis'!$I$12</c:f>
              <c:strCache>
                <c:ptCount val="1"/>
                <c:pt idx="0">
                  <c:v>Percentage</c:v>
                </c:pt>
              </c:strCache>
            </c:strRef>
          </c:tx>
          <c:spPr>
            <a:solidFill>
              <a:srgbClr val="4DC1F5"/>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2-8F45-4464-994D-8E586E6D91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Analysis'!$H$13</c:f>
              <c:strCache>
                <c:ptCount val="1"/>
                <c:pt idx="0">
                  <c:v>F</c:v>
                </c:pt>
              </c:strCache>
            </c:strRef>
          </c:cat>
          <c:val>
            <c:numRef>
              <c:f>'Customer Analysis'!$I$13</c:f>
              <c:numCache>
                <c:formatCode>0.0%</c:formatCode>
                <c:ptCount val="1"/>
                <c:pt idx="0">
                  <c:v>0.50389202212280948</c:v>
                </c:pt>
              </c:numCache>
            </c:numRef>
          </c:val>
          <c:extLst>
            <c:ext xmlns:c16="http://schemas.microsoft.com/office/drawing/2014/chart" uri="{C3380CC4-5D6E-409C-BE32-E72D297353CC}">
              <c16:uniqueId val="{00000001-8F45-4464-994D-8E586E6D91CF}"/>
            </c:ext>
          </c:extLst>
        </c:ser>
        <c:dLbls>
          <c:dLblPos val="ctr"/>
          <c:showLegendKey val="0"/>
          <c:showVal val="1"/>
          <c:showCatName val="0"/>
          <c:showSerName val="0"/>
          <c:showPercent val="0"/>
          <c:showBubbleSize val="0"/>
        </c:dLbls>
        <c:gapWidth val="223"/>
        <c:overlap val="100"/>
        <c:axId val="604713695"/>
        <c:axId val="604720895"/>
      </c:barChart>
      <c:catAx>
        <c:axId val="604713695"/>
        <c:scaling>
          <c:orientation val="minMax"/>
        </c:scaling>
        <c:delete val="1"/>
        <c:axPos val="l"/>
        <c:numFmt formatCode="General" sourceLinked="1"/>
        <c:majorTickMark val="none"/>
        <c:minorTickMark val="none"/>
        <c:tickLblPos val="nextTo"/>
        <c:crossAx val="604720895"/>
        <c:crosses val="autoZero"/>
        <c:auto val="1"/>
        <c:lblAlgn val="ctr"/>
        <c:lblOffset val="100"/>
        <c:noMultiLvlLbl val="0"/>
      </c:catAx>
      <c:valAx>
        <c:axId val="604720895"/>
        <c:scaling>
          <c:orientation val="minMax"/>
        </c:scaling>
        <c:delete val="1"/>
        <c:axPos val="b"/>
        <c:numFmt formatCode="General" sourceLinked="1"/>
        <c:majorTickMark val="none"/>
        <c:minorTickMark val="none"/>
        <c:tickLblPos val="nextTo"/>
        <c:crossAx val="604713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Analysis'!$J$12</c:f>
              <c:strCache>
                <c:ptCount val="1"/>
                <c:pt idx="0">
                  <c:v>Total</c:v>
                </c:pt>
              </c:strCache>
            </c:strRef>
          </c:tx>
          <c:spPr>
            <a:solidFill>
              <a:schemeClr val="bg1">
                <a:lumMod val="85000"/>
              </a:schemeClr>
            </a:solidFill>
            <a:ln>
              <a:noFill/>
            </a:ln>
            <a:effectLst/>
          </c:spPr>
          <c:invertIfNegative val="0"/>
          <c:cat>
            <c:strRef>
              <c:f>'Customer Analysis'!$H$14</c:f>
              <c:strCache>
                <c:ptCount val="1"/>
                <c:pt idx="0">
                  <c:v>M</c:v>
                </c:pt>
              </c:strCache>
            </c:strRef>
          </c:cat>
          <c:val>
            <c:numRef>
              <c:f>'Customer Analysis'!$J$14</c:f>
              <c:numCache>
                <c:formatCode>General</c:formatCode>
                <c:ptCount val="1"/>
                <c:pt idx="0">
                  <c:v>1</c:v>
                </c:pt>
              </c:numCache>
            </c:numRef>
          </c:val>
          <c:extLst>
            <c:ext xmlns:c16="http://schemas.microsoft.com/office/drawing/2014/chart" uri="{C3380CC4-5D6E-409C-BE32-E72D297353CC}">
              <c16:uniqueId val="{00000000-35BB-4FA0-96D4-0B9C0A5AC8A9}"/>
            </c:ext>
          </c:extLst>
        </c:ser>
        <c:ser>
          <c:idx val="0"/>
          <c:order val="1"/>
          <c:tx>
            <c:strRef>
              <c:f>'Customer Analysis'!$I$12</c:f>
              <c:strCache>
                <c:ptCount val="1"/>
                <c:pt idx="0">
                  <c:v>Percentage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Analysis'!$H$14</c:f>
              <c:strCache>
                <c:ptCount val="1"/>
                <c:pt idx="0">
                  <c:v>M</c:v>
                </c:pt>
              </c:strCache>
            </c:strRef>
          </c:cat>
          <c:val>
            <c:numRef>
              <c:f>'Customer Analysis'!$I$14</c:f>
              <c:numCache>
                <c:formatCode>0.0%</c:formatCode>
                <c:ptCount val="1"/>
                <c:pt idx="0">
                  <c:v>0.49610797787719046</c:v>
                </c:pt>
              </c:numCache>
            </c:numRef>
          </c:val>
          <c:extLst>
            <c:ext xmlns:c16="http://schemas.microsoft.com/office/drawing/2014/chart" uri="{C3380CC4-5D6E-409C-BE32-E72D297353CC}">
              <c16:uniqueId val="{00000001-35BB-4FA0-96D4-0B9C0A5AC8A9}"/>
            </c:ext>
          </c:extLst>
        </c:ser>
        <c:dLbls>
          <c:showLegendKey val="0"/>
          <c:showVal val="0"/>
          <c:showCatName val="0"/>
          <c:showSerName val="0"/>
          <c:showPercent val="0"/>
          <c:showBubbleSize val="0"/>
        </c:dLbls>
        <c:gapWidth val="182"/>
        <c:overlap val="100"/>
        <c:axId val="604726175"/>
        <c:axId val="604711775"/>
      </c:barChart>
      <c:catAx>
        <c:axId val="604726175"/>
        <c:scaling>
          <c:orientation val="minMax"/>
        </c:scaling>
        <c:delete val="1"/>
        <c:axPos val="l"/>
        <c:numFmt formatCode="General" sourceLinked="1"/>
        <c:majorTickMark val="none"/>
        <c:minorTickMark val="none"/>
        <c:tickLblPos val="nextTo"/>
        <c:crossAx val="604711775"/>
        <c:crosses val="autoZero"/>
        <c:auto val="1"/>
        <c:lblAlgn val="ctr"/>
        <c:lblOffset val="100"/>
        <c:noMultiLvlLbl val="0"/>
      </c:catAx>
      <c:valAx>
        <c:axId val="604711775"/>
        <c:scaling>
          <c:orientation val="minMax"/>
        </c:scaling>
        <c:delete val="1"/>
        <c:axPos val="b"/>
        <c:numFmt formatCode="General" sourceLinked="1"/>
        <c:majorTickMark val="none"/>
        <c:minorTickMark val="none"/>
        <c:tickLblPos val="nextTo"/>
        <c:crossAx val="604726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Analysis'!$J$20:$J$24</c:f>
              <c:strCache>
                <c:ptCount val="5"/>
                <c:pt idx="0">
                  <c:v>30-34</c:v>
                </c:pt>
                <c:pt idx="1">
                  <c:v>35-39</c:v>
                </c:pt>
                <c:pt idx="2">
                  <c:v>40-44</c:v>
                </c:pt>
                <c:pt idx="3">
                  <c:v>45-49</c:v>
                </c:pt>
                <c:pt idx="4">
                  <c:v>50 Plus</c:v>
                </c:pt>
              </c:strCache>
            </c:strRef>
          </c:cat>
          <c:val>
            <c:numRef>
              <c:f>'Customer Analysis'!$K$20:$K$24</c:f>
              <c:numCache>
                <c:formatCode>[&lt;999999]0.00," K";[&lt;999999999]0.00,," M";0.00," B"</c:formatCode>
                <c:ptCount val="5"/>
                <c:pt idx="0">
                  <c:v>13342468.188600019</c:v>
                </c:pt>
                <c:pt idx="1">
                  <c:v>16280226.67740001</c:v>
                </c:pt>
                <c:pt idx="2">
                  <c:v>16035461.6633</c:v>
                </c:pt>
                <c:pt idx="3">
                  <c:v>15255970.39969996</c:v>
                </c:pt>
                <c:pt idx="4">
                  <c:v>65376450.717000969</c:v>
                </c:pt>
              </c:numCache>
            </c:numRef>
          </c:val>
          <c:extLst>
            <c:ext xmlns:c16="http://schemas.microsoft.com/office/drawing/2014/chart" uri="{C3380CC4-5D6E-409C-BE32-E72D297353CC}">
              <c16:uniqueId val="{00000000-D2CA-45B9-8BC1-84203AE4DACE}"/>
            </c:ext>
          </c:extLst>
        </c:ser>
        <c:ser>
          <c:idx val="1"/>
          <c:order val="1"/>
          <c:tx>
            <c:strRef>
              <c:f>'Customer Analysis'!$L$17</c:f>
              <c:strCache>
                <c:ptCount val="1"/>
                <c:pt idx="0">
                  <c:v>Max</c:v>
                </c:pt>
              </c:strCache>
            </c:strRef>
          </c:tx>
          <c:spPr>
            <a:solidFill>
              <a:srgbClr val="4DC1F5"/>
            </a:solidFill>
            <a:ln>
              <a:noFill/>
            </a:ln>
            <a:effectLst/>
          </c:spPr>
          <c:invertIfNegative val="0"/>
          <c:dLbls>
            <c:delete val="1"/>
          </c:dLbls>
          <c:val>
            <c:numRef>
              <c:f>'Customer Analysis'!$L$20:$L$24</c:f>
              <c:numCache>
                <c:formatCode>General</c:formatCode>
                <c:ptCount val="5"/>
                <c:pt idx="0">
                  <c:v>0</c:v>
                </c:pt>
                <c:pt idx="1">
                  <c:v>0</c:v>
                </c:pt>
                <c:pt idx="2">
                  <c:v>0</c:v>
                </c:pt>
                <c:pt idx="3">
                  <c:v>0</c:v>
                </c:pt>
                <c:pt idx="4">
                  <c:v>65376450.717000969</c:v>
                </c:pt>
              </c:numCache>
            </c:numRef>
          </c:val>
          <c:extLst>
            <c:ext xmlns:c16="http://schemas.microsoft.com/office/drawing/2014/chart" uri="{C3380CC4-5D6E-409C-BE32-E72D297353CC}">
              <c16:uniqueId val="{00000001-D2CA-45B9-8BC1-84203AE4DACE}"/>
            </c:ext>
          </c:extLst>
        </c:ser>
        <c:dLbls>
          <c:dLblPos val="outEnd"/>
          <c:showLegendKey val="0"/>
          <c:showVal val="1"/>
          <c:showCatName val="0"/>
          <c:showSerName val="0"/>
          <c:showPercent val="0"/>
          <c:showBubbleSize val="0"/>
        </c:dLbls>
        <c:gapWidth val="219"/>
        <c:overlap val="100"/>
        <c:axId val="194901072"/>
        <c:axId val="372666800"/>
      </c:barChart>
      <c:catAx>
        <c:axId val="19490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itchFamily="2" charset="0"/>
                <a:ea typeface="+mn-ea"/>
                <a:cs typeface="+mn-cs"/>
              </a:defRPr>
            </a:pPr>
            <a:endParaRPr lang="en-US"/>
          </a:p>
        </c:txPr>
        <c:crossAx val="372666800"/>
        <c:crosses val="autoZero"/>
        <c:auto val="1"/>
        <c:lblAlgn val="ctr"/>
        <c:lblOffset val="100"/>
        <c:noMultiLvlLbl val="0"/>
      </c:catAx>
      <c:valAx>
        <c:axId val="372666800"/>
        <c:scaling>
          <c:orientation val="minMax"/>
        </c:scaling>
        <c:delete val="1"/>
        <c:axPos val="l"/>
        <c:numFmt formatCode="[&lt;999999]0.00,&quot; K&quot;;[&lt;999999999]0.00,,&quot; M&quot;;0.00,&quot; B&quot;" sourceLinked="1"/>
        <c:majorTickMark val="none"/>
        <c:minorTickMark val="none"/>
        <c:tickLblPos val="nextTo"/>
        <c:crossAx val="194901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 Analysis'!$K$30</c:f>
              <c:strCache>
                <c:ptCount val="1"/>
                <c:pt idx="0">
                  <c:v>Country</c:v>
                </c:pt>
              </c:strCache>
            </c:strRef>
          </c:tx>
          <c:spPr>
            <a:solidFill>
              <a:schemeClr val="bg1">
                <a:lumMod val="85000"/>
              </a:schemeClr>
            </a:solidFill>
            <a:ln w="25400">
              <a:noFill/>
            </a:ln>
            <a:effectLst/>
          </c:spPr>
          <c:invertIfNegative val="0"/>
          <c:dLbls>
            <c:dLbl>
              <c:idx val="0"/>
              <c:tx>
                <c:rich>
                  <a:bodyPr/>
                  <a:lstStyle/>
                  <a:p>
                    <a:fld id="{2CC7C137-83DE-4C80-9FB5-4267D1F00B4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EC0-4EB9-878B-4AEA5FD2FDD1}"/>
                </c:ext>
              </c:extLst>
            </c:dLbl>
            <c:dLbl>
              <c:idx val="1"/>
              <c:tx>
                <c:rich>
                  <a:bodyPr/>
                  <a:lstStyle/>
                  <a:p>
                    <a:fld id="{962CE876-03F7-4400-A9E4-60BEF5D720E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EC0-4EB9-878B-4AEA5FD2FDD1}"/>
                </c:ext>
              </c:extLst>
            </c:dLbl>
            <c:dLbl>
              <c:idx val="2"/>
              <c:layout>
                <c:manualLayout>
                  <c:x val="-8.7266115002051614E-2"/>
                  <c:y val="1.3035300608552429E-2"/>
                </c:manualLayout>
              </c:layout>
              <c:tx>
                <c:rich>
                  <a:bodyPr/>
                  <a:lstStyle/>
                  <a:p>
                    <a:fld id="{DA4C701D-6F5F-49FA-A04E-0BA1BE637EB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EC0-4EB9-878B-4AEA5FD2FDD1}"/>
                </c:ext>
              </c:extLst>
            </c:dLbl>
            <c:dLbl>
              <c:idx val="3"/>
              <c:layout>
                <c:manualLayout>
                  <c:x val="-0.1022007484496134"/>
                  <c:y val="-1.2506712527717819E-2"/>
                </c:manualLayout>
              </c:layout>
              <c:tx>
                <c:rich>
                  <a:bodyPr/>
                  <a:lstStyle/>
                  <a:p>
                    <a:fld id="{D79AC261-EE67-4564-8C81-A607D1BA239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EC0-4EB9-878B-4AEA5FD2FDD1}"/>
                </c:ext>
              </c:extLst>
            </c:dLbl>
            <c:dLbl>
              <c:idx val="4"/>
              <c:tx>
                <c:rich>
                  <a:bodyPr/>
                  <a:lstStyle/>
                  <a:p>
                    <a:fld id="{2689C5C3-A4F3-4B6C-B8C6-1C4605DAEEA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EC0-4EB9-878B-4AEA5FD2FDD1}"/>
                </c:ext>
              </c:extLst>
            </c:dLbl>
            <c:dLbl>
              <c:idx val="5"/>
              <c:tx>
                <c:rich>
                  <a:bodyPr/>
                  <a:lstStyle/>
                  <a:p>
                    <a:fld id="{B538C16D-0775-4BAF-AAE9-6991475B0AF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EC0-4EB9-878B-4AEA5FD2FDD1}"/>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ontserrat SemiBold" pitchFamily="2"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Analysis'!$M$31:$M$36</c:f>
              <c:numCache>
                <c:formatCode>General</c:formatCode>
                <c:ptCount val="6"/>
                <c:pt idx="0">
                  <c:v>10.8</c:v>
                </c:pt>
                <c:pt idx="1">
                  <c:v>1.5</c:v>
                </c:pt>
                <c:pt idx="2">
                  <c:v>5.5</c:v>
                </c:pt>
                <c:pt idx="3">
                  <c:v>5.8</c:v>
                </c:pt>
                <c:pt idx="4">
                  <c:v>5</c:v>
                </c:pt>
                <c:pt idx="5">
                  <c:v>1.5</c:v>
                </c:pt>
              </c:numCache>
            </c:numRef>
          </c:xVal>
          <c:yVal>
            <c:numRef>
              <c:f>'Customer Analysis'!$L$31:$L$36</c:f>
              <c:numCache>
                <c:formatCode>General</c:formatCode>
                <c:ptCount val="6"/>
                <c:pt idx="0">
                  <c:v>1.5</c:v>
                </c:pt>
                <c:pt idx="1">
                  <c:v>8</c:v>
                </c:pt>
                <c:pt idx="2">
                  <c:v>7</c:v>
                </c:pt>
                <c:pt idx="3">
                  <c:v>7.2</c:v>
                </c:pt>
                <c:pt idx="4">
                  <c:v>7.5</c:v>
                </c:pt>
                <c:pt idx="5">
                  <c:v>6.5</c:v>
                </c:pt>
              </c:numCache>
            </c:numRef>
          </c:yVal>
          <c:bubbleSize>
            <c:numRef>
              <c:f>'Customer Analysis'!$J$31:$J$36</c:f>
              <c:numCache>
                <c:formatCode>[&lt;999999]0,"K";[&lt;999999999]0,,"M";0,"B"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'Customer Analysis'!$J$31:$J$36</c15:f>
                <c15:dlblRangeCache>
                  <c:ptCount val="6"/>
                  <c:pt idx="0">
                    <c:v>39M</c:v>
                  </c:pt>
                  <c:pt idx="1">
                    <c:v>9M</c:v>
                  </c:pt>
                  <c:pt idx="2">
                    <c:v>11M</c:v>
                  </c:pt>
                  <c:pt idx="3">
                    <c:v>12M</c:v>
                  </c:pt>
                  <c:pt idx="4">
                    <c:v>15M</c:v>
                  </c:pt>
                  <c:pt idx="5">
                    <c:v>41M</c:v>
                  </c:pt>
                </c15:dlblRangeCache>
              </c15:datalabelsRange>
            </c:ext>
            <c:ext xmlns:c16="http://schemas.microsoft.com/office/drawing/2014/chart" uri="{C3380CC4-5D6E-409C-BE32-E72D297353CC}">
              <c16:uniqueId val="{00000006-EEC0-4EB9-878B-4AEA5FD2FDD1}"/>
            </c:ext>
          </c:extLst>
        </c:ser>
        <c:ser>
          <c:idx val="1"/>
          <c:order val="1"/>
          <c:tx>
            <c:strRef>
              <c:f>'Customer Analysis'!$N$30</c:f>
              <c:strCache>
                <c:ptCount val="1"/>
                <c:pt idx="0">
                  <c:v>Max</c:v>
                </c:pt>
              </c:strCache>
            </c:strRef>
          </c:tx>
          <c:spPr>
            <a:solidFill>
              <a:srgbClr val="4DC1F5"/>
            </a:solidFill>
            <a:ln w="25400">
              <a:noFill/>
            </a:ln>
            <a:effectLst/>
          </c:spPr>
          <c:invertIfNegative val="0"/>
          <c:xVal>
            <c:numRef>
              <c:f>'Customer Analysis'!$M$31:$M$36</c:f>
              <c:numCache>
                <c:formatCode>General</c:formatCode>
                <c:ptCount val="6"/>
                <c:pt idx="0">
                  <c:v>10.8</c:v>
                </c:pt>
                <c:pt idx="1">
                  <c:v>1.5</c:v>
                </c:pt>
                <c:pt idx="2">
                  <c:v>5.5</c:v>
                </c:pt>
                <c:pt idx="3">
                  <c:v>5.8</c:v>
                </c:pt>
                <c:pt idx="4">
                  <c:v>5</c:v>
                </c:pt>
                <c:pt idx="5">
                  <c:v>1.5</c:v>
                </c:pt>
              </c:numCache>
            </c:numRef>
          </c:xVal>
          <c:yVal>
            <c:numRef>
              <c:f>'Customer Analysis'!$L$31:$L$36</c:f>
              <c:numCache>
                <c:formatCode>General</c:formatCode>
                <c:ptCount val="6"/>
                <c:pt idx="0">
                  <c:v>1.5</c:v>
                </c:pt>
                <c:pt idx="1">
                  <c:v>8</c:v>
                </c:pt>
                <c:pt idx="2">
                  <c:v>7</c:v>
                </c:pt>
                <c:pt idx="3">
                  <c:v>7.2</c:v>
                </c:pt>
                <c:pt idx="4">
                  <c:v>7.5</c:v>
                </c:pt>
                <c:pt idx="5">
                  <c:v>6.5</c:v>
                </c:pt>
              </c:numCache>
            </c:numRef>
          </c:yVal>
          <c:bubbleSize>
            <c:numRef>
              <c:f>'Customer Analysis'!$P$31:$P$36</c:f>
              <c:numCache>
                <c:formatCode>[&lt;999999]"$"0," K";[&lt;999999999]"$"0,," M";0," 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7-EEC0-4EB9-878B-4AEA5FD2FDD1}"/>
            </c:ext>
          </c:extLst>
        </c:ser>
        <c:dLbls>
          <c:showLegendKey val="0"/>
          <c:showVal val="0"/>
          <c:showCatName val="0"/>
          <c:showSerName val="0"/>
          <c:showPercent val="0"/>
          <c:showBubbleSize val="0"/>
        </c:dLbls>
        <c:bubbleScale val="100"/>
        <c:showNegBubbles val="0"/>
        <c:axId val="131136640"/>
        <c:axId val="131127520"/>
      </c:bubbleChart>
      <c:valAx>
        <c:axId val="131136640"/>
        <c:scaling>
          <c:orientation val="minMax"/>
          <c:max val="12"/>
          <c:min val="0"/>
        </c:scaling>
        <c:delete val="1"/>
        <c:axPos val="b"/>
        <c:numFmt formatCode="General" sourceLinked="1"/>
        <c:majorTickMark val="none"/>
        <c:minorTickMark val="none"/>
        <c:tickLblPos val="nextTo"/>
        <c:crossAx val="131127520"/>
        <c:crosses val="autoZero"/>
        <c:crossBetween val="midCat"/>
      </c:valAx>
      <c:valAx>
        <c:axId val="131127520"/>
        <c:scaling>
          <c:orientation val="minMax"/>
          <c:max val="9"/>
          <c:min val="0"/>
        </c:scaling>
        <c:delete val="1"/>
        <c:axPos val="l"/>
        <c:numFmt formatCode="General" sourceLinked="1"/>
        <c:majorTickMark val="none"/>
        <c:minorTickMark val="none"/>
        <c:tickLblPos val="nextTo"/>
        <c:crossAx val="1311366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a:blip xmlns:r="http://schemas.openxmlformats.org/officeDocument/2006/relationships" r:embed="rId3">
        <a:extLst>
          <a:ext uri="{837473B0-CC2E-450A-ABE3-18F120FF3D39}">
            <a1611:picAttrSrcUrl xmlns:a1611="http://schemas.microsoft.com/office/drawing/2016/11/main" r:id="rId4"/>
          </a:ext>
        </a:extLst>
      </a:blip>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43CB2D9F-36B2-44E9-8515-268B85D3BB64}">
          <cx:tx>
            <cx:txData>
              <cx:f>_xlchart.v5.2</cx:f>
              <cx:v>X</cx:v>
            </cx:txData>
          </cx:tx>
          <cx:dataId val="0"/>
          <cx:layoutPr>
            <cx:geography cultureLanguage="en-US" cultureRegion="FR" attribution="Powered by Bing">
              <cx:geoCache provider="{E9337A44-BEBE-4D9F-B70C-5C5E7DAFC167}">
                <cx:binary>7HxZk9tG8udXcfh5IdddhYmZiZgCSPbBltSSWtcLot1qAQUUrsKNT/9P6iTRXNL2zuxGbIxfHCIa
zMo785dZ/PvD+LcH+3jvfhlzWzR/exj/8WvSttXffvuteUge8/vmWW4eXNmUn9tnD2X+W/n5s3l4
/O2Tux9MEf9GEGa/PST3rn0cf/3n3+Hb4sdyWz7ct6YsbrtHN716bDrbNieeHX30y0PZFe3u9Ri+
6R+/3hWmffz0y+v2vn1sfv3lsWhNO72Zqsd//Hrwl7/+8tvy+57Q/sXC8druE7xL/WccUS4ZlejL
f/TXX2xZxN8ee77/DGFFBfWZ/+U/9p328/sc3v/Dx/pyqPtPn9xj0/zy7f9PXj/g5MlT05TBV6EE
5e7sd6+/MPvbodD/+ffFB8D+4pM9vSxlde7RUi3/2h3i36UMj/BnkijEFMVfpe0faANT9oz5CEtK
2Rdl4e+0vyrjX13Tuntr7r9/fMw+jiti79WFEvaeLBXwr7vjCjhUyH+t7UcU+D+1trvX/zql2v+6
/sLR/6Ouv371b1QGE88EYQr5RB64PHnGuKJSKPktIEBE+Bpuvrr82t0XD4/fP/vj/v79vYWzf/94
6enrV8c9/f+mvIN/PT/F558zfkGecUl9JRD/mvfIgdg9H/SBFEaKkx/P9+Ue3Bf3n/5CnP3+3kLu
3z9eyj0AE4N8vhDzkw/+o3a+WYHyT6e4xfnOJdGvJdHRYLjMr3fX52gfJptTtQ6nz3xGFSX0my+p
Q52DSXDEBftuEghsYl/n32qda6j7PpX592d/3OeW7y9sYPl4aQsb/f/eFvaKgdMW8ce18v9L0bPw
gf+oS34PF/8uHfw3Gu56tD8UkL5nyH+X6P+b+J90zE9ywNfW9w/E3T9XA/w3H4DJL8LWXur+kUrD
+/Z+9QVv+MNPv7vS4tVTZcRXh7r89I9fCQWQ4QeKsfuKgzT8pitM87PH/fHG433T/uNXjJ9xSO/U
p0xQaJgl1NPD4+6JfMYJ9qWvkFJIUglIR1G6NgEQBB4xTDB01oxDRcjgnabsvjxCzwjxEffhVSoA
KSE/UJ6XpZ3isvghpm///qXo8pelKdrmH79CsV59/avdKSXBlCpJoaCUiBCo6BE8f7h/BQUF/DH+
X+nI5hFNeaE5RvlHmw7J1cyMHyZR178ePGvDyc3jS1mg4Rp7rtnsyekIef6EvEDAi1QEi12pA/XP
Pnk20bY2llW6qwV+XhZz97tpovF1KxO3/pOkGOO+EJIjJnxKET4klXsRG5tBFpoWqX0ztqkISttF
YY2tf4arJ0JlQgFXFGOFqEJ8x/WeUKkrRudG32rEG6Nb7BlPZ36fc53MvFzPQPKN6FWO11Oc+I/N
0Ez08jS3GAz0ULHAJQKbw0wqMDy+YLcxXTwgl+V6jvq0vBj8IWkCXtiOh2o2zNe4rtzaTdV81cjJ
fuAxI0j3NKveUsvadO3Vcv4khrohq2JwVf61FvxaZR3R/NPzyZ0NU8l8LoVEOxnuychMyuJZVJku
5NzcVF7aX3l5nV+dFgN5YmBMciCEEUNE+HxpYHWXVn6Nk0xnXmEiLdQ4cU37uQRhOII+yDE2L/LO
a7KAFfkwb1Bf+bEeZM4+DXnkklvjSHJb10WfBXXdl95KxcbZsMtT9DptSjkEHXy1CYbSyvU8x83z
3Jct1XJoPbdx2UToekpon+o6rdjDaf7EQssECUU5F5gTCC+MQATZl6IiLJ/Ax3NNuixbiwypdQ3u
pocpH1ZNmwwvT9PDRwj6nEruIyBICVoQjP20G1Q55xonaMO4zTShIuyjLiRR9lFF7nWp+CatG+2X
7MOAxBVSUViodlOI4ibeCbHx+jPGDsHwwNZBCj7IQDCCIWIquYgiknuIe/2U68Rx87qCSLbKo+lx
bjJ1PbKeBLZubHBaEkv7JUIKToDkzsPB2xf+NfdJMcbMT7WfqfIyIShbF7bpb/48Fblr+YXvM8Lo
gkpnuGpSEoHt2KoI6NDSIBKNOCO/Y7xAFmCgWGhGfb5IAtPIRNQXOyq9jS8xb0VY+tIC+PEjJ/4B
jweJQY5TkNeUTxjku0Nbrf0i90ZXgiua+j5ndPiIa8c+nSFCdiLZz2hEIgFksMAIYj0MQw7JjFg0
Je75g/M7CPYoGXh2IczsV48CWx70FYrfNfFo0UXMmEdCm82Sr2Lcx15YD5UdnnctLclzbgxLdYcy
WT6nOW+bi0akUxyMc1vWly1rYxWko2tNQMbGKG0aaflt3o+1vSbCKrqNSQzvsq6eqqsk4hWkngnh
OeibKO0uGpoWWVi4pK20TAr2Yq7jPtazrVAeRl2SXsSZ8/1NXZiu1D0opNZTzvssdHE6/t5ynKWh
a4ei0HPu0hgcqxriF1Uf04txcqN953E6yaAtpddsbZJ386uO1jO6i8okJpu+c+28GnzsHvzR8+K1
c/msAtSKNL+QxtIszIxL+rCY0MB0LUleh21JKi90fTPl67riKt5MbHbvUOX1edihKG7XeVTxF0Xt
MrSanFLdVTRX/RxmBS9x2Nommm5Y1dRJOJCxnEJumGxCFuHkjRJzh3TLEx+vvckXSmM2RUNQp0TV
G9J2hQyj0rFOI1p7kL5xw/FqwLaLg6bH9ALhBrl1PNuSXirMQD5Zw+dLlUkP3mli9LGc8jJbVYZ1
ka4y7tVrPLZJHsbVToLc5rZdTYLHt+04QsozkLOfT8S4Uccg0linVasaUMbkZXpO5/7DOFXZoxto
36xknGb+qoTT37negRFYxl7hdsLeC/gylwRZhEW+clmfjxtSjdW0Mlk0v8uImdDNWKZJu8Jjgfy1
P43FemJ5EV2SBoLwFVFTO2jlaGZfen1TuzXOSGZCniZZDQVG573Hzi+nlVfVea0r6/IPivb575FJ
equhJjXmZqrHuNQyFWP6HJdz/QGNvVVhrqC2vXBGpSRsUF5/6mndZdonpr8wOLNTGNdiLoOhsc1l
OSdFCoLnxRiALU14FTEPJ0GvZC6Dvra2hhoidy2UjZzSoDAj/Z2XpfJWMOP0kR5zL+nWiRyxva5w
1g9woCG9Grwu+72eIGsF5RzjVleCNYUeZd1mQVx6JcS9ooEkbUoZ30+y9tmFqC1zq3zyyO9qzMYm
aFBZjtrlo8fCGOXt87weC3lZ0bhwV2lUT/1Lbn0OnoKGggQkIxEJ4tqpMUCpxTSUvS+jdT8lwqzi
oiJDwHlGCk3mymufc6rYuCmmbpYvu74hH4RXV9XLqJni6A63DTdX3lRFl3FOcBZ0VW/qIG/6Igma
bCQiMEMiKh033vghHRqvCbJ+7MswGiXu143fFB8n3wy3NLEJiTWJpGpXaqh5q5ss4umaNa0Qq6qv
sAjqcsrmTZJVzAUmm1u7IUnGy9DEuKm1Q72kF6ro5lb7k6ouTdxkxXbmcoQSCGKmHyiVNEyXXUyF
HmdfditaOHVdV01PNLG5XwRz1xfPbWOTMnSsTKweh5zNL4nqVKYVqdknlNIIb9g4mWQt0jF5h21Z
oqCKsuqToa28ISU15YpWCPJwN/rpChd+4wVFqqprgWvxBo4U3URpo0pdlAWJtMtsQ8PR1vWFsa4H
t01dYXXPC/HaUMcuPeX8IRTIspusksWg60jmgxZFlcWhsWk/B8hU/hVJbOluBBQOUqcJdfSSoCp6
zeQMHPc5jT/5cYefe2yW9WWuymkImLINCgnzu3mTWX+uQsqroX7ZR+0sLrmoWBwUfPBFIMRkI52L
pr53XE3XKMe5CViZSRz0fWLf4jH3y1UF0WozmwIzbYuE1mvjq6YLeJrnQUwjoVs54xfzaEy8qjze
DEEyQ17TMeF5mHQMX4Fv5nQrfM+7LuqBzCAIv7q1eU2ydVU4Ues4HwYbzJLYQZMUxyZMVdoK7Ubi
fQZfaN5PDIv7sio9p4e5plzLPBHgsmPbIijjqjLWUkV1r4cxnrIgyTxoBysR+yhAft41eqwk/+iz
DJMgSXrVrEvZt6nmTdIWgRfn3sup98osQIPnoWAGmg+sGJpoXbPSYO3NieqCxuQOrYa0GsiqpTR+
n0JyKq5YTBIccK+suXal8F7EUe77Yd5N5etIGJLoFJsEDMd25k3WjurOH6voc975aRN4dU3QFrqp
UWmaTabYzEkVf25Un7BLntH87QQVnK9J3PAuTMZiSrUwEZW69mKldBQ5d9N1UbP1wKlrbTJZvRSV
GKBijHpyZ6OkVQGEEvVhbuvqlnu2uCuzhuEgIwnhAUGkqgNeFqgPeSSmacUQ4P23skrteIG7kWWb
aZict9kJ5DktZDlcJU3t92GiXJdBfKmHh7xnBWhCoDqD7OlVOeig7nxdpXymOi96HYlWFDrv814B
TR/CCMEd8i4oVP2QpjowX6ojT2Zd0JKdW/lmp9W+qPPnbMaFCYWfjQXRnXFs1NZNHl6PFZLxSxqz
YnztYZZaF2AhW3lVwmed0ROOJ6XTQk7gZcSKeLLhKMdOXdZNyQEZKAmNIMpODf3cJQzn4VjHqshX
TWaEyMMvhd03sOdb+fgVuXgoq8mZOPm2ovLjn/+8+b738gUj+vn5bsnl579eVI/F69Y9PrY399Xy
L3f0fvzpT0R8B+n8QJ4WENHhbOjPPPxj4BKGoc6POvoJtvRkvrHDbXavfAOXuP8MIx+iAoxkoTPb
PfkKLmFMngFGBOGKKl8wxaAQ/oYuefAO9ErcZwLgJ478HST1DV7yGH0mwUrhc+VjjClRfwZf2rVe
P6txBSs8EmgrCmYPOySARBxW43FeytZPBrKVL6BQLRJtxmB4X1Zhka32xHKkvdgBBqcoLUCXOY5Y
JnlPtpnC2qBVbK6E1TMUK89dfe0xfgbAOOyEn3K2e74HYIx4jpGlQK+VL3StLnsLqTz9C0Q4oztk
joBGlvBcxVgKReqEt9DnhKn9SPIHh9NNUtIzhA5xkq/ccF8RzjkoXfAFN7l0Zpz6mGyLBvzbVLsC
Iciqr078vwV9jlCRVDCAQKF7lhLtGvk9mdke4MwyL9k2HvvhTTtFVWCRkeEu6V+cNoedYS3MAUhJ
H1OxwxX9BSk5urSIrWNbSJsqkNLO4ciS6Ex/fsQIJOC0XGEKEJMQC/PuoR3CmFO2LYbahLTnbwB2
S1ZzpaqbqYcK6zRTCzjri5okp77EgEgTwHsWXPUq9mpFFNvCzLgjgZfL/K4cSpzq0QCSBdKkymrD
XW+0Gnp0lWWxu++gDsjCpvQbaHQHHg0ayh5ng15W8r5LhypeQ9PvJXpO0vRNObZzYChKPye1G0xo
CtJ/iI0k3ct+GvyLtMoyvspGeHiGPXzYu39lTyDMwRIlZhDVDu2jawbE4rljW2pQsmpx/ZxlJg4T
T7ELNMtgjLwXOes+VlCRXVmooTVU73R7Wsh4B3csTAeaS4inUAkLAdo9PIWoolq0PQiZUA+HZESa
+e1NqiajmwmAUVSveNXqwkeXiZvPufwxIfgKg4sQ3xcA9S+QUVZKFLV05luWVWVA42q6LfCrxjXz
irWt3ZqUhUihOvRFepl5jr6Aul6cAU6PnEIhwLUIZIIdtEgWp2gVSfPWdHwLzUz9XnRFdIGk+tD3
aXZhCBlWk0XZTTfN3car22qFI4MvmtF6fwqbApOAnAYpTCIKRi8lTDsOQkZF/YYC4uhdi2wSm8mX
4+uZD9GZwPRU50CGIwmhabdkQ5e4JmW4oQ3pvGsXhzKar0ZZffIzb9YwggmSNKn0gBUAZM7cxK9P
29uTSLUjDXs9AOQqSMd0IemxxNng4tm7VvjKYasH8fE0gSdB6pAAW8J7c+xQRgbvmpDbfLrqXdD5
l4ifCYW70HPgNZxCR68AYmdUYAi8h4oC9Bt3fuP7121PcYANf808twb0PA3TNMouYmWT1Z9m7IDk
wjYaBZBVk0n/Wr6w9QdM7lR219C700Se5KwFXwvYcsiSuO9L4V8DfDQU9xxfDvb2NIkjCoLijcBe
F8cgPLlQEKKiyTxmkq3nzUEKuKJPumCMb3var09TOmJrB5QWShqatMBkTpJth6N1ydWmM+O70ySO
2MGuEhWQ55WCBmgRw2vVkzGv02Q7VF2y6eca8Le4WRWxuM6iarppEoPO5I1jXEGyVwLCJqRFueCq
t1MH7VkLJGO3qafhgxPy5WmuzpFYmFrv4qkuayDhJpdoKl2sK36upNx5+sKFpITjQwwCWIKrBRE8
R52rAPrdgqNGcX+lvA2MyXQLZlD416p+3SoanubrmOnBhAzaAxg1EyUWwadDU00sBZIxuUEx2Vmd
N9yaJv4rKvpJZ2niuPJT2fMh2YrMbdiAe51M+XiGyJNmAwYYu7rSh8k4TNTFInEjGznDeyCCX4hi
VTLdTfZFn04blWuvPleMHdXWHrWFoedZJmdTTsk2j/MN6fIr7NCnPJl06dMwSrF2TRXwQZ4Jel8y
7xMr2aO7qAHxJHovi4CuS16hut00fgcQ7VWV6oSQ9309hVnMNcZOm64L8uw6sY9xcpE3UWC8j4O7
geslQ8/0HLc38QCwT7lKBSAPfrZpKN+MZQvzulhj7yJ201+IdPsaWkzqWiRrlVuUbKshWWOoKUCE
4ehRzfP704Z9LAztU1oY9gBDrI5PYAtJd+tQ9byek0+xexebhGiva85MA8nONZ8oRcK29G6Bl6hd
Q73f2fR+5w0ALSbbnhs9qwu4veM3H/Hs9Dx1H2iv3sTQkI71ey8NYQ8gsrcpzIMSN4XlLMOuuEr7
WxgvBVRGWsl1zO0Z3ziSxqTcO+BC8jBxSpBTPkT+0vprBAXm825EScDm6VxaPhYrd1sPCiakCHrK
hWMYNApcdTjZ2tK6sONM6I6x/PK0go9Frn0qC4lPvUiilo/gBua+6dzN4H1sJ3aVkz+3qfClAoX9
FALGBJvXGAaxh6pNbcMzaI6TbYbeAFoa9gDDnmblmG5+UgDM5JCCQek8uB5YaT0LiyIOJj23f6WO
ATYEzKuZD8sQdKGVrmyn2Zk52Ub4Np7oRYnqwKPVmbb7KCt8V6pDUwzF2YKV0lQFrdoIQjCYvte/
reaPQ3WmNzlKA+5/ASaCBGxB7Z7voQhElEiYVCTbtLiJZhpkzSbl9ZnE+LQBgmSi9qgs5EXpDBzW
idmOBNDZvGUwHhNxcjlHcbUyKbkRtHpfmSFoYv6BN22+iqkbz5ziWBTbP8TCyEcOYwJGgNV5bDxY
AmB+OI2GajONXCsvXqFyOAfSHKUJSwdyh1zAYsOimopgGllnHajwMp96mHWOWs0sYOTF9Oq02R/1
4D1Cu5i6p0c+is71cheSYM7j0XsOuBAkqXkazkjxHKFFCZ/uupZ+VMm29F+3faVHmEdweqWqanWa
o6OWCTcX0ZdeFVrDQ44gt/mwo+El28K7i1O5ctOdZ84VAEe5URhaLFhwoD5e2ERHajo4LzXblHyW
8ayz9LmvbMja5ExSW+yQfYt8CkBi2JmD9mSHLe8raOwKT7rGmG0PM7N6akOVb+rhpvg9SwD+KC52
c1M9+yEqYH5ptHdGbUekCfddGIfbhVAVAxZySD4bbGrkuGPUv2vpXQL917lQcqzvP6CxMA3iUFuM
HGgI5m2gCpZXYjKrat1O9mKqm41nP3mKnDETBgdfFAsKNrYgdgHEAqjDIrR0kgxQqMZmq6LhNq15
iJFI9J82RUATwLJhdWi3QrowxUh2rdcUudlGHV9Da+zRbOWi+oyJHOVkj8oiVnTCS9uRFmabRFZ3
MELzAaU7zcgxEoBCwfgLNrzADnfP96JEWffJiPzWbGd10xWw3tGLMxSOOBQ0qoCuC8CJYVaysAEf
BrZxWzRm69BbQ26GsXyVkBuK7Blg8Zg9Q2iAyz5wmxaDBx9yYmjUJLbmYM/ikeWvvOGutefKvCNN
CQxbftJY+EwJK284tcxsWTJ3V3FG66ArWbUBSP8qr+S71G+yW6Tq2yHNzrVf5/hbyLGdUe11PdBu
1Eu/f5vyD63/+bQx4N13LF1nn7+FNczK4HFshNl61w0WG34hJj3DgDRONX3Mp1pLWEjoBg2tl8zP
CfeYoewT3wlgzxRbQocuGajZZp3VU7Gq+TuTI9gAfDjN5VE6UD7L3eUwmJIsanVWwYYFSjgUUe/F
eD/0K1a/QejVXyACgx6OKVQYSi4kWcLSX8p2SZHKCxhTmwDLa3vOJI5yskdkITFRYC+hs4SEOPnD
CrahXwlHJt24jAZmZCr4Kzz5ULtA7iVYLsjJjMEOMYHAKmFdpYmrULRXti5CQ86ZwpEiCSYEsNTP
yRfQaRFeR8bqzknIGw4nGipqkg6BMF3IRqfzDq4Q/pj4vvxq3vtL+scS8QG1ReTAUxTBJjNQm10o
3+WwyeHsLZ41DJiS5rpLqa7Gu6GE8CtXcRbraWJnJHs0rsAUDVFoIAhdQlPFWMH2moQYOcaAF8Ba
twi6aVC7VSMWOuxH2tZ0Dt2UDZsyqpozxno0tOyR34WFPc/za4JbvBO350+wxCBh2eHuLAz7pZ5Z
BhcGG9VfIigjyz3YOU+Uhzq3C9Ct9rwXdW/ASm/S/L2B9Oa7d/IOl5dQFYUwTzvT1Ox8+gltjOBn
FmCOSGBT/ZDDDgkAxZLObN9OZaMTU2rbJ0GZXcuRrqn8C32aYnvkdo67J9AyTePcOiCHRqu5vLXu
cU7fnjbbY0rbp7EoVGPmjZKMQKPqr8ry3nS3Ez8jtWNuuE9iESmVlySwlL8jETJyU5BV7V2o6bHB
Z8z/aJ3IsATt7G7yELaQVxThnqoJ7L9JdrtMRpfxq7hCYdp5n7qk2qJijoKiv2yz7Mza9HHSsDAN
VrGrgpakq8FSXO5Sel7F9FLMudH+0I2hwZXaSGR7HUe12wC+h7fUNcNG5Hl8Rs5H8y70NTAJVDAU
lGoh6NSzpkYYAf/kthRTuc66Opx7+ik37oaCAqg3X+5gQ1j2W1lv0w+XpkBnRkxHDWrvEAskBrXO
xYaNBla+bnznYKX39uyw7KgfMiYkXCOAzmcJVCveZL1tSyigHGxxFpG/2/yLi1VnZ36ZVR3TboKF
P372KsdRU2ZQFcKNFQUV+yIfi4HlZW+BcFtZdIV7tkkxLIurQvShjLkKTT1Ol6c99LhaOQzcYR2f
ULgCdhgGumrqU9vVENa5d9PVd1l/QeiqbNs19kIf8MhOvY0ytjLYrgBVWvUfTh9gx9STqMcZgKaw
tY8F7BodhKGhVVEn+l2XkkY3smUhjKfOuO5Ro9kjsTAalcIymhugRUHl27mqgxndUNibPM3HUav5
SWQJe7kkQQSW+CE/5dV7qE7T7PUoO5035rY3D9Y+nCZ3rKwC41RcCdg6xmRRfcxRxNzkV8BTfjVP
k7b2CtDmJD+TdY+aJPzQB0WwlAH3tBZBr8ezqiMBJjmqScMaVwB7oJYXITbn/e4oS3AfUQiYfAFu
uLBEbFM32RFopaMKjCFwb+FzRaYVH86FsqMGIaElJqAwCOkLR/MHW7VVA6G8tLDbGn1KpjXp1opf
zzYKLn1VBTBsM22hmQgiqLBE0a+H6dNpDZ47xO75Xv4tWgnJBIPjpel94kzQmqvZ/H6axlGjBJRo
BwLAAh5e0MhVlSBY4TBbH8ozri7GFAdJ/TJO1rJaR/MZasc5+kltYSxxlM28huswW57AmoQL8wbr
Krk9zdLReLHH0rKkKJjNjAXdwZprIKKPcfWXPHmPwiIiSQrrTWUDQitgl1a8ivNolSTz2vZj4L91
c3wmOn1RwpMIuEdvEZ66UaZujHrA2NIIbhK9yOBCR9q8KM3lbhTUmatqhCtTHL1Keb7hFNaYy1bH
YJHZuZWfM7JdBpVM4CE1OXCe2DRI5W0UZfq09o6aCNxJhDUbWLACXOrQ6OfZ8xNpJ4iSpvvcdHK+
nAV/X4y0PFMzHQ0me4QWll/DrYnRChDqmN3jPAvgd/Z0kuc66pszLJ2jtLB6HDkGO3JAqZj5RU3K
KxjdwJpDWJT3p2V3VDt7LC0sXxVFV9F2gIAxx4M24hEuZ52z/XP6Wdg+3DgaStcBjVne5QldFc3v
OMtXpxk5R2Rh8LAjLGmCwMwUKCWLPsPGwdki7rhWuA/oMdQVSi30j1LW5LtrKdsc281QzNrLP09o
3LbmjKEdZ+YnoYX64WZR4rMYJCZrcZ3TRzWplefUGSM7mocV1N6wOsvgJwPood9U7SDLiUDxPcZc
whYXXGCAze8SrkbwlbMGX6sYp2cC03HOftJc+Gppa1gf5UCz6+8Rhqtq4hGurJ0hcjRDwZYjrDgL
KDGWAQGuYibQ2c/QVZSfM0u16C+YeexR4MQabsJd/nnL4wQSPqy+w8WfpVUUbdql/ugD1p8UaFOX
cE2sitJh02SlPUPqyxBmGdZhgMjgBipMXWFB/1BlTZc5uL8TGVhJmi8aH2sFSSuzqyYpN2W18dv1
rokcsmaV9VMo51suu9dtx64a1AaZh+B6YTttTvN/zCs4g21y2MqCVfLlXXii+tkvMziTMWMIpRwu
Phetp8dudZrOsVAFv1gBa0UwooV9xoVTDOlUwUUdm25t/GqKP8MQ7PT3H7Oa/e9fhMI0iQB58vJ0
Wxaw2SM0xXCnOH5XTV3gIEHCrdrT9I524LDbDeuZcL8cJgULgnCzjtVwxw4Y8od67eqMredMUJ2O
pbyIK5LpxvpwrVBkcGknHvP3kw87uqcPccwfd/ttsBoGsCP8vsShQVGZtSUXwDSO35IYBTAK88Tb
0zSOKU4ojv3dTRIIM7vne0VpBj+/0c6kTLeFze8a6PY1rIdVfyGYQUgWlACOsPsVgUMitYFrnuVU
pNu6KVjQoaQPEGwDhX1VPTQV/ECA9cX4F+IMjGSFgtIDbsMsB26AC7sJlVO6hYu2cXPXcxtk5Qcc
5UGe30x+eYbFnS6Wzi93m9sEuhkGP3ByyKKxPswoki7dqlS+rSj8OMOHlFyMxYUZo5e4egn95xnr
OEoRfowAfiIAVkihVTukWFJkrGdFuoV7yFDzlKqAvmVqg5LFAJlKHdfj+5qr9Wl7wU89kSEKNx/g
xgHMMmGodUi24VVeJWMMg4oHuWY2rPNrbIPu9+gREJoRB/64racNGwK4idBnV7NoggTWW+KzcPxT
y4WDQE/3P6RdWW/cuNL9RQQkURtftXS3220nTmJneRGcjCOJWqh94a//Dn1xZ7rV+lqYXGAeLm4A
V5MqFotV55xiQG9jv5flqRFgwryK6+TE5lOvBXq54UArpWEYAD3GdrFYBXG+XOmcaDUFAwIgoBFP
ji4N5IE00Ud7roGkfh6nt7ms/LGpfUqix7m3NzxqdaPRmdR1SKYwuqQk1JVjz4lskxPuGg+6AN6o
WKx643dhZ35HX3HD3nXGAQoY8gjEbx3laGux3NwBuRSqQsmpdlo/HX601eQP46/c3iUF37iW1mxZ
oBw5qhuOq3lxWvKKFImIAQOhQxUaxWf5hTgSUGivMP91/RDaEzqQoYClAQC1hECxPnGSTCABIObv
jCOJyo96lm64yvVRNNF3ByzJMAyEmmV8K/SOpLJAKaiDKERTPNcT99nrbL+S8s34ysaNF/GKZ8Cc
hdIZbnXVV750zKYwJqsFnfIkxhxdERLQ6KsZ7YzszhUMCdVfG0fewN+7jG1qef/YU/9+dkdAU4Kl
ZYtnvm7nuyoC37my7vLE2bv68EKBG46n37L7Qe7ytPO2Khor9cpL6wu/bBJ3Gt0ZZROSkIPjTp6Q
0S5yqmObHnkWPbDeCtvKPURjtzM0EVSD5eMNsHE6VhIC/AzVIAJXCdrYV+QyLXKFpSorNpvujM7w
Te3HzF/mPN1DJcGn9PvcxxBC2Lo7r5MAHEoowaAyrdrCS/pXVGh6zESOMGeDgs8GMHl79Lm3XHil
KAEYPcCOipCA+uLSh1GuTa05B9pdzn9p+0QLqmT2MzPxQfOFCIn3bN3ZezkcSuKJdqPZuRIOEGZR
fIcWDTpx73fOmYOpAFHPcYqqlfNLn1ov51+a5o3xj5z/2vBlFVkWvnxhapFTuU5vumSEqXp85fOb
sB7TQnh2/MmRe9M+Ru5OiK8bNlfOz7nNZZUFcgN6hWYKzmvWeu1jYh1Scc+jPRRdmk+JZXr4D5R1
NHQ2DK8tFi0kVF1Q9MQjWwWSs32NI4ixuBOOTpKfzOFNq1+zt1ajfgzSuNt9Md14V5Ctx/71kwPo
RFB/8SnBkMRj4NJoJPSmnye8j6cmVIXdyGUg5ErfKDfC4EqL/NLSInd1s1YasaqjFbL3wWIk7dey
MUI8uSgDZ9YXJPdn7T6pko+GUewT9imap38N8MFvUDglMFFwTt/DxtkWT20kuaZWOxCi+w0ZKw/i
FJpnUy42bpnVI4o3CaQBAa+ARy12do5amRT6nIJKK3yTdoe8+hAXaOUeatPMPNN90U2wa50ocMwi
VF1CI89OCZdhY0QbD7KVKw/r/ue3LPbeNgZOe4G+XImSYVUyL2KvmdN4UOPzZF9AfyP1N6vba7Hw
3Ogi5WWgZannPGKwnj2zyg3G0tm549vtY7O6NIZWuYl5E2i3LLa5rWwLJBKG4yr1Q+Puac+CDvpY
rtm8cTeQJvV5rx1uG13JZvE0QnsHzC+kmsuOryiH3tYSHbWXHDSJoTKJX1Dab9xia2fz3IoKxGfe
aghoYNQjii8GyfddYhz6+omOStdo41m5akhH4AYzGd1zTf37maFisoY+6gncA4W0EHC+ai8s57eJ
A7jT29jdyPJWdw9VB1O9BWzUey7NddKCao4wwaKagZCRT7Pog9vfZ3VBinmI9BjSnstCUta3QFIS
xPCiZj61HnRNhCQ+blYX1/IMQ3XD/mtosXP9TEo5KUN6Yp0g2xLWiQHRseEOXYJAbwfbS+W00xj/
hbLD9/9tkQv3mKgVN526h2154HJX5x8rwT1ogmy44ernwrsKJSn0gU1rYcetwBWMLDBnkE/5IOvQ
Qoa3V7KSIoO9ASaiejxBG25xzdO8GXNQRcB8MMoATdIImbKtf8u7dFeh3exMG1ftWmQCW+RdWhWy
HMvHOM3rDP83mANciYkBEnvo/n0nBdz/MxMLx5gJ9CRB40xPc/eJD1PQxrlnQN3m9sat+vmZlcWn
oVapGUSACTD+FliC4zyBziGr19tW1F9ZZmHna1kkJhWSXSgOYC2T0XhZXof1dJ9NjxPv/YpvuMLW
ihauAFkrNIQBKz/1Vfvg8vkokrep/mrw5tPtRa0ago4KqqzADGlL6HyfkUHvNJyeWpsDs37RZ/oA
cakpbjYSgVVnOzO0uKAA42qsWD03W71Cbq6rFyCzfkRlbW3cSqvfCfxUwKCYYoqqg3wWxpui0lmZ
4TtBF8Cf6TFDl/BLBy0rD+pgv29v3+qRPbOlVn1mSwdwdJIcuBDHbOWHsYy0fTG7HzpHf2taJ92X
xfzT1qTYOLmrXw2qNy7iEWqty8q13hqFmfQAIThaJyDoB66IKKPPpWmB+p/waeN8rYY+qD9DABfc
f3OJ+WulNpu1BXO5g1qrJTJc9qDwbfj8moegcu3irQp5IPyPy72UTVQ5VZX/B+qHM9zRp+0ovmVk
cbDSzIU2lULZZPqxsxpwYB9ssaUPsrZfijiBSh9KOEiMLlcSVTWw+Qy1jtah9Wd9qGvPIlxsPEBX
ejcmQL3/mFk4H497s5vLCbcuY+JQ8poCa5f/yBte7PKccaCKdagiNrIPJ9bbYWRkGiRwSRKUNhT6
BgnV5TG36UFPUobkV8ZHSMdsUldUHrOMm+c/Uznz2RmZYsP+DwioMXxhj0ANdOEUQ6iCWgfXPPbR
PWWQc8tP3WaNa/1rA7QF5UilfbvYIb2OcsYgG3lqQxCt3XlXPt8+/2uxBpW6vw0s1kYtCNmkElUm
JDz3gBi6YWOWIeSdoC5WJR9MmW6c/NVUS+Wn0AXV3iu9l7s5zmjZxTOyYauqWFj1RATFqAmPlGMW
ZkaTeXUfl37p4lFXdaL63kD27Q9iuVIBQcaHwUuICpe/Aerrdp9EBm4n/Qe4k4w3XpL9vL2za5EV
1XrQMwEyVmq8lzbKGEogkGpGE9AJNONY0zaA9mtR/gBiAdrVt429Vx+vfPTM2tJRmLC1kiL2pIa2
cyJfg0QeiecnNIHCoat2pPlR0BlJWR+6Rnt32/pquLCg5YJqLLQN3MVSmZ5WSWkiJpXDvnH96U/C
N77V339/sbhomHE2oP19mqIi0A3hyXQrOVZh82r/zkwsPIJMkszOiBvCrMcdhGJ3hn7fzv2Ba18E
fbEmbzN5XT15ZxbVv59Flc4aOaESi+Lmr3wirseSLIDiU9DOyRvXd7c/kdqiW+tb3E2FRgx3lPBG
DvCyrJsP6tLo4+YPCjO40yGJr6Mqg6N1uahIdweNv7MXstea/+T8+CeMENwaKApDUBIMCehpXNrA
xZD1zYyQJZMALbgvpRvU7ZdpS3Vi9UjhpQRAuCoDI3G4tNMDRpEnGgpdOe/vOyF8XnyRNgC7EP3M
HdNz6Qg5hQQlirTfz1D3/YMghUIeureYoYDu5uKT6XZtpmLEa94yfudAOqGJ0sP0bb9YiVL46/hU
yFrQV1v2uygtUq0UMNIMaKnR1qv6fc5pgKJFIBLhjeVGrFg5aDCItxrQKLgBlkkSYCOzE+noSgMC
5/OIfzA13KgGZARn9mJB2rfXjp2z1bZVx3fh/kC6gpUPQL0BqbpFhGqI3dS9XfNTw1C7s23ypU2z
h47UkMzXnC3J+pXDhmAFSDsAodAPWY6EEGY25eaUveMycrQoK/1hdDfqsCvh48KGcemdFi9BAog4
P3VoUM5mdMyc2Uumh7F/gcR08AdeovoUUEtDM2TZpYxG5HA0HvjJlO99/KLzastMdkak5Tuhja+k
jgXe9/bbbburG3lmd/HZOggFS5dU/EQ634wfNPe13RIUWTOBZWG+i5JQunqJCLyxNJaP/MRG9yGO
untUzIdpAwqtfufS/SAQCsIBmipgzC3W0dpDr7EYRhwDKJ034WwxyNf8G+QCEF6Zwo8v4+4EgXYQ
JB1+UlkiJBrSnQ0EZhl9uv091pzu3MzilmxpGeHhBvRDmkO+Jt8Z7p1xSJsiMPm325bW4tK5pcXt
iLJbTZsZC3LmHRma0ss17dtk1Wj26V7phjn995RGTH0428JFuC1NdBE0zeQnyl4t5wHK5EOdeCDa
/G8LU/Hx7Npnzty1yBb5KdbvzBHKSUScVLEne8nqxsurZiPervr3P8tatkr4QK3OiSj8W6JL60RQ
b1caj33x+/a61q5L7B8aiSAuQdJiCcSTmcWykkRAxpRAaDnFd4Mad9rYPHLR/aqH3aC9NW9WgpKg
FNqWsMuquwDZoKa0oD/CFtGwiYYmaikBUs0FyK+tysDWS9Dwee5VDshqEhpOv24veMvkoh4Eoa1I
jgVMjrr+Ie+Ri5QQZ+RQ8mjbOzOvwiQWfxDzFX7jv6tchBHodZbVYGTZKbO5XyU2RkkUVHhi1InX
JPmhGIdsw+Sq+yCbUw91aNks+4qVhGBso0DERh72aLNzlCdbe6ORsGoEHGxFjoKw3FIbbSJtBaIK
2jBmD/30fdI/b7YtV78Wnp2K/wTBJHtxuvMq4RDFxYsvheZ4NoNcpv2MKrw6AWs0Dka0kbutn4Yz
e4tjnhGRlGUNe1XKn+J69GR1dOWDnu4Gow21yPAKepfl36ut9/XqXv5jeEmrY6TWIORAUbDW70oT
HEXbDdH8/3jb+detAFqorkyct8V2ul0RtelkA3uDergjjk3eQHpqf9vI2q2pRvAqppKaLrVwd8j3
OWlXwAi39FOGQR+DGb3eNrG2DgWoQ7EVsidQ0L6MxraRjKi6wEQGjPxcvprsGap8f2BDzY8yUNCF
ZN7ivVJahegx4wYZb3ckYPoVc+NxVN9vW1nLAIA3/tuKfrkSNx6gVWPHiPPNU0llOHVQliuOFrE2
LpR3quAymTm3tIi19pRHUBvvcFEmcXNHcqvwJgDJDl2fTGGTVk0QYyTFk0agqFibhf2RG/lTO47f
ndFJPBLLaS8wPsGrTFcEyZzWniZ76U2JBlnlxv3q2jFo9gLM+pbG7K7mKfh9aZ7snanrTx2g+5Du
xENoiNstlZVVd0B+q2Dy6PcvMSNRRSFFg/rzSXLuOxhRg8w9dbYuq3f00NUOgl6L9ysozsD+XX4r
Gkm8x2LAnK18B7jzkdHZd81C8UDscDb4s5F/NkyFegbKq3lKbP6i89of7I+0/NnzJJCjuGvHR+gi
F+4TQPU7zXiOiYGxc2GXPxLonGHKQbq77WFr5VqqkliIFKNVjpzi8mcXmO4htQTZuF3d87F4Sgeg
e6W4sxIeaLM8zTx56ApgxMs6Yd6QQEZZ9Pu6bT3hpIHh0OOcGiHGw2gb0Xb1s539sMUpzqjNq9YC
ZNvuJ3/ilZceWzM63F7+lhH17+eJ28QZzSkw222e+uSlnt5Kd6N6shrwwEwGWlvJFS0Jk3U91/CX
Brnh9Ikz7mvaRrhbDRJnBhZrwECMdiYpDIx5AOlTuJdhfM7il9s7tfZKwED7v5ehfsXZTgk+YHQm
x2N7cu/K4ThOR2g65I+823DItTv93M7ijdBg/BmcCYHIsB4dgpEZXgxB0IYw9A3+ggfeXtV7nL46
tcDPKtgRDsDy6/QS462sGl6GVIga0h8d8GenAoCnT20b8Ea/xyN/IFsPBhUMbpldfDMREcyQGlEw
aZLQhYyliYTWq+Tk64njtZT59qR7vV5vYetXv+LZchdfMR1TN89UEYNGHzQgn7AwHYQ4i4UNMurb
e7tqCwxrReJBh3pZMJlbME1mC19ycI55l0VepoOVnw+HNkpR8N2S/1VbdrWlZ+YWNxh3rHQwGzgo
i1/RV4LQwLMoNm791QwQRAhIGwLbiVkPiyDPmsK0xARughFNtq9XmPfq+rp8xSgsZE8elLD2VUFe
IJpbNvz5T/bzb9vLe6yUNcbjjbA95h+juT10ZusDCeRV7htL/6TadbbQ9zmBZ8c9GUgjKgecD4JX
EJ4ludj3gM0+lZks/gCXixkd0FJSjCc19PUytJh6IhoxohB1X1m1b1RQHNamjV7KqjOe2VjcJrKH
umAx6gj0Wu91mEs0F692w4MRsvRo993+UquueGZM/fvZ5uE4zAJC2vxUONVXzK8NI8v5C4OHgttm
1oMX2M/QVFFTiN3Fabb7Ou6SBpS0ijbebOUfqsi6r4rjIMQdyeRjVR4r5hc/N8yqrPPqpLlK8E1J
iALOcLm8qddKp5AwW0dtILjjF9UzNLa64ctUYVzeIDyKFuBe1luYu9WrFF0CFJjxrgSd7NIwQQLD
JaZsYKoC5uU56TTdjZG2NVV5y8pieZEOnjOm1sIK9Gp94lRzEGUIX7d3cdVHgARRMqnoWi47iUB9
9vnU4OJxoFnbh0yJTcuNXrz6/lcf6szGwg/NGuyGYsIjhfLEULV5y5e5hktuTvwJnKT/cUkLd+xQ
Z7PtFkui0dEdX/UA47U2ksL1FUFIC51mVHftRXaQ9ZOV0BkmNIwzob8tCJV1X3hZ7G9/nDUXUIV4
4OnQ08Y41EtHm22MfBxH3CV5JwFVuJsTM7xtYe3zn1tYOJkRc5oZRovXgvNLtEA8RB/qejO7WV8H
hBlRC6fQXl5cVySdSE5GXPdNewQTeYoDl2cBWruBidfY7E/5g14cCMZ+lvGnonwso2bDJ9biLihu
aA5BhhRCOeoXnoVCzFkcMOUFH8yEg0PBHvpjvRn2thWUqR1IK3v+g309s7d0+Zx1rCtgjxTuHbjr
Pu2rByLmjXfDGpUG1L33ob/QHELP63JddZyneYGpoyB4V0HjPLBx9qr6iKIalAAHCCkmrlfg/UbL
gEyQJ//Sb80eWPWgs1+w8NGUa9VQzvgFbvnSN9ZOFphLybc0eVc96MzKwk9FlmaT08GKbe1Sx3O1
jXt5axWLu59WsgHMQO1j8wj2P+7IkZQbPri+BmDSIJthocix8MHBGIiVdXjiuhH9mcS26yeVLoM/
cbx/jCwcj0OVoYwUMRcFobQ2jq71q4vKDbdb361/jCwibGa1JR2lynHT6hDFblBN+mETcb5q5R0l
BnlG6CGoJ9rZmXWHmgtXQ+4n7BqqHz0k9NoB4paSkGJ3e9dWwwNI9WpwB+Dr7uIYVTqGGcYcphLd
Dp1vZM68SRysMQ7NP9o7AK7gzGo831LSF4NYMYDSkqpHrfll/EPBzttio+i9dj8pVNd/jSwOJTU7
C5cXMj8MALY9XY6YNjfOzo5iHDG0wegWInd1/yw1phDlG8UQuPxUqeM2GAemwbVtoqMA2XEfDJpk
R/SsCUpmomWSjsXGJbxGXKZgSv9tdXGtmElRya5B+0m2zdFopY9p4vtZh7SVKEM5sDtnHgLj1RzY
bkrZX2CHPDpWfLL5R5nxIyVPCq2kFGVuO9Oq34IDi34D8Kf6sn4NKEBtSOYi7Ub1LXP2DSbOuuiY
/m9WFou38radrZrhRtPw1kOnlD3b81aVfNWPgDN4n00JGuzCyBiXWoFMNzsJww2g/hhpkF5jsy+H
DYdd37P/GsLQsksHigRIQjMh/L1Wng3mUXM6D0MG/yQ6/r0ewFIuzeARqfF2wHoqNgVGzA62mQWY
F77xbZS7LxNeBc/4z7aBbH5pxmw5UcAXqCNExg4N2Y+gzTOe+n33oAiD4Hz8wfUFWUnoPUCtAFTW
xfVVRBnXSIbznmiP0ycMcc3/xKnPLSwur2ocE0ydR9hKxs+JfJuHhz7dql2vOQHYI2pgHug4aPde
bpshqsyF2DWS0ZIfEmEewLPmVrLhA2sfB9hMsJ+RuCtxh0srhDht3Gc8O6Xt7EGHOsyAAEA3QyeY
g1xLj/ONj7MWHC01xVJxcR3LVMs+u8co2L5URl0G/g8G8pb9HP0Vy9Tx3RqDgCuG0QJGpP9JRAau
CxNPFB0HWuWXRqMpZ+4wFtnJNL9V5Q6X6Z68WImfNtX+diBa3c8zSwvPsMaymcq4yU7RMO4UBzWJ
do07QL4CMY/VY3zQ6JY3rtvE8wtMNBD0lyI4Qz0agsoxO/U1MNNozIp91dH8TrIMM6mySQvxeA/T
jNsbVfTVWgdka/62vIiIs4imqoS86GluZlB89RiI4hnjp3WMFvSBDks8A5OcGv4TyO6N+27teCA5
UTVMCEOBuH75Scsc1FhDWBmmHGRfMQZ7vjPn7Fs62/FGMF5dJHh3DEIrGEkMLOSlpblOXJGnyFTp
WIUiQsqNSeOZ2Fk/W2rfD9VLMbKgdf+67Uhr5+TM6lJCwpgjdyhMpK5Cf0i6+7IiQBp/nuIjgJob
W7l2r52bWtwDxWhADFN1EQpARlpA2urmoU1jNAWfb6/pfdjp8io4t7S4CgjWpGUKndUIr0zzsE4B
MJqKNwDcsggVKmfYZVrumTP6kNH4rS/2fDqK8VWK4XHcOqrqKF79GOBoIHsAfRXAHi6/a+/EhZMI
lG7tpgow32oqqt3t9a75KCaN/G1hsbEpWmMQk4EFaI4GfeaE2NjNh8G6f4IHiDYhcs0rEpMWOcgp
0wk5dGLtMTfeFxrIRMg5oygY5eAJOhle1/f3JN+ibK866ZnpxSF0Gz0VkcRLocl3OuJ3PHmsaCAe
3/mjvSnNoz7I9Qf7Z6GLu8p1CgupPPLqhD0Dv+rbcbrr2gyzCw1t35r7cYKgJdM+dJxspDCrrgKy
JTqnFNNbrwDCEXeM2FLQrvjVjX7H8cbBWD2BZ39/EWKqFFNpsgaIOMy/qZrmg1PurUSEUIfeWMi6
ITXKUo0vR4p06fN8ztiUz6i4m4YIp1xiYJ2+l+WOAI9/2/dXXQMZGBSjlFrcEu9hmRyZpULfdYXm
q0Yupm+HaeuGNbWCZosCsnrSzqwtHDGhbYYGJTaQsIfIBfIDWvr2j9srUh/h3P10YLYhAQcde4BY
UCZcBC8zaZO2EU13yvOdVR9+zNk+OrTUH6ElvdXpWX4nZYsB5KehC40saUmjs4TspjkCCCPTiJfr
zGclegY7M543Yv/Ss2EIg3Rwg2OiN5pndOEQ0dQaNtcNoD364SV252LHGKEbRt5fRoutQ9jH+TGw
cxguvji5vTFXIu5beQLDiAy+Tec8hoLpYP7MI0gXBxYnJX0ENWPI7znn/SdGE5fts8HOnQcRCROT
wRrqSuQYVtIHrTnZf9GusirVxEl/wM30LyLSdEyLmFgHhEvbm490HLM+qIlefyqaEhq0XSXYi5gS
+lugFfTL6gz5Iedu9qUEGeop72YS5nGEyAlgRvV5MKaBej0VOdCcsh8/8bkvPowFl53HHUb6cKBj
/csoRfazmKP0C4+SvPSsshJPEA42c7+Slv1AK61OwnloEupj1HLyLckMrYZs66g5nkAdYmfIdmB7
vGNya1cMKO59MUUJQgDN2fwALVZi7pLUIMcJmlY/7YhrnQfBXKo9QGs5fxoKIlEjToleQAd8jrsw
qSNT8/JiJF9iLc2+SWcQP0ande44ZGi+Ab2f5Z7G+xKTuMvGfS15DoxUC6l2PSARUp0wH/r+c1wb
g7abXMp1jHfUa+53XSlSL086lMbr3rCfW0mhtNiWXEQYzsnYK2Y8WNmhn2bO/KiX5AkcFVSr+rTu
RMDaRO/CrOaQbpaDNX5Py1jIO7wAUJWxhpF2d/MUF1tzDsxlJFJeBywiBk4BsgWxrMW5TQ2etMY4
jVDV0Es08+cB0yhM0AuTnSYhnY3Bpo72qW8ET7wCuhifO9E5KTaEQnFu6BU3Q6/ZAA2kWS9eoyqf
mOdk3DgZNcemWzq6ytgVoJwCo7LdIcwBOcn8yk4Lx9Mzp3sAnEErMOAO8138CElODXElQ3sAiaII
m0rWv/pINhh+rsvujVQx1B7LwU1jjLuHFleoZ0ZyPwIE+9lJi4Ic9D4v+p3TDs207xjEaAKa51Pp
Yfq682lqR00LyGzFeThMcgbwxGpjWXk9xN5Sv2wad9540a3EKrTLQL4DExeBZKknAhwuisX2PJ5G
u/I74CApOL/1G8nL4HYAvqrv40uifIDHCspISvVQfemzt6NLygF9zniCCGGsf5LERrrBWns3c0xo
KAvoOqb91IHXXLqa7xBEij5yyE44GKKkWSwOR7Pm3caVuhJBQetEFwXdckyJvoLU0imzO7OYTkC0
qWGnEOXJbfv37aVf+zAKpNhezOZxcCssZeunvm9Fn5ryhOcQnq/CT5zu2Ld24Yn5jUVbJIc1cyjG
os4MUVnHWKo9SmkPppCxhmKza33oI5NDXx3OWzTz8FEUGIhGUzwrb6/x2o9wBUGiD5hhSD46y0si
d1tnbCciT3hrsdDq++KA+7Y/Wq0pAmFZ/7YzqgNapCbVMTzrHABGF1ff0E4CHzXRoCCE+kMcm9UD
G8gQWPNANrAHyxf6uykU0iFSC+GTq2aHMwKdiKnx2kmzohnDN8pXo3PHPeqwuGwiKR9LGylzrpN6
d3tPV44MZqOCJQAMJGotVzhLxeWMhUHlaZpqHzOHQs0dDmPPnnroNyFhCozpy9BlvqR3qWgniK+w
xIOE8NPt3/H+8S4zANSmgQdHFQYvaGThl0cX76+WDV2pn0yk1/4gkF55zmgPgF6WdZiANxT2VWP7
CJWTD85y5TM+tLsi7VG0sabYA+L+rU4dyKvqXXlf9Bp50DQpn7uxHXdGUjSA2bH8DuUXdgAqsvpc
znUHoPEc7fAYqh/dWHSfby/q+uSrert6E0BTGgqz6qufhSOtSo2qNXrtRKf5sTLqr11Ft7iRy8QW
nmPDTfFExbfTriiY1Zw2PTKa6YTR1t2DYUxRAH9Of0K4kx1uL+faFPRATQt9U0ysUNJml8sp6JCK
hFYGZNxq02NWNx/aQha+OXVbLK01U6hhg5qoWJcY1XZpSittwSdkDydmhTbGzUb7casodp2tq7FX
UPyFfipupmWx3jFZgm1lFBMQ0/re6No51AbL/lQWtL1HRmB7dm93vjXZsc/kPGzJjV7Jq6ITgx9g
YfQH/lPTYC7X2LC8sWhE6UmfdlaGTnQEmYUx+0lMM2Bz2LrV3pRggWrjbgClr9wchKPymssjhx/A
3nlCDMtdUu/dwqWssNUOmEXQT3EIoIafa/XRMeWLrj3Xen1XOvTEiftBG1tvSNuNiL7ymRXSH+cD
nUS0wtQBOjsgdQ/786Aj7IlieG50Uxy5k7umn2D41NbTduWDq+xAhxkclyuRxZE6vONmp50KjaK8
xB0pPXcwzZ2TteML2L1R2BpDtisdXvgUsuEbi72+vsDcUeUBqKTC6ZaDct1kIhG8SYNesc7urTkd
Qnh5i5zWzn+UJREb0ef6ToE9KMyCUgzGMkbYXW5upBNN1iAontKS2wdHL8tjHLn5zo2N4WOeRcUj
iUbzgyuceiOYX1Wc4NqAWVgQ1ETpFaBLtRVn39XII3d0Byw1NxI/Euxp5vOLwAg/3o++xdlTIpIv
LQewydya57CyaphGDRsFWXzoJWwgjc1kcglWXWulSgr8aPgOoIIJ8VBIwvjpFu7s/1nrPwaVj5+t
laYRFKp7GETx3iP198zNdi0tPrgV8UzeHtMkPZZ1XXojxnT+64BMHR1tWqwTqcOycSaznCY2qY2T
XbhFYGSx7mfFUMCrrWzD1PVVBlC/CQl2MIDgUHQR++c0TXpal8ZpJ70teNg7BnYRiM7/+BKWk1a9
PeHFb5wmIfAI98qpP2IG2IOM8r+0tH2EMk1AsvquqtNPo0xC4+c4DmqsaxhrJIwyzUtAY5T8twGJ
jXi0P97e5pWDqzhPyMpU0okr8PILu7PtVHzqjBMU28D8EH5a/+Dl6GcYx3bb0nVajV0+s7TwpV5i
9E45wpKThBUJINdMPib5/fNtK1vrWZxOTaS2VlujccqyIdCGhw5KCpF1VzEn+ANDDIMnEA2QXi4T
BruqWTtFjXEqW/Y4Nj841E/c0fIs/V9CJhFvTFyg4Aw7FL3DJaDC4tOkuyh+Qx8ihyARmIv2gdIx
JNm/ncz8bgnSY7i2MDETfdFLX2CR4wyWGdOTxbvyEDvFM/KIYSPRWkkNLCWYqzAR6LpCVPvSip4R
W4/zDLMN2yj2R7cf79pcx9zzxjZ6T6SWDG17aiHO6VR3c9X3oCoZDpQNWPeMNtWwsb3Xh/+9Va4r
xS7cm8s8tkuICTxgpp3a1pDe0Mp2b9TD1sgJ5dyXUQCkeQcsErCGDdCWFzlflkHBl+JDnoqBY0hS
9NB1/V28NfHp+n5AAotQCYEcCCgAvX65td1cEMwZlmAxgvzZFWJXVxaqePIes3Jeo9p4olvSiNfH
zQJ+DfuGEb1Ive3FoS5MNrLB1PGyKUv5pFftEGRlZB9du5cnMm4Oflj5WkADQPAOeCYQu5fSjwQF
H1fIBmldZ5T3ibDb02ADrL8Rq67NQDxBycMiwUASvXyw8cYRZqpN5kmAXRF0ZtbuRxH/+/OG5gDS
dFBOMTcDfnH5uXLSZEPSwkpiFlaQTajoiL7YanBeux6sQBoKFW7ovDvW4rxJpyijqaPmyZ2iGsMU
iP4TZ589gTBHw9sx8TrEvwtRK1YZRIxxm1wuqC0w+ofn3DqRquN7DJPAjaWV2qHIDbqf+TC/JKTf
ur3X1gdBCtBekQlioor6lmc5yhQ5UVGKzjqljTkUATqOfPY0VJihu92KeIvUc+0amCQK4DJivhor
bC2SBVHOfSUxj+wki9oCmEv2u77tyO72Tq4tCuVNaNfA+xgEYy8XxapskDU0v05OXEIT/wPL4oPO
jeC2lbXvpSbA4pUNATFgUi6tFGbVWQaoz6fUTVt/GMz8zs7peHAjkRwAWuZ+7Q7xhpOsLI1h35C7
o6ME0bLF0gTUQQfWmxbUBaohcJNkuscLsYLUJes2TK3kr+CigAuNBxieJ2CHXC6QzhYaixGzTrXr
5HtRzOQ+LzP7YOtNf+qdJr4r86Q/zMSmvjka/L6YZn2LI7Jy4ynAj5q8ofh88NTLX5FOQ6wNUWmf
mFbiVTAdO1OhSb/bOXRUdE/oGABoo3Ph0eKzs/loWNtv3OeKpYVyCqYeXVqvGqbFYAJbpyRzUogK
JlNgJnMC5q6+Bc1eNYW3Nvp34MPgjXJpKgY/m/S9awP7mbjavUXbafzI5zQ3PEaGiW50Wa+PIphZ
KIgrTj34D+/lv7OTX+R5UpuAoZygaRt9aXKnxUgzKIvePiTXi1JWlIofeoXIWRYZZSttguiq2Sej
cZtXY2B0l1O0u7w0a7eEqFdXhDwPk6HRpkZV93IDhUOsHHN/nBPrkhHzkGk7it0omL01/n3VkA0K
hqr96pCrujSk165VtgO+FC7r8iWHqv1BI1q1gR565+Rdpj3qdkNfANwsDDNaslZajoaPsNPoZGHM
xTdWFcxzeUs+NGMzHPvR0u7jSerHciL/R9qXLTeOK1F+ESO4L69ctNiSF8llV9ULo7yRBPcd5NfP
gbvnlgRxhHBPd/R9uBVRKQDJRCLz5DlTQEAeuQJ4MV+3ed4faiXb6oRknpyGWWCROlzb0qD/lru0
eyHVVN1b8Wj6Q9Ol7xZai4IMYOHUNRuJt46jwKzIhSLI2ODpn7QhWLqj0CsjlFPN3Dga2SSIwQsx
Ch8nvOtr6Ap1Be7S7C2KDqyhhrsO15fiKnIc/zRxV2cB6ibJWw3IO4B0fT34mjnEwO+lY/k8pAbw
Zdcd/UKCQAHLHRMgRpeFCYbxzZwyU00ATGJ7F9qE+BWkD54aKXY6H1DMVU2scDMoUuinOdK6ZpSa
oJtCKGw4zf0Yj+k+S+1nvSHabYbAL3imLhwH0hfkYyDIg8PyGEZZ6Qen6yN7Z/fm9GRGaEuWeVQ9
zii2eNe34fJSxGsOSCJAbcBAJltctO56VuUqqnQ/Orln5m8aGC6aPnXLCjoIIhjW5boYJlPBF4gn
OEhO2I85CWGTFrW9UVr5vrTvTChpKbNrWgLoxoINpCuoDjLyfBRFuUsQS0F3LVXT/VygM5tT5V1X
BiDkI9Ssrm/dxWsAI5/oTwIRyfTDEJTPV6OlTgGyjjLbh7hM76Hsy0qvseVloUFu8OkMgiyJ/fKz
8MKAKAYEwrCDyJZ45pZYtsB5gu76vshl/TihzOIPeg+Ninj8AMzWADoF03JKrDkHVaaFwDqLkbx1
JO6oMyM+oDvBrbavw05ruqHcD2mk70kxz0GlUrpu4+4jleLkvozlBvpoqXK8vs0XHoplg/cApWXW
uEMLhtvmPtcizFaVe1oPzuyCMq/SAV4II/CFq+gXrXLMQnyQik7f/QphGAEKlWa89dD34QwnEhDz
hRJX+36GBitFRhnAnRLXzsZOcOtehkVmC+QUGPhBBL5gASEAfquZlld7ox7BnthUzq6jSNOUUlEe
5liOP+2B6DdhR0G+ZUWJ+qA4UOS7vtMXcyUK+xWQZmKi6Qg7vEDTaEcxoAxVtZ+VxjzqEmArskEZ
esHSsAH9vCfjVKxkueyPudEbUPLN0gkSFR34xxxIOneSYa260HlVIyDNMDCxomYjeSGmv/5c/60X
n/nXT0XHAY0XFNr46F0lgwEF+abapyHRg0y17wpk2euqsLXX65YukgdYYkSljFgZ09YG185E2ydV
TMko9zOb26zNIXNRYBDN9LDP5/zzQm6HUS/QohoqawOee3lit2GdmLWGDigQ8349FCqqv42ZP3at
TEbPLDqDbq+v7HIPAXEG+QxLYFlZg4v9eItPUJZARlnrczQfizqlsVsAX1TfQ7abTMF3zeloC4MW
CsNZmAXk6RSNHqNzXZ/ZECHsAbSy0LW19xg0lg03keOo/TZag8HP8EXhb4BsCzjxz7e00pu2libb
2kVqqiVuKNtkWBUmpHcEmfnlPupYEmxgykFF+scFCrjM3KRFYu8oIH6eYUM8wwVULD2OYQzs6vVd
vHTHc2Psz0/uUFTwYqMYkBv0wPe4eFFB8osSEQD3Mtrj6QYQH0pCQN9ccIfYbRnP+SBZu6Qe1LU2
NwOCraEMbqLHxB1HC8mC0eml22hmKgAZXQZ8pKGoeKERg2QBKfX5CtuQTM1oxM5utqlfDeFtQhOg
A9qneVDWtfT07f0EPhZaTpgssOWLWmXUTeVIkCFioiKbLHcy5EzyOpuJ4V43dOElOqN3AgId2BCM
PvHFQ92uMf5kV+VONtNNYuG+VntFChxV1DcTGeJuarO2tbAwynIHDXlfLT7L8dGqEsFdceGGWA1e
iGBhMXW0BXgqiBAEKHES0hKwoY6sSFk+FaC/FGBpFo18wa1QOHfwQjn3hCbG9HxoWyWGvBMAGY2o
T+7kqChEzPWLdjB9hbMBrF69iEwO5A7gkiUUypNwO+ZO4qGvLCLF5f0atzp8GmkMk39AI5cLt3GX
202Pp9GtOXmVknp9T9yQgPhnWtPom6EdtgDTY7JBKMTgw+R2bjQny6gMsJFk8oPdUa/2ra7zrzv0
RbrwZQTMcEAcoAACGMn58UzZxCoVjnkrE1MChjUmz7NuFc8DnkQ39eREPzu8VW9mYPTWkTYDF661
+ovcm9GjSZts3Ut24WJItL0pqqzxaK6/laWjta5J9MgUJAx8RGM/FqO4eJwDG4rrh53OSdzE+y4k
9lyYt9GzVQUrYw0tr/3w6/qWfMWm02scVhgfNuoz6A4gj+K2pNLmqbHzzL4FuC/3Qr0ot0rsSEDF
K80aHUHqF1NTBx2tbZ/YSXpnti1dS51ZRCgJ9uEN5k3rILTK+M5q23BvSUn51Mhld8hyu/LHaZTW
mEsNid+0kex3neL0rjn1RhvoFvDdbqwA0SuIXHxugkVhjg4k3xYwn6ibcgEF4Op8prNp3+rZhIfh
WsH0sNT/TlHfuL59IkP8GWHmvSMg8r0d5ltAGzxt1EBSeJ8Oz//BDq5RVAhR1UZT89wXZrXoukSH
HcuYXGk2A6dIfld6HdDZWl03tfDR43n41xR3mU1mX8p5bNu3ndM/hLn5bNWrbtp3hgyWuFEQL0XG
uIPCYEnfqyXWlWJZkb+XmsOm0/7DITm4EEG/hZcCylTnm6dmfaINQH3fZsNceKOWF9u2bOyNPfV3
ujUpgrPiYzNzPsA/IK+Mo0J2xZmTBy0OlRLmxsahbmoWGDJUExFFhXphBr0HBhyH1AZzdB6/lKLm
RRwLEtyjmlS1lxhRWEHsrxte2miwCo9Yo/qnHVsWS6csBiMihCx6T6ZqB23Z0umfelsuYr+Jxihy
UVfXwLc5lamuuRqEWV4HM88ezUJWwEeZ6qDGNY1IU97kqtGA0J/6ZrR9NH3wnE3UqBZ1xS6CH0bT
LFxuLCQxZCj3YeWaTmeDGNItIPz1j8FyzY2seBJZh6Lp/IuXLHIBZLiYUGPzHxbKFefuUbUmKWy7
j3Z243ar+q52i9ep8W/y+0p0/yycmYXGJcSqgV4GGp0VTE5CujL1SWgpNNo5BJicwX4Eon+jN0bs
ypD27ZTfQx35pUbQGctfZvxfBJ+73g/BJImwmxdfHnDFJz/F4lado1yjlMkY7TrpJpcJUrt6nalr
a7RdSyrW34wpX8YsXGdM8eECsj125WTE3RSBMP4l0aRgmD6H+CkrweVLf143xeeSOE1QO6NxBYIQ
jQ31nG+x1KUa4OhztANVqq+GNxRzDlN8f90IC0tnlya4H1H1wPWC9y9LKc+NOEY5qDLYTHdNbu/7
8DlU0vUYQ5itF7wsLuBJWA4b7kXCgkIS8gAuQA6OE4ZxjvlJXZFuDascAw3vjK7WyuNYa9M6pSUN
MsWIVmakpA80ttvVFNupO8b2sMY8jvooj4CtlwpS6xqZy0OItP6+L7RDOTjWAQDlUURVeTFJix8N
tRLkvxjaYkfAubkeYnYExJGYhcTojb5Voh01tuj35g8OBOB940/7jvHPVfhYfOA3Xz8a9ndzRwPb
eEEj/uJw+GqqWYRxq6Axsetz1Ny8ttzNj6XiOmRNR7cWgFMuWof/rPT/WgOL1LkjTAkg7LUGazV5
j6N6m4D6TZ31NcLMynIwiTTdDqntFy+IpZk1C9a6aB7NYUwCoBuITjFnvsb4TzPJmGNU8sHV6xKg
tBDtS2NwMark1jLFtWA8GMavqHnpW92PCRB61/d7IY44pz+B+xRKJU2N1IAWRD/9icgzdA3cUPKH
TvY0EdJq4U7Ak4oBp9HnY8/8882OqaVXeGeTXThtxvqThrMbDb9zTDmq0Q8DstrXV3b5kUNxBzvL
OgDIHL5Gt06C9VhoXdaofbwDI/1gm15jJyDIMQJDSI/IjuncZ2FJxfMH0C5A9flniR0mkUqQQe+G
leGqXr0HY7YXQzDGF4m9X0ZHVM0AW0AtHiAQ9E/Ot3CUKtkudYi/puC/x8SFi1nUXGTk6ynNr4dF
YVaLQZGOb8kSpZ3RQYyS3RjQXXhjegdTDyJf8hufCG6WpUM6NcXc8+SQSFZgNjSDqbr8kCQveiyc
264RvMQuBlWQgYDtWgffL7QPUA/kLhWTTG0CMmPIH6zrg/ZTDjCN5zbW6rF+BcuV9CCS41s6plN7
3DGl9WSopIe9Umm9rPKzGK0nSLldd/DLUHm+Ku57So0J7DctrCRzkAQrYJyUoHl0PnRBtfHr7c77
A3tmIiJbKODyCbhkRZoVmkaCWZQXS8sf5KhcQ/zmYDfpqpodLylar9F/OlFFXbtr7udJ+oR+gSv1
m+srXgiYeEHhYYinNWAJWP65u9RIoyuLkf1Z98q9+Wy/m/5b6cubxovw73VjS655aosd8olrznQC
YwzgVrsWpKoqBpqs1wYEpyP9rjgx8058z8gQ8ODAY5fFzRNDWVLHdWaDuMKUiFeMidtDqC4igpzn
ov38jxnooSIdwbv6K48+McPgAFHRglcIDedH8mDeABOaH/LD8KTsai/0y7Rwp00vuGKXdhFgSegJ
AtKvouR5vrhYL6V41jE8H8m9KyFXwbizixrNoAtSrcWoxfB+TL0Q8+08qNDCO16Bmya7n8bKnNz5
dnzAtGTQbvEAEkStRT88tcXdmtVMqJJJsDV6juu4v1v3BVmCiweI910RV3Zsp6a42NU2sgr2Yphq
AyP4T385gFPoKDMyOV77XVYGNY5CzDi0pHsolRwMP0jM/O9/SMDk/s8ItwK8DhVzpqCrj43INavu
voLaTeo8Ro0t8AHmTHygQqkNBFB4G6HyxjmbqtfUgawgqC6snLiNRO5laRR1eRYenDgRMDWgEo3O
GVDH5y5N67JqGqY1NqkDXTexgmvSmUE8AYAw2hP2G+TGZfRMjSzoCuoE4eiQb2dtyJEB8QNVBD5l
vGHOfwKe8xTKF2ArsRKwdkmOfdtgDD2IZe1zaivDpzreFtdPcelOcxA9MCGsov/J6yiGs97QMGUf
MnHWKNbMGzx+U4+QZBAsbiFkILsBzAF4Psxi821ws5L7eoTw6k4xPkvsH1ICLW08Nkj77SWdGeIO
Mor7vtIJyOMMaAEAo34DhbwdCDG+f0+ztybGXxRW5+FDYIQp/SFPoPeUjE4dVGERje40O68myVsP
zcjYJXaouB20ciNM+Y9CCNTC0Z39AP4mg1YEHjdlCs1z+acqyeteNu6zSdqEMji9qK3fEVN7qaN6
M/UtxCTwHA10UmdeTpggVpbLLngnv0tni8CG9iyAWXgOAIDAN6CLElg8sDuku7gxoMtKgmw+WJUh
qFAuORPabeg6o6yHIhH3lq1B09oDw8bW3u7r+k+s3StqsnFQqPm+M2kokeCggc3ErM/5J5mgDsUk
CLEcrQkUHePB1mtbf7ulg007tcJdPHKvWWPYgmyuD0xgIOLih9J+lJix/nF9Ncz1uUjKxg0YrBZj
eJjDO1/NqA0OGZs520mqU3jNAI2tKB8FH8aSX54a4RYzGV2lR6Wc7eLM0wK1cP/D9w1JKGRXABCh
PcWl4XnUaG1rgFyNtD/V7Jmom4Z8Xt+nJfdCJwpvTBnIPnSmzvdJqfMQhBKgNyPRXR4eaLrtQ9/M
t9etLJ0GQLC4bAAqAHkPt1F1HxoNNRARtXKuPjC81nqGgTlnQeBdeicBGPvXDndTN21VSqPCSDt/
ZsgGpRhsWwXoZEJXjjqvqeV1CKbVrKrdedplVnxXKCIlhaXb9ew3cIdWtllfWTJ+A4pgxTu6VuaH
/au6bWwfpFXx4/WNZcfDu7mD9BRyh8DLoz53fnx4FSYtFJzBuirtpiS/p1nnme1mTOMgrkSjWQvu
jgIqSgVoB+IS5ZH5fZPokUWUdJfT2e3Mz6iFHqZlCD6qBY/ECA/Qs+j5o4L2Jf90kuYPUh2PYTPh
DO1XOevQllmBhwaHKMKzLi4HxWBMhwGxBgbW870jkd3XLVVxTfeNq5aRN883UyHCPC64Pmuisukn
Nt2ocR/YWBdJSywLYdU24Y2RJ7fNf9gxHD161sDuQC6M8/psbCFE1prprm7ekvlxGBJcz7WbNsfr
zrZ0MhjMw9g0XA2JG7dhJgmhmQh5za88WBtj8ARFnpatQdUl+JCXjgaBgmE30VQEzcP50aDR00Bk
Lcp2EK2DoN+LA6Yei3z/ZcdCBcPxMqITHuOeDvUQ5kMLI2biRmByj+6VeF9nInQJ2xbuG0UriSG5
WDMJCFtuMZgqoW0OO6Bhc5MkDZom2aZm7XcYTiujm7i3bzAIIUh3l554sIfJFrgFbvSL6bG8b6Z5
VHA57dRHTAz0LpgP722wq/j9+5ACkic4tMvyKMNP/DXIuUclEwxYpczgkxpkvvRjDopA2173wSUj
DJ0GNBweSRgrPN/M1JjlPB+mbDcrDyl1LU+tgPdbvevVy3VDS3HcwK2I+iFw/qj3cl8VIXYJ6KKW
YVjFzQO7OKSrLHWt5/kjSr1J1LNY+rZOrXEeX8hVLaFuCmccIqDKX/Wodwe59cTFUfY38e54aokF
rJP4OpeREhuSjh3sb2cr29DfuBqLMehMr0zB3XqbkFVb+X19k66ub+nCZXW2o+yrP7FcgXcxp46K
qaZ9Fe9o0L63vWu//v8Z4b62IZrnJLJwbLRd/yZ/0l9z6Yn0p5fCEzi28HRG8g/ICm9DbuLembJ8
13bkvcTwTTtjmsls/etLEZnhrg6plWk8SXm+g6rgpiji7ZxNvy2diNKmJTtIARmcFgRTqE6enwug
bqFWzGkOCWET48AYr1mlY8QaDYaomrZ0G+L+AMiJ8SoiNT83BdQIAFBKke8cjUCNLMSgrmmJWkIL
3xIg93iRAUeKwhCfQdCocZxxRoxAbdmLDRAJtKqH1igwcYKQt1RZxiQwgh7YTwG95CdaLbu2s96m
2Y70N30bu0Z3p2YvNaTHKiAv3uQBWpOvefQHredaMbzp25yleIRCCRBdIhRzGI8Ol1mTsAGD7Qh3
L+WNhUdblazGMPEiUbK00FOFIfRUkP4BuIaZyfOTi6GSNOO/fAfuxZXuzf5rfkPdD1dD3boIDC9F
e+W6+y9v7olJzlnmNJpSfUxydD2GlXwzBnKQuHHnPig39ZauC88QWFz4ELBGTI87eAwB88G89yRA
KUppOIOM0Bhm+boEHxi6U1L8cH1ZC1EQ/Cw6I49j58UzD/VmhbmPLsx2qaZjdHc9Z4rXaI9d+Cy1
gpL5wmWJtBbMHTrmT8DzxNZ7sp6uBj7HSPG1FSC/cYc8IqAEJPk6n3S6rXq8J3PMYO4TTGD+h53E
LBaY1VCWRUGBCyko1qhqjn92lr4bho9+R4bvA0gwbga8Onr88MsLDl1tCMsqjuJ413evFWD4soFR
yP4mx+iqg0b09UNb8AxUZAEcAf6NjZdx1zM4zFpTmqdkN8eVV9Q3bQTp7knwmFuIW8gOkUIDwIvn
OF+XBclnrqaGjn6Y/pjPvS8bn6aDnsb30SNszuuvHc4tEitGYqijHWYZBzO0/F76Q8oDQN2C6Ljg
6YjxKP6z0Agf5BJCWzFoA9raZAfKU4h/j7GfGApa85DmnfL09zxUiuCYFnfwfxaBGT53eL1VtApz
B5AXtDJPx/NfJYcCHKsmeNP/g0OcWOLDYVaRQimgKAiWEkCpRhkLNP/Q3hI8UhYd78QOFwOdvqaM
MjDZ5TU6eBrxDSjFg0Dj+mpYYONyQiQyKM/ogA6iQMcFPsyvhalhg0+/bwy6dpR0M2ij6Jm6bATI
RAzrAJXIH046tgZ0hphUAH2ZzejTSqf368tYiHdYxl8L3KEMUZT2mQILqdwGmf4HDL5eI1sbSdmD
t8DH0867bnBpSXgJoyv/9cTnCRJ6KLW0oQmDaPXeQ+hqI0/N83UTlw6gsdsWQCYG0cDmnbs0OH9C
quSI4VIF8vo4dbvulYp6I5cbx4yAGo6xAQObzhkZWiude9TJd2UVrjLHuCPaj8TUb2NK7+O8A12L
tbm+rMsvFdB+XBDo5SIYIaaeL6sJJd0BhjuHSAwk1HER0YfIfhpE2iYiM9zno/dO1kl9me8wQQB+
Zau/m6s7U4SSE1nhboekCiFqWlS4Z80gy4zETVpUGPM6cxvn4/q+XcZU7NuXdBZCKtrE3IJUR8ps
Io85EEH3YVI9d+C2qWiLZQFDG4v0Wpf8AlQDKKAjkUYDlPOLUO4lZIXIpGMI0RcJimMSfa71zqub
7hPzTuKizIW7s68XLTNks2xIkWfPkyKro/Jc9Ts9I43fAqIJTc6h3Gg99Auub+WCKeQOYG4AbgEJ
PP9MsICtKqdYGXZpEur7nGY/KYnU1WwZ/fq6pYswgSsdsAhG8cFGmfhKYxOaqlTXw7BDS9WHPKsf
Z4KyCLtKzwL4uQUeG5GHmdk2FdaCr1Vy+17uA1hsVnORdhuA94gHyUx1pRut49OUKj+uL/Cy2MTs
44pH3xTAV4Nn9oAIjFIgCR12w5uuPureVoEK+rYAxhPMmV7jtYL1Xjjmlz2UMfDmQnOHn3Oy89JM
axvrpVCU/oiBhgIPfe/PIm2Li8+Ns8N86CSDHuowxsinCjt0FRkQyVSfIr/R7lRhU37RG62/K+I+
Na3XiRo6WBE8vn4Gsew2+XCCzm2CxPvxKfvpSnBmoqWxPz9ZWhQlcT0AQLHbz28Psa/cfBt/xPYO
7N+ofKJrjCvs3AAy9qgda+zd/FYm3uyVqh9cd7uLuMtZ4IJhWaHimDMvaM3bDLSmYWuA2hQMyW/X
7Vy+RDlDXIDH9Hav1oaGzys5kNZPmgddd7sNdKxc6EdDG+KFauvUeBfRPAkNs8hyckiVUUdzFsGw
ca86lSt74yquvZdxpckb4+ZX86dyBXu66Icnp8b+/MTi3NWpEis4tU5+TrW9Hj1nmoD2RWSCc/Uy
TOQpITp2U3sY6Oto70vtt+DEWKZ/ERBPlsF5N3CLc54z50vj3AftlxN7UDdr3dTvDk6xDlX3usGl
EA9GRAykI3/Gm5RbE1jSiQbu1WEnJ9SVQ1zG2ndF5xFVmRjd/0xwS2pjjFOTKBl3KnXHrXmb+P9/
S2Ax9+TkIcZQwAaW0JHfandPhsP1v3/RmU8XwL0HY02R2lqPx12I6kO1xeBAHd9pf8anYW/fybc/
knviZY/XjS752onNr/mGk0VlXQTorBWNu6yo/VKpvRL4xMIU4LYWrYBvA0SHrNpicx8NJIrUPCtw
NCH1VBdAgEaQqyzddyCZ+p8Bzr1AojNmbZeOu+Id2A2PGE9tvh6GoEnWuqgVsXxOyMJA+4RmH/jl
zh0hLrJQBZPQuJuU3zKjIV+hQuXG7mfm2Z7+G4ckWN1S9oI34T8G2Yw0Z3BIaddYzKBXaZ6ceNZr
B5aWEdIyqJAJ3Hx5K/8au7iW+nS0STmikDl9Oq5LP/983xtAhIQ3LuYxkB7zObrdWyOG2eBzVfNY
kKcs3k/k6bpbLyzizAR3IZVlVVkpyE53qvKrzN7xudblfYv5/welFHy2C5fsmSkW+U6+ILWvMHUM
iRdo1LYodPzR7F8UCiKK6A26bAfNXrRivzQuzu2w4DYOGr4huIAz2l5ho5AHZRjdEXnAQuaDFf21
xAU6xoChTBY+JqiEeyn0evRCClLNk0LqmoLdY7vD3UMgjbZRUsEAtQMsz/mqInlSJ7vKRmDce7fQ
Z3dE9eu6LyxuHLR7vp7R4DPkgo+haHOXVnDoUb7J62gFykRXNzc6zTfXDS3tGwrW6ChjCgZ9ec4T
7Joao571FEP/vZvQbVa92MUvVl9T+u/n9yiPoz3P9CMYDuR827KSjEmilRQ4+eGpldxCCaraA94k
/TY0CUR6p5a4RamkjEZZb+kOigdgotJI7PVNIXpIX3aTmRlADfAfOodIjM8XBLqnyDKSge46zat2
chCWa1naUNOds3W9LUXTuUvx4dQc53ajnVulRHFUsZbemu+SGvnJ9KJGgaKsgTIWDFgsXH9ni+NO
a0Jd0qEpFmcMxM9LGfqUj4OI+5AzAhwtcCBA1YLTClfsxZSB0xPbajuLHkL0q7XuXWl/hLPgaxXZ
4G6+qo/pCDVmCqWoyYtrME40mjeEz9/6jv5ZCZpoeC5bDMfAJXKFVKVZ2MTTIexm+Rh3kuQbpUw2
daXkgdQk6p0ZTqMgI+Y84l+jwNQw3jVMXnFRogY9Xo9JUnqIG90cfSeUctvF4MY0reZEb94gFae/
lCWtVmMshaL3Ou//X+ZBxckoHsDkAYLvc/+vpXmWcgk7iwrwnT1vJLCIZ7JbDtthQFBEnb43IOIs
SCy4iPWvVfBDoarEyi9cpDeNppjJSKaD3h90KQuABgYNw2jejPHT9TPlgvA/lthsIJsSYMCA8/Ul
KcD8sRPTg+VksWeHzSosU9O1Sgg8aiFm2q+bWzpNAPdBsgZ0DxqVnAtZeTqNhaRNhynS2oPTjjRx
DdKYw8pBcwdP0sbWqDtFUwE1PbOM5v+wsV8jrnjqoFbHhzM9m1OlGNT5MFfNbqwT386dDe3yj0yi
vzRtEEEULg4S+Ckd2FF8MwoKB/z2oilb58Br9YcYj58JNGpjNnjN8CrFb0Xx5/reXhwls4WJZ7QV
GQMKz9yP67TJWsnuD2YyropKXaEKDhn7aKuKZJovvwqYAlEfmsCYsmaUaedeU6bjYLVaMxxME3jo
cQ93XeshXfXhe2ZVbgQUQR8nTz3IYq6vkcu4cQWBBICxDWtsS1H8PDdsgVhHQxo8HrIq8mjyasfQ
6pC9LC+8X0NorPtvduaYQYCLZbROHcbpxDN+ZeCKmMsikQ+NsquKwQvj6lGlZFVmg6C/vnB8sIT5
OvBiM+kpbml2nDRNWhL5oCYvlYoJ6DWqum4liZ5JC1uoAy0AuCXj8gGG+nwLIyWhNJ4d+ZA2FgSu
usDEWF+EkWsLU1SYyK4oeS1zQelkaXGnRrl7XYlAj9ajyHyIAG1p460cveP7n0QMfotmwOsEVmhM
N8l8+54UHQhlJ6wtfpcx9qaSZ1Ot0X78XpYHp0ArUAZPusHmcnAznW9h1aFAqKStcqji+Jc6oaRW
+rmu3Okx6jaq18dmcN3tvw7/JB1nFk0dgATo+6LgD7PnFqNBiWSN6voBX+NqBhGJVhprO3O8Qs1c
Iqm31Kae3FfHWk5vafImMH+5rwAKQTcQuwqMCa6lc/MD2l6lYc72oWv7dQf4eZmui8ZBrygo5aOT
fFb0F5kfi3WtbQiQoqb5W3qwRWJMLKqcbwIAz8ALI/MACgUkz+e/wpkKrUDDIDxAYQD0hWYh3Y5Q
v8VeKJoAgXIZt9HEQWsR72BcVZrKnXBiT5mSmWp8BAGri1KCdF+3uJYqEFz+EOwt+9XcqjAhgfwC
8gLA1XxxTZ+8U8dIinMLBCdHrc2Mmyiqf45jotylU6GujELKX5xMVfxJ1jJwS8nztlbM+xZN6Zu0
6G41U1IFCdfFLgPFgZkpDXJbjA2Eb4kYlZZYlYLfg05dOzyNgFimYLAWrPoiEYAVMP8hI8bnw/7n
/CxTBd9L/LXqyM8/8VryX+mGfCbeCOWngFae7YId28cAH30AX4HAOldlxTQYs/7FAsRIGC6oa1Ql
VDU6JEeKYYd+frLyY9w/dnYSpOonpgwDVQUNokhGgntT/2MVikSQpjQxK8v7r6xGVslIlY5pHQXG
pHudIVRTZft25k1sZSc2+GehRothitnp/URqhYqb7wRJ6Q6flVv9sATvp8s8gLPGfOnEd6UkK9RB
7pJjH4xjQCTP9Hs/8pTet4hvB9dPTbR93DepG1JaSj2MSRR0etp7EotYyfhR7X9PCNx9KBWYGFzi
Cnpa6OR9NMIvIOG3TW+jRycAnztxh0D2m/24kZ4gay2qj1/EGraJGEvA3CiwNrhZzjcxgTCxmapY
F8FN7CloB8ZWhvu4sw9tkv7OVRGL6UU05wxypwZ5AcdUwbB4jMBFlzvRDVFfG/MnZCsE/rEUStiE
j4MHGpqsPH9BmzQZKOBpckzALOMPZgjZc2SMEEeSRZLnIlPcJlpxpkp5CVNTdpwk25WhR43Xhihw
LH5eeDqwsgGuID5JM/MopbMa4vOSP6JSWZtx9whN6X1Cb7Ks2qIpoNZbcFnepZaQb+viomDHdmKb
y6GyUGvUzoKUtW55c+Yltl+tlN5rwtda2tdQXk230eBSw8Wz5vqXt+AwAFJA4QNvUfBW8yjCqDES
U8F4zlG2yi1INg6ODrnsrFAetR7KzNeNLZwkhhbA3oiwjJYEbywrOykdQQR7BF8adLQK6QDxiGI9
COdgF747Nsito/EvY5CKZ3AsRjvDD8FZKvdGf6z1INHcpAlyUdl2cUGQ4UNAYVyRFwMthhVroFpO
jsjIN5LzI83uiK0IEpaLrB6PEwAKkGNDgQZ1Qc7/+6gHtr/JyFFPIaq3S7rGl5QDUdYlbjhadb4m
CZJgvt3CguWZSbbuk+CfarGKd3pMjuXnWHlQLvhZ+PavD/VdsTzTVR1Qz6FGfd05eMDGv0ZROAA3
PgRIedUnpZiRIsY5Oc6al3+Wd/lvPRjX89b0qnSbD54twDEu7+tfe1zOCb3LGlThsDf0N85LlT3G
mMkuPDBIqsZaer++OpEx7hCLZpI6olXkSGIH8+p4/UW2Z1Hfko65sx2pjaeFCO1w+bT4Osa/K+SO
cTAa0mcEK4zCETNrT7Xs0tSvtBFFZRqk4Uc0rhrUaoxRcDsIz5K70DNgG2U6wWeVt7In20GxN9KP
OpqOpNsNNMKFYUGIKoZo9F3fDgL3ZXvJJUrw3r/LZtHhxHv1bKjlvMFeT7pUBFk1gMunrIvg+oku
ZUh4sCF4AkkC3n8+02zyaioHUpBjsVN0fBXWOiu3ieq2cdBI7giyFMEXsuhDJwa5xDrHaEmL9hM5
mt68Ad1SiW+REcy8CHyV18D550s8McRdR3X4BcCDoeR5+qyO1q39kf/pI3cMsnsld98yV7v5tVNL
d6ZecVC872K3Ln4A/2nKOiVTB/cpJzc6TNTV9uNKXo1+/dStra0vOMnFMH6yXv7jHI15HijMUT/W
vd/qx4N+X4FV0KPrnfPgkw/RVIfoJLkPs4o7I08luE4T7gc99ozjiFKDgqLeGB/KJxCArK4vcema
BxgO7INfUEa+IScpQ5lJOk50rO7ouFKKz+x3UwqMLG/jXyPcR19rEZmisiVH6Dbmq342X2O1Ubxk
oqL5VX6q/l8HYSRIKFcCHc5tYJGSoq0R3o6dQVzFuplW4Vbb9e0PAxxM5K1uNtNTkxKo1cve9Z38
f3wcf01zqwRBs1FoEAs82vQ+zD6A89I6r6099DkxwHrbqn5Tv5lP/R/Se3r7DAFkN3zLqslt60fD
edHtFalEvbXl4/37m7iIl+dj3TkJtiMiUDsy6rRf5RDqA4uNfpRmEceEcAu4khVqxHlSWiUuszZe
NfqIvCQb3Mx5jYzhAazMuNhuzMyrqhv6GRNlO9obqqxIuoHyYAXgHVRLk+JR07Z9Fgu+5eUv6+9O
sD8/if2tDsUzg52OnN+qoNmj+XZwnR/RgyyaLWZB4eKWAevXvy7IE00a6PsZZsk2wWigYjM1id/q
hUhSZPkmPTHDBf0SerZ2NWJBjvNDtYJ0NzRuCkZt334h/4e079qRG2mafaIC6M0tTfuxHKOZG0LS
jGiLLJJF+/QnqMV+6q7haWL1Y4FdAcJ2slxWVmZkxCH+vL65RTb4f84VYAhzHh54EbGfnsQt4RHv
cMVQX7JvwxEShN1TqdZQjthU9nO+T+vnvnGP7MNqjmO7ycm+gQLY2/XvWN5hf75DvFsNOxtalMBx
txq7cnL1TVtstekmBwmZbN5R49ZIPQ7snAJeJs6dATz/KIeAPv2UNQ8k3KF/yACI4nHlsxZSWzKq
I/9Oj/iuSLuJqRBkQMjYxW/E2hTNbox3eXWHxxqA4Q9aW7mTwQ4122X2TyV9AwdpIj8i4Y96tA9x
GycOd2zcAPgFTP4+V24iWnpTbR7V3smt0afJWlll2VWefbNwmfe5Bt4R1DUC7bl8z4Psobqh28Hv
n7TX+CELyFodcPEWOLMn3N25OkIRxFLSoAqjaTM21gAa1rB2udmvCST8rnuJZxDef8av4x4AC8jl
ac8pNHVlE4ejUCMnLamb0GgvdY+q7TFpx+MJifMnddoY3J2szgnpE7rkZfBHU7eZCZi4Q6OVrbsY
Fp5/k+CLWaLo0JKtMN8W2TbTm0bwWWnilWTaqPxnllsO695Rw9hc35yLC31uWPDKvQqW3YrjzMTR
sSwCtUwdNbkzwd093ZXJBtXJ8NAzj0EPJly5FJfe2+emBa/L+ko10YubBkwir1gKkkYnymQn/mYp
a7rUS373zNbv+T/z8AarbQgMYM1rcBhrUuIMa0dm6TY9tyC4XDAryg2KTWlAlXGXj8qeVs1uKhVX
MuOVLrfFJxoa3NHhDhlDsJkJtqLEGJkiYTRN4eNW9Ml302Vb5g433c248n5Y3ppnxgRXME0mr6uu
hzHJR82hb73OZEfmhwrulHZHpm+jkfgr23Jxvc6MCv4AOrVT3ajwmQqIlkfm6nxXK279ZN9Z46GM
oO8qb63WrcoHk7w0dOVULHmj8/mdv+5stxRDk5tKA+8XVla5jZAT8uxBw73VI7xfGek8fV+80dlI
5285sxWzoi7KeI7CyqMxuVS6kSWAVOmNBZrO4dT1aIKv78qNtRaKzMfrmmHBDcqDOUzZCMOxuRvU
XxVSGLYLnQUebhPzw3y6Ps6lS/B8SgUHl0FbtmZ4+QZJcVtLhZ+2vRup72GHTFE0IRr2rttbHt0s
k41KPSoswq7tBqIQKDzBye/1aj/1m05zWb+l4FwN1Ho1FzufuK+T+cecsF8jFfDLHkJ9gZ2fGPOj
G/nRdKE5gHjC1jxkodfeZosHBBlElAh/U3oK81nXRUtr6JcGdkxsR+2TyZl0JBGuz+JSAWTmSPqf
GeF6gNwGUKYJ7uU0v4tVyHZuzOqubQ84oI4G+L7+qYUbCBEYUO9Gw7qquKaxlhZa9Kxn3yDcEwOz
c0hY4BvQnEy36lGWHemzLFzWvNYf6j3zoEOWy08WOzSkQOl9LccoKoT8jm//TMKXbuwo7hKStzIu
ZwlF1kP03BWObj23GdBC24pttGzHs0fgcK2H8jVjW5sckjx1rDF1OyXdUjNxGuU+qd566zGla3jj
lTUCqdWlBynyFhKdNj6PSts83XTtbcy3IBOYsk0B8lVrM4UPJEMfTLeXyOSlU+dAumDFjy2e7/8t
EphRLj9iCget6xUD6bOtHXs0d7uHIF8BjSzee2hNMFAf/639KGz6XFHaSoqUJLCPGRSTE2X0teSD
mqeCv6d167RM9mrL19fEnRbfU+eGhWMw9RkIufsxCcLspY1/0adbYjgHCXrm4wdJnfbHw/Vzt7Tl
1VnZBNUyBd0SwkAZH2NagSc9GPV0O/I7iT43ke6ydC3uXnIj54aEgSX5xMFdV6HWCFUHlvSubr1c
H8rSxji3IJzesKt0k4PAJsh05ioQF5j6U5bf9emPqtjo3Rpn7aI58BZCwhAtRmjivNyHVE40os8r
xdEjU7HCCyEfR5vRC009dctWkz01rTfXx/gb4CO6fzCbgusYCm9zterSaiqjGZbIKMVxj/8kQTl4
eujd08TpdpWXfai+C02r3apsxQJsAQWr/5lVhfJ0NrBJmiqYbZGbd+q76F19lDbTu/RK/ia8PTcl
OBk5oUVvgJEHFwEUjLqjanocYm72SpiwGG1q6AwH2xvAJnj0Xc4kkC9aN6pzujprJbxAyOAlSlI+
10l9UoyifgCj4ujQqrJPqpzzey3T0/311Zy3yNfF/PMJ8+E8i8jsxlIJbdM0AAG3VnMnbvddMTqF
dVwVD1o6fjMv6gx7gaiimJFsJT4UUoV0UAQCpgNlIOBF6muVgGjpUEDXF8VioExmCfbLEZlNV+Ii
x9vEHIMuOvTVC86dOv2qPgtANrUHGbLfycekb9IfoeT19g4KWP3dGqPZ0mDPv0I4JCVU7qCSgPde
FEnG1igZUKlSvgZnXPTVwKECqgXgpAa6+8vBTq3RhU2K4D2PfdUk7tApPvSvSAnFngH3tjtrz546
/jGsZvd+n3Nx65zbFrYOn4berG2EgcZwVyQJVJvJAawNezo8K9Khk+aqZAoBsTeF/Uy63B3lTdad
RoI6875rfoy616U7XYas2gb734vC74Sl+0xOd1pC3YiSfTpkftJtr+/4/8+c4RUC9O5MBifMmWHk
BUjTES331I/4j1K6mSZ9RxzNDJ3pJc724Ba3a7YxVy6H+Xe/zhfknzQbAFcg6y7Xik+23UiIkYIm
1gCxyW31aKlxtQVxu7Hioxd3H0iP/jUlBChG3iPd3E8o16CDwI85m3ZMllfc17yFr41HeAZ0FjRL
bS7h2crkXXaI6xHy85kDav8gjL6HveWbIOhcWbx5kq4ZnUd+5q/Q2w/gEsXiWXK0j0LdhaS4a6p4
rraJF6mlFwMdaUygGHCkdI3TfGkFZ15J4JSAhwbZ06XxHCR4XY8+xEAbhtZXSr3YkCwmXpYaxV/4
ZRBcWGgcnjXZJWGcBAp6pc3tOVVFHY76e9J5YFTwpc7wo2IlAlsc10zhAQ8C6jbRZSLDWhljGmeB
Ch0sB7Ce0U36JvHaYlp7PK6ZEvyiVowAtFCaBRXPjW2G57CfZVGykai1lsxZdFAAg/w7LJFOXGoz
EiqpkQeQH8xVn1s1yMsjuzHbTZ10U3UTTnJPxwPRkctypV7VmNMnfXjX9JOs+xlKhYnPDCVRd2oa
ZvKeTmbUQuJSGRRPSVL8OVILtXLb3iT0wYzKpP4lS2BocLFLh+0Y6qB91IvaGI9WrzS2ExlDU+1q
iTW123UStMCnMS4tF8cInYjOyllZ8AIqYOAzdAlZgS8twfZIofKiqBkipsr/MTmV99m4ifMzcmsH
PZTeirmFixfh2cwzjGYh+B7Bv1VTluPA8zyorQ/ZqA8m7qRQC2MgKqSAlJ8NS52YIPWcT9D9Km76
xNeyp6IPN736OZAg1D/spPm4/lWLH6UDNw5Es6XD8V4e2QIt2HxgEQ00qCFBhcAppGJj5KNvs42k
qg7r364bXHq3qWiVmvsl5rqrSL+DwJE1I0lowDdcdgqvI67zqX6fntuArhI8LrhDACsQFM9CyOiA
EXxw2qJlsLdhDFdqQLdtBV6L/ODSu/SwJlu3cHIvTAkeqYxhS+nmceW4nmPL/IxZ/F0HzdWK61sq
sV1Ymr/kzMfrfRiC3xeWxkOf7dpyi0pEOD6rZemFZFeSm8IneAzrfkid5MWSXvV+l3Zeyp5XlnJp
88Ab2rMgmTSTKV1+CLUKZjJa0WCobwbFzwY3lwbf7pPNs/Ktfqwqv3iICi+tHCqNTp48FooTD1t9
rZt7IUjHhPz5DuHeqc1qSitS0oBS7tijJ1dHFIgBLYnK3fUhL7mMc0vCfjJYYfS9DUvFJnlYbXBd
qkZdDETYQ2aUjGMRYkKT0TVLL623afaU5s54LD6rH2XsdJ8TIAmu9DruimfrtsfCr8XMS5XTueNg
JnYCl+2XVjGea7HaGRzbK7yv94Z1y1p38KTGAdt2/VZ3rtz/5C/RcABzVqP6ZXtfdY68NUHM9F6s
YtYXjxUAfWCJgJsCbZewx4oJOuIVvqY9DDlzp/CtI0dqoRA1sh0nR2ACYv1NM+6Glm/AfO7kJDno
8Qr7wVJpDKSfs4YzQJQWOCQuP4NP2UBktaPBi6x9n4rSsSBsa3Z+rjs09ZRuF8qBRt4y7Xuvrl1U
iyti4AEMjChaXL5wTg5VWNWWNWB/P6Ll099r++lHtU22dG8+dP6zveWu9MP2pNty1xz/I7vxnPCE
7/zX+JeEpxR3YIHTJhowKwNSoTlSaRVaPy+iELUiYoQmMYIr8PCqwlNJz8fGTDIJW246GMzNtQ1Y
5PtTbLj6S/1sxw43/VpfyVL+zohcsyqkh3Q0Kda1NI/M67zeL7wkc/INv9PccHQGp/Wye3JQ/bc9
v9NPw9O2eOxuh9t4BwEkDxXgx+THinNZ2uvn0zD72zPHHhua0VglPgiClYfmO9v8iN3GTT9uKnQc
dF7r64G9693ws9o9lEcb31gfyePPxjP9aGs/Wx6wAnu+iyB1+YZ4bivj/5scc9s+pc4avcnvdodr
sydEqryseKR0+NgcrSRIqz0khpsH3CWe8urLj7rf7sJb6bXdc3fFCX+9doBkRvA/I7NR9BRz3EpT
mammjXWQE+6oUubY8QYl4xbuCVm2EEnf6+syj+RypGh5wu4EongGi9nCPmFqVnRVzXhgPWOg3f4n
IJr1C/XW8q8L+S7Q/8+6J3hBoaFddDIgorAoOuRgKNnHABi0j7Zy6nvNMQfmkWwPocNRX8GGz0dL
HJxpz/EvItNZ3vdyzzV2B17jsuSBlupHOUXHrh1/1J266RT26/o8fr08QZosGZAChDV0dQnbOxyo
lliAVgVRI0HdS8NLKllJXnyNBC5NCJvSSvuCGWPFA7MfNnnDUOPbVZWXWDIwMit3wspwxH6gYsyM
Vk9ga+DaY5RnGzVcQ0GvmRBuHYkZaSm383DG2tEjEMFFr9fX5OtZwuLjqT6zvUogsBUsxE1YVp2e
Y03YGEJkrPWa2PKmpPT0vPTTqv9lS/VK6WbNpnClA2+jSWFIeUDD1FWNaj9akVPQe/gTp+2AtdF2
1we5NI0gSwCRgapoIIQVrpdUTc1CKzCN+jQa/mimulMb0rfrRhbyZvNU/rEiuIk+qrW8krG9K6d5
npzYy06vYetMB1dPvOH+urXlOfxjbP77s6si4UU56XbBg9EdRyf5br/z0dHdl+tWvl5Il0MSjhO1
a902Q1gZNvFT/LJ2Ay+d1j8zBg6Ny0HIPVYh4vA9eqP5ZApAVI8AL0CnRqutXPZLbu7clLDP+4wB
cDbNPrz5yRTqNPnmmXD2V1ag0ABWdbQJis9NWaviJklgZRqIR9k2kdVNraY/eGs511dmeTx/LM1b
/mz9bTtOh1LhPCgLsKmHSvSYyMURuKMXUpUrbS6LuwBN5gh+wWKL7t9LWzrnQ5bqI/Ya9PmKGGg8
+ceEoOz6iJbPzyyMJIE8AgBJ4ZT2wNAzeYKZuL6JGoCyldondrFnVuKYsa+Y0W0cqm4Zqd90NvlD
NLxd/4LFcc7hNZqtQWFjCQc4iShIOgqJB3n2VtoYZn4CFb/3fzMiHFyjLY2axjJGaZNN3MfHnPT3
lCQrPnbhKQlWXsTT4CHAPkSt53LRwsgmramF2CD0M0RmCd2DkLVyJTR11qnDM+rk06fSg8tWBdXV
4EPE3m9BHTaU6Z2ela6CJ2iVPLEp3l2fgIXA8fLLhBkAWqVK2trElYNHpEdqL3ysAXT/FU4+vTV3
vQxUsGc+m7d6tzE+rMAKG0fXgrV3zVfng89ATR1vXAUs4WJDQ8u1wgqHDs19me3Gyv2gyMecHqAW
qxurRbf5SruMsuZMNV7TAEXPBU1hzIQQ6IJrrJ3RyBOUzOi+zr6Xtq+/R9V3WkwOkJ6EfoJNaOXs
fr36gHoCpw4oXxB3gcr4chtYbABJCMifAex6141jnf24vpoLMSsMzPwEoCcBSbLIBVe32lTmWtoF
vOk7w7FZJsk3HXTI9BNtLTvZ4s/2D5lYreqB13YyHZAcmzuFAKf1n48WmttR65vfBOgOFSvgUjZF
mRXGQ4AktZx4YOGQduloSMwDV/Ya38RXBwxjEHNT5kfBzDpzObEtoXKkVMUQkDzfa3RsXCbDZwzp
gLdjsRY6f3VNsyDrLKA8i6ZCee/SWjhMZWs1bAgAc5EOoxEatwNkvvagoU9XIotFU2AlAr0f8rPg
9xNMJYaUFVqHgY2grkJvar5T9FI9qiGaDa9vnsU5BJPGb70fPD7mTzm7xGor6ao4VIYgheKjEym7
OGM6GiEGv9XHyb9ubKEldeaVQpYSUJC56UKYQ1Tee0TTbAykgdj3dmQ0nVPqEZitQChkT25kjiy7
xznO3SyK6o1JuVkfksrMfzCoLKGHugzzwSlMuXviPc3py/UP/HpU8X3I7+CtqUCqR6Sfqtu2nAq0
BAYhwMNHamrF3NmlrEzD1zlH/74GVSw8noGEtITL3Jwik1QqGYMKDV1HdOGPB4OQeM/LJnmStH6N
Rm9hVHjKghMHGBy0UQuvpOsz9HVr4tvPfksI4pAgUkIj0sbAeFB/ZHvj9frPL5QmLn9/9uJn+xGU
LlFIEvy+ErvZe3aMg70NduUU7Bg0n/+7Yu/rFXRpT1gLnaZqC8GkEbjNU86PebOVX1Pjfai3A7Ci
lvY4EF/mjrRnIHBEkc7ph4c6/qi0tR7+hfTm5ZcI3mxihh6xQUV3beSr7dH4brAbBem46nu6qQpX
KnQn39rt3feVGZgj/Mt78dKu4AFAO00m1G7GoLW/scqrs10zbWi4Qa36NfqZb6+bW9r7ULWeYbLy
nIAQXJvaybZCm2IKkkxB9b1MRmCrwzs7qULIdZRr/MaL+0nFpfu7yRcsF8L6Jg3PR1yPU9Cqimck
n1niVE/h/m2Sd21nubmfWJvrI1w6bVAOQFEc8B5cFEKcMdpyk6i9NOFZYDSbVErZZjT5WqJq/hVx
1c6tCPNY5XYcDn03BVZdurUcbku2bW/Q8++ER8tOV0LZpVNiQApOghq5jftdOJU5hyC5zOwpsK2I
3kp4Jzg5N6s9iLfVbaOVQZem5f4v5vHMprBynVz3PZw0bEpdCpAQG7bQKrJ2f2MFJXgkxIBk/dKj
hlibmzxB9VfR+E1uTd96YJVWjCxt+plc0EbuA/Gf6PCHzLbMVkKJWeFDdBPJ5kYJ1cfctApvTHRt
ZeKWXDQ8NPBWeMHp6Dq8dKFIX5IyZFQKJlxxTm+1/CemubjVi7ZauckWQk8QmiGTONMZgkHREjZG
1GmT1oTWFAD2qO6HochRSm9KV7Ot0S0yKXrpOOqOZs/K26rOx4PZ28ZKtLQ4u6idQ81cx3/EaGlu
TJHNHrmLCXnTQ5pZ3EnUdvQyZE7ceLI+/mLHgDkY71Mom5u2sC+nTKGDGYJWzeyGZjNRWXKsmhH3
v1sxEdUDpTDzmqqCF9EpgTBEH0tBafYPRZZVTmu3j/83G6IPsVtiJjn2fkaJ7CQdj9zOXqtlLpTK
gWFDlKPDIyLDLUqJm6D/t6DPCivI4B/QbdscTWu09+Ew8sdWQmIusxrbryMTlDVaDXxpNBqOHEaj
XwHo7esJsTd909eOXI2T1xIjeYqYlrtxPiYrnVxLRwccMKhpoB3RQt3t8uiglF4VNlUk4D/D0Mtw
PQUdB+FTm+ZZcH3yl03ZIFtVIPQKab5LUyRViqjJbCloSDu6Sh53z2VjaY4+Agly3dTSjYSqJcgJ
0Q6MCp8Qsw26niR5o2IvSW10O6Xp5GsKl/5mN51ZEVwBr6lqJvDYgWK12iZuWbk38lZbiR8Wpw1y
ieD8xZMamaLLabOUfOgyI5IDmaZg4OyAHWSTkt4iJWWsHMGFRg7s3D+2dCE3yjSAcFJiSQFFRgEV
IKsuupM8jGW/i9RJak/dmKgjVGCnrvZUu6LjTk1sqXFkc2pQss/1FimyHLQiUqI3kcNrHa3PpZai
UeH6Ci/PCgjUIS6KrJ34Nm0hJEO4HEpokMvYQeam/m2U+uYhbEt7peQyT7AYeIClHUA+vF+AkBb2
LSBxJuN2JgPdqDwPk/6jrpTHWA8iGQ0giJ5nbAlfCamWhgeyqfmOgUK3KZIK1bE2VUMDm33NYofo
VesyEscbgCeiFVNLkQ7IwCGJgrUHnaV6ub9GhAOdXDI5iNPCSY7c8IbQ75pN3a/EBEuH8tzQ/Pdn
D50wDDMFUuDzRi7uaZy4eURXEk8LFyOuJwA3kO8CnaxIbtxr81N73hVREx0K3mxTsHs4ek8BbHm+
vgGX4mxUaOEywaSjQjFAGM7Y1bE9dBiOBK5zV4k6z+Cxtkmg1HlraTVxeQIlAV5rqOzr1o3RWuMr
JSpbmdWFzg+kS8CxhVgVewXiBZfTynL0TkdDKgMmYThRmd8MGnrzlZfayh00ObjVQeMg+IkUr2d4
4Y/GbZO3fpt3d7Qs96SIhpWjuXBeLj5IuMhZXdqkV+bzEruGlmyUvDyGmIV27J2sH8EjfNLWQMAL
ews2QQgHmVQQs4vhujUwTYqTBjYj6mnpvVSs9Yovj+qPBeGYDHhy2byGBa2OoeyIip49BG2fPNdd
jWRG8sCG8FTZ/co7ZCmBdDEyYZtNSOuyvOZyMBYfRvZKbiMbGaRpfEolbVumiVNyj42Ja6uVj47a
26x0EnuFgHWhSoLJnXVNgXmedZCFPVZMBWJqAh8BVJYKnAojvZuZOsTuZYA1C4rkY3hIDb4J5cFw
ilSFMuka7/W8bQQ3fPENwrYyG9wo9oh7sO6z9rtEJLz8iq5rX4cOkdIEsu9Tn3WKN9GiWXGRi27l
bPjCFWz0ViEn8/BNdCMQC8J8qquZP6Z8LZm87FT+WBIv4Kqu0giQZfjIIA+dNHXILZLX6Uv11N9p
P9Z4UxZuGUwpWLFQflIRLAkBTB0mSdyltRwY/KSpAWk22rjSO7twu1yYEI5N1yl5PvYVvJPxEyMC
y6BCv0cQpWFr7H/Li/RnMMJB4bTXe8PAQaGTC4TQTreoUxrlXT5sVzz/8k78Y0kICBBzjiyS4Apa
5GerbF/TjdForqp9KqhTkrj3ZNklqXo/ZXQzWFvWYfESr9bGzdgZrxpVP/VE+rj+VYv+6Wwt5+k5
u11lvM1kqmOiLfktTjwpZI42HfrkvSF3hXynxsF1e0sPYdTpkWKFvijyWyLleNFCqA05CsQNnVNj
r6pgSfhufFDFsYBUYo/NGgx22QudWRS8EC0naRzmeW/iECI20JCc7C3LHpIx2mrke5md+lbZslIq
naZ70fmKK168Y87MCw6opdUYG2E7Qy7tehtbcuo0UbWms7sUg2NegVkCG/6MhxX2sVkOIMwrYMaw
XOV5r+H0T6DoOikOsjUg13DXnjGLR/TMoLCdOQG5N7FwcDToh4x57bSW4hP5jbLY49O369tm0eWc
GRO2adRylkw21pCV7L1p88K1Ull2aJ5n7nVLiwfizJKwW3pzNPtxgKVJ5z7VHzLLr9VdY5xsaKOx
yUUyasXiogc6syhsEJv2NO1NWDS7YmuFu7H71lA0zXWb6yMT7KAZCN1OwMcih4X3Dwpzl0d9Uuyi
6QYzPWkgkpM8VX1Pk0P6fN2IMH2CkS8a43icGDEjFgS5o++kvlEB+FEMPx0+5Qis0yqwncMa7bQY
6/xjEzzvc5ihILclLFkaFnHdqyHE04enXr8nau3ZNRDPlrVRAUFXdGlw4tpkPkqDphtzlxaVz6yi
OTBq+tfHvzjJiCbnuxFpBLFSH5JUzniDb0kA7+RTclOCCnsIuZuBFuW6KcGx/DPsM1Pzp5y5bjb2
bdZmdnpKpRhtFQC4Q1vqugnhjP9jwoL4NJwKitVifDzaDOrgQ5yd1OZGAdbOoKDzBtlLniDEMF7+
wthc9gR7OPpffy/z2Xhsq+2AcoKxuolfBuPAtXpDonYLMKnF2n5l9gSP8s/QbA11RexJ9PgIQQyS
pB3PbFhDt1doZm5dHHJQ8V4f0uISIQK2FFRx0PYlJJRqtA9l0HXKThCFftdTc7yXTBr/N1Ts75Hg
XyBmxTMcgH9hH8RxUumZyrKTNBVOSm8AxOJOF4HHuGhXTC1NGpQdICaBTCWq+8JJa+wJ8Jy0zk7a
QQ7d4r18vT5fS/vt/PcFV9jrlJG0r7ITOtilSd0WYEy0kAxnUun3oAi5bm15NEhP49EPWISIzbar
vEOqH75qkAwHYYIDFTW3w7Pkuhkx5PlngdC5968dYasV0hiRDMTxpzw/ZWXjxBJ3zea1AhuUHNKN
jO6MgX022ZpjnBf+7Onzj10UN1C9gHQTrv9LB9HlOWU8hi8qukMDGsO4eo3pRz6l3vUBLu1y84+d
3+M/O7h1R0quR3BEBb2rk7tVMp/FdVLBkw2YDdy7GDJaWWSGTZJmp0q+YVnt2/kBgLSVQSxuvTMj
wtbu4jJLlApHNZupNz5iOw/kzGiclhx6Lq3EhL8zSl+W5syasNFDkFL07Tj7OtAjgvwn1lG7h97E
G2tAMKCcxsm6y6XAyAH16B9irrlNU+2Z7U+xgrz/O60faLtHKGLLoGJ8ROjaSuD3Gyr98fraLt3n
UOFCaz0aa5AUF6YlKeQQjxTMfZG7NnlXDOLr/IP0pkPAhak+R9nDdYOLi31mUJgZq2+0xGgzeLM6
9LjNvJRnTjGu1C8WV/vMinA0TLQ8DokEK7z9LCL0IGY7yX7SUy9n/crGWjwdILvDcwdSHKjtXJ5C
NR7BBQK0zqkzw592tuua4effTNkfC/MXnJ2/NBxkblUN3jGs9FmNHi81ZG7K9TV2u0WHApG0ufCD
rLbI+hHTxkoahWcnO30P08TN+kMftu5aEf033vPL6TizI9xoUpn0kU5wzdD8gDSNW3SQgkLbdbVl
deePuRvmIFt+btvCHYej3bMbM40ewJC6K8CeDXrUlQle3C1n3yMcgrqCXi03MMFgsI/TXa+bQUka
p6rabcSTtULg4gkwUM1EItoECZxwXWQQqTJIh2dpYecOqw413lc9WzkA8zH6MsUoRKMHYEZLW8IB
AKez3U/g0TvpZv+tirUHNWk2ZXoySq+tjE1qJnwlFhLf4b+vo1m2ds47o1QrMhNMGWB8RgeTkaW6
Pdl19BBW34jZunp1BLewp2mtazWIWlzDfLt+RJZ2LsIwlMHm+t6Xtw/6qkdK8gK2yT2Zur1dcn/I
W7eQ1qC61y19eQAZGmlILWH15Kk6xAXZWPVDb+v3eLmsxBVrloTgEixt0NsxYMkGHku1x7s84jcg
AIJ+N7qbr8/f0p78M3+qyJJmZxlNYpJnUFHOnZ6819b98B9lH//ZH2DcQvMaeua+2pDNuKQUp4z3
W02Lj1Fzk5WVm0/Nikf+zaUlbn601/zPknrpMPWakEhSOpznEXrqCSRgStO3Q+C7qSc3xkfUjzc5
kG02pfdjqrjULB7MvLyPURCWJ2nXfEcK4jlLu00UgV9XNrdZ/xb3026UQAyRa8M+JnxyZGS0IDC7
FtYtHyRwzgCygvoR2BAuP78vopy2CT6/6KfnVFedNtnW408ZhRMA5xuSHVtdu9WpdYwjIPJkdSV6
Wdx4JlBb6DA0THTVXNpvy5b1imbiMNEw28qpZey7kqov6iRXtzUBjeRfbD7TQF+1Bk4K9C1d2pMN
Y0iBVsfmy5vG06TW2PAC3fM9q5TddVOLsTpADRYoPw282kzB+XbGqKopga0yvO8I206mVbplzgLT
MA+SNT5bUe0bYbdRabMCz1kKFM5NC7uSxyC3GCs5O+WyXbqm3pkzBRTbXh/h4km2oDsI+eNZR1xY
PGWK07kPA46fVfNJbvmNhK6K60aWdggyBir+QSM6LpjLFZtCCfFIGSK8Lfh+Mot9nNW7rG0bZPLX
tNuWpg31NRkkYRJaUUVwe5mp6LEtwBNJlCwwIS2jQJRhZTxLk3ZuQ9iBCieFEffzeCKwrgw3fCq8
1Zh0cdJ+Y2rQU6hC+uhy0qyKKlTPbXgljn7Q6J0BKxUn7SZN126OxSk7syQsz2hjKfTQgiX1l1UU
jtT9ur7+i/N1ZkDYZKzSQtABYb4SaYt0nJMlkrsawqzNl/BSaGMzDYGdx31BbtQcSaL6Zuw2Cjhh
/mIwYA2BKBV0w8DjdLkuel9yLjEMxq4fSmCr6/F5Sl+u21hckTMbQjgWRlY25jE2cUGeOyjLwhms
bOHF2QKJHmCI0DpGa9zlKDrge2uLZvmpykq/bviWqw9Vxv1onQN7YfXx1gHVFbKgElCw86ecvUeA
5I+ADmvhYpqkd5QYAR2BFJon650tO60SZccuCiXg0mrioe3rmzqGN5Buqo96l4E6XiLUNyExXVvE
+HV9ntc+TdiYJhkgtQMxwpPU1W4/HIDSAfBz5Qkr1mLmSGbWhQGUGlm/r7UYEnW0HVqSniQ58qJS
26XRc0+cGVRShi812JWHAzE7R4MOawItdH5MwY4Sgwfmv48WxEXgRUGD59wSebkQCbo/IHSHLINZ
kw0nvg1NX3UN0bI0pedGlEsjYxFZaKmCkRGpLcC8ABTPwIEhrdzMC/sX4FkVrNhQdQUYUFi5PB4S
aCVTuPnUBJkZATkPaAZKX6Vrs7ZkCfAIFEqAdcY7bD6rZ9s3pHpTGwSW8B1+RWIPED0gqI56vxbJ
zd8sxKEasDd4DwEki2EJniUCCp8Tjvc0MuKJp3DtYBYddKZI84ZkWOl2CYv8/74lzk0KbsBmBuW6
jGwEAFwOC8dH9MN5USp7180sziGYWBSQdamSKoZRWS1HxSSPWK1e6R3oh7S7qtvF7Z2u52vt0ksb
EG9KOBq8mJGUmL/lfL3G3qoicLoBHvTMd7n+tFbTWnDOM9+EAaCbCtJTUzAAosC81XmUn/4fZ1fW
4zbObH+RAO3Lq3Zbbne79+RFSDod7dS+/vp71IP7jU0LJnqCZIB5cYlksUhWnTonj0EXThRRsSaj
Yb2PN4ZxYYVycD6val4gSY47kzv14LNH2Oymb/ZHr6EJHNdrvwXeDqDtoMaiACoiCEuaH0IBacXl
sW7u9K5m3GRXv6X8+sIINRRgdJMCiCqcNQBlO8AmP/Fjo9hx2ulmIpe503G9Dj7v9Ndtr9ucQjQ5
YlgIeJAYv/SENO77ZTCQZeeFCViGunXKbhxtrf/+Awjj+9cOFSFyzoCSxYBJJFXqG+Q11kbTKCdL
GxhBbyNAwBB6fxH6FAi1Urt1bGp5SZomP6iS4IOFAkFCPoq56A8cqt9zFu/+wwSCuQpcDSIyJTRo
WDIgvqk1JD90hejiYWxz/V9ISjDcYyu/pwCZjHgN6mDc2Km4l1fxIuYthjVCHBGlESB+c4hkZ/xd
LGTm3IfHUf89ptp71IVWt+xjdXDBm25mz4bgcG31ohPWyDcC1sUnUTOtGLESIn+SH6bGGfAkyoi/
nmNDn3wP2fTPBvx37DRUSygHfZ6HNj8M4csUyr7Qjkh3lRaZ3KL/LvblH2sKJBvRRrnex6ntHott
h6mt8kMJRc7XvsjTXT0KsTWgEdviioKc9ErvHyEoNDhLmkHrWhB/yaOcnuqBGO//wbtWCnwwKYJ0
4kuu4CxQq4WQl+kC70Kn8jPH1ziANN4mWcQ4fGhs69eowX3GrxSWMs4EajH1RQRBL4c5Dpcc4NHJ
6hF4wN1pytWpEUOXT1svlHtvkCUr5D05+1ugCJw9ZflpihnOvhWTzr6FbvSWliHLJxGOlbZ41QGW
EE+lUxaMK+dWoDi3Qt30oNUrljPBOvPAepamLJuD7EnKD1bVfAtrgXf2/6ZWom575VTEyM3XKGSa
PVSuGu+zaq1ZNCUQ/z1pldmH9t+QEda39ua5TSqsy1JbtJKOcMFXkgPxP69IW6suXlDgZFyYt1Jr
uLcj3AJHhbcefWPuUtWIOB6rNdQnrbVRM0VAWpS9kO7E1o65Jw6idIIFCoHbW2Mr73RhmJpXqNTi
0E5GzOsUutywH3tnkcxygpjXV0GQR5pvqHPGTtl0zrPhUjNbQWg5ivUe4SFVTW5oTYDt2e+hTSsr
JxkydaDfpHmbohaMA6Doxf1pKe2o1U1jfOHG/7IDUOgGxglIYwBwLs/+oW24Rs2w53vhZyw1XoaX
TmsuFWdOOUtTgMbbfgUYBQlYXDHQ0Ieq3qUx9H0X3AD5w4Mu904nQvNRnXzov3UqmjB34Tg4Ue0o
9c+UpQ60NZXoZsVbTpRgW6VuVgnu75GWtMUhrI5jhNLbqKPBlOEVW8FktQCuA9BH4u/l6JRGKNRW
M4pDo6l/+pF/bqvBnQrxuQJ+a0pYV9Kr2yKiCdBbaO9CPUriacarecJTGhJqU6DlYJ9yQJeNpqgJ
aCYwMste1LKYHLbsrTQOYC5AF5BMv+/0AlK70ziNgdgb5QfRksZCyIvsGLU9dyDKL5SvdL9M28Vi
bPI1Cl/cizFS0IDjQQQqFxAYU6cxX6vh1KApOOh6NX0olDh7nDL1LZEXw0fr4j0v1X/6jhcPEkkH
MEoq6s6QwEN7+zOulhdfgdiGjqR1u+BNfbm8I2lnoPLjKSh6CflY8KCiSdmoPaMKeBT6bxu7it14
PwP4tLYN6zjyDeqq3AxKVkWZhsWdjpBFczJZuQMgxk+IymjiuT71sS0FYBUAU8Oj8ypPl5MozmYN
prp3eT/ecZZmJS/RS3YnP6RHbt+8lL+hVPD47fHBKFRRkWNBhvjqeOeWqWg0fQpm4P3msbQMPXNE
LjMLcMl/3xScBh3BKL1j+SjvmZdWhyRDNwdTBlGDep93sVkJdyR7vW1nXRLKS0FuKqA7Dqy6K+zv
0j+0olSFOe3nQEzfovo9ZWEvrqMnFgq4RaQ8kFNd6fwuDRgorRVSps9B2SQup72mArGAX7PSkhz0
nNgxwS2/0qxFfB9V3fv+6ICTXi+gyPDgUX9pXOL7JS8TYwrw2BetLioAB81rVjPThturgH+iQrb2
k6Gb/dJKNwlJk3UAJ7S84qgdf2oS/q5swWbVIHV1e0Qb8ewf7iy4BqQoVMovRHEhS91GmE61Guxu
UGt7qMbGJqVY/E60hD+UWA4flyjeuW356jTSwNqFx/YXfA6EUeuXnV3o40UDB3ShTEEFQWTwhK3u
WKuMx/amEQ1VJFC443SnE3+8xJVCLsZzwGeh2dYQkxLuRPG7V8x1JCC/wGsbhxEo7y9HMgtQk8r6
ZA76/DPLOlPA4wSMQix21o3Qi6QYqm7gzkEwpDNJpRjJDZTA5iBXPzTOVVAVy/O9bCSWPrBgJKsj
U9sYW2t9ZoHyCjCSdV7PFkeRuC5MumQJUFjwiip6RnfLfpb+prxoiaIlNC+9OjEuYVtrBSYFoIMQ
gnFhpaZxGglX41MQgtXUDOUT0XMbuRKGw2/NIsLtqoii421Lb2EDmKO4TLQ5gMCemXFO1Uqf+Vwd
+0oLxpw4t518IxyuZUX0g4OrC2GLCoclLzdN1ixLQMAE96kXeT+YwOXp3z9I0EergpkM0R2rtt4d
zparnXK1TGVlDpK4le0KTeqnRlKk+yFDtC+FTmQ0521FDR1HMv6hQoASwaU9qZNHI9SkJRBI4fNV
IMXcx9CYjZa5bb24rZIwbj8b/oi7wJqV4wEjvFIvbtPe0DI55oO1sSIWFodkgFBJr2rrFaIzydAk
ZPVybERhmER/50qnAIQvFRm7Pm25IoXJuI7dzigcDpRY9adUM+ZywyHBPw+NCB50kDjUqK02LxqS
WGrPB2ErVJA3SOWfZanFbqXGusdBkvqeX8KacZBtLOBaBlkZKL/Ujyi/nFUlaYkmLkEynfS2d8M8
yATFNEIFz8bYLIh/ex9sTea5PcphKrzBZYXAYZTELJwlBGd3yjrKtiby3AZ1M5jnXG/CUl6CQdlp
+WnsRscQPTW/qzoWv9JGqAIKYq3vAJm90m5c+j9RFI2UcwE1lzn1uBao4mJwmjFksABszNrahw+s
DkoUsEbNWjfVHZnlag7mCY1fSdicJh4askPQVaza5pYp8Bvy4KVHsAIu6HJERZY1CSkIzrDKyrrs
hZML3lRa0daViHGr35q8c1PUxiq1WZR6AaZy5VHIBBMnS7gwAuKGLwCvhzIcaAtXgCJlY1VKgVL0
NAegITUF+V7+6AfgITSzYuULNyI8QjsKBggUIo5LyusKjCBWMoTesJJMDghTcfm8vXeu0zt4MuJy
piLnvdIU0ocI18WiMMkCBhNVpzJ5CCNf754rftdAOQfEgmai7TP++bbVrVVCUxRiH/wOAZe66sIn
l6KIRRwpCgf2jWTxJQm0XlHUn/6DIRllCqwXOFrovQTOaikaNYwO7hCFNbRA8JI3mC2Oa0SjbjTr
S3IFYUDfAgXtSwfX1bGZVZCTBlWZ2jP3Nwt/jW5yTyzoHHLHmYWS2QiwKLngfgvPWE9lylwXISGn
cfkSAOFgRzzAqoXJZZqXivtmnvcx1INvT+PGBoZBvBp0kA9CFYcyGPLlEoMHfgnkSQEYtyxfkhiA
iRAYCxfcLR+3rdE8eutVxgDCDYKjuIhi9ShzhhjFWj+1S1DX8riXtDEzJ1QNLS0bR79Cy5Q5y5DD
SZpYD7JkgnAWn5B7VcvVxkxmowuyYiGMS8LGVkTpHZcgwJ7B4Ex3ZYnCws1gisZlq4953FENKBHX
IBO8PfSNjQEr8CB0sa+FY+roRPqYRFHdL8G450/zn5Dx8xs3HRCYIQkJ8BuQXHSSDvpfkcyXI65W
oeY1IfqKHvX8I9ey3RjmPPo8umwnTSVjt2/ESwPYCBSqkbnjwTV2uTu4HqFE1WZMnTqZYQuxqvmx
IDgKWnBBLb9vz+DWG/7cGl3GGptelAsywFf32nv9OiUmcXV7foe2fbkTWdY2ZxQ5HfxFkEEkvRxb
ONXwYSi5BaBiDiqR99FB6EM+8HnuP/L8Xglf0NV0J0FcZLHrKqh5RxzTQ13g0hdZhfJY8DHvJ1LG
WOitDYvUJYQz8dBamX4uPyte1AUdtfAjSXqUxbt0TNE8f0wL1vDX4V0GPgG3vLUJE3gqRaJpfSId
vOyigkikji+y8aShZl/nd2XzVxG61zSRLd24D9U9x9RXup53GEa5Djy+0BFHo+TlAKNi6cHXUWOV
2981CEQiXG/1wVKVz+ZnDMnXlgUc3TKIop2CUxK0VVcdJjOvTnlWN7hk8uSIGIkCbI8VrA49KBPq
cZdWwmjnyswIO9cBAdiRFaq28jGvgraX4xyNZSRah1Co5m+c5HXG05Iwwu31abLCU1Z5V4gUIY9B
TWXT5+gvi2GiJM48J/Y8QojeeDXmBfDL0g2/jfOFPspaakXTIZJcMn3x7LW85RQZ4YCH+rhfyqj8
4gUT/xQqJn37deRZTYELBMlkHslJ6qbWzYs84ShZguqD1MQrOPDAye2h6Sazq2N7HPCkjAgarOJg
ao9jV5+K5aCCmK7sowHl/tGSc5as+5YjwWF17BeA8PDnckUzJJOEuMBZKhQ/0HNizm6Pmqjot9Gh
Q6Lx2/dhvGuxRYFCX7E1dMp0iWpdTVV+CcLyOHJ/0aDYs0CF1yfjpQlqQCi/NGEmC5jk8W1Yfkvf
fw+hGQhdOah9otNPpHkUu0JVSb2+lYFAd6Fwhq0X96/gPfxu4xH8EpVOBE3AzK/JY7oeLdkQCcWb
HOhm1euBM9lVzXHyIvV0+4zacstzS9KlCyyg4FKkGpbEWDRToXcNA1S9uhTMUWyHBiOEbO3vc2vU
WSAjeyjMA6yl3P5T7KxIspTZqTjv9qC2IhUAZuhWRl4DkpTUXmtmpVA6fXUDktphXtkg8rKnmUVb
dV0IX5cJDTLIm6wVFZmKiFOlNLjDILvAIWSoiTlKvZnGMzGnuLbH+A8xmidhqu7HLPIkzmwTps7a
ujz0oXf+BZTDY++SENcZHAVd6nJxe1ijphEZ+zlz8YrJ+e41Tyo3CW0xd7LOmngW5HRzrleCLpxE
qgFu5EsHCvtWHocOc8BXRx1Yg1I5cN13O+rXeQYtP64RyMKhDHppQ+GGvOpADouj/RdZHtHzxEyg
b0UOrCPQDPCXVbHr0sTIk67DOYFbij34zcttf7y+AuH7z36ccvtCFttoASN9AMHwrHys4rtFRb+m
c9vK5lYGJA0pNtyBkBC4HIIYoVxZJSHuto0flhZU0cfSTBuI9bq3DW0dG3i/Ys3Xfl1Aci8N8bMW
Cl0FQ6jr3HHxcp+H2acm6K+S6Ifh8LyKEIBbn5E/3HI0pDmwrRFB1nrRpdWUy4dsBO1xUGWQ0Gvu
OPGeAB//H4Z2ZoSaQ4VPgaNRUj6YBuO1inqnnAYX1ARWpYuWnolOo2luUWaMgLUVF/GOA3wRl0hw
O4iXY0vmFsn6sUa8b55V7UGFLpwk32Nm0xTvhebt9iC3ZhJtWyivoLSHZAEVNMS8muGssGZ003vL
RQE3tYeCS3e3zWx5/bkZalDEiLu6jis+SIijDFaRBilBPvv1tpUtZwRQ4KuLAmclHYMjIwNvo9Tw
QeTnwlGsTXV2ByfkbOJFLEWjzYlbn6uojAL3Ttdk51pW61HE8aWIyB3HkSOkbwaOl9sj2pw3sOjz
gB6g+kojS4ye1C1aI/hAT/wZXVqDdK+h0jZkjKzr1mhAVwMSHqSLIFNInV5NKEVp0w64zCBIyDEx
BUyYkDLeZVujObdCOVtDpKLu45EPxlPffgraOzd74rf7dnBA4GaNdz0yoTqemdT+AXxzyEueD2Zx
P89ex1th7yU9Y8K2AiwcDHUZ9OyhCLpO6Fn1icPqV/Ms8egcPRKMQe5ba4osY5gddmVy/WTqZAfj
DuBF+K+AAg2VeCKTiATXxA3BsuDKvAp2mSlppqfbvnbNsYGaDKjk12PjSzOSmjl8O9+kczgEdRHU
2vtI3LAMSHXQxR+c8NrUdpju50/5YUy9ggQQdenz+aA/Jdw+hjC1LWdmaMm/JagM5u7tT9tIB19+
GjXd/Ny2xoQu0qD8Nexy+3HxZvcHdCZ/MOysB8f1TP87BasHny1rmhkk1GPY6cBUsNyNUWpKpa0Z
DpF2MUSSf4zZSZb8+IUZT74uLrdMUydphqWXxgGmG7DI8jsp9BSC1DNkG/dK6xfpm5xYwjsXa+Yc
umFhJc8l91C5oKppODDQPi5QFeGiQ+YvsiMan53oNeqhWaC25helKbrxS/pYQYqxq/2W2xMdzduL
GbIknb8oLW4Ng/JVXRuHRhqMIWjR957sm/RFDwVTHF86QTUzVFo08Gwi39TH7jJa8fxZ3rVF6Ubc
Y5J6GRDkkHvQJ4jAxTs5UKJ3oX6A7rQiE7OrZHTE2fmSWUpvEv0l5f62Y2QmYJVIGWf/VwXy1jDW
o+bMEdR40ox6isZAJg8oDkKidZFUU438lXxmMQerfIk/CrPZaaG9IF72xMzuldJSsQp1kAMjE/uJ
duSgNvQ2Q7vX2HUDRCPT15K3ajXo7pPTtIv2oiOD4c3oHUyaiWVp9kLxVLrlAweq4/lePunGqUhf
Mu448V5ljk/Taw1C/ex+OKqZWYrmhLY/8cBD56SwwXZjxIyJ2MhbYucB2QQNhFU5j37mVrPOtRNS
DgEYswD5m4vWUZt62UExI7L0iYhBWuaFCZL0+3wuxuei7cHfNs2sRvMv2pfLFQHfMFTCcc/E1Vyl
SeuEfKj7AeJfwQJ3AQbTEpTheUC+G5lVa2m6QP+sNRnan6lZ1oKTG6oj8Ttj/pkphpmOkjNBfQo5
ls7kcnBig/8fHGP+muzN48ysebPuwSXt9Wrj62tmH32yehF0rerzKuP6yhwLtUnEvhTryoiBa+T2
c2xp74rPYVuU91IQZWB214HBdabJN3o7KUC1FSNbjNJkucuE+/QeGuQy5ydOMnhlZoWiPZR/Sjfe
I8GoSaeyN3FcmMq3b3CYfqDPcNlBsQWH0eWGiKtyGCW1GIOf8u5Bevh23L38dWpCEinGozLHr4fd
grVo3EL0Oh249dJaqxmccDSGxenm4kcvHdoqwqMpZuF/vhrfrzwM3TUaugvhajT0Uk+blC/6dASi
ZL7neO4BfGBmOcYPZabsSbKYFUQrOxFhrETBYBZtvrbCMPdK0XjsoVQSD/MH8nd3caMTMx/au6EO
fVRtHsOowKJaEAy1I/Qucq4xCT5ZRqeTXEkPtP5xJIBDa6oVsdQ+rq9cmFggwdA2KYJTlacOtIqH
rH2ukzFo0gIYyNQuiwHFDidEzeP2Gn49TK6m78wU5SFVI8h1EzUj7g7qYxMRNO0Cs1KqJ7CCvEhQ
48gJB9y3ZvPSfDeM+fuQVTZ57OLPvO1MsM34g86bvfRrbPZSIVuiMnli4TO+8vouhQlZEQa45KAw
qlCXnDAa9LKNlzGI8kRzZ25wCRFau4hU1SZclx5KLjwCM46Yn8lOD0kAu5OH1Oba2TDrnAjW0nJg
BAcjgFsDUOLKoKE4xBEB+cREiJPUuokoWSDPsqh4Mnaq20IA6PH2MGjtE9QiMQzcpYGmR3gGZ8Tl
dkTjAxg5jHYMSpA+aiJIH3vwhHKlspOXwWuVna570/xL5iwjvquN1NUNkwijqwvzrsJNZsx+ifVi
3/6q1SjlAUDXoIiHIgh6Cml9IOD3IG63AK496uEjMbyuPAmR7PZt4QOWWg9BvLAEHDaWEybRB7qW
Jlfh8ct5mGr0GxsZD5NZYy3pHvSR/2VQX/KaALThbbFeGc9uAlUHBaAuB/qd4AIQx14nHjWoCLaD
l6Pm3O/LmYHLvn5aiMBUrvHwH4OUh6JFkihlCYPj5EiJqaOFQPFmxRlYO3bjbF8tGV80DajK0Vjs
xuCmMZ8weYLmp2Xq4451pxwj/th+NK9DHrqRwAgSaxy/8pAzi9QLMMz1sFgiWExSv7XKD+DNdz0L
7rhpBFcWAGzXij0tHdVHcqarpTAGehWaxfzTCDk3KR6leNj1xc+BVQjY9Pozc5SDELlYqjLGmPLd
eMerln7f7rjUJPuW4RgbsRzUlP+Oi3KMWZTnOoP6SjCkL2JZ4Db6R+MOIOlyb2/jjdcW/OLMEPXa
6ttcLTQdMVJ6L7z+M/xRWNJfGf2dZssobmy74Jkp6nzKxaVDDzlMpQ/Ng8SbnNO7ha26zR4HiMbY
yqwJpE6oBXnXSptgbLaKR7Txj/dgkWDM3braVx5+NiDqJpNKqC1ozTp39/HD0Jnd7+Gtt+M97/Y7
ANr6N4a9dcfcskcdBFmsNG2Ju0TQuWgOqF8KT/L4A7RsdgoQxSyqh+s80YVn0HU7Uk9GKWvziBqD
P/THdoIvskACW2fbufvR4IVk6Dsj4bF/+9ysE6vwCRQoFnsJRGLBL2IzDjhPd3nT1gYn/snYZZtD
hM+hlgMgOJqAL+M9NyWEcFBADNCNsM9bRPpJMAmrkXADTISZPDND+aKRFkXCcdjMUbBIdvnZlfaE
TMPgDqNrxJE114j8sQN+K4txBWINkPJQjROFNF2PTDlz9NSLFU9fZtY22NxqyCijGgaiKTRBX85i
VfQR9I5EPBfITvbSgxSUuala6X3TmWpvlrvc4QeTO8nf1eVcb0Z4qKJnjF+buEFIcmm5A7tKBv4Q
uCiyIYO4+P27oZSORgI9G8H6iq6j6gc406xRDhnx5QtzTm/GlcAGHY4SvId+o+ZL11ZdqOB4q+OT
nHut+qblgyeTw8LfKxJIZ6PfjWzKKdiwxDshSWw5CvrWG5vnef044wdvuJHsf58kFpMCjgIUXtA/
BDwQFSXCpBxAEZuj8SR5rMa/3PJzHl8ZkWjLr/61cQUSS8Uk7oC7mYL0oKg+uPXcPIiPqjn5oJs6
qU/muJO82zY3Ta6XTbB/ASaiUScizxEtqgQMa55+teJxKj1ZO902sXWZAAj/fybWTzi7/mnSINY9
OrCC8EW2Fr8zjeO0h/zIbStbd4hzK5TTKiCVwuMjmxDynjQjM9WU85YcgBfVa/hd2/lMMrAvPVza
V1G3wNMBOX9oelJXMbEaIU0P0bsAZBlO6UcOygvasb5T9obV+MN+2msPye/FVb3oXtrdHu5WdDi3
TUUHrSC6siwEPWXegOoJuvP26sttE9eN96vLo+q/IohEEOtQNgokgAS5hY3GBt7a13eJ1/mZp1mV
Jz9ybuHqjJLA6mxXE3pmkLoHFnwmT10Fg6M1mSzmo80ZO/txytNbqRi1tCswY8WIFvf6Xph+x9xw
xAoy9tQX+ujWOCiPn5pwDqcB4+Ce3Pqxem6d6Bc4lnaDqe8WP9nXdrZXd/Vu8iAe/54etR/hcQ7a
B8bVcHNvA1YDWhXQm4LF6nLjiWkod2KGEStg9z7mnGIKFWFsu81TGP01AHxBVhmxkTqFdeARK2ld
M8NNXronea87IJz2k0NzbHc9S1Dkmsdl9ckzc9TRK6VqVpakQpfj39Y3njrsPMlNHCGo/PFhfI+P
+a8n5H8ZB/6m75xZpYJ/RpY8UY3VMUHXPzqAS1pF/Zz1jCQew8zXq+IsUhb8RPpShZlB97nmaVju
F/k4szLzW2mm8zmkgWogekd/D9R7gqH2i8KG7NNOrU2T2FDbsIV9+ySbCwgUHxSntqTTsBf2LGVn
1kCpyDJHJajV+hrzqb7zkxfHgpk1E2hsGdeJzR3wReGKBggATtbvOJtQdIvyRtl2U1AvHkCkqGPP
rIbUzZh1ZoLy/0IDAW+IBH8wGSnQqUcBU8mIw+tsXIWTMxOUz5dJNaSzjlEUp7E2yQ9FNHNyR4ZH
oOY+VR5do0DMM4yKa736llHK5VUtUgUINsIotBpN6fdymH/pXuODBc/V7vgPXHjVj9TfSz/wnOAq
k0XRsAEHW3f6Sr+7rh1Q5pdrJ3c9tLnbBh8w37emum8t9Y9cme2IZI6JzvdfPYug/La3ICN2aXFu
m4FPKswzKCF0zksSp+0YJ9zqDdezClcUNChI4851aaKIOFVuFIQvHR0d6msRPdUP4Bo2mTX8zbQA
dvH/LFHrx4f12IYttlj2Ou7BhuuKu8oP/coCT4nLcNDNUeHyBT1zQPeQdLscVdguMa/2PQKKaN9L
g7mUpvQ+Hpc3KFarB20//lF7K/wobbx0SWQxrG/lC0Cb8z/r1CaPwpjInAZPTSGeKtjlXwMpv130
mYkmsoz6U/2nJcxizuZD5dwqte+TphLrAZAf4NRR2TSiAy/ZUrtL7yeJt3Rok+nziRi7KH+L1d9G
HJtG5objLuk+soi8ReQlnYZjN0v+zGoiWlf2ysfO5oPysRrkW6VcravRvMkiB54kB8qM4gdJTlFu
Zf/tpXo+FZSrlQk4uRdhgKuFjlTbAk7l2tqhDI/jEpUek/iHqrCTZ2PHWPnNwPjvSOlcihDK6bKE
GGla7/KHZo7QSvemNm40PDfCnzr/OQi4cumnjok12L4bn5mmYkXPGWiUSrH8/Cm8U0+tBTZ3q3JG
Wzdre9o3psiIHJvnzJnBdS7OjrLOUPgkHPkpiCBMbNfchK7EkJMYqZvNg/nMCnUDT0Qhn8V0xLBS
vxFNAW8LI9vLzJfuOj03fJQuFCpzmWVRv4ZaMEfsxOFHwd/3AhQEQ1Oq1LUsX3L30jwwTrXV9W+Z
pQIV7jwyP+cYHniTMss4hq7uz51Zv912zK2DBD3ZkEdBUUVFY8nlWhVhE6d5t0xBCblbdfKGCrdG
Fg3MphG0q6B5DwxXsHRpZOKEkqSthJe7uDcqqCd3J1FhNcewjFBRLi5Bp6KEIp640mvU6yav7jry
eHu2tjxbORsIFa/SSh6iVoQNPXwK098chN5uG9gKiOcGqOUYmxF9EgIMAF+lz1YP7Z3KUesdGkWm
Es1qjANpczzIXaHBEUVwNC1eLkxatUIvlDBX7TiLRQ2xuSBnP04tyBQraVb2+PHMR0nwnWO8QL46
tukdsjYL/f/HU4uxZiOnqcbvi3eFeZruJ8gTmfUp/SWcoufO+ov/cW+vzmYoPTdJL4+u62OnCXhB
Ji/gAQIwL9x3Wm31hWLrLRii2k/QnZH5qaobQAR5sKs2vTlHPxjfsU4dNXS0oawDR5LPQK/35bo1
YSR3qSZjQ+VJoVmDIlW/dD2J96k455Ej54o6m8nIA1Qm5HzxFMaVDPYKiIJOu6zRDH9An3Juc3LN
Z6BlK/S9opDp0ClGHwEmVrFw/Fvfu/aUYrUQa656oPRUz7luXN26RZsw6Qvuo6zr3BMj6IaSUIkD
bZFYzSCbRtdoA1UpNDnRBc9JnPgEjO94UQ0v4vjLaHd1JePd86eSn26vx4anr33keAGsWX4Iyl0u
xwBtlnzMYSmbJNmW61j1U7EpLTwMDIbXbwwK3F1gTQfhLd6+9MpHUsX1Mg9ULbRf+DpDP+dygChX
yN3NavF8e1gbRxDArgCTIFWytjFQ3j4bjRy2cgjg/cC/IfMKqJVxXFvypPLIp4sNIo3TbYsbZzpa
rCAFuLJOSAZNjD2gUoT2doFHJ4MRucWSGbYOcbtdDwq4Fvom3n8wt04kEspom6XrFjHRSTkSoIcN
UGZKKJJwnexlvP4ZaQ3reNpYOPQlrb0sElrYr1hXE72AptqYC4FchiAPbqx4WqwMneyqvDw3Havk
tLV2Aoj0ABjh0blIQ4HqKtbUDoB2cCktbjL7XdsYdpJyjh5p+1Yj77UqfH5/NleCF8wkcOUgCKV2
gRbxfFjofJD9lQrpb9HVkJv4EETl73+wgyUD6ERALzyd6+2SRoOibS8EJHshcmahUb0TzLatGYfj
xq5G6MDLF8TAwoqGvByPINYKyboBRItl/K4ZlTsuig36U4YTbhXg0T2M9lpwNkh4lVKHcNlmrQpA
khCIXLWcFKXo7AKvMFeYhMnRjUFz5qlrP3Uj5UCTO0S7QdFZrI8b3rlKBK9kWNCXuiJX6MVsihLU
CgMd8NQuG9xcr1w9iu46Q3Ti7M/tFdx68V+YoyKLIMelDPkKIdBS3qpQlKy02pan3wihRp55Kg4g
VY6siahuDCHS71+yYB08/4A4AtsoUw+iaRbCmoCPNSiF0tRCHHlL6I2GDrj0XVV5OS//ybmK0QS7
sSFxXoPrZu27gSAPZVSXpbbF7AtBQeJnKOqSNzJIO45/LpXcldSKgTrdWlAFuEYQWMCgQu9/XSBx
aAwA7ILYySYpwOVhdUjqzC3aCIKqSshI4G8NDxdXdPmuIkM8zWIrZovIl2ohBlFsLTwqoYADRvXd
EIE5ujmkALDcdqHN8UFGBW1hIGJHFfZyc3bz3Kslas5BufTmSnxsHJQ88QugsguRRc61cSyhI+d/
xuhkt7qMk15rrRj0A3p/BqFGQxMetUWSxA/dwNJTvLrYglQWhRA0tGAvrpp8VEAw9ESKBL3Wj1zt
q13iczU0tR7z+RGiFInhSbVF0r+hZDWtmX9CFXBmMYNdVUroL1hn/+wFXwvTlEtzox/j/GepuW0L
DplEMDnF1RRzGE+LcuyXzyoHkWe5mxJG/uCqKAXzWFIdOD8gwLEzqPsUKJchmjt0+lFMwJ3diG5f
LE9yGTtd/pRK92J4J0ZOlH50xV9Fek7H3fyxRK2p5Hab/uCT2QI6UpBasxEVE7lFUxD/dD+Kp4kl
Z35Fqvr1ocLacykCWIc72eU89TLEbKK61Y+h8a5oJhTf7AEqeTpp7pS5sABOMI00AIlm/CAZxKog
X7/YTQexH9ac0S+5ry8R0daH2i5ijEodVkMkFEk1CvpxXBZTI/ucJT59FbP/sYBfBl3XyotHeWUc
SWWltop+BFS712zD57qToNzh5pTVp0qVzboNkoaR5KHPYNoo5Yhjn7R1SGT9aJBnxfg9qqEJGPXt
ULLl7eCdAKMp0vcgjpXXuT3zdnjJUOklpwMMmdZQcTcWUy7k2lWb8oV0Id5X8ZS6E0DXpqZNqa+3
TXPHpyAxUDVORaXSYF096Oj2NWz4P3q0kJMB2dHlF7ViTQqhw2pCvEuovfCBU4LcsKSCkc+go/Zq
BxCWtegK/gSgaSg7XZ3KdYbpzYrW5OPKFqGOCJ1Yw4yWyIxHxoNiazXPzVHDmoVyDtvm/zj7ruXI
kWXJL0ozaPGaAEqRhaIoNpt8gbWESuiE/Prr4NndW5UFK2yfmelpm2kzBlJFRkZ4uKuWb8VHrvwA
14YerwHK1oYkHEmbpGU7jRhSAoEY9EIhjpHRbqNUnvmYdO79rSNeDF/zhxh7ZmyYmYeFnWNBuSBt
tcL2s47QVD6rrUFL8r1V1jbETYlJtCS4RK0v9SLNc9tvlPIdRGLxyGhea9sm2Jh981DY1Kygu0kn
0+Vk5a5ddHMyaGfgjmcWZzFgkgu1sdsYjz9lq03bNH1i5ksOaWNVOaWyTctqr7cv3D6U6pmEbpK8
qSkEEHb/Ptezg0P1BJAvW+QC0EYNIrx6Y/tdnzocvDcTshtWHTqNtRLLLJ0+RP7zkxei1JqInwIz
cMyTiSDnqqAZLXwcs5byZC/Hz9ZadnnpRPyvqZvKYZ6Aw8+G3JufSYcmiKmmOSYkAO7P3A3GEhcT
6vzIGYDfAOKxIuVWEcTJSBJsnpi9VroLsXK9/S43NS3iY9jvmUXleN9nnyaKo0EFrdcdumjRbYSW
qTU9ytsTgw5qJIFBmoF7Cjpd1x6H9SYDBzNODCulj0KGwnGitpSY/YapzSo+d35yXubJMHC4UCiZ
Q4INGW6xj0mq5BhMrjJWUtYdrtCyhmTpDtyW1IpLZ2SAlWr/qsf6ZRO51FmLdTarXI+wT0GWN/Ak
8DmvaMg3rRI5/Qovxs2bUTQiXPcNV0YpRu+q37C/SfJio6+FjtvJ2NfTL6JCNmb613rEbHHuQkFv
IDiT0N5/PSxQKI5SgHesH6kviRJ8FLHh16EGSNdvlj82a61MtwcD5r6E80DiCpcj7JNOKyPNkhPb
l9gBFEqHag9FnJXgYnEWL40ITrVRzQnkYZHta3rryepjwXZQdkCFW9nmyfNgvxvB75GU31aOo1hR
+ppK3BcGONYtNLQIi5fjPm7SCWegz/1CSQ6BXblqF6O/tAWZZ21u+qjb1mHs9tZ5xfTitF6YFqbV
zgpuW6S2/RrFziF9ex5QOdsNEPGjQbIFrOa3zRlIzDZm4RF9zfrywJF1AlMdxi36IVMDkoZF83zL
OZp6+z9Ju2mOIA8BaAmgb0eWHDUM35ppTQTvi6BBdATgfLXA8gIAJPBf17vX0EsO+ldcHjymL+fI
kWnh/DIdAzgiAgAfenx3xAvp50Txn07sbOsXd3yw3Z7mzrhzUmsl5ryNUqD7e/E9whZIqkztwvl7
jDe9R+dZ6CiG1/UZniof2hok7AZFNW845KaRBwRMBc5X2Odh3ACrZXEcJqv3AvTyy7G+raTvfWBv
6hq62PUm0OCsZMupAwpWWTqoR7zg8bzToV8Esbj2N9o0TUjFdOGvotma8Upae953N+uDo4iHFOqQ
eEtdr48lq2loRJPt54bxFBG0e9Z1+HJ/899e65gFFd4XNYiZM1fY++DJ500/4jKwQTPZVAQDfWmK
jlZ42yrOfVtLVy5SeaDNQy5EtZBMuh4Q+PQLpM90HLRGdVLUhGrctBwV/oI2Sk6TtqQqOUnpNgbr
NlEGxzK2BdJ/0ZB6jYWeX+scjmtA/YXLFz0O4EoBORaob0W0vMbqSDPjANehujH0h6ALHFnZx82a
WOOaHeGuaJW6mSoJARRqFccmznd2pBw0PN2SlUzBmiHhQQHyVV1OahgaBw+N3zwDPs/JVq6Jxb15
MWvCiyKWi6y0G9y1Rpf+sCKwayEd+7ayX5YilYulERlDNTxZUsgx2f4UOEHv2JD2wb55+2VCf7R9
Gs3NfXtfpEk3Bw4cb1AxAR4c2srX+1NH4pXJYxb4KSWvkmPT6Dy4itPQ8x68hFSj5tagjAIR5Xf+
6+/71pdOIjBrOI3AfMExCd6YaYMWVjqMmzqafRD7oStQzd+lRqFR948CGbPvu7QleFrejDLpshzh
WL81tc8qe670FRNLzhzhHpRqZwcGDPr1XMZNwAKbYzjR8Goqrp1AxhktBOpeVg/G2srNu01cOPBI
wtKcJANB77Uxo8rlqJwaoLAz6RHBiWMy0yUR+YOmAq+2lEel/1X3Ky+iFaNiaYdDKaM0xjLwW3Dc
yVW0M+yHWsLLz0YX6YTG+dG0nUiJ1oLORbugogD1F4hqbpr0gdUqi7SuA790tQMvccDpNDqB7DYH
fe19uRQazcyB/9eWcEm2Wl5mCQCyfpj/LdOzpf2uyIonWQw4L23M/uwi05QFTUi0BOPRjYZmB2Vf
e5pKh/EzSY/J5BWhTu+ftIW8Abb/xagEV6yq3LQLkGP6ENc6QbpTS0wKBmYaD8cQhHTIKaNeZ8iP
Q59taiVaebMvpNZm8xYuG4iEgdlK2K1FZpTTmMG8lSQJlQ1vzH6W8g81fLbLVznb2VylkkpZekhH
FfwA90e/6Gf+1/rXclxM9wQl37FHjxZYR2UQTRSePpg7s3ezI97JKzf+0i2BziT8A90RxFlCdJHU
Wg6pVjz7WORCgzva3h/K4kmA7pSOoo4BZItQXB3hCPRWhxuLEc05YON1h1g3naILtl3nDd850Aa6
vGJ0IfGD5Zt/NNh/MSViwND0lW2VmYzdE3OnyLbI8qZkN4BFpYS96ju3NmXkxOFnjEa/zczfUb23
8mqX3+LcXnyGsIklqTBTo8dnpC1UHzPaGq9T6YXeuNG3g1sVTgANBMBHK8wKWdlDS84dyjMQQEBR
e47kro9sY8XhMMNG0dyw4+kHKm5UbWgJ1GwjO8Uqim3xxADgASj5HAtDFeHaXhKZOeTusdCo6TmD
AR1PbV/ZjhYYDgTAOI8dCTwBtZR6JWoxkrbP1/SbF0f8pcAE8SCcXGGr5eWYSGSCswfS3ZGTjV1u
S+MBwgWK8mj9K5B93l5IKMzad1/GhLvTUrq21+XZ2PTW9zSsj/8fCNg5nhDvzEsj859f+AGLTWOY
Ebh2hBtBXbup8snU1q/l9xjcWnIf7jLQFdK2nzYlmjWHtS6rxUXF5sEQAf0G1F1wg0GrNizKzMBP
kLuExDsokV0dz6uiR8INvEPdpmU/rfKYx/ZOiTcm+fbv3uPCvnh/J8hDyFAmCHxSe6zBY3NgL5Uz
QjhB714lPP7j1WarpTMLwQscHXsm6xADzFFKEtIpNs5Nb2yz1NeVX1P9XgcPUsEgL9zDdZluyhyZ
/4Q+PTAH6dGwVzPX8/YRVx4xLkIHC0w/ePhdr7zCJV5KQ0bgNgfPHl+jdm9VEx0tsLXz0gHJJzXB
XVapiV8U8uv9Wb/pusTmnuFKOMWoHltQHRCsW33VwKcTP3mMf0ybYVNQgnQLFqACojfdok3RI5mn
9JvcQX/TfxFtgPMG8k62poOmWGz6jNq+qVNFI/O2N1jqRvEm0146Lz2h6RRUmcrKI34pvJlJdnAD
Is0CJIDgK4fAzFjKFOI3EMrgFfGAaW9B/4PikhVszfKvBNW4VW7uhcokpvnC7OzQLo63nMlaidUj
fsFeB/lJaUGBbFoOqQF+NDYgV0Pc2rg1eLVW1nfh0Qbg2MzED08NvUZhfeUojtSphCA7U2LkVGjW
0wzEVRYdU8ofWk2hRrYSZswbVtjQMAm5YDAazeI/giuLcdQGq4bJkVTUVp0kYlQN9Ye2WNN8X7gG
QO0DyTUovxvg9xEs8aLt0ZiMS7crrL2FLIUVP2SZtbMMUBOq7ya0dVemcyHGgUUbQDwJtMmqWPUs
k6GpRk2BmyYog6CwNPZeFNDB2AM950zBsyJ3zkiYJxchbc3amUVZNGRwEFW7ifI9D1+V8E1diwCW
YmggzdCVCheCd54l3FFRqMcKNGeJ37HoA7taz/HrMVHhuPDmk3MKyVgo8YK/qveqYq2nbj404opf
WhfWQZehSASWYOKbwZQB5pbTXvcNgJs7vaB94d5fhMVVB0Bp5vQGAEWs8sesVnqrKmFt2CRRgm2d
tbtRjRFmpBllZQRN3NU8/MJdAZY5YCNnCUEkzISnV85b0mI9CfAeY0wVpXXzk803RQCiZ7TrtTa1
GuTNIjdvigelOuXZQzGsXJGLA0eTOMIq8CYAA3ftRNS0Zy1BX74/GFur4huzil0TJWOc5lr9raBk
dH+iF56bs0jTDGACzAfipNf2GmMibEDGxy9TQ3LtEgWcmMjQpTELbcXUol+GDC8Y4XAhI0EhxJR8
kIIwDRvYQq7CwV7ekUga9l2UAqvCimNok5CmrNAPfRGNUHU31i7ixdlFrQNPFxRwUZS7Hi0ZIzZC
s4j4AXauzZA1iFCyemjtkSb8I2Lv9yd3ccSwNiNtwRCNsue1vcnuxyHIsJpN9hAkqdv81QxH5/op
r6ipg3IBcIe1auPSQb20KaxoCjKOVpVhM6upMZW09KCFObCfa+oDS3M5Y+mxfVAwRg/A9dj6uus4
0W3i10bwkVfFpmSgN6onyj6bBJjzNTm7JXsohqPyjrfnzLJwba9IZaXNUqxdazoJj7fk1Gxl0HBK
1XlYY+xb8gSXtoR9ksaxFIBei/j9MNG4rZBsWjkMSxfopQXhnFc5N3NejsT/FnHFM5wmJh5ZpTVa
usoAlsBtgQQnMnXCiTNqg8uZjdDLgGDBYO3C4WwF+7JKqSxXuEC8f0XOz6EmfAmq6ioqG6g5XC+S
rkGRfQYt+PlkuwmxHR50PlOlrRRt7p+tJceFgjqY15HmQLODsP2qVi6VPEOQV+rfeuMxN79Hwd/7
JhZv3EsbwlGqGHZjjcStD8LNPvCab5O1A2YWUzjzhMXqH/uPtVaSWxmXyIo+WJwFUwebtvKXtX8h
GlV2HyvjWgoYL8YlukFDJUikGNjeKnyQxEDFh2YKXwp2yBfXf8L3Cd1C900uHSgwJZqzMhiIy0Vh
JbvqedxaUngyWS+B1lgf6ZTn7UpUugBZneNfiG+hm0KFnIFwg2dxoIR1WQKc41Y0clBhpDE1vdL7
eIPG2kbarVlcOsaXBuc/v4j5qyYoA1kFpKUC9WQme539s6tlh8v28/0JXBwaFBpAqYGsOzBBwqPG
KiOO1ioDpVoQ9KZGuomnH9WhMP28h85KeUjrY2RvJlwyo4wMfPBoJB/ZmtznDZnIfL4vv0I4dXoR
2RPowAHByv604RFtZ99r+w3PD8g1DbTLPGlDDPQI+kMMkuBHfAlpH6d0DfG6NO3gZEYHF2JDABSF
g8kgXWCgjyvwJdWiZQoYaHKsJhsaBWvM/ks5E+SF/p8p8doxIJwCMtsJEJcx9CyNxsAlHHIj2SWV
furtDumolxREyYMlH3XtpW5XMDZLJ8eYq2NYe3RfiI/ZBs2ROthiYV86jgQ8dMOKN1iIF3AwZ5TZ
jDHDBXu9hTvDLMC7mIenBrzWShzCIeDOSz8jNDyozWoQuLB0IBk1oUUGtQQE9oI5VspN2KosOmV/
tcPkkhPbW4fMS4/DSxHT4DXcW24C1uPN/fMz74ir5wtopDGNQA4B84XwXtgx4cgSterM6MRQN1Xd
GXWgNVTjVI8fS3NT9St9Fiv2viLDS8cwTnnPIS99kuP8WNufkcIoGU928w1Kpm6dg6R+Je1xs44Y
IUikQfWDPBPg6sLRbGUeFn2ghaeuYV6Va7u637L0ubK1N7C43J/Nm0WcbQE3pKNVBCsp6l1kVfl/
bAGFBajMtgIBODfJdhUzsmZIcOjWMHP6pVZ4aoOnCmJ8AR5gPIPMYHr+L0aE5xY25IxDFgk5LGSo
arwYwtPQqSDdCACaf0ome1+symTOIZC4E1GitaBDh3oG3pvX540lUhjlfRSdjMyv+wQaLqOLJIer
ZcVhUOMHxoBtg7CbQRzsEan4XB3r0t68/AJhUkFjqBSgiolOwF8MQbon3aEx4r2lZW7apE7HMlcO
//z7/IIgERQugD2hqCBE76ZaNky1s+gk4XHJ8+9aXzlGsF+tbS5tGLybwc4MwB7OwvznF+eua4Ki
1YcyOmlsJ4V/OHJ+RXqO7Jf7w1k6bJdmBC+WVGEXGRxmuhD6cXFLIU0NfuvGaSAzAYP3rd2+I3He
8GydE9gGUtnieSurUs/wCoM5PjoyfNhHEvc0iPzQ6jz9bSTf00ReOeO3+czZqA4dO3S6LiBI83Gs
OBvhqQtP25Jd/5w8RhAk8dWtsVZau3nbzabQIYYEKlq3kCG/XrUK6mpDJPfRiWhoUnkMcRCOQfxG
lG20thHtpfM3px+gXvwFyRWWLiS61Y0Qxjg9fP80aeOdTjI92fT3ZnPabzYZPW1O9MV72YeUvrwk
7ubPOQRKD+Gke/7jPZ0/n/z3P5x29NEf6cF3PnzvaXL8yPv99/mbvX8Gz+/OpC09PMrOx+71+ffO
3D87r8+Od1hZoMU9eDEQweGzosTjaB5I6GtPnNY7kJCtJUzmiRed1eVkCddmqk6x2qHB+hSGCWIf
owWdahGuBQVfQdStGVzNiNsBEDeFZ2MDGYEa7Ca4LUEgbEBvR4tplAJ9N/4i0mGCCo2SzaQgHvJy
Vb/jU+0Y4ehI6bk2XnIIvPSkQEOY6gLztb1/9mZneO/ThK2JFhjgrUgNx3WQ3fzHSnFkcX4tAHZw
ccMziuk+gwwsTuQpOqX5g5EyGpUrjmrJgI3mUkisIsDDjX19sto+1bq+sHGymA7XXsFVRSNkle5P
0oLXRePOXICYVexxhV5bMYoU8HaIGJ2yF/qkO8rK63Fpf1z9fDEfE8TI5/H555uJM0UZtXLZM9Gd
a1jU3P0pzbMlu0b8jWTM59BR0dxypGm5l+S/ETQhg/8GKoqK2eWQleshd7zVK2vExHZdpp2sUpch
n9SvtM8uOX7UIFCJwPigl2cLVqIu72IUuXBVpxGahzIKHajESdRnyGSnFK+uNZHlW4jyPK4Li8JR
7E3VZHIAi9MvwJHp2XLPP09PqZM6jfOdgNgOzzzKD++PH97geL8t50B/7NRh5dTd9l4KnyEcu96a
eBqpQXRSIV5iQZgILZgTEplzvaliBrDhR21MXGa21GytB1mNtgMHwvWBWL+5DPXJ8WepfEThuR/Q
qLmFmEarM4ijxg68BDzQSvC9cIFdzZpwzJKs77vQINigFRQAJDcBlLCVauSY3wtW0cAuvPsnbsH5
XxkU4pw0Cxsp0zA/KPE9RXbgNqCPCCKXrMleLgSLMKTpQMsDegP42/U+V/sGHMttGp9G6aMCt7yW
u6o84ki5mWo4pv6hT9/vD+2G3gZvijniQGcOnrxofRK8iWbUeVIXLD6p9XfZgmeXeYcKo7JVSOGQ
wN4T4MehI7E34jeNEKflTxPEfIu+393/kgXniTavmbtiLgoBeHQ99iaupaYIMfbBlCMXQNWA6lnZ
rHi3xaW8sCLsHZ5LY86bMD51ySdoy/VtG33judfUr/dHs7SSGsr/6PTAXXPDpBi3eJPwdkxOfEKX
l1+Eh6DLU9p0P/MMpGXoN3Xw7rlvc+lcXNoUdk9gBDHJCGzaiB/R9OppXtgei0h3mLECwl4yBYQt
evMgWYlW6HmaLyJ/oxpjvBCL5CRzpxs3jHtAalbaU8CPZDUttOgmIXyMOiHKOsAYCAPruk62g5bD
WiZ5RItol8y1wf5Mym0Qyse4q5yqgzLYM4k2FTAWNTqj7Pg8JJjyvver7k9P1F/ZT+2xaZx6+KGA
Bi9+b1FoHBD8JM0e7D2m/BjzfaJ8Jlr/X2w6gAQxX4i68XQQ/EdsTO1Ekio5xRPfohAGIJuRPWZy
5fC1Cv7SKQKz20zeiT56II+uFybgccqIzZKTEv+emQfX0vRL+xqk/18QrjlNJvz8popH3U6xFDYC
U9JN+2Q6VuyxiiwKTGLPIVbH18he5zMpRIVoEDHRbI/6NAIe4V5OzKYNiqlLTrmBliG1o0lyQGJ0
5fQsztyFFeEu1vAiQk2ox8wZiU0zbv1Gpj5duUkWp+/CiODkMGk56Mzb5CQVf4fsqNuunH+TrF0E
sT+r+EjWuq+XYkUTwMIZzgHY/9f77OKcyr06IpzD1MmQ9ksfmQQKeA2yDPmabsiSX700JAyMD3oD
3hUYUsxXSW88GWp30Sk2m02+xpq8aAplKMRNcwpVxCqiS3iIydTgNPHaVboXu0WhFzJY9beE/Lnv
UZee5RBQAngPIrDoUhLhKRKEJgojxVtJCfWnbMx3Vi1BNncEw8nopcHkqjrVJ8cib3G8huNeWDvY
BqE42vWBmBSzZBrTekYU2O7Ul7Lc5TrEAjzoBdwf4sJsXlkRfJMRDsRGJj86tRaYcUogTw2IeQyM
DpPxkmr7+9ZuKyszWQWGA1oclOmBa772T6MSawyZ9fjUJor0EKSsciVmjk5R5q0XSox5et9P20Gu
SlqXZvBgNnFyjAwTWlWhnqPMWRTfxh4vT262sXv/6xZOpwJGphmdIc3vK8HRgJJJDhAKI/yyw20D
oguk1X9zLaNDhlZwNXDlhn9qjfzjvtkF/wa6urnVAUk75JuEOTFIYpbagMu0H8pzmmavuSlRVV2L
YpfeNxAcB7fzXBNQVDFNrkOYHgyCKTuBzW7cjpld0XZKaqqHPgGIQOEhAj7w4WZIMKMzgqz4voVh
qmC6ArMWpk2/6ffrVAXq0FnHTjWoidLBMT6mfo3m6baKbEAK8cLIvN0vHF46mSbhdstO/UirkWYQ
0qS5n1U0+VG4zTtUcldGtXB+YBCNy+i11DQUBa4NJlIeB9C0xKhqK/WwWaRjA95NQOZyMIjJTfUU
atkah7JoFOlJoA/RUasCfILKzhyeXYwyMkC6FoP24tQrHXC8WzP0dYDQKsPcJmucuzdFudkYWmQg
RIhm+hlaem1MJZExcRXGQukDvM0bgFupUjJEWDmk0GzT7eSPtnb7TKKBKTupsVKUE/fNbB9EhHgR
zBhTJG+u7UMV2h7yOmAnNWAU2ewBMJFU/2+MzOwrWEbw9YngjQzFDzsFYvxU62Bz19+HGjKyq1Sv
i0O5sCLckuGUITZI4+w0on7TY/6KmbtjXKN4vXnUzVOGX4Cez48PLJ8wZVrfJCDIY6c0lTeNNYAV
P39Dg5MW7OSDKW9BErqXM2ujEU4ju/EtPDXX1FZv2mG/PgI8w8AVzkx6IhpclmvStRamFAhGy+WB
C7VDhztAv1NyeP39+2926lcV4JZOBug/Z4n7mXJCrCCjrBpmFsNmKXj0Ik0HJDqxP4ONzLxCWuOd
WTwa9hwgzKzyaPgVjoaZKpGk1vMQp1PTlm6H8ApJv7lIzpCUaNJhH9sDrfAmmSq2K6O/2bRWNF8c
MeRvcELBVob81PVa6ywPqjqIspOEO8SxelyrIcIjbzR7ToOyCSiDnMXu/pV10yWExVVN1CvmrD46
i8UiCZggpqC3YFUHGwsJPotppwzFB1Mcuwe3h3FgvVvLL6r9U9Izl448QdMiLjV9JWl3M/q5jA7w
E+pcCClQZbgevdQWAYuAVX22VCJ5UiA5RhsOzjROIRJUOkQ1imyNQnQ+pZfvEfCzISQDehW3NVI1
X322F96X6BEZUtWOnws+Rm4TKTJw9cq0crHcbq7ZzCy2inUFt4gI49HqmZBLgxkQt/D+Dy8hdzLK
m5zHG6METUH/XvGHKO58O/HjyudsjcH3JhP8NdCLLxA9LxBtes+t+NlgYKoBd/D40KWPulZ+oBrW
djJFeZENmdMovwY0NaCv99CWIDszKFeOJNjNYr8rfvqmidn6SjvgpkV8BnU9sa2mnEhnZi0WvM/k
Yh8XSb9NmSwf1AAN2lVYq3RKGhmgVpnTtNeNY1oW3OVNrGwkSCQ/aZE19+py3h8mLk/gjw+YQ8oG
1V9c3m6Z8W+Rrv0kbQmddztOvChCMuz+6REj+5mgBt+P+iKcBhgUhU0b5XnFRoPxYysHrZdDc83t
cANtkyEJ3Qzk1/v79m5O65dBAMLghtGKhH1zfUr0KYoI4RU/Rihf5dmLxV8UREdd/dJB18bsPute
3pO83wbvzb6PHlr9J9zXFJkrb+yvvNDl0Zk/BDwgIOMALy6aJoUPCUFPafWQvDkqhrQP5QPv31Vo
PrptFTlhGHtaBUq/4AEEqLQi3Jm6pzDygifW/gz1bgNZ8FwzdkX9gd7DCP8jRB9P15zGbwaRt/24
8hy42WtfX6sj4YAYC8wtX8HmxUEfYuTsoAwMzVzJOAwFtVttzxSTjqx1LH4O09aRmz8Gmk6QHj6o
+QRFFt3VFDcz9tBzy+ra0TM/anQnn3y0d7zq44Au3DWw7teLV5xV9Cp8AbQQ2It6mlJdc0kxWXtk
ZlZOtO718hma143kKFMEjU0rlGLNZbXBbAgUmtEDGMPjgFaD1VIpRqXbQsssaAu1WonPVQkYNSQc
NeuQVMGQe21Wy36StujxrIIEUp0RsbJfUxICvl6GbfKrqvQ+pLJVl8cBD4rPKK0lJG+VOhlcLefW
tMnVVAVCYMrWyNhmD3QzcuS7cNujJwc9lNcbW9Ni0E7pyDo2mgbBidjVu7+5/MmjEWQij9Zap4R4
28wbAvTD6DsCtTig0UKwL09gIA1NmANcK6iwU90NxVrfP603Y7LngGJmOgaqF45CCBINeZi4FBXk
GMbBMWMBdl99MPXpISVHLeV4OwXy+32TNw4JJlFRnIXkQQuBx+j1NEZTqNao6JKjkRxQ6933/Djg
iRhrb/ftiDcn7moVC/JF9Q2kg0h7LLdh16XYOX7qUGvFt9yOAfkg9IQhHoNTxQv+egztYFemMeIl
RKaaMqve1dVBzyyvK8eV4EeM4udr+dKSUCDNyj6voaAc+pM1OQqZIGrc89+EWyt1rpvdJtgRnCVr
qi5EpQh2tPYRgaZb5uGDHkJcqk5+sXqtfDAHildnCQ4OQeRM9ofozhRz+mOppRDbxASWjwhmjkPg
gltFf8PboJM39/fB7Ra/NjX/+YVj7dRCbaMWpiIWHPoXtfKC9phmn4jwED2sbO41Y0KADCESnGk8
RPwpjw/WhCgdPJdlpqOpGliwZqIgMb0/vIWFu5xJMUNphO0EMjZY1LLXOEWFxArcCfQHaL6Nwr/3
bS1s+ytbwmbsjJZoaWmHvgRgRtw7WveY46UxGiuX4cKmv7IjbMYhbsxOY7AzFR9ABzhpoWzkcmVf
3KRvcLSurAiOCLH0AE4FWOnJe2xY712QfcsD5UE5s+dKc0kYvyg5euD0qXV7Y4Xx5NY7XRsXHO9U
lLZaywF2pflm93/G7B/fKl+Dm4G/aO1D5Pr1YL7Y9UYRBH02kdBnNqgbBlmPX1tD6Z1QrstNV5WF
X7UQj7u/P5bWDaQCQDUAbinfJP26jExjH/PI75nU0wTI9kNmjjmuZGnN1JIDQfpkDu6QQUG16/pU
G0Yd41HQRD7XKqgOgJsC0WzRZMD94jH1xJosrMEvWRXDtpqq1guksFvjEFw4DvNrCVJvaHwDSfh8
NC/mOGNwLeEYp37Y9/F3NYbYGmuD3pMHTpyxrJuVQuhNUhWLqgJaCkwdun5QexAGXZjMngabpz4U
VR1FCcD9iNRmPThh3XvplG6TIHBaI/YVkK7dX9pl2wDRossDkQJQR9eDrZpR0yddTn3wG7NviV1I
21Gt8gd8Z+oMQH+DK0ImXmWT71zue7eqinDlLlxwrgjjkY2ca4GAtgvD52aZKGRQU7+wuyrbDNOk
vzZdDRyQZUdFtYkMTWKOmld57AZxGq118CzZxzVpSDMFC7qhhPXmZpATI58SXxpVbdsnEJjR26Z7
k5QQTSh4nz9IEeFbEzT1a202C1sNzS+o6c4RNwi1hICjmqRRTts283kjh6cCDG5bm9eBmxfWpqsr
bXt/tZfM4dWLwwVuAwhHCDM9Jq3SmHWV++GUg40Mz9kiayGrZTnoL5JXtpbgCr/kPNAGgWM0q25j
Zq93VgLAB9S7puHMUkgXqHqu7a3Q+EfBkhsrws2cpxGLVSYPZ/07nvFd8NBjx6qoOv0g/ff7sycW
nkRbmrBaRlKroAOBrZQ8kuzDyv5MwafxqeSPseqEvAMEcgdCiOFVGX0gO/WV61PM5vzHvo6DAr+E
KrYk3GxRbFXqlOvD2Z2F6yY36zxqo/ayT44jmP823+6P9yvFexHN3dgTLrPcyM0YePjhrG0Zf9Un
t9uN46bc/s23uZNv+934E7928WbEv8mebV3Du/8JImzj5hME99SBZsBodAVtkNIHs05cqmiRd16R
7BrAMpIHhOu0l1EKTLlbFx8G/zEWXjTle9SnHKt4SKM/BWQQsg1Er3jJaTG9TPk2bXTfQnKpsXqn
JE8Nr/bcQMIH9CLjShy3vGl0NIEhFWfO9L7XxyDgBnRDI3M4g89XcoLt/He9Vzfz75Ez1JsBoOl/
hBr/Z9pmlZK5Z3p+j10bLUcb+HY41fMA/hyAK4sqgYLPCKAKeK0SNzDH6Qi683plhy7vmAu7goMZ
qpAbWmoM50YpaNC5cd5v9FIFDdGTCWFOLd0gKJPLbdgdW3vfhwCG2hRIQaPX3cj4noFdNtR7B49W
kj+svbzFSvx/ZgWMphBUQQiFtbieFWbpjTZ1WIpaA2o5/s1KH9oPoLFWkr2CBu+e0PoQsDUS9i/C
lJtzhMosGhDAXw24vGCXaL2ehFgNPeo2CXrIAYN9MIKRllbuBuhlD0PmQsOUBA91SSUZajLnpIHY
A2A+yKFlk/pghpvceBqLQwnqn/tnbGlaLOAF0aSN33DNC4vWGX1uBKXVnuvBz8AlWyJAxs4EiDtF
PKKO57Ck/fio7+/bnUctzAoS7iAYnxvSkVAUZ8WscmY1pDtP0rdGLsBCvW1w2w955qn9yl0khJXz
ysMWoD/oc0anqdivYNuZ1Yea1Z214VTO4K/+W0o2hvLYWRDxotrL/aGJUdV/7AHhBKJMaHbdlAI7
jeT6JKvdeUzb4nUYQsUrYXeD8MeRapJ4KjOrZyhvlKAe6c0Dy/NiZchCVPOfT0AZC8S9iC8RyF5v
ulJjTKljuzu/WJFC21ajUrEtyG8GLD5LVgILdf5p4mLOGc5ZfE2aSU+vrbHJbkmeGf05NcYcyQad
vDCTkwSNX6EBCC9Hr1SLHa+W9eiGPECef5x/QTYqHiflkUxW9YcY6uiMQZsdkHAvN62ZWMCKVu1D
G1tvqJOprqmMhjOB1W3XBSXIj2w4MxA5cE+trR+13JRb0kbyhvQMeeCRa7RFInujSaNe0aZV4W90
tZpWXPzSRobPQy0Lfacg8hQ28hBJVRhnaX/uWP6uK/xZIz/N/rmr/EZ9W9lY81m8mWdwf+AvA1hb
scbMLN6jw6foUYb1bG2fFMHeBno6j8Ab8T+cfddy48qy7BchAt68NiydSFGEzLwgJM0MgIb35utP
QifuWiSITdx9XkbzxEK76uqqrMzubxsDoJAkb0PV6YnCkAH82CsfMAshf7YV4nRsKQwYD9CZs8jb
xh8VpuguhWh5PSRdCuhu41bOM0Poxl05bpAhSdD3KovfbPOSNamlFjK4Kt9T6q8kt5a2OADO4gQp
mLBVs6tVSkepFaUcGE7vV9F8D9oxAuJHJkr2lK3xrix5EGjYoJCGGiHKdrMbdVCkpAvSprvwNf0a
UYeMFEi4jOFR/m7Bphr7esOv1KnmmYz/nesrm7O59suezzO+7S6Cx3wLKp6B4HrGFepvM2ga4lFu
DMBShFwP7c3R4MFRvrLY0wTe7TbAiSYmMLyD5zRoY17XTczV3SURdyLdFA3Esg5Rc2QPXG2GPRBX
4J3Pdxw4OsXRSA+jsPIFiyt89QGzo1U2SSEO024TAnAngTC2l1LLO4mFZzd4oCupuBLjr414+qCr
tz+ucJlSGctMB+6p56D9OSmENWvY58U7Fwf4n5mdPVuYLmUyiGt3l4GpHC4Cgg29IjkYq0CYlSqC
zkEuU20Di0rgUl9x1v9hX/1jfA5w8Hpe6QYRg6xj6yDLEPXWQOb+bo7uS+WshITLKwhZMlz1EGSY
N0wxXqkybQVbSvJRsKDCBDINjdVnwXvVVkwtT+rEbYPSB9gS511NYeD3fMiW3aVL/3ThQUbtEXJn
oGZMAFtFX6ln/c3qvytnZDqEd2cEMCrgO/GwBrrodse0GfoB6haHtMHdhT4HwZLwXMpJ2+gMCA4k
R23qTVM7wZ/Hhn/SEo8Mz16DeaGBgwlIx0sybrjgHHq9OwKeUufwgfCDgZzrNZTf2PA1Y/xdnG66
7pDXqqMhuOuApRjDfEPFS1CcCvaF9xqChwiHXiyvJw0gYZHoqO3Ki3Lx8riaq1mUUBVd3TcZ5kpu
DdAIQILPR3Mgs4ZdWpoaoHqRBQbwFZBAZfqOq1Mc9F3WjELVX6h2kADXA3GJUOUkefUkW/YJqHZj
pO/l5Dn+qlytvDBpagqjRzLNO/HMAS94OTugLWNbPsnNqR/tTnB6vO8fr+DC0QDqBekz3CZonZlD
+jVVCbicmWbDTsZt7z1LwqYIY2MQj4W0lmlaNgYi2gnmgkzuzLF54dhHTCLhHKYkTR1f6AjHEjn6
ZsE+mLZ0JfpcWGmM7V9zM/8mcykHCKjYXTRS7j3bUtY0CVbGMwei0l6ScogFdJc8rvSCBUN0+ulv
fVtCZivuWuvxUk0bc3bWrofz43muNlTB5GCfGDCcHXQMV6ZqztEyXfM3Pz7zIGIu1FHa4sd5+uKx
lckrFfItYOgF22sp1kZVH4GxU2qwKVa617PgpAaeWCmPpVdu+bA+ROCNfDzepQcMvgkSOrIGvniA
F25PkJS2QKtz+CYIUpw0xcufgiFORdLWvAKA2BB9tJz0B8G9spVohV4ZqUmDlfBuIa7GW22SOwHQ
V0a/+e03QMun0QIBWzYvngP+zOqdF6CN2AfMeLMy3GmK79b3ytQszqBFn2mlION0FMqxSJ36vWgb
YwirPctsw+9SMujB6yPEWSt31uLGwsvhJzswFQBuxyhEHoiFOQaGm0wljNaJROvpmrDGUhJqevb+
Y2YWKVd9mtNB9boLOzhqOFgtpN+gdlmS5sNvbHDgNDsVRHA9Ad0eyE4+uZUJ/mlyuJ/gfz9gtpZ1
Dr2NWAqQDN70VntpIvA8RWZjV3p9OkqWYP1iyGgcKEsGA3yZTq33NpgF0FvuPK+s9eK2EkUIzkJs
Gk1Bs63te9BlG5QICbn4CS2ocQU67IEwJcAt75TaiP9IJZ5BUl7VBDxJ3vikQaVOb7yPxx/yg2+8
m5OrD5k9KYooy8YkzJAWOrYZecf8c+cqcWrlMHJ2kpM0xoqc0UDd4t3Kd6BlOnOlVY96FTUGVLIh
Kx0dA87X09R9/GkLUTDQgkhUAe81tUvNtwtCYKjJhv0FXALvoVb8HoASTD4fG1lcB3RwID+JUw6Q
7+3WV4V6gAoL1iHtgQbP0hA8bWxooJnUzLx6r9F+xdEunjWAOgByArAXF++twbSPoJTU0P5SdCnd
CtUYfQ4BTVcqwItzd2VlNneQ+/RihSswd5B43Hud6O9yAbLcmVRrL49nUBSW3BZKKwh2JlnqOVmA
2rBpGdaYQsRTrVVbwxY9tzZrey5jBXb+jt1i9d8G3aB/1ByGY2b7+7doM1jar8byN2CatIB5s9K/
wSdEAaDWi39b8yW0Yn0tIFgKzlFT/fdbZ8stiD2EhXJ4AMoHJINUFIesgHfw8+eI54laOJ5/hs7E
+fEULV9kV2Znnt0rqBBCDLlHn+chZH9l3gvks9X0iObyNjnlHLzMY4uL639lcBZoZZHKoUQZ9xel
DYdt1velmTVtuZHV1e6uOSbzfyMHNDpPqD00bM65uUo+rRM/LPtLZnbb2oL83IkzmG/5ZVrd9G+2
l63UrpzHA1w8t1dGZwNsmR7as0IK/8l0HrpDhVDPy0zcl1UgkQClcxJFwF4+Nrr0ZsX2+Xeos4Ay
ydJKTQMMle8ys3ekGpJr/bF0uswq04MUm7yHrC4QxGteY3k9/zE8f1RygFNIngAvzUr1kce7AQUm
lelWnOF/OB7/mplfBjEjxU2do9ClIc1/ijRVb9ktEJa88tv/aAGZVLgXZi32XCpNIO0PWAfcPQiU
5710icdHQNTBbMg6fqLpCnKm4GrlwWIMZ7yR+hGMoFbDIkhIfQMSoYbInar0Q6s+C2XDfPrMX77f
iRmjy+Lak2U5arn6uNnZnZo/0kjAUUo8yHbbVfNcUwjsGEO3SUwF+NnIygwp2tFGJegaHrT/PrF7
Mzmznc6EGjjhGCw9QHN6aCbZHsSIdQ4C8XwtvTh5v7tYAOcZEErkmJC9uL2bGCFtW7HEreGJ7/zg
yM2HzIBdxn58iv7Dcv9rZnYFerKfjqw4PYwZSxTfNJRCRPWlTo6VxJoFNSSEPDzgxaoRY69J2BAq
mnoyxB+J4rDZsYfSaxzuuKgFwQe3csbX5mB2c4aMWEDXo+4vLTIUYhToqWdJTPYM6rMVS8uO82q6
Z5dR72VKy7ENboUos2i4j0AIWtCPXDtp1En9fDeyH8J4hrourSFq26BntNoy6h4wmJVPWRo0+qtw
YQBXhYoRf7vwEGNF33M2wL0oRf8phu1kR+yNPoe6Upsk0tosT5t2vtOuDc52WlVrIg0KgAj8p0o+
CSxaHBq9Ca0w2ybgPHy84ZbuiomKBHRkyM+jEnM7OnWoBbT0eDjBn372VQUbFvT/TaHY3dd/bwg1
diR7QD3FAnZya8hjpE7l82649EVhjDmcGNO4edk5YxYeVXHNW09vhPkkgnUQqC2UfNAxNfMMQ4T3
udeiNDpmih01btcnVjK2utpsBW2n5eglCf9qaWU+HuXSXXRtdjadPlcLkRQowyXkn5VqGxbvUWQ9
NrG0Pa5MzGvko9QPGeBQw6Wt3rsWHam9wQVWGItEBXkXWm4fm1vaIMiaAvuETYK6yuzMM6FXCEzG
DJc6QBoHONdeeeYbR+0aJ0Cl8L81NpFfIlYGhhHBxF3niFr2NACD/UUEYKW0Wv5T+JXxRIlW7o37
M31rZ37E1IjGoQ87jLatlV+j8g7Zq+H8eDD3r5lbIzNXXrexFA8UyBggHQqdFz12y2RABz+2svBw
h5lJCW5SgZ1qbbcHS4u4gW2pgEdqz+m9+oXop+dJ15sjY/gVYcZ2k72DKIQZXhNppwy/B2QQ8oCB
APrE5kKdoP4Owj8ioA3DNlVzhxc3fGb4uGm6ptOLtWm537+33zub+6wDiYLSAXWWZKdhfK6dymhl
kvEGsPaPp2bN0mwBEgBVIHQGS6WyCdRNJBVm5L+B7FVnKQu0xgpB7QK2BiPDBYF0mIIdPG/AwqCY
IOo1jCyKD0IbOFVulu1LL6A5tGteUtZOVauDGHoXoSUNAgkii34oJFo8u2Y3Tatz6SdNPwNkfhNp
wwcr1cp73yTDzaP+AQpnUNTMC8NdCz6mvuIH1EE4z1RL9IZFOTgB2oj+eTzxc64x3NuTt5j638A9
CYLtmRsUMk6tAPPhL2KJK7rXud7yM1MZXjTpPMpmXhxbOYDi3Evpo20qJFL2nDPP0HGXw79U2kGf
5DtRfyv8s5h+yM27LOhM41tZvbJBFtzA9WfOG4t8LocL80T+0ooRgO4yJH6gDrJFwjU6BUO9xjzx
02Fzeynh/gPABb0xKIEht3V7VEvcSkkEpqXLLiNIpxXkKOtfX1+i/nXav729fXx8PD19bl2k2Mjf
jsT67/96WWB/ataeTiCc+jQfV0nyPJDlTuNG6RLsgbMgst1bklXpycG3Q7veCbZnCefEHh15w5nZ
UTZZW6Ek3lJ3TZNz4dWPZnH0ck3hAN41c1xtqPkqGtVi+SIBmECsGs0hvglu84/KWYMoLtoC4Q7e
4Dz4pUDfcDtsLqBKWDaKfGG3wQcY3Z2a5E+pKTtrpKs/reDzBQYDNwdWXvRh3qXlBlagwtBo8iUj
x0FvSKe/H33yRySFcdp/bAPSkdfHa/qDXbkzCfFrEB9P8ducvEZplC7P+Uy+GLtDebocrV/WwYj1
QQco/svaHEPkcS8WgVs5VyfHcXRna5o2oRi88bxbuVcXHoSoIF99zezgByPK5myWyxeFhGbWGpUL
IF94oY6uF/t+GyObtF2DNq0ZnXfiYEdzWt9jCvDgfNV/DV9FbApvwn58Sn3SvoK+MnvxX1bmfbqm
Hsz7HMDJhhRP8KDAvBsH49cBHLfH1LCOgc6QXwX5mibdSnQVspab8snAvL9Qon/yJDs6z9KpIc7K
Rpj3ccPnTlOvqZO2F9RC5jDWMkWz2tBX8sU7NOeDVe7j0NqDC0Uz7bEzdO7PM/Cdf4etsgZPnNb0
fib+NTzzKkE9ID3Mw/DIQWg6O2gvZWsXEd7/Vi28P572hSwTRilP6GrsdxEknrdnudeaIgvZGicM
isH7VnO7kXjyqYdywpsS6vQc7KJhZWrvQ2BAg9E4iV5QqLTe8eApPWU6NPSqlxwrKplubmfOyrDu
7+ZbE1Moc+WZIQ/Zp53nKRfWFrcA3JrUgoKg3pK3N1TTHNFZhWKsWZydVAARoBngMwrUwVsD7UkO
ZId2kcudeSOzsEGd9LDWe/hTlZjtFBGsuWiCntSNAFm6HaXMFQPvxxVGqQN4sQt0zSz0r8AAyaYe
E5T/rcxKybmwi21hVwegIaxpDhIbEgrWOTZChxo9OUl2SahJnwNCQdk6fX2D/+V2aEARQH8DfFHv
dtImPjCbWvctTw82hdmRF8ZS9cfrtrgzrgY0241yUiYho5TKxcgt/9nNjvGKgZ8CwWzKJmU6DdHk
dLjnzcgKyvR10irKpTZEXdh5J+acW9TCjJmjA0kJY3T8LWSb3iqrJOous4JdQGq7tiMsonfmMQ+s
3ThQSl6/VxdcIGo1eL0AWwmg4U/Z/GrTUrUNUzUO1YtABrMxf5UbxRr3vEn8SwyxkrfHc72QGgM2
4src7IzAXBKPKVUvjdnuK0DzLejQ7BBJm2B9Ci1qByZi6lWymTnPzuRYb+zOTorvVYFYChgm9OO2
9SZ7gt4FARGl+VZsWrt98szHA13wpz9oa42baCOAlro9JWMZqhWNe/Xi2dQQnHqHhYXQTrHic9bM
zIJRQS04ZE1hBmGg02/QuWpTB6rzH49HswCeQEMvwOP/bziz92kMxXul6Dr18p5u0IBjRc9AxJ79
g7wfbegBEgVXJJKaH9ya4emH50cHhGsyUHxopsIy3s6jjFA+i6VBvdT7Yit/gq3GgCq7odjDS/Qt
rUAhps03NwYSph/CD/BvzAWgWOoVXNcG2gVtzqFI4KFQRPPRHrBGM7oUzSL7/K+l2Xz6tRBko0+1
ixaYnS4FwLXuK8GImhfZ7DidXwnpJhd2PzBwLWERce+q0za6OuQVWlfqMUm1S7qnL/ILb4z/p5n7
x8C82l9nA1iAJwPygXGADD/7e9YSVzb78qxN8mlo5PxhGbsdBkApmtLKhXYRDyxUnvjf5V96Tk3+
zK+8KRctIUqYwDmQjkES69ZSk3hio9SddikzUpzptwKCJgvFzC4g46eyMnmLzuna2izHUUdyG0pe
oyE9N8HF0CSTPfvP3KHcKU9spJe/BEr4hKy98BcuvikU+meQs5ucNozq8RzMasf6SF/E39yfZk12
cclBXduYXa5alitcGLUaAtqgJd0nOsKO5d/Mqg8rHmppi4OKGyo1gDlMm/x2xbjQUwU2Sb0LxFpI
fOrcDX8aDF3Sqz1nbsNj7D42uJAoApEYQGU/pGlIksxmL2bblFFrGGS3oMCxAzxJIfSL+zNAVTgw
wUtvJcAACHpyzPVm130x1uMvWHqo3nzBbG7Tuvb7IccXlAYaup6h6BZYwldly5u3JzDbGNpH7FK7
+K99CXAQU/Fs6m+FcM3sZhvUMuFGRfIuCjtaHr8pSm47/mXqbmV49wsKPBpo4aA6BIQcaja3C1rK
RVU1ecVcWC3fIg79LkZfcZIU7Zg537PG48mcfu3GQ4pILnCToBka8LGLprNy5SEHIZJDNo/AXsDA
CUddmRqZJ5UmLzTCSjj4Q8M4syWCjgzlKH6KoufFKD4APGaA2N+FGZ+4YsvmO5Vucg2EdCnxmDfP
+x2GDqTbWMBM/JexP000CryLKE1XBLv/zfqfjaN4L3msjy6HCjb+/ik/s8zR1Jeu1Fn0PPm7oQfX
vmd5vgF57RrNCzIlZWUC3d+8QVKjbk25QGCeoAbm9tFO8FcQOneXKYoNuEIRVwra1M4xu3PEpqyT
dHpRpoHqmeiAh/iggjQizRvGhLxH4QR87ptFM3grO2fJsiqC5w9MQ2iKniN+RakXJI8p5Yvcg2yK
7yOP+AKfb6oekxxKWmIrVZQ+S9qwVuhfWtqpQwmJWYRKSJ/O7o2OKQufIisG+A1wEhxhPI+w0VZK
XYEj+SEJrCbb+pEu08Pob6l6TLVIL7gD2+ks5wQMVDyI9KUNu3G0qpL48olrgMbMf/G+E6mm0IKq
0GKy1/hvWByS2kMPp93EH36itxJpoMG5g9D2VhKfWXA5gRTT66xS3Qur9Jj3cfzPDp5oRpH6Q3Ph
bKCyGEoIKZCOoyx/wvupBPY4htAMJNCcvKoHo2xj3ohKod0UUvVcx5BRjobixZeTxuAhiqJLUGfo
kvRvMo1Q9LNMr4VEgcC0kAjgc5OAgk2VfvP4mN8DQCasHZTu8BwAEAr++/acCwHfyaOvxq5QqfFG
47nkiWfkDeRQCtCzNnoLMp1M8HpLy3HWEBLnlpTQNW2D+/gCHdUSmC/wGJwyyXPn1mYAytNy9C45
TSDdxmXPFEdWLDuSobGgwEpGMgQslNdwjS/gPvkC05DBAxMjEi+TeNbtDIieLBRsyfpuktlepwtO
x1kta3e1EbpdvQUcU/L+iKtdVtOGuHV6MIsxT1TgAKzPiXDlKBPYqEp9lzaaarIMykWdx3rmkLWB
XYUcOPzaqnLGwBO3fMC0FvpKSENBAqQKAbrwuqJeCyfv3haQ6QPDHXSTJypnRP2zmWjrNJRp5btl
JCLTRitdZiNJR7upZJVCNlgNIIVGVBeqrfksVGVolVp1SOlGHfg1hMJ9kgBfo2FP4u6BGDjYom6/
xqdsmDeA/7jcixroSXQY/rIViUYdDaUU7ywRPJJmGpqCd+REs/ItQHMysQCh3THOvvk9j/7v3Emo
CUYPiurY76G1JbrNJFPhdmBr0rRXxfVFXWHW5nEKrWZLOyUr0ZuDe1pAnuP2yxNJav0s6bCjXj2Z
BD7eu8I+eW6Up0LUSFW/Z6Do2dHRTuQ1MvufDO2dbbw+UaHCv4DT3toeBPAq+2Puu7z6BOfhGf55
YACNg2TUtlF1vnUiqIBJFusZvFF+xs/suXsVzaE3JLrjdMUUeSKcpEuiGp1ntIypyfoaLPs+UJuW
9uojZ4Ga2BSSEoDRxe3hV45MZfeCKShb/wCd4bA+cqa4S97Gd8F3lGdQFPqlwemstLJMP4Wh2VSB
GQGncAKxTviN26kS0BnaNZLqu1UXmdnzULymhdn7tpdBcvBPzezb3C6aD1C0EEHcB8N3yRoyZyvA
BYHriEtt5BggHEH3BZ4jbG7GrSEy9jigNeEJbPDUO2WRLpYmEzmNRkDjKz0Lv1Eh9V60c003Jagk
aiR3mT+i/ByAgqDhDg2YPT8UjfS+7oeb8CUaQHOYbmtpjfBIXtijN4Of+X2RSVoxCUXflQ+VbKHZ
kVT9OfQPWqtH25C+FQVJnSR6Q0sTLm0053+kJ5o5kWSMEN6rLRBN870x/Jb9jc+cRSDDs60yGA08
tlYdZfBdC+UZ3oakvYs29GHqHtHD7qTIliAS5ZcnbpTWjaNNkR4nYka4u2EvK5Y4HtJ8FwNXGpKW
2fiqnqNwnL2mpZErZgHhaTtUnvN3NKk8vgkXbnAUmmQA9BGiIbcizSNepap9lpF9t44sudCBjS/8
DSWQ7gVYKyZ8aKu1PhyyGu1qJtrfKh0Usv5WBovNcBCrlc9ZupZuPmcK6q4C8DjVMr+rPN8dDomI
tl+riowORfSAJVnwCn1HUTRFNjJUfo1OY3JPd+fiaiJm7quJ+X5MRMZ3mZQkSaw3Za5rlUIk2apS
UqYJQcf52nAX9yNSkoiQgVVQ5gkTtHcLYln6gVuzoPSvdDr2oHxVSZUDTwHWICE3o2ogaBHfcgia
WxXHMRg2mrpK/n33zkKUDlqkKQ0w5dfmLdcJzflCbITAzVQJmjCoYjxJDQ/irxYU8d1QpftKidVL
xnUnv2brXar5vZEl4EeVA45/z+RG0wc2jgy+4LLfOeOtQb3vYYT4QvA3gZGSZyFXrMy2BvqRlDCp
gtBtPMEpQwqhslIHlL1S7LyygqY1K2aT0tYIsjNlXuNyr5VWpACu/PX4zNwXKVHsBmkZwkIsnKrI
M0cu56IwyEkWubINVj3CvSnWcICzikSd9za85CBj+BEdQRXkPrZ8DxCaLGswjhsWEEZpFqu0wGLw
lRbErlw8pZpV+uDkcbLopHiuIH9T5QBFVw/tFuxTLZuVWhmpx77n/KUHY0CQcjriGQBN3zsWyOoY
Mr55uIWplIC6V5B+Byq4YoKVB+Bdemn2ydMRuDrRHGRRGMRdkcvLieD2cEMW7SooOKkxbyaQltBB
gx5sHk/Uwm5GEQ6RiASQANQjZ5cckwLjG7Jl7JaAROyrNXKbaavNfMXNz8+ukZDvSuDU8fPc8KQM
r91vRdjmT62qryX2f2pCt5aQhUC/DsBIyH0D73M7e0qZeJkQRLE7xOPWp5D123KlcvCafeEWo2h2
2QfoUlsdsYXBiN7l8TQuPFDwdp76tmSwmnN3kjYJz4iNF3iBW0KWmye0I9GAjk+rjQ9pSUlS2uxa
78r9frk1OTtc8QCuKK7VAncMQAgHErhY4NCA9QGiuj8MkkyPR3if8AHkHX5FnMiCIL08O1B9kvWo
TiuhKwRdbATNWBE2Y3WmUyL9saX7oj5SZfCtQPZpArzGPLLPisrvOYVSN0t3g/zstyNof9Brxv9B
Rkf6hBpXnJqFxVHS7WXodNTWeAA/D2kqkvK7VfG5hXAUOVKQIk/uHrJwczJCpc4pqABj6tbMoZvo
JXg9Yc7Ss2cxI8nTTXJUUZIcSHUSXE0+lb3j50jzgX48XZma+7oSpgYs40jNQpgFeZPZecrZPikz
cGW5pfg7zy9t+VwxJwGMr0Ng+iGRPTT1U1fqDQG1YnHraYjOIodveMKvie4sbb/JYQB/idoPLpvb
AxdlRd9xbAeYlCAgHNKa1C4FWgOXC8UEqhQx+N4xP4/3xpJRkDOB0wdrgZtlZlSKqoBLgjBy40BV
HbGt2E3XfHB1uwMKacQTDwJnjy0uZEB++BOw8uzERinMjtlQeGHlDZjVUfwWh82gcGRM8N4QK5K8
9AjGq9DkGlNdgwUvHTjIUEyEYBBvQa71dn75rskpHuHUVeR2PHBgOIFap6HU5bjiu+5Dq0mvagpp
EODi72yAQtOxg6IGERIcAUgKoRrYrVwyS875xsS0rFdXmwffjC5/GrlBBWkFNYI6E+L23wKgC69s
+jEIxEd7a7SnPelXSlNLO+Z6dLNgSPYFDeFQEbnQ1lVAzdIzOo05QJJyBc9dJVNBO5Uk9uNNs2gU
L3z0LkEVCtfB7XghSsCNrFZFbj1QNMxePKEwAsHXaZ/jPCZrW/T+lsUKokUHhV/ghHCT35rzsjYK
xgxjRLsqZ2WdykNNqC+2IzeembBkwLOlRIaPWNXhGtDhZ+C8N8QAKmM1U4IKQR1TELpKvdVU8m+F
DgKorZhwl4z8akv75KBm1zRKhEjacJCVwjNqFuTUIMbIk5HDciTQYkDaFa16RBWeoHopjFu0prKV
Ha3x9SzuP0wR2FwhqYLMxyzrwWbSIIiDFLlaUhn+UDla8cKMepJekOsWSqvBC71XdxVroOeX9dei
oOmozgeNHrqpNjrxm87ZZmrW4/MRwlIum7XhgclUtFCrcXyiYuBGXsge0zEbbUn1EhD5dh//9V5E
/gJ1NyA0IcD7E6NfnT1J8KO8z+vYBTURum13gmR0hSmmoGT59djSfes4tuC1qZknAbOq5kVCFbv8
AT2Xm3cltmrPfGveQx0EAmZsoQlzm0e6oqdmcqQRGRz/KK9Woyczs+kGzhjOTMABFFGeuj0OYNYW
xiiMExfp6crIeA6MYxGJFfPxcBcO+Y2ZmYMu1CxOaBclbjJSdClvwTUV8Duwx0CU6rGlhXcUMMz/
jmge3PKFH7CNClPCC2+PGVHe1A/JJ6rBKHptIgUWWn1HUPt6eWz4vmiLFYVKI2If0NVgB8/ijUBg
aFuGeeICbmYi4f45uNWBWn/osSIWNVSASzqjOsk7H7mPHe6PNfjcwuV08wH87VpKgxwCppgmbsmm
GhlkLTb9CCTfj8e5kE25HecsrvBFMOmD1Sxxc0P2Tg0IpUnOmypkQFSL4Z3qwpdbOXVWrC7uoKvZ
nTlDWa1KCHJgcMrxd/mdENSmIkN873VkgjelLmx1c/h6fmx04a7AhEKOEdR0ePD9YCuu3AHr8z44
DOrEZSK8KEGN+oVLI7W9po30sA0Zu+lA8y2m2RqgdCH1PD3HgakBsAw5VW12LFHB8VEoamI3Bjvf
kdZ9zuEq9sVG93OGAxhLKkb1Zcq9vfpsNNSkj7NS2udZBk75cIiS18Cn7e+I0ar2N9571YBUdNsw
oOTQ1DJA+0gBJtmSE/PSYKmsjAdfGsEjEpZVLqMY0WnfjIBY2eqjTMyQUtQkk4v74EvoQz80mp6W
0aGt4h7idamMG0GU6rQzHk//4lGeSMBwS+MCRFHpdkPzWStJRV7ELjIJNdMaakU4H/QI3rOi6d1e
QsEaEgTgdg86Hf296Gx9/AE/qmlz73j9AbMjLYpsSmPQnrgDdRqJBYS0CWWSRNvKh4qZHoFx9hvs
lL2lAl6K0ogVQLhoxzRgWK7/lsx78IpZjutz7WPGQwh+vxTyAdWW/8NnAuoMelSI0SCDM9stHRpf
h5yOMdjD/oSfrEP3TCCClLe0QujedZZcklYleCTphd/opfTOeE8JkNgt5HJjvUdwHm08z0SZMuL1
Mtq0/aYMceOTQiEsvax87dJJFlE+B8YXaE28zG5XtUGCnBl7LnazwSnkXVNEJAos5AcF9DJT4U/T
hWaN3H4Lha42eh8mqZttyPf4OCKjgFlsVOFVG3S5Qzfb20DPA+ANiVEWDOnWiu5LHgBvKDzk8Z6f
nm6338oEZdgNVItdVPVbw2/k3CgSaNJrmHIT5VSZxHGSOWXJrLFjLTxpIA028SZNDTnaT/xw5Xvi
MvOKSBYxSzLrO1UvVAAaDOOTlBT5yuW8FAOg8AhRdUTf4CybhcS5UvhSOYZw6AIngs+6GUyoCLyi
zLNlo2KtXLJ4fyCo5YHoQwoI5DSzOUV8GTbgcXHZBG1OnGbRhtSgxaov8mChHhC+RaMxBGvX1uQs
5mf52uzsdvTUIPRo0SRuIRO5OCnSoWF3EL8M8crY5b09lPbKRp9+8c7idHcAOCYDBD67snqpqLgg
GBN3aJGDALKIeNUXD7B6RRr+DcUQ9RQgGqImMxhtpSsWi5sUoH4NXNbjX27YemvqAQvBNVpAUKSH
iDo0mH4qWVebii04JmwYBrFRoLVb8NACOlJLLzxTTSrHWrDjssLXWSYJ9QaI3ZXn5VJ6AGJ3YLmR
ka5CYmLmzyPFC8BpHqUuUxVEpu/KgOqe6DDKVhDstK/t2H8u1cqErtvKUkxTfbcUyL6IIlCJk/LU
7Z4TuQQoohaWO4n0xXPFpoY2AiRAzahN9JLN9Ep+a+s9evmJn1iSXME14i2Ym2izHzkU8gIr1sAr
9tSHr2pssJ4OFr7HH7lwDEVwPU/ZGry+kGC4/UZmqCXKJVzq1pMWobDxqxacGAeNrti5h4SKQDBN
OiVTelIGSOTWUFE0sppHQurG+/KF2UCYVfeBWD+fufN3Sfg1LselnOCNvdk56Ma0rcsA9jJyCCzx
79S0cf4zPp2ivUzeciLobkX/P27vhRN/Y3d20aQQv1NHyqdu+413QCTu0uAzVWwpy0GZEdqQ1iSe
dABHF9u/VAxkyPdw73Fk9mgdanZZbmbxCpJ04fzdfNG0Ba7OHzOKsodnZ+qiSD51CUCFik2w63vC
BX+qfpUsZNEeoGos+CnR1DlnFxog8KdUOewNPdonHSRbySazg5ceaw5kvc4SPT9MXTJmW+j/Q9p5
7ciNJVv7iQjQm1umL2ZZSSW1bgiZEr33fPr/Y/X5z1QyiSQ0Zy56GqhGBreLHTtixVqbY2dvfyeO
W631IL4jJWbHb4pN/vc7ZscvaWk59i12gAMNiW3ZCgVhGzpX9t1b88+h2p5TIK25ffflU/fz+Xkt
/bqUCr6wP7vGq7RVCqmY5t0GzgoHYXnm1ZKFh/4ucxm+z6Mw2D57P2+f6KVKx0e7c+ahYGhgmQgY
d7MZNJsmex7Zm9hF3uKwVU63jS2EVRe25teq2gWx6TNG03BaWGDD+skdXnvvbRUYs5QiujAlX27j
xIzUbFAYloLkMVHtZqAzuHWqjqetXaoP4fcOiOK9u5bRXvZc/9lH88KK5nkEFT4nepCOKJ032Ua8
F18ngec3kDljtBWgXcl2xSdZX8nXLDrnD5ZnPozt03XxyOyKyrMuAaUL932/kVeD40WfNaWyIXkF
ODFn0yg7XVB1D0ynJjgT5lHbJxLNDjDgn4SstI2pthPtyx/yV1FrNqK5R/aX/GRCkdAqV/gAlu5r
1vk/HzNzV2kjxX4vsc5hft/6u553jbBBdYE2+BjcjpNshbW82PIu/o/J2SU4PXohl2GeFe0shfsa
XlT1G7hiaZVKZBYSIGlEvzfiu1y1Im/LOS2Gr8cyrfaF7KS5Ee2RD832nl+P29unctmKAfupSkUE
cY7LowIs0SWfXMocjro/yIH+R0+DtRT6/KH871hoA5ws0L7+zqb84V7po3BsarWRnaw0W8ij63B8
SsVyeFKrvNr5mRTt3UTbeblZoo9K8UDIYmTg+nDc+T0IEd8rqDWLo26L7ir92hxj8T9fRwHKhOef
ZrmZ9zeDfiwLuZMdgmG7NGQ6n6xDpKMeg3J0EjuulvxogsapSnLch5RHpze+lsmB1HyWGStX8GyD
vX8MJBdUnYlALQC7lwsiCGKYCOhfOhl9UdUPKwG5Dlh1GGBSXjG1tPaAF+nJVDhElGcvTfneqFWZ
LEhOJWgNWMFC3sRRn6+c0rlwx/uIKP3yvmCP8YabhTlxWuYJmg5ssSSWj9koq0dgLe0Rupd0G5ip
+DKqiGxkpveVN6Vyp/kdkFylOalu9FlX9ebUmF2/L6nW7aS6QL9FRja97NoJ9Jm0dlgSEVhpKWzN
Opb3Q+ciUeGCwTPNTNhayoiUh5ZrcFIX1NQ74VVTouTktxL6SIP4rWp6dR81ib/yap1m70NM8T5s
tBwkXjLwAEnG7BIqjAwy0FGVHeSI/WNjiq6j5nn0S/Wrf7qkNY+6VJrbPi6VP7eP9KJhQJeAjekD
YB/NljWylKz2LNLXgr4v4VVO/XSfV+WjATUvsoNIO0grueWlnUQbCmiuqXVQV2cRO4+2svfVWHF8
wAC2F9z11eBvbg9r7u3fJxSJCHrSDJJI1Jwux1Wg6E4tWZEdqtNDtaft6LX6h1cSDIbdb/1ntPou
mL56voIfDc5GVdei1MguBiEn4tW1k34KlB5+6J9I6Sk/vCeP+w9G9/3KOBfNAupFeBgYDJ1Gl+NU
88iQytaQnc59auGRf4xoNW3VvdjY0oN2sF6bp7JeuQbmkcu/kzupMwGGpLg0L8ZXqdr3ZPA4pA05
3PE+DLZZt9PEr2a46+9CeOsJil9DUbDj8I++WvWcrpmrqeb2QdZH1cgQzl7eELjJ0dghoSoIJljp
UC2/opJljBvV9JJTkuWgb0TobUZTqn6VnlDsC8/I7jIUl7YaBcBUkDxbl2rQmkFanquy/3R7VSYn
dfWBdJyBtYbVGT92uSiBJZAIE0LFkXJzfMmSqtnJSq0dMqWLD7dNLZ1fIqv/MQVXxKWpaBhSC2YD
xRmVnR7QAaPSq+HaTZydCArOUFvdtjdPeP279h8MzjZcFw16KUeMrVHzu6Fo74dE3HdC8SDJ2j4s
s00uO5IS7+Fs2/hdsYG9+/YXLI54Kq6Dzp7kUGcHDdlVEulKoDhqZdIRUlTfclHcysb4Pdej2g5H
75AGf8vQOA2b1D3jFmF+J9Mwu5d00e0FLzRFJ1DuInSGXA2mikF+sMbf9VfvuaiVrdLfe0buUAze
jnxIYXSHofWIX9aWYGF7cd65hIlBIFm+qvp7lpv6Yyw5RpLsA+2zy3u/CHQoQeP2YWjoi81FmuUe
PTh/khc9dZ8887vorsk0LwQfRJ1Q/7AGJMDnqW/f8KpYUTvJcbMHVhr3Q5MKqhWC9xZZwdqgFw79
lGWlEQfBCEubg1XSviu6nC5cx/SQmIRiK0mHA5mfr52u2XJ3Utx8G9TxLgYPRzRvGN42Tbznvqye
gpRS6bAml7F0xRgyPEs0J07woHmc2g66n2QCPSOlWLyO8hdfdW03Tj5ZbbLThtguezDIYIBPtfJV
Ttd4M5dmX5k6bKaYH2SDennwmwgdR4u2PacVhH0C5rGKdmkX20P3Klkvt4/cFATM/Bnckv/fFsCk
S1tKmflmXWJLqu6G1zq1O6r6X/WzXt8F1YpDW7pcgFkTWU86cVNf5KWxkKU3YxpMHVVpbamF2kn2
bP/3c1h+BktkdzpkCqDch5rER7sr3OdBXeMhmeZuPl7qFCA2JolpmIYuP8HSmzBSG4sD5pn1VkCO
cGMZsbdyd7+3TV2ZAaYsWbRUEabMfLes9oFoegGPttY9SN5PGDI+K8Bx9RL2OMWHrLt0Wnpt6ugk
FnS89k7RjPs8z//4g3Sw8EBxF2wC7zcSpBug+ScY3g5tIZ5Cb60qd+10pyAKlBjdMOrUw3Q5IzGi
IKYZVbJTl03Hq2tXeF+CelcpJ/qFAs94u73hFswRi9IFRx8cqtvzxl9FDwWp7Hlk5V5LcXSwCrsE
M65RDm5NbVOXAxd4t9ZvPE8F4eTxpjRHAZohO0LF6nKUkuWnuDpJdmLP2qX6z8TNN4m1tbTwvmnu
dOM1HH/FxW/V25GCT+yo7te83GThcktMXwBr4USsSCvUbJ5N37WEThhkpw86qiljdgpz99yI7p/B
/JlIf3wh/OR12skQqjc3QEcxTunEbFfO4PV5n74CgkSFFlC4Ama+pffj1FNV5kH/kmg0ywPaH5J9
E8qbxtKORfQM6PT2gi8400uTMxeTlpA6twkPIE2A3jiIlGJvjKPygrxdB8SSkqgaqunvSm2SfRkr
8aZOAgRKmlw83v6SydD1Cvxn7NM99CH7kIWmDskRY7cESKn7GD2qwRrjvVq24vNtUwsOgEGDBgAN
x/FnxS9t6fSztBmQdqf01X2okg6jXRjR823aahuhegwsNJhsOPt3+dR7lj3E5AVfa502tMeEOn3/
y2jsATAFvVg66D4zWluW61v38gtns+F5flSXtSw7Xub+Vv3ApsNLsVraAm3X7e/y+JMsqftA/Oqa
pyQ5E/550kPAO6uR1j5llkz893B+mKzpQvywMGNJk/LI353G2BifWqqr4gbthK49opCb5NsyXOFv
mJd6/rVISz50s4Q4QDovLfp5bNUGgqpAjKvO7rpHvYPh5lzmph1q0kk2fxdhfkQqFsZsO633pfR5
CIpD7RuEpfvBc6Y+c2/lq+YNLu9fxeegZjVlYdBDuvyqQs6LTMh5PldNG3+WEQXapV7bb0U0lEtX
ER5HLQzsWpOMl7CtLBxYKu68WnqWXGQi6TP5x2jqbmu5NKgVmQ/PmGW2Rx8Gff4juKJ18Qku029S
bUSwBcfpcxbJyUNTx822p198o47JcGqbSvovnA5gM5g6LYOK6nv54cP6Tle+3rbCewqka23yg8Nz
Jlk0ME10/pkJObjlUafMkH21jVYzV3zv0p1Dszy2ediSQp3tL9VMalkZsa+36rYoN76i23T/2D69
P4Nul1ay2lG2YHLqpp6g/YQZrOflUuqGYLiFnypOojcNqmdi+alvzWzbBLH/S0uN4ayoLUDiABaG
o5bBcJOPytmLpPIoxwHUAaVn/ejyWqIptIjfLJiyAR0X/lkoXGXl/C14Aq5+sjYT0SeQ+NnNFPVe
HBZSqziiNx4KVYbcqmhkwFPQtcuB2/11upHiOrubThdAB0TZl1OT9q0UNnWrOkL9TQbWkBV/v91w
GKjdmSLEIpSPLw20gVeqXtypjptWdpgV28I0bUV/1gN348XNMY7s6uttfz/95OxqgU+BvjwaCiw4
HWdjypKsNWjhUJ0RQMExUcTwPm5KxVZ8k7aCJgx3OZic/W2j87Ld5C+4ypEBJpRCz2HexgDvbF2r
caChhZt90z31VCj+ZzewjmPTPBat43n9oRqDO9WtV1zVwvbmnQqLFm9EEh7zNFFvpVahtabqWKVs
nWp19HdhpvU7q+31fRAJekEnb/BGK/8aWmXygbOZnm4KxAUhpiaMnL0hXENvTJcXqxO3lh1RAfeL
13JYub6vXwkTL41hITA9ZTPnoCYzl0hEUcdwoklB2xsCw7aEYg3CvjSJ9CBRcqEfXQXof7lP+0TI
wnDQNAdVT6dTlY3h/+jdk+/5uxxCmLxag/4uZHh4jIggS0TellN7waXFVpB0lF9Mzek9SAKmIgt+
R7RHz64HuwBg8v0PPc63d+nC0SACgqbZVJBkuiKl4laoGlC4umMFX9JkL0aHYGwPA3QtadSv1BiW
bJG6pJ+LfoBJJfVyfDLQ14Yiku4YjXwIdGFHMX1jmcJBoZXM8r/dHtnS+XuP72icJhkNVOXSXCNV
hVCrkuHQRKaOd1oNN8Uho2WR2udz25hnS93SKbsyodfbBoTpexMsKDjS+7NFLAsz8LXBNZzE7XZe
Cuin1XgvWKAnxb7b6koSAgrqg5Vb4vpMYBbuPIOwiS6PecMDjbdjxnsVdp0yGvao7B3LKPROK1N6
fbwvrczuzUGgCzRTUxO4pQ8ZRGSPUvDCIdy6ZrZXKndbCMVT91XxdjEwsMoV7Nb/3YbBDmTc7U+5
3kt8CT6djNTUmTbfS4ZQhILYeKaTF+IuCe5JeedQM8iWTxlyZUmvb+BLW7NSjWtVRatzV4D8CZ9G
s+cZru+U+DGPV3WuFzbtZIv0KgGRNuXdLjdt3HdqoZWl6UBAlO2FNvgRRFW/EaM82jZeGW3SrJTv
vETvt/hZ414vou7r7ald2koKYRjZLRporHl2BKz24LZdZTqCD95XrFFUUnJ1DUS4OFIFEJ06tfDq
VwSGVeep4pg2puOFn/ocneJEo5/2MSnAyANngukSz2duw+DX7eEtrSZ+lmQa+Qa48aad9SHclY22
b3KPGc6KpDiNXd8/a554b/i9eK/onbhyZpbMARc0uQ1RzuBCuTQXCZWVttFovt+IgvDYld8Dn8eL
tJZEWVq2j4ZmV6/VwwdUFIPptEm+4ckcmoV9e+bWLMxOvxaAROoSLIiqI1uvwxrQbMl1UlaCpYea
KCCEyf6HlembrlSFmga1ni5W93f73Dwq46GG32otq3adZ4G9iDBXQY+cq30OHk6TSEt6yCUdK/vH
BRmO8JG3jYfdJu3tTlvp416aNrY4kRjRGIXmmfsIzJJJi3XTSSKYJ9TMLTe5VGgrTmrBNQNJVYlz
J4S5PgeJtbXe9GVZGU4qfMl6EQnybBMPK0NZMzLbzHlkubEY1IYzaTdWLa0M0v3/2ch8IytNarp5
w0hibyPnD7pmbIM1AMfCSAi1eAGy23jRz+EOlsTTXR580RkC79jFrkPD6qZQ15hbFrb0BN0mkUGu
Wb0KVUu567RASERHD4Kt5WWPuXeO1G0Zq1/HWLH1ql9Rh1lwNwoxq0mQJeNy5n2XQzomIx5bdHLj
oGufjU2mlLa1lqFZmj36pAEaEzXS1DR9xYeTmope3wzJKDrEzi1CwvE2ElJj7/drtZ4lQ8BeoKGB
npGM3ew6NDxBFGuZ+Qu17DuEm5vUt57asluJJhbNIJwJ+gXHe5V3peCpy5mLGQXWJ9+498NPjfbl
tvdc2gpTfD/ls9gLc+/m55GYq1YlOklR26hOIfS3a/O3Nv1q1vZadXohPMKx0Rv6zjnGW2i2QDyK
TOqgouM91O59XWTbQtdJ1t01K0/NBec2SRXqQGfI28Mef2kolL1RDI1adAT9p+r+6bK/TkeoF78/
u60rSY5Uv+P3x+HBzH78d79PnMVbfQrb36OUDztZ6aUw1otWdBqzqHCatMhGVnm8vfRL24v8FjxK
mkHeYx5RFVril3koiU6UvcVQN4BORIRpJa5ZXPIPRma+2dUkATiPzEjaYGe57SP72NP8Hwpit91a
Bm3JzXwc0cxHyxWCUm0tik7dVgdF/pH2jR3p0VYTVk7m0qnBRdNGDZ2veKX9DpmRGrYsnaOSZqfz
5bUfX1RM6nsIXm6v0uJWxstMtJu8KpTZPe3WHg/XysJXV1QER1tX1sAMS7MGoRb7DAQB/zdbIlXr
pJEnvuikSfJDrtUXcSjuaHuMvTX1vkVLeOh/24YorV0eS1/QRsOn8Onoyh6yMq3gOWpn7RpL6NLq
TN6ZcjxMnRSmLs2YUdv5CZGPo8Gn1zzU0k4gRyy1xkYUUSFSV2LppXNENRzsJ29r6C1mXi0PImSF
SSE4hivQzC4D+UBAKvrn9j5YyMO8A3q5bQgNwRfM4tAkBEakGcFU4S/u0S5wgkhD8gFVtVq70yF4
qQMPKHHzUmfeuRfj7SpEfWle4SaGOgHmO2LGWYHapWM4KKVIcoa6ttXmNTOfrAhTw6HUt1n8fHvA
a9Zmm2XUcz13owSEaeLbpZpD3Sl2Nlk109uPwrAraqi5bptcclakZGD1nzIzQNkuN46YRnFJzxhh
intQg9A2u/YgW280yW5atf9529jS+Oi75EHNfgBDNDvYYhFGKK8BIepylrG3nIYcjOkN27BAE8Kz
teAv5U5J/ZJxsiyyoJJEFnZuUQ89ReozNqoMMFhOUI9JC1tJjmSdCTLXUBNLxwLILh6Si5hodrZ+
ph6OlAorycmDl1y/k917+C5vT+FCmZhw4oON2UlPxiCztIg6VU/kD96L46duavNzJ0nbQZVtNT1S
D2uDX/Wa+vPSVpliP+IZmv2uylPcqI1cdaU0pfFGv9hm3i/aGzb9cCDc3N8e5tJMToJP4DnJDFwR
80h+qzSDhy29cHdupME/mm/qKlnZ/ctm4JKingcz9Txo4grSBuS2Kfplz0pjV2yQLs5XjCxdAWwG
KpWgmkkITvP6IbIhD1kIBKKS03nFposOHs3Fpfk09itvwoVrE0pgMMWA8whu58/bVIcBX53eAn2M
3mRPue4oZ5W8u70yC6OZ3MSULCJjpM6zNqMqDX2W9vTaNkm/8xS12ikjnd0wPXomoo63rS0sEG8b
kotQOXJXz0HMWZdpkK4RS6nhJ5gLx+olH1eijWUTCBSzs6G0nN/QLg+mxm24oWPgZDDg6PfpULUb
v6hW1mfN0Ozk9mYV5QWDdfT8TxM4uf88aCtB+qIJKjFT0hD6krmyRU3NWw6msUzEoCYdxwDH0rUJ
W9xndLIj7kz5AIzO5X5OBAiS/M6XHEVy6/tksNQTVdOvtxd+cZvxTKdiMOm+ibPJ6uhv0SIpl5xY
hW48d7VoI6iae6xHv/odWEBrb9tb8qtTtIksiPz+iJoZHCur07ImlRxxLJpTJwjjVtWKcEOqRyRX
JPg7mEU1CG4LNnob0lYhyfR7Ct0aAmpp5FO+GTqFifN1vuVrKyDmEUJCjiy0Pfm+stzXNt3qQvOy
MuRrPAnHF0MAGymQ6nNlabkT9SEdCskZUQ8cq7taOfqxfYg+EzKuia4sXB5Qs06Isinbh0+/3DQ9
pYPW6LAF8svW8qM7EGBEkm3k+V5Vv9we2UKcMSEKQC8qEFNQgL00lnvd0IsVa5klTpI6aNfYgv59
bCaC+NfGXPFRy9YobuHdZbCB098/+HeJknXhlwwN/ssh2fVUJDfq7wJmbt2+Pa6lrcEl9b+WZiev
rkOcf4KlFrkI42eefO+0bqOn/4UX+WBmHvTGnRWggEjQVJlfWx2REP9HYq1M2vSpl/VpYqT/DGWu
n+X1XRdV7bQfbPOQQcRi7B7qcdP87taatJd2HiEnAjGQgE0cJZfLM1pm0UZZTyih5DKcMxC+qejD
nghRm02a5N7jWPtrt+TV8MBIEm2CnQVLQz1wtt2rIBSNEAyEI4+jLbveqfPab3Wz7y3r1Kq5HYy/
u8h/vb09rrz/REGGWybGADIHSP9ypGIZqG3ZyoIjJNmjUJxCMXmxtGotAr1yG+9MZwiQk0GZHpzz
J0OcJ4KlujS0JsVWQsfrt1pAUX6Huyq9fRMUpz5dSaYujIyrALAXDUu01czf62k00tSgiv4ZHkg7
rA51S59yt7Il14zMboAB598WkeyfA/HkB3BtbRXz21+v0MU4ZlPnui2SJRomfL2CsfRPxwnOV8KM
q+t5eih/mKvZ1hMKi0ddN/hn/S7dl399Z/DrgEo4TaScp269yz3WBjE/b7ASXfpATt/WvlrGPzFy
3/1dnf3xkmFjtn+/rae8/aTFQqGZBNSlyUJX86xO4NYfOtDPVmnT4bvp2xWnd+Vbp4GRV5r6Svhw
ceZbO8+nFFTr/pkYeyOIEZgP6KmSu6H9c3sPXPmjS0PzRKeYmrpQyYp/bkPItb2vSXB29QONh4gx
HW6but7RZIJoMJyAzIzp6tJ1BSXTSy05Bxybggpe7KFcszJxa0Zmy9NWKgmSESOC796JFhaEap8k
f304GQrdsFNYC8vUHJDtDlrYtqGanEfzh9ojMBDfpf7KyrynrS4uJeboo5HZUOrWj0gXKsnZ8ABM
Jd2uTYxtmUNaZbYQtyQSFDOlLTfqzh9AISolLYZ5cQanCM1STjPSWvpiaW4RLKHNT5lSrvNMqO/X
Wd+mQXC2/HOuGZSpDsVaS/uKjTkNujoOauhLfnDure+laG2mM1w0a3nqNSvS5SFWI9/KqpKRlPoX
rUL6V/rUyOVKfLRmZObBu7Qa8mAyYnkvSLRtpKHeasGaWtmcpBvsIklwoBJgfDhc5AYvx1LJQZCV
iQhnfBvbkekfBxd2T0Tf043ZRPciNENZk9kwA5yl7GugvylxuW+rBLw2Yk3xG5vnKFbqSQ5yeyzX
aPauHRnvc8rOfCH5c3hAL7/OEv0uB8eVnXO1AjpsCNG+kfRkE9RJtRuUJlhxMtf3zaW92coaUe5J
keFn5wL4kTpWW7f5P1qYLWsUN/5Yd1F27iNvo+tvwdp74TpauxzC7FpuRXfwNY0hUM9sm9IuQ+wI
b5L+XGb6lrToTu9XLtK1WZvd0lUU8aTM4+ysZNpW0u5bQ1yZtYXDcLEPpr9/eJZYXVZmjRtm50Y6
9KPljNqdFgUrSMJFI4iCoLk45QTnXfuDFvhejHDEeaCmsqFw+63N8SFuWr7dvsqW5mu6/3mic+Co
ql+OJgrEjAbXIjsn/qil9MwH6gPdYWtgqIXDQzmI4IZMkAYoana0pQoct0Dr8Dl5UVxjY37rKnot
u5UQbckKQQY0BzAiA/Cebeiqjq0mIKo5R8IuycXnIhP/qNUJzPoaGGVh2lgZ2ubgBqOGMW+UTTsa
kVs9zc7WmGaOq/vy3gqq19trs7AJpnKnRA6B4Ajgy+XaiHSI5GqiZudQ9KpTL5XeT6HvQrsmfbfm
4pem7qOt2dR1ZiSTGsZWMH4Ri/Kkaf/03MkquiW3B3UNi+PRSMZ2SsMQFcL6dzmquh3InLQ6J9QQ
9jERwWaMmkNeQk6rxNtWTDaQ6z3Gvn6q6qfbthf80YXp2YSSVEomZghOFVVxm70vb2NCUT+DqOe3
FcIbJMTnJhjWCJkWJ1eGDl/WCBZh3r8cshS5lRSVWXau7N58jkXb949Ge7o9uMXd8h8j81cqBBFw
ibScZLEzt27+pQl9006Ndq2ytbT1SZVMgpOmSn5/NongREWVIgK7svbVOyXL0OSKi96+PRqDKZmF
jKTQIA+ZWkMgF57+/sHLymapRarr5URP1AWFxOmN5oFM2C94dQEbq/LK63tx9mgGYT9KVIHmeVEl
a9SUild2NoMM5vphzHZCXJr7TPTllaEtTSDyAVMRBlZBMqOXQ6uiRtNLJcrPVuEekBSi7dXVGjAy
t2dwaUTAinAeQFDpkZhvukZK+IIsP1fm06AjFsBLqEK597aVhcGQPJigX+Ck8O+zdaohUxuVos7P
qnhAsgkL/0XcRWKEkBBlQShd5lehX4dC7JdtcY6C/AmCdCjBxzdV9t+0VPnrqx26C5poeBlAekL1
9nJlmjiJUskKknMY/hCyr7wKVOP59nxdr8qlidni10nTNW0WJmeKff0kJTt+gsXrto1rN4cN+h1I
1AI0vRLfHWFwbUsdG3FbnFzdKfwvRXdvei9KfBDhp1kTGJ+m5fKsXtqbTZvuupTNZOxZ5CvE+2Ez
EYiaJ9Ha3h7X0twRDSEVRE6dVMz0948+IeJ/ZPCTc15ZdurpThzcq5Az/K0VwiE0NsiHwQSDoUsr
Zph5upD2ybnv1V0/vLRqul1NJl0vEUYQfrGg2qANdJ4Khha59gudx31XjJusN2y1o9eg/RP4/YZm
y+xQZfHKuK4voUuTM79dD3JtNCgwnkNN2EjdqwFKjw3RraXtr1cJO0hqkyol3QMc4XL+ABYFei/K
2OnUXUKHlAXTwCqGdmE0IA8mO+80FdrsHA05l1CkG8kZDYyN4Uq8ymC/y8VPq0s1rffl7sZLf7A0
86PDmIh5rWHJar4G/b3VrbEOXRsAkaXg2OgNRU1knoSVTUEioTS4TpEc06jaD8EaPO96sqZ2pAn8
SewF+HMW3EWpr0h5lVlQrpe7SHj1oKMcpPQuldeo4K9J7EiJTfTYcLdM3Lnzqu8wSnmpKIULjOJ3
Wm8t8ZWCx340XFsebGGUj61wR7OzYA4/czIJeX32ypNSBzttrYHmeh+Sz4LZfxIWBpo+79TLQ6sZ
lXaE7mwwu3NutPFu7CgTlJaYHG+7jGtAFS8nNiL4PYpVumHNfIZfhmBfo9qlFlIfcvOt9sOdUmfH
XpDv+iR+0lORTH6FiuXPIB+/ZHL41+/FCTE21SjQLwZGPHPBHVRrFa8cwcmVdisr58D7knpruaZr
P88waRAnPOLOpwp4ebL7zFKUribDWqju3tIRVhpevMHaD/73Rvlxe0oXVo+NSiFkwg/oPBkvbZla
WSh56wVnOBt/xsb3VHqOUu31tpGFk4cD4arkjqSVc05yWFRJHRVa5J2Dvmi2I2RncJ6oaziVhWlD
65f7mComW2Pu62W0KcaB5DRou3tYWR6U6iFUn6WkvVOHn7cHNHm9S1/Fq5cKtzF1xuJTZl5RTnzI
a1yBRJ3ZbhO/OpGcdpVqj6zUJs7/oKpw2971KmGPpvpplThhc+rGxidkHn0rOKvucFT98azlgmNB
pHHbzHwGp+w06Qm6tidyLv71cjMEaj8aQdSQ5AyS1ikqoaCElKR7MROIneEN3YTMxl8eKVrvSLzQ
YQDuh38qs+RVEnqxyis0PFfpnSB9mUpK9Z/b45rvP0zQC0uPljQxNF4VFis3MFI5CqKzb9Cek/Xe
J09L1tq0rycPtYuJa4iNPsmDTGv4IWoKOjO0kD6Jzi4QNhNshWsgjtx2vzIYC8NubbfPt8Q0JgBF
0IcBlkI3c+YkglZJRQ0et7NRkaINbZKXgfHP7XmbR0/vNmDJhpldYavPa0pGYwZhafXROU1z5K2A
5GQ/9P4JLgO7bz4nyHiU3//eIp293CWEnTzeZpthTOQgyc0oPuel9KtsghFlarV7NHHs26Iqw5Pv
6sOhLzqkxgoE6W5bnx/rabzcKhpXC1LRoC4vl1DsIaktxTA+qxb8FWFtHvNG+1ab3bbp+gMiZ6tB
z9IMgxHUpznW4dKcXWh9CR+3DNXY2RzlakvHr7Jxu3qvioVhx8j8bLRYyVCQFV07gQtk5bxfRREM
mHc42GTcGLm8OXpWaITG7LU4PY+NSbAaFOVBk+J2o/pkdY2qyw9inRe7SM6bo5QjPmR7fWid0r5v
FDvV02Ena1r7kiER4ATIW77EiRisJJMWDi/9+caE1n7HhM18betpbpgoUnzuYyPaxYJafo81oVzJ
S1wxR71PBSg6VgEaH3neiQSNWGpKhRmf3S9Z/id8BO+YHfTPEDG698jQ5P0mf1OE4+0Nt+AzJjUO
QI+EMxyx2SG2FNeUR4nlz6U/ZfvmP8jCXfIp/HLbysK2vrAyC0vVxsgS6j3xOUodj+Aoym3J+Awf
VqEhNrBG86PP7sZ/J/I/Y5odYU2pDS8PlfhcJ1q/6eTSg7tGE3durIw7DyX27e3RLThCsCLQf3B0
IX2ZBxetF0UT/098HjLYGrnv7xJ15fpdWiaGBdPTxJvCr136BS2OmooTFJ+zJvc3mhha9zyK/LtU
io2nTI6Rki3XIs2lRYOwDWdIWE32e2aTDFJQRwn7sXGfhp1lj7Y0/vKLP+Hb7elb8EAyPmAKmEgz
0n51ObbB9AvRKHmGVy2yVqrnqS+6rlf3uZsWu6ETtBPpVv9hyISfoGbXSmOL1uHipDmBY6DP+XOE
iO50aHGSc9FHez/uBjsv/jEK8NnlrhXKT2Plf0+jlR2ztEMJrsk/WqTKCOgvh9ypXQGOVSfz4KJj
SO2z95/d8pO5uz2zSxuTG5paDME8NJvT3z8EBGmg1UZXYiau7yrIaBTvPl8r+S/tTFon3wu5k1zi
7P7oFK3pBnGyEdjGEfBCL22M0u6yFUf13qryMeKdTrU6idLTzwSG5f0m+TCYoPXUzkry9DzkT0EQ
kBYSN1Bwh9WzItpiCt9etk8aMAXfS7e2hfwxs7auYO1K3bO7EEkLVwFkXSMf2QePVfdN8o8uMuz5
uPYyXpr1jx86zdiHD21yPr8Nq/SsQKJLwdoelf0YJStre72FeMzA+4S0IEEKKr+XVsSmGLohAicm
t1+iF4U39yjFR6jJ166l6+FMytXcPmBcYTuZu4G6aEAz5mJ6RsXbluBsEqSfRRPa4phtJk4QrQNP
VPtfpOiTKQq88yPQqaPdotTgC79vb+iFcGGSAFRpJUKmnYbd2WMx7WgGG3QXPA66q+nOfYitQz3+
DpI7AoS9X3dHdGfhzFYcs/+da8FzoZSbQf/TBSuByxWEgWN78SWz+R/1IhdkgS/Rja067EA8PTa7
dt/u45P/ZN61J+Ula+2otat4n2cPaIjSf7EyG9NoL4/E5TfMrtVcAQ8CNzUp5u23budvop3dfKsf
1o7eO0jmlp3ZhRqUNRJZtYWP3DU7ad+e65O6kz5b++yOu+4ueg7uRqd16qOxe4I9di8cYA0+cLYO
3uOfY/KpRFHGPLaHbIt06z7YGyvu9PqmYh5473AWpvebPvNzRV+GBUSo6bmIonIfKSPn3zTKjRQ3
zUHUQmVX+bq7S9N6bQkWTiGWpxyJzJvBmD+5lDEOdTkM03M0CnadHwrUBGO7qk+3V3rJDOxNdCZP
fV8kPC8PeyIQFoh9kZ5FLUZopEE1Qs3uy9jfBGvpmKW5RBeJRAzS4ZC0TvflB+9l4ctNK8d7/T/S
vqtHcpzJ9hcJkDevMmnKpLJcm3oRqtrIG0qk3K/fw/ru3s2khBR6F/PQM9NAhuiCwYgT50D2zh8N
gEVZ/6BF92BSAx6H/DTyLQfDP17cXTx64ly56FUQuyFmu5gAoUqqh4IcDZnspOGPhYFl7xGa2CMF
DeUFWGLjB0M5DBst34ueBX6KL2yLGRs0Q0YUqNjqoZ1/Ocm+U5DAjn8WhPpR6pL6iY2/6n4Xs40X
xaZdwXtEc5PlWQ27jm3urMHxy+5cJ0flzsE+qjVvZuB/nN5ra6skuebNuRYwT3PrGLoQeWRqDfGx
qcVRkdrMS/IqQyEeOSOlq7dqbGs7CeVZToOC0ArqPdc7KdGnAQ2TevWQGqD5dZIE8rBgyXGtaJh3
tUOzADqrDHSEFdk4Ll8ho7ilLkw7wjUxlGQugGOvHmLT8LRcf3PMdzrsFCfb9To9KtR0AUGcwbP5
4kw+3pfDCEHN72NbPEZmu5/oGYn6g3o2CV6Zt4/yIoPMt9zltwlLb0H+ygLvCJbeuVMtv1MOcYI2
Fc7ltYunsxNARmnA9eVs3BZfRbPlpPDONtBQQNBFMDyYlDikwqSUz0ikHENwoEffzNr707qKh8yK
S70iUN3G/f4Taide7qPNxGu8dBfv+L/nPuKpINoIY/gmWHwUckfIpnNQtCF4NtpS05HyAQ60gpRs
7dVTOJe7uqj2iUsyyMvPWzRxyxPAZdSxCECqIuUnVsuh5TKqDOxtD1kxG67VxveRI8eulJDD7ZVe
Ou1LQ0jZX+//rNU6Vc8pYH29DS0963sMOq9Wt6GuuDGJPMa+nkRuicOUOfs0GuCuLUGiaEAWBUAN
hyWfyC5Burwok41LdmXjXlsR9k/HTJZQsweyy3IQBFJPbf5A9tXDi86b6tlNjDZQGMQNpACyCp3b
GPpGbm516ZD15tzu6Oz6+sKLu8nQh1ka+YxazhsSta3yKKtvtxdt6bQwSPQew19pyCCIN21K7K6K
5KF+GJ4sekc8yPjMiRf9yJMNP7B8N10b4mt6MRZbJVVmAY//QB20xUM3bN+bO+NVbjeO/aqdr/PO
M9wY0bWdKdd0kjEZc0YNnKbvSvbidMxL2zv7XwU7EZlgTBe2+PpdjCmJKLGbGLYo2IG0YFISLybB
ZjJk6TOuzfCDd2EmY62kR/YIcJflxaaL1mngn2Joycc0GNXd7Q2xNX/Ca86O7bYsJ6V+MNO/NtRp
9eS5QP5PgtDx/ralrWEJV/PE8rJqChWwLlajm6t6zKyxdVXoPKtAO/fVLpqUcNLijc6grQHyz7qY
zW6AXlZhYoDtrD8WkX6wst43hgNyFK6lbeA218cIpwuVa95kJSxdp4wx8NMGjI1/o/S3oVLXKF1s
RgUKu9Z5hJDg7UldH93/GBSWr5oB+5gIJlUxPrPI7WzidcdID83n23bWvSPoVf97ZMLqmT1CqwTE
dQ9Z+sC+GZL9OtFgyN6ntt/Pw8FB3O7k7Ih3OlqkNvboVxvK4gK4MC6sIfh5CwVv8OYB0PXKTZsu
dyUjRya/BezSjc3ph6VMKFYAg2kFWe6AzFIj6ffINDPfLLPqzqYSKD4lMHlvTAu/ehZfZoJ5Ea8k
ZBF0YcHL2OmlaADarjyl98STLFd6y8/sRS3d+fy/scV7trmkFAAJgqsztLJz0gnXQ2LvU/0HNFWh
nuiZL93gUfmnaiPGaTbO7ALj+uXysOrokQVpDN5M16fHKXCLdAZ8Ed1NshFEzo+evKj23tSepeEt
nv+MZOOG4qMQZxQsbwBXI3WI9jHhGm4UpYv6Ek52bqpz4jiPVJmC2zO5dkpR/wK2g+ecF9wRg1yA
wLCysZetA4UbGMr7hA3eIJ/LqHAT+k70jRLsQpBWUQBkQ91cAY0hwkAR5aOzfFbq1DRPUq4GpJo9
rVCrPZ6DDYhQ1c/OmjPXSgGdNPviWEax6VOa743mzxilR01tNK9oi/ZOh9jL3dQan7cnRMw7YeuC
bBuy9xBwgjYm/vN6mW2mxE4ZJdYptsFCIZkPLY1ecpBP18438AX4pj37ZscOEbI9EFIo9QdDu+sU
O1D6ECwjG18jvJj/39cAfwOwAZKhXwKIFy57ADbciRBRntRvo+xaduqaPx0PcYpauwb7TH8pg+ec
LbYR0Aq+lDfk6iokJniPNjrRVcHLMDNXUQDNndPcV8GU/KhLzZPqszW/jls5VPFcibbEkJZAmy1l
M2xpxGffor9tOEJk0U/UPYFI9UaMJAR9/zHGJahQ6kByVoQbjlqll1VGYUwzg65+oaPkSlXsoqwS
1z/0jauCu7yLA7ywJrhETenjRleZc6rMvxRQITgV17R/zsbW3cfDLdEQpDcAqcYxRsOp4A+V1pwk
kBcjSWqCdLuOITP67iCxcHs3rg2HUxJw2AanAxSGYw5xBkRaGp0s1c8dv4u9Mrm3t7CaqxsC4B2g
O7DnkfoWBtNieENhwcyMxMzTfKAtFBK97ABCosKLX26PaW3mAG7gRXFkFMHxf33c5YzpWSNl0SnK
Wi/OfKX61MoNnyL4cb4NUHLHeDg8FFVD4eZQZ7BoyE0snQyz7HxQZ0iuNqjl8fZIxNDgP2YABJRB
SwwBOrGqTLNCz1lSSKforT0rr7qyg/gR+wMm9mna3ZnPRh8o2X7eaptZWy+0M+GRhrI5Ov3EixHt
Tq1UabJ0ktuHLEl2k2G4Xf6ONroe4l965AOfoqMf9PZwly6Ka7vBUfMyOsJLIdxrHSKlRqPFIXC/
bj//diiqzezTUn4gB7Vha+k10H1kAm+DMoSK7CXfRBdemGR9BuabOQmH6s+YKq82e5Rz5lcddZF/
8wd9w/1+NTVdn2fY4ry7nK8Ur2BhcKxNOugvsDTU4Z/K7oN5uQz1hdRNh+I0zw/U+DXUhcvYc2cZ
bok+71Si94yCob53y+ZHrz1aDfTmHRyYtkdrxUYmd2XyoSMM2nZoRKBILcZ68zSbkZMOaWhHD+hp
3KmpsYPGVBP9QEOYf3uhxRQf9jUIoThq+4uKegE/7Y1uGKJGS8Oqf8mqn9HwNk8Pk9G7kdkFg4Id
/ZtIYIlw58Krq19VG6rE1fXvfaO51JhlV1NKl+aaS2JjY2MsTzZai7Dv0cgAZN4ChyXTLpumUstC
Jc1LvwNBnFuM0VY+TyyI8hnAFocTQYaV62nz/Xmx/+YpmqNCJ3logKMI7Hp+IefHAu+oRoFvlM60
JkdoW/nW92hEL23mq0numlrtl+jNtorvcll6kulHUxNMEBYHX51WjC5eZ36Zbp1LIaL8+lb0/OIi
Aq0bKtJC/KTgfrCSSc5Dlnhd9aLX7Y4gThrMT6YOh6iE2OuG41vZjLzTHCBCZMVwZgT3mlSqUsyW
nYetc5e0rwo7o42Zdg8j2UJ1i08/PjgAElCfgWgBBifiP5K4BP26HFVhgloBMF1umoOfDCMdVMMF
P3sY5Ta2YeTn0zclqh7JuNURthws5hYEbGhmgEwLULvXW4GludUMETFOkuR46TQFkDAvJjA7qsXe
/udTjpeHjdsRmBDUncWlxGMS6u12inurMuguLaXEnUZDfYhqJfMTvdNDnWlbSdvlALlRkKUgAgCP
pSPu9SKZodWWS6e0Adv8BB5d26ucWAnmAipe8tR1HkUB+9ttJ7P08GgMgUwRssQ4zosTptRmrzTq
KJ3m1m5nr2pSw/Q4WQT6B0EMh3TCFDmK26RyJweyJJfqRmC6srUMQLDxHAJ3B+DeYggHnudSV5D1
PM1RnNTuCGXSQFb65KFSy8EDsQEgDUVZ+VJko1GmzL+VpdkeEMqqewP6KxuObRkWgdsL4STaR4Fv
Rvb8epsNSVpVANEUYSKPSlBJ6gj6n7x0M4AUN0a+Ygo1VSDhkIwF8FOUrKkGOx3bxMnDbtQ0P7cJ
aBJblblkRNLv9iqLpXycXw77BfYIvQzcqfLNd+FIa2katJRlZdjYoO0qNB/8yW6UtF5/byJWgd9Q
xzec4wc4kX7yqxav4qLcN93Ogmhb2467qSSfXUW8rV5FERPIPw1bjzswIEJBryLMuKL1BSgsyjKU
IycYBlz1yr6fSnR9Pqn5O4hbPcvYaSD4pXtQ2Rel9M8rjtQGZ5CEczPhX0S/jQoiVWurDCP5Tq90
nLnCL6397QVYHG60r4GhlkPnkdy3v0LJi/mPdYYzYEkV4hr9LtGhENk9OWPmMSOEhtfutrFlYCpY
E4Zk6BCHjCfw1892f7TJ4MrRsRn9t+wxLdC4Ypwgs70xi8sgnNs0sMvwQMIiiv3dCMe63hnbGrgj
PCsTpa+DTK2eWN98tDqk5XFZpfdZn7IdYeXka1OX3VmWRYNIdmpw92XSR1JJ0cZnrc07WuhR5gei
QIGHud73ca9NdOqnOgTCCLsotZLjTHvLHfLsPRkKEsw6gKEb06/iR6+CWEwFniO8zo8c3YKQpbUz
sxs6sw6rwaKe0enqMdatxiVDGe+6tosPdhzj9pIkyTfzEo02lfSzVixyHAi1/258DX+cLr6Gy4rx
qhLP7VxPgWwPg9U1ah0aL9ZBu88apJXc3h3/at6Yu+mxpi7dKdWGxxHL/4iPMQkcwwToHxKHX9mw
ix3fyGOuWUSvw3GuDwQsd/FTOzV+13euo6SgH79jzq5IfLJFb7m65Px9xMkKLVnkg0Z6FK0Xc9yE
MqNvHZuyICJa5qnGrO+zSgY/zjBXn7cneeHKMVhUP3HCwQ6FO1zwYYYEYJk0z3UIYhl9J2mZ5CUN
k1AKtbLgtqlF5M1NQaoKeETEfniEXC+nOU8dYi2lCa3oXVPfTOft9u8vAgLh9wXfoUiJYVaZ3oQo
3EffMuoplttCyaHYY6PcNrWImPGoxJwB74NXJgQl+VAvtkgxt3MWFVYT5n+bY3POc9f2gS5ir4n+
f7TE1+/C0qC0RlI4WhMaTmjZx7r3ae6N3fP0IoFYhW7435UdeDUu4cSl6mwOBR+XXrwYaaAYT8lH
XL5uJiBWlgodtxoiJNzo/M/rUZFsznLDnrBUpj/10Pz+SxAxyfGLCnrifCQb79GVnXdljg/7YhJt
R5oQBMIc2LW07JUp53/fDuizQfso+iR47+j17zuSbVcpGuXCApxPUvdqTnd59DciRwUFeGP20EC3
sS2WsQd2IJ7zeGEivYe+BMFkXsc9jXNs9g7Y0uYxRTE8dccHJJt/R6/VBKngY4Yq6BYR/9pMGggC
8MKAUiEomK5HqiJpKXcWNohd3SdSHOga/V+s1aUF/gUXa9Ul6OCsbFjo6Qz6mDyu3XxCEv/2iq1t
QFz16PsGaQyiN8FXIFqSC0uDFQNS36+FftQ6t8gP2bRnbONM8b0s3GKc7hYSkqjwoyqgXg/IzIrJ
ydOahLGJUvijUjypJRqkrI27e21lLs0IK9NHalt3HTeDjUCru0Q93J6yNQPoAjK5bjre0qJEzkjN
qcGDh4S23XlKCRrpzVifT4UwVThBEITlXZposxLcQgHWBwN5qja02J1lAwXmmsfBzxHia9YOnUMK
+pYnbwzGg9O9pYkOQBR0VAYPYEhD2aGsUm6Rwq8s3tUXiZ6jykjZjRYKHBI9yLnM96ILZr5e/ud6
AGf+5BoMyFfgZIllo1iqEegpVheOu8x+K9Aq/Y9gEx7XXFkQrpKshCp01sCCNkye3P+FUliKeFbJ
QKI9PN3eLPy3hJXkCpxA3UJOGCl0fv4uTvEomwVpyoaGTKMS5IONBO+GrDgUmb6lmrhmCpsS0GJo
4KIbUQgrBrNH5Jh0NJwHxdPVRyVD4mHa3x7Pyj5Aby2PxIFr5/2v1+OB3cmeLUpDqG36eUn3SZ5/
WPV0R4Zmo5tomVbAOsFbcDgxlLwAKb62lQ0dXKzKaJjQ5F7p9pOFza+/aNaLlUNbSc92uWJ6kaQf
OsncJ0W0+9exKqhEgGKPMxijl16YUL008qoySBfiQzw7+lOor5Hkj1q3MafLhcO7GcwowFsih4NM
6fU4GUvSrDDMLlSkwsuq2oXi5F4CU8Xt4SxdPUgvMSBk/3ij1BLEGBtq1c80rPTMHZTXOjuaszdp
jltPlUe2tGNWzCEDxikeUIYFlld4t41U00Dmp1EE1OY3ie3iLOjB9cJeW28m8lYplvuf63MG7ez/
sbaoxI7ROCeZQkPyN37q9JOV7N56oFluT+HKs/zajLAlFTrVbQy6ydCsfk1AIE3WfUt+KtYjOEXS
FKFGpLs0+33b6vLMwSgSWrikkV9DVft6fwx1NzpSqdNQ32u+9cwethofl1H8tQHhUBvom2J5BgPq
fvJMT3FNX0MbxFY3yso+vxqHsCMiSNCUbQwzaVx7en/Pc1HRFtZlZSPo6CLDSxlU8xC+FsaiFGXT
THVEw6IB8SbI7gckQCE5OZCnyGo2vPvKygA1jtcxPLyF9I9gjPbI89rpwMIpq37PLPWyuAN8UQEy
betNvBLoAqGOBmQQ/eKhumhho2h5GPRYZWFyjE/Nsf8l37Wv8Z7e5Q/0b/Sj33BKa1v9yp7gleQy
ksZMVlhId/SIyONVPzaBFhhHyNPe3t8r++LKEp/liztSGeSsoZoMS4DAx+RzdvL3Mf53PAqyR+gU
RY4cCS7einNthhlmUSOMYeGQPUZZaGjxS2sEEvhf2r/m0DRejJKjoxyyufQcrX6u4sPtcYq8wwg8
8AVowUFDHNQulkRYcpRKDatZ6NiFa9XuIGtuEt+r9S4yzvPsz0XltZY7Jb5RnClycI3zsKVdxLek
4CivvkFwJipkF6d57BluAaRq6QNDB7JNu0PXEle25p8z+p9vD3tteYFSQDINqBxcBILPrLmakFnh
kKjTIZn+VA30jOrdbRuru/XSCI+oL/ZQX1lGYucjC4vhvrcKr1W80ZhdW37Wxn0RH1vze/py2+ba
4cerk+8pAMIWQTpIc0qzVGAS3ASeRkK92o3V98jYKq+s2oE8L1jnkI1ckA/MppOUhamxMM2cj2EC
/UEifZbZ90nf7Prgb6PF5rgwxZ8+F7PIZqsYkk5nYbNDWEB9aqNje1fXO3ACAnWZgjKX+uPPbutg
8NVZ2gUnO7SGuOyUsEXmPlNmucEQHfDYpvkjRdckqVMXpRwfeJpggO43xTcofbRrhvFNrroNaN/y
UYejCWqB//4CYf9I3diaYJXA/unbc6bSNyPZWsfVc3BhQniYssx2hgqQqjBW66BTEhCRgYR+Yxxf
AfitqRSWsGRkSnMJVrRD+t4Rt/n9mShuGqimB/kGrox23x8KpI+RRf2Bknx3aP7UaFn3TArqDECP
3Xn0sj+bOJStCRauEy1K0jpm2FqTWvm9EljD1vyu3pAooUPm6z86cIIJZZ4dq9ZgIoM8Wu466Ff3
2+MvddwxsJR85Ef1+X/hAS4MCjdKqjGlSk0+prviOO5kb9jSGF9W/fiVcWFCcNdsSOUxQ3iGK0N/
LchjGrvM9tIEHcx3SN0fjQLyD6kH9PixAhIstw10k0Fhb+yOMrpCGr13deiQGRrcxrDh2FfCxqtv
E6KfgiCeG2wMnwQNJUhPPJlPSv7WQchwNM9Tqx5vT/fKg5ALkfH6G5iodXSYXrunBFSlnSbFfcjo
szwBGOOkj1HKEVrq4zw+V0jcz8gBlnK3bw35MCaN5t/+hDVfjPgBHeYaFDgXDElm0ciTqc5DKA0t
iAr2nTq4WvtLz73bdtZ8BaA5oDqBejEqmsJIqw6daLmjDIhSkGZBav1zJpN728ZaJAAaKej8QeEF
Um+C09XyHEtkZWNIZhJk8gNomEZ6HsfIb8bA2Ji4tb0COKSGbk5opoM/43rpSodJkWqWYyjlvTck
2d6AsiA8OqHVfZ9ZLnqi9/K0YXTtLXBpVPC4rYQyPDhUR7zW/iT5zkK3qvHDrI94uN2eyq86h+B1
EVSCEJajCQH9FNZr6IlT1yYsWTW651LoVtjtgcn0tVHRpJt/6tXPirok7cK0q3eZDui98rNJP2qp
fzdTez9Pkmu2VTAqhddo0Y4Mvx32QkkJ8Fy5FdmvbGJgxJEMABIHjwmRDEMxkiRHtXwMS/nAat/8
YTjgKwocSHWVxScNyl+ps0v+VHYwRqBScbckWPhkiJN1aV/w02hWGjuAzrAXMvVILOkFXVJbEQXf
vAsb6AtHm5yCApWYQbXaVCkMQsZwxiUQRezd1qBrDxm7Okxm2+004O3YX8DlA2s2tiaYb2bRuIFK
OtJkgGsjG3e92QtmMF2LhiksmDN4qj0d0BbfuYakRa9S2n/K2nQaYirtU6KSIJFbP2dW5o+zMmzM
w8oZR6clh4sj6448v3BD9RJePbTM8CW6/JPUf2SHncEc6Q2S57B32dnqVF/xW0A7okqPygXSPuLr
u7MjtD+CUh2lR8hyxOMB4rbQg/NGCM7NSVACpQJo39R8lPr3ljhh+8Hi6K7IyEYP5rIVAkPmCnTY
4KhKIoNxvQR21dlF3M1TSKswG08zQ+Oydm/1e9sKJrrrLWffDNM9xC+PA1gv5HQnm5BT/lMZ8b+n
MfEpHDeCGjpUAEQq795WrZjJ0xR29T1rEFs1vtO7M4CXJ7UPIHZp/7C2tEvWrkoUrNGlAlAMSugi
7DeS5mnIoaYUNlYTjProJuxAiCuzGaUCgCttJBjRLR2DkkmT95HlbCXkVlaAUxZzEAVcDQolwiEw
U8g2WIY2hyT7XrPhofvAFN2jW5p4BN06nP5bkj0IBKNdppUOMYMMU/y7r6rfSf552z0vHY4KWh7Q
aCONy6mMhFNgaxObmSrPIRsBpzXJfHT0dKsiuPSq10aEHaeADjSxjHkOQWMEobuyQYUrGCL/9lDW
rACrjq5i8Hjg0hautKQfDK2lrRwa0C7hxAtF6f4t+tfbVtYmzDYA5wKfPgJLEbRrZ4M1GBKRQ3Oa
7gfVSqGlvMXLvPJkBx8Zbk28NyHFAeqn6yMqtYBQlpTKYcLuovFgKnep9EizUxF1qORqvubEXqK3
G8dxbWigCkOFGkA6ng+/tqo2mZpaEazGZju5wzzlAfgVtyp4a8sEqQAQd6NbDLxkwtiS3DIKeCY5
rPH7bR7tAd97kR3zo4Hi3L+v1aUpYUCzUxUyLQw5VPQ56KfHvCbe/80Cn9KLrIAdJbFGiA4L8gRo
IaldRys2YvvlxYEcyhdQHpUr7Dmh1pJkqWpBwUzmmJg8SnYyeayVeWMgK4gmbgWFFlBIgo5NjArS
ui9ZY+H0VL2beA7eRMzV7lS/uqOP1fsW7c5yq6HXUkdKA8TTQPyIOB8r6XoFg1LDWJ982u6L3vZv
r8xy1vDTiDOQ0QTaAjDU65VxOknqsq7QQtBcBVnRBgM6/Ergs26bWe5mRFJ4cPGCN24wsQAxtkjR
1nTWw6nJ3Vw+UnQ3QWYozbfwtCuG4AvQbwQOZMyZaMiSSrUfckUPK0p2mZmem8j+q3XoJaHl99tj
WlkcPOJAMgIuWjSqiNVSvN+qcq5yK8RN6SbyewNHetvCym7jFA06WkZBEwxAOF+9i3NDoZVUzbS2
Qws4PdBfkempixR47cFxu4xVaAKRPox0AOICPO4lChW3P2A5m0CnwAOh3YU7CLECl6INcpz11AmT
7pEx2SPto9kihZduYO037Ii1t3Hq4y7pEyeUwDwQpRnatiGGCgHU4vP2gJbRLB/QF7sktiH4468n
dJxktZ363Akb53FS75AocCPFeGbVhxIrR1D9Pt+2t+z35duDP8DRpIEeMUtYwdo0qhw0DlJoJFR3
c/XQKXdyPZxbW3ZZ2Xt1AnY/x9ejR2d+movE7aTfzaAhkOmgMI705QYxwUpYd/1BfCkutpRjU9Uq
ZFsK1SdSuNIPg7rHiHrxa3XXP7aP0u72BKxMONBcUMtEFR7cXeKEa3HE5S/U5GzVkj9LHznTDq1E
gjSa0M4FCN4mlHuxl2AIHY0ICbg6AMrU1wO0jSGGmDkx0SkG0qOS+lKMlHNvSX+HIf7X8/Fli/s0
PI2wodRrW7RlbZnYg3litjHdpV33ZnesAFSytXaZoRUbk8kDwKtXIcwB0oo6P3w2ejWEzdQ2Gmq4
rWGd5N5vmH1qzD1kfF90E/xGfb5lbZFwgVMDFTCvgXI4qyyEo3HT6LRTevvErB+m9b0n8b3RutQi
bgVhKXRxePqm+ONyhLCJ2AonFPU1rOP1hBZtVCMdk9untp9Nvyb0jNhy3/YREs/FZHiGgyaz2zt0
eUT5OHEoeIMZakuiHx+gkNOwnNon0lYVpLroobYglFPHsnIAtuNegzbeQ5JLdJ/X1c8aKQdoyxqN
aySz+VI75B1cOmegkaIwMufCJ+DEDG5/Il/X63VHqQ93GV93SI2JkBlrkJwU6hT2KZMouoFnzYtZ
+b0py5fbdpb5b9CYAQyJkABgAWQphRiqlJRej4vYOZmPGO+3me7nyu0b36BvaIlx0xft73RETlGn
WxmPxWXKCdTQSokHLjqFQZF7vfBd6+hJzxrnJGUFCMxaNC6i68/eiBGXDQowg6c0wkO8GzCdQrhj
OHEDrhDdOVlya75PMcNdoyS688NS5+6T0BJOehpi58es2NjoLEpzUGbB1zS7cRoy22dpYhWHZK77
fdnag7wRX65Ng2Hj2atCbgTpQP73F97Zjju5ZOAEOLVzPD/EFiCbiToN+411XjEDrlzelwDQMKcj
vzZj1uCh6NQITeYWbe5nBP+Oq7RQHZhZ1LjmbNb73JrsQM8H46RogEpXZhN7dChZINmZFTRMLQKn
zIeN8S98DoCdECqChAUgepzl8vrDOjI2uZzlZViqavGkp4myj6OCPkWx0nlJil5HdAZFLrHJhL4s
MGPcnpjFQfsyDw0j6GFyKlhx+hOWQpM1QRuSVTp+1ctpkM9RiqQm+Wc4JJgnwS2BuBHFX9AUCqYm
khYZkFbJ2Zm74XdRIsDvU6U9TF0ho30mYR+3h7Z8LMMgn1zeNsCfrULok5uVwQpozZ3N7pc+vg5K
4Y9o7UrfGhXaOQnZRZIn6Zl/2+ziNoaSBlwWNhm6MeBhhZ0WJ32bktxOz5WmtweVqPGunake5GYH
bftpU4xxEW8I9oQbeaixUfFsxyitezI8E+k5RxOIgRytV4KE6fbgvp76V44Z1hDVAPSMVBnYDUSv
RWlSdMhEnwdP2/UHJ4Dco6/46KzzC19xpSD3JG8Hgcvup/qrPDPFMypv2IJFcyvCV+B6ALU4spXA
bRrCmCUl6yhDg/S5NJCUq/LKy3rQpOjGJ4mKzzyJ7Y04ZGVREdJB7A+J4a/de31KVabrEmFFcdag
WzxHoEg+v03duDG7azv2yozgDBTS6X0qQWwoSeI9usKsKr5X4nRf50EdR16B6jfToByh2P/qhRDO
XY5PiEJAel2MVi7lZxmM6MZ4nxUhGU+yckYNyq2Kk5k1we2dtLaElxaFjTRIOdVxOItzO50kp/Xp
AVlkqdm1yVbNbmXtkNHmEu+AQHOGzOu1s6Qm69VULc86CHznPt2X6TetHE5cFeP2mFbWD5eMrKKn
Ek9xaFYJg7LbzKFgqa7PU215JTU8zGM6ek6yy8rsoICME91ERoamuA3DfMNfHwigmIHT+iIeQdwk
rN/Q1qk6WDMoezr6TkYP8qcd0vbOTk0CWh6VgritvFfS4mBK+saol/N7bVsYtFPQcZxlBbbHl8RK
3KI6lCz2pu8bY+Sh2HKMICFEOgoVQ1FavMpqamc5qc+Scu4Mzau7eD9GD5lzj4wxcqJgSjgb0q/b
Vr8e4resCo+raUpHq6rr+tzDweVv7YvxmT9lYX+v+7abetDx8MqHeiffo3U3nB6aUxYU+/ksP6vP
057ujOPWUV36ez7d/38avvbgRcBU8tQBZV19VqjkS+DlMUbdK9ujIlcunVtovLCft+dgEaKg1erS
onCjtcmYxTL0pc999xTLcPPzY9XtSOqnwykGTJRtKU0vghJEaWCUwyHiCXvQgFyfWAotgB4RS30G
N5DXK5If2+qhrDbqXWtWcHngH9xpyARq11acjtgOqefmrIHMH4mB9038zjKbxcNN7FeIzCCdBQjj
tYkoHis81xNyliKwJ6EI0fuDI8+upnVaQAn+XzfmMlSjitortLH8jn6f0utiqzneXsKVM4qKJkgs
0Ov99ai6/pBqilJELQb0FfQB77V4V5E79JJAzX2LsGJlVpEdQP3YQNCBt7SwdnWDQi3Scs25ZpNb
yeO5BQ4tQ+PI7QHxmROOJd5OQArjPkbKQ+wRcfQyN+a+JGe7KvodSWTZM9hMdretrOx8NJyiKAve
OuQERStdMpO8TSdyRtl6Z0TDHagqnrJ7KZ1+KpL9MRXznsQbp22Zr0KQcWmUf9TFAU+GeGK13ZHz
JNXHPPtGWmTF2rtS6t2qHV0LJMB6fxwbr5Kkt7jd0kRaW0A02WLLoqYAjLtwLHrVGpOyV8g5osaO
jdTrexZQqd64NVbN8BwLlxK3oTJ2PcpoRk7LaXRyTiQUdAlwdhK1d1Nj/r69hCvuEsjl/7Ej3E52
khoD8A7kbFhHlbRohn9VqtZlD3URoi9/A97Ff03cluCfBuqUA1wXjPcxY2WeGG17HruKPul1Zn5j
de54qBp2D32tNkGmZFskd2tuBqAJPDh4p+CSPsoqkGoletmejSw5yBSHm7iG8gu51Vx7BjsX3lfg
Z99LRboRNq5MLmQ5UVYFQAmVTxExoACiYDdgRTrPRq0Glf3aE7v2xyp/MtDQmlLb8hwJldDbS7o8
+7w4AKVCDBepepHULwcIoSykrjtPVgvEhFIk3zrwnT7dtrISzCFrgncxWqkA9gIm4HqHVqSUpbTU
Mbhyyg9dMpl3BnFSX5OMGFQ8cvdck2H8lkHnzCcmk3Y53r+HjY/gd+v1hsJHID+k48HFa0mCMzBz
m+aF4nRnrSWqC6lG5Nxa50MZ9fg4T0A2Wj3nD4mM0qsLVgdF3IJanWT/3MDJU0jITuI1jdoMIFvX
k1F3VOZJk+7MkIkIAB6hhzkryf72cNdW9tKKEGn0douiVYrkIghMhwBvFpCuTR0NbltZHlI+Fly8
NjKIIGoQrETo5u7SEnOqMHKv0SgDlZP5K1OTfRzHhpeYbAPis/R1MAhCDJgEXhrn5XryVJKWmuTA
oCFPzl5JlF+qEtVoWW+39FL4LwnbBcxhKAaqAC5xNMK1JWQ4LbQwtvTctb/78ZvGPkj51kYbPnVl
Aq+s8NfIxQ31X6Rd13LcuLb9ocsq5vAKhg6ipJZsyZJfWA4yA5jB/PV3UXPPuBvibZR9JjzMuKo3
AWxs7LhWiczvpDVVd0LqDtSQQCgkSQN6YG0sVFLqFGMhpSUCrOF1A+4IisIoLeE9XomiuKXNLSb+
nN5oT+ibGd26blokyBNdYNE+2FJeDLc2tavLZWpsNLQD6B7Jc78svHx8iwZgabAHK3mbZ3bApEv1
hzrCy+We3WWspxyp4vbkmM9jtuvmpyl7vq73vDfzLmLdQ3iiKDXwBi3WURnOWcxOFv2qsoK0aCcd
Ss3HOAtZAC8IEhyyoJn9utR3XplznVzFwnKgWWXFOEDK+1JbmqVo6zqaYa71ILtPn9RX83N6Oxyj
sPwFmPdjhYyRTiygd+fxMRNRSPO6qmIGBGYLFXIki9ayzqX0uTT7KIpQVklzYvwox+SQ2abXKIZn
6s7p+lI/dJ7zwjhrXeeJmhSx0p2cHCnQQAZSQENYOWPsbNAxQLBIdD5OE6zTXi8ny/QltWSJ2/Ut
MEINy4jSXaQ4wzq9Xqv5PmqYZbs5TTEdZ6Z5mnn1wORlrwIWHOFEbbLcbZZh+XV9GbwRwSrQAIqT
QlcjqiI8ahbiytjs8mU4afOQ7SSUf3Z0Tm4whJTtIzDMiN64jSNaLzaeWiTz0MHAXbm0rkatyPPx
hMlA9TYtOumJzYV1MNMx8SNpYDAv9YLEoswGcL7UklfXGnB8zWxwEd6pbgVO8qyukWuUJPWQQRhc
r0I4ccMnILAvKyCjiSl7eFkw5ZeqFEszqKhQqzhlfeQQU61uDKdlr/mitGGuZRrom3Tdb8wqPWBk
Rjm2Nl0EnVgfr/Da/bWW19H+hVeWM4LlWGp1VanjKR318Yi0z50EKIUXva07P5Wm6r5Poycr1u6U
ehgEF/m9FHl5kdcSEiw/sumIavnm91ydc9TRtemUxWpz3+bRFIDHbkb5KFlc+CgyCLowEtgr0hA6
S1HdmcWQ7NHmXftFXI/fsjwr72inqW42SoDnzI0RCQy59LSJWQRUMYWfJw3sbN1aRxVXB6hNA70D
/CFg3h09IgiIADJbRYZryvOjmS5OMMhDvJcG81NbNYOLgU9fgn8IXPNOI0ZZVoKwc+N5QDUW8L2A
bl59fL4Br4wpuLnkdAI++/e+Ur14lko3ebYrurepepoidGOpARzBT/jC69dy45pciOZeCBSJEx09
7+OpVI07g0afWlN5mRx6x4YjlZByvy7ug/+7qjtK7+vcOyriOu/ysRrYdxMA409Klrl2pXsZQH3R
IevmqkYqEHpqXXWQarStxHogkP3xsb+Uzem5Xg691VrldBqsWSGswWDOonpDvuulb0VkuaoTeXMJ
/A6d0R0oAC3ZdtEyreWi1setTX+PboBGi8kS3nVzMnkZwEKH8856gilUGX7AgJm+mf1Cx4XA+dha
NZ4ofCwyAChKc062NTtMY8OCC5ZJqD1G4EUzWqf9cz0CzOOao9EQP2FW5tKM2VpSOHZmTyezMB6G
JDAXHQOCP3UH0C9PgnPc2D4U4XQ0dcJewXauf37mKVZW3KGIZM6ntGv2aQKeGvu5mQ86BnPA/0oU
ZzkazLkvLdQ6UXfGWmcnIZW1Z9aPEo3fIDDZXf8k3heH7UagiqQDilhIzPF7PE9tZNQNyL/jSEd0
2k8MqLloP05nPMTXRX08zrVfEvMUWDwebz46dtos1sqlWE40MkaSwvn3o0orvetSNpwOPEUwR8C+
QaM8kgDcHg9GKcVpq5xoPHR+nqfdoZb1itS2Pu7GWVIfZhTuAQodx0HcaJaHmXjLA7qu7RnDMuyU
PLJC6lRlECdFc9tVubKz5NFyk7YvI2Aa9tqDAyBfgcO74RciUQLTYiDViykLHltjqPPZHuxMO81x
4SFjofuJ1zu/9J6YdWAAfm12M9IVBDAYqQeAxfJlWe9dS2pRMnHD1F1+ynqSZ2qKurglGQU+xTya
bhkk3qn9lpE0EBGHfcjtQftQHNaRb0b5FFV/7oZrzkhHRSu1E54/UvjNUfGy4Id2jG5Kl366rhgb
mg5ZiPhgSgF1y48zLH0lx6YCWR38+7J+Viy/df60H+x9QSh2oT0L6ofmoMudA0TqkDBwqJ9a+gT8
viCbmZ+PoBJJRF7iapYuvQ9sHdw50PrgMUJn4aWkVNMauzMr7ZS/mhL4SJvdnO3KNkBOTTqCsXbc
GwopRGDTG3cYeVAVA0noCVvToZdSszGFkqaLcWoN8zg3s+4aBnX8Pz4p2GHA9eClBRYRT/yiqWOq
T7S1T50ytJ5FO1Cttm24dGkmyE9u6AT0DskINAsDiojvsdfVIVenWLVPmSGlngG6Qk/v9cJzKsDa
XF/Uxs5h4lRGwz6g3jBOxqm6rLGuSDLLPkmNboLKRLUDDDdlf27OEaDAlgOCEh10vBRLYlpXT5J9
KpjWHgZ4oSlekT770oHS5OH6ij5sHvxeoItBFJRhHYW41AVLiuu8TnPnxFS5eqBRXGmBpNoTTBWG
84RQoh/FoVkGNV0N8MWrUnA+UIrxN7u2LAm+PhimQJfjRF8tbSSRsRv7gmh0Oc1NoGNO22wbErfR
Dv8LzOYoS8aCbmXebmGDEb6f8QZxS9eWRgd0QwQypP5F7iZXaSPQfSr1jeokx6qQgdLFPN2pSJk+
2uwxmaNW8Mytr9jZ9f/wBdwrB4yTtEt1qQp7PQB/H6UGstsmI9QqbkAgjk7bP9Os/xO4trsDERvo
vtzN1+UOYCQRlqzn+36I3KTYR4g1r6sUF2q/C1m9MLBaoGqGWPtSpaalLO1pAIDDZPzUppsIk7AL
MGNFvYZ82PKPnHUhCBpRWOXJDxEkJQtdCbScOPds9cVxc6VyFYMoLgDF1e8DqHESUZ7+PSDmz2z1
M9fiGd67dw/g7FmVZ71upUWvwvgZkDFZiJxT9lk2g6JEzLeblYk0PyO8ss2uATKf7jFRnxDf6fq+
bry26OpFy8DaBnm5v/KCnJcmWSB9PN43QDdY/9UCh7xUJFDhXRzrb+lL8+X6oW6pKvxLvFH/NN5z
eQKtn7RRscDZloP6tUMHCLAI87pyi3Snard1LGpw2ZIHEisM6yFAWV36y0UWIzMGKdbq0J66p6p9
0qv0tsxfVtAYS3L2E+v+zBC+7yry2Wi/QioATz+3q0pt1JVTJU2otvZwN6pzf8hH65i3s7K/vpXv
8RWvQqB9QewAmDxcEl4UBXh/a6VNuJ5bvAeq0j7et4cRZOWYF4h25aE+2Mf4pjvQve5G+za5jfNQ
9iZ/DIV4uryf+M/Cz76G22k06QJeFJO3oVatbdFuZL9k0W0WWTtmSkHdGMcMI+uDiBhu8yKd7wLn
nzLdXqLZgNxpmgI810Nhu5JDIoDXJ0ShLkD0PSd+ifNAeQTIJTC427hzhWikq5XnDgP8AMBxX0e0
ENisL9bZfR7MLCrrEZ9BndHLrNsM5WiA+YDnKnb1SjC38V5c/yANbZtrD/jKhcZJc2Kr0yWzbsIb
a725z10I9koCaJ29gf/++l0hYKb1Yj8J/vmbum+DC3A+T/EjEruGK3sANPJnMByDE+Z0XTG3XkSE
zqAWQ1OgDKQ5zr2hQB5GAyD2QgdnO3hXHbKkYPqaTiC0O8iZROrlVrL7w0hnfzbyfddYgg3aOI21
rRXUBiBFlFH6uzwNqudlYY8FC/vxcb3qMSKmQ6LcZ6VoKmvDwKy5jxX2ADYNCJaXklI9kZcRI3Lh
aN910uRp+S2TO7dcju2075LD9a3deBMhDeDEeKfgevPTphlQbpC8XFjIcqLugPAFYiNhw9x6PBfK
BR0Goi4GJ1G8hjvH2WiDVQllRZ2EefxVzQcP6TvbdfLey1WLpKiL1PVdpDxdX9l6Ih+EojEA0CGA
hsf4BbePEi0doxuTEGCw1F8GtQylOal8a2jpbVmolctUjbq9xu4ZXVJBwP1BXxBnI4+H7kSgDQAn
ZT3ls9sLrE9zqYD4GM55kYUjCs4u1YvIdxqrPcZjbAKfti8EbhsXBQDzFy8vbDcy++jaQ9bpUmg2
1bqdl1oSViqG6SLldWJDS65v6wf1XGUAow5Ua6uS8nn5SGf9BI60JEwSvzR8mRI0PkaBnn+Na8F7
tLGHF6LWPz/bQ43a9mLXZhJCVT6lWkOQ2jKGR4Q4J6V8vL4skSzuvCq1L3rg/YMRZiBx/Ul9iX9G
A/hcBbv38VFbt2/tVUc77jqvxz1qQy/PtlEq0IvsS9sD8iq5s5pdfhNTL78pumU/1W/XV8ZP3fyj
FWciufcsVgdJK4xVK+rpEdDDNzmeq3RCTW7uXDsGiXXaBX00PchTTEwLnd1vBcBurn/F5v6efQSn
mgPrgLUgYd2V5VUsoPviFsGWJLDS669wd37tVgWkA9jy1gTGpcYMLFvqWYXGoIEEwAOLm1oPC11E
h6gKxHCLmWlXliBYgmKynVq1u3RZJ84ltPw+pN6tgj6K6rFdSCFCiPxgrFflOVseZ0crkBVJTgS5
ifqW2Iu/oBkVZDZF2wms18cH910SMHERCyNDzrdxO4scd+WSpiG19dhPaz0liCBS11mqT+h5wMgK
LV+Vev5RdWnhapVTu3NSftb6yhS8/VtrRgOuhU4EvE7Ibl8eKUVDbDk3WDNV6yOYDmx78J1xIZJA
zpbtBA0hJpE1oJEgu3Ypp3ea1GSVnYQGrdkO1aYv1qiL6A22jOe5EM6iZQXIvbTZwGJa+maObvWj
BjJXrGSuDJQws+4z9/q129w9FOTR36ev0+SrJp+Z0J5RLZ1UrMqRT3R+dQB6Y5lup366LuZjyAt9
AQA2vBV79ZI+TsXGpp05Yxpiliuxdkpnull2HOSezJ+WhsyqK51UUCxeF7u1nRgwW8ftkKREhfZy
dbGOqUGjnaCl8j6ZgrRyre9t5MoALq0agawt/TiXxenH2CcRTQvIUqraHQv8WwuMl0gCpxxxNKnz
NEOCo2REwgxs3gsK2tsSdACqrR2neL0v98uGs6fmbElBPhF5ksCT3LK9aLr+98c5VQOBXGbPqwrI
TetO5lfDQEWJfb1+4pvv57kU7v1E53xSmsO6hJYsX1J/2P+wg9w3icD3EK1m3cqzi4M5fkOSJRxG
Ej/pPXIm6C0B/ql/fTmiA+EUOI+cvJz1OQ0XapC0fyj0//LEOa2NdLOyswrbhZl1t0weGHrv/7sl
cFqLNvsOa8ASegy0zg7SPH+I3vDuvyAVDJfTwpsOt/ryKCRFSSgSv2nYKJbbqJjMzGzfYV8b0ZTU
pjlZs2dgAdXAe88tZTAGpjdFiStu6wcjS58d7Z6hp9eSEd0rtwOdBUq2+cxiYvhfiesXnWnZouqN
UceQmJwkZFX0nNSf8psZtQKiuCZmoyvBe7Cp1mcCub0c5dnKTKSsQsV6iilqYu3taIqE8KSy7yeG
HAJGydcKKeKvy2XRtmRtw+Q0VB9Mkyg3ck70p9g3d71Pb4qvxoMe5GT8nH2zjqC0ODRZYIpy6FsL
RRiEavCaz8B42OUnsEYqJpWZaZjPwfiw/Cg8s7lxouNSPxi5Hs7aM0MW6176ESc1sUQonKum8H7o
uXRuA1iSx+OsWbCF7Js2AA61k10ABtnjWzH/zcP0PtOOkiCqZnzl0UmqxCgjfb3iJpgS6IgCEzoE
vT+/5vC+kGNFJR+vLeeGGRF6RA3wBIemnu4dJzvOsyizuuWroA0O9U1U8Ncs/eWRlR3rUdi3Ydpl
mehVEL+Y8/M0CdKpq4bzRwOYT0BrYRLJRmHuUspoa6naxRGk2B7QB+BeBp3eux0a90edLDOa3hIR
pPnmq3UulFsa1XDNAaORhsX8FXWbMZJJuzO+mMqbGc+B2SeHaHi+fmBb61zHzDGBtLJO8mnjLgL1
SJQ5aQivS0IyN/aX0D41RfBXi1vzk4DVAJgkXM3LHaVGZFcVS7LQmiaEQjtgxFvg3jGRj5eSh2TC
RBJa54VjycqWuUaHPFrKkSNdRxQu5YJDCd1/HS6ZhlcnRW8SEG9Ud+USRYa0ie/mL5Jy30SYvYoe
UEpWvxeHoQnat8z8bGkismq+MeTd5gFbAmUftAAAior7Gsl2cjYBSCOc/emT/lw+2N+XoH+MH8ZH
84Aq2h4b49FweGhTN/6OAsX1434np+L1+lw+95SktrU4kgb5eUWiW8MzfkynyUvJ+LByr34Fk/eN
44OmayRDdIeB0ZvygPnUp+tfsal0Z5vAPS8qYyyVG+i5Oj41puQjLQi2Cbct9qoVJKgh5DEV+B+b
WgAUTZgmQIgiCLjUgjrOaKpmWRbmi3Y0QXpq9bdD6TWJE8Sn4vv19W3ZdbgG/wrj3CmwsjtJTCEM
aDz77FOv4mqJzOBmLGViwgfNJOtW8m5IqvS9VPV5Fg4acLIL0zXM7lccDWTWtWNNMd8IX0hz6G0c
vaZM1GOyfa1QQFwbCZBH5C19BYbeiLUUa3RhH+lDlXnlp+xl6QganE5tHKT3suu8Vp+kV+l1dATv
zPbq0cKAnnngOiApfXmeltorS4z2oNB8mA4pBT8kOBubl+gEWI7y5ef189x0wFA6RHceOgzArM5F
RAmrqTTFLAvbbtrL48N4a/9Ie6JWNpHGp651De9JNKCyeUmgqMCsQt0S46rcCpF2rktnyML+m7Xv
n6hb3WNWjN2IxlM2b8aZHG5tgJYo6yEbs9Awnp0F1TrbK51Q179Jh6GdBPZn84lbY/D/rIoL/0wV
SpuWkNZ5v5CW+hx5fbjcoWApTKGuGvDB0q2tVqhZoNjNVxOKpXMiKmH/qiIHbm/Q6MRwm2Sf2r55
GJ4nbZdTUj0z61ZFmTQSJcC33BRAHPwrnjP0pQT8nJpiocH0XdsB2kxgY7bV4/fvc4acYupsAeZe
Fqq3+kwcsyBOeWtZnxHx1KZBGoG4/+fgfsvjbHY22aNC0RYRlkx7yzJrV9bFobNPUQXqMuMQTXex
RsD26V+/eoJT5Et6gzKBJKmAWC2g4dEU/Pr2c/j7lGxO+asyzSLWYBeHAI2g37pAb4lyYM/Si+PZ
u/gIuOccIAY/olfrq64Q+XYOcoOoohk70Sq5W6EOQ70MDJ8R05TI0tdhuG8bUU5k9R4/XIi1LRD/
IHvJb6WUJTCZ69VbvPj4au1n17jpvqRudNM+pJ8Anb+7fnSbhuVMHre3aHeV7Tids5BWu0J/WFAD
ctijNt4a832lCv3L9eeuLY/bQ0NqB9TXIM5boaEHUjzou6X2mtCiLobs21GQM9ksmJhn6+NChLpH
I7oeYz9Ht/DnBzgSRxb+XNyYTD47iAaKN+/7mTQuNqg0E/AL8ru0OlRd3Z3I8Mtwf10/s02rdSZl
VdSzTIPWW/Fst1MWFnv7NHv6jRDQXiRh/fMzCYaMCZBEg4T+23QDX/x2uil8jGCj+YgG3a73pt38
SEtyfV3vczDXtIMzx0tRIixOoB36Thlc+lUnpcc8tKqhL4EeHR84UM3n2Uu8L9JO3muvidvsqr18
g1TE3vASErlz0Ak0SHQhORO+jI1Z5jaONNKBaEYNCyPwBboIry99Swp8FnRFvPtJfIGb1Qk6nxIp
C9M8cVe0cllkvTY3F3CmGMw2UbQEYNrlmSLFg/pE6iC0CwYJ/p9+HI/NbviZ7/Jw+hTflCH41Qlz
2z0L6133q3phu+Iz0Db8/tB79V38o94JUzvrfedP/PyjuAdLi1QgGU34KOkeDck++N7dDvxByTfD
rV3hcMx62a9I47FjZzWtWY5IGg+J7qZuiq62HyUp3JLku5lI3vUzfYdHvyaOs62LivKlWWBxvQ9m
qf308lNBhzzzkvvxG1CU/e778qX1i6OxU/bRfY1nK7uFu6OScQ+qvSebTHtpV6BtR/Bd28r2rybw
hSTMQ/ZaJOO7PPlWupcOuqsdtB7IdaStyPI53dPj/Kzty28I+o7mDfpjrIfEt9z6zawJ2oTHz/EP
zZVPcpiR6C4RvEg88OJ79H2mEzzqPFsKQ6ooTklDt9Jzs/5jua8LsqjHNyo4o82g4VzYuldnls5G
Z3KjZxAmHx0C5Pld8KIQnWT+N1EsuOU+nEvirLZhxGjDWO9frr/1wEOrfxWiVOXHdjck7s5lcHa7
l+QMiKirgsNqJvcSARUVSYI5iL3JpR6yN7vnX9e1aTPGPJfJGe1KayXDYZAZ23NQY/QoxWxBFeW7
Lp73dbQcpZ7t07F7mGh/bzvJ3TCCVy2fPGBh7zSl8WPFflr6e0lUzRDuBmfxprnPHDbjy5xPwGYj
s6/te7/Y5WQdnB58yZtfymMt0qg15Lt26zmT1o9jk4wLzlnepY/LHi0ZD7pXBI3XCXzFLWfjbOP5
ajqI7QCYvALOjr4RLjc6cXaZD+q8h+sHvKm3GOBAPd1Wkc/l1sMoUB+kIqYhTVuvVXaFVbnCYXOe
Se6fS/9byntkc3YP9SFiRiUlNFTaQ5r9AkDK3rL3DqImwHadprQmiem46gBKk7J3B23cJ4pbRLML
zCuSL8XnUbJI2Xc7LaqCpe5Q5NP3tJH8OGv9ztLuHbm9jZr8k0MjMrDGv75JGw4TOu/AXYF8OipO
fB6gVkZ09RZdEur1Ara0luha4qrxk5DieyvEw0gDcjrITqK3ni8RFN2kTxO10AqHwcDKzu9ZG6TU
d+SdSp96zWND7Kq5KP+woQRwHUApDuAPMDp/8E/mvEWEx9IwRvNbi9lHzYT3XC2Cxg2BGD5fNcc6
ZX3RIfHZHZMh82YFM/4ATrt+WFtS0MKIoiDGOYGgxNl8HGSvZJhIDxn0x+/lN2GpdkMd0CH5W8L6
BWfa3EhO1ekMhdR8KW/GyjgW9hS07fy89HJwfTGrEePMjY17uUJ8r3OZzvopZ6KidmmWWUVVGCi7
dEg9e1Y0P58Wr8/8CTgHuyGxBR1Fq0X/KBIw2GBOWLGmuaQXsNiBFOBg/8bJL9WJtHT0s94kuVPu
0e8gyEZtnhYQMP4jjfOiFItNllKhFwEAbJ35jUbfI5FHJFoQF5WilxNY7JKahp21TLsothxPKpzB
NYrprQfRDsl0XZTk35QJ8Kl11gFouzzpnpK04NPIUepTOldOboPe2jULAKgEgcXGI4G62G8xnCay
GngYcYXaadOqjwDxwChZ5EqdtAf/l9/UEliks6M0yQKxmxcAsNRwMmExPiAF5WqBaWFmoBkiG3+A
G3fnqIk3UqD1UYyx/MUNQIYb3UqwvgDguLwBZsXUsemwxFQ5NK6GblnNxXA9UIpFdN+bd+1MEqeK
km7OGitRl8EIlRI/AV5O1cIMFF835e76mja140wSp5EYS+iqXkH9dB3WKn2WHu3SjeiTkOJp83ad
CeLyIzJ6rnQboMuhkcm7rDp2C/WLRtANteVlYz7z9xFxFndsBkeiC44o0ftdqhpB9S0ZdqYdKtrX
vNiVFsppZkJiNrusFWzl+tsfrJUJIgQAb6yDqLx66JlkGg2KENrytsQPk2jGRPT7nFJYWsS6YcTv
x+kvQ/4qfEu2fh/cCphwtTAWCsi4S/UebGY5M8C9QlY334pEW46T6gyCO7R1X8+FcK5yZxR5ZdTZ
+x1CvxcAM2DzTnb/67pab2nbilWP5kIkID6Uw/S5G1NToWnYOreUvrWqCOtq694ggYghU9TLgU7K
rWM2bFbmPTYLuStQbu3kWCKwDkQpjmALEBi5rUgV3tBvaZxrDOKtPrIpOnCyZBwpATRZ581JjDGa
vHMI7cG4V8i0+1xl7GGxWoDuNNJ41/el4Y1KwbyxHJ8AdSNi49jUmN+fxVMz2EtbWcm49j6lseSO
AA4KaCu3ApXZPEskrIBog4auD8B2LWvmbjAbNGxqkwtTKD7MrbcL43n/SuBu1tCXU9f1kICe5U9V
TgNpikgKElyzPwy6TmpVP3apwFxsaBAonVfGX8xgg7GNE6p0CZDoNDTHLKbkdgO9Yaw+rYRGSrfO
CiXx/o+vxIU8ztJbdjE1TQN50CMCCHyMI93OzV+8xxdSODOfJDkCFAVSQGakT7d5/ytPb3tTEJFu
qATgmVA1dFauuw+AGoAf0KjcwKcp7WifG9kBA2QiQPkN5QY4yAoDASQn8F1dns/1vd+qDlz8GLf5
PRrfTKrjXQJDVhaUcXpgUhKfWFf5c5aCyZyWVVBZ1S86UBpmZoO+My3+MrfacmBTLxrV/jh1qwDf
SrVAu4B5EoSRl4v7HzM2Ur3I8RrHTn5Tms1Rjr/VNPqSpjRwEhP4HkjAaxjdXMCriffSBqFlHlRU
3VmU3uT6+Cpn5vfrm7R5IdARtlKKYrTsPf9zFmBosdMVuYY9kiQvXXzjphk+I3OViFJxIjmcMc2i
pu6A8ggfoa6OQFvYA0CINIlxUCrlps0qwT3fePHgDPy7LD5il3OA+Iw9Oo7sCaBX3hCBuPfYMEHw
IpLCHSizrLqYExxoQeTo9EKt50gTGJBtESuvFAbj1u7TS/9AyYwumlrsm5ohNTsdRy/XXrTh4boW
iKSsp3emBQ3w6emQQ8rKt85cNLZTX2ilNu82pguBuQJPDWRSnBCm61m/oPusscGVmE2G5c50ErV3
rT4A5xDi5H9L4XwE9MnYpa5KqxNytOzR1Zm2i5YTkzNiACGtE/GobSv2b3mcYmsWy5APSFGUN7qb
zKyfaP61zk+yCeLupBUo3NXFfcTJKZRWRy4WXU2ZphLFoiTNcyK/9NU9VRNXmI7atPgAEEHlCpzP
iL8uTwzJIgupIaxtrF28k+x1zJ6uK56+XpEPx4UZO3jAgLtGt8aliEEHYTdweZHF7eLUzwqrAap9
UrlzQyUyD2X2uS9lg4CmKPebrKFBbDcvk8ZG4kipTpSaRS68l4zoXfNrntBkFSeJ5i7pULi4O2A/
mcZvRs560inlc5LM1LOKLLpBcyuouxMtjjHeCQo6Z0nnZ6evI3dQ4uR+GWPFqypMndZNbpOyGVof
SZHK1SdzCpUEkBG6XFq+EgOuq9RbE1ANmhZc35zt7f+9N9z2J3ZDlzqLs7BORq9OBhDYCUK3zXu/
gqiYGIDVZH4KD1bH7pGWRTbbeFDiUJv3uTwQQ+R1baU18b78lrOu9My+mH1uZZUMOeaxADdORCTD
jXT4ysf0hwTYWMHGbVqaM3Hrss/EVUuGSoQFpUpOQDS/fiiiLeMUFoRVnRoB+i+s0DGq37fH5fW/
E8Cdujl0rQmqX0ScWeS32lMLyLEYEIoi2FvRQjjDVeaaVncN5ET5EYyyNjqC2a2sCi64QIrDxed9
1ctKoWG7oqf+zj6lnydBBX/TJP4+a85j/B9LGqq8QacnyrBKSpiMOdl98n3sfEe0YZuW/kwS506i
d0FTlwKSlDzAGGlv+4iLMG4pi6apt+/9v7eFpxpQY21G6RyCLNRlp5QMyS0uD7muZpurQSkDoE2g
dQex+uUd0dnY4/TX428fHTRYSWaPW2kT680UQVZsrmcN1/HXCuPIXUcmxWVVTiUaP+Qd3F8CRg/S
iPrINtcDIKq1/QH9huZqE87ufA40Ayk1miy0R0/D4F8J7NQCtDsY/mtMgbu0qXNIfiJrDdArRCuX
spwmioqqQlKIFX6W+tMQoAMPGKxz4teiHqdNW3Ymi9s8pONHQOlDlt0SdKYlghdA9POcOVNBFhLp
I1qY+x5ZIUYBgdjHkcAIbCrA2Ro4kyY1WtFaMtZQTned8WZUxzoVoUpunj8AR4BCi/AU7eWXZxKj
xICoFYkhZNwTICIuuUKASUsqORxzwflvvmeApYOWoTEYzH3cocR1L/UL3JZQRbHEn4flzhobeRez
UgH0bZ+6GE671e1Z9+Z+qslkK/Xz9eu7taVryRYDw2j3QRL+crmZwVbQggpbuvzM4s/TX8yIOue/
z70O4COswVeMdusm7rySAqmu/N5oAr14HzjhvT+Mnq2jqEDW/sByqTXAakk0VATr8SaXm8ZFtjrs
utME7txCBb+slbpWhQ4WHCgtHrLeDkbwFE/GyQJf55/vKDxFjF4BimQ1I5c72oOUJJoSfIsCHHAP
OaEG1BH5/cBEofDW0ZkryApa9oF4zONSscqJVDufMe+zqG9LVDq+lkq9l+Le+deXtB7Sh+21wVIn
g3YZmTzuENOqm5La6jFwVtGnoe7Der4v5UOyqC5jLxVGGZfiLyIU7CAgZIEICAvJ7aIx9XRq2YRI
ksZBsW+dkoDJe45VN5pjEongD9aL9mGFZ+K4FSZFV6mtoiC/llpAFy8+53WBJgNl5XVLD3+xm79l
8R0Zg1oBEWDA0uzqGeP6JBlbUjoLmR419UFLFk8WzR9sjVgAfATBEapfgKbhdRLU9Wm2pBjPLIEp
rtCbCmhJ+aOtTL7tFCTPvOTGTO+bdBTcha1XAVwZBpgVVGNFCbi8CyXwewdgZSJb06TxL+TjO1ca
K+UvbNi5FM4FkTNnweuG1RlDtq81hDhZsHR1cP3YtlTkXArnthW5M8t9DimWOoPfgcCJOwKWzE11
EafC1sXGNA6Ar+B/IM3HvaUMypHoMsLlCOmCPSuK7xhUlt00mf6iBgB8K4RtmO+EY2Nyag8ijmKI
1hjBXOzOLxaaeDlrtL/Rgt9S+E4AdY4tSdORsJG0Nx0xOWBhBBI2U6LoPAFwCfpdgGHLHU5XYvhR
61CZMhrfQbd/F1RPsnTXxKTSbpzurZ8O809MwxvzSxaXbg7y1uqgstN1FdnyHYD7CiOJnhFo+6pC
Z76jtkh9ZzU1hoDpIR3jIKkOTXo3mHOgJaLx3C11xNghLCTA+wBewh2dZLVtV7fo6BiiYjcw97XI
QZs0mIKdXe0sbxjPxPBnlyh2UQOtGn0VTz0l5kjsn/JrlN1T0ZDP+r3XBHGXeBo0oxl6vGb0V/sK
UXQij4vkm5EnGi/Yul4oM8MqmcA6xiN9eUp2ylZXCLb+vv0EALk/b3txzn+dq6G06DHIgSyPXC56
XBY5tIwX2qJeY7y20f66um0tBOB9IM1Q4Kx+IMwopAIoa+uEdjm1j2ZjPCYVaF6lt7+QgkoDRuYM
A9xA3MHMCX61AwBQWHQZoFOJPn6yZhH5xWaNBTVfdFvJIORSHO6970cqsylHc83U+g2KFlrTe4bz
mZq2W5QOyee9U+zMZAeUE1JqR0m2/sK8A5QdjFUY97RBln6pFVRuM3WYsZlWm/UYEneCGr1ZHi3A
ZhdLcfLH6Z+VlBy+2zrDj6k2bleXXoqK2kEo002NO3QAemzG/Zo4Mf6QmxLnBkkrYRXIZlQLAGSX
C1t6x4qbFmNXCABTIMwAZkZOWx+kC0id7f5UVy5lcQZwYUrPQAeMmZNnE6RHOEZVIOGj2VslwL1e
x8+Bkcpd3sKW6pIZ/0val/XGjTNd/yIB1EItt1p6czu2x3E8yY3gzDjaqH3Xr38PDTyZboZofsk3
mLsAri6xSBarTp2D51kxA+2Z62Z+qKBF40925vmuU7j/n/aE7byZ2BT9NAIXomHCxfthVj+ww5SM
J79uZe4WiuMgo8Jz0BHCf+japJ6sFa9zrXkDdvWx6tknLWEq/iQJxgay3uhaI7XAEfjL0HpcuaVb
JfBHZ5VvJGnglMS38TZpkxxp/ODbXn5gPUZL+rexOQ6NE90OEdkCXv4AwVOtNGZ72/AgzL0Xnd4X
2r0ZzSqoniThhZt4FaH/i5liqCBcBz2pekvr8ag+sywausZHCzSd8zBpQezdYgTISgPoOvhWG9H5
6baDsqW8MC3mvHViulCjxShQhVk8tgd4Q1cVWyTvXa5RhKyNk/ZCLUjYBdTBqjXLgI84ahHtDu7X
BnPw6HSAGCRM13+WNWzpFIC328SKjgXIxuJTXhqvt12VoPqvf4ewO2zWzG3X43cUX977wD51IT1/
j7+mu+aLd2p32sl+LJ+dz0mosMtPx+tk4dquUKRp21VfaYUgSr4kVVRZAcd5ND45NsaJDBFmzipV
nVNSq4FN1INAesFJYYlgk3hlPccVdk5SDZjCtwLo0wNjHXEsnB2fxqn1zfEMqSaFr7INc2lXOL9t
qBpvpY5vXPta7T9M9j4Nrcf2BWhMZHvDX63r21CwLfz5df2usM3j6JfvDPZK1MMgmYOhs+tt1GQF
aDg0nLaWRn3S/eONaZSmy97wlt2Y1vf5UD2ybGfoExxn32i1qtJCR/YLUOVAcs+xvSLVSNdMcZun
BPWjdf5EOox/ef135Fivba/d95P1VeGxNLJQjAUMkWC01hAOjnEr280rNtADkDoE0v2UaXPir437
F31x86Anr91ypOB09Qui+NrShebVDky44x4Q2XA6p0VTezTQwnxALFcPZhUxRZND+jUvTAixBImF
NI4hYYnOY+iWBQSPwT9l+1o2Bq0KLMhj45fYubDF3b14DJX2ZiarY6G4Pbr/QF/Mz3Ttr9urxRfj
FxMeJByAOMF6ibX6teomFLsQHBuyQnPQIjSf6gm8avp7pt27GiSlVDeL7HTn6o5QxgUpHfbEtVem
va0k3WxkUxTb3/4GjifdGMPbfkmX6cII//eLT5d3dQNmfQcP5tKro9yzk2jyiL/1BbRUnSH1u7ZM
FTal0YdJkQ9eDBTdhHu5y13cHyXNz4vxpSKp7xZfnOVbDRDi7/sGgmY8sSAbydkcrn3LQBzXGB02
2AJPQuAmp/Ma0ym0tikLjLn4F2wPusKm9OzmjWnwoPHc45ccOE6ntfRwJ8/2Xfu6rI92ioGEDCKP
lRcs7OS2T6Wj2GuyDwpNeHDrGwgTROe1o0WVTxN0b9A8Bh2TFsQ5StDao1XrigtCFiyXdoRg2Qp7
ocyGnWnpvpP6uS/SvfcK8srdqkFH8fbqWfjR4o4DyS7QlrwcjATk2ql2a+pCG7Li7LzqoFdQ8Ybz
ILv154XgMBvDWKq5LM7t9m1OYr8BA36jPY/ayRjSYF3eb3sj28yX3ghL1CB7Avi1wjjZTP16fnJB
1aYk+ZQdUpdGhPXpvSFtWceBgZMHnqrHeGahvjzRBRphUZEA8qUE0vOy6q3PKOzlShuWpatgMqkh
4XTIky8g1fUn1Ji17nXo9zr9O98sRd4rjfeL0BBuzgbUlks5sAKFD/Bx6X9hIsfX9YcNtZzbqyaZ
2ETLzENbynI8/noWqspjbxTxsNUFaOP2nQ3eMQg6JbMH8ZExfVi1bJ9RO1rmOuiK40TinV5uUf1M
QRW2kfqOxKNiB8rCCJSQH+pwHJgpfO5FZwPVaFecV3LvWC94IirHB2Qf96OkiFYdFHdFly3Ns7KF
0eKMmoSvTz8403XS276hq76uLFzRSkMBDGo2eFsIO5wYlae1m12coVhspcdk0u+GKrljfO67Oplb
8XnqFIBg2aGC/gBqEyjggu5aeEVMjrmS3rSKc2cufo43qRKAJsHgc/pbniqg2ILjWDhYus6L56xF
U9BNHjBtH+TaPZ8SncO5/Lbd6Q2mq0y0JvAiJVE/70b7t9vjsI+84UMdgA/9Cedmqi1NyR+FxehC
AK/RXiov/v3C5rURYQdaabYm4MfDqzCudmZX+J2zBGr+V1m4X/jycdleZCdJ33pQncRDiPXGMVme
UJs8qONQagUgS05IjokWMbdrGm92OeLnnG8Y1Kh0AHDbSn/TvFFF7yS7dFBKwrAsSJL5oN312jTe
iMani8yn0VgwM2+feui1W6Ad9nEK7cc+IRAISBVSt9IdDaZ1gqKPTSkRrCYZRYuK8PSgO66ac9di
+GPEcrV/5B4XbwAdJQFjkHHtnonl6iruHkD3h9x0DuDQojkeN5m5K+sVegSqdEu6dBcWhf1MMDab
1hQ5clusR7PdjyskW6givZKumoO3OIbNIbohDmzRrjXjYUJ8FPbfmJ3pdzQ+6vOXtsHl0yn6OtID
ineWTFSoXRyL159wSFlXou2Dko4zD49JaWgPddmO0e17TeoRpMHRP8JhCEvXVqhdO0BpIbcaUWXk
/Y919j+NPTh0btuRLs+FHSEgSO8UUF3EEL0RfSW+4i6UhjWGSDgNKa4pEUY30WSs29RFXdvAlKWx
BZhEh0zWY10q0o0PaUgxyQHXrwmUAB//scUow67dDDxazm4/u18HraDhGi9eAOxMeor5sGq+JSgb
JNs5b3MjALFG6lvWaN81kxah9m6HhJXWoV30l1TTIYJUGWzXeDk76quJWfm42cK+y/vXbFjoDjwV
xHczVEjrjf01ld3sO8WIUkxqNA9Tjt+RLKMOwZImOyxszoLaBuSO1PYaAf1T7Ke6TO8S/GXfzD/0
YYlK3pifGOIH4dpRKFOBIg950XX8gOS5dWu6FedFK57XwXpGKcN+YoXJwrZJ0q+p1lHFakvvVSCc
AdPA4wrSRcKV0yV2Y2fmgrxk9btQBylK4L3qn53X4p38U/6rO2HeBUDQ3Y5guac/rYpNyazUC2Lm
sNqEtdefFudr0r1rZnKc6cttS7KdD5J3DyOVqM+DUOH6mxYU8959jW9qtQAcdqT43MWt6iPK0nW0
jT+oAEAMIeaPqHF1+qitBQaijMMyvBZe90gAT/KWfesdymr2CWv9Mft82zdJzw332oVdYfEy/FVt
8pB3pbXW+DMpXjY9ax8aGpO7ckmqp6RKcoy9zGs4u1Q7xob+d5XoZrisZXMEZECldiJ9p1/8IpHX
zgUKrtUwHgYNJb85O98TfWf8M70Rf6xDt1dEkeyoQv8NupvoAeONLriv9b0+jCmMJTlG9rojKzH8
W0YjvvXtDy03BMQPigBoRYg9qyy11sLDqXuG1A5B90EfBt95S99vW5FuCmAWQfcB+SvIQV6Har/2
YP/scA45/ncQygUnlbS3fLNfWBAujnXsxqkCMAvdPRMaNE/DASwmBzP6N/XXUAtd8AfddklpUTjj
GXWKfJonkCg7/3QRinzMGr9q1XDQ0wOg0yhdru49nWrfhD6Aw/ypUin/yC5ljgT931cVDlWWjBSa
5vAZ5BUh6FSPxT77nKoi5KOs/MvZfWGG39kXOfWqtWWc9zCz4BT1KZQXoX21z/zkG0r8/q4/Y2Ar
C19RB4zQBgjbY/IwRS/vW6SC+sn8RdENDWkkNBjbEPydzAmEJUaMW7XdghysOR3YxJv2y2pFZQ/x
7rlWbA5ZNoIUGEUyMMHj1SnkVigTZpZe5gxjyFDE8Ej2LwYsP5WFqkwmtUORJwDbjfF48XZcO8AI
ADCBnf5paU6WewS96u1wlZjgtML4ajYvB4hVRqffGGvrGfqYEX1ld6mKcVeyw3Vk8BSKthiKx210
HSRoeY1NVi+M1z0soAYO7QSNyMCIf39JruwIS9Jbk1PZ3sTOZfMDGGvQISjR6JIjEXASzMTDEUwC
i4K5SVYUrmav7NwwZ7dO93xstSfvSoS1dElsj4Ob0e22xSH3NPE0wkabnWd9T/v7OY8AxPmDVb8w
IZy7icvcpcthAsiVvjrBBDjwb5uQde05xguwGIPTR4lDFqjxDhobgcGJ9/Qu3uU7XNf+EKyHf19U
9R9ZVnBlSzjlUUafzLSHrTx/ceaTOYMVHCBRz6x9koaVHYK6uqujmf1lsn9UJQxTGhgXngonfpaM
ldZyT7XU9/5xodR+l3yazuRl26FEG7C77/phCJe7Icp2Yzg+5wE7tGH9Mu6heXy37qxDF6GRkHHi
1mcwzSlPakmydvV5hAOysrvGLPnn+aKHJFr87WjAmhPYfhfE4Wv9SEDz8sXz0+h2DEgj+eLDCJsf
ojtb3iA/O7M53nc0momxd7fdbSPSE+bCiLDzlxH61XYDI7T5jPS61P4iy6serJ4ioD/QVMJ9d/UV
hbx6ydzaotwbPRz99tN40nfu0Q5MvB/qIA3yo34oPjW7LXTu7LAN9E/f+lN3TMHItzdDUKeHJLR2
oHALxmdofxk79qRDmzY9rL6NL2/6RZjt1JyYfG3FX81bjbz0jPtRrCI2Xry2BgeyQke8O6xbePvr
y1ArgPLh0kWZkYICWNh6aUxGh2kQU2gw0G/6W7mLC0weD196FiWt3zDfscuH0lHcW7I9d2lW2HOG
rfWMZnDLyZ3dsGDYpViMs26Pb/aUqhRLJQkGfISaNq/ec0L360vMRhgnJoWPhWEf836PKpteJTt2
8Oiud/a3v6gsnvE2RVEPGQbEIoSz2crimDZ8LrXvuiAn1R1q21FfP2VkAY/171ek+LzCT2PC6pUM
yg3xBNi2ma6fqNPfJ+NX25nCrGt9ohe72VKJiUkXDkrRoMzg2AhXOBPcBDW/psLQVd4D2rc2LUiX
bcwrVZ2l+zlmQw63P6fcHgqyFGIVAPQLu9bLQUXmTRhXSvTjt2OeI19bGtVrmEebuMlQwgDCD31a
FJKEM4hkS2L0fCKp0b+QptlNKNsY2bPR/p1ax3k8JkbqM4z+OsV7ax3K7vW2j7Jz9tK84ONaZevG
4gYaCrEN2G6N6lW8PSdt99dtO/x1+aub6IDzsjP0rYVN14D7KAGyFqNf5leL0DszHw5d+Wy4b63+
yPIymgYVzYTctf9MClsvAVoYABCgpjAv0YegWHu3BmD8SrtV+CbbdmhF/PRNiMvELLVNL7GEa97t
B9sLm3V6GtwmDUy79TVoDNz+lrJz+dKeEDJbpsUYCuNxCSajzPprdP+9bUD15YSgIPPo6TE30Hym
Yxo09bNFFYewKh74uXnxAmxzjGhMLeKuGiFPxkAHO+KWI48g3jMLBl2lHyYwXrfdkq6TjhETbGUC
tVBhnVZUNzXDBAi5eVyQxSRBMR8K0x+at9t2pJ8PBUKUg/Ey+oXFMG5JEW8cwpb3zvc1noog1uP7
ZVFRdkrjwMR7gpO48Znk629IW0bdauBwteXFHg8aff4DP0AvQSwXmguQ3b7++1k61iiJAW80g2qq
pECuAFdKJhXtgKzBjcmo/+zwWLmIhZishWbP6G1oOkzFu7IA0ySG93+gDLefHQOwmdYKWOd+xXTV
4Ff9Iy2A6jaWc4nFTDAde9tv2blv4DBGVdngqGvBb1Nb2rWYeYcMtUJ6RDl/K3xXJQQkt4LsEwJm
oOETdYA0aAprdIPXQAb3zfcBT0JrfrQKRe4pDUZQy/3PjHBYlIk9D6BVQuMIjIkQOC4WzAMxFW5R
ZUU4MZzFWqu0hjMmZFLDTLOfxgxC40quPOmxAW1XRCTIftE3ug4V7IN423AyQBon9u7y1XMDs4TS
d1uUaEGMc7fvvN491kYbanqn8lK64bCfXeBiIcom5lfFWhZx0gKoNp2976bqeOJhJV6RyAPQ+8WE
mgmY87VveQqch1kCKsbYGnXOcMzoEMz9tCubz0a/r3+fmIz3Ef+zJ1zJ3gJOGEeDPccEIYMGmSY0
E+3m9fZmkh26l1b4N73Y3HXT6xUUTnHx2wtWyLvfeu/BHobT5DWHvPj91iXgkRhnhzY6n8MUjkRM
DXlrjv/PnbURcAskS2AuuvLlInsVo4TH2RqRZqNbfu1UAxaDgRGcjC2tdxY5aHXYGUHnzvvNrsKV
sRCj5yEojna3P6bszLi0K2zmBooYGjCZGGAsP3nTfij7nQciPnTubtuRBfqlHWGbUVboRt3ykx9t
2ef5cPuvyw6Ly78unK+aN1fDxL+e0TM/195IQiK30BW3vdQKbnkMDELmTRdfl3ND83ahGjar1+xn
TLDapaWGu0nD+8KKuIk8MCGTDUTwVP9iQ6JkMIBMZySq1/fefLn93aS2IAWOowdkHZiUvY46DSNj
1oqm3BnQLOqbFKTtZpGR0OiSfI8EFGz+TdHvbxuVfUYQV/MDF3e0Ls53JFWsI8zQptetd/SPAgbJ
3j+6pCw8srguqscTgWvPYrhbNi6QiYulf5oo+ZQM9NOyen+QqFsWJozBnOUAgyIs1lSW02oULXpG
K8g/3xzrXCUh+OPC4k/eHpeWBIfmCTgYzUD+gLg7pqkPBeA/WBaM+wAcByJrxPf1F0tmcxmbAQZa
UnIcOHSPQ+/3ea6gbXBhRLiRbKaRkYxAHjZ9FBdRnZycar9NikKCNMJwpYISxMDYvvg0NCcLMDsy
82ZQRNpPeVkFKW7z299LdnJSjDjgic17klQ4c4qtjiECRAG6SyNwfXpx4FlPhRHdtiIRSTVQzPrP
jLBFydpbvWNm6Il0DQR0pm0Ouk3/qq816f0txnivVpYAKNh9Gi3x6Abj4DRBbQG7T4b4BIBSE5jO
Wu1za9YwymV7foIKQTiZG5jXlwmsKau5fb79q2ULcPGjRYGBTm8aFF3wbebprLd7c4t0W3Evy3Ib
UDFizoQgecN4y3W4DlOeJ1OHJ1Fi343jC+hQH4x+8r2J61O8z2anWAipSzoOE07BB5VsYblbktSg
CgcAsfSGPJwGSu5MQIR9r8up4oCU3ZXgAP1pSnCt66x8ycGUeu4jJ/p9fRzEE+hPTc7zRzADev3d
NjaPOibfkROSxO9LJ0ghpeHNijeCdHNcWOEXz0WO1plADTELVnqjCt2iOdGVBd74ttnj8x+EGsLA
xueCQXHsojd0vVm5tOWQvVHnCb02ZQ9M6gwoCdA40jHEbf9yaI3tygakgDR/WaF47UDk1faelOkz
X1cxXYcY6E87wmVieX2hGRtysXI0I9pkgaW1QauBrH1xg3SFhCx0OpZU8QFlmBHU5G2go8H8gDtZ
uFnWLKH9OiN5WmkTpOxhhvpM0gTLNB/sKoNM2j9G4gSQblCFojTO8S7BbBxerM4vCNXayBdzRiLA
8jxo4x8extb/IDguLPBNfRGGGOG1urTH426JX8DZGusgoR2/3LYhPYjApQbktYMJPxF8nWa2Pds5
nnButSdQkNR8U4+8fpevwaKSkZTla+iM/7QlLFUPJMeaabBVNC6o72Z/sR7iZO9YGOujKt516fIA
jo9CKugRMM13/fFSG0ycyYoUyk0I8UlZPdY1U0zx67KYx5/GmwdgR5x5ghFnsbt56HJgiOiTB4QS
tGehwrBb3DfNiIb6i/WcWwFhr3EX5atPe6D/EJpL2IAIvjCq3e21lH1fEE5hMxgoUJnig3nUhm1d
GMZnJoKp2PLJmOpw9VCqKZ9mICNvG5PdKJAYMjHDZHL8suB6HYMdHdLfCP9jTUDE592D8UKxAaSf
FxvbAU0CBIXE1+uqe028gMTyPA7aKc8xvF2yqOmIX0wYP3KROJglAJlUWxSGZcGDKQgDbGL4jujq
XAfPYBeD3gJjeCZz9VxhzealON7+ftLFujAhHJfFCIEhLUYdirgBZJafMQyfmx20XcZgcUzFYqmM
CTuvdEFYo1FU8Ey2K+bmDMZJs8t2ibWcQZ2rMCY7Ui4/nnBsaeOi93nMEefgCaNsC20w7LK5jJz4
U88w1Woo00xpMKLDh8bUB5UiD6SLk7KsvQ443B4t6x51Dr9ay3oMeq1ELklSQ3ut7KrLfeaWVeWT
UcesUK73Q1ivtfHdKgen9TMoczVgQkjHf0Ay2D+Wa5HlYAdYs12zgS+ojrv5PfG6Es3+Piaf08XJ
Yj5bHz+OTHdjbO6py+61gi2KVFHuG0iFQBgCQjkx5cHkQ1GMDT9jGOpDup8Mh1lXVfKkRiwIhwDn
ihlQV4jGONkSsqKcd9ZiaEtuGKNtfWK93Q556a7CCCYv0eN18wH3u1wljVV4cWAuzZjj7C5ztjWq
F6pS+pHlOzjvOb2Kh3zEE2Ihd7exc3U80jBKMc5hXEYbPQ26YvtKfQFdjANBVrQ2PGFHpUsPZlAH
x9+W+V4wfr79paTL4RB8KhfkXJ6IWwLvcJH14G0+U++lyD85aecPqeLml3pwYUM4wIml1VaV4cXc
zyVUv+tK89vM7cPbnsgwnGgxoUQDUDrmfcXS4DZoUDfn03rNtgOs92/3fvW5+tx26EBHU/xFD2D0
DMi4V2G3ZWceF3uiuDhQ/hQRf8u6pqvNMMnGsnKN+mTsA+ZU21GbtvpOm8nZoOBMvO2tbN0ubfJ/
v4hwfSRV3g+AVLfVvNtIc1+idN13i+Kjyl0DmR94Hw0dQ2WCmazvu3kGoji1zDB287DNrdAg1aM3
Er/sFJRWUlwKhCYwvYbkAjQM/OdceFWRebKaBDDczcPw4afUDNtTV0W2dhrt/fD3wfuD6Ecl2UTc
cCyzJ3xFZ6mShA0oGrT1I0abURKlkZbXirWSfUTMLgBMiRES5EuClSYzK1pOGtaKgucJJA99CR7G
u4mU56ZWqVbzPyY+jgA2x/gV6DR4s+T6E9ZbhqfkBrB5nE8hagrD7Pjj73MXI9wvjAhZi2bbMaot
BtKlegnyqfPBzbFBdyeO3dAcn34/1EFAw1sLlG9sIQbrFQPuEHzgyWbHh6eXrPOnRTE3Kf9s/xkR
Ii+vvWIGPz5kRcHkmm/xPptoSEmm2E8qM0J1xDNZPWDwAJyxo7+ke5ASVYqcSGVBuJSmclv7pOMl
JZoHzUSRvPb7TMU5YEmj7OfnEgtXa0KXxGzxuVzaB9PY+92mgClI/eBc1diexMDpcx3HdI5pHTt8
0+Tg8vW+53kBWl9V3i+1YoPSA2RwHBwurIdetYNnavCDkh9Vd5+AnwQPOEWOrzIiLEmTMehyMRdj
5Hymmt6X6//D9L8sGXH/80Qc3C6ajAv98hXRT+0bi+90QPkU0Su14ZiQo8LYh4E08XpN8tjCtV0C
s1+mr+b4ozL3c3puLcXKq6wIJ5i+ulmazikOZf2+CrtcRzr9OE2KU0VuBTwkmHNHiU8cguwmvGCN
HOMAmGY5GOmpGLydyfZe/Xb79OKL+8t5DJzB/+wIcZy4GSRCmoKdMUYCdcqAND2eKBBKcnI/M78z
8K0qEy6Vb0KOXY/odA9FiVr4N0Acxk+QTC+sRBHVUqw4HzICxwrPe8RoGEpIGVJ8CzB6P258oMw0
fK0/siH44AIjfm+9N9vnFlTYrWlFtz+rbE956Is5HwAO9IOvQ9HaKrzSPUCH64YrQbTdvZN9uW1C
WvBDzQ1AdMyXQgaA/4aLbMQuiN57Obp+jRVDPpmwvZWtn5ypj0pg0teHkSY+QJF4kFWKjSZ52AKU
iwuWs4aiyS3cRnNNTDYmOPy2+iu4uObWp9C8IICPhD9uOykJFcCXdNTKOKEEODGvfdxSPV2XpWXn
fKYHlP6ssd2x4lCpKnJyO/AERE0YxRARze2mNXmrd+zsWtrLYvVv0+wcqzU51XiOKiJTEhvw6T9b
/LdcrFtC6rYsqoGdneFEswhepZPijJKkdFcmhAUy2oKutQN3phYXYJkNk2+Y+WPHiqdiAcS4VdGU
Sy5cAA85pSLvOwI7cu1TaZptX1uIRZK+bs7ou6q2puScujIgeMRc1pvLgLxxg3L5GLXGuk/Ko/sI
MOfO7vq9pVKvlXuE0jL4TNAvEIVEm26gOjN4opLY75pBHzHx9PkPght4Dxc8l1yLWrivFm9ztAUj
1si2gurfZrhLvEPSKPaq1A/w1mHMCHM/wA9dr8zSk7jVCA74aikPk0t3qUoxRmWB//tFPG8k8eIW
wllnF0g19G6GWEWHJN0xFz4IJx1q82YJNDI728ZTC/gO6/5FM/UPtiWHWUPsAi0ohPG1GzSHbnbC
cF+Uzl3zffSOqpFC2Xe6NCB4Yc/NakEhkZ0xQRSb/lwoUmvZFkFfC1MF6HBxQoBrB0hHJgttYjhA
Js7bkQTb6h2Y4fjOmgFC+KSv5Jka6eH3o/jSrLAzl3VgcwX0/TmN70n/rlmof0MuJFG1mWT3Hd6N
//kn3KkLSlC5bcC/nGs+xpUBxdEBJFITzR4ZfWCr/rBm3rdqtmw00+NS8fqXXXqX5oU0OdGn0TIa
mO/ih419nubZ3/xxbaKV1kEfK6zJLiRwGIBpGmPZaKwJ2zab+pQ1JqxZEEbYet+wQo2dKqqa45La
gawELECo9RfFELyU9dTysHrAWGzjCWOOFTtBrfB2jMg2MO5vAxCej0KNsHQa6A+7ZMM1DhPx/ARP
lK1qlQlheVjq9E7CMwVQW+D+KZxXB1V3t1LdC/IP9tMVkW+lcDwtIS6uVsBmAX0p52Brd94fHUac
e4oTzGFxxL3cAEQIsmp2HtwXN3FDHEdzoyJckB5IvCII3CzIvk0hudJXrYu1AZ/M1LQqLFs0Q7Sc
Noq1l+UiuN3wenWwQ1Gquz6W1qEyah2qf+det0MsfkweW/3UlVNoqOaAZA7htYQejkMA2vnoUl7c
RKU2V0456OzsNXUXYhAeOsR1sSrOWVmkASCrww4oMX6BJWmbQacsxsxunrHFN+Ovm5GFzANX5O1N
I4s0zpMF6kQOIhFBac00gMaEmYho4H32BSQHzCBzFO9MqTMoDX90I3iafb06TK+7ITEM7EykIdOX
noBfQnGUyQIAxAH/MyGylKwms9PBwKqU+qnp8gPGnO1krxMn8ApVLVMWAaA2Q1KFeMOjT3THzIp2
o1N57ttkh4cXLzvfXhWpBdRJsfYGcGEiNQczNLyZU+QinAhda1a/+gNwnWFeWBAKDGUzLdT8eB73
b31RnqrxB2EvicMUF7f0Qr00JOz/NHEyw6rgCsCOcXJa89B8oi+oM6/TzlpDMPvc/nSyWLu0J9xp
+Wh6c8fTOP7pOI6jA9uo4uUj2zQYE8NUgwHiPhDkX8ezW4zriClxdjZic691tl/06W4bvsW1ik9M
agliZUD7Y39a4hO/LevOGXUc0Sb5UrePHqoKGehAvFLF8iP7bJiExRzsh1i4CFlLvSG2dAt0B3gv
9pl5RDAUymtNFtaXRoSNg1OgaPIBh1piU1QNTv2gUlCRumFCowX/4cUjskLk1hhP4wQLM2QKBvQk
e/quZENTGRHuTTPRNdso8a2srAy98QffoN48h78fyKCa/emKkPLO1pQUPXgoz02V1CGbXCdYXKhh
Q0pYhS7h312ozxkWLgD09DFzhKLLdTy3q1Wlo4vzefrb/sGeKwwcHbTc77tXVbNJdkxjpJvqgO+A
DEksgTASe1q15eXZ6zY73Kpu/rdPGtdPU6I9rVX1NtmjoTgRpHsIUEzIqXDhNrH1BLVf8ECxosRV
GqP1uYCpFIJS1RTa8/vtJZNZgs6NgUWzUKgQn/OZlmptXYHaSKfnvqmgjfUE4mnwwCroDGUBCGgX
SvUYvAPiV1ivZe6ayUuqEvKpIMj63rl/EHqXf5/bv0hxmmrS3K6EH8S5G+szYNfJpMBZyELu0oSw
hzCntVQNLWEifV3mu+Ktnu+A0Q1G8x2tgUBJDMw/iRjimP4FYBLCN6C3F+47sNKulem2Jfbs6m+2
5Y9/gO1DNshLpUDGIBMRLgWjh4Je0sGjoo39sWijyv47+woSfdepAzXFjvRiBfCHQ3AwU4Bj4nqR
yg2ZZ1PWsBf3j32ZPtVoESQEeua5rfkL+55UP+Zsp0NH/fej/NKw8Cm7CdRkZQ/DfdrttW3112za
xeUTUwGDZWEOqlo+nQga2V/okYaMQuPAQ5hr496pT/G4/5OWJ1fL+2lCiHQIe2xLj3kqzHHiY2XB
Op6m5Mft76VyQwh1uzXzZCEIDJAhgbCGZffO74vYIU28cEO4K2yWxl7nwgS+FOYk8KWs39cD5iY4
OgaVchMLch1uJs1TFzONJUbok22HZ5gedKbzg656Et3+XrKjgfO4YyuhHg/y6WtLkIxr9GqCJXcZ
Zsxk6BMechSIYq9bCGjdk+F+jO32sLWD/m2bDFVjX7pe/9kX4UANy+ycOjgqbPIN6xUXL3+2Xpxp
F9sXh4a4d4dEY7yPiS3kNoEL7ux6CyzVaIDsNgJk6qcRYZ9q7owr2HHLc5bM+yRZwnl6ylzjUckv
Jf1gF4aEFB9c5MReS4qTqIr4BBoqL46K7kuWOID3CfhvLuCri7h6VkBeqaUxWANT4nfdfQ9l5Ypo
fqS4+mQFONwRvB0KTaNfS2LV5jm9Zn74ohnQLPLTZ/czxLyVN5LMo0tLwiVOB7uv3MnCDWgkYVq9
xO0Pi027oQcT/6R6hfG1Fq8/iGhw6AjGz4A5vN5TMxDfFg5YuPUDVOMbRi3uzPDRHYM19tk3u1Sk
XDLNJMyw/2dPcG4qsynTc4SEuY1nZ7LBJ93VgVvZvj2k0YrxASCKl/3svRd9sUtn4zSM9G/PWIK2
UNGBSz80H6RHBggKTir4TuJphtBLWp1HcppTczf2ceBUdwN9jmfrePvskthCys7nlVBS+xV0mdFl
dTG5CkatxrMf2pVAKiUpS1+bMZDl9GUN6Y2aKQ5MXWoVkHieBoA2lQobkJbOkJlJl50x3BLEX2q6
K21/8fzWeABPTeSZ2aOe3zNtArfpt2VGRVl/1esxGsBzUY27259AcuyYaM+hogQOZ1DlCMeOPXva
SCfochresKt2tE99W9tnrYrLUG6HV5NwReDuE/KfitKUVAZ0kpc4b3eYuul9C7z9Eeax5gPG3FrF
ycBDVthCqF2DVwMPJFTkxPxO0/oZZwOkptcRk+pbEVfhuFBDYUVyll5ZEb4emIcyB+w02dnE5HPV
7dJsV9lMEaVSI2Ai4YgyTD2KTZy5cfrU6qAzOnTV3jEeywZ8s5niDJCuz4URHrSXj4iywvPendBE
wWxo/jk236Hrbv5+JQbFfq66iKkTHTPx10YgorM1ugNPJsM8FSR639bA7QpFcfHjdfDL2l+YEY6Q
bKWrscVQkU6KNCj0U2E/ZJa2b+gazIP1DKZ7yPs96dXLSsB0aQdev4Rx24eW8QmKZX4XeQv4vt7W
1XfcQ2cesJfPWtEf6zkHNv6BHoGejcZGi+L+3lVlbrLTAUBSjPCBlhHYSyGfmowZGp86xDZZ7Xfa
XXssvk7vzR+gyLDrf1oRS5ZlbSTTYMEKUlDkdkFR4I01WMHtw0XqC+oUAF5iFIaIZd6l1NFl5lYq
M4jR4NmgzPEYD6+W8/kPDDkQv8TsPp6NoqCQvjiQFx7RAqSAUz8yN/m3GzIj3OJS21Owk4dug2vk
tk3ZtsQV9dOmsGO2VJtZP8I5XBmBXb4t+ilT8d7LdiWm6TFChbolxajP9YahwzKjEA/eNDR//KG8
B0dQ7eyT3W1PPojlxA2DeSXcAKjDoVAquKLnrDGSEmbayNpPZ+0AroUqjI/NYx3M+wratr7j65xj
0i936a6I/o+0K+2NG1e2v0iA9uWrtt5tdxI7sb8I2SxS+779+nfkhzejZnibuHmYQQaYAF0iWSyS
VXXOeX3+2nja8XkIjH38BBpz1R0P1q7wsHu89JD6L5AZ9JJddhh+C76VE9e3n8qUDYcZ6k3UAiEf
LXAXan8QbXffAK9JTNtaYDagNA1tpkaYDM1Md6jHhebUuYP8JVPrYMo19LEcG+OqD75llW4hArjz
CI625j9Q45tAHI1pXOg9BqherW8WdfvFbd/Qfpk+24/D9+hb9316AFE2uSLld3/kvCMTKZEP1DtK
v2z2OtabQU4yUJNZdQw8elZUPgHTrmDb8IQx8ePIhuEoAxCFlUEwo6LGgd2Ay0gKjeQN4jMBKIf2
Ve+mrt5SFwyTLgqCxeyDb/GTPu5RgzTTIQTCMybEn4VFD16U2n4Qs8mcfIIoaQxEswXCxQa4h0nx
JtXy9Ai5p0lwmPOHv1JXYKd9gHOZLU1ILpO+gHu1s1dFqb+AtC+NvhHbTfuLdil+TCpIu4cQEq3h
dFE+yXMYK6tIRDaIWrS4I998C7Pv62SW4tLEipumby0/RwlMieW+NN0KVGf3nYuHdQHqEVzhqPiC
pZnlBsk01GeNESj7SL4WiQ3MTuemykWqj9FshVFM3ajzLedLRYOp2s8rs+E4CDKx3Kv39iOY+5pZ
UVQDFEDK8YIfTwOilreAjNKlpRt/6d6dyVfeEncG4OFL+0WE/eMdGFvjjJ8R9L/o+SoONMe5v+oj
GqbXNoLwtUanP0I5sucfsqgO+p5v3cuhzVxPC0YI0n5cfFX1uBIv5z9k7TwM39HaEdxfV94JBRwK
ek2tNTvCkqIbS1U4hYFlRSWqpqhMouuTlsj7iDoTeBlUaB1BbX1N2uJZwNzq4qSKJLTggQUwHbyC
fKoVy1ureRGtPGcAiANRGo/ET/fHxwP4QPQcZDPYrgoSm8zDJdfSxMoJ4K5T5YT1knlLFkbNrxES
f+c0cS7O8qwUyzERXJV5XNPQb0Hzmbne01ANuV1IRSaVlo0QQXLUn4k6oZBYBoZB3bE8FST2G6Kj
l2t2uxjM/8vimrTd440lyERwV3fzEYw3TVFBk9YAgYBsfUXHnTeCpgCQz0Mikr7muS1cCG1q6BRV
sMa3o9Wm3LB7NU4xWt/uwuX7qls3ePSnjb0oeB/wzjmUFAAFWdl2IeR2a0uZTHBwLiaeOtT4XVbN
6BEpsQTH3PrB7D60cIYCdYQkBnBot0badFxynClwGyNQpyupA+17Sc697faiYjAvim9NMXEFDXCo
01YwNXrli3LOPlfoGhWF7/V7742H2X16SZY0HWEEFItv/ehWOXQ0ksVVEw+oWBGrO3f2bFSFQb0E
/s2PzbG5BFlJaSd2DGuRJR9mfS0/u9M1nhQwdAxu1ArcnBeZoS5vrWgtbHX2NWTZNFl7hBA0R416
RR1dnCx7j5pIdPjzlgoS2RC7Q1UV5FKMV8xmHDupDL6RTmv2hjL4eX5awEwMGm9yyuZzXBcuNR9U
5wUEws0YZrK5bwePLF9iRdSzxNsG0NNCXRdfhBOZCTBTOcoN2K/AeaZV6cG2uiSgcasINhtvY2OT
oYMWMtlAXTARpCgXba4mHTrEQ7QjmRQUFO36pPUdSEB1xbGth2tiVYKDnregAPuoYHzAvQJ/3O4+
UOEA/IEiyJkMtge2B6tKfeFRy5vArZH17zdOqiilrozooT8vzbVaXnSyCDbdB2k0u+m2FpglipaV
n7bE5BHnsTR7PwJQ38jLowxSicJa3Dxen9U5NGBJ/pikFwk3ViiFJHW6q/JuBMRNd/HKhyABRRun
9ZCMQZwtoa7tWjBhK82+U0OLivDyPCfffjWz5OncSABPr0sOsaIyiCfbjbI3mnldKgp9/HUGrTiU
RdHK/ockOfiS09LBIQkmAPQrQU0YKcVMCe/fAbgLjWZ5lGdwCwCg4XahF/AnDGn0oUdoo9GcelIq
KNJyx7GxwCy01CrLNHWYslJBo+poejY5l4WoPYlvBSqfyMSsDz1mHH2sZ3nfYldYk+UPKP2sOaxp
3t2fLV7shgzAP1aYseQ0qgnIB8B1tFzUyPCd8TeKfgPk1FXVL+T4vyfg1Rz0w4AVGG9K4HRuF6cc
50nPHXCF0OIB+bx8Si89WDbRqRcLtiN3+tBWhfQ1JN1Q4r61RJsoLdoIFMorFeWMG4MzPovFPdfv
/WPPb6ww48FQl9JamV1JXwVZP1/tYa2iHpdW9N7nheY1xShDABM1e33dx5v4ZZlp01kRFiqDUHCB
tofa8IzsG6AalZ4GyhAgQ3rfNbiRYWNxdZ2NRVpYsUQoNlJbDn6kquHs1LFrD/G+7MjXJhKVWriu
aKCzDM2T6L34Y8XKNK/TlTY5LRoH6OXG2E9meyiKtHLrLKb+CH/aZVMieqxwXWVjmFlEAibMiRY4
580VYt5fVP03gFZ/44/QR4VEkMbTTkPTXLREYMuNHG2HjtAUWZTWvP7FkoE5DDVcRD+ThcDEEWmB
FUPMQAHU7bXkMH11hgWnSrlzUpFaNK8QCcnSFeSAtOqKb751EL2IhraTEAftirpEWfbgq3Tw0hpQ
Ec9cAv2Ti3zMXQjRZTvLDCwROz9n86FTFC3cGCle0GzyjcSapBgZhLoTCel3La6+1aQGp/1oeVFc
Ci4pXGNItgKBhaS1bK/7c7MbrL6ZslQC5csoz4U/NdnglV2u+TaI0wJcSEXETVx7kFABKm1dT/bC
R1PbGI2xAwXCpAHgOijHfG49eSkClZKf992GswHQaW2CVE/DpdpmM8p5bauVjM2HcjnQA3E2Ia0E
cLyvV1EieGmJTDFBpZ3LhEigzjkrETIAtHeVKXEbRYRX4SVm4ZmIJSulLphnmT09xrSaUV4Attb8
RF0wiPvpl/Qgu9Fjea68ITSOklceJMGTgRMyb6wyQRrXgkTK5fUmBe0fy/1t7VL//lKte4o5cKDY
g6LJSnO3qs/cuqGUzUPeW8BpNuMA+hnZDoHKf71vg3PU4EgDOlh38M6C1vitDTLGhVUZQE7qNZlc
sICc5DgNljLQWiUoaf4K6qhOer9vlOcY6AyBUDbEq4H9Z4LJPGZJWWo27qHAZaXNW4Y8viRaH84R
g+IWEGjI0gAwwTbj5mZjJR0eUOcubr3UUUM5/mQcCdQspWch+y3PGdDxi2AB5iOIAjLTmM+9KckL
jJXFSw5RIPqmJZE7JrmHhr6/mDyggNAxv/Kw/sHyVlWNDHoRjCspNTeOJHmHJqzcq5p5Fjggd1Qb
U8xjTVoyvHEqbGCKpgC5exvHT7P92CBPUleig5nn7ACeINgiq4XiBZPN64eqz/IRw3LiT4OJTk+I
2NyfOF6eEkfXyvZpI/0DQPytryfpSKxRwxkCFLEbOzXuvDP6aWYvzSSXtsuO5r8MJL8d+S8wsSvX
Ip7yOrS/ca27taxJZjrGCcDDlea2r0Pt4Ul/f3C8I0QDKZCNgIHQ/kdS0hpJgowaeLHm7EvWT25Z
lkeaOAEVlcF5m3driYm2A6Fzn5ignYm7pvIUalZuEkGJxTYyWeB/IlNMANQWO5nKEjwkNXmv8veh
ebP149/MGwI5ti6S8yazcRszd7LSwmhkPfFKCJagQbYo45D2guOCPxY0ja0vYiB+Wf+uq2xpKoxl
nIKh3Ge4vAgS03wX+NcCMxRbq+JWh6ed7dn7gZ6h6PQ36BZ0JP1rQr3142jp6z5e6ZMi9ZWsMqvf
F9GhJ5onJuaASqUg4DIEd0B10EPDCZz9/RXnBTUQ1K0k5asgHhtozGomzkzB9gFViQayRVF9SaPD
aF9/3bfDC2hbO8xyNFraJ2kBOwOEBMCvKiX57r+3AFJsJFgcZEcR1m5Xw44Mp7QmMGc1io9+mFl7
uf/7H7hl9gKyNcBc4JxqlKCqu9IqZG6rtYEalKWHAl28t5bPI31fikOC8nu+BONQedXXDhzNi1dn
b3PuuMkxiQ/QOifAqQoGzvMREE8DNor7Htq8mIHPs9Q1rY3vsmww0kq/p1gs9spbPlSzUEADyQjO
WibMjbU2WYPl4OwrZlRdFfQVC/Yrr+CMm9e/JphhRLGaO6UUAzecJ/tYvczJ6JmTj079xyhB97kW
ya6Cpsep/tI1tlt/TkvfmK1dqaS+Rj4Z9NRUor4W3q1p7WmBW6ELAI+tW5+atWpIhx7fFFvlRTU/
k/mXktQntdAeGk0/QLBF1Ka+jvIPJ0N7y/ruWbFmzERn8qIOIHQEX0T5pCh1WFm/+jUjnZ/M/Pm+
Q/P6z/S1GR67BSU8dOHfjq6KlrKsVLBn2RfzWJzlvX3R/C40TsNe9Y1r6uWB+ZleusflB2gKfd2t
PIiEo62n83Q/D62d7JoijDqv/r79KLb+Pkm5YsYpPipSsYn0ZI9rtzc4+p7K9i6dW78DCaXeX6ZZ
92xKr0U7Pdmd/RWdvuH9+RF+ChOzUBnpolbHESI95nsJaqb5MQqVr9EevJPnZNcf6Of7FtfFZRcf
qw5AJlDtYEtmDOpRWqnTemb1QLOS0VWnr0MF2vBP983wvHprhjm3cni6KhFM8TRAk9GjZYBDON0j
PnUCS7yqtI7iBqilkbfDPWmNXZvcgdLog5ZYqGH2tf7ZMZpfTtyd9Mzo3IV+sXU/TYMCbQ1RY/lK
YwrONl5gxNMeDxG86BScCrfG217K1Rocv+dU20WL5dUdCadS1JXO27FozUYrAxohkaJkZjPWZs2A
9B+aRdPBNZNaQjdmATAtIBLVoP8krSQoVXENol4L4m54CpBnt8NCy0HXTSbmlBzsgwGRXK+5FqI0
AnfuNkaYuVPUMQZRs46uQdRqBtAQ1s6bagt2GO9UAdTwn5Ew3rGQAQ3YpkHPoStY+g9qBnYrbX+a
iaN91Vpptf70HGR+7qYnbZdU6FDT/e4s/26vxdNyUr5pYXLQPbwWn8CGsFOm544ebVHribYuyL1v
YU42R27w2HHwLQ7x4xP5RTzjmwEF8AmV8CyIjtpZCXGwFeF4Jt1p2qGnKH3ST/nrFJSP0c/8sXtI
w9Sdnh00G/j3YwH3VrOdqDVYbHboQBY5IjG8CeEtACss4kEQg9UumKmXI+l9rF6dzrXh0N58oIdJ
ehh/Qbm78+S9JXgUiBybOY8sdVbpsjp2jhRV9kL95EAEujy8CPvvaHHO3o5WkquOQIUKbu33FzNs
LoLpvO/RqMHd/j41slI2JCy1HASxd3+p7k8P8AK3v13o0Vga60rhVvmz9BdP9ivB++/+rjfY3iVH
SiNc8PD5pnmS8+No7hVbUEIUzdD69xt/k8ylH7O1HVkajtijbquIVCNE8/RHVIkIKjjrPGXuoIEX
FOoJv1Kw9yC/cX9FeIVvEK7/XwBDrLodjIJjLx5smPKj8kH13tFo+5r46YMafIlP4zOt3d/gaFTD
9Ek9zXhN79Jvw3O2VwSeIZpTJsAkcqTrKVpCzot9KSHnPBPR5Xz12/8cwnB5uB3ooshxU/c4DnT0
W6/a7MpLt0MF81EaXeux2N2fV5EbMoFghJqa1mQ4uItzOH3tBfUMbvVms2ps8kEzSdvE62C6X/OD
5E2f012GTNTsql71GY87um+qh7G8zKKrAjc3v7XMhAeVNOWs1BhY6Va+gz/OyeDGe/W1PdSHcec8
AMo2QjBO4KfrfN1ZvY9W8s2e0wcCaGgEN13AjWy7JQ1bwx38Yn7X7M+kFziLyBpzP6mtSZJA+EzP
jQ/U5rdhnx5iT/FI8P9yErbbYSKSPlF1DSSSX5MqTLUsqE3BecEdC9RDgAFCoQ8wilu/z6zeqZB4
w1hwdJMjusm0gExe/nU+iWjT+G65scU4R0MKYsYJ5k2W0Ikyqa6zqO40WbvBQbtMM0Mk5ZtSuiTL
r7S30Aid7UyICdtmPrhdKmoA58aUzdcwp409qaSbbRwFFh0Sb5msT3qlCbut11/5wzM3VhhfsfR5
jOTVM6NL5i+htZdD7Wyfcd2g4RCKAO3ck2FjjTl77FmbTGSLcfpTNwfm42CNfmX9zaV2Y4Q5fsox
VZxJXvd4oQRz/TznksDzRUvDnDq9bnR17sCCU7zl46mURR0X/GfbZgzMgQIUEjHGHhYk7SXp9SBK
DnPSQ8Q6QC8JHY8KGfwSkg82Mob3d7VowzEHTZmZidyuDpG/02O+qwLlJD3ryPwc7tv5D7vto8dx
ba9lY2JDp2Zy4h7dqGoK/t+iN0zop/dpT71qygvFt+VyNvCgS+fRhfjzeE0UG4LC9WItkJoptWrf
q0pBd1GRm0DDdhTHoVNoIiq1dcB/7pB/v5PZIWRAlRcJE0SgKNQn3Mebyg1i9WkaBTPCvRrjNbkq
lgAu9EcmWFlUU1vxRE0aeUDYuNEcRmPtD9JvwdRzN/3GEhPo5IFqdjzH6NZuMy8xAZtxLon0ZfrU
Acn4rEOgwkREg9iWpny+b5o7RohsGzqe6iBLZfzaaJ1MKrRVYF3NXZpoijvYTmBG2hHrLLqvc1du
Y4xxZW2Ry6GfgFohdHmbx1g7WMW0lteI7NUDoFIz9M1Ce25ECWHuHoJeLrRtUcYGAv/20IL6aWOQ
HG3CXfTDQXaUjo+zeo7HsIkfE3QToSnl/rRyR7oxuH7Q5n6RGYoUkQEG53bcge0Y/UoPE9hwiIIq
kmH4ZPmbd4oNmAWafYCzYtdxqaH8gdYebN73RCuOs9K+mArwQPeHxT0uoKuq6eA4Xkn5bodVUgjr
2VObnEMLmnrTDppXie7GIh5DbiUWzRrrggFpD5HvWzsj+gVnq8RoCjAaLEAuqj9LupulzFWaJwBT
3bJGK62oJ/UDJ8dGFkjPwD8AfEUJjhke7Uk5QDBlRfBN53lvHsluvMRv4ydrdPtrfjUPOIV/qJK7
nKp9cZ3DEunf/nPdu80zUu870WuKG5K3H8TMQzcmdhqvHzR7VugEaWB55a45JWH6rIfpo/aaXBfh
UbfGz3uzwBymJJu1MYpgVMb4k6cfkd8E0m7xlPPP/En0sOF51HaETPyxwHRjNdLHlBfhb4DL3EJw
N/gQCLw3HmbzL61uUDrCBIpNDw5Umh+c1jsj03pSn5pP9b7y+j2CUKgco9f40Bz7g/z1/rbh+/PG
sdhwkEM51uzxCdnB8PVdeuzcxo3w6hU9AXjhfDOd7EMuatQoTx0YAo1P012r6ggebAiGvdwf0Op3
d6b047a0CW9oLFygdobwhkS57GqeqN1UE7gFexcZ4qWxzQLj0B7rfR9MKMJEXvWqH13roXzQD3Gw
HKed9tnwxnD26S4rXD0ofiTh8jD70wM5j1/x36Pqpj/IvvAMwc2Ah/FCk+E/kYKFuSRLQpDDxPfN
xUuDxr+L7lXEpRkklzz6UPiy9SNyTiaeKfcnnnsP3RpmQtTUxmYOHi2EKG/0ZDfxrJPu2n5+UF1b
sHF4Z9jWFBN8lmKo87xafSkwDs0T0gLBmvEUDEjkSky0ifVOg9YSrFymX0/pYXJbdwgG+NRvyGwc
nMdckOsQjYoJOIPSzTUlsNf5ZuCEvb+OS6QKIdqGTMjR5cqmzgAji+JKD8sxhY378/bR0HpvCzIh
xQDvD4YBNDLgm8hKV6BL98qjGpi+8VI9yod+8IZL8TC9lAjf/a/vkIC5/wXcMQLUuZZl0bakMe7h
LFROrAVntNNcgYl1prdWe7Z6QbqBGwhAnwJ4IZiAwaRyexOYAXSKo7xD47nh1kXvQZ4tcfwl9oSK
0vzDFgABSL/ixoGWyltTJZgki1wDSkD7bIH93g5HIF9s+jIpSjjYqocSrNsDe2H1OniGAJ67GPn3
HAwk9+eVW2QFKhAQUgDoINW6PhY2wTWRc3NKIgxZ6byx+hWbYV0FA1QlvlH5rQGVkrlMrpPkQW6c
F+0o6ovk0ShAyBI93LjjKSu31K19BPfMNqa1O73SvT79qc+Tq4Mrshj343uehCOkSMeDMh0n55dg
6NzVBvfYChxErynL+CzbxNArgi5y1R5cxNWpfKWgTAAWSdL3ZS+HXb5DEXoF9+Pa6HX6Ve5qd5kr
d1VHEWlprVvojy2GjgPogoEhGhQbtxNRQEHNqLIVi5YWtps10ue+dD7TDnp6DiCVQZIlxB3R/Q2K
rfRVMBW8/DIA0/8YZ56EaVc1jVQBcQEhMp80yhddex3iMzAuhyXRH9oejGl5HJTv5C9UBHT0+qKC
i35zAySbt8NGliMuux64HEi/dPaF2uexepxEbI28yV0BLPbKhYsdx3h5UdLG7EwHp0sznGJaHNWq
x8jqLzVR8Vrqvi+N8g0EcT/vzyvPw7ZmmeRB1C7AFy0wq+46ABPiKg+kqHAjq750cy/YyryzDU37
8GQHdLXopr+dydnUpKpbMJNp9Q4xwRJ4W6FyFO88A+8RqFbXPauyT9tWzwiRkPCCZ8Reqb3i1qeX
hZ8mwdyDHahUBGGfm7EHITtq7cj/AinAhElZrcv/heZUBiqj7fe4Bvl/3bpFc3X2fSaFFUGVCahp
2UEFge5rFYnbbgnsyv5eEVlQPONOMZA04H2B6gE6RW6nuJfkTJcI1lPTG1dSnlMNiFxLhL/jXrvA
5mMgEQRiRLyvb82Mc1KpqS1hT4DXRTv0XerKqQVc5OAPSQDSFb3yaOGh9nPfXbnDA9/KyqaLPvWP
WvXmLIiWxchJl0AFb7BXvQVjMv0xErgpd3RgnDAgKQQ/Qsf97ehUpVMzrerRnU5pebILWfNSrSWB
E8nJoVvULkT+UzvNFf5Xab9qY22eemTbBbkoHskHuq/Qabu27qFPnrkLds2QOBIyjudhfopTv6Gj
C9VEVzP2lhWUS2BI2gVCUfXS+nFBXlV9H+kXCUmIctWy7uL9fz/5289hPB3a2EYDwA1aTa1k34P0
ZZmeC0nkW7xACB5MQNhBGQHMPBPoISVcjGONUyZvrcBy3uapOZUWwMEmSBzb+MFSa7cu/4JFeWXf
/McqE36zzMzmFLKd58p6z9XBs4FhWl6sSXPzfIGOsYj6nHdbBAIShWFQduNYYc7SuZ1sSFNYuC2m
z6AgDpPkaNfE6+3rX6wZxCKAjP8AyjJrFtM2iu0Z8UDS34kErRXceztVVG/gbUsH/VuAx0NbCtff
2w0To7bcDR3ACGWbXYz+N4pUYbz8vj8U3lG1NbJ+xGbvz3Ve1/2KGdGt1pvrdxnKRPrTkvvF2Agi
wPq97E1na4rZeJKU11M7YTyI+L4NAs9SYIDr5JsJY5alaFPaywn0ss1R+6oQ6DmbeNU3+sHKKo/I
+sGOpoAmwsDNdbuNXeYEjqbSmWKgRs9xG/3q0Fxh0OnXYkqnRcZBcX+9uCfjSkkOlDbUcQD3uV2w
BixtVmzD2NAFOrnKkyebT0Ue2sNjEX+3lcS1l4tlEbcyL7H8LUaVssRDYspE6W6ue24+hAkpRuWo
o75iZSqaeIr6rJqpWy27+8Pl+gxkeSz0+6sGks63o3VSgCvjAe6pxLEPoh2UYU2B13BXb2OCWb15
GWZTGuA1cUseGtPwraYNiaX/ysH9eH803CnbmGKOwKgu9XFYR0Pbd7kCkJr8rkRUOXwbIFCGeBb4
DllmU6MC64S8wjgbufBs6Xdjly4uDX8zkH+NMGufOV1e9dhvZ3u5SrhwysNlmEUcOdzQBLDS/42E
OT3GfJ516sAIOtQ9qKJW0hcFrf/LgPb/+PVvBoSSHl6FKAiwPCSqPMxAEsEJGgXY1+a5snS3+RtU
yarJgQs0lCJwxbt15oHm40DWG5DVRqMLWqxhb09lFHZV6gicmusFG1Pr32/C+lhmihKVmLuoeCn6
3B/r6wzqj/uTxt2cACYAMWcCtsnCveaGFn2kjYB7NdbzuNi/JSGLJjdf4kBGGFSAq0TXR5PnZiC5
RUw9b2fcTa0YFIBkeFD0/FTkmR93fUjz7qnDNgUZ3kWqUCUeArOIKZAuxE+1+DyakSBVxJ3Yzfcw
awhChyEiJgA17doZMl4hSVOlL/fnlRORVlZvJAR08OaDsvR28ZpiwDh7+EnR9/tJtpMdRAxLn2TW
7I6ySKWQl2a+MccEwEp1yiGesIx5NYZFg3Ax/lAW+dmWx68FKGVIdkitg9RqrpbnAYQbfSrqpFtN
MFcDNG2CiQfsSiZAUdrtiKUp0s1iHnDVSRpXbnPXkHqvkZeAqOlTAn4sUUsKx3VvDDLLmJpEnqFa
A/wqlNqBbbHmQI8KW3B6cSLYjRVmF7ZanumFjmHN5bud+FWoGLsRhfdK1DbOS6fdWFpdarNNcM/o
kw49MOCz/kTMa0VHv9cuyz41nqAL5uvQD20uHWgE+kEQBP6DaZCYrU9jyEozawc1HltOW8BKqfk5
xekcVyANwsN1lyo0sEGqDNn7iz1/mkz1ATdAgXnOfsTATVBmAfDs/MHNVUwJ2BFSwM+WIffT7pgC
dSpln+5vSM7FEk254LcAUwHkWTTm3LarDJwQNppW6Du42JtrpJ8yg4BY76zitpebv++b+0CF/7Ed
/rWnM3c8CCPHjTyApZHk4VgcyDndk2uf+f34KDepmxHXQiJc/TKD90wBhRLoQ9pfivEYZV5h+DHo
16ZAeZR2ioiuS/hlzMEPYLPSpQZmAk2+aJPTXqMdjjK6J2fnc/UFDEv9zr4qJJAcV669rHINEshg
a41yb1+48atzuD9V3H0MVmewggBvAuu3fj8BXe8M1owXpv6O+kBpC5aCu4PBf4NCvYqWY53ZwVLS
w/nImvialBMZXyhksdGSaLyDKUFQM+Ih8QBkwaUeGCTQVbEAE3AsI0VC8VpWFOAJv465r+gvare4
cwOJq/wLiOz9TLfOdhl7gxkW0yMxwrpBcQnXf9N8mwRZL/4HGboF0jukvtCJcTu5FB9KJgcfBK0F
Z9iZFVqsQYgYxupbX3zKslNtOejk8SEtR/Vn1a/6t0XfEwjIO7mou5y70IYNpWIoI4AhjzkTLZmk
y0zBezQBlm8Yrw4VHLrcPb4xwJyCS6MphTPBk6L2pbfn3VhPB80+GvXPRrdfJ+0lA9PMfeflxq6N
SSasKAn8oBpgssiedXqM0ZRMM82/b4TXFoCtoYC5A4UWNBcyLoyYWSpJDp6LokrKIEOqOEgdxwpV
meCsdToUvWmxuLE8oWVJl6LdoNBBcBByJxeKbdDtQM8fyP1vPSk3x3pEBhkBtPqufYUXBXi3FjJg
CNri2aLOHu5tAvsIxSXwhf4hLzPIWhTnEUY868YjopU/gQm1HffGUBzTp0nuesFCcp1zY5DZKJFc
kkabkA8auguaCtxaCK7gTuBawgD7EHKWbGo4pZVipDZNP4Qwk+x73ntK6xU/zDSIisqTIEx33234
Bg2QYCCZBjwscwSBMBQPpZUi0TII4rh+TqYl0JMsiHPJS9BfIgdEF7Xu8XLEBrKyyEKDSg8MS8wu
r7uE9ElMAHtdZbrrXKGeNVWm36tZtMt7qKB0i7ZA19raNYaT7FVrbj7NTkwF/srbmSCwgIQmYNc4
XtYF31yntGLtK+3xHbkLqZfYU7/en92P9yR7wm8NMJsSRFKjMpVYT3On+fn3OBh3yrd8b4XkZye7
uy8lyFOhrGPsgLD2NM2tg/QhOYCXrH3MBE193ACx/Rbm7mjJWYsaI74FVxpzp5RyoGjvgzGGeXNt
+jclOpNMEGy5l8atTWahQUEtFdART8+XOXOrb5el8ecF5J/+iPccwgJZ/70/57xNCoKm9emNXBKE
xW/XdIycTp8gHXmG0rdL6nfVfL1vgFdTBwn0vxbWPbXxmrKRoAmwTmTvAfF66P0uRT+bRkN6pHsn
0PZQg6IzFYxLYBak+bdmu1nuG7sFQU41uIlefFfHYDrJ/fBalMNh6h5VVCCnl7h4jkGgs8jggRCx
wPGXc20m0MACgSwd8wl63eKIQRrjbHbV73QoKtealRAES57UTY+Zle3iyjcIqDHjfRurR7VQ94LJ
X4+QP3YU7mkrqB4ZFrZiOCfZBOoR5P4lhbwUSb62kAfRInm5qe7VRvZksGQbBUQpISwwgTP4vn1e
vATY+h/zjHdl6NzOOxtHACjuIQ1QgS2xdtVfCni4UeiSG1+zEsHJzg1SG5OMuylJYtRTtR6q/feC
Wv5a+Y2FYDvuwBCQ0apvg6qEvT7QoivlWYnQu71kbieD9pEEzfhNi9/k8pwbdYiaqCDHwo1IGvgY
V2oUqLaxGKM0dVKDtDIiktXiivCtmxzUmr/RPILK7OLhKRuNyzUfRu/+IvJCxErStWLnwXjG2rXI
oNazBdqXODVXRTOKzv/7FtZYynop4EzIt4B+BzUqZqMMozK3qYQgVDkXDRIdOX3pp9oVNj6s8fOe
HfbCRdSOSDGS84U++VkXUU/LNFyc1R7HCk5YvCcgD39/bLxr13ZsKhOHFnCC2RVyqEsa2vXL9Msu
33pfbUY3G9q/WClcDzQLnA020kbMPEKaVZPHBFXTvnyXoto1RbwovM2Fdw/+AU0SyO+YwTjT1EjW
gjT68jlpL9IU+7RrBRPGa68DJAKtSGjBUWSM5HbGErkA4XeG5EVHO3VPI3v2Z1p2fuEMkgfhQmUP
/AI4eAvqeNqQ9b41dlDqNGrDVe2mesuG9Jo6tl/GUeSBVmy9Lc1NMJWN7UUteKScLNYEM8+bGFyK
cCfEV6PlhJmYtNdIQmUJV6Nu8qB6ZduuOYggAFwjKg5TcMAgELAkaZJj6ANN6+y8UFDJ46n7pndP
972Vt9dxYGEPgvkVfGzMDqF9hIZAQrNzhoy/MrwXpYiAlbcf8IpHJAFzD1yUveO0baUTGYNArsiT
8PbI29hrzQvC9drh9zfKnWse/h97jDfpBd6vNlJCQNlcm1wPh3L0hLlp3qBw84d8GsoyIG1nNh4x
BqNQrTY7J6rpzilCioKWCRldu3IT9mWy19ty/9+v1NYks1LGILVlAoLocxV/R57al6Gxet8C9/6y
NcE4tSODGqWJxgx8KYO1M5sRmDSZjCenruNdgZcdRF27ZVfJIGaTaIXkiwZ3yUmmXOvOkUWcpTzf
3H6OdhsXsiWTesvAiIkEail0hIIY7P6Ieae6haQZZC2R2ULb4a0Fwx712io7sD6VVxw/kQ9JSfNc
niXDiwQM3Ly9jCuhjXYbcP+hvfbWFGQDoywfquxsDCdVvSo9pHuk5/vD4R2rYCFGQysaDDSghm5t
pMRomkhZ1690vKEY3QTtU4rjC/cYd95w6KCJxkKxgo1+faNV81Do2RlbBJ06y06X3xLjjRTGMSJo
gp6tgKSi3BfXPXFMgAwX9waQmTPDA9xMkqCMmH1Qi8ujcS2L0aOZfiy1L+OwBNr8NbdSz0pQJyWj
HzloZ70/wbz7hAPAkoNMOzS5WM4qHENDpCzROm7oGKzlIpCsFYnXTfZxtopAagv/vkVOoDHBi6fA
P+1Vq5qJZos+lqU65ajISiub28mq/EF/nJfUM6EWIDruOeMDVTZOG8Cy/oe069qNm9e6TyRAVNet
yvRxbMdOuxESx1anen36f9E/zskMTQyRHOADvosA3kOKZXPvVeCpw6vcRnSAqm2B75poJy3/SueX
9mdd3a2y1p4ojs0AUQQVVQsIIm6h0txGG9gqThM9GtEpt8xPS9c9m7Bxg4DBz9tTKCqnILEApA/w
IYGHR+6mjj2yaJ1dat46kjqou6UO8zZz0d52nwq3HA9TYfd+BXC8rybGtM2BQd7e/iGC7QlhZKDr
gWxkaQ436qYmrUoG5mjeNv5Yv6xD4CAbHWRCD4LdacG6B70ayFuiIcX+/eIB3pMKWodzXZ5aA0XO
qfc6BwIPuuuT1TOMV5rL0nnh5/wTkH/3TlVHm4SwgE0APS902Nevan8gMqV6USkeKG0TRxyQi2iR
cncg9no0thFmsMt2ULnS3ur7CJpKie9oXvEYo9Twdd3Ob1DqN/1dkQWyXoDwC17E5y7IOkvLOTUR
P7PwdlA/K3UaEJfRhVfJSSPa9w76eKj0Y8Roq11/Qz0mk01HszhVUaioICFmGvVMK9lMlbujWVOi
Zq3JNgq7ULnn0rt7B2p9gNuBBHIdVKNKEjsRXOptMmV3c6d+JxH04CI3SlxvKir4utd5uYnAWbgb
4rXeas5Mn+ecJnDDndaw1gke37c3jeDeBJGYqdwDv47+IvfJjSmimhPl5YnGY7lZy2LwU7gsfbFH
TQbnES1jJKnvhx9SSB5l1eZ1m0G5tzjZ66vVLocR3toBHnPbUZEBU0T4NdwhhoOGHQBsrsENq4Z3
LRlTWp5I2053Y2JHYQSCCrCHSRyaGkl3Fa2cMAUiwF/IBMwHbolwnpjdxdR2IZnoCCiEOh3nlc4b
tZN6UQtnAyhlaMu5TI2c/fvlKaLTUl2WtkT3taq2eVXrW5Mm7iavrCJcTSO9N6KI7m9/bdEGA9CT
4ekAjv5Q8ujg+b2CNFYCBjzcxbZ+vyzfWkutPDWSeW2zxcwvdtzl8AYCIYJpUV+PjxRpGk8Ui71u
D6b1UFSyLSwYiw1bbTjFArSKq5v9+8UEUj12+jXGJ67NxzF9VKBBTojfGLvbUyb4TjZsXSwDRk5o
yvNIyD6Fuk5OFnynBPepc1c4q2fOirdo/b6ZX24HE0wafISQ1aEJDK1XXmGM0NKNrYRgN9JPWX8u
qYzNJwoAz2U8rHG646TlJm3uaF6QDKPpqtoJc50oXt/19vb2MESfRocVkqGxN+8HhW54gFBzjBDl
B5B0bunFmVcYwe0You9yGYMbiUVho9nMbCRAC6HElYcl9QH0VwtJnVBwQtqXgbiNumAZL7DAKU8D
Wgb6DPL4/IwCpuQclg2Hu5DUblzKqEIUeGHP9QF2s4azXyvod0oaMbJAXPYSaVajTAYCTct2VX39
rf4xLYEl253ChQYoC8iHsAn4IAMPBQwIdVDIZLoGOvUtHokhumiaZNZEC83ECQCFWxyiaAtcnwFd
OQ8V2vUVxEain250HyX2ZsqdXVzIpGsFqwCwHFRT8UzQ7Q8UUVjlpXqzGvg+dWMfW6PrPDsxyl1q
xHp4e2ULBgUEAkIw1D/qUty7vGmdOaGKW54cpQigMQQ5eB2+S5CEvx1H9OBDsxc0DXQymKspt4XM
kkKkvdbKE6s7PirGl8H61a4naqrepBwdf4XXZn+v9JKdKyq8g5gKj01YZcGIiYfTJHPEsgu9PKlV
v1uSPDTGR5dOx4lALWaOz5UJM2/raFuKJLJoZoHvBngdx58KPerr5RIPboQWFhYlM8/qDVhKVN9n
WIFoz7dnVhgHdEcTEvgENrHcZq7hCDs3BF8wbjJvgkFBdxja87/IuOKZA2sbkFC0j1dT3AGaXQ8p
PRXaWzOdQVsmieS0EC17FG6wu+CaaIIIcD1jw4p8VbVLepqVH9T+kQAXJmUrC44K0MKYrS1sI9AG
55ZhUs5OklnV+zBMtBE7mRa28HNcBOBO8KpW5xbavfTUumcgvNc195r2LO2GiMKwDhb2FEAoLp9K
1zGpaabX9NSQMzC7OlSPIQArO4hEUVBDMJieP7qgfF4FH4+xtUhGT2Q8gprvGfmvMf6WVt/+fgmb
KPOiBo+qMrBi1x9eWTS1bYaBnoAe3pZhF2POtN53ZQxdEVEOvNn/Bno/LC7SuMXO81apRqywwfV0
pw8RcFPk6QOSxm48sndPOjVeYT5lRZBu1tg6OZ17WOGjM76q7tNfDxtwnvf0GDgmJGLXwzZXUi99
gs4ZpT+M8XtkPSrWfWpub0cR7KqrKNz5ENfDVBGKRnbhTgc3NHN4vNcyRxHRMQv6OZgNuBmxKnl9
ezDLtNQ20L0C4qJabG/aYi4bVWV2naa5XVPL03R6+oehoWnDTj6gonj+ZVbWpMngVHlK1W1SN16m
3JNecnEJtgCs5mBHjTQLrmW83RHatbZNhwUUL2MJxin2l6ra5CBcRXkiuTHYMudeMVehuPPPbQFP
bxyEWtSzlY3HtIDcjbpHzctX6GvS0V0sU5QWJGhXIdnoLzZEpFO1m3tg/535Gb491RGSxl5nrgGB
NsDtjyUbHbfak3ZVNcVGqNoMoy9LU91n1pEOP1rrvsm/R24tmU1RqRCeR+BZ4EnlukALXo8NmyJq
FwJA/No9ZKrmtQoUEeomXA09WJLEM5i1uK/ZeDDAve3vWwRXwbm8Cm/Ukmg1vqVG3yaNeER/sIbf
t2dUlFNdBTGuR2j3iZk4Dhsh6mdZYP1UiG/HKGZ5TgK3JW9RYCO9bUyZ4Bf7u/xCvZxZbqHikRwv
E8XgyFgFMJgKYquRzB87lW6F4Bbm0q9RrEbAS3SJP20BQLT8Luj2sga/bCTcorSJBZxYTODEctjM
knRG/LeRL+EFrKPEyd1qYFB2VeRillCj1U6yy0N0lzFLr//8ed7eouqskUSs017sl2djW76WB9cv
PgPB8qkND5XiL6G7731ZYU0yKt7QO4Ofbj29W1nAK+aui6MujIgiE3AX3ieXo+M2b+l2RVuUGB1w
4l4fzF7hVb7hFWHh395EomOJ4XdNgl4UyhTcClCo2pOYefFEZzR8lGOiAAIQoP2P6sv/GIq7idGm
0Wk7INSkwWrTnfw4cWBWgbKz9q3r9/nwSBdZZUw2PG4RKurStl2DmBV62fBXB6jNa7NNtww7yLEM
6qsr08ERLpA/E8rXsGItUXAoGxgl2eb9FkTd2x9MVG5919hhDxEHNoTcNCZ11UU0AjvH1n339Fgf
84MS2r+qbee96I3XP6o7Y5MGt6OKsigm7POfoNw8OnRShtFG0DaIw8deMibRNQxKIEqXEGBF9Y9b
hFqKl7NiuAAbat9JdVZVdQeTHjx+ikyCERGlM5eRuMmL7ISQJAPWxW6CKp29Xw3OVqPc3J4t4aq7
GA83W3hgjbgaInYxzf401f5sHtfuGOfPGiXgbTGchayo9XHdoZaJxr+J9x3eorygC9Xi1IFfAjqD
ADxsCJkeplaVLQNBUsGioDYL0VeGs+Fq/dZSNLNeFAXaY7PlQbUlG/1GN7faSLwuflkGsGDn9Dh+
iWTaeR+/HCKjjP5eTAWEnZtT5NfW4FBgb0biehsNHRMdAkeS+qMkCG8HbHV1inwayAZDO09FwZ6u
nf4MtZDb60PAgb0aDN/8K+ZULVYNwJ6iUXdV/C2D/LMBC58csNK2/6o1zwRVExdqok9ZuR2pDfwD
qXeLUksscISrBhU99ORVJlPDzaqjtLrVlhiwVd7paD6a6/PtoUoC8MQ3vXTbuikq4Djsxovoj0zG
+xRclZhLJg7CIJ6sLX6dBeaOPsDYD3OpJcYu78xN3d1T9TzS+2yBwio9FNCajBeZjt3HDA1hGe4c
ZXfcnPwxvJguy0BmhC3g+XRqf2vKfZmWYa86gRS7KJxFixmogTaN7cdtuzkjNB9nFiyxPVu5x2Na
8jz5eMBjOKz5AqIanpS8YlAWmVqyJoiQJxYy6MUbwIOsKlkJQhaGDfTiwYUCGmCeLEwJiBUTTOjo
eTGHfxoMQ64yP1uUIK+jZC3RzCFa0UMqO0bpBp1SiSXprYBkDYVvLDmTVTcB/dC5IAXanoYKg7ny
zig9kB7cDs/Gu2zYGtoPs9P9OOr9ZMmhTxIDqi7ZV8Ij5DI8N5M5gMdpVGJjOYuPN/pdaX3W0tR3
1LNSEK8cA6WGXMrww8nMsNeanQ3HxFIB38SSSnp8vL6Z1jkq9qhgwTGSF5F2usqJSgM70Ng27Uuc
tqCTv2ZglssnnYERr99F16G4+3uOC1PJGow6a+k2ajZJfLek+aaaFr9Mg8opPTL59OXvz7DL8XEn
TB1Z/bgsZcEKs7bxXI2yu5v9gY+jcsByQPaDO5wbVdOqlaquQAeqKr6gHTbpYxw/x8bO2s7PiiLZ
HaKTC2pdOO9d0M5Af75euMWq1tRYEC2Nx2RDaqhvRIuyIHCX763BhgzbAIK+bRfB7XmUBOaxNXar
U9OJEbhk/Y5dPAUFeZnNrZl/ToACvR2Mrf8Pc/pnlPyR6bRanVk5gk3pb6c8R4vk74tShYtZ5OHk
WQEgaVeyfKRyPNN4js3YWyiF8pgkmRQfNDCVZPhs9B949IIN9RpbncfitKCKOPVvZdzf1cm5e6mU
g6a/KPpW06NQTeFJD/l9GVZX+NF0lu2hdAxrdTYPFyc2Q+2Vw4ATWweXNd6jmEIe4R3pN9Pr7Q8m
PEUuAnGPgDFT4AluAvHZzq+j4VunjIbd4BWgoP9vgbjdlpXLPKw9RpR9TzbJ4kEIGiQUyZNGdNEB
jIGyKRqZcAZny/Ni2rTGzmq9xmjm8gdo7Gl3psnb7XEIVyCalgxSjwuIl2lwqmSu3VJDxh8qXglj
IFmKI/wiFwG4MYwAy+SzhgD1ngSwV/JTX5Xkn+/0mA/b9CIGd1Urql3MlY4Y1cHyng0vPwCofbh3
w3r32nqFH3mD14Wt/5videv7jg+rwSZ8M3YyM0jhB7v4Idw6V1fIsuoLfohu7rP+Tp02avP59gd7
f6PcGiy3xCF91WZdhRjtSQN/+dgc85/Ji/7Wzd4ctmG9GX2z9epH5bOzawKZXZfAPhGX58UQuYU/
5E5SwpwEuXhob7Du/dWDNV0ZlLW/Qg4cfpt+tQFiLvayL3XYeik2RhuQT+mGbOnP9Yv2q/xFQgLN
cNm7UnjIAILDZAAAYeC1AIYy17NB0XFY/9QDE5DHE9lZezvd3f4AsjDcBMARJ9biBmFy6CQmZ316
ayEVQ3d68xuo2n85AS7GxF2z69w6a8SA5eYce33kjSlKubqkPSNctfCD1aFlakJPiVu1RgQfFmdA
EDt5ZlKmlvKla8fN7WkTFNqxcC6icOsWZtEkzTSg1W18m3QIhminG6fJ/D7aP9B6bXrHhyxeDthq
ImsKCQ85V4WzKagNQE9yLx+9imiqRPhkKRnmbbzqhrc4MCYnZQvh5sbRZQBgAfkWg0ULHq/h9/uW
O/XgRN1PKXXwNjfWAHLJZPSgzz8Epn6e6sFD9um3SPZh6xyjeZMDRWFIVo5wmV78Au5MJBBJi5UB
v0D1J/Nrm2M/0m1xAHjDzmTJoHh+/4yWW0CulUx4SUQ4kqA5nyevc/5ZiaABkn25vYZEKS6EPuD/
BjYvXkz8brBNYPv6rDyZ35JmX9lBZ3+l6XJvxp+0vg+1RtncDigg5OtAODCHQ9DBmOrW9Q08ayZ0
kooEABS3NQ7dpJder/dZmI7jBDmxvIQ+lLVu8MRP98NSJSHIe8rO7bvh05TXuk+qsT5MfaQ8VW70
k9rlgHY5KtZms0CnAbxSj0LYIRzLAfwiOjiHPGlhrm3M7tkhqXsEjDXe3x6T6GPBgRlyRQA1w+Gd
o2oVcaV0gJAWJ8XpNqjGenWf+r2ah63z90ommD0YHL1zfPDK1a5nbzTTKbeg9noycTlpLbSKG09R
Jd9IWLthyEjG8tGhCMmtCkYKjLoEB8v8MvwAt77aokE5I8OEpmwnOSqFk/cnlsNNXtVnRppr2FUo
zNPmYFYHk+xVU1baE71QAZFFTob3HEjr3JBUY7XsmOHq11iL/HVa4qB2xu8GXVPfraafWT4UG9IW
vmGUEKQcl/D2GhGWaC9+wIdx1mMPXghQ5nWAMg74L0+a734df8Uj7AeC8V8qOpA2Yl7r6DMbfK1F
cxqjilWMtyx2QKAuG9OVjUg4pcBQQ48FtFq0xa7XYmpYdddMCs6oNoCi23rsy01hnBP9wfmaU2/8
fnsGRWkvg2z/Jxx322VzkQLPjSMRTfrfbfFMonEba3VolVnQ9xKNKLYc+JQQLDdweqDIAvcGLtjc
Q7DftfG1dMVf6UZ5Kbr5LoMduZN9Akr161yZkk0nHB5osui3AduEdPB6Nhdo1o9dMpanvOyDuDla
A+hloICg+5fkkptMlJ5Ag5z5cECeQ30vYl28gtoh1xaSAwNfNe2mUepQrdxDVcvubPGQ/oThFoi9
oioFryQWBgyhKtmO0DkBsijQovWQrk4veUEK9xhDLDHSoM1aVtdzqCYRtD5tsIS06svc7zIIWLa0
3Rkx8Oqq39Jqi+ZV0nzrO5kDrSg3uIzM5QZakaCFalXlaYyDziwCtQzMeN72nXLAsvPd6eH2ZhB9
QWiYaegOIyHSeMciUiiZ1higThBYvVupT9NzWskkkEXf7zIIN53WrOqWHWGZFPYugfVAllXBNPhu
vh1KGaZPOCBcnwa4emAa8GwVYrWVMSQmEL9WafgjWai/KpC/hI+HbFjCUBYcHN5lMD/Iv9lrR+xh
nLAs9dE6ZmRdgkp19hoA+5I9zRY4f4qAxsAYiHgJoFF7vR4rHQ6ISx0B5evUnjLMwZB8USFBltfh
3y8HLHqMBWsBp5Z+HaimRTKA2VSelvxQQVBX3af/MpSLCNxa6Afaw14WQOmkO1d5OLZ+Ge2prHov
2kaX42Cf7uJgynJ1hDQkxpGaG2XNg2l8VA2veXYiGjrD+HR71oSf52JM7N8voiVQhIfvAQDteArO
4ZrqIEoOtj/XdrIxbDyobocTDA7rgKA7C3KvDRD9dTgrm0yaGbhTumT2lhXu878gcqn1B9rclbnk
gBCMDUV/4DcBpEPpmhdhcquhqqeBHUjNbulO4IMnFmxPZa5igr2ETg5uf+Ar30+j6zHloD/EFKiy
kwo2tOn4zXAwFdmGFZxDV0G4iUNzYTZ1xgbIaTi0/jKeIbVNG0iuSC4QUSD02WBMxeT7oElyPRp9
MdfFzbFf0TlMYiNU5h8WXCoH6wfQxpLVIPpAANkC8I3mHgDT3FLXNPgmZ5ECEgrZRnmYVQcIPK6j
JO+VReGmzq7NnHQropTkYFLICnla85DJkk0B+AX8UShXAumPOhEe6NcTNygNtFLanJ5KDU1d/clx
ULEaDNz6dnVyO+Okd28KAGcqetmx4bzlqrFNthFaGgk56lTWBBBVRqAlA7wFxIWY6AL3TOrp0lMD
BEb0o2BnnniOAxip0p6ZfWIS3xuFr7vBMH6LXZgFFeT19kYXOI9CGgGIceZ9BT62yR2WhtIvc9wB
0E3zdFtHh2naN8qxTRS0/MYH3DqbuFtQn+n8dh5U36TPk9rAPeA8WxBVOJrKa2Rvhnw7DXcUmN6J
HEb9laKooWjHVNuW/d6R6fwIJHLYbwbYAMxImBup3JS1paoMydoBum8HRYreiRXvCtfwQfBJfPt3
aXp1vIQKWX1bGT38qlH1qvQun85kzrxutbd4rn6aOtmLl80Vd4cCJKujnw9aNqSiuKWlztaINy9A
2opWxeGMJHlbG00vaRsLdr6jol4PKrvOiB7s3y+ugng22sStUwDSioMKYWP9J95Lrn0va4EL+OXA
+aNwxt4xTH+bCzSQqDPMFmoL7udkOozJi02/UwjjVHrmF2rQTusRrpCf3J9Z+9qXr0k6fh601sPd
Z6v5DtR0yVNAcECwRggoyQAPgdbF/Z4JS8EGlJzp8ed+Xwxvw6pt18x+nGrZMS4KBYVH8GHRMmOu
QNdzPEbpGjXMy6BM88BJ9pqZedWc+S6VoSbEkfCwAWEHn/SDaJWxpo5RA/b/rXe3U3NXW98WGfBJ
1DWAYuefIFxyhxauQqehAcxfc4Iicn2l+KU4cCeNzTt7/t1tMxPVhGXcOHr/OYm6IIl2cMfcxKgH
43MCCaac+r8H0unAVjAuFHjfuPu5z5kpjtXWKwCBa/uNRBtY2Vv191lGXxPsyaso3J6kam324AiC
ErCtd5IFyX4ht98d0MGRw1qMvs5T5E0ydmsfAWLbdwcQQcuD6R5b5/h2+4gW5C045sD+xiMR7Fy+
fr1AXgm9fQjQoQ/orLUHLJcXPf5DDFyHMPvSHSCtuaTcaoH0h18NauTak7meyhgsYBmdQLTSGbv0
PzG4m2ZRizJqWsRAcReAScPP8g32OtQv3eD2aETfHMsK2SsQXcBVcSsLB8VYWwnAoCkce1Poj8Nv
73YEQX7sXEbgVlXkAr9floiwrDt1BqDK3UAFCrQBECNgsn47mHDiQMuGXAtIreDRXB9G+txi4kbA
hNJHMw0XA8XUg8y+WbSUoTKAv8+q3RD4vY4BVE+rLRFikG+286t5tIfnJgbj81/m7SIMV9q0KZ6e
9sCQdj8UoD09K4IavPqk2o+dLEsQlMWQI8D4iOFugPnkllul0dhZKXDbtOg+2Ub32Y3Vu8JC/8XJ
rCeiqFtw90FgKWfJfhV8rqvAXLasQBmkSGucOFo8B52hob7feVCI9Qy1lRxAojEijYVjHUHiCOLn
9VeLjdWOlRH6pityxpXs3el3/QmmEuRZVzu/sLTN7ZUoSgnQNfhvQP7VgVrKkBc9UoKoasi9affx
JtNpfhfPPVxh2yHbtIXWe0NOwJ6I4AGlA3Xiu3O7+CmEwLxpTMfNgoL9UzkVqQWCokmrjQaRyA1M
x2YJNEBUZLv6ufzOgfiq7sQQYHVK/ZS4z0mT3mcRVHejYwqPSPRusjIOhnnxHPPvH7VwnUM+D9on
1jQPi83BTMy1BDNl4iXYk8UbyS9HRXvVUiRnt8YOZ+4aYu5BSIkcqLGC/Xu9CiJKG7vWkKzAOXEz
N6GT9d5sOgHEUnd6d9TLYwwvOvQE/c6hWzjHEntDmxea7vrIDdR661p+NaN8DJHypfcyt/6mD7Kd
L3rnXPzKD+qc/dLFRVQN4KOU4dh9R8XMW5ZPoz5sFIjkAgj+NZnWb7Tdd+OdPuT3t1eu4MAGpl3D
bY23H7yjuYROW2ulSXKkWQVTDnuwIlhm1j4ZFy+O9ACw1v8xHrfyinrKlXXCN+nTEzhGng735Njd
133pjWj+Kf8UDmg8KKSjh//+6L14E6RKAiNgG5MLiVJPcZ4VvfMse/IUmH4o2tMQd5I76R1f/mHR
vQufMHo+7vXrRVfjMKPmAnMZc0LXd8xBScxSL9H7Q6tYQQ25PZ3uFvrcZu2umNRNGtm+06zP5RLt
I/JYrqda1yGKnH3qq03lbmLd+XL7k4vOYR1lJSQCaFLAW+v6FzpWE9ttChqNNo7AZygg9mt2v6m1
JbRWfZHQ7URHMaaeTT9SbWBQrqMltT1oFewSTnlVhUahw8oLmx2cMj2+b2Ah3nXa60qt3e0xCnJD
9s0BUGaCjfgO11H7nkKNCQhhCCc9KTaFPfXOXr/djiGcR9B2Gb8L2Hi+YFKpDfj4DfJPO/vZ9xZj
NDCp0lTm0CCKg4cAJOEYTgRgweuxRGXc/r+IrJYdanfxVD326bCxYlk5i/0hfuleBuLOS0XrdBpb
SES7ZNiUTfw0Ow9wMBmNfju3Uah38fb2DAqSK2haAcgHrjoD4HNrA+CWauzf0b/R8xwbZ2qc1dGv
HftQajK5O2EsqLCiIw6hJYeXq67UaYx7AjqGkxrQeJ+GsIJcae3e9Xm6g3OXTK9YeMeiCPHfgNwS
bKO+WEoLeOq0/L0qmyIxnon6C44NQTX4c/wAz/AgwjaHGvE/zKqFFiSTo4CJCfdmoYU7dvMAipRB
g8IzdH9JglL2lBBBZ128vlDMAecOeqXct4MUs9llBqCere3Gu1FhsPiuWQN7HQy0lxxlS62oONK8
iY+W1cxh5owPCYlh195o5plAG0Fy9Ir2PBx7WTkWkCoQR673SWePidsUE7DyHTgW7pvTPsyxLLMU
fla061gxC/8D4e06StPb1jjoBAgiY7qbYEhYzXZgjuWBxBb+32+11A06xTiYw0Per5vb31Y87VDT
YfwLnKY8qZSuOrXnycZDIS7g/BZpY9AsaRGqMPL2jKkZfRx9vW/kNAqyYXbAeZqp31t4uI5DrZzU
FdbCt3+TcN6BYUONyUINnH9VquVcFanJcGRD4eWZ7a3Lj3yQqVyL9i++rEMgOMjM/rhni+PSbqgm
JjraNcEK8EeoZrXrRemQbZuhvOvKh9vDEgVEkQvriMm44ia//tCuBbHicQQfr8usczl9Jyqoz2dj
bQ9Wmu9vx2I/nj95L2Nxi2p1rWheGdGqS5gxrBYpYbwYtuRSFK5d+EICy4j3P17N7Ka5yIYqwymm
2MWezdym3kCwJguTxIk20ISDk+syzTtTHZZQnwkNrWJ1iUdp1J4Wp7S2twcsumoYJQr+Aeg64Xte
/xK9ahdrBA/7ZKw1dHhHAA5jCGNvxjif/UJPelgYuE9T2o+SQ0J0mSINhAAWuLA2XiHXgWncJEYW
YaZH/a1Fwd41zt2QBc4/YJ5R/3IRBrUJ64MTBLzpu9mIMEBAhpDkOEa+Q5+gCfollj3ohUNCpc0C
1FCFSiR33i8jLoGuxs1m6oD3tv0512H9m7/h+S85fUQ7HcVSQJGYPRVO/evJM2ojmjpGWCjbR6UH
ihkuX1q5/MN5AuMmHcq/WBmoNV9HAaUcQrEjeqwVsvQzngvPvZ7Yu9WNI+/2KhTNHHJE1LK1d0ge
t8W1KnFj00GDNWPHeePZ1d1cvJiJ5LktnLaLMNzuXlY6poUDiUd0cLX0LZ5Mz5V13YVDYV0ANH9g
NMAzjwD0z/t3/KLbPiRRHUB2z4avXFL+vD1lwrH8icO/F9Gso61Dcf2lXcuMrBOYf9S55HQQHYd4
sqONy2TQTZ3bpDiY6hwXCY5DokMqqQwiLLbb4xDP158Q7N8vjsJpUajSU4Aw62hLIycwtHsQCdV/
AJHjYfAnDLeWHeR/rdZiJAWQFuR5cPdt9Hp7JLLJ4o7SuW2HKgaj7EQSx1Oaxo9VW3Joij/6n1Fw
+z4CMkUxGiaNTWxoObZJ4IBsBt34fzlgXCQ3uHItUB55jw+gz93YjhBoMPKNrv3Uc/BjnLfbEyb6
9GgPQt8Mio4oe7AJvfj0lZXQOJ8AicJ2dO0fnal4oPsEc9ZLljGbFv5WZ6pjePy6QErzx2Vq1Uu0
uhAItJAZFg/p+BP8+gpOI4nytZ3jkMx/nbIABw5EFIBz+O8DHqHJgfKwJ2zOfAbFY7lfnc5TY2D5
tXw/td//dhpBXAPp5V2yEsUjbt3lcwPBEQq8QEdhdPm2VKd6+hFDK+t2mI+ZAiSdUapg+sIEX4s7
PJVCW1etRYFK26YhFndYh8QvJHvo45dCEKTzoEHAw8bg0d9qZZeu2wIxMkHfw1IDRy037Vjjglsg
e2T5uEHgsrzsbg9NkI8xuWooOUJj1kb1mNtXpj4tU5mgFA/p2izdmvqbPkWZB3Cbr0ACJzdyb04r
P1+Xkxr99Z5GbBQesasxtWBtX++CtFBRBSrQqcHluq91yERPM6ijsj3wcbNdh+HOWaNKe8Op2WO0
6bys3PSo+Vvk0XI2t+eSHaTXe+06DnfQWmZD6AoS9smZyjBvAL+dzpPe+/PyNKkym9CP5yELxtwO
sWCQO3AZF2nWLFOmBBkX/VQUn0jXQwVBokDHHeuQCcD+BcsCdXrkkSidXX8fMrlm2o1F/LBUfbdb
u/YtX2NDUpwTBIE2gQtXKOSOrGF7HcRpMAzFdZKHT6Fkbcv+MrdtVcUlqBnhLyse8SX5FA9VYnNz
9bO5+bd7gOJs000elvQr3Av3pvFJ+YaHA+0muDitG93Ym/lTndzRePG19hxr6hGwnNZxJauOW93v
P4QhNoF1RfUcefH1/Kmk7Los6bKH3sh28EcCXaTta7/WUXLMgUW8vcYF0UACwH84qVjTkxu2AjWs
ghpa9tCMAEM7mkeSMVCTcJU5KAgDgRANVjTyL7iKXA9raZY6H9ooe3DwLsJbe+eW66/MgWlKrEnG
xIuNsSlEi8bENamjqa3ziEqzLAxYtc7ZQ5ol93P9vVy3KvAyxXacf5ldUKoW9Fk+aehIrvDUW9d+
q6JD0lawN3gFsE/SL+DrK///c1BkAJwGjzegqa6HTssBpnMqrMIWYuPG6TKqe6471XCgSg5u5tLH
ebbJnYaHg58RaO/PZp7sJziAHjGVQMaZXSlJI0S/Cbg80NPhKg2REp4HYrt1spDZyB9guvRUme6n
3BnCRYW79lPV6r5eodTmtZMNaKiaeBE8ZwpL9pnYuC/OVzYvgB8wUXeAX/Gk5W77ZTaLpMeD/aGy
jiiv3mX5Q5NvEwN8s32HIpSqFDsLHsW3Vzx30LKoAJEw6SqkGqANcqcI3FVipx7xNawJeAgwsez6
bUhkyGvBWQVOCqqloGyAl8iPbUxiFdDHFBkacWa/oergVaMjU20WrXSoG+M8h2a0joFxhwVMgg3A
a8FeiLTS15JNa0YeKh17am51hXp1tfjFmPh1BZZWD3qwcxyL30CiBe2geIZyLgExvT29fO/xfX5R
KmU2pMAZ6bzSjpWYtRn1GtTAkuIzVKX3Y9W+wMzWpO5LU49oVUce0p5Ff20pDFoXyfEpmnhwTxEb
SRdQltxmU5SJWmOVlA90XhykwwsoTjH5S8za+yBhA4WSvw1I1QfMWgab14mUfQkPTGBGm3S/rE9r
mX1Wyn8aD57fLlCOKI/wkuejkpZjYliYTjTvO2XfA+hw+4uJNgTYyAYqwGDB4ea+Pp5Ssk46tGjK
hxbMML+brJdoHrIwUqgjicQTCN+nDZwwPCUMUESQ5lyHyou1qYampg/LVmX8amuTL7vZeojSx0G7
V5anRubqIBgcIzIhHwWMEZg/7n4D/GotywYfKh81E2ToUfFcRd9LBX64bJ+NjGlB48oGtAJZN7fs
areKl8rI6IOhP/V7vfNVhfrucz8AavzYgn16+5uxfc0dnVfhuCQrajN7LaBf8qCaFZBdC3Ltoe5f
02XOYfbptgdAMRTJeS24wRETfpDgs6Iwz1NxrLEjsCBDzIy8rmBFmkYNAbKHlBJJIO559j6XTNsS
yFvUOZAyXK+SOopKxSg6+hCDLpu5G7KE83Oi+rBMQaNSBi8zREtEA9IeBBmLvV24F1NEncxIprJ6
yIo1hlu0kYZRn4/3WkfnQMV7dzvF6hz0sUbCttaMTdNqGtDO1hLg0T9vjBENxsrU6gD+093GXFXd
sxrD9eestmCEMqsw2HGTQJuAS4LNT3VUy47s3GiifhvXpUetfti0OK82qTsvYQ00y76FATy0AVMT
UPhUey7IavsRJgUcngmHeJzQxxwu99u2nGN0Yawvk8IeKIqWHKCiUx/APPs/0r6sOW5cafYXMQLc
yVeSvUkt2ZSl8fLC8NhjbiAJcAGXX3+TOt+c6UbzNsJzZiL8ooguAigAhaqsTPKhW9oh4O4wKKKH
rQUy12yKiy4F5CDWM/gi29EauG3wxyaerao6mAlIdBDzT6HtFkU4VVTfi9Zt33yKfvz7fi8/b999
AzkCROKQtFgPkmvTGXIfXWWRJh58cPDp6AgzDt5yGvMYzESQVYs4Wa87cHNUw+m+7S3/B+IHYTLs
gvlCMs00b/F4XzTx6HmfGv8PkbPYXc9khftvHSWXdqSwCFxoRmNDzDAGYZZZvtUfiAWuj+SLV9XB
JP7sXcWrcP1u+Sy5tCf5f8+5leoU9tr8mydeRjD4+A8lbQIG77k/hVtbDZqlBt6f2HEoZFyvXuOW
aQ6cWB1zI7dOwsuNKPW853mk/V/3LW1OIiT30Di4woUd+YAEGw6tKwzKEudmskOvWwXJs6d++IFS
7+eGfuh8xRPyPb0hT+QK3EBDwhpjyjGf5gsEnkLDAZlFOjulORpM2u+59ToaQ2DTYpdWR8+GNnMT
NkmGlkkoQQf2EY/poNQeUojWL4GRR70PSnX64IgpGOwmJN7r/amRueje99AKXEJPJUh8fVl5t8+g
u1v4OPBYlCKZFxpO0LQhAu10R07dl44FzRBkbUCC4dN901urcmlZuv9diGbkiV02MboGQ7Y4+46V
0dKVB80b9yzhO8KzP9A7pthRWx4OzkfgChCzodFf8nCPV3pmFqyJvbqMOlDHZPWv3P/h0NfCf7k/
wq2j8cKUHH4OrKnb1sDc2q3Z4mrIQ0un45PnTCw0kXTcuTYVDz6tVNzgijHKaZfJB9AGOr04k6f6
0+IMwayfGUcKOv9Cy5/3B7m5jGAzxAtqBUnLNya6bobFEW2DqhDkofmHZomX8gNB6dfw8+eRPpFW
sbfkrop3nwXV8KpaB54L0Idenxxr5p05Q8niRXe7gPf8WIO1AUT13AppNs2PvgCjm1cu2iGbgMzq
s6zZc7+eg9FEo/7k5D+X0R+ijlv90dMFPdYJE0cDV3yiZ1V0f4K2rgpgZdA3BC0S3JPm9dcKnyQQ
KMQtlUy+CCtaVSePLk4ERpA0mLKWKx49W+fq+twC4B95bXRHSPbQqkDRzcfiaX+aQkUP1NaLDsfZ
P78u7dqF0skEeSWLTfCY6OOnsvpK7VOSfLCLD4VxGJrvwltpMw6eCqb2rlchH6numi1C8I4AW2Y/
GFjtz9hELO4XtkvKR+QtPvXQE7Vyb8eN4dNQ/mRm5EwPU/vC6RD4Hxf6OKPBBk9lRPvjY0YOWnns
KXqqKOjJ2MOqn6C5igPmZtcDkYUOXrA5o2dz5Vu+nn+wkTkNeKpZ7Ljzo97xcEqePHHuwIzNm+IV
XBK14ibdXhRASZBmxasQya5rk5k1dSDcnzAzIhWHrJ3w6KdQ+YNa5xIWrQECItx7wWRM/Njb9vxs
QNvukJsDGhzrxFD5yOphNwuFwwDNxUheA55w/TnWwPWh1BiLLZbuuH7sQB+cnmr3oQZRxovpzpGW
PJc/7m8zuTnx/VQAtQ5wjLjG8J/kmciQQXrBq1lMcn2P9sOm0x/SnzRjgZfaf7VsqkI+ed/Keg9d
WmB106dxHMORLbj9tS/pku0snh6Z9qsDO48nVHi9rXMSMkQAxuC1C0EW6fOYraGhchpYPKKMhUgV
vWBdMgdgv+hPBhsh6lN69JgIDS3FQ9MpDoX3eENeE6wEwbMGhNE3eki9N9RoPOMs1lHtqQI+Vcg5
Fl46fPXx3jmP3EnS0GwXUIlgPx2F4NYU+MLsTn1RGCyY3ZQ9EqtLP7N6GFHRbCZxngyLjaFtA4Ss
VWb59f6Kbsb3gNFgLyGOAhGU5Ecr5xsH3hl+ZMwPjT2dHJ6ATwth75juqk+m85iBpqe1wnFRYUS2
shPIGUFcDhEgSnaOtKV0mnYrgyLm60v5SAMP/5tgaVSlJP4/Y/zHjhSO9CXg44UPO071y02eMs8J
E+2Fsq9L64UzhBp9J9C97tlXRfq31wR2CZqxbbyf0Hgk9z9y2nEQY2G75F5IxwQyfT8rFVJ0I7q8
NiLdRd5EfeSvcVsYcbo0gXjtkqd09ALRsqgojhV9M7+69rlEvEnRPd8gCFUBpdZg4Nrx8ToEpg/S
LgYBalVaSG7zxOrnEdehRfdmJV4FoSeFo94mr/ESBBcAcoBr25MtOSpwBkSgWYzH+pyFJYA+FAQb
uu6ccnBhpCzU3Dnk5I8mUURCt3Hetd317xdvb5KVIyR8YddxHoEbnPSD5R8KF/T6ihtmy1mQFYSK
Hno4wHogHV5VY3paDR6xuLOhU+pkQxJqNngDqz5VMeht7DwMCtf8qlnlgchDGlQ7aQPUN1se12l7
RnX3ifUQkdRpoKW4rjg7skJ7NJLmhGLJR8VCrnez7Cw2bi5EOHiTIkt4PaE8WWY+5TOPoS8L6RaG
QMMlYFUfqwKU/lY48bmJOgcY1KLr6A56CW3ozWN3arqWoclESbp+E0zgLrNx/ADlh6cr8mDXH5Tg
tEOzB+GxWRufNKd4cUSN+Xd/NPZ8qq366E6K8GUjmAC3NDJ6MIoGE2yea5O2IRLajw2PRVfs3KwK
fYed5jFGGt3gczQitEYhJiyNPqohtYU5+xfOBtTAmqZFTAMqu+sPMIe+ylF9grM5AyJL6gQZdRA5
zEqez41CL8Z6YWr1+4sNVPRVs5T6iLE2y7cJHAVeCvgc/ZUy/WFx27A1x3Pu+CGx5mAqq8cO7MZp
5iJ+IYfZPk5M1SKxtdFWWD1qYai8IKa5/qCh5D4vXcrjdkkDQkmASqxgqoBxdWPZzYGAXLO3q/S0
3FlSWrScBuR60I4lDh0zgo74fzGLHXXe7RRbauNsRI4OQq3rgkJLT7rgLE7MHJqFbewBdMwJC4nw
Ygq83VQhO7cIcDSCGjGsefkEXfn7xjfO/hVIAcw+4J4IRqVEPKoOjbsAUBj7yWvj/JhdRYSyMY/I
8YAWAfraoEeQjwtmkHoiy9DGhEYaJDn95cmgT6mpuF82nOLKjHQIZNYwMFuHmfaLGVkfh9f7s7T5
88BsA8mAVBzK5dc+13azOSzD0sbUHENCd3MpEINE/8IIQk/oU6DCbMku1xE3pwwNTfFitSHP8rBA
CX40jvetbCw4irj/WJGcjQ+pp88DrLSRFSiOpc3F/ue35aoOyUXvYCXauKjE3qVaSMxf3PjuZf/G
qS7syDFTSnJ0mcDOAgqXJMW11wZ+cWCl6pzdqPvjSkHR30CPFM56OXWv1UMxFo2BrUmBfsiQYRao
H1RBru0tPJ/nD50R0PqA6DN7E8I73F+r7fn8x7rkdjSvAZKksD4vU2iaSDE6aAcWWpRCePa+qXXZ
pfMOIF/c62AHRsrIl0zVk5UnTUc7OJ9D9mhJpAfNEBNI/wzEvjoL2twgUYnc4JOjg+brvvX112+s
g94NCBRcp8CeXu8v5rqNjq74Lp7bl2Ru91QAgjc3Citb9zaeSCsXH+JdgBqkGE3T0cBigG4z5rle
IBMn9iBn36NL4dE2hr2famdWQUaan3zQRhaLubdtTbH9tu5TfANq7SCSQ7ziSsG24QL0rHst+Abt
9Cvznmw0nxKN7GafBo73OCDhwmotskcjMNwOwFGdnzXoSWRtuhf2q56pkjGbc48Hzgr5XalOpc2U
JY7XTOnQxTmwPWDAFhStC4si4bERpL2/ov42Is18Cj16U9NFF2vacpgdHnjzs9l+99IXnZwgbvwv
3OliSFKIABFoA1QHPaz1DO3NQxnMTlwZjWrTbO3P9W3496jWs/YiNjIp0QrE4l0MAnSrfvW9JeiN
L7XyGFpvr5vt8U7YirsHSFHpdhOEWdkwE4zHnYN+MHZpduKg/ep0azfbisnbHhQA885/jEkOmleN
XdkpjNXOL9//mnpvqFqbSB7fX6OtA2ctVqP5CN2gYIm4nruJNwgaprmPOd5HpP4h7C8CUMFxOpDy
1UgfS5UO9e3uXwGWa6LER4LHuunyz02xGODpbhC18zAfazCM8oCDHHbB7UGO5bkYONRa1gaeOhoU
79CbXbYad9DnD/yWC1ElabjenKZ52SC3Rf03BHRFC1I3YfzunCKvCkS9DsGz9XiTk5xpP9tkcRwk
LIaX6ZSeBmfvJgddezQpwMUq5OrGkK6sSZEELbWhnInNgNOL9WQIR2jucmNRPbY2zawQaQ9SZMDb
SDPn1n4CXgyPxVxDHsYdHR5Slz9MKdEg8cutj6NZWLsMD81j5YGb1tAMbefRwdy3c/+I2xIk94Y9
Rtlabb/vw5ufBjTZ+uoHHk+O2HzudWUmEhZn6Pb82S6vjoqL92bnryt6YUGa45kWum4WsABK97Bk
9R5ytCdqB2NHntCDfn84t5m2a2ty/DZwO22HDtYoy1A+ICer6MPC88Oy8Z5II4IW2cUeLB04Hbir
K67Gm8hUsi4ttNaPC+0Xl8W2ljRB5ixJmLtMBRe4uYlgBdAtlGdw9KBTa13TizPbQ5DjiQRj9KrD
wo6FjcbpMRhPFUp/KgK1zQnFNY/OCfAf4C0pXxBsLgZ/Knlsz85Dm0GIo/3ER33HyhBN6K2r77p5
7Nea2w5a57FiOW/eletQHYLjDvhNKGVL10Y9gw4C4oFwTysLjOaXNVhRY/Wvmd3EU6E9Cdd6yMb0
xVlUMq43d8i7ZVQZ8FAH6sWR4rmlaSrdLlMe95wc+rrba9/bzj8IIz/dH+PWDgSoBv2Q7xKPclqx
yNqZLi0SIYS2UKrmnhlmEMeKUlQTFbvj1j2xt9AAA3pDsIuD8vvaccQwC8trdB7ThS7h5HLonDq9
pRiQyop5baWpNTSw5w6PJyNKtIDz6P6Ebbgk0pOouXkQlAToSCYt1yh1cL+5PM5e0XUL5kAvGOkh
9z/MmRk6CUh69l71TLU/7tuVyTw91JxWfQw8oFcieDBNXA9s6i230Lscb5kWAsksQ9hrTwiYcsK0
Q0l1A9VoB+SNZTlGI1o+0KXlzUc0RiA6EPQNwF3onactezGtDHJCNXldavC3zGxowpGM1b7S+J4n
BFGRRV4aK82eytk1dy5eirsxscQ+bz090FxNxUewfvlVdPY+MmxwFFzRRSRjZ5aFC88Ec3nsm+2u
aLMdeMb3TR+Jj8j/Df1YBsYgdven8/YUW2fzb5vgab+eTTMZfTh+2sba5+qt/Ob/MQSgSleBJLac
EQX5lSUKg8OT5dqKjSaH0qsY0h6LD2g7WcBtuRCueBu8Z+zkCQSTApSRgDfBu2j9jIsjWavbhgKL
0caG/Zhm9PO0shBBaw5oGySPDj0rIkfzg8IdI5I2YZouz9lSBP2ohV7+w3Qq+ApEIZuQIdtb0g9s
PKGr4KAx/uX+rN8ea6haIwJB+AhYzA1qtTQrhtJ+1cZV+WmZHtO3xPxIdYVmwu2VDyOISFAmwaYB
Vcr1bACuMC2+h4yckXzk/XIuchEOmfWAjHPkqySBb89PGHsnUAW0H+3r0p1bJ369TGWL9JwLYFPJ
j6RIEFqpurw3zaBMiAa/tfgjF0eyHhvU6Egb97nXRUvj5Sj4mORozFTVuLw5fXjHorYOrCUSdtfT
15orW6Slt3FnPOQ+iSCAlY0UQnuf017BCr218VHxAV/PynKEtoVrU3kOkcRidtt4yDWInaDPEy/n
MSAtoB0rmy9hnwlXgUk3jaL4gyYkIKfRMXZttFnQaQzV1jZ2h0OSTI+FgGjVq96EJmKYyj2Uw8/7
Tn+LJcL5BvaN/7N4QwNLFtIYWu3AIQ/6iWrRZ3Bj7ed9CdG8JGrCKWyDftcezE9emCiOua3FvDQt
uWcyOj2rFg2LqSXaJ9vn3zO9j1jLq8CtxnpXgZrr4/3hbpoEezGyRDiKECpez2/r8rQu1vwML0/W
DoyBUa+jJ+OQVioRxdsyHiYWTbuEYAfiSSj7j5X7OsqGSIrM07ccwXZYWHujdCLdPmWevefkxW9t
RRQjC4C938Ng44NdHecLQprr8bG0Q8Yzz7rY1qPmG39r3uY3MCCdtNDdTeH8xdAiV5zuz+nWPbJK
5xp46a/0CJJNLzN6U294FwN1AbBNH+nD1/sWtnYFBF/AFL6mzoGHuB5V1aYNmMqnDqHuS1F/m7oj
tMcDP9vptbnL0jq0MlWSaesKBmcWUEywishmdaSLW8vTygI6sybyZqn94H4pmuGgv1C/jdzU/ANP
RsXCqcxJdzEYCgc3SawuJqBWSkYzENzYk7L+3ppPuvHIkMe4P6WbBlFaRfkPTRo3iCnIcbnawCCM
4iX2sk+90kPU5pWHsq6roz9O/a7pURdLynRRnKtbtwUixDVRg9oqHtfSzLZm0YFrBTPbDWtAmnV7
sERWUZP2KtHeLc9cm65ALo8ABOxu16ZExqe5TfI+pnPDd/1o1IGb4ta4P5VbccOllfUrLlzF1Be9
JH7Rxw5NghyS1Va2SiBb/DcpNd43N+oU4MZ6J8qVq21OL2y/T4Y+Bq9OaGhZZIq3XP/cgyTm/og2
5s1AOWRtGAMW/obdNWd+W/ZuJmKjKpYdKYf62U3S8reTZiaCLLzWQf20opGlC1bQZMxSQfsY5/wb
MEDxkuV7YmeH+4PZ8Dck5dYmOAMyX8jnXi9PRWu/NZnbxyKvA5TVA8yaCWHE+1Y2LhZggNFpuzLw
Is6VB0OsZPbzaoCCSGaE2lAXIRu7XwLwyn2FJkRwNzgqXqLNkSFxhuhtTU/J2uVlURk61zLYzP/s
sw9m9azliofdhm/jEkFtFxLO4ImRqcdm5nTgiqmHuCMohNHRNqDNDvzoULp21AGSppjGDc8zAfLA
cx/VWIgsSNMI+JA/GxmY3erO5/u5d5YTYY2x+/3FWgnmVu6+ldZfcgk7WcCBUo4DskRLqIOAq1ns
0HzRwdnl0frlvrGtNzmaxHCkYSMhNSxfJR0TJEtze4z9Sp+es76yI19rjRjdmPZRw3s2zLg/7hyu
GXtKcuNBGI7Yt2VjKA6qLR9FTQodzgh+sCWkYXOrQJ3bLcZY7536YGnAxbf6FDl9/Wo45YcZ7h0q
xm5gc0mPP3Tuo0MIBW88e+TuNb9jXedbmoidJcfdCYRq1Op5vvdZ2aPWyZrnoa9JhNhCe8Z9wx6r
1EfKgqBphLiaStJtI464+hrp6tGQTJrE6Ih46gmLoM/a74Tja2FW+XU0lWb+MDATfXxDNzzoIlUh
izbuXKCKEEwAb41mLTmB7/M+b6qqGuMaF63bet/c7qmvnHDpfy18OWaJkkdjc8AXFte/X1xNaMT0
Uw9IV7Qfd4dGfOVvZdIe104qM5jc85x9vr/eG8cF0q7ovkZWEJVe+cJt0HFQJ04zxYv/Xa/j0Z+C
ZEbuZ1Z48sbJB2YQZB/RsrPRc2e6wrbbwp/iYuH7gdMAVbmHWv9yfzQbVlDKtdC7BBU0HOyrc1/M
ngfcHUjFxzlubRck1eg1Ti260/pOpRK5cerhtgXVCTCUaAiWE6pk7FNQmA1LXAhHe5gbt4s4M7gi
8Lq1sgIdwDuOEwAyNvI5xJ1x5v5gi1jLGwA0W0ghKLb77YTBAirBeLyiNQW5jOsJ41mqpWkCd+tm
vvM5OiNctwg1ThR2No7U1RDEAsz14Yrz7NpQibBU6FM/xmR+0szszJvm2VmKl7XQZwRs+VpnfyXj
j2HMFffTrYO/s90DmQZmUlyI0lvHyqlhJZC5jKcfub8TQD0NkW4qjGxN49pNBAmJNWyxpV1rphB8
QlvtFLczjyooQFLRhL2KpWvDHQDE/w9zNGSNXWkOO6EZbpp2S0zSD4wVwbD8eX/73B53cAV0qgAQ
4UI+5D3zcLF9dCGK1qlTErduM+5YAcUNkjrTR6D7oroiImIGsAHTaFcvv28Y7LygBFtpD3DxXHuH
29kgv11yAqi/F7Tz3pkCZ9HCiYQ5JGQ92u/u29tYL9R/sVLoh0WmU+4Ay72kHC2RLTGfhoCMR6cU
wTQrwtjbyxvJKMBB0eiLtzZO2OtBlUhR4UyolriZj1X3Z2ZaYUk+rCl9u1GY2nBykGZhJKCchZPL
xKwzq6fR9NsFnRrefqLiZRmdaOztg6stp/tTt+GEoB3Du36dQChaSiEJ8sGtlxNBYlFRP3QHkkVt
y5nivNhYINTn0CaNPYtHvZzDT1wKoil/InFajWFN4yXloVsoZu32rl0R8OC8g8+D71JWqCjzVoPg
tkliXu3m5YNWemGe0jCzDqYJ0uAq2Rnk+/3Z21goGyh6bN4V94TMzrVPAAuelKWtkXiY7GxfdFUZ
asW4BKXDT33pE8VibbggSqqrYBIQCDh+pX2V6NwCSSHX4+q5teuQu+4+0R894JmmWsX0sWULZDwg
B16fA4YMimkGw2dd4ugxMvF5DjmTKQ/zMvvAjMfx0/1ZvOWNAeEHyA7A6wm+NoCu5fN21oeipZ0R
M806JNNTpqU7OoJEv6UHRv6cuyBNUxDE6Hurbp6oSHYkq3fLyE5Dpj+zVOxJ4n++/1Ebh+flN1nS
RTPYaJ5tJmbEJcuhuhlNyV5zHnrrUHlv0AxUbJCNZOWaXkN2DUlDrK7cozll3oKybklizTlSUFkn
5mve0mjme7d6LrU3FHnRqbm/P8aNzY/rQbcAscCzBNHPtfvmTWuNvVvrcV/NWTC6YkLLbGIq9uWG
J11ZWTfRxTXkVpaAmm2hx+u4mpWLUu+Dul3C1JgDs1AQvm1ZQ0Id82iguQg8KNfWKqS8spILPe70
KmhZaCRPaAuGuFjVKTxkY/Ov7yqIcCLxiihImj3DLhlJUkuP89bd2YUog4wXIhgsQFhrqkpnb/gj
UicGTht/BXvLpSRuj/Voz4ke+2MXJU76DL6Own7VxTddS5+0Mb7vGhtwLsSP6CmyV3QFEsfSPI6t
W9KaAjVhIKHGxevS/DLrPqz1+WTbu6nR9l7y59BAIrD0zyKZFE6zURZZ41ckcnHZImKWr4zC7SlU
Wzn2X/VzLtLPs+FBKIictN55YK4ZzIAhla15QOS0L3TyvZvmMHXEiTex62pv+T47sxd0nN+fltse
Txy7mJOVTQuk01j/a/caqKg4d5E8aPo2MiGanVofWy/Wxz31vhZFtkPq30Ohqvxr8AMoeosWMG36
JtgSdOSvfLTOBXrMEl/1YVsHCD4MIF9AC0EjKq8XBbIhBWQM84XHy9ymQZHOUZGzwHWHXTp4wWyB
4IXOh26wFGu1cYysYlvI86JID1CKdAvqfKRW741GPAy2HwhNcCDTNVWVY2u7oSELpFAge1mbSK9n
fhxt8F+6OJAt/sc0FpHdLUhlmPukVrGlbRwh6+8DGA5s2O1Z3BW5mXlmZcTQIohKyEQB7bJqkgQ5
yHeYSpx42xqiZGgt2z4eu9fjqtIJWgsZFq4qPHfPbTxrUrTC7qdJ84IJKYtfIOKsfz+ScKH2jcqD
DgARUs3XRnPHKTPXnQ2AKv6wazcCPHo3aE9jPxycWpX1uW3CxKbBkq3h8/rekalIoFo69GniGLGu
LbtmXnBGaoGTmruFzBGIFMLEYUcnf07z7z4rHgZomenH0QQFyTwqNvCWFyExAmoCvL/RfCrN9uSM
4DY1FiP25pPffR7Fa+F+muvj/WNi0woUc4ADwmsE3EDX0wtxKd+des2ISUE/6mJ6MtuqOdhe/2fi
Oyqwyi3mHdO7djaBcg91iZuWrdkpqqbEiRVXHTLf7cEv90CE7+2ufJhI9ynNX2rxg/m7frCCxSc7
g/YRraBi4buRy1Wdmhtjxw6FRgkal5EakMV8lnqc6qKmVtxUB38aQRIEFY/pFTxW9+f4tnkEOLFL
Q9Ikp4lt1nQqYch61EYgVNIymgetR5/kGcp0n2bvBbwmrX6C9PcO4Mc/qk5TkBVtvGvQoo1AA/cy
Xjfyw7NwxcJAp2DFS52ku7xvxDEpWhI2FtoJ7g9345C9NCWDR/W2zAkvJiuuGnLWJvpagkXxvomt
lVt7U4D3A3wT785rr80tsKJWuWXFpO7tl85AibcaG+00TfO4t9RVgC17WEJkkvAqRH+pZK+uqGaP
2D2xmOtda/eR474x24rSXlHo2pq7S0Prh1xEoPpAoLWxGqo4GGJqSD968f2p23IEbHVgJXHCoYlg
/YILC97QUjEZnR2jGMSzj9BkHk0FcGlrm6MA8I8NabrmuWMuqVobBqbdzMKsO/la+Qit5v1MTswA
lnhhzz6Nhumjb4uHof3AhjcIsLVoerk/3K2Vu/wUaULJ7Im8AnoCNyTdNUYXrpOa+2znq279zYnF
JYVAHvKnwMldT+xsdzPejJhYSsEFVoMI6s0oFHnZrVgXiWxEdahUr9wUkhHf4RwEAK4dJ1VPofCj
d4gzmY3UptuKqEnM9Gzo4kVYlUuBds9PZoKWlGZw2dmzMlWbwebk4mJGZywYim8Iem2/NptaJHY8
DYd6eBTd2X5TOqzKiHQPgrkumTnoDuPGsAJ3eUyyjzSByvW/Wr+LwUgpi3wAxo4I347bkgVV8c0C
Y6LQFNHMppNcGJGSWMikQay7xYw51cGYjnn2IkrFs3LrCEEJ9r+LIm3wZkjrNGsxDsxVZ/0Yvd/u
iMZthhW30RENohFdvkoSHxAb4rdOnPk/WujXC/J1MQe8Wn/99tZFIeX9eAdx5g2lSQKyLJFbNexk
oK7q6rrZuX7S7poy509oHVONayu5s2ZLUYtCqyeQfJIHuKzr24LkTjySr5AqDSz32R0fa2gq0CwN
HZDhlrPzMXcOhRNUtnv0+pN4gy5APuxqFcnzhtf7oOB+j04IdCHlpI7VLEUNzrcYcitR1bxobRK5
7bM/q3o9NtzlypC0vYZ28BiibriLkwaovILO+/dDDzgKkjbAECHTLpfQSxTwyZKs62hMASuQVgfm
TCUOvjlfF0Ykr7dXPGmWcidujfPsnt3qEdQp4293l4NMeNWbWxlWgUqSi0lgSO69hA3Oun1Rpg+w
f8FdrriytkpWAAHgFULAfw1I9/oOu7iiBesze0auI+a0mM+jnbxp4C+LBAfYy6U1AYe+D5pBvJag
yCI871AuJcjGgckq9/e34MZxhXclBJmAhgEo211n/eJLTKB150ZQN9b9N9deAtPZc2WhbNMIkuGA
QJKVwGj9+4WROR+nkbu9i5T7CXxPpvGYdB/vj2PLO9Bw8F8T8jiGlJV6AxM+ZLmmTP8+sC8DRe+L
roCwqwxJS5fp2YRmGu7GZvu1zLxoEW/pEItBVQZW2ZHjAC1BV8cwwE53Wkb7U5XOzyzP/xJEEZCq
Fkd6uti1R0WbNC48Hq2tU9BB2CjLft1fHoUR+cWQjyNN9Ia5cQHxaRROA5E/VCqRlXVKrvElyH2i
AIwHEEo4cOdrN3OHHmJGs4+0JFTsdzj3jNApZ3PXNosf5ujayPI0O2Zer8qHrlN0YdiFORBr4CQH
PcuqVCmtVZXQiRQoX52t5hldkSAF0r4X2q6pwvnVUnWaSVN5Y0xar5m0C/P0FFpaBXkxuR94PX8y
kIi9v2KKMcm9CVXrNZ7VYEyJHTRLsJBgHoOEhojfW7ThpIojUTEqOcXKhZZUhGBUDmQtaffEdDAG
/rw/JGlLvc8cGhJWAiGQ8eGAv/aPAQjHMVsqqM8VRyRpv/lDGjTzX/+bEWl5+g7VX2rCSGWKwBlf
dNThHKsMZ5Um7NYCgcUFhWYT733001yPhmM4TFAo3o6ryE95QneXLf4adSCUNXvPKpA5VL/J3vk+
g7iuQKoIrBz+WWf44iDXW8edFgHxQ7cgAUTWmJfuc1FEnaN4Bm25w6Uh6ZQ1ndEYjaqDfnBHUdp+
aPKfIJRQuPimETz2QXCFHAOIUq9H44OP3LVXI0aWYbL+6o2DUilww4aOcBPwRfwLeKsUfHWmNxSk
I9XZtQrI3T/MfhlU0Kj8badD+hAlJiiGQAFNbqtqx5zOyOdW53rUYmdqIq9D/7T9tVCVQtYgSzrp
YAjN/ACYIssnq18mYmVOdP3q3A/TOhzussP9oawre2MBL18cqHgBo0h/vSgeouECPG7VGXD0cmQh
pO9Cmj9xP9139rf7trYWx/jb1jp117amGeCMgmBxoOK8G4tdb1kRG3/fldF3hcmCfgRuJlleMaWZ
jr5x6NJ1jtuf8Z6me60VBLrJQpWX2xwPbiFwLQBGDTbg6/EUNanB5ELrc45Wur6KIICYtyo8+JYR
YJ1QDUOoDzEhadJyZArMHlnVc5rHPWDtet+DkE6lvrRpBWIYmDkgGjxZfclKKwcXNa/P0Lk+/qmr
JIA3fx4lPaSqdQJ4ojQI4Y/tWlOvz+jh1O0nFwjYRhEoqkxIO7930TNSFhjBuOys5UtNH7zh96Kq
9TgGMeAK+lj5fACxvF7vstAIYSZM5GwJNdBGVpYTElvhwBvXJqyACwhSOijSyFXsotYR4EAzGHqU
QP7kZoBagm1/dYtcATzYnDGgoiFvjkge+Y3r4Ti0ZW6X6vUZdEBQCsaiiPr7/R2/dbqAGeRvE+8l
1YsLzBUdB92bUZ/99MW23jrTPiy5ExAyB5qmqt1tTdw6ayuiCYAw+VSmLhQ23davz1NenwqrCLEf
9aaOskXs7w9r61i+tLTO7MWwBl1jSzo49VkPvqo6g1WjWP9+8du5Uy1Wxtz6bOc7DfrN2a6rnqZ2
d38EGwvzzjEJwCvWHt3V11YKvQb1PtPoeaHf5mk46fVxIaD5AAFGoStePBsjurIlbRsyO56WabA1
PlgzVAUg7XOmusqbt6zgbkFDC+5ldP1JI2qNTms0AR1i0tdpwDWIR/T8x4LHeITUuap9UgYDrGfB
epX915w0qGUustJ1oK5MvnUZkmndS1eBZh/9vX17sPirPf2028Cckfjce+nZOjha1I1nH9QiOEYi
Mh811Qxs7OerT5Li7Sptigq0pGB9FY9DfV7GD5lzvO82G44PE6D3AOgNMYOs0LTQ1vQXj0FdFjTO
Zfqit2/3DWyP4R8DUpTdUDBpZ6sBFxnKwjzV7cfR3/9vNtZBXuwwQDjMudPa6jx4n0SK/HoSYIvd
tyE3g/6ff/wzkHWgF0b0wRJFuiAMQbPXEBp63n/yOt+LHHtKw6nh/QeTpc2+dPRV4rBsAkMj+j63
+vLUTyAsKzLDDodalC/3P0y1gtI2SavUc8t1giEdU88/NfHn//b70r7IST9bSYrJdeiy8+3uccjK
30t//mdqPbBFgikAlUNZu2XRutIZCCKiqT+IT5r+EP+LIaCNF1E33irIFV8vnQApdooWVJzuGQkg
YzR1qp26uQgXFqRFEGZeu8mc1+dmaMMqJ6Grejj8P9LOrDlqbOnav0gRmodbqQbbyIAB+zTcKKAb
NM+zfv33iH5Pd9W2vlLAieg7N5XaU+7cmSvX2jxHRPOgCtdnkBgFa1xPoSktuS8lX+PpQS6+tL8I
dPh7GS5MCIOYtcks5gYTPQD2vPJ6mmYpvO9R12/NFSluuMxQEiZXLEQputwOSd3zQIn7r3L3pdX2
St9bU3VhQER7zkE/KnLMY87Rq7M09o+5KT8mYfrj9q7aMyPEp62ZhsloYgZIpNtZj0pEX/jhto2d
udKFF/Y86po0LSpDCXuI2z+p9l+3DaxrKrwWaWyHzZZXAgAMMQKmT8aQKSGtD1/1jqZPRErfVhZY
N1Qxfmcs4OAV8hKkXsWEmFLoVhTJjKWtXqYBYSBjj2NwvQ9fDebCgrAiVHmdyYoYTLDUPworTd1x
vKeX/pOl/zGlj4sV7VncXJ8Li8L6NPmw9Ja6jilLIVh+zvq9a2f95tdjgmMBSD8dWo5wKPs8UWpt
tHJ/CCGma5Tou6M2hyVtNUoNXjq6VCbg3zT+KOX5Xg5+Q6gaIiLoVWhhAPP/81a8uPWg5F7mCVUJ
wsqK9GUUPdSD/mAVL8uonxt52ssEb0/ov/YEVx0uFe8nk1t2MJ6T6vsw7FwFm/v9YjzCdLZqv5Sm
xO+f1B/6H593fn3TJTDhqwQsHYkiv7rRd7pGxir3J+lk2DEN0m+yXSbNrUif8iv5EBSnSJYLe04L
eXCVVlj4+Zx8qzNSy3DMmrA4qPphL+MrCn38vBMAKIPZpZOYAFlw1krah2MXkxEZEXs9B/oMHnoO
l7vFngdPgX0OcS/D/Gh3RuJGWgl8t62fqiT5jCJt5zXVonsDeP+DghjxXRp0me3VVGE8p5/23nCb
k28Sy4K9XAN5IVDJzaoBoJDyzhoMt/2eoIu7hPe33eW2DWqO0OKuDTBCRD6hxGA1eUEkEQaeQlWk
xNaUvNy2srlJSUD914ow6U7XA1jVsVKFh248x/rbpXm2/7xt5NZQIKoR01AJzJhzxmvat7qHzjnF
48cu2TFxaxyrCcEfy2YypnDBFH5aHKfqoUB8ofJ2UxJ7AxHPA3lQCdHKwq/7b3P1PDRv++b8v82V
8IgxEkmzxnEdCFjxxXWg81+Ov2EC2peV4VW14M67jlHphSkTO2oKP7CDt9oMubAlUbEm/7VzDW8u
CuAX9HjX1nUxgxMGWk1fMc/JUW9OyhS7RaS4phkcy2knrF+3qXh1rU/3lR+XtJcYW8hJRwN/h++w
KBhK4ckeD3bwlzQDuEF+Pv86W3sFzK3b49KicDwzxDOWqs0L34bwNHVegrp0by/T3piEo0mT/djk
Ehakcbprhvd1Jbs0MdQ2qgeNr3fHNPl82+KWu//pbcAFrzImglvLwkQuUodzOsm8X9y59DL7UHzR
g0+37WztC5LsZNhNem1ebUBtLAHk12zAxUYT5V32pl9OabpjZGuBAEmAC4GkFkC+MH1znid5v+h4
Nuu7ljTukPzGMSIBBv6eSx4OYWEHtL2CnErF5ThFRf6Z5tjGM6088hMawne2gtil8fNuXKlKV6kG
cEgiTaOldUEnoVrsGwuMQuVTW8inMImPsupXMr12Wec2xvccArfbK7Xl8BgczJDk3qHFWv9+EZPV
SQkOKxo5VzWSvknkOfH3ZI+FfMPICq2i8obCgv2aWi9KxkmNptRHVdL82FThdNImbXqouiHYi3E3
4nYCXKDVa96apgnBvVZx04+hPad+GQcn1BzeadF0GqATW+rzZD0E5USoIY9upz2rk+lZzvBkDr1b
PNpO7XYpvWGIQ1KKDvodmO7Gmbj6sHU7X8y0OQ6dnDpD6iuK8zlyBjeuateMk7tkTz9LBMCvm+nK
lLCo3VxYMLX0qZ/286mQ3Tp6iJfn3kbJTXunaHdB5ZtTdjDj45QmXD/x4fam2h6qA4BpJcHl9FwP
tTQQsgrIlHBXt+4c/lBTmRfavZr9cdvO5r6ilPpfO8IBpV44O61ppH4+zsG7bkS/0ojnT+1Q7PFB
b1qC1gJuQ04orUbXI7KNBUR6taS+FhYHw/gSAQgrJ/N0ezwikvvvhbswI7i0Aam7rFLV1DcXjw7w
2CPb4NJCcFqU4Vs66PiA+ph2zeMQ6m/lcjxZTnfW1QkErbwckczz5NG6v/1Rm0Pn6OLGnbX0JHxT
Y5pLDT1M6qMy4qqoHqVuslP63biWcHnQGEHVvrYWC2d2yaRyptLNmZXt+K4pmkNmTM9mUz/lcv8y
IVG6s0E3Da4NBlyDVOpEeZEpGOuIl1vqh9J/otJAPt0tP/cw4KbTj9uzt+mOLiwJR1EziI3NGkvz
/ElVPklJ6ipSguIEyf4ZOfJPt81tZZbhv0BMhE4NsnviyJLUSWg2lVJ/TOTFk+s8ORrVGB0yTQ69
boIHbapTiACjYHJTmhbviyGs7/SqUJBZSb8FVTcdoqayd+63zU1EuyalUfrTHTErSw/gNBgyn9UW
D9SZ3XppXHRRbw9+z4g413NP1/cSYAQd8oPuj8rOZbnh10C0cfxh3VIhqRIK1Ss4r0oUC8WCuXEO
+vzUr5m0EKJvapbH24NZrwMh4F3pU/DkADxWptNrj1MEmJ8qfJtRaF+apruL+j2YpojAXt0NNmjR
pHPY4dIU3glJOQyyVTBh3VLfFzbN5QOPbtN12tQrVLA+9UuZvix56dZm9lkdEy+cpoNFAWKE+LSY
KVt1728PW2wJfPVNwgusVg0Kdba9tg9rfyzxcpcBmtDz2Ks1d5w+5qrhFspwGLq3TdOymeWviVp+
0fGVqR7vBBMbbuJqfgS/1AWJOsshODjghPq9CTLXldO5erD6KnBXJePTlC/j+fYMbC68CgkV9DJ4
J1tYlCKOqrEbWZTaSOifiVpeH4q8R++xcVboSfrXijDNcjhVdh86hGTR2Uneme19EbzcHshWTHtl
Q5i+MW6dzK6Yvnx8jompVGIvufmBkF0g214D23RkaXdSvaftuXlMacN2Vi7nVZ/1+uikvdogBBuD
AJXPZv4QDV+7Z3mP4m/L065dXf9YEdapKqN6WfQl86XYUIFhQMyZZXF611Sdkh3iQVneWKbT/Ach
q+a+6ifpLdmt9ChJdegpEi01dtL2bpkEwc5TeXsD/fthwtJmbRkVY5lkfnsc3ks799n2vvn3x4U1
Nft2DnCCwDbRim6N+jBP32Pr6fbO2VvAdYQXofKop1rb2GycPgyPYWi5/fyjjQwXVvqde2nPknBl
0M/oRIUEsHaZTqH6uNwNy12j/Tr46GqnrB9xMZyuhdAwCdmPU/9Qh9XBDJBZ3+ul3vRVPOCguICu
TBPbhNK+Jte9Yna7JPCM/oS7TNpvTvZQlF9vr87m/vrXkgjXUnMat8C28ZCxxoel/5DE5q+HnKsw
43/HIuavzJC8/azinA6F/FYZ3pfm8+0hrDHrq8v1woBwRMJ8SJIuYbKU0cC7PuR15ObW+0T+tAYm
od64894LYnt9VhY5us4oHwsmzVIJkmgG37oMeXte2iB8avPgHDqBm+OsiOL7ZGeUm2cVrgKdEgiK
IGJLO/J5BRuC10Stf06dN4jDuoa0h0AUVQT+vrAvrAgDW0x7nvLJ5CYZI1+fvDI5jEXmTrrsVupU
uIveutLSfuwJQEe7gU4mbV10zit3II/r5O2RPiYX7VZPbyaoH4tDZxwKZHxNq/9oKcVe1m0jIqfU
sZbvV+VNGoyuT+MwDSsaiO+Nq8g1W2Rjoz817SGT/+geTWvvKby5BlAY0b9HLkITW5jiLmEo/RqP
282jzLV0RkfMq/XR2cFR7Rla/37hZAZrkpGMJW4COuAZ1pPV8dII5x1/uXn2L4YjuLJIJThD8ZaX
PXx+nrlHsi/2Yv29mVgUHto2xV1VGIXUgjxLGkZRFw9KXXhKcZ8WPRxdlGA+FbFJC/jxowUv6W1/
sD0sBx4KcLSAndfDezF5ZZZXLXFn6qvqk26Fj9bg7FzKm7uOJNt/LQgJBOgWJ3oRuAN6p3QnzXLV
WP4Sh28Qy0DCPfInfS+QXvfxKx93YVF4t89FEFfz2pqSRdJdZUa5OwxHqy+I7EP6ipw7c7yHH+ew
oPzR1nsZ4NszCkvn9YwmuprROM14IRq8V7v8rtyTL9m8uv8ZnyEWhJqkJfSbGN/ap9cv4Xs71t91
uulCpvs/bQ+6Vq4H00f95KTrVMbUax73nq17UyWEVBBTyEs2MVWIq53vbm/s7QNFOwVsrBRPqJFc
f/oQS+W4pHx6WfdekwznoTQP0bzcF4vyR1wiq0sh9WPj9B+jJvKjfg/Vvzk4+OTJqULmQHfmtX17
RPhHWRtj2jlrXZV2lQ9F3Uzfbg9zC3BJ/hp0BJoq5Oh+viovDrCjRrmWQS7ik/n0FqrlU64cUNX0
anRUywpVQ7ebE1d/0MdPcbcc00E+BVl010G3C6DrNCv1fZMokN7H/hiZvxExXX6d4DWrrsiTeOLr
5DZzwxZC//Tl9gRsBTS85mUHlUoIg8TCjtZbWlrV9ALl2X3YtMckrk/DOLtIvdDz5rTDXaEnO6di
K6K5tCm4tNRE9U+y1jkPvyar+njae3n1KWA6073m9M19vFKpAIhwVK4J4ZAMetYklkL4ZGkvOQDC
vHbuy3D6nA6GtxTmoz4clSY8TpHxBb3HveBNJB37eS9dml+3+cX+ssskyu1wznz6yGh2TM+U7mlX
q89DLT923YcQzv/JBLjbvKmpEBVjhGgfyYNDHx2ivjkB4jxBLe4uweLpxS+yzfz9dWtjhv2Ts08s
4ihRN0a5weQo86mM3+af0nYnuth8yytoFsEgbNsgRQR/nqam1pQOr92yzrwsiLyh/aAYpZeH8ofW
VrwmCI52izj3Hn3/VjGDMuy/lgUPpmRtoA6qjPOFPzNGhCMa3xbd96n6Xk/fNW1x5QKEWf1GIqxU
Av3Y7jmX/8/Y6e6TrZV1QyQHkNXQLger4e5GI96qn0o4HgDkesO8eIsKZt3JH6CmaeJhx3tvnjAy
QPrKBgwWX9j08NGPwxCOTHqg+rlBX0yreT380Jbdnut4r4lxK4RcE07/NSdscgAcWRNHExFD+CEd
67MUPTm7fSV7YxIiPCgPTKXUe9ImWuPWtfPYKF+V/CF3aK5P8+Ntt7hpjB4sWgrJO+umMIF2OdZ0
ybF31Iam4xEuocRL5C8Vibwl3rmD9mwJs1cONeJhaz4oLo5Jy3uu/TZLEJrRD6rX1U4cvhX8wEP3
z8CEWazSiTtlNRah+C5ZDzDNn4D7ehln4fYUbnveC1PC5aXFg4zkq0piwfyWN+WbFMIAQzqGSenN
1jdC1yEBK1/7VTX8Rt4EweCVMQxK21cNrotkNqZT4HQVO/K68UcT195Y7RjZvDl5namUpRHrFDGR
duaUStczk0qEfFj40CJ4kw448+DUDZ9IJbqdsseSvrl6FzbXrXRxm1igyxC5wKbT3Ofql0Kny1rL
zygefbi9eJuGmDowBXDaKT8924Uhmt7sYuhqrugM2utyHgbCoGo5tHLoIGhd7rw5Nh2IvRLH/iw/
i1y1URc2dTdyD62Eror6PMBvYu4lBzcrBNDgmMS0UKyRiryePVNOBhSQ8IojlFad3fb3gUU51qgU
L4fOsjWzZ3hlSnf5M2mhCQZOMSinKE/vlvBQIqWxc0A259hZ5fxo/WaOhcVsOjnre1Qh/aZ/W7f5
4tpl7+r6ctQSgoDb67k1wahYks9RYFcAtXE99NAIyj5QdaIgEKeYGobnYffEr45KfDheGhEGpKty
18aTQfd/VB2a4iEH03V7GFuu8tKCEDkqYzKqXWSygmXmqf1fynA2I83tqPOqNP/dNra1PnDFIv5D
EmyF0l7P2ezw0g4J3wCflF5dJA/VNN+30Vut5zTcNrW5PLBVQ/QGFS+vkWtTFRASggA781dFVdRw
ixZ01V4L4J4R4U7LrW7OI5PJM5znYmjdOD5mefY/jkS4zPRAGa1Ys+C1GB5sSfHM4lFq9k7O5ka7
mC5hZYqUZqCqYbrk0bPv0Ba8vRrrLnq1jwG6myw7cZuoebH0SWI4C52Fg1l/Ir3qNUv63Pf6w6TK
57as/gwjZ8fk5sZemfgMntoyCLvrDTCog5RqvEV9NCp9wwRao93HFZVDkM4kOW+Pb3P6YMDTIWGm
00mUz6o0PajbLqU5X+64i2VrPNsJIjm3rWxut5UCj2ZQ+p3EPT3kWhFJU07fYOpALK3WuqebvcJ9
PBbn26Y2Tyo0xTg4WqlZuevZm6TEMRqZFkVn1E+V/tJEkN32qWvtUYFvj+kfQ2IdvwOxagUlbW4V
XMwN5ObO+Jz25s767AxHZJuou5Y301LnvmEF7pjb3xr7fZTVx9wMj7cnbmsnaJDKEimpoAVePc7m
Mmt1M8z9sFtAXJl6n/5JZ8Lehtva3ZDJQgUBXwuNKsIbMBs0ve9Nbp9xHt7MEldsFVbfo175oDdU
xvPg4+1hbU0gHltz1lZ3UMaCp7PHPAxrmS7aumm8wv6eqGRPpPZU7HKab03gpaX17xdxUm7RhjDK
be4nEO146hyBmHZa46mF2foUynbqVXPT3esh+iGz7Hzv4WH2ek2W4N5x/ESqTa/NtfA3zsPlVwne
RIqRIJ4mzkOlvVj2X3CZU86L8v43Tjh8kpBMr+x/PJOuB6+ORR4BTsSPpNXR7B7W2wTdo53TsOWN
oagApwvOa8VwX1sxM9vWJpWGQLVsQ9dGNL4vv1hd/dDC15705KRjZedYbO0fzgTdAgbkq4Ro1yYb
I+wK6og5jZSL5kbDe/S/PKXPZHfq99zkni312haAss421nYx0DZ/FPGxz5JDSEIgCJbD7VOxdQpJ
862a5yagOBG0Q+RUytJs5L6mTn5iKH4Au5XSdmcU5k9Vlu5gYLbeR2DJIJAGBA2iW3DKKDrrVd4B
gp5zqLTM3nzbTn9ovfMmMt5oQID4Vw/OZO6waorMqz9TWquwl0n/kwXtiHD2kY01JymizdaIyCpF
3VMQt+8KkgS5rZ01g4ztUnh5mTzK9fjGXJD3HNvfcD8rGTgKOLQAIUx8vaTqnMSzatGH68z1A5R5
/8kTzavS4c6q96pDm7uHzDWgZZYWyNe1KfZkWioG3Q3FMvuTM761AAcOs/Fo78beG6aoxsAXZAPO
51kvrGfRFabjzADN7eLFRmuj6adDXcAvrz3f3qebhngJEghB8UUX2/WYVKUyitpiBWvlET7b90X+
o5gfJNP69UcnFRlA06T9Vw0/YZmM1k5Ji9FFoUvyfQisMZfb8++0TF9ZEXxJrU9Raw90TlSkrRLr
KTYQUih/I2S9siJ4EW3poipauwCGQXo3gMk0pY8qxOVkWYouPgTWrrzM+otCkIzFldYHjlnuAGGV
qhn5hLhaO3gsRCczM/Oc9Mk0XmaTG706lk3pluHg1vJ/QmjmaNC5v71L1jtMtM/mIKUP0wjnXdj5
pVNIw1jKnHPYDqv8Bw+N3yH/gWH2XxvCc7M1qYyoPTZyvXIpjUPT7Rr5To1ncyDU+NEWX3UTRHxH
nGXUIivIbBL1B8o5Xt48Jc4e2GLrTKkyBCb2qopEM9T1meqXWh7qMiv9JdbLcz+blRvk2vdKrt/B
qNXs3DSb1lbaa/ofybOI/S99ok+Gk9r0hoTLfaN2bljXH3stOhRFvxMdbFxqsMuvrhZ0DB2iwsaX
DUgbYz0s/ch5bgJ3ye8T84013ml7BOVby7TS8pOtIYWEvvb1DNayWlVmIBW+WZfHIugeyA8/poP2
4de39aUZwV1MCSKcqpaWfrvwUjpbueuMO/0k68kUT86lCWHKVLudCkNLSn8c4B4ffvR1vbMo23MF
exnCbCtWft0fF1Fx30ZyafUMwqxfMGA6z/Lw4/Y8bUQXay/4PyaEDY0Whr3EdML6Cg3IbjwPjet0
KOJExzSe3liTfpDq6o2Umy+37W6hN8n50iOkUFpBFEq4BquC4LCzDEg2SrSCnCqvzlWs9W4cdAU3
iI3rJdA6T5NqvIyaRQtyZXlpkWhHO7H0e0qfiSdXM6SVtz9s68zRio2+Hx+19rlez3nVjNHokLX1
1Xo+G47FY2Q5zdpjuezlxbbQ37B8r1TfhHVc0evyXyzvpAwtDwKOgpIY97Ndn5b0XqvtozU6nt15
MqXUMXbuYPrxwvdOZ5wCazzMZfx+tCdPbT6a+h5YamtLQ0yAGDPDJ5MqnJpmhj0ijMvSL2oD3upG
DxHpC4Zff++s9Af/WBEOTjOOajlo7Llpahv8Z2N4agQTpB3M1en2am6FseD08TaUnyCNFpPDWlmq
sbIUJcmgH1ateCMwsypei5SjDIPRG+RsJvXNXAD0dqx7s55+w4WDzVu1ctF+Ill0vcZVmCdmXsAx
3ssPs/qQf2mryt05w1tugnedxVMEASZdzHPMY1HnXV+zaq10iLPzAnd6NO08Q/aMCItmTDnUERYD
KYG3EX/Zc+2qe+R6m0ZINnAVQdvJG+R6thw5aLXMmjASPZET8OrmsRh+UWhofdmQoiFOJdwhqyFm
uZwxX0pCnoqG/LaEYPyxGpLvKuzmXfY74QIIKfSVeFzbFAyux9Mm0NB1XV35SdOek0L6Nqt/Knn8
hsN7e59vXN/cEDp6Rvgs3RLVpWdo/OFd6kpYctC/cCrpJHXhg23xtEjGg5H/57a5jXW6Mrf6kQvP
ZXVBTh6sLX27n92g/Kqk1JnK+tf9BB25PwtNNoGdCJ8NpryWUf5mX4MJLrr2HN7FRrpzi2/BG9BX
5M3H+sCTLWI3AjliR09V5beSfR4d/X0UPld9/GjSvrq01aEsvwKl9YqkcdsgPwMe8dKs2zldG46X
chossj9ZRAF4XE8ojRRFFvctqiVldV82zUMR7pRZN3YIDX7kxIF2/lTuvrZA1aLP+iSr/KY13Dp4
i/hqiGqLlkduMO1dbRvDIVlNWEGdTENaTBgO0gqFbWVzRWpE0ZYDu7/+YkQRT7bb+3BrUFTVDdYO
I68w3aPeB8syq/gLp8tOea0W9+ZYJKeh0BU3qOjzs5dI39mWG4P7Wzee0UGcbQuHOqfuNw6QtPlG
Vh3Tpde9NlF/o/WdqdNZqrU9EtKe6+XqEF6XnMmp6MBw7HNXSelDHDnSg15O7c4J2JjEdZVMdW2m
QdlxPewXh7lo5J6kLvWSmP8BzeRBe9DrPkYY2tRORRE7rlV22vvbK7c1iRhc9UcoDsGnem106pxe
yoOi9rOg+SpFK0TdCc63bWx4KUD3NLyTqaPzUaRDRE1EbqZIr/2ofbSh3micCuaKPSasLSvkyBCd
BL4ASkrY66kRJEVpJY2vwZ5rLc+UhBvp+OsjubQh3ItJiIKVlqSNn5Wad67p/1PSHf+wtSAgB3jV
Ei05ppgB64ZZbe0xbrgVkzt7ab7nye80cUM9RU8YMDnWRHxkap1iNL1WNXQym+fQkg5KHR77Pri7
PVvr3rl+mDEIec1y6zwtIDS+3ltF2bQLTJ480s3Qb/QvpoLKS96hsrBHuLlnSTylSZVxu0clrRcf
reRzHtBjZ75Lpc+3B/R6bRgQfoCl4bH2am3axDK7WRu43b8ps9vtPcn3fl6MUeF1CnsiIl9KrYNh
HYrUPPxvAxAee3ptojXRM4Dx2Hr9/e0ff30AearAd094tWpZino7ABbmrjL5/CY4W07hdt2LHe34
yE0b5GrJGmhsLBHFLdcFieHQYgWaJzt+gbpYVp9vD2NrFfAh/5gQA2y1acN6Mtm19uwWwwsEdLcN
vN6ssFDhcNdjwYUpHgu9kKM505XST9upcSNT7v1GqajKI9TrTdK47NyTG8C1a4PC6aimkbYkqGj8
ZvDs+VxVh/Z5qI8IMEoPcfGo7Cma7Q1Q2MdhUeiTTL3SNxGG82y9Du6nXPpcyABTkflsdjzmummv
3cw6PFgg6OFeJVTXBb24N/NAiopeWxiepI2HoqPVSicOUMbmqA5/1Vp3mJRScoN53PFvry/s1TAA
FyQ82TEioGYIltjSAl5JwHby6pQX4QFNgKCNkIF/ur1ntsa41g9WTnUaqES2c1rHkr5QCbAcq/HR
MiUUeAjQbrDzkxokbmlbqMXuBHWvDwLdhVAKcUtwaZuWMK9lWmoEOXLra9r3bqXY3oFSb0zf1e+v
Z/1i3Qo1scZU4/fHKSbx8DZAkPldGbvpnvTkxn7komPaiEDAiolUECtFp6MtaktQ/9eYvWUvoMqK
3sVetL05oNUM5NrEOaL2SZ63hrVMQetHpnFXWfCifOql0lvq4SEzduqCrx0hi0N2nTyxwltJRDqU
M69nVY477tbYLaG10SNeE59v77pNI+iQrHnPletFCKmaUlpCW8dIyHyVycvQn7L25baNjZ1t2xc2
hJBKUuCU6sOsg1BG9uwseagBt07IRMyxfIyq79qYok2vxr+zuRF2NmFoXWNTYfM1gx6Y85x3sI98
KIqncdzLGW9uOl6zGj9Pjk1UX8rskma6su18uX6fTQE5mumAR5pU9Xh7AjeOKfVhi7LsmimExfj6
GDVFLWvzOPV+DIXDURvr4b7tYmfvEtFee1lwNbxZqXyDgBJvrU7qosDp9d6fi8XLnOyljOzHQVFO
Y9q5Zj5+mPv8g74UD0Z8NtMHxX4xhy+3R/p6qwC7At5DuprwizhcGGlVUdk0tQHulKA4RiALTomk
khVWx8Bt1DQ7RiGleaRN7o1pzu9vW3+9oFgncYgookIuSTzdXUVY2NX24NNw5w3O4mbymevdrcyd
J9lrN3JtSBgmynpIJQfW4KfJXZGdxuo00toTPkp7Wo8b/RxU2rm4qDbCVUyQfj2hbRw0dmsOo9+N
SZ1C4p3VD7JW2McC4lwvXmCwdJw88ECfN241hcpJktvyfHteVyPX1zcfQTcND15eIyQFrz8iVnIz
6djBfr4EhymEQSKZXKnRdw78xvKRl6Wyy0GhaCgmoKcgKGZjhI7RHo/J+zZcWyX9qNoT83y9R9e3
OyyjNnEwbmX9jItLraV2kllpA6ugUctvKq1fHiOJXidtyL52Fqzc5iy3d3o2fwSIru0EJD8zcddz
CU0r3TlQzAEKt8RBVsuw2FNpKb4BcdGsI4a1fKqyx+yvMTmkb5zlw6wmrjx4QX8y0ofuAz90noNP
w49C/5gG97IZe3scbK/nHSnJlTELVRhyiGKWN1cLg47iSPXjqa2OcyM31pNTJEPtGZFR0phXUdHZ
cYkbGxtyPYh81oYJllosDw+9mg1dtiBnZA2uRutZ7vS0N9oupKauXjuHMrOO85IcG/PX3TFF21WN
GSJ2Yg6RIC1UkqxsM0XxtVxCBS81Db+Nu/rT7UOzMauAgUBy8XyA21TMFdVZM4B/D5nVIlbu5cFs
JLekHc/tNR7aI1QEO07p9SnlDvsZclB1Z4Sr07rY13WyTLZVzapPd6UKZZ8Jl9a3rDGa/DGZytje
2ckbbxbqUs5PvjAq/K/Kf2VDXSMpW8WXzUNee7qFmptbaQfo8xF4c97mtOFMv+zhr20KoYicBEYz
2qXykwyjGt/3h9KoPTjIb6/dhouAJZZdCRYPZg9bvZ7KtOZRQaZPQSxWHxpvMTol97KyKXi3ZGld
euB10Q2xq245hNFCC1ouQd14+yNeXzLE3n83j8AB8YrXGeEyW5qkgY+QFPVMjsk+THCenZSkse6N
JT6NvR7vHMstm2sMDikb+ROqcdcDhyh/maDXU/xptv3ZjB5nKoBuqTkNUh+yHzrJziC3Zhq0BgU/
VIBXirtrg5mktXoHl6FfFOOfUUSzImyTag7EEtrJuyJJPals3TptdnbvxmHhFuD4c7sCgxHxukoT
qU084fNACUpHexq7r6WaO16XtMO8E5hteAIIPLjE6f8BIyuyozt5TqCJmgEcT+GHbqCNPa2PvQkX
EbHJ7T2z3sTC7cKrhgYCCjTrVSr4gHSUqmaAEA4lAD36WpvNcFKlRt6ZvG0rJIoBdXLuRVxeaMTl
ouCBfHDVsZvPVX+XVuMeUnxriXi980NsCwqD67Re+LNx7MoxsxLNt7N88WWt/6FHYefVICl3vMq2
pbVVGOgtpRFh1ipOWpqkmeYHmfFtGo2Ps9G9lYbg++3F2TTDrU/wQYgOZ9r1gChHUz7Ncg2gjQqB
zxQ65zVbclfV8rKThLNf7wPGgja3QRjOxb4+FS7mbolkQ2pDU4UTPnsAGOVp9X/qRvby4b0mSWf+
++WhUZHDayh0LVm6OLTastSoB4jv99PnYslch+Y2dY825vW2owrNjgOBSe7ylUyvrGexAUG4CYmy
Tot6NX9OzGlP13rTCIgrCi2rlIEtOKQybtjPU4gRve3lQ12XlP1Gu7LjHc+3aQhycA65QTVJbIlx
+rQqC6M2V3LN2lOLnLgnXIrur19dGZafeilSJ7h1+v6ud4K8NHqCyKeJIGqby8fWsYb6bpgJgdy+
qJXkw6+bY9+hT096dn1YX5tDSbmB0y2y/Mxqenewho96ZN+Zv07VAe7m7+Bj7RbVBDNLX4+QUMeW
H0m1v1qBhO2X0zcOOEwya6j1AEoQ6X2cLDfLTAotf+jiZx4tAVU+6686s/c68V5fD6shWGt/Jilx
2tdTpieUfwM7tSgqfmlT6VOJxFGun2JlL0GwZcgAXcPNoKM2JSqkNmMvB1UEhbNZOl44wtAb0tYu
w+y8tzy3Lb2S+hyBaMq9zPJAm3VUuy+aXR3GHjZMe+9ufR2wEKj8MyYEIK8nL+pqhwcplrTgUSmb
t3AxVVL7VglrHqk72dDtUeEUkNqDrlt8i481x3ipmT81iSOvCNXo1FTx+zIvizeF3e4c3A3/AOwL
nAUoU2A+4sh6iNv7XB6JGiIq866khC8WSOc/b5/XTStrpQzsCBGY2HUdp6oRFGqtwkyUVLVbaGpz
Vgj+fvnqgyb+J2yb6SO2FPZ4XSldWOUQxHdWlh0Sh7adTJI1rzaV6fgbI6IFBOoV+kDA2l/viDJW
lWJsOyI7PR48OIIH+D8se6eisTlvP8WfcQ848PXvFxcstLuLbUcDVBdJ7nygwzI5mUVkH26P5dXu
hrkXp00DmyWTQBQRltIIEV8I6ZHf56HbBPoHBOMOrcZ1bukftbLdmbo1ALmIHknXURLUVLJMXH4a
buJ6UIvWZVB+FdpTo3delLyzUhUe25fbYxJCk59GaHHmUcWsAR8VQhMtgVEs0BvtyR6/Ws7TMrZu
GPukNrrxOJR7bGnCDP6fNVDh4JWIVcV0i9w29WCpk/aULrHkjqgUqH3WHvXYOlTG+Gbphp1rQ3AS
fxtcedmQbmWri7hQZ5oaKRkV7WmcaBV7aszcRcE3hPP39jQKG/D/7KxHiXCfys86zRcbUAtDqKpo
hXpqEq33iJdsVwuVPZK77dH8a0U4TFU8GjT2qdoT3B2u0Z4jpXMnfGs275ynra1HwIW6A81vxqtp
y9q8ThIqyk/kj+mVAtxcGm5g7ljZHs6/VoSwIZzq2sg7hqMbBlnxt402uCvkof5FGfr/W51/DQmb
HJSOppZEF0/sPuKsD1H9Yls7ufatHWCuiltgotEWEZVvl3mJjU7jILVTqr9J8nh4l5Kd2NlnW8eV
6hUXxAqrf/VAL51+zNSl059656MdvjPkcvjgBPK5UoePoaTVbqxO/4+079qRG4e2/SIByuFVUsV2
B8nutscvQjuJFJUTJX39Xexz7p0qllCC52IwARjAu0htkjusvdZWlWft0OLtQ/MMIyogBBGf8dK3
m3rIRjQZorJtd277O1HipaC+N84hEo39/YO05hOXxsSPuTDmJlOXZ7UCn9Afa/qPWZ9IGyRbcN21
JQmUmoMSgMgspOOqjH2/2BU1IzCTv1nTbvGyQP+k2aB1w0zp/RWt2UJBBS0tgVFDTna9IiNv6IA7
yIzIFzp+h7Svnxq/in7cZVuY8RUXhOshQEE8h9xCjoh0M51NFwMkUZos7Ynnk+NnOftLiWdxmMQt
h+I0GGlx1Umntm1drR1S5kRpOei+O1rRqLVBBdFOH9zUPyyafru/gSsugSEvPLfIZqHNakgfy1pM
ZrOscKIapy9U9MIClZb1kCeMBda8VU1ZtQbIkomCChYnP1E9411VdbA29xYpIBvXZVoITpNpCDCE
7P6wB5UYf3+qgTo2BZk+5piA6b12kWGgxmwueKWU5tFIjWApfAVS46X7VCXZM/KCjUO2cr2jgQVo
FibBED/L1f6mYBbYcy0jAllHaFfvBZmCZdriOV/dyQsr0ncrDWgDNBXuDX05GqPmo2vt82r0l//w
Wl0tR9q+TJ2YlaFyHGnmMuwLrXq3eV5DyaEhGx/q4+tLMRmuXQvpBsDqaCZI11NjcFKBkduMgJo5
mEukzPSlSceH0kAI3T95BqZuoHnAymPrgunAegbARsEsCjkuRR5YTWP49w+HWNvND0IFRkeCjxaa
LE5f6kWLNDIxosV77L3kz5zrAX0i9mFJImiQcZ/x9Hjf5Np39SyM2XjopACrKH3Xqal0Zhe1FeWG
7jtquR/Z52L+Tbqt1uCKm6Lab+ofPA6Y8BT33cVb0JWzo/ZKa0ez8uQqEcrro71BrruylisT4idc
mMiWuc46o7cjAi2jg1vaJ6aCwyvJIFiP22aLQXrlhkYvHjVhbB8mtWxp69KRk0x3E7w7FRh8vbku
fKNMqo0XZ23fUNHE3SUIbFDOv16UO0NPrx+ZFaVAXKY088eW+g089L4frDxsqJIgqsb8Bur2soIy
lIcXjN2VVkTMHRg2d3lJ/EVBIct8Vact7cMVP4cxxNceaH9AWCntXAGJ4BxMnlaUeOOhQuGZj2Hf
/ijn1y4ne1X3jb8kRhXvHJIvODrE1sFfI6cOtcfT0axgcU71V4MQdh4K47VreyfoJhdvUE7JaZwV
JVwqZw7v761YjnSsDZFsCiQ9Cl4yRqWcWZrQrLIi29xbybsRKoE6HPlwzvqNt2DtBIC6GtgofEpo
uUjhSYMwKVGVHqdZMXxQyk0DQRe8C5gX3V/SqruIvhJuTTDAyAGy7fHJNpfEipQ+3/Xq7954d9q4
H/ie87e/N4XERcDwgHJErfX6AHgdpgZwRdmR5kNvOfWnwN5ivJQ75h/ucWlDujl618lyjZV25I7z
PuPNa2p3vtf+rsoCZQ4SdMp06NLkJaNbV/7aFwMln4oOHZDVSKOvVzeUE09BqGpHhV1a/mI4IeA8
gdV7z65G/9zfSXna9WOZl8Yk9+hT2i5lNtsRSq4VPagUkzq7AgMkn5xR835qC7eP1KD2i8fG81gs
9aPSDez7PCrunmjuMvgJfDwNOqZ7X+//ttV9+CAuEvRFCK+v9yEjXOOTm9sR9DV/zv13PYUYX1p8
L5KtPqzcXP+fXUDYK5qG4DhVxU+5fCaSpvmfZ6ICMaezhIoWJqVz7HslWDSflI0/VN3vfgK4VHu/
v8q1JwNtUYH4EaPnchXIpCVm9WliR5ztDjnfeCrW9vDyT5eCeQt8nJqd409PU3+eDyzIl8MWfHvt
OcJjhAEutCI84M2uNw9z2t3spgSTl9VTSnAadcz3/X32LQaSHfzx4raUVZdzK4fCK2bOo6R4qLCW
YWvObW2joOoMqgnAhEQH4noRdJ5SR2saJ8KsjDUGc3qstUc6bJSr1rYKL40gLhUQIBkgPdtJxbp5
slGoOhC6bz7zLWjv6r11aUJy5VkrC3caYUJV0oPjNqfco7vExWxgttMhMNRO6om2PMhq7e/LPQb6
a0jlBOwcJdTrLeTAVvWmuLeqZNdmXqh1jt+bZ30Y/8PjeWFIrqJ7Obj0gGjCnUU6DCQEmvVJ0VCQ
A4u2Wmi+Z/yXryZ6yMCuihxVWhgQRLOr1Z4d1bXlq161T93EZ+2WKP2qc/xrxpDufa1fDJ4tMENa
x30uOo0fJz797Cg7/P2VA3isi3QUz/VNxUIhPMUQQO5EvZP6RZ8FvM33902sHSdXxeQesgiBlZbu
nXkxprldUtwJSh3ovAMbdlQAateXykaUumIJ7oYjC3JAfBxZKx3dY6Igi7AjR33jiLeX9iGBYiF0
Zu6vaCW8ubIjOUHST2gQZVhR3p4cN3Yz4g9OETp6NDt/ybsmnqN/bd1ivTw+JLwUDqf2hq9PR8WF
Jph5vL+g1Y1DsIYRANESl7OIZSajB4TXx0VhhpVR1n5GljbQIL8G8LCzhf9eeeigQgAiAAyLCe4u
6Yb1MDmauDoKL03/s9LsoNQ+31/Qyvm5MiB9oSxdFjUxYYBq/7D8qTMIwoXTfRurmwaaQ0xTojyG
vu71HcfAd9bVENGNrP6kWX/qBVpBUce2ok/xU6X0AEv514z4GRfxiDkamtIOWEqOYe+d1VbsAFzT
6JeVRoOum9+HarBODTrLn0leb1x3a9EQQFoAdSNBgdCkzIRjeANJlnJyIyEzqI/zsYS0AeZHmeW7
Rnsk5LNevA9WPJpbZD8yK8aH51+almI+vVEazBDBtAGbmtGf23Y5aISFDm6pn6DDDsDjtUsN81h6
+XOX5Bvj7utrB+kJ+F8wDQo2huud5yxT9QZD1BEkk/bDlJ7nnJxRBNn1M6TskwfdJg8Z5tJ88EHG
Fft2373WzoigCAYDGyAdN1RRTW6yscJrE+ljR/0cCl0BVdWtcFecNNm7QMgA8DFcGJUKcdVdeNey
gCeqaFo3QmToT+0/WQVQvRln4G3nAuf45/6i1nIMMe8KkhHsKrqQ0sG0MpspE4QdIy0Np+kzc0Fd
sEsgPaQmRy9Vwt5uw8X9oozTK5rirUfCERiq+z9i7fpGOgfILmDCYm+v11x3A7y1L7zoMe33iXoE
ztRVQnTH/94MBp4ACRSKNjcwI2YhukxnlOgVbu84MJUp0qkh3dW2fUr1DWNrlxEUWpHUw6KNGYzr
NTlDY7OOm3aUTzXfuyX6kXlnWCCOr+297v4t9fPH4UQNAbRIqGGjICT5zTwrqcKogcTUowi1rNrw
UdMfoeumb4T7qysD3hHpL3gnbvhk3TGvLG/EyuaxP/adUwYtrzS/ST+RzVFpWSHof5f1rzHpyFs9
EHAdItpo0qiV+XzO7WNtQTANQxdJFS7qMvpjY3ahAQainTYVO0vPKt/o9S9VUql+uVTznhtED3ji
aC9uVze7KW+MM7Ki8qjMWfbJoN1GsL12U4itESyKICuzpQCLoGGrtoVtR001vwKhfsJubbwD6yYQ
WGHGCbRWciOIkaacBVwrorn9u9aa7zNEbP5DVCVQEACegooI9ZxrF9ZTjPz2vYW9tzjEY7SDOwwP
k5sEqdYeen1rwnLNr1DTFkmKAOfJc/5zzgpagWQgWgoO7kkjR7Nu9vjB1Mn8I5+mMbp/HazaE4wC
HnwYyF1ped4wY5rIQ3BKDNu3wNdFQezTVY+dV+7vW1r7WHBhQUYKFB3ug+uNLBToLvBKhMGjQ/ez
h2Np282W5MfqehDUA24oKn3yywEpvLmyaxFilfzA9OrUj3qw1MjCcm8j0lpd0IUpKVx0LUo1aEc6
KCeiFEwTCq7Lwt5CA67FjAhGwfUhKI4tOZUEtGzUUwKZWi+pMWhl951PnGXcu16ylRJtmZK+EOf5
iK6qCOor+8AL2/UHulQ+oOobcfBaCQBCr0DqoYcl6L2kIFUotTMbQMfILV+y8Y/i9KGdH/JpTx3m
WxXbefQlTcL7DrjqGqjfo9+OuBV6ltcOOGtek3kZjFp1dS4G86V1qxeTmA+W3cX3Ta26BqIJxBKY
VEVb7NoUaRLQjOeo1QCj/GQQtATV6njfxNpqkB0j+AWaF/M20tPa56ndesXkRGPTn7jX7rMkfasJ
5qcs9cd9U2uRyYUpOdrOucsaDKk5EchqzxbmFIyv+tDsvXnxs2LD1tqyoHcBMgeA4gWp8PXOIU7A
jD5K2xGvdqn6MBSBN+7yLXj6lhXJ0xdN5RlKuk6k6X69xDXmfJOgrvb3923NClg6bcB5wTSAsu31
WrBGrdYK3Hj6IFQVzjomGOepCRRgs/7aEppSuPGQJIusT7KUuguELkQ+VNeglkbS9U2r6c7tC8wk
eRBPvG9txR8QQaI+iCoePFCuNiVeasxg7PGiqaOHcvEQgeBrBjMG5yc2/C6MJN9w9pXzJMQw4O3Q
OgLHqvRKlUDzNcNUeZFl578bWtCgmJQtOLQ4MVLSgbEqxINYkQe9FckpOpApFhgy8aJ2CMDWD+Hz
JU663dL49feq3t3fw5W7FrMYCCrESAFwwmLFFxlOoSGqcOngRVq21L6aCV1Tm36pMd1539Dax0Ih
DcO6tmiXy+9H4kHqnRitF2Xa7648e62yt2Esr/TAMb7et7W6KMD8hTEQrsukqwjJ69lrZy9Khxgg
t1J7ZFv16ZUzJfK0/2dCLPdi31hGKIgJR+ybJ8Q8nH2KGTE1LUPKycahWts5JEMif0FdFSH2tSl9
okXDG6xmdH6MmXGuXluwHC71O4LEDVNrrgecCvrLQOJj5kh6L/K2sr0R3axopD51AtLsnrKz2/v8
MzpK97/RWv0AJBT/2pIejpm5bYqZXuxgHhTn5QcQnF5MT3T0dwrD5NuGvbUP9q858Blc7yJP56pS
QFEfORT8eQ9682n6aqu/7i9qff8wTidIgNCv1q+NaLardO5seiCF+N7RN818LbyQd4Pvpc+6ycKJ
bWQeq76B4ff/a1C6kEaLW26qLx4QYRCEsPOdqn1jywtGIsem27j81k6VIE4S1x8eEnl2qxpVbUab
zEMnPur4l7F6gWDDxpW+9pUQmotDi6EtdBCuN3Cxp7krxjyJRp1DuDqyqilMzD+6/n7/Q62tBew7
EOLEawXeVelMlTTveq2Do0MWgYUAk9ax16rFY6n/pSCPyJlF4QhgPXTg0ZKTVpT2aH8sZgK/M95U
UBpWNEZthfyHzou4INBDQP6NBqP0aNQmhhI9tU0iEMcyK4AmT+F8ub9nHxMK8sOEyWqB9xeDGTdv
RdGbWq6qSQSp9myP3e1OrtZ3QWuWWdA3BCzIefYVTLrtDluyBNzhyhnEeuVhKDTlOZu1MTQXshwK
YoBuZGTAZhnq/KiTdvJ7SJnv7v9gcVvJv1cAOVDMcoHql+GSjenMU+94SdQv6mPSpi8QjS2Tz/k4
Hiy0pmbvn/v21g7jpT3pRksyklZjpSQRIPZet0vQpu7S9022wrWs5QOg8r/rkmNTVcF+aVaSRMTS
f3mJ5kDdqQhbVE4AbfEp05C6JPusY35rbtUF1g4OAGiiuYfq683BcSHCOzPQwkeUv2MWyVf6H269
VetYuwUwUikUKZAkgZ3r+hZweO4atM+SqJid/DgqnB00ZvzTN2bvo4G1JQS68t0wKmNgwgQUpGD5
ED/n4i3XuO4lPcGlY1mxTv80wyhOqU2asNziBF15IJCNCYwG3FHIbVyb8mroaad1rkRMGUKzyg6k
mANt/CRI29ssMFkSLNXWq77yzVDztAHxFnkgnvZro0np5nNeO+IczECH+QQTnX9JoSmuOSR/2EYx
ti5Ii65tNK0yZcpsKlHG9cOI4RJMb+09tnGib1cioIIoGuP9BvW8TNSZao01TTUcQ8f5SonpG2Iq
39yoqYr9uL43rq3c3KWJ5gHJk0R2yYPErEIybqzj1sGFBbR9MWyNC0rOkxJVwBJ5mUR5f+TGt4ST
UOkfMQR9/0Ja365/zQjHv3DsgUNPzKAVzlGptA/UM5ezlpTHqvSc8L6l2yN0vSApcARBi0mHBQty
SozjhCS0Dh6I//+DFRRYgQcE5yzA2tJBLaBcbSWj7okRrSJxA1XdO0BUZV3msy1CnJX4FAEwRvUs
0G1g2lGe12sNMIlpdQ0v6PfF8KzOY2CZn0CeFij53mYvuf4l5coe2rcbBeuVd1ZYtqHih4l8IDyl
z4bMpe4g/JNEVfdDy15bwy+dBcIu+9o+6Ea8kH3XAGFH3efkpWz3qrJToE8/PauEfTMT90tbbE2r
3V5b+EXYDDBPAqRwo0NEktEyKGr8GOr6Xo4TOFyCsTrj8Zle9YEE6cZ3XjmAaOoKhSVBwIGTfu23
KC62PSLsJEqhWB+0I4Ths6reIoFeOR0iTMeIO7BMKsi5rq1wRYVgHe+wzaBMwWONkNBvtqYKV3ZO
zMmiygdxCMRlYqkXR7ByKLgvFFz4SzPtvS7IxzcClC5eznoO5/ln4fy6fxJXogNHAJ6xeYAroHkp
LUszuNmXfatETgWS0F2jaFruKxiVgTrD0k8/7LHNdB/zHsUXBY2pIWgA3+39ruu9vwcyCAcGAYNo
vYHXXlq81Y2N4paWEmmFheZ804CGfdwaOJTZ3/H0wIp4EJAao296k9nN4+TNlYEFu7mv68XJdMoQ
VJi+MbuB1+/zctf1j67BnjGysB8UzGv9PXgQP0EgeQHr0q2b1MgqQZeOxq4Scf2ctV+T4eB2gTUd
7n/aNYe9tCJtZ93OYKr2HCVS6m+d+2LMJYqGGzZuY2asRFSCEKCgYyUfikHpW61NWRqjdAIdioPD
X7MqnD9Xfz/yiOIMxipBYwSUHzok1wdj4YPGF61I4yw9ADwcsvrRW7JgYP/8/aZd2pHeDKezh663
8zQmGYBvUKFrxOxevZEbr7x/V6uRrmy6NF1q2di2LFvQHDlXUC20bL8kTjBufaJVh3cE7zpeJVT1
VckPmqmpB83t0nip/smNXW6GmeYeDUV7scwTqTHH3r5YeeNPUac3p2FqtvB3H6IXUoSEQZt/f4H0
8eyCpFDe6NP4jYJaq/EN3+ZhEQ0P1PEJhD4pSkdBmwSfgqLZeB3XdhqvsqgPgCsCseC13zR67uI5
GtPYZODl3WXdoVdBSneANvvfOw5IPpHqoCyK8FZK3BcFVG2KbaRx3j7X9c4dDoRv+OZKGGhdmpDe
Oa5YegVCpDQWRUTFgACH8eTk5LA59rv2CrlgloM8hcAMybGMV0DLgdCWxP3LTM8d/T21D33dBDR9
H9rnRKVb4CCRx8gOcmFQznPKxWrNVu1JXNq2Py6/GyXblWKBCQnArVdpxNdpXOdZ59//amv3l5jP
Bb0tilRIIK/dQ/RdnQESgDFr6z1zLYRJXznayDOIS5xHd9giXl/7hJf2JC+p+gLvptOR2Bs0v5uj
hSV+ooTz1iDHyrydg944gl/xquM/pIU14MqYupKTWGdHa/5adw/E/gnKOb91PgFyhlC4Sh/1Tgx1
a8v3qfzcKfumGA+0+Q/n4vKHSCt2KFExwKKTuB0f8vR7p7/9rVDRx4sOngIhZohxI3BNXH/E3Mum
hegGiWv4SZ/ogcoqvx+3ulVrvoKemAvuM8yPYFz42sw06Ebm2SmNexJq1fepbt604pjFvdO/M/fL
fcdcc5RLY9JZd4nZMt67BOG7izDTfGDaC2l9vet3/3+G5Neh0IA86hwSU8rCev6t5WVgdhoKJ1t8
lfL+YQIN77eYMkDBx8Pnut4/p8dpNpKMR0258zJ132lh3ext0wjJsvO2JCE+ju7lnSKbk97YQTMz
jNkxHpl48dDn08tQIz8W52dqx7qthe78a6Z7i26w68gPDjBDoOJEmvAxq+hZ0n7qtUUtKzHUaGmb
fa6YmW+6PG4npQiqjp16qv65/wHXDCLbQo1IdGsNGQRYaG072qzQgJz1/Ka0j7n65vR47SwajHSL
qn3NGpItFNnQr8JIh/QRdV45DTdqLZoYLQOrc34kpboHu++3YZwjmppbSYH8Fjk41mKQFdTWqBSh
iXbtNW5RV12NEYhoUVngjNan0ljeVKU6o64dpPnwYjTJDmzJG7UQ8ZkuvUcyK4MHZuqk9sxgFoHF
Hw9Biqd2b/c/3JYJ6YrOwHmBNJOg/ssgE5f3ezQ8Nw63uPmuVwFuSBXFbDDhoP4lq5G1dUrqwaFp
7KXFfnG8A56LI22/3l/I7Se6tiJ85iJpNW2PjkmO2Fydch/DREFpeEGhfc5zdiKoSfTeIxqRn+8b
3VqauG0ujOa0SHQoqKexMWCmNQUStNp5jbZxmoU732wgMKAeYKCAtskVxJmZSz1ZsGKWQlGiCZyO
B5gmzbMtWNaWJckbEghEK2wuwaypnFFdmNTdVB3YVlt9ddfALA5xB1TKMUZyvWvcKgeQI8OKtRhh
6YHXpdkWDrypKQB1g0KlQPfg2KLyL1lplBpiDxNiYT45gNWnit85GD7OX7p9ycjHzDPD9FwIzojo
vlfcnilYhhMjbEU1zJV7HWVeml05ePheRC8Q3GQknDLT2d+3srKLqFIgakSsAfYJuXptl2baJXjN
Yg/yY+BQ8HstPTF7g/xyxSOurIj/f+HhqUJ0BiZ8EmuuuyPla22fSV/vwRR4fzU3CaL4XMjfkSD+
D0WbWO6FocmoM8MsENgYyTsbir0LAjCrjOrpT9M+Fd33QdX82TrxCWMZ4wGAk939HyC/KR/2URAG
igWbesMlDjA9gLBpSfFKaiGxaFhOr/NnIPS3ou+17yYmAAQ2H5xWsmymnhZu5xFkElmyHMrReVRH
5eiYG0/H2nfDICL4MAX2B7mntJ3ADro5mWisWRTMLtCTTZ47FfjneiO3XTXkQgQJwTwgOTIBeG+X
rTO4M40t99Dl9gl3BlHrwJmS4P4HWjtVgkASfFZAqQMPI60obVJWjiqNE4N8T9KC+ZqasvC+kZuA
TbApAjwHV8TugShaugFBUlAqZVmzuBheizkanDpctP6Um3uXVXvAP6BvAnm/yt8aCvroaF3f8gKH
jb9sFaAZnOjr9enDrLqpYWSx4sy+BY3ExT2oNobSnydlOTYOPTh1MNAH0+n2at+Ebf6tzcyN9d9u
MgCEmE4BOxjuTYAjr39ESxPIF9KExVVUxlvENTclGKEmjrFBgRJDkRduef2nlyaHNqKT5nFaYJbh
5FUnlsTTAC2PkR09dceAv6NPDqsPLjl45fTskWNV6xFunA1nuj2EgngS1RgQO+OIyPq4rUlBrjPO
RTznP436F3CSDd+40dZMwJMA8xMqGuifXi+W6os2esCgx+23ZnjWHv8anYbdBP/PvwbED7i4MQnJ
rUpvqyJOLMtXmofah0obyLYyFOrvn4rVpQhJAyBPAP6Vv9ucJX0x8KaI+TCdeHK0q/IpN5XTfSu3
N4lQc4CQA7huBUGP9GC3S992g6kVMZnts4n+hp7/UJPmpZh/3Te0EhrAEs6YqEwgiZYLLg6t1XRO
dHyavAtok/vDt74E0Qo7V0MXaHMW2CaCyGQLFbd2AK4MS9n7kkKpQMlg2K5jwht/rF6pea4n85AX
dcBGJazxLxZ0S2jg4RnmPwhdbZQLvfj+FshpsPAdUKeh+Q1qAigjSicRpFQAcS92ETfj4KcZ2JL5
l4qfbFw9pvM4oxf+H+x9xP8AJwPSKy3cIbkL9V4sfNbmV7PuzdbP67JFqXWyT9zQsmDRIP6SVeZ4
vG/59l0X45y40NFeQoghw8nzalQmMOmANtAcznaOTMAJXTWkrvl1UqYNY2uXOLjAPDyEouRly+zn
TW61TQvmaZyUAsEKYCfPZlbTcKiTMFN4HRQ97fdWYfYhJuGUA5TM8k9Jw9uTBm7sY9rPLHSnMt+A
3K19bjRnca5wY4CKSboqOAYfy7mpcaV75SczsV4LOz8ZeXKa6wQ0v89tBvji/X1f9XUQtAstFKR/
6EhfX0+W1pFpoHYZO9rT9I3ww2jgep+aAxq/TXoYG+JX44vtnHWt8wVIhr3l53qLkXDlQUMbD8NH
gsEPmCrJ0asGuJw0Kau4TTHQthjQudfGbIs5ee3q8mwLIixgR8CbIkUNvWYWOnKnKnYPaAe95U6o
bnzBtSv40oJ0gAxrbvVFhQWCEITqv8gSmRsmPpxTikBQOMLcDwY9gBaXNbw63usc5Z0yXlTPR3fG
VL4lO53/NA/u3PtlHZrJUSeqz0sIyZzz/B0cafwhAb1t8WeuvpVPoGdYph3vDxwZl6XvBxVdlvtu
tbIP2GJITQCQjQleU9qHXhmyctIwnWtn82Huu1+1Cc5R0m7VWW9mlXFDohuNeVY0jdxbguqlsAat
NMcSqb1Z+E7thjRTAyDCd4N1Vn/U9K1Gd7y2ApaEyiZ4YcWhrqxLcZhXLgsvCeriKviq3KeFPyna
mdH3/7CZItvxUBNFBVsqa1HbYzMAjrgWEgWJDvP7hoUZ2cp4PoqqkmOhVC2ScBBGYDBZOh5q6SWK
QnAVpMuxq8G/nT6PqP13nr8AbsWzx7Y+ZAtHBlsFnhuXdA8MImjQAp0VPnXP2Sulz+m076dAqwc/
96ZD6X7Skvas8I10ZuW+QGaE6jDobhAhytyitOfgntKdMs4r0EBZLmYih5ptgYLWPi+wYCAkgu4q
Bhal2LD2pmUabbOMG/6eTuqBgrG5Wnzi/rn/gW+LYuiJC5pPAN3AhSbPRatazlzW51XcOJ+hQhXQ
7o+bsGAGEM37wfOIJ/bG+Vx5bq8sSrd+NvV5RtD6iF3wyUH8usnKsGZ/9KYIR2VL1XD1kILWCehu
AK8BhJQcWCNGYSwmr+J5DrKK41O9Vc6L13Vh2/ZBSu03Npza0UTNwowaulEbWUsWEVEIUiS8LwDP
S8/qkgNxhzIMYrmq9ks++Solj4k77htHeeH1/L2soL81jF+KqfOTpduSul1zVpwqVMHBdocQRzz7
lxnATJMR4rp1XKqJsu/6pvw6d4q6UUpYsSIYaQHSRr6Ex1Q6vZ5N8ixvWB1PTefsuLtMpyJrtY3Q
acVVURVB8ITMXgyxSXvZKXbjOaNZx4P5LU+faKkcElU7alSDOokTOBxIiC2FxbWVIdkVI6LI0jD7
db1/bVPZ7aBVTVyw3g1sDSrn42hu0Y6uHAkYgHeAKQfFOk1aWb6QMlWUrolBkPJFzXc0HY9OygNq
/95EGqw8j1e2pHejNjO3qVAdiK0Z7cfFfCDdDM0avuH5tx8LTg8JGoEgQqFABjVaZaHSrinbWDX3
wzAZR1NvzH07Zecsq5902n7ve1XfOy7ZGt28jWRhGaS3ItQSimnyZuIgzNAFbeO5OFcZUiRoo2GU
P2Oh4cVqsjXxc7ufwhwQCGLgFrV32UNGHcgzx27jAloB44NSPQE0s3FlrmwmfjHAayhIoJslj123
sK15ednHGm8eAIB7drvvjD6AQHKPFt/3iu6MzfDm1vMh/oPkD4E5EkFMBV57Pm+53jhd1mPLams/
80wPlAEAzfvPz8ruYQpfiCljQF6UKq6tjHZb5lpuD3Hr/FSsqLQqv8i+3bextnsYvdEdEIEDWPSh
EXlxB3qcNdSprSHODC1UqYJAlZHz2OXBGVq4f1idAmzUHe4bXalWA5f+IXcrQIv4+3plFS/tjrG+
j63CeK56D2hF4+SNqY/mT0OsTwuFsDPLvg2MhHZCwzF7yvJu42JeqWOIXwG4AbBoaLrK93+BByhL
hqqPoYwQ2tMOD6U/5Ltu/sc0njQFIsbVGDSYCdhY/cp3vbIrvsnFnivMbTifmj4e/nA3dE2fKXEN
0p4ltJ7IG6QmyW5Cd8rwvTJwttKUlVf3atWyTHORLhYeXVhXqfrejr84P6Sp6U9at8MtPndHkGmB
Ayc08ejeX/jtTS76SBrYEAEy1FB5u173hPKmk40tLJe/LOuk8xOr0dEc/KXbkg/5qEBex8zXtvRr
WyADZQwZADxMcDId6uS5N99KDhoDiGCAGXpuFL/+8Y/Bn8suRUXjU+H9RBOy5btpw822Vi2l0OaM
vn6Xjn2sk/FkeWCDmA659V7oUDU06YaxlVxBrBulcFxL2E85CYUIgwOSw6KPazvXf7kGV8+oF3mz
v1Rq+wc6PrwN6Jz0y46B3GHw3SRTtRNr27LamyMfdkuSFfVL06NFlRaW+aMrszr36ZQ7n6ui1GsQ
MzBu7RZbp5GZtXoXgqKeKQdNzeviQCprUE9TZ2fGg6uU5JkavNxijJeFayHnh0VCswWSE8gukQhc
f9xu8NikWzM+rq/uqsN0zJ6No3NMzuquPimQgfD5cLAfPlc/IHNvncItldrV++vyB0ieTFtjaq1y
6eP+W53tTT+N9F3BHqbp56Ies2bwnVPbhEzbKLvf5j1YNzQvBQoUyA1ZC9StecYGgnUPdMiD2k4S
f4Ba23FykvGrUyRpfP/Art6QlwZl32Vl1XqgGYqzqfEL2hx14HAc/cScKuxRdSymt8JcAmVrPGvl
fUWLA0MH+CcqrDJ5E85p7taa3se00I2ApYz71rik+/vLW7uHgZjHAwAud8F1fe1GitW3verkQ9wU
Dz39J9F/68ZGpLdSxkOCcWFDihScJHXUFFpGsW19U8e4yc9ju+O7qvnEQVnQPQAI073a/vCgd49t
854CgH1/kav3/eUvkF6bUudLOnA2IEo/k3R4bDsjZO1vwjATvesfXKN/aPnwpWdbXA1rHxH1H7ir
mJkHT9L19tak0z2lbYZYWVz1c5UhfMFkQPJ6f32rVlBSQCUeTSLUS6+tgKMmbWq9HWLLqtRTrrfN
ycIk8Ra6VbwX8nsCBgPQt4D2z0V75dpM0o5ZUjNjiDG7tzff3YMdVIF+qt+MoH8qt+THdXGw7pmT
9o4YYz/UVB9iTjFya9GJgTV2Gr6b3CbhUmfDp7pVlmeMEmJk39DKB8NOUAfS3CEAYQ/dLUvah0Lc
/Anj2xk62IV7yqdy3Ktk4ftOwRyuqSfNW8O8/KlSF9Crp3RrhOj2+gDQX+DV0T0AMuCGi39G6mN2
1B3jQqnJL6PJIVXHW+2l4qn2aenqBHPYRg5mA2g1gICnXvqzBjbZn/c95OaY41cgzfoYlQbTnpxt
DYYzdhCZ5ICPGycKXpKWpKe+32JLunFEYQZuiBqdgWFsufWtkBlALX3gOOlW/i11e3sCrwv/P6R9
V3PkOJPtL2IEvXkFaMqwVDIl03phqFstegeSIMhfv6f07e6oqFox5t4Y0zPTMUrCJRKZ55wE1+Hn
4Xy7BD7tIL0MvedzcmrhkzWpyuNxYuN9iyq0W2jlR8WhCIgm8ehSldbuz9auTh5E7f7H2nnUX2JV
NbONKkbAdG86VUQds5C8uYDKO0Oi5N+648+Bocx0ZhmDMru4VKu8ZSJqu/EeJQfSqtGuKLlrpfNK
Yfn6Ov1jZhEZtgD9ZBp0s+4T2ziB2h7tVO4kK37/6rRBAABCwmiZBwTV5bSl8jA2acIxbRkLKjQW
NFu2G23F+3l1ru6Ff8wsQVqDo+c2B630vlf/9nw3OhPl2UOrrjUyXBnOsnOrlc+NIRlYGhtMZQvV
jKwbiNmr5OfhnL3ahddDHglnCOlIoHtAPlw42cbJ1TSPxHgvZ23yq7YiKJomLOJklE3u6cCIu1Gq
Ti5ai61lEa6MEHJZqO5BigLwpeWLvmjQxcAqC3E/SB21CzwETeYpYE3/+xFCQBWeAt0toKx2/owv
xylRUsyaUgsks7xGv1e7iaSFUChLMLTBBky8XGPuXNkjZ+l8MDkB10DQvJhUtemgIajOAqgRrSQt
G2piydnfNKnBzRD9tPl5hGvmFjeXzTSNZ+Yo7sdx9B1r7kgP/QDSRKVwjcheuZevHGYQ3LFhkB0B
Z/cbfKpXWaUlsrivinKjyzxAcevfwkexKb+aWBxlfVBH6MWp4t4snvVudDvpkOtvUbTWHufqDvxn
KJ+X6ZetUbEBqGxVE/d58YymJJ6St+hDMq04puWdfK6uI0j6hHWiQgeg1OUOZELAS2i9CFV2A9FQ
k1oO5TfQQUk6InFPWpm9JYnlm73Fjh8jxRxHYxBh7XG/o9mxfrRuWjciPVG8kSTkvXSTg7OyC8+L
8sWT/LdVSE8hKQicyvKSZIqB3mU9E+HU7tOIQQgfWjntLwbeWvRuF76ORi8/7/vzMVpYPIukgL4C
SQlIry2O2dyyvBhQxAh7tz005G1X0J8NLLb6eUgXBhYHq9NMLkmpEOGoHWojQQ/Wfz9nFwYWG12r
7ULWB4zAzFGFzlGJb0gUezlotYWKbnqkWdU1Wez55ZiWe16M7ZwPEkwqrUYd45BktCrXamrL1/o3
K4vAYoqLyGl0LkLmKr72ovn979DYTS+9B+IWrZ9/XqdPqtL3nYA3DwDMqIAuXyQ90/tSB9QrHGly
C9zG1vAVohMj6Hwj0N3Ui/ddwLw6vJkRIYbSHqLEbu2///wZ1w46lvN/PgP0rcuDnoGhbjcD9kue
oVNTDPCGSVs8+fhgkjxzZSR/rJlCDPrpZ8Pnffh/D/9bG+ypkFkecwy/2Dan0Yt+4a1yv9aocIkU
+u81/Wd0iygOIMlsLp1OoJd8WHSuMhB1TN0856/t8AIBDE8WBqmd3zqQ3RNoZDZyQvm/VNL79hGL
UDxCiqY1UMAJT7d0rXSyso3Ajbtcv6iuGOo4+OGxqhNptA96rrpmcugx1EyiHYoas+VGwKAlniZO
c+V3zZmYWzhULtx2AETIr3m01fOGznNgz37v3HSK+H/ye+dqEtrFA1Byjge+XFt4b/GpBzswHOSg
E24d74BL6CsvWot1rzvYfwwtHCwzM5s144RT7I8S2e6GjbH9eef+H5vqHxMLFysJlY95giODtzPN
cGoV3yKAs7/xgiR3rkGyFZ9+/ZAiEsRzEZhNKG1czp6txIOODKwIU6UiAn0bWQ9oH/8L+Bu1BOHR
DXqeDamzsmiLIO0/G/eL2YWrn814MsoEcynkByeGzu5zrEfAlazcKJ+12W++4H/toDvW5fASwKVk
psOO5rzZUNm9lXgwPebd5w5OfnFwSd2GA1jWq/g1pePKOK+EAXjoIWGDEhOiw2WiGES+OCtMTK+d
ytAZl7yx+QB0258R5Ksp9yXxKEVru+h86r8N+ovRxXVTDGOfjAWMoj8lWrzU1ECH0azeoQehYexj
Tm31SbeKrYzzmlReMtcrMdfnsL59Adw7lKhR2zOXCiTKjAIT8NNw/UZZBVp/GrTc66PuVWl9BMne
YE1b6EuiF6+b5D2tWANq6gNPJKomAJXHeza/Ws5hKKJdGa9cD8t85H/23pePWwaELIslwD/h10wD
7f1Kt3duQebX8ABihxFTcq9M2waPvp8P99VrCew5sFcB0cMz73IrVmVdRvN4NhuBhBAHvUZBdzsw
yXmbheHZtrSCB7w+0C8WF/tAmxKVzQMsGg/S5hTdKjuxU29b19mmKyHHdcf1xZR6OTi1TIukFTDV
lZ7inyLXhBrTjWcSNDS7CSPv56m87rW+mFvce1WbVhlQqwKdpdxppsrsmqH0IZVuc1fRJFixdtVZ
fbG2uAgT28lTaByIsKmM7YxUZdxSpJ2JEZoQU0sOna7gt560M2lRyQmYaizf8hnXEdPcn7/larxq
QQ9TPct4QbLncp7N2ZLqJlbxKUOg8oOhnpo1Vcfv+/TMd0DjRgAKZbzZF64ZRFmQ7mplCl8Kv/fg
EdcCi+8+8cwSwE8H9w36ENpir8xTp6VTAwNWXJ0khn6eflzOJNU9NCwmlf5LbfhKLHp1TKBqgZ6D
Ogv6x1xOWzTJvJ+h3BxqL0B5iYyiW/btcARi8uflWabN4VswpC+GFuujyr0uTxMM4XSrtP8dC6Jt
pifNVUi6szzhpdvO/8tQ6Qe4jjDXuR1/P6y1hrg+WohLAVKHy+QTdfclIgKe2xQGwwSrJkVLOarv
JXeNzfX9TGCggHqhygukPIjBlzPqIE9amYU5haVNIz64duspmduJtRm9OpYvdhZnL9fGeWa6MYXZ
CWSqigUon7NnJt8Nar0SC30mES9vrcsxLS4GSSnSBvW4KRQ+dKu83u9dPcjJuAMq4YbM1PCc8x+U
eRWxaB408G+7iuwYzQgC4dUI/Pthv/ye8xp8WUeURupcKW18D55KReZHZkestVFfN2LboPECRvSN
i98KXmjxCCPodds3pJ1mrGK/4rauOOzzUP6xsoidnbluG1OCFT17rqz7MahKX0cMVGivY+w5Vkk1
Yays5/lnLpfzs6vRZ5YJ5+By+vTEnoAwgE0r9zPnz5gFVn/TONQp10DtVzbpJzBaw3tIRR1w4TIn
pdS1pmtFGEH+9BRlpNhHR7Zzbn/2LleW6tzzG2qXQFcg27jwYmjRNjl5l89hk8mYs+HYOAAqtd7P
Vq6EDefGPmdVUmDZAORYjGZo+l6MczaHVn0E7yJElYyUzUYbSCofhQ1RD451W7sVruTpzlS7s5ow
5LnOOoSXy2UhYLTyCqOzDxI5VtveB7TCm/EIkry/g68ldArR5nplk3xfukur59//csbMsp7HxoDV
Toe6R70HjUwX1NBOcQZ94XSzMrdnt3i5Jy/NLeYWWFYUkXuYm3M/Sg46K8jITnzcRci6BoMlebrm
Sfq0mRKBnOHv/z/zyx0U56Y0Vn05h/0f+3E08SjYSJa/AewoiIHOJykC8LWuNN+P4cWQl60Fekjw
N3VVzWGVNlSXX1rzeXoB94qO48fPw7tuCbIEaIoH/q298Jd6NxS4LSRsk+Ehkx7l6DVhH1r0F12g
fjZ0JaGHMUF174wjw2bVFreS7fAhbaZkDrPBAkQ+9QBiBHszlJBI7AAfr2kTFQDMh5Mi3TWvvO9W
aojK9/v3/AUGFHCAQgJHazHWuZjVZuqLOUy2tQctoTpBS1zcTNEDBAV2EX0YHqq75G/+/PPIv8du
Z7NnEWjw7KHsvDCrlnIvOzH272QSqGwNaqDMvq6Tvi9oCyrY/c/mrtwbl/YWTkEt0RWO2fBFk3yQ
5ofurabIn8qumdrQIdwiX7LiD65PLCYU4FAdRZ1lq+HG0sraauo55D73Te/AjtAQOP+x1UlE3jMq
k3jldrzqg76YXDgFe4DKVjyiW6VMlT3gTTtja5G1TISqXnM9/1hZlmqZFec8mWFl8KqjSk+gq9B5
c7z/zcmv2FUo3um0CGo3dTX6/vMyXt2sX0wvbmJrkos+l+EC+hn6b1D36WZGAHVKpu3Phq7ke7Bf
vlg6T8IXdw6d7V4xaljSZeBLYtcsgWmd/Vw+1cVLFZ2axPAYD1Q5pk2jbPFSAOB02w+/f/6O8/n/
5ua/fMb5GvjyGayr7E442ERO9Ct1fudi5Vxc9XRffv7S/8xa1idoboK1LJt7O3oqtKMKvJ++9va9
kskBdAblcPwFnBrenZcjqZgRdQXDrhF+QvWneSNIs+k3hWv5x4poO4XCEfjVDhif7nnV+rXr8qv1
xTyO8dBxKYN1c2f4qB7QkiZ+emAby0upoPgAGlHm6ofsIG31PVLsZCWVtRRGhovFBACYjnQCHq1g
LVxOQFlFSh13mOre7zzpKHzbi33D7QD0VCfkZs2R9hZByllFm060gKWryY5r7gG6S+jbdZYDw4Vz
+QUof00dT/gc1k/9QPN7dqpu1TeLu9XN+KzuewrWC14k1X48rrbGuLoAX2wvNpplFHaly8Mctl5L
pkAN2Jbdim30wcPuDmkX3W2IFsT07VdDnwy8ggb6PpHMewxuHh9tklKH3hfkLaa/glNHtilBjZd0
1HsLYyq88IbdqL5B++Dhcdyb92sx5TW/83XmzgH1l2M4zIWl1iVmrkSupt+XYbGGk1sy2P6zPWxH
g2eBHBLSyZcmmq6Czn03w3fHxcGok5L2WmdvJBlEoUadpUM5DhB9qjo04jQbr7DqdluyIUN5KNb8
f+91QNbACwT4ju9S5b3MlamFbkWYtn+s5FgVK971u9fBIAGjhHQbuGqQsb4cawH5k0hPDDvsdXqb
h0NY7VY7/F6xAYI7VNqw3ZF9WgYYqdrphTVmUWg/tk+QovFrileiL6jsq9vJNYmXkMIbn3+euStu
Dk1MoAsHVW5waoDAuRyakci86lQWhX6TePNz2ZIt/62fEFJBYSJoyLTVn4E6kiN3Bpjxdg2if+Vy
hn2ASNF4zYCb0RdTK5WxBsWBPgr3TkHNnfok3eSv1bsg6tZ5dQ6jW5/a2z7INt3GoNqtfLMG0vnu
ZCCyDt44uHtnCIi5cHN2okA5RjUjYO6hYCAhD3BrSLdIkCGhOa6JOH6mKS/vx0tri1Oj9I3i1IYV
oUJdE+mYvkkESuVHNRg9w0/vO1L4eWC6giAtSE73phuT25tnkzzfKLS8HbfCk13V54EMUMDsqfA7
P++H7/c3mGlInZ1ZMkBmL3P1TjIDYJ7HUZhULbQNtsO0coFfCVQuLSw2XCo3BZrWS06oB5JvvHRB
/dh43SN/dh7ZTf1QBVDqXMulXYmmL40uLvOoLKM6FRhWd9/v5wA73atoTiq61pnjyikGTxzdPz7l
4cDsujxO9tgkpbDx/hFqSob2pvS0/E5Xcnj6nxfq2sFF1xbAQ8FRA4HsM5z/4uKjuh97K1GksIR2
ziG55VttXzzUh0Ym+lbeRpvkZgqNR30fH6MbKWxXwoPlQFFRBHEXkhEgk0GueckoUtDzFMrYmhRK
SNHF6XvVcLSXmwjTOlqvqeBeM4YgAFm6M0bwmwx1JE+qWc9ZfOi7bXWL22UDLhUg7VDfm1do9Et3
cB7XV1OLndJPjKkNQI4HLYq2qbAHCBRB27dDoi6OS5IhSyDHa0+U5eNyaXQR6IgpblhVYnzsdLQz
Nz2Y2xzeFlv098+75ltQ9x9LkOCFbAIIYUuZLKQitapJJOyHgvBQpY0PAXOX7ZHSBdUIIa3wGKn9
8ujcrnU0+3YIl7YXZ8OERlI2DLDtaIIM8cmcg3HcxId0K5qPeEaThvT95+FenVeE72eWOU7lkpI1
1WpkdRLmVekD1XBbIRP5JQO13Yrup621Jl57fXbhNFHxhg/FtXJ5+usc7Jk5x+aZ0+KhELXb8oqA
goa02lZ7TMoHNX2M0dve3rf1MSvuCgijdTzgUBxIJsKbv+q8qjRw9ez8801LTcdCEQzNSjEHTkKQ
YDxGu+GQP04jvEQe1mF2U9wM2+aQymQVgHjtLEG2HuU6BEjnnOrldCT9WA0JeKwHgyjskP1pnqNf
zXEILBqHYjdrfgdFjVB7nHxpmwU/L/2SqYbbC5a/GF/etGM7THYD49A98UpP7Ptj+XamjuSHNDQS
iuB82nNPfriRbrlExjXhqGUIDvvgUGk2urhASxkKOJeDr/Vz44BRjw9xFaCjTZfciehWhdDZz+Nc
M7OIn7RqnJR2gJnug+9muuINl+HA5yBMUP0gtAW1MXPhmCCOlFYIkOB4bf4rStk2HvKVhN5n+uVr
SHS2AY4IOpbgGoGO5SIgSMAvxzubJ4dsaweNb+9mt9x1B2NzkDzzvTvUKSl2jjsfmruMRMcIWZrN
BuUGFKmKg4Oa/s8T+i0dv/yexQ1QVHY7mMqA6jZ74vYr6oCkHtx++sN+2e3j1LnYPCCrSuy9C/OB
8Jak5aOB3M7P33Hl8FxMy2LqbSe1pFTFtBTgGjrRTBztTpfcfNhpeZAZK9a+1W8xaqicAQaFLg8g
DC0FV1iZWG1ci/SQ1GSkOVWe+4pMIK8mqE+TuQRouPH0o/CQcPiY9rKbtKTeRx3d/Dzsb0WY/3wI
0rsgrn1qql6em9EqJi0xx/TgiAfVIJV2M8aMWqkgySY/Ivl5MNaeAEvK8tlXQCwJlF0ojCGmWtZ0
FQFNHbS1SQ9lF1p+K4DT95m1y9DG4E5UG83x9RZs+FORvsd+SRI7xHuoXlVuWuYclp9xPo1fQjqp
KPMxNuf0oMVvo9LRBnjRqDuWt1GJ6v1+aE5q4zaVZ+oDlYznnyf+yl0JjsIZQw09B9TYFv5SgJoF
V21lh9x8thMLeozUUCKSv9ZWRlIl8ir0UPrZ5OcFcHH0gUuAa4EEMBSL8MReXBDoFdU2edGKQ0lq
JEg6atKOmFT1IK9G5xf859fft78mN8eGnMkzI7mLFgXInzTAMcyIVv5KlJPnmc4UgOINOr+6Ix5G
1JUR3O9jt0GiDMqxZO09saxH4qkMJY8zyACJKdPQFt89gy4zDIDAHnhzSs/9/RiQZisH4ZvrPdtA
hH8We0QXzyWHs0gSHkc1FwcouZKxq4AcXssSobEKdtRyAZDbg24rNHIwjsWiD700Fk6STIeJvh72
3N3QF+bOfwYv3iDrqdLfgjyn5LXEDL7oHjn6lRuYW+B66fF0hNQaIdvX0/YPJ4n7zAnzHu7uNOLu
Qk5/fZRkN/o6McktUkN4wBZ0cwbV3CgB/pG5H5y+fQxeTgxS0JF+mEedqL6Gf33nvoH/lzL/wSaC
2iTfFuQGSTbjiBR9EGrB8+j+qshjWBBvjTr77Rhg2r/OyCKEs5kMJOoUY0aCuTsZkiv/ERAv72RS
WFunWik5f3ZF/WEBlnVJidfjoFswtz+8HmTq5uSpJtvD++s2uD+4h+OWefgz9Ha7tyD8y4KXzcoZ
/KRX/fQFi+u3TEVWjgq+wHyFtGNo0u3r0f/r+7ee68HnkwePk8AkAfE23k1InzahR8gt2ZHgzbXp
2pY8n5yfvmZx+ZqTrsfWjK/JSeu9QEJuZbjfQ/TL9V3KKvLETDMH/akPPdtCL67AJfcx/JX+mINX
Q58Cm347e91ePxYpOn8R2a1e0Oz5Z7/3PcRYfMT5WH5x9J1tp0rZ4iPq5lYGOBdYZzUnGXpyJ8Sc
Tsm7FO1ryF930j4G9gel47yCRNhacLc22YsQteJRFEOQZDr4TxUO9eHlWBOZ7nNycHDCTwSHj2IP
vPj+PVQuSRh4t7sgfHjWKN0/3uEEvq8t//ebGPKIkDFHuQGJZQi8LtYfvaacqUl5cShV4GO2XffY
1dBie02rZwWXRJe5pRzG0DifDmNE5Q5oe9DckDbrXCcrVtbpU0x2sRuhNgS8HsQj0YN72QbIkqxs
NKS5OLxIhLtuv433lSvdFEfhVjYxNhluptZVAraxt5igPgB9NoKzdBlKpa3/kR36x2oN9n9ljiBp
piFOU4FWhFbDYo6Qj6g6pUq6Q1rVADHXbXzAZZS7URPJgaNGvacacRso6Mfs9RAn/qNXqrOtnLq8
ya2icIupSvzKVlOvcqYyGLtaOkCqLvbmVF5ji3y/KfGtuoHELn5Btmqx04Wqz1atZt2hqX8NWufy
8iETHf35PJ1vqctlOhvBSqGBEVJES03g1oK4JXdgxDxnbU/ODMkVijq5uUbJBnX+W4x2ri9gT0C2
DviHb829RK3WrYb+uydENYlOCkD0ZjKAG3unD7HyFus8+zMnopApxKv4AfKR/d9pQrP4ANQk6DKP
U1mFbAQb1k1ZqbyyqlVupklKP+oiNw0C3rqDp7EmBr9oEI6PTh0dZ6T6nlg1NjGBAkyuEs44UJSc
STzeaCiqBKOkxiJQ0BX2lAxaZtDMTIRG2qgA0MaQ8yGYZuwlEolaUraFwYvnlo92BRY7EwnJ0Mby
vRWZ/cTqNtG2TSWhV6XS8zRzVatAy5i26zp0kGnLempCo+lEG5MqVeTsI9EgtQGOn41uiRwQ026c
/Vo3qnqbDk45+Wluj2pGkmHIfk+DZCCY0zTWuxl0RRBJpJPUUzNGt2RGoDqcMuRBcr0jipmYrVt0
aWbc6LVdl9vOqUCIU5q0QXsebRhG1zSKOaLTnAF9mfMOfc45pFdlqrW5XQbqbA7pBp8C+I0U1/17
H2P3AKWs1wVFdVcBzF4GJA6c+MogoM72z7UdCRxqo0/NvT5K86EqOyXZJkolICCSMzTFqI0mTAqz
5y5vlO5OlHL8PGdl/5tBSlem9ciMg5rlDuS8+Gw/tOCot0Emy7VEiknvR1eZuOEadc5zGjcdWuqJ
xs7RVxf6QH+FYjiKa1g1K1x0NIZgf6FNWeZPqQa11nyQjW3Tl+rf1oAwaVDplYT6MzqfeGlti9mv
rPNyC22wDGIXJXRAO/SYjAN0/ShPkSWDj6SmRqwSLUuY5Pap1c3I2OajTnunkkvvTOk4FJ0DPzay
vDlWVVI8GNDhLEisQzPSL1kT9WSeCnZXR6mS7edEZxhTk/RBOjaRQmtJVqeN1Tr9fhTypFABqs3f
3KxTaavVUYmsKuvVzq/BPMnIVMvGe1YzCy3HxrpwPFXSCo0wIWt3TBujjCbciMRmAEd3IKztZMUF
9T75U5f28MfROAhJmdT1LRkMATpNXdn9k9RBKZkIc8Z6xXE/oNORqbIUebeZl17RJANg8zpHg9ha
z9ljnkPjhLQo/U0QxO1SDQrXZgzqO0eGENIaykSniaeg3idy8gEJQTOmMpuMoMkSRaGaZNUwKQMI
ZadYDb9WwHhwhxSalESblWHajSkbpIMFbqx96CTw1jylSmtkMIxZVykqMfxNjMw5iUg270ZM490g
905QVMAy0yrj4p3HE/ouqylS5FSRZ9Ti0rrXnmY9zR5LKUFa0TCTiKjCQS5r4DHGX0fYYsQSg/ks
l6OFFVWs9i+4ERXeSEybd3GW4uj3uP1yovXAAgC930N+bo7quidIX0EczuqKGpwhMeZPypD3OUWu
mv0WlRBbRSqnlECpKtlXVuK0XmPz2KFnrtpG1A40zDCLkDa1BKTBlUYuVTLYjfUitVrFNko2FBx5
WPQSceeoTDy5Zecbvjakw5QpSD7kedk+No1RDiG31QKzlacSXJqjlu9FP7YpHQZIyJF0Ngub9kap
pJBDStWY6rUM2a1esqMTkB0tCiIRyANkGAy81Sy9NN4NFo2diwZ/DgZtmiXAiBFTHi3QFycXKQjz
N7N6xH1zV+czTeQ0P1VpKd6asc0TsHMzq9mUyXlRCydFTdLKmo6UI0u08yaDQ3DUHhq/EVgoBP1W
4bB6tTAqb7ZmWdtk4Gn+HkTjWCB+RbLhaUobpyEAsN1OzqcItRu8B0doL2gQstL1CQvBR2c0PUXJ
JsMFlHTEO1mf0V1CjkrtxVT6WqdMG2qOthuT7HiViFVG0rSz76A7jRgzy+NhW5lJ9pSUEHkNrKEq
n51Kk9jWdro6mGUxNEFptLVCsCZS7hd16diHJHHS7E6X4TVcqSvVgaAQM+7FEGfn/BCoXIQVZnHo
ZmiSBrOQ+genyaUbpITz4mFUpS4LJXmoFSAFdS0AcyoGzQ5e/wUF6XEimjL3v7vBcnoPKYL0TQCW
+jDVWacRldvG3TBYfUvtymKnGXIGGdHQUcqgYBVr4C9ZJYQHbASNs1c4AzLKaSwG9CTWo87ASsRN
FUjojsNJFrf1ieUovG8Uc5DMoDOm6CgU3DTUzDkGLeml9RtNH9v8OBst72lZgGPwIBtQHCO6FrXN
Ab2f7ENjNhmQ+K1VJ65WF2pOR7vtB1cdjXjaQ90kSdxEVrhJukmrKq+KewfF9AhfTxXsz4aaQDBh
GrOsiG4HEVknRBqjQgo4jHlfJu0Ee0y3J3C/+7ihioosMqSGWPcLQGjrvk7H5BfebGOGC1rRUmI4
qWBhN0btsMlLSdzlAGlmfpvKiIEKw6lR1ZknyZPloc/95mzMZYmt4oyjZ+dWjftmpJqayc4TqCKz
ROxY5TF6GLGBE1vq59cY3ZgFgT4wt4gsjfqbxhtJo+hzqh0S3pSqn1TI45JIkSOxNVrmcIryYJoi
Qh+m+AFpeCd3y6FLRsoTTQZeRtRmsYunPLbueIoOaOi4Lls95Y3MOxKf0dku/LkBkJNsJRXYetjc
NHK65smOTbTpyTs0l/GVAh0SAr1v9MqTYxZ/CCMXjVdmhnUEoOicOdGsMXeLUSrQddscWxzQFGgx
N0IylLnSWKtDQRpLkqG6rMFKMMQt8A6qhJBGMJb0O6yFfJSg2h7tO2VArwNjwO8GInK4GXCl7k9W
akOimkdNJ/utWebtPk5TaS9FcfNeZUZxPxl8Em4POeKcmHEzpJ4T96ONrGINjSln1vUyrKXprI4Q
V1CFgAwAUp+1pnLFj4XC7wq95/FDrUGo52g3XRKfjL5XH8u+th3SoXbW7aFuMnHc5pNiaWDZtXL6
VPVCRjZXj1BmQuQBd9OLdhpdXUKUSqd+7gHs6JvhuR4V+WPmaGxBJzBfxg1QsGlMELg7ih/1bYFY
DzEokDylxhO8kmuT+0OupDt0jq8cD10N7QbU4340NrGqtmiWXDlq4tpNW+Gtlg9K8RCJSIldeYqy
R1BN6tGN5ajQQ4tbc+bO3dDEwZywGghQHT9yiwcNHsGKyHn1JsWOFT9EOEMlkSTAwtxxsEf5LJiK
+AnRgm2NaJqd11y9qfBVtcstoT332B2vamQqjR/N+NuY9HF5V6d4YhIHcN4XTZFEQjUQau47KZ7/
GL1sJ54S2eVdicoh+krbeKvwtMgfYmh5tVs2lPK9JmwUgc+XLsLKQrXfkVBIXlHomqb7Msrt2K/K
uEX4MDADzeeTam5oMigJGgs0dQwp8+qzgwQihoMTy+KPXnCoz4yQJXbcvE8jgO1MhjVkuMQ0Mkpw
BQCixOV7Eikglpf1wD7Koo4eW4tDObSFayyolhp2TzQbfD1Um1icelFpaQm6AZco804VL304MhlN
Y9DG6CYD2giBi9yqt7hDzILk9lT9qieEOaRz0O95M6UjzpHI53kiZYxZJvaYJg7eHwVHl9Peyu6U
PJpB9uvLPw68WuS1HYdjTKEf1J1DDedZrQwTUYdkVgOoBdp0cNIuwdtF1ubSUzPcBk2fOHeDsMqn
RigROpOrqOhIjhHks2w/x1Jehlyq+J3MIBZFCz1SdE/jTHl1EhmZm2RoMyxHb+uunBl6vrG1xMKC
1oOZBFYst72XtIOoduogN9xLjTGSiYDkGqKeiem62+k9G28wRYi/U5shrV44TEK1qW2kXWzgYewZ
Im+fInVAEjyxEeaTuVAcdC1KBPh0Xa/awutF7lhezuoEzzt0AQb9zYj01DWGWq6hIa/PFUL3GYUi
JNTB4iqspEko+kk57d9ptDDnWhcnA2VZWmYBz5yuh9vC9XPA86tmAcuMcmvELM3RdpzrqqvKrOnu
LGAzSxxM3FlFoMcSz1zwvaH0YhVaQSt5gOAL15FKkeNzpKFqBWI0WUAZiVoMD2lSK7ZICe5O82Wo
KuNZ6zM8OBodCstEsrMW+Jieo3/DwJySjGaeG6gB/BdFZ7JdKQ4E0S/iHMTMFt7kqeyyXeOGU1Mz
CoEAIfH1fb3qRXW5nh9CmRkRGYHUDr2/sbp0qs6GQtXTcY65qUUZaAj3ImniEfh9/7CbToJwe6hj
Nq5lTHRzkeN4/xhsrczprER2P7cbWQl5gtCW0DBvOorezy1kY5t+r4M2hBQY3Ybw1jopyjga82cb
qmgqhrlOIKa2uE+KaJEED2VDG1h6os39wfhxIL/D5EN3atbEKLY9pvGzwiv1r59tKRhbbqQ7mVWT
1rsl2ZhzKAcUrHnbNm9sEEafl4H44HO06HQpZq+2daFlkD55TU4urIsgSgqWtuFH5rWlE92Rsf+n
oW7wgYhMhJOyJ47SN/HwzI4ZY7sMe/nPBHv/SfRNPZ6zSfNKdsmYteVA11SXQ9uH6alm9YEdim7k
M8WRcS++33T64gdcNNwoc/rOyWvezN6Q5Maf1d4JC26FNHAMyFuzqtZnfNtne7KKL4CfofYXWUd+
d67nvmWEMll3Hx5BP5R+Mo17mezb+GlLIBdq0cU7P5QGljHWmrjARs1vCjrw9dsaDt0riVQJOBNZ
x+++6n11lZCJQdFM/uyKgLehLapI8GXJYOr/dVIL/xLFNddgY7LcnfPkaP64bTle13aP3CmsgDj4
K133wDera7rBRH0iwAQz7NlLvTeH6+kv3O2Vf/Z1l7BnKfowOQVoDupCmPr4ym1t5amvu369VSkB
XLg6m/xHNlSRT0BHIp9le9jknHtD88MxrQILbfEaF/NEO1QM5Ds9s5iLP6M3OG7dQHtt/rrHW6iu
Uds3w4lVGH8771vcnjFuFOYmYVJR1ms1iCKIsvoHkYlmvGeYUIKWcAO3bDOPcRVh5REwhw2zOqdO
1OJch0l/w0vWEUewD82feTDyRYFHN7dg7sP5Nstlnt6mvMYHjcF1UeVuRkQkwyxl/a7EqFsCJo81
OmWql+ZuFVJ/t73KqIxLnH+tpZwOrKv9MS2iw58Yg/2JkaWW0SRux2Dn/qqqeA0voqHfzVorhlJh
GnNQPEIRl4snxHNSd9zcdvSXZ41nGs117wW895IaW1TKC5pHpYXeHmK9MTCyIgg/gkA2p9cHwL+x
dtwc+KSI7eOmDNiSnZpopIldZTgVCUcQqN12FV9XEE3mROBSlJW6ZQ44gQ1/5cfZK8s2IE5NHW/f
jkwpW66zVgxjHlTls/T8BQRmBY4qcst2x30Yk7tCR7Xq7CTCPGWni5MQlEJHNWHxPXsJRZp2iypq
xmcMvvYlGB+SLqj8k/L34VOYy3wqGI647QgsisJyD+uoK8O0Ru/eL7VKz5U6ejxW5Dijz6zcJrj6
2vC8i64/3sZd0UuOH0sthQsrby6JlYRDAGGHuM8YT/75h/J+HHO8igsBDmalaPZRSIY92+3FmGxr
/jw1dY658NSnz5Ou9xyY0IqR7rLn11BhgyOJ0nWQ3YYwlj9zMR9fAy9wbHwYz/4XyMMyy4Sb6E9R
ZLMyq1z1ms8eJ34PeupfGtaU8Q1FwTevywzzRdwDf+VAVjNv8uguU8YVzfC+fdx6B3uWF+bpCXEY
dvTJ04bBV3Xd3JBiHR+03LFbzxM9D53XwdG7dFvKvbN+VnYV/h9lY5P1R7iMVp2brtZRwXgN2tPs
2/Er27fw7+jCBPhmjIM3M7sFY7KF3qhMx4iXWaUNvocuUT01NA/lH9Njh1kmHx0+4KDGs29b6vBD
jqG2sVxXDFmhNAfusb1leKqk8zzmLpOy4RP06rnaXXacM99O9WnoZBg+C1vZtey5Dv4NU5/7hYl8
9aRwtwMabNXyLRDxEF5H/1ifMkIq2pNT4DRF2yz++JT3fdLcEoxOxSVwexhcOs/ABze9HHnJRBWa
C1wPlsPsN+D91gfar0+eEWF3M9ztL3ncDd4paBMAJqAk8qfmI1btc0zeXvuwh91YF4sQOKjoXU1B
0busjUo3b+ufsFnFdIqBVrJzHiAILSch2+xs5ij4nbHoyrM5+tlgO66j4HyE9aJLo4P9W2ZS80k6
ZagCwaS2Mqhn/dPbvJzuddni7WTGIaYBaLqB6iam5Psef0CQH0kqdyr3iNyblN/M5eREqM7euMW3
HDTHnSRrAaIYaylu6cYAcs7zQbbX0UmZFVA/OXdp7WWf8DnPt2Ju6KpUYSxXwwnf+pD9UEfB9hz4
zFbr4XWW/QBkvKskvXZr2ORlR2OVFcZlVgP3q5AFHVafFKBmlFWlkLUPuCxhVi/5rEGGZ+ay5jTU
BJL2c+z1J8ScEkxPN9HDEs2pvtX1x2gx95ZXrKJEIHYH0EQvl0rSeMRs0/m0jYH92XHKVGmI5qbp
nbIWXCtvptNugu7e2xKJA3rkhYAwfIn9/dJTAWmzoulBmR4oxwKWfor8CCf4nKntppMQF/deWR9b
/F6qx7X5SAuu4g1BASYS2PMcqv1DojB3YO38r4A6vTsJ5UIappGlT1qZWXVFzrrlSlIuXRtI0Zr9
J9o80YWnzOJfgymltHYOqf8JEw9/vNGISFUKzugfw+OiK3BRk15TBy78fQt19YuOzDVl09m2kcU0
T8FyU1a0LcCuL737TozzfjkM/ylgkuDgsnCbA9x9wKY+/G4yYCG3ufSEuj/Tl3hckrd+Fv39Xg+4
88ZTNMdDubEj+7U2tp8+e4OpBQlth4+HfNblPTLJHgH1bK1zUFZb9dCRS8rybNOEmM8Tj3icNJal
0ykFIv7uWkIOgA+7/bVOZPU9bo74z1x1x/i9H2kzXxZKSPweULTd3VH1onnhU1osnf0lprThUxc8
+HEVVD93pQ8e2DhPj2LapSnHfKhVyftlMDcLU6LGapxCfmgWpzgM0Zi9z3vGukDlG9JWAt9W45ub
+p1rTcoFjDVYXJ3t5bAqiXlCtiTrwP+cRep5J+tB3dXBqgRGVyqZx7fBeYJnMZmkfe67rvNOMW0u
T1qr9nUYVIsKi2nJ/B3Gbs0AyCELGPMRecjkUYdjbFmwPnx5qarGy0vq3o67yGbiertfOy8NuLDH
xjt5dKv7PfYg4gvo+PpErIrprj1dRHOuMd2On9yx69/1kGnHQvgYrZ/CwcclIWycBMFmWmT0zgmC
LBd+kryTvTHzDfNlO5y2JbXm3sBWcU1/+EvQuYntSS7aTV8XlwwtyIPCUfsDgWfzcyGFY7CbL2+r
UeiTiziza3VF2NuL89xVGT5+mCU091N/8Lg24/k/6HWTruiy3sfpI5MxfJAIj4/PFPG49snHYkWq
nY+3ySQloKYh7ILONDanbNwSshuFRt3lBUAeZb+aZCJWNZ/JOcIBX57Cuq/mS9yJurqyHxJ+iVK6
FL62rPVO7Tq4nw1en/SQRGRW5nygIVuvYjdDd7fmSzQ+YIi6JaemS7vulPSrbL/tRG6sd11Fe1OB
8TnRiIIyscb/QlKLUNUdIrlb62glPVmF2Q+2fMV36S2T+9uudVr9Aamz6WfKa8gQ4sYPZaKWNEmN
mO+PSKkU7qod6GJHkBpa+8a7LVGkALp0ox5FVwFtwQogVnQWcExHObl2W6/98shH5f7TRh3ywYsb
uV+aKR2fl1bMyOK8I6RL08uBo2Cjg4Hs2Wk8Xnv6kK/EwpqtdEkyvEOiQ+WUvaecd5+3ucm+TUOA
E9J80EscGGMNd+7g8ZRT5svpVC++Sq+J3FX8nO+ixUtk6gk6bcMERa7bh76YROQnt2wb1ud0X7qk
cMsqzkkXHU9V0I7Beapo+c6hkseDJWgjKeoqRx4Zjbr7GzS9nz4ZNW8+WBRAGE1qYpOSC2dp7sPQ
aP1KFLGF51DSZ8Gy62l2614SvrHZTIJwrhlpcF7AVoUZ5XEXzFn3js/7gl7eS5B/bmZYX+dNuVdD
d93eIWkAXhipjUkxTYqJqKn84CtfZvbChGGf+nVPfpqch1WoqDFXbLarrEgTufw44nwNCxkPtFzN
nIQ1pyCdEelPLZ7p066TzwIcU4IXfOTdVvOc2QIQwKlC7In3TmTe4BWoOCuu+7GiFuyg/rbIJ5di
9eq3EYGTlWIbJaVG8xbNgTuTbru8724af2ngu5fOrPRhnq9VGR1HfNcOYE/nyTHplaJf+UwtUePz
SUbG/2+UIlyLaJrF96Hx1K866L2tmIyVrxENVnTaGLrteQm0/rzjPlIVWKke37ZhpFWbiCQ4H42b
bak+Gkz4i6T/2iSYnJcyaaB6kqCpvvbDEqN0+ADqVwbvs0X00NLLzt1+aqxp95PphyTnfYj0Ww4H
DUa1tg4lIUDKWC7NlH93DcrKu4Hm/9PBEuFb3Ro4vErMni6q3bjnwdNA0MI15lddpbT7TTsg3BAg
Z/fEsPTJZRdjd1ctBONyVvoDjwqgTJ4jgzxn1IvyGxRQTEPTyeTFgQF8pTiEf9D5wAzh5K7g2Koj
evc6qjsTE4F/IV/kUMCLaXLAtPQckHsb/Eo2cjOXYZ5gMMQ896WXrYZLLAz01zX3q88iwn8hW4/8
3ZGJ6EPtGOcVotUA/cM2gNjZVujPrLXF3Znbka5E1nX8DTvlpr3OqW2uTRT7baHhoR7tPh78+71r
70Obr7AzKuqMLhM6wDubR5I0NtiZv3UKB1IAfsovSS1GgDBAw1esIMb9jPR/ycteOR9bO9EsYRkP
NNHMEKbiSTcuvE+xfOuK2bbmT+OP7FFSlAFqRbzP+40e0kSA9FDZJdvyEtJsimx3mZbKf5mr2U+L
3YJzlZmyPN8t8olq1ZMCoiCVeLmzeyDhks1gv/Sm6v7bp3wey3pcU1ikbk3eR29UIRZtofoK23+M
Rb4zA5fjMmSE2ORr8KluovYolr3Nr11IxwAHUbH4LNv2Vc9HsNzN/cqhitqPeDo54/rGS+7UbZq7
AWrDVf1bMy+HPIkmt+M53jCJKv3QZX+OLmTxbJPV/opAoH+RfMznrY53TsTywWowFK/flbeqR4CB
+q8zzcLoSNf2a53D40n2ARBORrS4FB+7K2bN47ewaWI2NsYh+W+0R5CfTbcl45sNodo4g26621aO
lfaj4BuzxQdkblI0ZqYe1cO8NcMC4BYs9EN+cNcMrkrPSxg7lGhJ3/zKB7t+7idwhWJlWnakmja2
Ku0e2l9eNI7jxW16+o5Kgq4nq+M2OdFWejHygG253wOHpea+12YGhmzn+a6Xbp8uHS3vW9qEx/wD
yenmsSwWq0VeQw8NbSlTb76QeK3nh23JYZrJy/s4Zd1sjluyB010g68IGuhyX8q7bTJuvNjEhuG1
Wb0juHVDLr99hCZEILU6Dn+Dxa7iC0u1of5Bb1mjrthx8YH/DptL4HVKlFzc4gcA/JhcV7u0/nlQ
+8oXqG3iMUbxTwPmp4jLtk3g3IAEeo1ffHQBtINtNc338UEnewpghH8kI9T4qeKO8s/j0JPDXkPv
IyVn+mhvzGXVXmZ2r/LLcaw4M0U98NQ178Qws1/mZkCKdFf/shwCCuStW7+mDGUZpz3hizQIF/uS
F2L9M2SZlIjDD9aZ8m0nX3emt9eXUG6A4ATVzeMXkiMa9Sfjj9OHqfW9ttRTmFM4URAQVLLhSH86
dDuRbOqgPtKTPviBj9xpUf4wVUv3ZdjAz7lPqvQldkn03zY7vyKnTEyiqF2b/sxGwfK/8jcfNhgm
/pLEnbffuoY9EeTQDKSImXwskN0SGeJw9aqADLKm95ZzvFsuWesBT15YT06WM8cOVACuOkJHd7iR
hXrj8aKOzpMvoerJ0V1iBTaagJ6ghIhQ15CTB2YPcaoqDFvbCAVRRcmV5RBH7ViGOiBddZ2z+M0X
+WEgjR2jZLzMPby9TOedYS9vgNJCvx8uyGDYkncRkiNYz3SEqtsy8aUPxAfPMeCxc2fdXqWFykwi
uLfzeC2HJmf42ejos8JLgUj3HI63BI7PfvMeW0Qj07bCSNqVsDMMPDL3Jeg1FT+T++qdkU5N3b1u
/Y6DeTTQYgYZRXI2CVNryYWabmxJ1S484Zve8gW5TqpTTzaTfa73RcDwavi54+wFS3ect0m65sXq
OsHVaIGBeolDhH8N96lJt5cdNG0/kWZ4NPdqMrJ/1onf+FcTDUTC5XoHrpdL53svSKpsc2uTIU8Z
N+34lC2qXmnCvdx0XwDwesOgM2n1GmrX+g7GJ5rad1HFfX6XqRTSZRu8mFyUBpj5G/ksYiaNQ4LR
54e/v4eMZ0nRCO0+zHebZThZl+/umlcqBb/rPLbPlTfZv2jFgMP8sEvNBZlfS/J8bUJ16fsjWy6V
g2xVkdt/m9DbtovwSEw/jSpztvQOXTXlHikEeo7PBcHCdPciG7PVN4OBK/Vp3Cv7gPBulSUaPfCi
JjbAET4QFMil3Me83MI0yUr6j509JBmwJyfXA0Q2W/U0vdayAamn0O7HWfQxexNzm38Ii/w9cdd+
ztYfTDn159TW8CFB2i5BuaBjmEE+sN86r/1onjQ8/3GR3lzXmCjQWHzvTLqyoddOWXXhISOEGwfY
30KyorGepn1SOaqK4MiBPsZqfsy7pu0LEpT27txaxWGSa2gRlZEUa78PSBXnItXBYr4e/Jbq81Kh
zDtvZEA2r2aDPSc1x+sjRGjk2JxjoQZ6bksKzLNmbeBp9mS7fhPBYSb8lpKZt81QfMtqbjGPrcWC
le1U402aF5WbuvZNShiasopYLwAGhtwF1GqO6omk+Qi6KE37poDHSMY7tJI2uh8XZLZnAOuWZPIt
ZxfUEDUtLnSoWXIGxBlZMeCRV3eurfWzB4mlbo51lu5tywGzvvrZ1AT3pJe55u82ptn6IBxry0WX
+rG9ub1PHoVK1+ZaV1Ye5dg4gUtpghDlqbIDO9qoKvGq2o4DdK7xsoN5G1Kh/eL5abiQ2JCq/NOa
e9n2I5rCjtMV1Xtwf9DnYPhaRVqXml9Wno5176AjEYxs+EINgqrVV2n2iLtSml83C794G4aVGL2i
SejmynXh/bnCBC9bEcogIjUYVaU7z2Fc5ZyyNUWQES9Rcz9mO6dyR2Rlr2TlJuM/MftHi14rROi2
Tnku4cQWZb0vWdTL+NxtXtUROJ7a/uTFRkzP3MrDyyQFZVCJdNpfBn69/DZqO1Rfx82z5tXH352P
Trmqnvq9or210tR/hMde9qPoU27mBIzae4A9JKZgAO/FpGFqRPd3t0lA6MOiQn2urYpgT8HhqzuS
wqhg/XJYGCkubjucD7sP4uJzN6/vHpTO+kHbwPfRb2ZoEgGpq+Zuq4P6D0jEPpIYCVbrTqN2BH8b
OLzhboMJgE3OpQ4u3ph7+yX2YyzYHclJ9X3iqTW4xoc43tOxao+b57qguRoD/10sOqr+9EmNPGdj
63yAJaFsqwIsBmAXyQvDBvPxxppV6k3bCWYcNb5n1oTykVOsEafp4ENKsqTrzVObpx94zREyZIeM
+t+Ex+5MqsEs4vOemyA5RWaLgYlEMCXYptmxe0hUah7yuWMEdKuHLdMaHZG9M7YTgNcy8tqL53oE
I2GsoqgMlhjFL1WSsupPjrFAV/TScw8Le1Voj20haXp04Zts9U5yHDG93qqggdkG9IHGQKDFhk0O
9XnuxjnpfvRq9X+O0WxmMAeNDg/dRa4LvafpDxjiKL3GmRJvzEd4HLm5i7j6umVuP0GayP1qR6ie
u24MP97l1be8+520CbRVYinTOkrmcibeMn7wDt9fGdzYAL/3ai/gEBwx4HYQ991REP3MfKW3IHTo
VkaR3Y0sALibd6gOSlbWNGQeGdUfHcTCLMr6dZyfxgrZBGMgaYV3wXbUUdFOy/KfVMHxX510XXKW
cCufD5WA1uTb6LMGXKXHV24ONo1m5tDPYQ4Zep2rxX7ZvYYF/1yNyyuA/vScZ3NbMQIt7q3F0GO/
tmRGH5eB4f5ATTiH/0ZOU1wA89DZtCJ0EZTpkUAuJrtAXZRn63+xt7joVieb4JfH86MHHXItvh1p
7P2CRFlbVHdT8ro4mLZyyzsty2pcUZTp2jdPeGQY3FfoUAgTd3mOV+Hq3Fz0dm2++W0e/GA6mz4Z
ica72Pbc70uD2ljcNLTbXy+IugnheCJ16bu4r0/wrgs7hWk3P2FyXLNY1XSIfBzEwZcUIaC6pQ6N
0G8N3L0hDUw5tujHZXsPTBHNOF9K4xebVRmqspozf0Yztq90gAEHrtezD7qwJPZfaoZjZidumbzL
WhtUFbZZxHFFSeY/Gt6e/jTm8U4Ly7OAeYpDmle9tMEVA9AcacCYyeA8hmBrpw3JLnUmCl17q3yl
FfBDv47XUbV4//G6slmdJmsHpJM1/t0RZh51Mw0Hg11DFj/4fo5OUU8EkVALKFooDGxTX5Kty4LS
BDQdvGDLOJ2J/UaOaBMIXEasD/1gEmyW1TSFbglWYReO5I6KA14Zx8BDb+Tb2yI786lBKT4CxdFB
YIbV4YShgZb3M61xd/PyXExPUOj5ew7/P5zTaPPQyS8yicvNG47wrkOOau9hDngbvANZ9Vm2O73A
Hs4jOtYOWKhM2nom+21K7ZcsYT4qQTlFfd2TAQ6/X3LdnnUiI1H6h/Fh+eQ2v+rOp9GI02z8sSfx
hKTWmSq5BVvGZ9Z2+RSuffYvVp33hiQnfTGVRmswLaj97vkw4F+2C4aPuNPdoDafM7ycGAPcnzWd
4/G71ZM/FenogqXok66OXyArwgYjPenJAJqlJqHwboCj49hBLgtU+GiNz9pf4uNLkwHfEjaHFLTw
1hCX0z6atuGyJEf8SfB08lLFup0fP7Q0v4DE5VDKY26XMhxV/Vp1mo5ecrLuIUo4+2HMTHkZ22V5
awjpIfXFQSZe17X2QDsXv/rOfX9kF1rQozrJagKa0wtveJkeY+8/jWnobuGx1Ght3TrSarcr8DK/
ee99T9NDM3n2LUszZg+j6ucKE3T7CJEgVxjD8tBdY18uaPx1b988L1rJg8uAPH6OBAMzr0yEa5/x
sfUE7vvcxEAZvfssKzei8Uo0+RPpxF7JhUgsbe8lV9w7PEz2R8eoG++GbNl+zmgomtMcR7xdAfri
/dbqVLIinS7OfFbEFBEt1bil+ZZGe7Nf+G5HrsE19L6aZU6Tc1dzD5fzsMb2fld1pVO0HVH4uLPN
YRBj6ZAVxzZO8wIU4TCXtK/y5GLaXn3AMn3+M51E9nvcAjuhAh7Dd0/q5Xs0ez4rWhBT3XlMqs2V
W3tkn5ep76i33DT6MiSd8Fhgr/GYQsAxQc+OWR9WnxBktstpNRlWZbQd8fwGm5LgsadoRMt0T7CU
96cJRHt10v+5RaZ56ZYmJD4rdECNw8C49inIj0mfprq1qGF2b8ZdfFyz4PSx6TGDYFj9NdjHYC7R
h1TvO8FYEwLYtq0pCVxkZyZj+SDTNaOoRTUoNH0VCxjAycO30Z/Wv/TPvX1SvQazSXezZWdPB6q5
a3kK/9Z46vufkc86CJgUN8/JbDtoRag1JTSfvMOelrhu1nPSLHX/iwfYIM1mQt1OlhV43G+pxsSg
h1H/a6I8Pvu7b3+iwe3jMjti9EuzMPFSHouf/NpsOMeXlZuzZTBMZu+L6D+25KCeqdKjqnL3O2SH
4bmf0Jr91rqz3t2CKto/oddr54cOX8Hj7aihMss26UAVYHnBg88s0cjhDjS5Wv7SBkX+Zc0SG9z3
1o7Tsye05l6zxx4WJtzhR2KtQ4HSQVR9+LC6eKlOCAS3BH+c1USv8WQjbD06LoHbQV0gfKPeW7R4
U2Caqz6Wvb800TIPt3ipZXpvKNHeHRgxBKhQMzx8IqJVnKiOjX+pgxh+vGYYA/PIauKJl5xp3Y+j
+eveTAkxd0kG4yvQTL0l+dqKE8VwwDQ1YK0daUUDHbrKbOZyP5Lp0+Q8tOQJ3JO5IMEWfOrKIYsn
hcMisDtCLg3IcDNeZ+2p6JHjmNZnuzLHl7UACC9mNi2iK/fgsZWS/VnvlvsCFd+KKoyvt5+2svZ3
7ycmDvPboFe9fc6XIYzOaver38mC4qQd4qE67WPV/K1tVIVFvYZt+2RT5wHIsJLVPAZYIv8G2ch/
G5UyAvfWj7PXgWnfR2qCoq2/9tBlSIxhCre3iv0npBiNXGg/49jyLh5p5V+WdnXN3R4j/+We8pv9
5OtwdpdhX7LqkSjOgMq1Z8H0QjxK0542vXzo97okXbKfkceswCEd3Lddrb24CqERvGfVlItHkxyw
P3Y8XPhURQhgLiINSJUvhQhMOp1HlizmDYXPgMANFGy0U3ONWxdPCBqUmMADojjF3bE7HP+Sh8h4
lHnkPQkBLFvz9oqYNWSI6OldQjmOFwkgcJTzUgXcDbns/7acN/SUcKcp449Yt7MkqdWjzn2EMHV+
t4e/0j5cWAbKw53ttRhsBf+KpTnAn+nF9t3o3xM82L/cRSNLhAHGhq+edWPdFJOXDcAYk9Pvfbf6
OU24F3jqYfX7nitqqKdvmqU3yCPjqx/HZM279t0Wvua2JgpKTdv4PdByi0oj190v4nEUyXeSBSaU
oy1q3iJorOQAHvsMlNjRTAXlbmOXXcIMIwx2ddJDXaxb7EMQacYfZGpH87yDVAlG5haEZsOFWP2J
pgPgeM3UOpBFBQEoz8ueHV9dk2cvkmUlTb8cdOmTD1wp76uoWutHEzRddkbF1fZPka/H+rMNxyPU
tE95K1Ey0F45BJTKZp8dEmfzBWJc/Fh8GKIzHh7ecG5WtC5c001KoQVf2It63PANGUXcvOM215ub
EaisoXmslc9hFXzs27BztzMAkpVxrgaPqlENTfcHYt0H3kM0sOUvicYs7m3IMIwsOYnUF+TV2Y91
6eR7n8LxsEkjJbAs86u4LH2ecJqqZg1KhLDrI9Qv0+uiIvkJ/fPHarVdgr0IhIt/6NQ/5Av8J92T
xWi5PqVikT/BrUKqGFwk2p8tVmxOCIB3k3R5V8RHm7AzMX4InP1W7NkjegSotmFLF9RRDGGEpvZt
n1OXJ7j/KuZP/wP+reu7BBRJXdoEqRJdB0J7brFVzCcWP4V8qsTQiHNLx4sIJhsMosjBD+X+XNMx
tnd72h3b1fdH/bODvcZ69QidYe4Xpi3Srpn/2dgmPxt/nrgmRtLhO5P1L6ras++CVZCfqddphIg1
4cknkWZLfBo3xXqoFqr/qffNEw9tLNiTQMremnNQ58tdv69xVlRo5eLHcN3b7Xun460qeIVTMj0g
U/UpTVoUzlvkof6d8hBH/m4cQrjw2WbfaKs/ck5ZSsDlqarZS0Pxjx4yr9z/pJ1Xc+NKkoV/ESLg
gXolQIqkRCfTavULoi289/j1+6E3YkeCtGLcOy8Td5ySharKSnPOyYEdslpvmDkbY7Di0xNvdXFj
lA7070YmSDeq0S3qVOlf2lqjPJik+eBvbb3Q4YyKmXlHM4mA3pFoIQXwH0f4ZSog7otRddqBakXT
UmNNmp/ZYFvwbQwqoZSboNFMv4mXhi8DzbZ24xcF4ejGt8DPZityqd5VzSBB5Y38juRbj4fWsUOP
8RN1mWeq6wUVNItMD9KHXJhBAXQkNSun6aIS2X6lk3LwGl52gbfJYRNqJ+8J1D3blaUyeGDCgS7d
TmqqVG40tN54rM0gJfatCqG7giK/Twhm4qu4FIA7qkppnhmlVZtOa9Hx85Cq6ejQ2cOzF7ZB/zwN
E8XoSjXDFmjXfEx7P9Z/U65hHyL4l95WbtuS2JtrzS4Nk6Y6NA8NdlLvmCqig8xyrVKX0Nro5wKH
N82hUulrMHVrQVcTQH0o346hgNqupqH+WPplyfxGWwWIY/p+TT3Nl6SWgURt+0jjNwOTk8BBoP4f
ep5rqVV/y3iYiLIoX/JEdh6fzMaDUkQlKk8dI2/7dm1Pkdyt2npmSRuSTEs3hO6pr2hrqrfURtpv
Xax0/WroovGQkvSFPICeN9xk3QzZpAstXwaZj3LsGjoWO9pqXYFIYJ39BDxfkKYbRnbkAzLLeGrA
ttIGCbVqo4g4p8/Q6QoEI2CNcCTyqTrXUlskrp/kZPyS4EesDb2yv2taC92AUigo9FRXW0JxH/FZ
JndOcL65DmkJOmGGdvZSSvoo25kMfReQoENZUzybDOD+kclRzr+nqv3cJLJ8RxobTk5O1+mL7xEy
O3o/5VAHWi++1JDYlJUNapEqL8W5FXBy6is8SmB+C8rMP/G+pb8BSQ9lkC0ZtM0QeoOyMrRk5L77
AilwoqXWOoST3Jz9UBrPgapkskuLOi1vzFQMf9Iyl+pVZDT0D5le2z7RxyieoCDxTNlaEhtbpQaF
f1vRufyZxh6shSnWOmMdmEF8j6xqR8pfau3RKGjTz3AAnuGhLtMHfagSdY1KGshJfxqivcecNhh5
mYyui1kYFsm/onlZhgsOC3HAB0uAvzym2oMlUKSw+KaDR0IBB5ZPHX0PQUQCWOREpHtFl8rerQxD
QBzxmbdwkWXy8LNeZna1x3d1f1Ad0Ms7Eq02uClTI3semIJmgO+K8voxKvRc2oRZYh9D6pO8raHM
xrIQQHWdTGkEKQENKEIR6TT0SFMb/VaBE1lCd0oGvV+nGZXML1Nq+Od+oLF3R6lTvo9lO6luI2FS
1W60QguPvVUb1a2XaTMwuxVKsE4GoneISPH0Exox/SPyHAIb0kAazzSK/Re7Jnbif+EZfzSLui67
G+SMRcQMrd0G0OG2mnpbOFmieic0rsJ23Q2ivvTSoGg7g26x8tWrPO1Rb6L6+6QrfQlOqS2ClZ4U
pKwAFkRjAaBIYylYtbFgDqFleea4q+REnm5hw+T2BX71+KBlMYCIISqh3c+BWbOvCysY2MYEmh9s
D7ppQxLZkhsVVQmAMuw1b63KKY8FQCpvS6uge2rUTHum9BIxN6htIoTVa9O2GTXuV98m29YAeXfy
KK8gfYTfq0k0L4JIjgs46NBRBsCnv1QiJNqINXUcB3j00D33UtzSymvxihs6P5p+VysDeTGcouYu
gfwKRU74uCOS+NgVYz7oK99OgUx3FCJy3oSJFmGr6TKsCdQxzY0uE+dfRN8LcbZgDYHys3r/XqJq
2J0GsxeIM2ikNhlVdwnALYROD1kqKQNUk0JSbRy5zCttq2sBSLSYnMJyRxp7wil1v37MYqODP9dC
E6Lza3nrTtdkfVfWeUHLJrCql6KS6vqmSxO4rEHbJq5ShaaJ9/ayEnQ+8wQJt+SXoptk+tFZkVNw
jbR0q1DvnWlsVbqmMmHU3J9hSp0uUsnjWl0Ntn2Cs9jDh/fAt4ex1H8l2kmRXaLZFR5jADTNb9K4
DBGNxEMcaEWNNLF414PxWMAi+NKrDeDZrCGWWGmq2pcPoy508HwTmFJ+rm0kX4hJ23CHtlf3Kw4g
KK0ALJX4h8LSXoxMGo+xPHII8zAv4k1XtsXTEA3pgxUmEyWJvhy/tTzWvzpgKuZMlGrPWRBKhYtG
96iC7pdB9Vr2YDwY3giG0Khs7TkJitkVjJaXOpDusoT9INQDBwi2chWWDUo6jQ4szBX8Tms14ou+
GGhNgLiqQv9L4wVx+KCB56L/j19NHkp1CJ7i1B5GsIpNe6Y6XBUcxQkyTevLdrelIUQh3vCb1NjI
CnTdVUEB8rc1Eme6tTZFx2b0YOjCOKtBvECNe0zQoPPA6KpItzBqdIRkM4bJt2YqbAiXvQRclafx
u8z1rlxApNk3i/o76lNwETsXMgc6BlkvWw4t6v4ZhbhRh4sYRSf0+gXD92xZkm8aQswD2IjgGTQS
iHqjmCLkVZHueIbi1VUbJIr98sYD9eQDFK/j8vvEO04MJsfaA3mmHTiploHtl8O6uoA9GcI9uCWf
/9jsh2xnIi6T301J2m7Lqao4JbSUQs6ubgKEpjHwjHI/W2DVTXeMp1z/VqmATlcWs48R0a16St2S
gNADoMgENUVpuH7USdJ/wvRIm5vUq5Q/6HaU6npg9hNTgejRMzWz8+fdaNUQhD2iZlNLh0+eDMgi
RUGDtyzUXHOsuBiRT2cB0tGqpvwLBTJaP77XZ8843ew4EBPIDnVam2ipDttqZelB+BMP0CorSGGD
uBtRraBhrEZiT71YM7ZAYdP4XkcVoGOZOdXAqm1swkQR9wdLB52FyytQEQ1LQqpVGCc4nC4xavOp
Q5ct+A5txQ9uMrOL7oBPaYL6IspGHFqwGQUFy2FLcaUst3XQIqtgRIAoHVONmKk16rKlOlNh9XAD
jEz8mhFWh44ugnwz1XZvELCXY3U715K/hwhWxEAULO0pNlRB7XzoA/uUK31d3tOtgmOW2rO0gRTG
SnVMtKyJ162VGV+byB8RHSY6O3l0nojlAT59LZQRUkunZhNNcykcM0Ycj6TIoos7OgC5n2RUjmbs
BlV4DgJXoYTiKHcV8b5Vjsoxqyf/hHJPdNcqJjzsFQ6uih9SaHviaFp9phClNRHMb0fWZUmRj4iw
kEZs8qg0PBtob2vUP6aUeXyVS/UWuOwqtXWrHzbMe+2k9gIcXymVsz228KtulEANUzg98AFT/16M
KCyUt7YGMphMkXxL89cmjHrDgqACOzzcMc3PlpjbbCiJRJxaBeV3szAnmQwQ1JMbh10BMT0zLW8T
eozPydy8UlVkSSOb6BsFqE7O/hS1X4LMpGvd9wcpF7p4AKM+2Ws173siLzlERkHLG8tbtZoy/tbQ
bsn3k0fAQYtBL7LHPvTSYh/gCQ23ZfrEN4F4k3yu6efPbG2cvP1L6tLeP6vWKOjc2GosUKgcwqTd
xVJqTTeZ1jP/edYTofDS+6n/fRrNKt2NRR9o24aap38QPeKfe1T/8JlqPQWp28uRNTw03GkGEWeW
acLNQBHhS9mq0XRb27HhHWAYwbdSSVBhcdETBQyhcPsbdQUgD1rWKuN2GcStUEjWVD4q6Z7iCdSd
IaaBu5eQ2BxWMhow3J4JjQJ0jBLAOX4jRv4srfRuRebdz4W+knmYfZoBiROKckbENwZZ3w7KBJVY
0CYAdxE9GV1lflch0fBeFL24V4opY6CxSslzpMEIWShJIyIb3p2MRFx4xiq2vPGse4benWhQ8YZx
I/WnWrMZwelzx4+d1HUIHrDdYi8Zlfg5BKX/I+YDTOsAYLhMoYHKzrqtzPpnGvSEj70eUgi1UrpI
ntbzN0Nv6mHO6er0Uky+5G3VuJCqLU284UuXWf0mM021vmlqb+iO2VAhvWKDKnjoBIU+wBMwgbeD
V8A6Rf2n56xYMeqnHSfwOOW8sLeBBQAI8CTeAcGgyFvT7q62Uzo15Tpvyvx+HP++d5oyPJUarTi3
UgN6mRBoMtMJsGs5QS+UgUq5EcM1KVt92Hp5HDwjOhKSNbSpuIPOiuJJryf5OtEVw1qBtwCrGhqA
0VcUcNt8i3sv8Fl6h/rPFAQXil1KtSJtp1xXy2Rgc+FK0dY1TMwHGvk0qLUykU5jEFC4rfwU6rrX
ifZP35sN6SkXqFhHoCpI1akX5xQJ4aUdfSiiHsIPudLuBmoot/bUAJ0emNHOAFU0fNTbVitswNZ+
DYJCpkFbcqHSIVoHWlGzNN9rpjvVohgKOb3yOqevqU2jLqJMJCQ18sPnpNKG8Mau7WCmaZWlfKd2
sAtoIEjU7Ypq6AZXTsm4HPJfGQTFGIHIsvIaQonfIbRAXy5a+bWq5a4a+/1vAPTkfh6wU0QyA6vV
b/La8iGS8F7f5EiLTmvUwYz7oEQzwUW5o7vIvU2ju/U8EidQepyzBNTbU+OVOi1jUdeupVNxBkAn
VxcEYELqWRAXqjsLobEvY94P3jFn6uyzLY+VG6tq272MGo1vqumjiIh76dpzv+nWQpdFEBSUY9WJ
Fc0dOXMQxUTgRYkoRa5BnoB01ZAYAHZBaqbA2KyM52JOe1zPQCeYX2wW6U7ok/dUyRasZ9q3xoNV
yKMLtbw7lV2VbCbgrj5oerP5BYkfBA/8EKrw6PSRbEwUf+U1Wbx8Qm5GzHxluqUrKpAxjHUo3Mpa
guWEdAdoZJCEICcglxYT7XY1rZLnOO0T79ZOEmkA6Z3IbhqZyAUIxeafRWGgctYb/XQoSdp/5pAN
oKpLfXQfTJWhQqWDHLMCh9xqdCtBGG8ihT4/50zUt7mseCqTT0SV3Re6Tx0lk7P6T6Z0xY+c0jC/
oMpsknQqBuOPzkgra22LcjillLb6VZh5mvhtyhKNJI0O/Y2vxILxTaPSPCAiYRYwx+2UrKgpshS8
QKntB72ik1JnRuDvcrO2J1fQiCrWdqsyV8cGe3+rzEJD6zEPuhOOtYvXtJvAoim4A+lmntymHYu0
Hftb+ADQJnoUSJRdGcIQEyTVoAHluv5hWpYY7uCNCPNM/VrosGMhdliDQFCqkxKuHFzDQIq2ZtpC
BQt1K/gObyACF1yLvjkF/mDWB60dZnRap4QHHQ5FcIrbNNUPcucNtE0gtITxBjSDzcHtY4iBChzg
nyE14O8C5sUZ9BCYbwKKzkImSMB45J/V/GBBcJB2ZC2dCju4yZN1SS8qRxECIg1FiRCk2sojlpIc
wYyxeFMlJE7crJDeoBNWmqS6ZuLZ3h4vh5KnoUkzlAhxPdRouqlvz8DyETLn4Bc2kib+BO6vcYxQ
b7WTX9MzCFbwicOeRy2AoVE5Cs46vacGNMHQZPSYsekb4edbYcTQE2m5tdpmQptTvx17Wm9zJVjl
8PL8uqSmU+CEidL86ttSO6c6utaJI1qqPIeRQYNIUWWm7OEy/bEpb4HapPpXBUEJWsGGJPUXSlRB
9QXMZACh2gJLoLsRoBcwMSpNQmqD6KpkX0KrM38mOBowIBo9CmvqdLo+vYn4I8A2K3H7CjA6mHDa
r5u0iBtvl/RmZ92g1VPVN6InYOFBBMkhHDmq4gLEsylQ1ByqqN3nWQonOegq7TAMvuwLqtSBov2Y
Mr26UzOq+18tYF3KuQGAKDvVNDb2fVQ0pXcnoEpSvSgkCZ30CTM3JbRb6aui113OPF/+2kNiUe/f
irKipQ8HRgWEB0k81lNX9fzy0khNpu5aags2Ekyq+hCpoY8UvKwSXJdxD75HmgmRGc0IeU/M60e7
wefGbgN25b6pFLJMUTVIDaSWHXwjwRzqG2Qz23OnWmW9Dnuz7QArN5K/g1nsy07R5SOcLqgIinRr
U7xHtMsTgXfx4kL9GRWSX+4Kuyxs8OmCLASCr/kNl9KgL9TQskPNybe7mGKDpdm00GqAMeXXfOIB
LGDRpUG8D4JIbr7ZMvE2tQF48Os8HEvtaKBOF2zzCDwCwmioR60MCnkMCE4iP35GqKX3Z6SuId/n
ZV3kJ4V+R+5Wml7X51qUgN4mtkzewRbyidlVydDKR70tTBrVbU3Ro+tRfHPTOtDTM2XzYdhrJuAf
qdNM+ACWnnuQ2dpOJ1IcjP6A6PT0S7c7IwSc20Q/PhftVGbpz6Vqpy2DJTFkledXXQgPx12q2OCf
mgPo4TZ8UJN0nYLEwyAQJ3k1Sf6jPyWbNld29rZxHHbqivqy8pE6qa0CMpIZDsKUkMVPKM3MKgbB
T2Cq3Yjctb9GSMQFHXJIdwyscPzN1ekCszjru1VrqjFLemtQFheCqBLL6hLLbw99Uo7rrmICSgUQ
i65wz3hB2ARAKwReLR7KdiOZ1ksGcW0nd4F68iEqeFckbt+Nj1BUAaaUefeWjITqUsncaFHTCfK8
PdD+WHfjNkp/C/8rMl1XNvu91PBsB7F3PjbaP/biS0+90qowlNqDfRmax9wZh511MKR141jKY5gd
Klfzb1LkGJycaY6n9Mq0oo92+o39hWYuBZBARWMBBup3MuqiYaKpsYbUN/4yDv0GgPmWzkmgbAJx
5QMrH66cIqZgOrbK2pcrt0JG8clNy/yVwpna44RqBsmOL9+gQCB4KI0CXsEf0k7KzutiBh43u1H7
o/bSpsjjK0f+/YmnACfL83bPk6b/ToJ/pTxdNdA8O5TLDnR3Tn65oYV2iMr7z3f7QyMKwxs435ap
LA8VPVptSKAxHBQ9vYDou9Xa+0h/+BdGSFVpAxCZqcvR43Hma42pe90BMdsvwlR+w12/2IF2RSR7
uRauBSEIpEBLUFc07MV9NSVRy7ZRoKUUPlfKvWo92eUVE8sTgglFBmKCmrBBzKgsppsrRSeYLK5G
J9CoRbOuIJWa2yrZgrH4/JMtL/vS0OIoEkIbjU1UdoqKSxPfx94fVfyo2tPnVj74Ym+Ws7hqITML
pqRSolNd/VDDX7Y4TdeGdF37YrNI86tTbARxQq+SL5boTt2eNB6vcQ0M3Kyu+I1ra1nsfiENXjCE
WnSywifPOHr6Lz2/Mufh2qbMP+HVWpBiG3TR8bl672z4RzZFju7H+h/eluXWL8YEBZ0G1UrGCkqC
TqIglmF/1c3Lf7fz87a9WkoIW0AHBhqdNAgosfQbEUHol1eO1/zJXz+g/7sSAktNkVVuzmIl4AMK
qZDN6DRrka1onO3lBjru5yv5cFNsmvEGj6IJ1u3tSkjkQDUzEOUUFCcbRdkIyVEl/FX1xRVD756H
eTmqgYPRLAopmra4LVaXKXIwxskpbO6oboT1nd0i5wyKcCpeRoOqHX0uVDI3k3ryrK8xAt9aajsD
nZkABKZADOzzpS/F1Jc/aHG3hmbSR8njBwWTuk4QQQsNlVav71ZSAbGOYSrPnxv86Fu//gKLO8YI
DM+sKQqdOnGjfs/Ql0xt+ppXv/S8Z8uD89rO4qJNVknRtPSTU4yKaQpyGb4d6CBE38QNonoCAmY8
bCwYEJ+v7++JXBq2NYtXT1MAey9PbGvHigw7JDmJTDpBnwRXd0ZiDz4A8n3SQ3xv/SBT7O7SvXmX
ItpEGfzanJGPvrGt2/Tk5mBPNxffONICox1B8J0KN2jXgcQsFfj9RnZtqfML8m6phmKq8AwMJvss
vvGo2B7QwyY5lc09Jd8VmmkJSZry4q2si75BVgtAX+Jc+cDLmS2WyuQmwhlTJsAyVXPhEmIgXhUF
pvGsIuchk8fWaEMwoDnq7s3+UclvKQxGFGxa68ZWfwxlcp73AgDMiEhYsaXqsTG69MqvevdGLX7U
whk2YTgOCL+N5xb65Tg8hsghCATGWqoXSr75/BO8c4qzMWJrDXkdoTI7462/KtAANVKPL2D591R+
VlX1+58bMPn782goZJiWmRIlSyBGRjGee7p4moZQt/TyuYW/Yc6bs8MaXptYrEHqBsMmNR/PxEMr
074L9F+s+ajH6x7xbtriO4RAulJc2af/xy6ZmGUZBGBicTeo+aKAmHXjOc6OXfGCKKIrzeQ9cZJs
xJB+DC2ik9emu727kCyWz2gxIZBBJ4SwbzeshtBS0tOfzhKS0k0KQYI7CXLloAdX7uRHlhiNrZBt
MiKDwSFvLdml51W9X8pn3UeAHWEpL9qhHg5Q6vD5Bl4ztPyOIhti3U/kc4vGwBG1X4lyJfq5XNxk
14zCdv+FPUulPv83mbEXb/TIfAQy4kE+q3W8SpoHQfyERn6Z7j638+5BVM25RqCrKuVRS1UXW2X4
YJPAvcjQ4K1TY8Q3TfnolxXCSjrtGfXc5fLD5xbV974DkxaxDVUJko6lQ0thuNd6P8pnK0ddNdGl
H7Vn2k/pRKsnRfXr1tC1fF/Tttvr9aT8otpXbnWqoC6KsfUxjWhpTQos4ZXnR+nt0IB1R8PN2KMn
smqb4lsD7wWCttFsO+QpVg2tD0fqpWNqG9EOZc/gBaJ5cOWmffQhNbgwyGJx4lVjcRIB0+TQUFT5
rPQP2UsU4wedqXOb6lhcOYof3GlyW5QiqbPgDpXlIFbaMVJeF4LrhXZ4XCibwjTX4bTX7MEp0NgZ
YOr0E+pO07j+fO/eb93sRphpbuMkLQK7t9ctr2OVsR3DdLZMaYMGAhog0qZL9wH4tVr79rmxd0Og
Gcz5xtrik0L2V3j5uulc/QSY3rxMv5QHeS820cZz9Z2663x0EFfie3rnP7aPxb668u68G6f19weo
pN/krYZh/h0w9yrk1yUEfACjTud+79/TTrhlWKR0NO5Nd7opvhzDc8psV7Grt9EBRNbnq1feRRvz
6nXNNoQw+Bd19kivjMeII4EQtqazXyPhBMPqNjCNrR6lX5WU3i9qzyjENT+YRXEDc8xttOnrv/kF
gkIr51rVKBK8/QWDaoCGR33kXNcSl6v6Qt125w1uHxk76OrfIEuDxTfteNUS135u/KOTRsTD6G1D
mbVZF36pDf0pqun6n7WsfrT3teWILHtIpz92cfNfWfp7Cl9954CuO/QV8++Zzlc6zHn68ft0SnZS
D8/Jzr58bu/9SzKXjYjVKXQaPI+Lfc00YE8i9uUzK9y3prdBChpliOLe7q5Y+tBRUP6F9ctjzOO/
MEXROZh0OcUnnUozh/jxM6ofmQsXQXmTvGJVJvK6zK1r/unDFb4yuzg3KAxqaVxhVrLqTdXdhE0F
gaU4JJH36HkqmPJ14NcHv6hQinbR+mqlfh+KeF1Qna+ujR+fo/K3kRcPGxIo8ydAos1cnKRBzbsc
lVb5nPVJeCO64Q/jhvrtECMT8PnOfnRmyYAMWSgMMjKWJylVMwM0K+vW6b/FEzLNW4CTRf9kwGH+
3NTfUuZyVa9tLapdUzUUpZ7E8rk3WlhfTJZxaD9vdSl7AlRx7FVNciJ9uJvK6kJT6zad9Ic0me4i
NK0cdKajdZ0ChjYQ2V9ZAs2uTNGgdMknH7HoYGoufqigYihVk5tTQUThgsaMp/wKbONGBd7olKq3
NrseULZaX3H875ons9/lETVtIatUP8VicVYZhcBPK4IS1UDXWGuObdw+y8YUOWmSFQ74yR8IIu/y
Uv9Gb/AQ2sE+qXIVHrG2BZc9XXnb3ycg/B6NF4BiKUOExSIYI/SkAu618rkhllj1hho5YGv1K1Y+
uK42AYLB9BuNdI9a5Vt/W7SCeVuxpJzzFbqu+/4m79fRCTxwVG6Qvvv8BL2/pG+NLZLZCia/pGm+
erYr+BOFepdax4kRayC35e3npj5eGIMDTPpCmqyKhUPQkILUCgg9Z3ghvbmJXOtbcESOC8L80/Cv
FmZoQlVlgmchLxYGIHoKWyrS3AzyUTQVA/RTARpAxfl8We8dC1+QEBZPLuh4LSM+pIWSyRwxNLU1
qi1qOd00TLe68XPNvxKlf2jKlDmEAtkUU52Dz1dvlKSMadGSAJ0r+t9/oIyFjh/22U8zNH9+vqj3
PoxFzekAUD9VyPZyq5ClNoSPpQxABpANJ+n2wClSlLTy5EprQJkDuLdODGMCrWZh2gqJyMI1x4ke
14wtUQFNFEgCg7qznhgutdWtx8b6lgIiCMMvsCARXN3G8Dy14Mp49vcXm7a5SRaCu7ZpES7OShbA
ICx7BoXYI1B2QpyUbntq/ouDQhZn6YQyCtjNhRUkzhRa0716JqiXQcbo4AnVzFHvP9+6j270azOL
116vIOQzulk95wlOcC+FF1RdwYJ9buWDuJRvNocwrIhzv+zxFvVUSB6SdOdI+z2CjZTixwZB1Szd
xslvAEsrPWW6Ohjvy+eGP7oDr+0uvuJYUH/XrFE9+zRw9VS/tfqtUjSbz60o6gdn8rWZxVfUzELr
p1RRz1mOsoHtaW7OLLJ1XVH9n1GhTPRouh1ZUHVEzDvcI0CZHmIrDu9GJAqu/JrZ2OKCMLJe6Dpv
D8/CcoS43mTQ/nvfOo8gd6g1kPmisrPyK0tbI0Hcrj9f/HzfFuaERW4ueH7Y2aU5jzaKGeuIAHbR
Nw1VcWpljj9c1IIT28Ds8dvboKyv3MH3RoUM4d7QbZPyHmkGP+qVb4NK00Fji61zWCpbKVtND4l2
7kflLo7ubXMvzCv2PthhFCt0QSiokcjyrr81qHnRAKayF2dVadclCiB1eCnjHULuSNJVq7IDdtI+
6ZriWHB+cR5XvvIHeS0gZRtK5uz5iEvnI/hqxQIKjR3pY3BJ2++GOEFZXenRjQIkLh6cFnjPgAoj
n5wpB1J6Ab84jQcL1hSCUCXiYa2ZMpjylzDKKzWnj76MZZOVCI1BouS8i7Ofw5wGyqN45xjKDVAq
uSZ+3ANM7wDGB0xWpTAE2firuQmvjWt+h2GYHwJEwZU50yaeWg5r7yatAXnr+5e+Vb8U1a6Inabd
UGBEBf9gtcNaINBaSYhQiekmTw9GeFakrR/WV67cB48SAA6CeJIzQhYi0be7A/sGkpQS+xc4k65m
fJEnqirVQ/5TBbtxAMAr576D1o7bFy+Wf+X5fV9Femt88dAXmdF0aGf4lzizN+WIzDmiC0L/hui7
U4D6U7xrU3/n0/72zvOxEdvXeJ9kFMcXtyFkmAl0Ms2/IOEE8TAE1YacpNgimnKtT/PBTZ+DC64d
yELdWvZpmN81jdZo+RfzgLikHu6y4Wj1YpWY8TovXyT7ykW7Zm+xND1ilgqj2vxL0c7NKNRlsruW
QX2w+V2kRD/3ne/LmhrAE7BGFGvIt4ly354bsHyqiQ5KdJnGo79N9N3oH/ToT8cGxtFjq9NlRxe/
2Iymf0x6SsiOMvyMXLSZJEeVboR0WyOK7KGjWhaSU/Y3MAUDFM2TKLyWaLzb87c/VVvkM4xURJ8/
bqNL/iV4YcPtc/m7fBrW7S7Zg0Z78oCqX/k87yKthcmFl+8ZHsv0wj661P2Lxkjv9vfnn//dS7n4
+wufiricVZsef1/vEB2xSweicBl+79qXf27HVk2qvCbvo7YMWe2uarJxGqNL0z/rVX20C1xSao6X
0O+lK/v0LhZnTbbOfSFw5F2WF9uUlUbfSLHHmqw0u5GHPEGCtCQHnop8W49tt4P3eSXKep+racCB
iDZwB3hjSvRvj7E8kpgiIDcdWodZJuv+htO5g/sQXoWtvbueWKK4qs0JNQWaZVicGhAVw86XD1Ss
3WEnHUPH3sjb8Mqr9v5kvDWzeNRGYQVpJDHtut0PbrwFvKpey2/fH+7ZhKCpAapijp/efjMRWqks
6aF8aHZUp13IS6va/emfnT2SU3e//ukJfGNs2RmiXsncvInPFm8DVzjqnbL73MD7Y/fWwOKqJnN8
NMp/96VfB459B3zgyp6o7z3QWxuL61rKAomkPpAP1gO8kBRSC/yb++GOz/fsnULHY2W9G54peh/7
n+LirfodHJSNdddeuWTvXty/p/D/9s7W3u5dw+jfMu0j+VCvBX0F4Yh96FpX1vs+aVpYmU/Qq5Cv
h11TIzTKCXH7Nap1G9vVf67UFbWsK+v5+Fb9Zz2LRw/hs7TtItYD/+w2ciXHuqhbyb1m5kM/8erM
24trhYQxbOOMHazXoHlcCoL4iex7d3PtOCrXdmjhkdDFQEu4w5J3Edt2PV9i+CWX+Km4FUd1pznl
Rn1m9pdwtSuP1rWbsIjGGGCPjpqKZdUJnOJWW/vXv+O11S18x1R2cQmfSz5MG7FJh632g/DbyW71
leIgV+qYR3FGsFW0rn91fR8fSyqaBGSAWYla3h7LMov00AiS+Vi2a2+fuOqudMGRbJj9dMWrvE8u
5ivwytbCraiqxyBCBjYc5k0c1/HW2nputg222jp3k/XnPuxD//LK2MK/ZIatTTNx6rC73157Ief/
75uIebGQhceoKFqVGlCAQ8dJDNcp5753h7VDXu6Gz5+v4+NrZpoW6BGKAHTC3u4QejipJGWlDIY8
3qLYsi5u43Nx8Jzoit+4amnhonQJRfpAw9J8weqV56L/tc/2nnPtVl21tHBRCmLHcjmvqV93u3oV
rokHXf2uusmvAFw/9IWvPt7CRxXMpkn8sZh91ODqzvxcWvvmv/90Sw+VtWNuGywIdcTdsIvcZqX8
cRD0uv8vT8PCIaEHIpRIY0HVBh2HVb0Sx9hRHKZLXTkN177cwiu1DL3PvJgVtbyKCaQRYkCnuchX
FvSh8/vPBi0bK14htZopWM/gzo+vuqOJ71zzPB94cVCBBOwKTo5e9mJ3gOrTHoXgjJHAiTAy3qX/
4pq+sbHYmCnSGUBm/z3S6Ay5q2a1ynfS7tqr+8H3emNmsS2FYAAWRJN5W5jc68g8fsykuLL379tv
AO1efTBz8Sr4aCCEU8gE73IFfd9p7pgz6kb46hD5ccgkiWNfM6m996lvTC4eB4Z06chNsTDtZF5m
vyo5GUryq9aV3f2fa37ho3ePdrAgu6HmAWps8R0VtAGjvLPmd2/YFS/F7cAtsr6HLlP7riztfbVv
/pr/sbVEW/fMHrWK5q+t9Nih3Hzf441qyhHMErtTH7yT4uS/1FWyl2+9+6vOdnbbi9fqjfnFl2VE
XwU38q/52a0nLvDRv7e53DCbwQnI8644qfkvvrMI2BGkJt8XaDD//atYV1VMJUGij48bruCX3xZr
fTU4jHx30Di+4uE/PKtkq+BCKSAaurF46Jua8ntTx8ohTSFZB7T1zYtBCvZ16i+Gv6/TiwpCSXtk
RO6qh/JtSea19X6QYM4J8//9hPlsv1qv8j+kfVlvG8nS7C9qoPfltXrlToqUJfmlIdlW7/vev/5G
ywffUEWCdc8cGJgZ2cZk15aVlRkZEVZRAq5ZAdeZaKaWsc8/0GA9vPke6qqmvue2vll88DzD7lcL
IT3P13apC3seFQ6UGLDb2NwBzOK1FVm6OW+HPe7VrfgjMjNQaEO8zvIP7Ts4qayGVcC7c02gcGao
ePeiFHqTDQH3C+YeWE+8rRVo+1rhJXqKnhYvC8UlJ9tCuw3KY+FTvq9JYrEc1d2jdWWevj64JkXC
DdKju3CrHFprV2/ldbuNPMcR9i7Eed+h6vY5Y+vlLmOP3ztViqHKaPFEcwP+Ta25MhQiPzVY81Nn
K16zC3Hn+97iRkQibtjvhK+c3M1qX1mkXBav9lMgRa2wA7cedIrtwdTOg7uENLnXmJONhyUSNmCt
2oyrwV0esr43mwYI3X9BWTEllcN+H4l3QmFAXf5vGhTqpoi5CM3FM6bB8JSDfkJ1/9StZwcqMAi2
IFOffzS/IEXvliZ0LfCgr/CwYKzEnUj/2ydQ/m3woxjcaPiE0UotaBNYxc4/iqvZjL18B2Fqk7uw
Aop7T5lvNimng+dao3LQx8YylCVJPOnroY2eeQtwleFseIwxLtP4YO1ppIFWS8og6bWw+yltQsTl
IzZZaRoW0xBrPSmX0kIrPkt5DEzCcSr2jcmZ4IQ1QY4yWNDSXjHGxThFCvUQqEHG4s/LuAZ7edf7
CDKydY/hZUcf/iL4V4/QbytHvQjwztLqLF5WDodleYaO28bUnnJvsoBNZ0XRzI1ChZ6LPozM+dic
4ba3sj0Ejb5Wb7DARbQuWRcCazoppzS2C2u8BhfR4SLqV2hTgxqb1VrgqrLFle/5cALcSUGIXZoa
Ng80wpHrYq7q3UvhyilQnkoPQGNQq1hVKPJ+5YXAMmX2h8VZyRaor83muPgBw+KYyTxpuWsfnBQ6
dFWhXAjtJ6yvfvLX1R6u0IbS5j54aS3ApDHrB6T5DoC8eQZ0ZUm/Tn+otTWb0KrvibburHSf7iHg
+i9zgNd7T6U8FWTSdUPpsRkK+0djN8hxHl3lxBPWtXg3ugVq2BBU9HsgrKY2Obrsk7hLBmGn7uZf
2pfHgFqxDY0Qj5nIvRfsXduidnjNdYPagP3kKw0onEdncPsV1HTh/3MvOLZEc9P9ci3GONCgjCGP
XciypW/X+5+hUlse3OEdlA5gvluDB9NE4hiXXswCtLIGSe3oWJX8CFTv8FMmInczP0SnxS1CxuDw
r15CVxNKX6nw9QL45mELVXfkVfuLb/XL7YnlE4n87x57gFmiZQEQWYDLqF2ZSikSTJPw97TGW30H
2nj4Cyzeqsd50J3Qfrxkd6M2hIwq+BhkcFqq1JplgxZkOYQddxBP/Bwt8YfUri6VJbjVlpts0C15
5a5wwl2BhybnKqyY9d5iwjuBGkITQcxHT3A3gQYpg57azsDJ0LFDgXs1wZVlIUpnvU7uXdzXtqjJ
rTqdT1twT+0mFy/2nWGOTy3J1/8f76DlnNEH4doSFZKAFHBs5Bij0g4gi3/vL5oX40LVt+1n/Z7v
K0dGEcA3p6fHi3kL21ia8q5mk3r8wM+ANLfHCCEOeir2PWJSZeNb9ae2DkzpD09aMI0wbN5dQeDo
FlQUZD1pJ+/7vpDUSifinuNIfyjWgY1VdNEnzW/+jYMxrmxRKyiAQiaq5ha7xVuKodGfZgVAOyOI
vXdjXhuhFq9XlFpIQEj4deYX14mw3lUQ4D2eOJYZaq2UuhkWRZhl3hLk3vs12OAJUNyMA373/rke
zhKnXD2I66kUUbDuRRR2+0NzkjaBXSBT1bvyS8Tol2cNiYogW3EQtRki3l81ZEhrNxb0krHbWSvE
HBN1p0a443SU40XcqUu8H9iLWx5Nnwi76uXxMt3Lj6PH6p/9Td2pCbQyCyHAoGoLzTb7yA5RXgg9
BG//44agPHGRz2BaWjY36Pq3S05q8fsYFMsNLqtw45yuBkTdn0UhNOqiKIlbernTEk9+n/bLIxVk
ihaY9a25cI3f/9ssatTbVOp9oW1CGF1KrjwSM5k5r8HgZ/oMf/TVBkYND1QtvIRUtQ5ZABozrWVg
QE7lSUSZcNgnHsAMW8n61QIFMFjoDX9/xkGzq/M5sE4n1tTeCYC+2aaWsAGxZobGCHG3eS2Pop1s
ZgJObrM3YVgxwV5rZ07qsuZ28RSPRkwtaKtVUimOGPG8RdkXfLlI3kMGZ5sdx72KIFO6MBbzTo7t
eph0pqcBsZ2opBimRnaCFWxK57A62uW+OT57vxlzesenfLNFufx4Bv5ZjjG4zoZmLB5syTYmnacw
Dt+9OOibHcrrG+MYgY8XY3oFefgbb3KABcyr1R8Afcnbm+iAbRPiftiuLKiafGf1hC+Qj6oB6U/D
PJsoaUVjrDCZcrfPqvo5SROXsWB37mhRAHpJRrcCut3k5Ruu7oAIuB9BmprlyP8tuyS7ctPulyo9
E1xxfzz/2KIuATB8S6BZXmyZXynYkID6eonsltQTarKWwTEfWfc2JLCqC1DaAN6Pp8bXRVPddUIt
7mK1QQukzfFvWvapakzSiXuGRB7QWKAmpYVW7ftEdlmXZEIsizvZ7fGSRxUTybXVE9Cxtugg12jx
uMIZi3fPqVzbpAanJDIUYFLYFA7+KXvqfuQr3pasCwSTzNrOf6T77NLuJXvwHhu+t5DXdqmFxFOk
4KA0JO7AMgrBBqdR/jw2cC9cRV/QP7NJXeNQjAk0OYEFDlyMCx+yZvnlhvchzVLYeb9vercuP7qc
W5XKi15ZNSSAWfjze/7l+huo6x0EmkLeosNgx5v+Otl8JHZg87vlfgJ5J9zoYKGMAdlNoE1YJ/8e
lubb+Knrohc7iMr1kriDYKyd7PuVtBXQ0tyTnqQEHMKTpTqSXZtwdxfG1LM2FXVnyEIpoolguak+
dh8gpiWXJ9c9ojAwuueBsKpQ96oj1yP98r5XDigrsJGgLYOnl6m6s/VRkcPP1FqBEwWXo4qbuV7e
05uB/P5fJ/nr065Mhy2YqYUJkwwxJ9RpOTKvDhf3uGRB3qGfhOTtiZU2YOypr0T9lUm5FrUR5dPF
3Q4wGTsgFkW2nfWCuCV0Ag8p2DYWDgC0Gkk006FWcxF0opRl/0BJIt72zsE5ROTPn9qubUg1vQfm
J2PfLNcgHWtcm6SuSakFD3oUYDZRqwW8olhXSPO06/pJ9UqTWdG664KuBki5WwiitV1YYYBhiIy0
s7sEX0dDfOV/KWvOKq3Ho2OZW/78at1EmdOiLII5JSnIzO/lImZY+LrNH80f5VSNPobqhP+f3Sib
sh3ZhYn1Wk5A6tXmJ3SIGDbvHnV0sRqQW5PRXEB5OA4pFvAGqOIufw2gS9hb5Qtgt5VkQ0L48fxR
lnS046L7EiV8NAkv3bm0U6lFAdDKVjij+42E5yF2ebTXBTL6ryOklID1f2xvmayryaTt0eBbf4Sc
d6s0SHSqq0aroZaNhiWeEYCyjFABaCZAWGxCqe8sDoYNivYEcjU+//x4JHRt4mYo1LkSuXCKhxpW
+FPzDolb98n/XXu/4j1EX1jAJSqIWWwBvo6YD81sogziku/bPBsMqfN1XjgXUEzfGkjgPPmFwn+E
oGFeyKSV4+PB3bcHYBGaygBDkKgZlGNJb8MK9sAEPSmbERo5nJg7UB71Hhui3+r/Gdk/lqhZhDB5
UUMgWzgHha2mqwq6QXm+iy25emvSQ6yQAYTbj21Svv6vSXA6GAgI8QNNQLrkVMcCPdXnEnniFV+X
6VNf5zm4Vg3Vbjt+flLiOp0g4AbtA0ivSqvH9ulcyN8P0NHOgrlVZY3usBaDEFKh6OQ6Zz/i31VD
xouyH16zI79tofrAGO2dw4Bw7R9jVMTG9UigFrB2bqJyk/E1WPsSEzIQNmNQLDuUz8oMsBFJBewM
vWqBqv7QVboV6PMaDPYlJBwgMEWUTOEIkHEHiHKsoNyx5kMo1C7SAlPPeEDdXeSrYS+O7+piyEJJ
QJ+rgmEH8yWQ10Ix76KkMidB2kQLMWjO21zcMGbh7rm5skq50ziJcrUpYHVIOweJa8f3IyvJRaft
WVRCjPn+OlhXAxy5Ija0AZuoBc/EIM+vWrOfZTRcMtaVSlXQm/VrM1/Z6fsYyr+APp/57DPTXiHd
sO4EHQRSBWQ10VCZcl6IK4NXZ6eAAAWycqaalIx5Zazmly+++ghohUJxA/2EZy4roS6qrPWx3sux
ukG7n6VU6LtKa0jpseb4no/H4QFFlA4KYZA2LYtwZTeokiXA4OAq3kZgUlvEMrO57t38VEJFgfRv
jMmmXv3/mex/7FGHFepbaqWi3f3chrpXTtCtjoDuzpApLUsQP4IRa0a3B8SJQIwP+c3IYdi/u6lA
RI20Bg/+DIPyxgbwkW3V68I5h2aeNsW7YYrBUdXvZ0iM9gZqE9NsdpO6aaDI3iTnCX1uc+RByBD6
Av9davrvXFx9CxVJQrS3HYUYG09KHYgQmSBUE0B2Y0M2Yo6gHPRvrjyQNmB2FVUT6KHzAVelQKUI
52l8qwALnaEWTnIWDR6N+PnPqP4xQ42qEfQmH7RCPOdpU0MEBQpBfVm30Fzkob1OwMev6mY8NKjG
NrFvZspYkgbk/rakF4YF8Y9kLTaj74YdN9q9OL1F2lhtNKPx11mXyfYszqgZJ8VsRY3c7wMoO68e
bxIq5P4agbAQuQD6idSUQvm4ITB6VQZd4Dnxq0NbF2cAd1kcJPf2IdqnkfriZZAl0AQ2kR53vSbE
mCV1mjyIcmkrvYECq+YXLNIhul/573hEVFMht6KJaCn/fsYLSGU3kBYVz1AB/5nEqqOm7iDuRQma
zsY5iUQAsd6BUTTTpLGVEc3LeWEw/NtyOX4Li0FHCP5APAkRDsg4ft+/QRvB7hJpTXPhwbnC9yma
e33Llz5LNbAC8enxAt7E/EiyQxMOERCaI0G8QhnjoPAqC1zfXPqkPHOVeIKGGJSOoYhc8vOKg8oA
yfmBZ1zIdOoIHekwCxA5WjEXOC/dNBtUHHghpLG5NPPk6C1Abem2Tk44aBBicdrptU63JX8JWrsX
endoVvPgykrLeFrRCJevzwD7PPhZkFZFrzxV1kiaOBwm3Wguc/Q8H3IJZMmQT3S1DkJgRLYnN+Bs
DX3On9AcmcpNpDqZYHensrRDZd1OHhjzqm0ouJGEDNvWL4gAepURCjxg4To0Z1Yy5KvtmdoaooBG
MZCPKlgslXLJkE2XoMDoN5dypX1kfyK7R6dYZs8oQLYb/ljbEu6jxqud1hm8blvb2Rl6ytZ84PcQ
bGDsU5rR7+/sXX0N5b64Qk44PcLsiSjIVwDhdDZYipHlxz2AYt6vP5MVk8/AYjwT7pwPkPcq6EDA
cxjcRMufX93DGWS7AiPn24sAtREV4mbiCzTHoF0Fjwnf+fh83HoEkDGjnxaEOpCjwKaltkjVTIPf
ttipkB30tLyGJOubUZduErZuGwTbIhGsGfL1RB0+W+5Pp78MqcDYp7ehx/IRCykzOJlBXfIF3L4a
cuyDzoEr1eaSGL1ZqPVKquJTcFIKC8lscwK8EPQ+lQFcSzVokEQXXhmzcMdNLJIG0IOAti0aqak5
B2Ingjx11F5ktJQOEL0p/sQB2gWzHMSmPNHKQ5mEq/FHU6+GclemgVeHrdlIlhK8RkICSiyZERHQ
YPVl90kC8MKyhoY7QA2pZyk3iEpXZVJ7kRqomkvbArx4gQseOghHQxhFscbuMxpdNT5W/Ah9dxCC
SCIjubB4R+o8SjLYHtCUAId2w3WsDuja9HE/XYKiEkhsTBLRB3E0GbN/EwliqLIiqZIGW9INlQx0
syZww/dQTEe9IjCzxE70H5G010BlNlzAYsEXVtf9ZlhdnMn3wRkg/EIjwNKHDedIrXlvAI/Cx6Fy
1meoBjrTfhpNeeyJomyMiSAiICoZR29mvmZuzxyQU2A9BnM/3hIyyMG/n3AOupaiVon62eI8Z/UR
2QkwKQJ0fTYMV3J7AVCWlgW+OlipqLQKCk/6eXLLbb3KrZH8yYluzagNyWZrTaYjkNAB+a0Zer0N
5T9LtZB7tiMrXGcOvwmc+cgqZko324r6qiUiuvqqQpGgyAw/cEa/AUBy8W99na9y5IdBJwJMuuCl
aCND3hGdUbXdoMYxoLNHdThXdDRXJBNJ3cQpXRbF2M3Di/os6kEypxLfLCSD5wEtTIi/7JxA5Jhd
grxxNpQdauMJTWEURfxlp/jBm9BFJLmF3PGvl/caajzNFiI8hLHb6QKyri1G0cME/mZwKAh0DdLg
uQGS74p+np0FmCh5EPJFj5awjveQBAPSITYPAEhZa8yr+/ikLeP5dtDAQoesDGIQMGGIPF3ezcWq
FceoN85hcdFRDYDwbVy/RQvHZ8S4zu4sIVK8AFeAMgZk2DfxutSrYQ1psnM0kQK8HmBQUwkabIQM
+RgLVC6PR3ZnI1+bo8FlsxDO2MoVd9bEELpyH1nzX08d7kRtQVwCMoKH2vIBVydFqUZJgDZldJHa
kkgKtFBLB81FJgIIUwhYdbDbhRKMBZeigXgOYkQ0BazMBU2MBAis6SFUXKHC/Sa+yM1myhjLdNfQ
4uw1nHLsjOXPr4YF/Etf5K0UXUS9IjPUzi4l8meVV/2XkC/seswZv3DPIeEPd0tdoh1yn4rGRfFF
O6cq2B3l1F6k3SrOREUq4qGpXTEus9tH70KCDA5mRDGQMblZMmT6ijJOgvjSOpPd7T7k9WR+AlNw
yMyUBC7gNvYbb7VuiV+hzSy6LfHa98MG8+BDhYCK/iVg8n1qdbnl2xE6eRf1uTJny3dKr3HM7uXx
xqc5Ob4m9toMdYUNAjjtYnClXDLiu9DQQPGyIqH5MRNxVduBK5Nw31lLl1mKnvC359IMLNY98sVq
/Wis1OlIF97xJsJHlK+Bx6F2ik4GdIEW5kzQTQgc3HEmGTqJSlK6OoFzTU3lgEYjxpLf283Xc0Fd
Z2qcCYHKY8o1MgkHSTNB/hei9b4+P57023sDz8klIoT0xILApobbgG5TzZM2vihIDOo5JFtMmReJ
JpyGFYROHxv7ehvSk3ttjRpV1UGVffCb+NK8J3Zq9o5BsJ1MyHhDHlBzMhtT7ZRoIhuB0vt4ar3Z
Xfq2IrfYKmjfbBa83ptKuhVPapd38YYyP2t0FXBo7QMIDPVZNJusWLVt6SYrjeOngSQImHEFkF+D
+uwwjvs6EeX40juS1W9WULT2NNKd0Ghmi3ZBJpNHp0m5qtzYCU5PnTM4KtqveUcC4RZ5B6fnehzJ
ObK4Y+g+ntK764fbCd4BcGSwm30/mtDpwm0RLZ/WGVBhgaoZGm7AY6gizoglCPE8PbZ3byp0YKp4
HqklEENR9kQdYrtcXyWXolFX+Zyahb9SOW3LsRJ9t0UeTPq1Jcob1F2FR90ISxCwlByI6UGx0dc2
aeWiiQe5hVe+YCTmWGOjzkJYG6XE5SXG1s1QRDl2476HEFTL6ua4tQM42nL5gskKVUmeSgBGWZIL
RcLFF1ED0eMmSy8BgtF5FUoJkfqIdDLi0XnTc97gJmcBgop/GpZPv/sNxkLqhSAOfGLUlubnIVQE
Lkou6uTV2sGPNn61E4WPx7uFrv3DpYuywkNoAw+ShUSMGuoojnh580lyGR3jIL1VdvZZHhcKhMTW
3NZDMY3wIJJgpKIZZm8SEAM6hYNigtl227nyqTgB5esY9rzuHN4p11AvwOeIjMHeumwEiDiFS54O
+V2Z2rBpGgxpIo7JJeQcfyfvm8SbfKQYhP3jSf0iW/7uRXH24I0kdWHNgX7a9zPPR3j3liBJuMzb
5vSqgYcDgX5kx85MRvLkHrfbF/fP8c8f/3U4JAcOitgxefwJd4aK3DI6L5C/NhBzUcuaZUaM1poq
v/g/c4d7F+yEeRHfZsqQHAcrJNqbEWNhF1E2plKAgH095pdpLf/ofoaH4CfwFa7icU/T79Yezv4L
HOsu4UlRWsyOq2Wx6DnGywZvG3wBol8qyKsHqc2qUMovJcDUqApsAvdFMHWS46ZPdxPrTX0bYWGw
V+YotypMSZ8migpzq8zLTqNgZiDXMPb1Rl2lwKtLVvWs7BuntQ23daNz/mxcfJv3uhcNSNM995Y+
syKhOxmF799E7WfeiGKuNJZvsni7dFSzckNHAWxHtArH37Na2pf1fDTj1K4uyz6qo0LLLxzXklk/
SelOmQ4y2EfrZ2kwUxYuafFwj+xRHrDkem1UZNjj/b3Yp5ZUQV2F1b2zfDRlBPzsUH0AQBcEMAq1
rpEaTJJW8+GlqT944aVkpbnuDAL84QjbVOSdZFmiBtHnRtFDwim8KNrvsT1yuRv5LMjRncOOqB/V
TMDOEScaSwhy9bAalcwYZbWILwfJku0nkTT/dVoSb4trC9RRR1oyhxoILAjBUwGtGT0+CimEq91C
+a0Dh36Rg428Vd4NyMihhvvYl9GQ1OWOurJ+c1mgIpWJ4gTr8s8APIA/kj+AwW/Sj8EKdkTyptiW
V1G5Kp/RyMtqJbtzDWNWwXPPY5MAQkZlyuU8lzqprvDkyciAx45Xn9SW4azpPYgQA7l4GAGhtiLf
yAQ08xA1ahEUl2DiSKLsdWREGVNIn13aBHV2887X2iCDiXw7fHK/MJwf1Q/xHbpM5whvJWWd+GT+
BGr7OFyY4g7LGbo+Y3+Nqyg9agsFJp1hgMh3XehTDOMXaVO+hGZ4VrepzR1xGELCuhnoE0dbW07L
1WlIirEqx8VaMafW2G5TdHH7LOEcOqpfjCD2BQx0qa4KtCxA3Btz1cl8Aderq071nGTmOJNpMzBy
8TfoMdrQsj+vRlMNbZaV1VxcJOIvfI3Fc7oR1uVe91hXHNMUNXEqxOh1ccaYuI2/K1fpIXCDbfgU
k5QRX99boevJo/xVZYAMB2/n4qJBIFf2f1fqKma2l9zbdCjtyKgCIwDSvqpPVxMnqJyU+IJQXIa1
bC+N/B/li/Ece+mzdlRiwqQZossZWCgkOyEVgUQkEnd0S30NL1YuIclFOoggw3hqTvoBkeZG+owO
LKd0Z/d9s0WtVDtzXRByaXVJNtF6YZWpnO6FJcxM3yr0gKhVClV9BCMkjISr9Ch5/EHcsrbc3XEA
Haig1RpJSJkaR+T3iZiUVXWZfw3v0j78kGoCos73x86PBvovTzhc8SgxL1zJS73v+xkSlSSFDExR
XdLX0Bw3T67jjBuCSHHvkxfz5C29W49N3pk7WNTB8Q0NL9RzqVs/M4akC/imumRPQUXEQ+ti2zG6
RO6cIuT1FbxksNk0qCd/H1WQc0lVcFx94dEnnxqEz8wgCBgXxz0jyNgCPQ30BjRmqYs/QcON0Jdh
c4mEVQx0WBK6OoAEj2fr9v7Dc2nJ3qMYiBcTTZWkpEZdlRVU3HitRMExVTmz6FIW4SfLCjUUvuPy
oeBhRQ7PnFiQAs0sj8dxAwDBNGEgBnwASh94EFEBuVLoUdz4MNEJ61l+5znDUSE5pSIddSzROuOg
owiCy8Gak0iF4lfO2BJ3hwjZCWw4dJkqdM1FSNQEPP1Zcxn71iCZVmVmV08Ca5j3zQBTD2gxaqk0
zkUJO3+aAsBrasHiFQJl4WKG6oMpNgQQSTRCJD/7+WfXWGFvCQpjR9IB2TLHS28UHDtUiAAk/L7t
Zy4DtM8HPqOcak/hX3w1tifxRxOzduXt1v9uaJmF6wsEEDbA37XmAokVM5MF0pdHqJ8+3jI3VVF6
OJSn4BQB0tgFQBAK0ciH0+zGj+BPDtXYVe4BpYSaYGSVrqcNZHRq6ySSdUg6olhL9n1pXDx3+PHx
N91bXohVLW08iyAXXagO50LJMujmXBotCp8EgzeseQ4bhou8KZl8jRyIflwiUN+DLOr3+dXmaQ51
nWtRTNDXwiZ7shzezB1hoyHzBAxq6qkb1HxFyzRWjKiK7sfGjYC1vbJN+c6u6nnAYWG7INwLeMFi
s7TqlboGGYGDjLBTrN4LJ7N+8GA3Se3z78cTfFNHoc2L34ee9qUkQMikuwCC6ehueVCQIuLdcuWn
BDl2R3FHTzMHB0WMJ3E77sEHwuA4ucEI0J9AH6MhGwdewgwEulm0H9rL2Kx97bUNHe0lhpBpiEde
4yRgkBXcnJvdrDXQ38nnvyepAlBm2yVE1YptlHBW0cRmXZgqZ2UGfnd+6gK3GP8oU08G0ewKz+Cd
xxN4J1RF5gModFxK4IpE3fP7BCpDrIZRB+xIUJpRuW0CW+U2nNe85Dtjy7rM750H3HwoWyLdtfie
78bKTuDriuO7C9+993JChIHFHXHPpyEsQeECuBu0KVFBfhRHsjbGSXcJwUi9HtsiX9W5Xpt8B9JG
QOCZMj7L/Hx/kQH6BfwN0F/otYFm/PchNVOipVyaQRIXjmQXn5WdB+4B7/PxMn3VGh6ZoTeZlmo5
F8PM5MZbca2clV/CxnHQn68ea8/fuspP4hLy1JOnlWHH7za3Op2gafLz1AHvcS7NiXxaj79JWob2
6JuW1b5y63zdzIqBnmnk1Umib2IN0LInPnQMVDFQTUQm8ZQ9o6pVXmbF6V7zhBQo1JBBsypvAj9Z
Y7fPUrwRPlth1YgfhiUqpN76kxWy8l83lc7ljF6vEnU31FnT5m2Tdhcx2TT9TipNDxMSODl4X8yB
DBv8NBG8oMHhULtQi7NOqcA4al9ohkfzRe1Ncex5TvSL7jJk7pS4AKYX/AfwWkFtGh5nnBplbWSn
bDhU5UykYZOWq4j/KNXUTDWCekmWmRL3OusmNJpqy1CtyXjqgXdPbBkPZnk9iE42mNzwWa7qgQg5
ETi3Tg5FYo+6CcVXoduHJbRwjjF0NUtwok0qwV9MG9L/STK32+qlPaMleRX9ioNoowfANJNg9BmX
4lc2m5oHTQSSBUlCCYk2GjLZGE0fzmrXXF5/Hj4AmuFIu6pIfuTIRwSa7Ygs5Wdk9zl7BElKDKLC
GDVp/Dd+kwOoaL9f22uerN9T71mywemGq/0c2iFAVxNS1n9/DV5u4gw83vI3hTrsI+i2Q6lFRlgK
anrKW3Z1nWWjNiEs1FYpz/+K1G4nv8TvGuephpPX7UXvfsQxSxx72Rk3Mwb2iAXvDXVo+hEkFVHq
I2vXXgaln0kzVz/l2Hjl42BnRDPPONf3rgSI7UBeCaUjpHPpErAU11HeqQtuV0o32XRplMYqednS
kJlWX2PpkPWkgY7p47m9F0l8M0sdjwp0+LW4wIWNww+DlEe5Iuk5WQfPqjUAtybZC90rt+ItAWk2
btVscrfyQkZC5aYSsKwwMsxIMC/4GmzQ705t0KIS7PyAbIr8OiKG7ohxYLXP07kKySgBoGDjgXiQ
WcLYy/+WXmF0FIDjFvghBSWg72azKc7kmkccwym7QgxII7IwQ/dHdmWCml8urJCTGv32UgluiaWE
nn0vhm4fOMnCj1lAwJUMHyDxGH4wVvbOHYlS4T+Do5ITahmLRhZicHjEODXoLdDGSP705Ncv4Buw
nIv4xoQYHCSrFguHcVMf/VrQK+NUzCHKQQ7KoBDg2J287tHHCZ8SrEP4FODhxVf0Zo1u5Uwaw8vd
AAZpu9QjedD8OtA5THdj14BqgEjYFAAZTLYKUPBShgeJTwonPyWWAeCLyCic3sCfKfP0m8DI/KAv
JJjnNuWW22t742l80fbabnS7D+MY7lhpuzu5IZycJYULuDUaRehG9DoQezUYcXL8kWQ/kqfyHDoz
qD+LXyEGHxLI2nJv0uXc2HxAMsvfsyTobmDwf8f8zxdQSw3SqD7KZCx1CcXO1PTdBml4iNlusphA
Ct0/8JXND78f7+6b4u1fq+BfxyMaHSu0aojO8X4uNQiDhF/jSkU/a0Dkn7wtS04UrNDeDUX4aavj
cXmW00sHigpLNNuEsd53nthLp8z/fQTtthol5UMVk6+nHYSkBPjqIZIKs1fLl8fjveupwOYv4a0A
hpwbIGwwGmJRKmivmP+IxY6vW8ZFsKzSjSu8MkC5QkMqOy3W+PYybrlXxVPwENrMzypjwu7ecvKV
GcodCnOda9IgtJfkU/rFvSZ/jGd9K5+rQ14wBnR/X16ZovzfPOXlHEkwNXdE/DnjKOxSaDgBLrzh
t+POGEj79niRaO6Q5VkObDz+AbpIILnobKPGz0JWZTj+ZUTqN+CW3rK1ooAbbfyRxKTZaJfsJcgJ
+JQYhpeHCL16V4Zp8jC54bmFux6dIHiE11vVNV6NTbUT8CT4zJzomFiPDd5zO0sKC5cm4iJsSmod
Y6h4VrmIF19b7fCoDtXaVeLnWn6uq9lrR7tAZakiBkjZuYlAbl2WzTqXSIjGoGJdQ+ozT3KvyJ2i
YS37nan49mXUsncD6GX9CY8OOfbEaqOg+6Q/huJbnljyvPc5p3prd/M6jT8eT8lys3xbAnBlLSDk
haYDsSrdiFzr4dB2CKdO6EczAPRXTVyCT910rPzaFgYQk04s3PhtvhaYSvHvCkBCGQmh7/FLFDQy
Cudlcwq5QzCdfIOzRvmwCBlX9Xp6CVVTUrcFNGYHgiRYPLk8S5TyNguGTwAsYCEqhcQMwF7fP6Eo
9TCMjLY5dRrajgnXmhP/MxVbOyx4R1A4U9Xw1tpHE6R1VxoESrOjyH3O04TWrepguHn9O+CIpJsd
x1iQG4+2fBk6kCBdj25CaN1+/7JZabsafaNg52xCq5e3FffZNpdhem1Vw5NwXT5e/5u7YDGnyryG
CB5+4OvEXL3L2yLjwA4yNCc1SEw53BgjWO6a42Mjt+EkZUX8PqhC0bN0UsfmNGSfWtuTtgXNeV9Z
DY8MEv+UJE4sermfmVXn5fPzGLGUVe8v+NU4qWnlu1BRArQ/n7rKjMPc1bjWjqvc1Lhp1cyFJUSm
nJRkRokyeXsbq62c/GzbZ1DK2D7EC4q1rEHUKT6i90wIcu/x/NxdBCRjsSF5BYU56kAUYs5Dp2Ru
TjMgCF3gjX5jpv3qvzeCZBeavgCW58E68H0NOl2P6lbzm1Ovcx9NE9VeAoZWFzV1FrXDbZYTyw09
JzzXl8MFCPV3U43UhW1XCu2p59ufauTbwbiDbpHVyq4YNCbYJJbOI8nLM6uRnvruSRrXSudFx2oT
++ieytrtnJ5D0QnRRvAzgmDXgH7YzD/01aro3UIjA3g/KrOqWIiNu/tkCc0WAKggqTSFSgGZGn02
tPaUcMImGRSbG3oyhdNThOYWuZDNTD9yzaePhQobhKbaB97hpImOQwRkcZaSJHXE1w7vk7a0Upm3
OOzqxwt5GyJgeg1wfGlo8kEl5iuBdXVm5WmKqwyct6cKjHQCUHBFvkUXuW/3EEk/a78B4ZwYN+ed
a+KbScpftkIcKGoNk6HZZ7sOeCNufJKmU4+HSv4+MPsFl81IXUsLRBaFJih9CzJd64rgIJFxCrpT
99m2aI5XifGU+U/TcRhrgjjVi1j043fOIEgaIBONdpKlDZN6D4wSUKq5MownZHNmKysH9IsEYmI2
vBYyqgBLlEENbvHuyKGj9RhdBlT8zRfG/yPtynbcRpblFxEgWSwur9y0tES1erdfCLvbJlnc9+Xr
b9Dn4oxUIkR4jh96YPTAydqysjIzIqpQGqfhjJ4ru5BHUzICKy+3bfD9/k5ZHNOFofn3FxtF6uSg
KhpxOHfNRksKs2H7FkJh943cxPgIIC5Hw8VUel3jjq0xmj5+D9jPwn+7/+/f5tE4A9zeG31JjVgA
A1QyJW3btVY4uoBFoOyp2uXkdW/dSrx/u0AzAT08mCijMo7BXc+bIrdJrPnhcM7zKN+EtIgfml4c
bX0ac3Smy8HK6bq981HeAIAGCTtgf3UeojX5lKEloxrOQaRtm1OiBJAbrx3oZdhTjA0fsDUU+O2i
oYEBvRngLVWQvuMx2J0CmioU44ZzohtIm0aAfMeZtmbl9mUBJoQ/D4tZwxQbnpvIMaFtOAuMn/Ou
1HZVkuou+hjAxiwWsd1WabEdBAHymRXeFvWY/e70FkIDg9aZQTqAfDOMwfJXxZ2LFr3A0eMh2ZCg
Wksyzxvo+jziKw08COZMng5w/vVyRx2NjJKE49koetMwIktE16HU67beu8xYYwFYmvpLa9x2rg2j
pvKIuLcrczuo6Vaps5XG0aUByTKgpwC2EwC9+WlHWrLtlXg8EzR7+a8RxTY6quRNlJ7un0355tmC
BVZwUABmEBG76JzXjBM/okrajuewgDJE8l2sXB2N9ayxhlP1qAWAN+jvoQ6BKbRuh+P3iD1B+4wZ
D2A6KIA97j7ptyzSTH3m5Bh+3v+6W/cHHo4/1XSKTDjKCNfr2mtaaoxlP57LODhEFK0gRjmaZZit
yQktLSm64XU8LJGSxRG+NqTmrSb3QjOeJ73xAqXaymn4en8siyaAn8Q0o54AQ9cmNEFpa6XHWEIp
xJMlkygGI05/H1pgytALi0tpBsLyrWFjrkplpdLxnPsZuA3hFzaBJjV2RfPGClt9fKdR3W0zIays
dBxrR0Ub9L6pqtpKGybb9we9tIB4n2myhhc7Dib3bEiSPi8qJo1nWmsnio2TtOkJ9Eab+2YW3D1e
vrqkgo0LlW2+pStJNOwNVRzPUQ9FPLBixFPmVNWPcY1tbOlcqgStGxrev8i0cCH4RGtVLkk8neuO
/apiw87ww0SdyJYn46Vs6rXyzG3Yhjf9hUHuBDSNHBC9D2CwbTa9xCyp+FSyl0RE47Yp65+kc+5P
5UJsCoszdzlV0XUPp3+9TycQPKYpGpXOKdtLLbFlae+rCRjNGjPAszpQvsZWcccpOGki29VZsL3/
AUvnBGBEUCrOmSPEydf2obpYEnBZTmf0UE5WRYJiI8jkb6VydB1+T0O/GRyfAbpdPm0yVqGQlpGG
5IUG0fPC7qBfEJlyY/uparJnom0AWgYL16YQjE3RljaZ5Acw+9QozUbx917dsrTcVw15vj/820zl
/GHA5YDKUwLXxg2hp1w3VUbxYYNwUtHGIhMrFBy5PEmvpHAj+r1fy/EuHVJMBBqK0JoN5BO3qWUF
pfJYIRNOT+AIPnHRU7HLkrUXyNIhnRG5INEkEtJGnAOU5cwYEnGazsPQJQCXM7BX6GVlqiEIlPrw
6/48LkRkCL7B5QSMEzayOt97F5FzExaxMTSBeJbyRtzkUfyqJwK1xIA0hzRj6SatJM3plGENuLJw
YmEYDKIKaAHA08/FIuip1ZWxDmH4Wd5XL/1G7q0p2ze/pfbb/SEurNuVJS4OScWUSAXDEI0025UU
lB+glgxH7fG+maUBodgBRNwfPCXvEJQ0mYwmy8ezfkwsnJHy7SmnFgmtXFx5iCyt2aUl7rYYMxDf
+DksVbFrqL/QRmhV4jkGflvUX+rO/ftxoWsImx6N57fMakFYiD0zqvGsiYmjhQEasSSb6Paop6Yo
PmUFCqT+y32bSyPEo2TuogMlzg1qSq4mUPKmMkYIRIJyHgHpBnNcBoJKt2MrzXprtrgTkAS67icG
7l7REr0cffygqZAf1oS4biufeIOAnQ5XhggqBXAEXR80pcm1VC+V8TwaaEBs81PeZxDrZK7P1F2c
HJjgVOhA6R9p1G+yqXmDTLDkfxmqJ1IrQnr+POpf7fR5f6IXnM3VV3GncBCkXhAihEFDAMSz3u1k
BmIc8IPFIA6+b2pxni8mgDuGvo5DKLZIpQSykph1hqqPHHyhJmdCDM1kPZa4WjG5EIag5KqChhMC
uXh1cnf0mAUxS6YIHrsRz36wKXzRMcJdl/yka5JTS05mJlqU4bThu/mON1+a4q4i+XRGc1277X19
dAUFT0FGpnJ3fyIXygpon8WYJPTOzu6T27H5qMJvTsV0jpPnSn5L41+J9tmcdCjFTF5TvSXCewap
k9RGTyWY7Njmvv2loSLwQKciAKvoy+DuQVEX6j5MRsyqMsSbNKs/9WgKnKmOk5X1W3KpSK7+UXHR
Z6G+6zMjg7rPGCXcuD0EWZ/Icz6eyMMkRyA4cINwbYMujuvCGrdBq2EqAiFXpzMtUXvs0CSsR07Z
Bitv1tu2uzkbgYsdkAq8KIHguB5VMyJADxRhOitQZJ0sEen24mwY37KqMNMajV6Fw+i2EyqrZ19V
bfvIjsSPPjFZvC/rXSkzyB4ESWHJk0eHl6jQzbjXjmq28ihZOrDIvqIjDdBVIEC4dfaHUhl06k9n
dGyLJqnIYwvqeauLK8kywggSmyDDtnK9+RdZImAMkLFBXpQCHMkteznWRa2BO++sfcQguJdrWw/Q
Ir5Ly8FO3/96MyPKQskbsSR60XnsYAyk04jHn3gOQSToSGEqmUWTR07VJsX2vqk/2Qgu/YIyF4Ug
PZrW0Oo7T/hFrMWY0feq1ktnXQte1ERM7dxH5JwMkmxNYyU6FFzj9lAJAPJPKhgq6SS5bSWm2wCO
7KmKhuwQq1FlTq0aP+iIfl2t63qXQIDUrBKjPTJZyWw9kapDEee6k1VtkSB56EsfpBtaB9lm4qAX
In1MRjF8GsJAN8Wky+0EeK8VL7Vws/ypt+t4GgGdrHC7vGibkoVtRs55e0ib6piOj3qNkoGur2zT
JXd4aYn3R2kY5eXUJeScai76F9BAOiESqpwwy7dS5GkJmME6aGiFZq4ELvs++g9tNpraIHy7v8AK
1o9bX3yIijehaABtq8+/v1jfFrW/yjDwIaKU2bWCBPtaQ9xt3xaOxaUJLopohHQajCwm55g+qLmn
VQAYIJboW3mjDYeh9jR0AiKpmoyHRh0tGexEzCHo+mFP/2aseA7hRselx2OqpLiO60YtyZmKwoEI
naXF0fN9E38i5tv5/McGt4VY1YpS0xTkPFoZsRN1k1p5Ymmbah9XTunbycd9g8vr9197/EaSO8Cr
khRjipB6p+jMQgv2fQsLr1YCZK+BIwG6HkDRuCGRoSomPROUcz3sBvV3rbw3pjL+an03/SxlR3Dv
27u90mAOkDGUX2avI3KetG7kqQpB0HfGznSj7DSkWzGpV4zcThtBGQn0LipcJAqv8vW2N2SxVmOw
eJ77END1MWvAyo2qkn1/KPPMXG8GUA/Aec61JPxQuVhOqFMtgDYXPTeuWoJGfjoIlhCdK/rxKrG1
/siFeQOsEhgQILCR7dS4UCCJu6COo4Ce1TI9lGgdE+yMdH/dVSsBkorkEcoSaJu+yZJVgyb2RKsx
JL+o3FpqKuhmNGCBFcf4kA1h5KjKpLslhLS3faGB6q3VQk8jTb4p5SDf9jRmK2s5D4yfZaDukFDC
pY8rkbuiqomBmagr6Ll2dO1DEM1S+ezRbiZs7q/mvPGu7QBfh52hIocGKr0bFqlmUkFJXkvnKbSp
SMz8Ux1cOq5BHG7XUZEVPJURlQOwiGzy9dYMZ/qjMVUlvCDLZAM6tdyUK2I4yKdV2/sjWnjgzbbm
c01QB0SrzbUtA1eoSGsqnaXpPaqNdzIwR0ZpPRbtvnY6LbJarTYBWWz0CW1Xm0iVt7Fi5vkuEtCg
9VIpdoz+m+7r/nfdsFug8AUYLzbyPNOo+nA+oFRB+x6hdnXuQaLVgAm07R+L8qMup59dI1klcpZJ
B7LaQLQIO7E8QuHvVJXvudi/lOgUUTP5i0z6ysPz9jijH0rBRMEbItPPOw2p6/sKRIfyWRL2Wpqb
/ZibgCXqVejm09sgmMW44t0X4oTZJKzNm26+Rq8XaOiDTGL4DfQExy5Fs75vszxhZiDGltAgbhCZ
bnZeaZhqTE5QvxMps/xO2wVVu3LMFq420BqBH3gGfYGbmN//epnHXT+GyrmvfMORtTh1S18att1Y
1mfIxolmkQs+usWUzvT1XN0K6NgGDrXvfq9sj9k7X59EfAmOu0RRe0DjKveYjKs6VQMhUs6aNJg0
dDThWwMEdg0BSwkMwonXWOJDydxCc+5bvt0B14bna+UiWhKbWCO1gimIjQKckmMOxEuKl6yVGnsh
fqzDlXfXQsYevMyoesgUVNw4ELOzuDDo64KEJqhKPYeHPHxpxx4E4BvhzJCCFHozazKT9mZtEFcs
VvogFnwDTMPdQfBhRjTz3dAxSX0h6Fr1TLTIjFJiGsr33kcTC5yDGEZWlIBm0q0Kh0AB+RNuIq+c
ItkafrEdlWPEdkGQOIY+rHzXrbefPwvOHswpOhC53BLIetRkTOnVs0DlLal3RQBK7Emys5y6/t83
wUqUQCJNARRfwVbjeW27UFJ6Qkft3AICWx4q8KTO2UQ2uow9j+j/PVX9MVd2IRsfNGktmLy9cShB
m42IzAnWHy3p16vf9hlKJEannRuohoLmUvWfO3Zg7XPSfSXlk/Y2gC47G9hmmnFg7+jcGocV+Px8
23BH7eoTuEBJBA67GqJeO6uFJQmuHL+h9xTJ06PePDBwhN8/X7d33/WAuYMN5cQpE4RJO+P5q1p9
AckmrRjRS6Lnaw/2hbZH2AIfAf7MfGk8AqzPmilsUkU7DyFAlcVbiNKb+iBN6OVW8maH7ARD44Vm
J/4xbh/vj3NxYS9sc7MKbR8GdlqinQ1tExWPuf8UJId+xXn8OaHc2qGzg+CYgMMYyG7OeaCFgWZ1
QtiTIojYIWXiK5EdaH4HHoSsZqVtMAmF5KaE8qYZNeDrPZa1NLxHRVCUJgMS2t8OYh39KCFY8y4Y
BlRlUGTJPJYOYHPo8hFaRQb+58DOxAS4jC4KM3/bxEzUrWJKJh1iGejltbug134BmhwVFth689SK
Bql6hTJ8+qGEo/Ajn+ZsAE7BpG0YSXG7037S1D0IQ4TWVZQCaUIpQk+gJWTK/I82QmL1cZP8aKYa
2kRg/ABZKfEhk5RUaERSw3h478XW7+0sUjvANImUWhkjQOvkTallVqym+QeD+ideZDQXHlPQeYEj
DAVSao3QEdQfhwqx+y9QlBNsgn5ABgMd4OPPKu3rzBxSn2beBF/33tZtAhJ5wDYOsZQkpVVUfmqD
eawHvWCrJwMoshrhMIkkgHgUMmy1rWJuYrunU/9TVcM6teq0Q/GlleXc2AgTVYIfqVHA44gtzUs3
yhXwa45p3pHXsVaSw+ijQ22losDdbFChkZED+Ed8kos64zaH2mAJ8UkimUjwqdT2bYjgiJ/tF3on
/2r339iav+XiUhPVqqrkDATo4CZnh6e+AKDnvgXOa/EW+DRgDfk3RUWweixaawAvaWwqXzogsGAl
XXt2rUwcT6xNoyChWqjJR/UYIUA7TgiDwP0aWOMW6L/7w+Kf4v8ZF5otwIGKZwjY7a5njiTJAKE5
Ro4p890uPBCgh7vMxca3jfDLiDxdbGxSpGuh3+x3LzzJjV3Ok6h1nxmpDrs1qLQPammmgVUi+HTR
MuZKx/rUv68xyvOhz39soutL1JDjBFMwdxdQsU8KKQ4J1MicdNtDfFiBkHb9CQIXRTalo/FtzeTi
Us41CopKBdIC3L6ER6wUpIvJ0SiRkDQBlM2oGX0BVvAKpZGVpZzv7psppTO2B3gXIDw4Y3lUI6mZ
FeTY/g6e0m23FTziAdPzEru4x+8bWxzYf20hvXK9bfqunWhvZJhKCvUcU3pRiRm8BF+5rf+8b4mL
zv6zaBeWuIhFCJBw0RC2HHXdop1bfw6/cZUk8tqG5AKFGzvy9YhipVLleLYjmOIx+o7AX8XZTkG7
HT+CG/i1/qnhBjfV1/vDW5tIbk/WlejrE0nJET3WLMqckvxKQV2t78rwILCHMn//3+xx5z1EI1jh
JxhmjuunMsXChXpu/Ii8+l5YCUnWhsYdcTEyknJg2I/Cc/wEsLYDjd78ZQRRrfO/jWmOjS68vy90
ohQ0+Z8x6W/Suy+YEQClZymwpDUm09t7AGK2YBtGLgEpRTxdr22F/RQn6PUxjkMDfT2w7iZJ4cjF
KYlKUyi/IhB03x8cH1ViYwL2rSh4sAGggEZ47gDEJSt0qcv9IxihTKFqkPPVd5kEUAQqYhnOnZYh
E9yZAvJ/UvWIAMceBWUNxXV7PK6/gjsehcDaIJ9S/6jJv0BQkWenUlvJhq2Z4I6CgPd/J4wIjltF
dlmyM/p9D97b+9O5aASpD6BugL1Bu/f1+qG3fYQkU+cf6wDcFsVjUx5a468jH2RN8QfdoSD7RtfN
tQ2FjoKUgMzJ0+M9/ZBOgByL7Ks2TkmmmnW18p6aT+y127+2xu2PMa8mwA6k0AtIYFhtmkFjuVaq
lXnjE2jYhlAwRQVLmhVg0LLEDQo9VykrtIh5zZTt0vw5UszERyXCHEtotRVvaRXMUbIDjexq2vUE
LK4aNFZjiC93KOWqEBgb9ZWPmhfreujX38QNvZQLoYn7gHlMMfZl9kwgBxwk5w5ZrPu7ZuEQ6lCp
xLhnyTBykz5MWuhcKX3MPCQL7FJ7L4AEBuHpKQht4wwuHU8GLckvg6640D/AF26EAOyBTQR8tWg/
4qEJBDCqRgRNn9dCUXCEXp+pPWU25BU2gSPZAhScdGhKVZCBSE3ZDs1oo7qx3biv0pe+gpLg5R/m
HXD1LZwLmAzWoDemS7wE77LwEU+jqElMlXSQN33opJ9SDHqVL0I3TNcsve42Y2MKybauLVn4aCIz
/g6RUr19EASnL03K3pPsOQ1tiSH5iFSrzcrTSM3kO6l2cWzp4ruBZ9D9dbw9KyjOIAKcU3wzazu3
idkUjzIanhOvTPIvXcoRGA3P903cOphrE9yeRJ+YoTSJlniBiOuuQ33LHquVjNXSdrwaB7cUitYF
alLDiLihn+1mapC1dYZsS46TY1CrbUy5cFZ5K9aGRq79GhgU6CiPsEoFG8wJdeTI8sozi08Jz5sM
7SDo/EQzugb6Wm6FxD4IqF/XuSdUpVtrj1L1rMQtCAtiMxvxst4ZDMmiOoZw7Yrp20Dz2jK3cH4/
tGTKm9xL9efvaCpGi4A1b99+DUG18Oa6tsStXg3G/6wI2twrYhcgnEB3SmZGgtnrm+Y4mn24EkIs
jkwD1A28SvDdfJNwQdKUGU2OkSnfhAaAOg151uJbmRlmJK8FSAs+Gfwe/xjjLlhxUNJISgsMru0s
xk6k/aHlm6rv7fvnbOE1h1kE0Ai6lnjSoUp5vRs1Vk5V3GK9wr60ammnhnsE7SDgRiR0lPznAexn
sQkmm3wNL7a8gDPYBkAiPLZ4AIgxZS0kQ8vc86cdWsPt9DWBEk++aepXTXys/MPAVi4CHlo1n4s5
bwzEPvDZeK3zo63jotdDtfCiH5ObPf4UrP5RISZ1dPh9+cFqZ8pley2yXrr1r8zOW+sitEaqDhAt
phXe2P5QfqWdbIVgTxRqp0YCKt+qveN/ymyj6Mf+NMbGa6dbw/BN6xxVDZz7C86TQN1MAZdQaoag
UQqVFJ6wRZHOZW78Ku+izfBgOHFiNcyKrFk7NnQghWT25hiYoghNpfxdWU3i3z5trldj/v3FtExj
EYxigdVgu8ktvXwykeOyMkg9ih/GsTyw7e+ZY+xRd9Z6J27fH7CM5mrwsiK2hFrAtWUml0AyZ1nh
5UVujRSv0zGw4mEG1MtBYQZkXLkyFw2q6APQDcTLGi9r3Y9NEELltvBq+gHomSX2R+YHNlO9Ou8h
rLRibsF9oNcZbx10rEI+lAdxldokoNNPLrx0DL3YzzaCX5rI77LWWAkel07x3EgBtVCAVwxU+6+n
ciJiKkFro/S+16Zvx9BTyszX4CSvNDgsxXCXdvjIOVBJKE0Mdjo3eQHRy8csxclOglNCRAsiTpB0
C46hq0NQbrB+gOwKhHX6NnUzsDEFz8ZujTFuIQjC96D9eiZxQ/sNf6bVjMF5paVXFcyCWqbVr9Gb
LFnAw2emAYe3Ung1NbloIcNKstKDgpz0MGh66DCtXbvW5Pme5IJjQI5Qb0GkgNccjxEx8qKTqrIp
vWInWyXUseItuJUc+jCYB5TUtpOTPBXWa29rm9cE3LP3/dHyIP+xznnk3BDyIpNbWEfLtpNmhfQo
h9G44vX4ev0fr3c5SG61FJQ0qrbCIOU9NGE+oi2ed+A1tDeSpRx0N4Jg8beV9+viyNCcOR93HAue
567KujSp47H04gmEvemDEa/RkPAUZP8Z1YWJOdS8cKA0oKXexEPpGVt5zz7H0vS/qTYUaQ+S4z+o
PwM7/Xl/uRZvUHphkluvqZaUKK8xqnBHP8kHJvSN2dXP7CHagfPG2LMn3Z1FI42XFcNzyHqzTcEx
AAeKQ4fs8/VYo4BFdWjg/NMsN0ltIVnk22KzAa1McJTwStDZmlLmom8DcBTlbLQmooWYn9+sDnVI
1JdeYyuW7LiPiVeZ+zUO6+U5Bc0KDh+ZK/ucC01Q7RLI2JceNGE2AHa7goNIKPSt+kAsEP4/kK8e
1Km/mbByTSy9gEDm81/LfybgYgNVaTam0gTL9DSAVBpNG0/Jg3KarB+G3YLC6v4aztN1tYToGUIp
CzpIcwSG/N/1EtIib4s6g8sE6D23Ki1st0DNJk6Fl5h93xSPsYbGwLUt7oYPfclggGyUXjq8pOzr
1/g97CAnLTQPoxGYunKqUSopzn5mp41JmxP7jv+ijDjsu9dgV49uEshrV+Xa+Ll17qs2kEod36SS
jyGwJW0XSs9C+K2cQksMzXjXxRum2QF4QsbN1FvaGkHu7bvwalaQvLteAWKQATV3fEHT//a3vv87
RTtseZpIb9eTS7U39EtJpeHcX4x5Xa/Wfc66QOsS3JszJy2/7qQQm6hT29bT+9Qp1HMn7WXUepMh
N5vg676tmzlG8wB4oFRojgDMavDdMZFG2rJU1cor0wTUkyAgLmSrbtu3+2ZuAiyYQbEPpCdovQVL
7fwZFwcnG2hPkwlm6jFwcvIMoPymz1ESW6O2WxrPpSHO38Y1pjZtYain8gvLC0tPjeOk5CvTtjAe
BAFzcgwtschRc892TakLmlYRxlN4xRCaeviqFW5urJWYF7YCNgLiDAS5SB/zXlyKlBhNQmPljW8A
bgGJ9lgqTmu491dnYdKurHCHv1D7Ts+VqUIHe2bV7DFyJuSM79u4PUuAXyDoVZBOBOpfFee46mIL
NCwp0CvNag/yPeMRXB0kMyep6my8a+ycUdWKaz+2ig6cS4YclOZQC7HTNWjPu/8lS3M6axuCuGL+
oXJuRUSTQl9QUnoi2kUSqmzE6DNWMsvXIlsx1pK4t54V48aVoaDSPZOy828LlrFeTvSg8qbi2xR8
5qWMGrdNZBTaUIMmfb4VisckD1+HwjW+902wAXpslLxQ3FK5s1CLUNETCDLcpDsZg7bGo8X3xyGX
MX8f0pOzBiKYtLitHIP5JBN7vfTaytg2WWapnyGkcwn5Din52opfCs0MyVYQ90kcuTrZFcOxDrWN
7jvoj6sMM0ze7i+Qcuv/6CyWBqqaWeSeZ2Ro2yluBl1DjDuW7yWoUppYWQk2F3Y82CeAn5tHLt+U
yAmRwiFDQ4tXSJMtR/sBxFuxuuIkFjYaVHwA4we2G6om/OGN2lorJ0A1vDzeS9Pv0gDPIIPUeziZ
GllTfVjwSFfGuDOc5IGkZmrVeLTSLbk9hcVnV/yK1BW2p5uHOYXm1nwtAREwEwlxNyIqLENXhXnr
qc1PqHCZulGZUiCbVD7K4itFKeb+Xrh9buExMBPJoU0fFQlsiGu3QfqgAPqhB1O8viENQ/0hSG1a
fzSNbBLDq8ECYEaaM37mL+JDvMtfjO7ViPfYqZ76UCvb+59zu29ANAdSI6DmZ+ganbfuhRNLwDAo
JErUemn22Ki/9PTAtHzFUy7ZQHoRyEtxbk+mnKMMlTwRUpK1XsVQ7AhA/4o8U/e3eWcMYc53YBFn
emKNG0iRiSpkdYrWm9wG7wNwUCtO5Jvy2nP5dr9c25kHezFhc+9zrTSwAyUhdPc6OtuA2ACc8Xq1
cqRvvcZsCWcab/O54ZefNtIrBYpFrdcSNbQaaTjJWb7mzReGg1S2JCJcBo4cvdvXw6nLIJhAS9J5
me3GFlLNprJS8Jr383XwB5T6hQVuGK1aGgw0kp2HFhe3tHIr2unueS1fzgNh4fUVEN6gpgj+CTQF
8z1CkWbkVUtY5yVKeuxf1B4RfLODWJcVRq9peJ7a4kMc0t1Y+/tkckb/6A+KW6uK1RIneAEfRk8i
qAfmmUXKZzCYHdQpcQ1A4vyn+0duYV3xpRoC1D9gEt7j6GMr4XFSdp6v18KuSbrI6erx130jPLjv
/+fjHyvcwhZVBXjYWHdeOh3bwMoU0NHjflZ+hI9KOlj0FPQZSHvzx0HM3orfauiyyQnkZMW/LAwW
Hbw493PBWwWe/Xp/dbnqF3pWjx6TwUbYQQ1qZaB/wg1uf8ECfCoiSjCR8f1aXUbAi5Z2IxISGTzo
R/zEXtq34dA8gl1po9oJ9MyiRz20w8mpd7L59Zdo/XmmKVjhgIybw8Ab9IkQxn0s1PLogZfHVNPQ
kvKHpG7s+wt6ex3CCjjBoZwAOBUo9q4nUk3yNIe2wOhJ2bBVGWoWvWZl2bu8lpC7LVZgPNBJm/kA
AD9Fk/m1pb7JVLGpq8kbgaQYdlBBfQ4ceTdAEwKoEei4RI+B9Ru97c/3R7hwTVzZ5TxrlEZtJgqg
JvywH9de3vM24zfJ5Zjm2b3w2orMGpmBrtozTGXzs3tozMSk1jl217pOF6Lj69mbY6gLS2OlCcDr
w9Jo/Uw3kFU56jsF+mjTpv6o7R/1dtwIrgq9azCdWJXtO2tSmAsHAmG5AZpusNWD5/TP+l58waRP
Wlb2uewNYx9bGUAivvDORKiX/qKik7bAJ1WW5gOp9ZTLb1Xt5sBJxVl/igDT0JCkLNRp2+WHaXRk
3by/xrfXDXqwoHCJMyPimfnnTXXxbVWYovk3kBRvEkA0lU+SYk+yGm6ToejMSknBp6OKLcrwRN38
G8uIkYEtNRDyceui6TkytEheelBAMXv0XmQz5cywCXZ5/RHpa1ort34PDS4zMxp6fRD7815JB0+X
MDGmeFGlHqlQuI0QrUQ8C5EkCI+Ax1UQkOsgYuSGJI1aipqioXhN6BSPzEfVdofWfn0D5JOXHgpP
hkKzbPYHUKURxQWOwJQeJTeCHki3mkm89U/XHzOv/MXKMt/I0tjXFQ/cN+AYBmADEBFEYcAjDbu6
3eou5GYBxkOnU7OVXaPd3V/f2yQqxQfgHqCqCL4/BNfXH5Dr4CwEqZvilYqAhk+LSOfowdeyV2ij
mGq7T8Kj3O5jfU8lU4PEk564jP5k7VP/8/6X3Faq/nwJrl5gtJCu5rPGAi21Up0Y9bRPHUrwhak0
T3FwEqwIfDynlDqtsEnLY/kg78O94rGzeqr2ydP0S/Id2ZTfQdeK1ivwlgOsgTOycpHcxmNQjofc
KwqDuJRBiHw9T8DoQVyC4evG5rOFVktjnFPy+zf4QyroJeRrRGe3NQrMxqU97r0jKHBGagp7Q7fR
9v3BM/a++frDe/5aGRivloaLGJaAfMacowX/pssrAD5FzuKYeuTUz4qAZvM4TG7wFDkxdVWwF2x6
3eyHJ/T3geogeCjfDMmVj9236bvWHQV3Uhy5cQFyoiq4GgerCCandAGuVda4hG6vuusv5WLiJq5A
CaOmFE0ynamCIWaa9lRZa3a4vfRgBdkQFDDgJm6ofeRQGgCL7qkHMe64moATxCviKZKpOYSgQglN
RWlMAzTyaxHRbVPJvBKIccHtCYgkCqTXe8ygdT6mQke9qPykD8CeZsAB1jaAsmTcNtFpRFN4Kz5N
0cqQF+f1wi7nAyhYj1taNxSe762KXjKsePGv1g5yjhKGNwedXMKganphjPOJem3UeBOIDDu92RA6
rLz+Zud9HbFgCi/McIEzioWhagwD9WhCN7RPVEsbi88KSdnE6FInStpiJUhauJvniwo5c6wd9I25
+AtqJn6CHiHqJcW3uHqIGreO6VOFe6UXom04CM59P7k0QhUMJ8gjIh8C6svrTZKrwOxOgUq9fshM
JXincr9h/nOWQy+qWqN/n1een8654RYpOATPlG9zSiOAJQGmpR6QVqopgKzeybNMW3FBC9EfmlqR
dMRTGh4WL9LrMYWtQNsM4tGemkSIMHqLxk9p8qZAO15UHBUbZXAM0RycvnMyDZqCP+PMLY1d01p6
5BrkG0OzVSNSs02d1YTCYsAAXg197l6b0TTcjNM2mlo5VhUvg3JnU+qmn6ag2jd7ADRCVTa1EA9D
X7B838+t6UeSTmZbb1LJIuQlMLYFfTcU0382mNm1hyRaS43dFunhNiAiCVk46OzOnL3Xs1eNU0N6
kF150liZlMwazX1Vb327Lcwfvo3W6JY+QTRAAGGg+AohgX+xIS/Mc9MzKEjYYbsjOB3S0mzCsXci
VkJvIwCADLOJ3ggwk6ycgqWNic5z4OWhLYVuTe46FotG67URl5Yv1/UGCS5mK6ORuCtDm7+d3//A
qePexysSbfWcO9EKompxTxArviDCdxzFfDKsw1Ngut8N0/3cROZRtHb4q+YJtuU4h/2788v8cfjx
+vx/pH1pb+NIr/UvEqB9+VqSbMlr7DiOky9C0umWrH3ffv17lHvfp+2KxoV57gQzaEwDoaqKZLHI
w8NmjdGmXwFZOc/2cvPmOAfHuZz+HJ7PGbHWlr+7rFeeuT6wIFNz/uH2k6lLMte7tq4GaGs9ghg7
fNGGdacVi1bYC4BrPN6f2SjlVhh1Y3mJP1b6IMs7CRD7vFwB8ChqLzJGPH9yBTpd7eRFWumbMF97
GDT2WPik1o/Ohrq1pnE2VZjibKT4DdSO0Hk0zrM805x3v10gZVu+x+d53Wvybn3JMJ4bIHjC430P
DpNl7GKGEBFtTDEluqWZT2j5rVfVBs9jzVKY8wLnAlAdY7SR3ETWBq3e91YeyY0kxRHuGX94z8BS
Md3TPqnH/bVa88qiTFlzGedMDDURcBLA+yMgonS/qPWCK6+A2hUeTxS0UAWMGsL324I+QSRp4bsm
fjK8Qe6XBERBChhXrO4WrsuZ7mkkv1VLJr9Azmn+9qzfT1ezsFRih0BxPDsYbHo5J0Qhw/GL1Qg3
Z+e3X0L5MH3oZXFsp7Uq62HnSR1eYO8AQjDU6fuQHq2Yuugq1Q+GVMOKEzKsEnK5GORz/wn2QcwX
vnwuTq5u/U5MkIdZhvn0q7tMsxhzggRzb4qLj4DUZrQ4rDO7WZ9Bj8X4ujmDMtBWNo1K5NHCSW3C
WAR6es0bddeC6LAZVq3koLOfYbWzO30jhNoBTqlLIxArddfDV+hAWApogL8SLft47B1mtfdGDnVB
VJjpAuIyLKbx+3Si/UGjSBENjOBvfsswdWe6iNAxMH3FzfOdL/XUGNte3WH+IR4Km3ZwBImVJJjz
QQaOBLjraXwWTVTToVPeD9JU3Q06IJNn9CTkL2DOQ2iEms3n422bPZ4bWZRDF3lPkcswUXe+sR5/
8aGVF6UpVKygec6ZYQLOd8kZt7dCWb7QYgadGhTqLs9JF0puVfHmEBRW3x8QTPUoJhrG8fHKZu5F
nBOet7jGwRAlU9qt52no57Gk7gxlGNa6EBR2fRWWY65uK2SJzGK8MiTOqCD43qYhDRPFEPDE98ph
DLKW+BycilQKr0KIDE9bnR4vaua47kRQWQLtOo3zauBPBNBYgTqKk5E2GRdJklmPBc0oOigGBTwC
+OlfGlQLBl+/Bh8EHGTxBWRIgG55JjcLSwalFGPNa75WQkYdvWMtjeYIPQMOPbtfSGZi/tw0g4VG
Hxvq0MY12Mh2faxiyvA4nIB5At0FV2GYFto4Hm/anMqh2QvAPUXFxDW6iiP6aZJVY6fuODEL7DbI
JCKMekQ8cAcvQW4YLJssYBiwPD2kqSsGaWIMfUDnHgoRNFatyb2gERIeS1wkZKsRjZzD5bm0OjtD
uAJOdHPvk9+avTw+Pb096daRDIuUbDDDeho4LxLnT0dY6f3Zjbj5JiqUSDiACsH1AO3B/M36iqnv
kd6kVoFCjGwMpFVymTze+jldut0F8d72whL0Q+iGU3c6GjPLYyi68ZVRoZ0VAXeiAgIxtWZS6tql
faJyqKnv5HHf+c8j2qg6nWHfcy4EALP/yKCcluFXJXetZfjJsfvVC/UvLqvsxzv1TYv9Q2FuZFA3
ci3xZYNMPloqVsPqXNl4U5s1dAevafxEpLysMXpydZFIuUAQfPqdmdykWBFUC80LmXn87R5hPq6K
hiBMNiRXUzM9DCXHH0s7csOzihjmtTWrBeGJo1iH/0a9QOE2JUVAiv1jwHNbyUM/ZBoOW/HlheiD
ptQHHw7mrLhiIyZ7FT1TDH8450iQMwUPLIB/GHJIbRri9EjotFjbKdrLELt4AWVhaIpZ9O8DDLT7
a6BGnvr6NboggqlcA0j6rhrCGLQw8KkEouAW1feu0juGycwZ6V9RKJbemwwG0pWFonDQ56p8DuX2
LPfiq3YVaqL6g4KBPD1rrMF3XodWPZS3hQnh9Z3zvBfpxzpkXhNtd6mtCUgNX4V0jhWbId5Z6PYy
4z3GUpN2UVu63ZkX0RYIUtIOigGPjWDOlhFc6Qq6+tBnTDc2pYpS9LFcYhg5t+LUA8//NhD7PJYx
u7+Apaho4UYk9z2u+yZW5LRIGVo/03ZFMIYmamBPVQYLUxTklKWn8V9SxE9pfdDMTMAOTBQBySEV
yQFcAJZ2r9Z2MoaMK+hHy3TQS708XpM4aweo2GCuG2Z/gUvy/gQ18Cdy16HRdqU3kKBbd6CFxb09
/OnrJz4mrb4wdDRH8k+FigydvCwazI5cp2NFUufKHfs2IqhzkB7UZIPXbTHpAsTJVtU88Szo8c+u
hGlDJqY9fhqdha6x+0/t+rqsynrQdl6QACouLYJ63eGh57sYpaMImEQ7oJVTNJaPt2hOtTQcAgZp
AQOItoF7sWUn6WDtkLSd0IH2StPqA8elydJDspFR2fzmiaTN6VYU5ZTKDn0CXAhRjdkuevwoKJYP
ZkaQrkCLElBkx9QFfzuemwXZIwzoSWT6m9Ye0bsYkyd/+du3CcZ7ViIJDDNYHQ6NaTAYI2b3A7AP
IDqBPeLpaxMJ9FSJwSCyu47qCUHQSS21wvR6kWfYG831/m0BoHkHYAjPWRQdqBggGOM8HhIDPho3
VexGpLWExWBXZI8yliNY+yv53ZJfMdlkbk7AO2ojp4sWIPg6goU/VoPv98WPw7n5GtoeizQPch9f
E6sDkRvLuAzZF9ctlXrppWs12YVBhVnUyNkZ6M/55ATA7zNSVu6Q2XInmu3YL0CyRIQCsGxubUgu
cMtWrq6HypHCtR7iOR2ZdR0RCbQfwSrpQcEW7atmUXFmDnLNwlRBNb+7qqhgJRUmjHig9XKVfDDV
lrVY6PSjtU5hza2rC/u6H3sNXqFFsyEmOKB18/F2zvkdlIpRr57edMjP3kuooiiHjfv6Tuuf6lEk
8fWkS6mJQd6P5cxlbNAvhhERE3gIAAzKplC08MECiGMrYTcZuYCTydIQG6EmR3ArgRbDQO+fakKZ
jt7Gt3//0smvXzJRSQHDqm2T/zWFPwPR7UNkIRNBrNBkFVBmMgQYECbg6kL58OdUg7YQa00KQn0n
+R/88JH2FRjNPor0w1AKW9YT+/Gm/CTjgCu9lUc9O8OiL6Q6hzxN/+T9LeZwFbEDVrWdFuDWzgsC
LEPSETm2jPU17EyjX3ipGyAoVIdDLUbgoenNWLClQYICrvE2Nz1kTZPnqrBi4W0QzNHzzQQMxMUx
bs96+xx5RBkjJ+JYnRWz18K0b1MTBzAhNJSzb7rML5RE38Wu3r954NQLUGxyZaeN1qO86xm11rmU
uXYrj/ZKWqQaQQF5bV2bY5a8KsYrJoab6l7JTN845HpBMpAjjKAejw6gL/QUFhHJd6hB2+ftN9C+
KABRwdSNsOu9PR+YXvqsYTLwtSQghDCMJbo/xImM2DAljHNIzKDrbY3/4K/lsQycPPAwsJTVtTuT
EULdG/0gKLyDakCjrsmaD/jyGkGlOpz/TiqQAcp+5bmpqqvYd4qQ4T9m2lCmOjtKqIjeMTpcpFS4
qPKUy/xc3yUK2iJt5UkB9mzn92+FWSdgaAX/R8ZIB8wVEm9l0jVwZNlzT/UzbDsQ0KDwWQRm73A2
yHvIk05eMdObgA7NGoi3QyO2lTBq4z/bFmG2N2um8xGDWlSYIw75Sr+oK3Xd5j2Ql62JNja1WgZD
ZdbVXgrRTryWRavKWI2hcxHwrXxK9ZveD2ulg/zCyFcSd9ElU+NdXppIr1mTb2f1CZGvDLICMI7T
nNqhHCiD7pUw60EgYI8yjcqKEZGG2ppTn0SpwOBNRsAx70puZFLXXizlmNAD4O5Okmx52WFagIbN
RSEYyAei1q/5i+D9eeyK56Ip1N7xPASjEPoiKEvWlbCQOL3Td1eFt+r0wgONk0Wnx0Jmzw25WhGx
M56iIrWuoWwEOSt1bReG4LoVHa+LLc2za7kyOZ/BLvT9cv7hmyaKarRXQCY9/kDlWuDVKzgCdH9b
oQuKXhOdiGQkPpFRJfLJycA9HIAFClW40eLIJ6pgjrp5yjad9TZhpDySuJuXjnzFZopQDuQoqKKI
i5evx7syq2F4yyHxgI358V4OOFWs0g6OXAnSne5Bg4doHTUWXiGLaOjfo7Igfnp5LHTuptdxBADQ
TMBpOhzhhaxBPRxC9UoiaYRoZJMsGwPUaxliEuHlsbRZ7bqRRmWwi7qMwkKBQqtwibn4KYtfA15r
j4XMviERT6C90QDoCS1F97HcYCRRKnIBXD93TpqKxOpnW7lNd/L9S1w7cU2aaTLAFbfRNkx3ieD0
igbyjwxYkM/Q2A4TUUADGirM0C2l/LX262V5Xeb6Mu+cx986YwmIEMD6M01rx2gsKkcyjR4NugHb
71cDUfs32TuicxCzv57KkMVyOtOLADge4OQA56G0ZNAvpcjQhsyIJxeGQB9xSeEEwXLUnKGUSdgH
wCiTsY6sCEm6lvQj/qcISuCT0jHMf9avTdhAcJYJSLLRcxN9YayLnGv1neDbgWJn2TI5NiXG8yBW
AjRaOFas63lOzW8lUtGAlsh+GAaTW7vire6P3JufRnbm1ejx+lVG3aVDSPL4aFkiqUC/8bImjAeI
HKLIHmXE9fWpj/cZupT9uLNlTmF4OpbA6e9vHkkJljdWbT8JXHkrTJ3bRN5X4R+1qwqa79Z5vLw5
b4WKG55LwA5MlJ730pRGlKoSGZxdoiL5Ua4F3ek4TNlYqCDQ1S8NxwiwZnN76MCeWNSmpr3vOPhm
eV3ZpUBPAKcmAiKjr3q8mnwnf5IWYA4k77JdEHU11SQEcopAntSSU2WOGp6+dhozjnbSFupK0ZGi
Amn81N8Kwpb7tQt+OxiYZIwq2Vjbmv8p5pVTazrJOhY305x/uJVEnWnM5TG4NiAp9t5rviTTW0jQ
GyuOkB3jGEc6uywZY6fRvYfLn95hvw38ImwDbYfiEyKocCGLPqkwOFTgWbnhb6DTjy38btEA/gQl
zemmuDnNKG9Hv8AQ6gl9glkYaAQYNVfNfo1Wy71FvR0FuRW9NJgf8jkIm2s1mOCBABymcaX+NKhL
MWJVJOe8EiYBAPqGXBKcMo3NKiKjTLkEyeOkS1D0fCmFo6zbgfqec4mrZU+Sn50l6fWxGc0e8I1Q
KoSNUFtQ+xRCW/hcrv8N5KJVZ78b9Imgfsm4GSeb/LHpuBBRcMWNj8zx/abznKSm1wbC+GsimnEM
BCEXFyzOj1k1upFCWUczXmO+HXMk5ITVkKASh2pQiy74DtPDBxZgYu7dBV4Y3Gvg2QINJp2W7iSQ
AeLqRhrsUvPW5+gTyQPpTrjRj/45ZiCMZpeGrYON4IWPmQD3GzgKRRinYYW0fvim13Di8mdVvYoc
C9Qyd1AqIjIAZ6Ze6B8BsnaNpTYZtF2vnzD/Va+//r3WTQjb73hYl+lO+FJrPYx5KLQduJiJUrz1
IIEw0nMh+6RTPh7LmlwUrXTos5m2C604P1riC6kLwxBtbugItUexJJn4HI+owRwqpK9ZnnkuvQbo
6H+k0ZyoqIfEIvDT2i6tdFfKtnwGZqnwreRcIf0IQKrlmaUCzxbE6zAOrLwUwPEzrvq4tA0R8U/0
2lcd5re6enDW+oR4xt7rDkFmt57Jge2+R5L7uo6KlcC7UxvwWK3AO+GC61zHFLDsiBZhsIOQlEPn
SLoBiXUzEC45av6ViKyp8jNX8N1aqZwlqJ+9K8gvtF0lBseuXuoqZwISj06qNVp+OrcWWCWnOb3U
YWkTQwngG3RJr0P0KEWomu4SLTTDlN/qXO4+Vpc5E8PgBjTMwaqRSJkWfXMxGF7TDKCp1HZRJsuk
jUXD1CQQAfAYHU5y39cYl540vQZ+6CfGv6Duim44nUZDaXwQJU3tabvtRSEWsC6AYp6nDP/lffsZ
Wp8ZkrMX/NcnKEmbU15fxs9Sjc325fHSZ1o+EaCjZwqPMRSewet9v/YAtNRSJ+JT5N6WGpJoVqKu
o8BRG5cf3baPzG5XV2D6XvEAu40B3i0LxO5gSayZ9B3UtujQrKlyCe6HiVwEjYz334Jmt6iMW0E8
RcTablu3IJ/uySWFhaTS204xTYezDhZjAyisyQ+h1MuNk4TcEDMIDdzasq6r8s/KWTN8H6VgP2RM
On6jYD3a11DSggzr/ZWhS3TDzY/fTUU1Qq1dI3gf8bTY9u7ed0OyMh3PZoihg6cfYig9aTnRqwBM
E0/nrYLcxb4n7vLX04aYO+fZsRj7RWcZf0ij7vPaG8tSmw5lbV2Exfu2O+7d46+lzS0xR65fOiZL
Db47825M8ofE6Uq5OaJBj9SomLbR2gqL0h2t98B0XZfkjk2AsrIl8yUkz38Ml7FUOpj4IZhyPqOM
KZ18OQlurfZ1hJJ3DnN1k1v+59WhDnS/Ok/9/6tbx5uEWIsT6R03tI5Pv16HhWlyb6yOvPkTRGAP
sDdwN6hf3kvUq74ZS5UTT4BFbBeoVx4D67j8ReycCOCYXR2sM2tK7byO3sikTBkwk9TzQk88pfBd
y92wedPJzs6sar8CLOz5mQcC+8xwH1Qw/T/HdyOTMu1r3PWS0UCmFbjbvDUBxPsSVtkXlMXxLRSf
GfE0/WT4IZCyd69rsOmjIZ4605dBXWw5nvnFyl1Mv+SHvtysirL20EczDurA4kk2+Sfv+H/dNMq8
tQwMqkCbiqccBUkrGu321H8O4caJl86LWb4cYpMlcrLfRyui7FvqEoDQwJ90ApYgJs14+WWa6VZz
D87KLPPFgamNLMWg7DoymjIQr750stQv58+ZhcukO6ZoPaDnaWmY9C7zVyjeGgN3KpCrZObyTbRW
AXFQnX2s5d8Dbh/snkaFfWXk80o7wpoxL83cApO53+9P7lF1fz89EdP++IDYVUesLxYsjmXTGuVH
Ai6oJE6A5PWlt7aBiTaLJ7LRyZtvmuYXQ0toArEfm0p5EKFqql7BPL1TsFlb7+8VUvWoa6mnZT0Q
0zl8+Z/MrZ11zX9NjWYvKkspy1pkLE/r9QL3avsM6NAysETMTf0DKvu1Ez1PhbRwybwUGEZO52ZL
PZNi4PXFU704b7fB0zZyFgufuEfZWm605cac8LSl6XwdHmsTwzLoMqkfRWoWJTDFz9MVIW7NwEcz
D5HyLvK1LjEnBiqzBSBvsRjJcfmEvjd79fyHGanMh183x0f5FU1Prn7aQWPW79XBMLMny7ccRozw
D0aAKBEpIiDxv33BTXAyXkMhlIRIworeF7E1QindJ9ylKwzYMg/O4cDiVKIr/P9rCH8lUheAUNW9
MEwS17H73rqgFETg1WK2gsNEFf1DqPBXFnVe5RXtLUINWQk5W++CdVoc4Vl+LYkZ2y/Ph8MXYzul
eQX8K5A6M08WUr8Akc7Jsj6b434kSWP5AJUXPUp0LhFdskGf7sf1gr5HH+S7AYkP09PDGZ8igjuK
UdOev5r+fg51UxhdLgtRhfVbkTOAEd5Nnq348tjm/kFP/yPk22huVKguUi9pa6w5i5z8VSkXxHlZ
OeeG/N8W863KN3J0sdHqMcNilM/oZHomaJ8sxlImJ/zzMvq7FOpKyOXST/wkkE5na6+GdmetVlZH
nBbVUoaked/8VxJ1HSRxGozouZFO4FyanuSdjTeW0FkW495hno58Hy23aVqHQQ5Ba+45ePYaoPgc
//lw5cmaIeofrvK/a6Lix7yPxegaTsq/vfAmxhObWFZG3nn7HVM41v7pkCNYNs1492Y+hyzfPC3k
0dlRfqVr9MTDTIzJ9C6L98XULzm9JAmx8Wx9wX2HH5a+zN9zf1dM+ZdW86tRm2Q25lldVbK1WyFc
4Z7WXw4zXJnNJiC3/r+e+nv3b9Q/G5oijHLo5no9mNsFRxYLd9mSpY0H5AoP5ccKyvAcNACoK7pi
CA1IsyY806E+O39YK2KpJg34UVD6EX1+WhGQuKttZ1fmKV/HJUlllu9gyqLCTCXjx74XJsveAo5Y
hib874I7sd5QrPuUzqkPtadi9si0pguQo8vt+yc5kafXt7fO+sADnHFKzGVRbsQY0iRQo0npBYR4
Ot6G5hUNAhYjrqLLlfSlTfMgNUYQp/z3RXLZ5u77J0fwxkdAR9AphRziR0heAgQMA0HIwHD7s1fq
1JCGPDiPHCq1REWCP5bkTMIDobLHg7Vm/P7pDvzhN25+/+RXbuxKlXopqYYYgbmBF4hCUgzs+hpc
1knNmu+NGMo5yvDBaB7FMs4IhrXtzp4e149tdv7hdiODcoGtDrK1yMBSElKjGX+7XVwx31y/WtEp
3AbL3GLCNWcd4I1EygH2ke+hjS+dDkdc1hYatg0QrZh40Tis62U+cLyRRcVW16bWwshIpFO5QL8e
TqrflLH18uwc/rCyqsK0U4+Uggqc9NFPOlnGTqKPHEmtwFI3Nsz3wFoUQ/m+UzI3yoeJr/Ioq1hT
mFvV6fkPGi4+GUrBUDyaHU/JUw1ULBBx3spm8QIy78Es9AXTm0928mDLvl3V7VKiotNDH3KG5fqi
Lt+TFdeTdOc4BWvT5hObfzWBhkQZeplknoLT2W5DDOC2EVV0wP9EhJn3Y20e5RxiD8N4MNZdOhX2
xdovFj05pmv0RNiIcM31+d/SLP6Pn71ZGeUlxsobhTbHJkqA0F+Q3nSPR3Bn1OQJHCkxWg+ZxzaF
tI+OjfIZUTH2tRdD4vWscsvetEHFYpySV9T6yGNNnL8bbxZHOYss9v2wkrCZ0RTxagSrc5dHearC
2OYKHoNxa9EVqB+7SXmMIvOuA6dCIL9U39fb/cKtybirfpnOnwOzzXLmLgZoHOA3gNLQRI/mnfuL
pPUMTynlGld/EjnjQiPyAT37rbgCU73++ngvaYw6lnYvjIpnurKVWyEqYNXrC9JXSOy4y6VxQM0E
/zBuSJoF8Ycw6llkcG2RlNkkbGqXGjdlQALLJfauaqaSEEvcT+d7vzbqxi8wIbcdO4jDPN7aGkxx
VaCPtrC0LZqvxJPS4w1jMu5nlkzK0H05HaLwWkonQ9gkqZ3JAun458JgiGFuJWXgQXpN4l7A2iw0
C793hnm1MRZmldrPjgMcAWsrf/qv+62krFsI0YLdNVjW+rLlVZJ+8BsY2mNd/HmH3cugzDot2yto
nxv4yM5aXAJTRneiWZvmYykz1/+9GMqYh7LPwJWBpXTmmjcjnJGPuX7DHqMfGgEBB2vrJi27d4z3
8qgQQNPDWuUqyLOk/bY8RRwZt8iHMb0UQ/PoV9AwKgpfit9HlPwuX1gKN23Lg2XQXQ05QoxRLXA6
wNhdoAQwYEROvy6tBfqp4MjqtZoO+5E4ylVwoJwf82nXtufrR7DonlKWU2ecyzcC4ibOaH0wUeQN
FjQcLuvwJKM7g1vEZ/AAmWuGZs8E1Hc6QD97OOWqJaMOWectYJlb4rkTmb353BFWynym+HYvinIM
aA2rVXRkSCfOICEw3U8B5LCyQTP5yXsplD8IkgxcYDqknLeX5vw+2OikyleNVarTw/HZNlXyFhOy
497W2zW3364ts9ijbozKz38Redx/C+U31GvWadd+UvyrSprl78iVEFg5bBwGS2MozxHxsd6MAy7m
Dn3zVhe6mmmA5lwllmkxzI3hCyXKaTRC6Fe13yJHSdZW3hJ9M/yKnlmuiWFkNM5+Gpcndd2klgrZ
osvSIO/v+xNZLkMVXGBnhuP9+ca7OyeZCjXS0gsinsc5YbyYrYCKyzKIn5ucrRzaYMuue0xX7QMX
QkOYwCRcikGGPdxa+6BYbVBN1UxLeMLwOFYCb6ZAcL+2SXVunAlfiBUfTzuJS8V7R8idkcXeRVnH
d6/uBtgg5m3JusdoqLnWeLVfdFieBXe83xIMlnBBdMg4NJaKUO7Erwrdq0dIwXzuVTKAFwKNe4Rw
L8oSnhKFBpZARqTx3eB9s5PVAH7JVoKWjPuzfihQqmqYqaCZh9/9cVEuAyN1aq/rqimgvwDcBs5B
y1tuo8B+vHuszaMcxpiKft0Zk5dMyLhOGb+d5eplykkkeVDybYtVJOdMJfrqmpuAd8pXki2MN4N1
hzEORqGeJWlVDYZSfu9Za/FnYyF+NSIRncphFZxZqk1zIoZ6DDpSCaKsLYJbwVrw22pRvOEmYyUF
vzHDD5wEPf6nGcorxqhBlArMwAU83Mg8kT2qXBVx/RX/XKZ2vyxgvn+YzyGW06C7CotUraQhx30i
ocyxXYg28FxXvIiSrWYby6YlpkhezAZTbdMtwxkz7hd6shKYyJsoma6yuLbl0TxxZqxbysh6DTFP
knIfgoeQtCkhZ5gMLbDw/IoXyFkixGKsaCbVdmfTNAOIUI1DIvW5BMTOeWskpDkqu/EdyTYfpTdm
wo3u8qXfsnSLoNj2eM1ODzCAIrb5p06mYG7NrHJPgdQj/aRcCGDHScIrENOZ54u2X1ii3TU2ilGj
bTu1Yj52WDOZjvtNpFxKKWZDpE5P5jMGESD2GHPCLzvT6gU7Kh0TQ9cdR7N0ltjp6n+wShqf7mMs
UjuI02YGLck90+TRoP3HX7Ci43mHrMB5gJwGGEPKh0VZH5ZdNCA4BkEOT7gDemtZQdX8Wv7KmP7+
5gJrDaEZgrqbnNe6f7WR4iB/WHWUf0jb/BVCPY8KPSn70YOQy4QCrUw3MQE62gFxtEqXzn/5fvkr
jgpvJnJmvhoQBay3l22yNSvLfEYakbF1kzP4qQV/pUwB3c3OqWoqqWOBRZ1znng+MwCdNuXR76ec
UVuLeiSAKQh5w/NWsoTdDm8wh4nQmjfZv8uY/v5mGUXW9l7ffytA9WEsxvV2gX8AMq2/DDPdgdOx
25iDg9tMX2BU0QvDhOfv6b/iqdgGc1c8uWwgfrFfoG5tNxYzu8w6KMopXdNCDWRlWuEFFzSAyPvT
CaA3f2kDBA9Y6eqPYf1hKMe8w1VFHUT4MF+0o91vKxfJXV1rI55EAQk30S5+43/L+8ZNbbT9e8+h
w8QvzuwkeCsmcoOJ9k6ge+R7JTF8rx350+BVmDOfSP6bH9U5xOc8anzjVdxkujE4VwxQtTJVEHeI
kcp/x3843TOyIE/TQsG/g/YHytKBExMUjhP5U14dQlBRS+ipyV4f68zMS2kCBGjaxBcFYj/avK/e
wGdVIZ766IT+C3JtZIaH/57PQNkeRGCSpYghoCKQufenpyvoMBCLUkRYH5HLROq9ffdLcx+jxujv
9q6wPnLmMnU2ryrpLIxfBc33otlUm5390i6fGco0u2ANMxBA8Y0Lj8ZARJl4VdImB3g4QMpAKjDi
kkWNORePKGgDBsECeElBwksZSZyALc6vfUR3tXkZrTAghoZhBuhiBxXoagUMfR9a6s5j7PSMbSog
jsWcDDQjTSN37zfa10VfbkoRYmWJZK3T9pXZMCP0SSOo48RgYVBVyKIyDSilNKbu29gvMLTqZO2L
9/bV23Cr1R8JDHhP1mPVnDP7O0nUpRApnT/mASSVi7VGwpNhR4IVWc66IbpZLh5Lm3sOoEPkm5kb
YyHR0Hi/e1lcyAgQ4NkiEG9ui9Ru0YLrIzEiASVzxHxgdFpU447b9ipply8ocVkM1ZzL7AOxgmZu
BROMwdNGfcLg930pexxC5pW4++wxkYZcHQToGr9MXPO6SE0LTKis193M3QipU4MZPI0IMtT7hYcK
X48Dn8gnqXRDw2k61eQ3UWWGx3xpqJtmMBuNiCzy+7mHONhOprZxMF3x4Ke/F8t3UcJpGDh5QmLc
bteiW7gBhkwdWL78G2dEKSwGuoEXEjREYDyhJ6wlIIhOQacFQRa6ba3ig5/wBeU5JnvV9QGq5Ejy
0eJP0lYIzNdw4sSXVjwYxRxdw2Qy1h06F2nffRDlHkLBSOuYE41TZfu7bby4rirz3Xc4gpZQMDru
QjsDPx4LmTj91kfbQO231wWe4qOH/4QJMMYx2sCQnhmqNBNj3ywMU9Tvj1Ro5J6PZcU4Da2VBtY1
Xvdr2b0q58emOudf7+RQGqs3RlUJPuSsQ7exB8Nsu4Wxk0l1Mu04tTAolaxC1sD7aX/+ef9+jFUP
aznxQdNjnCBztI2GtLyVeR91DxypcmKs8PFhYYTn/U6mfqTIRa5OOiuuug/JApFCuEhMRSW7lWTa
6iWzmGlallDK3wZdzIVjgm0FUSxn9+YuNVnzGWaM0Zhm/Kgg9EWvNbij7hfGVRUXZ51nnCQL9DrL
dJP01rgcTf+F29du+6osq5cQL0/0mypbPzLVdBGBQhMFOnc85u8xKWsSxSdfWXq/H+/5z9WDuQI0
0yD/AaU8aMvuv4yve1AaB4F3GjESo9rUWuJmskEE9Dk3cbzQVMb19lOfIE+SwYcrg94aLAv38vqU
F+usiLzThbdPp8BE5eLCuqzV6cjulfZeCPUiUAH5NPISQs6X/e/FAjzTa+S6wBCCNvfEyZbbhbXe
og1h76Kn1XeC/dPbamUHu4/dbietkie8xg8h0HkrzPk2V6tn84OVvKGn4yHIvf/E6Vxu3kz+FbO2
PAWfaAFh//mJqT/7iXjq0m0LclruVgBNjasVCAttB1ABH3xTj899BnSBDwBzrAHaBEAE6VsXxPuK
WJaeh2rguGjR/u+MTveWDyR2sj33xsKwzB7JX3H0YybBHKloLA3vJOu5GaoXpWA8G2bc492CaMpg
v5DqrGshoVyk7rUi7wXh7WJVmGCc3flvOenPpSk6j7dRnPSVVjWMx5pIiuWJMISy7GuR632apfLU
FTsR4csTY+fiSJbAHW2gTi9AzLCUZ6abBjEEYlFAmoHtRDxPKU8Ve2F17eQTHhWCBUAp4DmF5e13
Hx3BEBd7IlF//ni80u+SLbXSO6GU5app4AlyDaGlBaupCNqSrpim4y62l/WXYX19ZY7VtU6RwWxW
qWkeVBAC5+Tw76/B+8VTxq1zQsvVBb5DRiJoka1i63rwD96TS4ZLaquv8id3erz0GR95t3LKVkVe
V4awaOQT6MLec4mobukvWFHwz3j0fllUoOKHYhVnCoRYxv5d/X0cY9IvUUQ7PF7Lz2DlTgyNtQqq
VOtLsZVP+jLYH5+kFff1WABLOeluk+Gaax5vQMK4599rJIIkCx0F6CeQrU2/6i4xMUGixxA6e0Qq
6HRFTHjlNbpjLxqSjBvjAbuHVnH0MPj2qdqeyMTr16+PS81cmor5zE/jslPy5yC5DPmz23ojn7JI
Dpz2QaL0k3EkACBOVZxFYZ4QvGzdyHx6nXqsdy/PwSqwkTVnnOlMchSHeiOdMk1EaOk1jLD69nL9
UFewzN4B4BJO3X56BQv1DkQNAQuGMOf67qRShoi3Pv562vOpAdVa7BXn5KocekeOmm0DVLL6M3xO
O+5bFrOKNWstNyumTFIaKhXpDMgGHMNHKfAcP7tkPNh28vQhb8AfR0zjv8FD3O8zZaOypLXaqOGU
K3uRWic4v6UMCOabxtLnmTcxJCEFJyNSQtaebrFVjSumhGGa66mF+XwKa/f/kfZdOw4by7ZfRIA5
vLIZRYXRjDTphZjInDO//izOBY4likfc29ewDQdAxe6urq64lgk4cQARgLPMCoDkutZ99Je/uLHu
FwJnrncWeFLNgAAc79gO7Bs2dOgRJC6iZqLFFPTcZkqQgFit9ize2wuxk9tw4QZlaFdAcz/Eor9k
lxsMb8d7dvstnZxj/D4NPa0VRJYcr6udnd1UaUwySekhsSGOZkRWYbZW/5IR5fEH3UNmjUrTx/lc
7ia8XMU+CgfJlvVYB1PfislY8ByuPmR2adnaFxg/wYdE6HjZGa3duyoGQ8xgu91ym1zdZBo6i+j/
oA675CpdiZ7d3CIUE0aIILrQn9HPhrmKzCwBJa7SYJNcsxMLHv+VsNlV5V2u7duKntYZPrTpqcmI
IKklrUfiQVzjNVnInl1fnNkVZSmOyvJ8kjaSNoUdpJ/eNhXaHI9TVVS7f4ZrGynPQn/BFyjPdUfc
mh3CC0D9o8KGiZ5pngeIIStmfqEN/GptMnN9WeRSLkeuhNGTd8UGKC+qamKaCMNsGDsmqR5o0sqz
ttBwcS1x5t1mfhQFUQ2JAgpI74YZ2dbKDi4+nP8YAHlmd6qxTuS4g4RcMwTLU5m9ru83CHfg+awl
O5ffyQthM2sTcEIJmggcV6vJmwrkFdrpzz8AXZVJmbGVGJRGafmKliyMd17v4szk+EoSskwEsYnq
7HYYJoE/ZICSUVW/VIALI9TbWJ7xba0N4yy/0BfrnZkYsIPI8ZBB8POrA5fEMBhYmOxM6ar5tdUR
VW6eKHAHTLw4a7o6ndud90SemZiwjquO7yAamMoPImFUTCzgMdmiTVL/0MkTUn1H+V+EgJemRp6Z
mgREhshlQyg9jVThbE8JebRN1zD3LLqqVlR3bYkzUxP6UazwDUyN44gdKVEgnirR/2Y84kp9lJmR
qYVSjnxAVp78N/+J/RZRQ6XeOtU5rinqX/vjnUO74SxQGEqkIw764m+FQ7THbPWueS63jPZpF6Sv
1cdHvI/bPYtR/L2owp3f6pIJcOwymJA/os//vx2ep81Cr2PGZrqvE0ETjhO0MuYWU7u+zj/eF7XQ
mnS9yTM7VKeAyewbbDJuKCgwPwy7V1VQjkFdz72JGc3j79oVua22XoucWaMW/V4xnQqIWcAifxDq
PW2jn8EilKZonfME3B1PU96obbVWhPjrlLx3zjODFIaeUMY1FhuVqiaBebimtEcDycnGLFwV/b3o
W57qQeiSxT1yNOfJeiJvby9wTUbytkeL0f3dX2gXv96KmaHy+aIEqx5eAXFX6J8UIhebMVudIHvS
qN/3ha15gPPKiEznFTgJsO/Rb6Y2OhJuBrCw7MBkgPn39TaNK0pbJDM0i3wgHwxDef8Dpt29t/sz
KyX6UZMOIY9H9fMrWuUdmZyAe78+s0oVl3EdSDj4U4hrqwKfTd9/6PcXsBIs3OA/9iO4FukRlk/w
HKNQo1GNH3yCsRIKZUNK7RoTQVj9GKp6oVi0mp5Xrs60QzdrVGhU71Fgl8HChP9/ETXQbuMFIVCp
T066FT75L6BGrUhYdEsuJMwcn3LgavQEQELkH9lk2zbaQBGBUp/v7+SyA3khZ2Z2qNaVfG6ELtIE
9UfdfHh5YcjUfAlfdc0RX6g94pZdCJsZnKTOMnYKt041eKHzg/zbJmdmhJOc6tVpcBo01K5BDU8X
995JzSyNIg9tWgHc9hT8vlbxc0ZtGnnlqJZj5YtlzYxH6YeVyyQyKrkTjdLuMOFXPJ7PE0jSynGt
6d3MqaH72gObGzbQCVJtdHhtlDVt1Utd072ZfUjZCJC0jDS5i6+YNeppNf7sdcBjBNpvZykAM3pe
7UdclikhowK8YQABz6wGHSp4isBtgpktLT7AEOIh+gXtHuLB79WC/3R5bpXif4XNB7dKoaWyLgoF
RBXaTouBpKrJKgF2xaqkxSdW+UfSzFAU8sCwnhcIiC4wiASCj9dVHMfliPNCxsxUDCWYQwXW/Uth
vLe+iuYJk1U3ACeKzRX9Wyra4Ab/s56ZucjGmpEHF7IUa6dx6MsyWLvXk7c9iNvvWyZuujX3Dmlm
LNASkhY0S8EC4pCm0tT7Ydfoua1VxDg9Pj6aCsn1rbl9a7Z7oFhsfn+BELg6Z7IcgV6seGZAesX1
PbeEYipGOk2Ru7bR2Kyz1kS4gDU62cZ/dnbajosnJQr4pgldDxfAabUCDxlyyEDpSB3kg1A72pCn
lByP2hp937LncyF3ZlKYro1dbsD6nl93r5LR7Mbj/jypD1mNjpasF95KvJmo87JgjrxeYtu0BQeK
HeFUbVAOBXPQgPQI9RzY/CscLTib3452X4mmX5zrECthrBsELJzE/6nzxaZ6dJGXZcIJJ14EVaQA
Qqq1Np7JLs0lTADmIov6G0crM/UQwAWRSfS0JjVnQMhDPpiftTds0d25FDLTjbbxY0puMwHz6ar2
Xn1Ee5q8Osnv7jVAnxRSPdqw/Q/gb5fM5KXYmWrwfCa6+TiJ3dWaH0yD/xWmnt1TrVaaCTAovSYb
KOX3/UNbzJJcyp29P3zWjBTIaCajKWG9f2BJwJTc6mfg2q05JUtKeSls/vBkcl2XSS6cRvBDF/vE
3Ywffmwq2hoixeJN+0fSjdNaV0Lrsuy0na/oheZeou2mPQN9cG1Fi2m6S0GzR6dNIsFvJkERKkFA
EDaQTwe6r/mAKQbWENaxjKYf/L8vAWgdri92yMs130wHFqlAIkSXN/n9XkehWN3A2eNTKnkbVwhY
IabUXmVTQrlbQhtX7viPoBHStLWd/Bv6vLewmcUaQ68ROBYSkat/3QlIVb9SFl2oo6KJX0Sznies
2mGDv8wjJm3P5w0oZ1/SGE3ZBPA2a9+z+NRfnuzM2nBc0bcDh+9B1clI9MzsH1vd4rrVsGDpRHkM
mAtTBUgBf9X1iZbAg2v6pIMgEFPulFcWcLKGh/rA09plX3L8LiXNDpVvKVkJG0gan+A+UzGRVMVo
YWnQBgpzOiWyVSjTiolZuvWXUmcHq7BDIvVFL5xCBexmWmLSNVJn4wPqPRMaFovs7/davWX6zbky
8SJaPtFVDlz3eadT22B+tBwE4fT6ygBuKUPDowoKP0NQtNwqSs1VwdBLNkfSWIkLvNDBXFn02gfM
DrXlXbiJoAA7oR/T/Uhygz21FmgyveSDpwn6azNMEgyFyQUrkhcfsMulzw45LHuK6mMsPa204hkV
WvpNIdttg9QzXA1VMl8Ijb5I/ziGaye95EZeip6dNBKynhj7EJ1/sXpfnnjWFtHq3rjog+s09k1+
UxRCu6A3UJV4k2GmbGXXlxRcmrqKcegMGFtma6eVFAsffQmJaIB6HXbP2aN39GP1fO5efNQ1v+/L
WwB8UxCb/SNvtuAkwTxHI0GeE+bwz30QgGut6mIQMH9BOzPy34OxBS6zshWAXJrpvjlg9Mvi/sVk
m4KWQ5DJsaIAzpJ5msvr6GgC75NOMeaWaF71pWNnCJt6qq0MVvd5PPKjisadtXu2cLev5M7ch6SU
fBfTbRLCceBSAzTjtcBI6+lzxF175G3+9JUC+Xczvm/qnUXZv9LqrNjaF8x8iqJmAe/H4gs8S3jB
GPInZlqPz6/85tWpNt+eMVgrh76UxpkmAyQB3VhIS83HK4YcuBpgBJdOXfQQnFgNBZ3BSYwpjXOs
HN8U3u5r2R9Wx8yYXQmcLXGI08CLWwpaht5uBlS65NBrgUW3OnVO7I/Nk7t/2uiq//xXX0LTAFoG
agBWR5ghWPmU6dGbfQoPljPMDGE2EzQhs0+pMknula6iTrJnRKDK4aWT/FlSoEp8EDCnxOSbjnvL
RpBbd79JZkTNMey0QOnVgM5B/vhR5DshLNUQJjAGEqgVhdsuUJP00Mqk7W0qbggrn0pq7496Adjf
H5Cu3l/CUlh9uYS/ushFnDLk2VDnYkmdmKfql6ttVvEB+dsoO5fR8yNlFy5pm9N9oUtu4pXQmZs4
jCLTyUlBnShaK+E7GeE3BZJ4Z4Q7YxBVPhBmR5/ONHpZjmvdmEth9ZXw2VsU+4nkxwpWnDZoNn6K
YlrzHkTucci1rCjVnHpk05W098IAAK7IP4oyp84tOLngezmnTgJLispwZcKwqtL8tM4nIIO5n6K0
my9X/ZIEFaSTkVaEzNpjsKKr/Mw4jzGFyTcWe86xJGTJz+NhKk3mek/pGCMFH4W1csjTPl5dDtwK
zCXJDCaGMH01b7eTG5mm6LJ3T55MjF22z594PTQkSY1RL9zrpNXR0UOSw4pG/2nsPbkz5SpzORR8
FnIrxq5fSsebWkseK8JZSKRopx2NglpsqGZlmKdUM0zPDOE+h779FOuKiObN1IwJ93B/N24T0H+7
gWkbbATAmeZmUqCzXhRd1j0Vz0qgylWktp8oPn0WiVYqTxTdqGK+4vvcavpM5sw8yW3tpj7PodFa
+uIc5SiQzXkN8uq2pHQt5CajCT5VDpN37glJssTCowfaKCfXWl8XHyITwzbyA4iNhUGlAQtk4AVG
ke8XMBLsKgX7jYZPX4LWelCqChyDf7mOHJRiAFdWKmK5nIuC/+HzMAFKh5WWupiw2fj9iqbdZt9n
Amf7SxdC6Set4J760gLzPKZSvpudtBv1cr9PTjDZRoDsIGutyL31s67lzrk20jZPXey4e3KiX+c1
2mdqooMNK3p3jZcomJrl0GUwRS/Kw/EpPj4dV3R58Wb/s9HS7IbJcRYzXCW7JxAk05UKksZap47J
A7waGOz7wm7nR6bFYl6VZ0D+wEjyLAPVeI1S07xPnRzedI/hQ7p19UENdfQ0EX4DmHD0mYIUwzNH
zAO9JaDtRRMNqHV+73/HrZ8z+47J2b54KMEXKmcZQ7mAEzCjQs0knd2SSAu0wPgN9bpQfx1Rvy/z
dpB2JnOm0bJPMQwre9RJizMgyvZbI/46GUGknuyd2r3znPohGhbrbIaXo2XFuvTxMWgfZ3i5a57t
pMpzoyqBHA7t/swUT8xeD8UrvMod4OlgduTZQxJwPLUH/zXZ8yTayGa36xh1E+sVQkneUjb1e7gp
yaZgVG1tqm3Rql1+ymQGLg5i4PqScht8ShVbQv3S00TgnO7JY8DgjGl7yr5/CMy0tNnSFUBzInaZ
1o5Bh2t5udzVoB/CLYef0uxhR/UeRBeoSfkoEH3fF3YTsSmgGcJrKYETHkLnDmVCS0mmiFAyoSYD
8OlSh5IxC7VXTvfl3CY6/wRhQhLUdqDam8++1kHYlIUUwiFRNTBPv7cgDNbFg/D7wWqx3p4tpPyl
VTCB2yzStdh502AbSRlSnhGF/KoWYS/5UN0WhmjAaV+jWFoyHAorgBaKw99YOCDX5xb1nZKFGWS1
U2/HsbUMzurO0ftpshcqmnlA/aU/8S/ZAfUqtNV84tp0TkPW+ouXnv6rD+GuPySTC6nJUnxIIar8
PlQ2oquzpJePjfRVk6RR826F1+A2ezjt88XaZ9c1yge6HyOIfHZ2vZZ/G8b7+85xHCsHml11SHGL
RXIYfk5VoTZnPTkxU1ageMPznK4naRdvEOpLvAD2UwajV9cbwDBZhAKMQJ1iT29y4Fc5tHfIa9VX
jEYx5ZiI/T54U3rStWalGCuqfhMST3uBJwTpUjRNYP54Jj1XeL9pOhhRSXV3KWaUAuKFWmewwPT9
ziZOkDWI88UFQ6yIKWSWuaGRTkMqirJGok4Zc2ixtXSWrvkAN+Vd/LygIMmB0BM89uJ8T3PX64em
8c8sOOQVniShzUXHnHoVwbPOpgZFEl0EHIDrPafcm+xwI8EGD/lGYB0h1EfFXfE2F+8b5sklDpPl
gCT4MzkXdplVmDIL0NNxHqmjX9t9ceS7c9+/VMju5UTOCFs8s0OtctVry2rhKOntqI7PYfchSaTF
jLLkZRo3qnn8Q3UkUAIyZkYn7iROa9FjGNTqimLc5OemE1IEgUOTvcQCvOFaMTwpd/k4aL0zZ0gu
uBDiV16Cw1iDV7RR+YzInJ6WZuGRASFa8hB7Ky7Fn0M6f1kAqCCIYAEHQMS851Cqu6SKC8E/Jylq
eA8yEPg1+HGp3X3UvNZ9jECe1qrnMd8xxVudAyhDBLK89JllBK0rYRFqgpEApcCQa9JwU26T1zPq
Y3wszolCGE+lxUdeUQO9HXRa0BPJoDnCmO5WkYli9JEtvuQjGfeB3bgqJtAZRcs2vmi4mFD/dpGI
ONU7l4ByKExUjgKJteZ/dOD+cr/vn8SiuVI48DyjpWnS6plv5VeNK9Cu6J+pkPiHQg1fWfDb+yTW
DCDCE1wgTUc/Yqo+HHgttiJNzx83kfEhfViSDbZwQ7E6bzW9s/BISqiVAcVkitmAZTIz3Anr85I3
8Lhj447J1WAk+UMjgRi+9Kyi2LW7ICFUrGZPcqallCW4T2Wvto+1SBp+7XbdmhR8C8wY6LAVZPHn
bvCAKlc6DmFwrjGZnNsDo8UfOOHiB1TOQ9SreXQqPcIyGiVsJj+oU6uwVQeUFLxAZ2ODshWBpJHO
tC8dteYd3hojJJjxB+4S/BZUo69vUpKHRZR1SXD2berVNzL3oQot+rdC6L13CzXHUHWmRtTX+JNE
7yG9m1jXj7TF/tdN0Aq+g4cKYbwatGTczF/O+l4s664MzvHwoDzh+gjb5IwyQzMcqSYAio9R/ojI
wI8aLZvFk9SuvLsLkRmAZlBhYaZnbiKJvt6IgErGkvGp8FygwaAl1UgyiWQ/lfuS6dTgdAUQRbat
WjZ7uKtU+dhnRuHpnaxmn94hEnYuBbfPqMJD+FiXRFhJQtw68ddfN+nYhYUue78auenraozrgqU7
wMMEEzzulOzRpdW21u7f64UAWcKLgIoAByblCdnlWmBRjs1Qj35yDtltDj6MD9rVm1AraCfbua4B
ExOc6NJiONU/ZyEZC9Vb62C4TXAqABvh0Bsv0KiAMXM30E3LkG65KD03Zgq2mwf3DS1esK5a99LY
8Zn2Vp6VhYt6JW+mAomY170bQl5K/yp47tA5eX9Xb/2ZaUE8fHd4UqIwHxvpk5SRPCVNz0Cv9EAI
/Nt9/gfTaZNXdP02XUuZ6QrjYqpS9Mr03Mp2c+wdzqgdZYNktVdamcY7VLNydyZdmAvkFFkCCQI6
Wth5UgH9HjXFcX52dsvf2jf6+rnNtvd3biF0BJbohYxp0RcXIAsmbtwCMnL7tQaheuiIJ8qknXJA
Veq+rKVT4hFcwVxLvCAps/1zlcRj67bOzvAlmkFHtisF7nilM8/U6iTh0lldyppds7wtwlgYq+ws
fXUl7I5KO76/jcJnqj6Ir1VDqtaIM/3+AhfyrHA84d+KmPzHq/SHRHGxmWFTcKkSSPnZb0k7woGQ
XqPUbikDtMM+t20rLYl0+oH7LeJRRT67jk5eY1FHT9lSwnvAhCrLqIVnyWjH6lQh1NiExKklSa81
9dxU9ljpcmW3AbItmwGeCUb0BviJIcmaJ3ctV3qrfchR4vGarhXc6Xk8nKdc6wddV5z9QBOE9yzd
8c1KIHJrfSECOQRkEEQWEffkjl7sV5xWLuUqY3EG2rfa908l2gyCR7oTrMFOj+Lj/eO5LTkoMhqe
ORHoUvAbkLm4FoduOG6g6ao4IxnaNqrEkNb2S9Nv9qJdaeUj8yhgMFuJIvib32JhUmuXbTJ01xca
H4DbrCB7B39lDnsRhkmXMEGP9fZotgMkmof0PzqHO7XduRVRHhor51denFtMr2nVF0JnPr3UdzS6
NyF015/Y86fxGT7FoxY7DBBnNjUGOwydSCZATp4Em4StdX/Tl45YmaIJ3Hvwjs0vfV61Lsd0dXEW
Ri131a6XzahHV7GiaOlHUBOhosl9iX9IzDe7LLJYNBBNGOAGXh9zrHC1WzQDOJo0rjcy1BXTlFEZ
Vpd/i+cGUEWFqugpRVxai1OdCYwmUzuejI/os1EDZxBJisrbRxEih8sOGjyzGKNGJUiDfFLGZPRI
9dD/pDnp0TLS2DnQbwPSjLvet8rEEj/ZirSUVeR6jthkFTnrlnsAgeQEOoeFSQBpmysR07OBPLZC
efY5la5jEpcvYUK8wiijgXDde5CZtPus+Eb0NgiPPa/x3RP3gyKTIAC0n6QKENwMTtaVxApR3qnQ
cF3aLdqoWI1GKIpSmGQpveZLTsNomWLgPwrIZ98/pL/hu9khXa1ippVMEeciLYjlGSPtgaJJaDiS
dhxQucZt9Tt+olsCJSDXTH/ABe69jbIdhgYjme5AJNmqQhKNG5Y2B20QtbC2utRUxoeY3vKUnuVG
6RL/UeAO2YP0HjxyuR5wL14HRkkUlgfdO/BftatL2RYcie5LTzmlyYkbUTlKCOp+itAsE40KniPF
rKJDxBgjZbmRwQqk3GeIufP9EOZ61BaE99XRxKCEj1/xN5SghiLhIH5bFTpdGkxLhu7B/2x8rVBY
pHLw50OH3ldfWNnO29nOmVJM7+GFJQ3qihNLmS/P7Ca0d9TroTGTQo2RSzNpDeCdvirCtVXHnxyU
vYhe9dQszcBYK/8L07HNj1XE0AC8SwChMH/RwMV3FC3lA5hMLs/cofuVvrJ9sa9t32AAAuGdkq2R
gmvmMJDRiPaeKu0EM9yDQRXp+XOsvhCgXYKSiAYHGWYNafIMLt+zJZisERzClehxIQUpM5dfOguM
hjLjooqSyjMtVSStfqdxbfEpfRRMnGpk+Gvybr2fa3mznHmR9xxXetgZ5lAaFeo1E2PtCFgQWfMN
13YNZs8fYnAXNysWeKFMcyV5Xo7kUlpMYDOgG8fo2XNa4XF843edTKpKFZu3cbDhd2RaGG0yAarB
Pt2/6uzCq3e509zsqneR6EL9sdOKxZLAIz2SzugGevVwE9TAQE1O4+zMSYnw5pJqk+mZw9lTc8r9
7/g/dFMEmCyGwQDMNzsBAZXQLkmm73CKD/FYkd5JtXI0WBHRp4PrQk98j7Gdp2rzS7/kD32hFUi0
7OtvOiTKl2QlSaIKm8LMWj2MVFelKlUpCAVko8aYtCY6dCeKMbtx65JaS7R277Fq8xkeWxiRTaS5
0sqaFtx3nK3EoacA3RSs9FeKvrhvTDfESiIF1XnoNL+H8/grZgqR09hq2C1NFyQsqH0p/ddRM6TC
h0JOQVaQfJmdqEy3iRAILnSZ191YbZ773leld9/x2idxDdF1odo0SZOQppYRNEt/tu9ijQXPoiWH
Cquzj+xO9ePXrCHWuzJ7QWMQn1tj+CW0gVpzZgDGgoakMbviUSxe3YsPmOXiQr/xOzqLqjMf2TGa
ROF223Vky5XTr1iJhbTf9VpnVkkc09LnZKyV3uyoQ3gaDfrjAOggkSRWPY2yIeNXT2P75KUBlE9i
I1ZTY5KSWv/I1cL4jW0LzAl4qohnrEVVCxHB1UHMLhAmBrkh4aePi2wmt5KQV8X+8f4t/euBmb8g
EtKLCAgwm3JzS8VURNqz9v40OqzeCuEUC5ZwSCLgr0pncXCKxqRyQwKSEIWOiV1RI0+r1/1bD1zE
waSDw/0PWsjYwIlEGx8ghWUkPP+Cvkv1k714aEWcvoQnvPH3vdHB74PXVIMDlNqOoPARaCIraOJR
KfchJsJ3vEnXGjiXdBChJVAZgboJT3oWPKNbWcwLoYYOArO/KQzXfx6zL7dCg4Hbr8QpS7IwRytJ
0kQXzM9zl0UeRV0n+vUZ/dj1FxwZChluJAtRf0Dme2V72QWPQZ46U9GkIsGpncWAvlS1fTYW9Znr
HJl5lX8pYA5LEsB/1MgzOaEisqcXVbRho5X0ylI8yFyKnt1rRsyTPEjz+lx+MZ8RxxFu0HiBZLUM
8KiAVGrDa9mTKJj9vuIDkqLLICsdeS3QXigBoyPsYgtmlz5LuwykxlV9BrOwfQqfBJi5N8l8kpEs
Pkgau3LFFg3qpbzZPW753MtpBvJcegOywYjdFeCYzUNUXI51Z8sNYSKVZojUWtJJaVes6aLnpTDc
1Hf/94DMTlzhRjej6qY+NwkKKrmT8zpfELff5bWgl0pIKgZjAIXqiqcVXZt+eW5bLiXPDnxIG5Gp
MGJ0DqtObVI4xVJCklH3aFQCf6JKG+uPtPhKhqeqcVjF9oaXpCb92/3PuEWAmUqB8JA52BSa5v4c
pguLEjF+L8QSNmCAE/wAFHReY1NS7IZQVc75+6+8Pwqo4QQGQ86CnTiyHuqNWlmCza5dgWnFNzuC
MhuPTPCEWjndzotP8aOg4YoMJr2N3oddW+hIM8pTZmToQKY5flCZE/G25JPglTnInZbl1v3N+PP+
br4AqKNIEMh43aXZmbAT7TpbJdWZec104aFDQrBmY5WndTpwEKegxaky0S9c9cbgAFvEdGOU5MOf
GtHWpixRBwteQbi78z0i9EQKTLQPtt3x/lcuWUTk9P73I2c3NHcLVgkFbFOZqUNBAryuiVPkKNN6
BF7jfWG3o1WTfqBAj+EUGuo6z/sKTAJ+06rEE0gAkCWq9oh5AQSa2vAanQbb15H6W6lXLd6MC5Ez
PWikNAJ6VVWd6wjZRASuvrtPQy2UVoKBhQLi9dqmYOFC4comzMA9/rc2BVAj+bbBWBynIWuvYy7C
BnLplgPQWayngJS+v6+Lhzh19P6NtAMY8lp0nMatlDdtdZY3zKHzYlKOkBI2h1haeUCnx/hGpy8k
zfxjZuxyJfYhqU4BJN+llGB4VfFyfzkLZZxpK/9Zz+zMPC5kWh5gamek1M7Up/gbFlaKHg5uK6Yq
ndn+rnJXkokLHiCw6nmGERlFYMHLcb2FTRd4vNQKgKeufT2EbYzyN4Fb0ZG/gHS2fVdSZiahcXs5
AEhWde42A+H15qeYsLBzrbEKvdbiB8/hPnsk5RhCGy0J8HeOdHar03aPOdh+Hz2tdcgvqA60BoC+
U7VMxgze9bqVUkDmNqSqc9y9BBKotttji7HUwOAQQ3dt/2+2+ULcTH+6wI+LkXKrc5H+NBnIVeTP
PApWrsPiWfIYCJqOUwQE9fWa4IGHYw1q3nOjkMj9TThMU0RrDcFLQhhZxstCM0jwz2nCcqZvqCEM
m7Pn6h4PxtwaYOdrY2WLCoO2H4xzofzCyvM3hCpFnoKn2JxLLbZ7jdH4Hx8YpCPGUkuMSeqyHZDE
lg+RjZDRfwTKOOANCXdAa4XOW6xWqr/37+ZC5w9a/JHnp5FqQJV3ngdTOldWiixrzkyqFmZxZj7p
RvN0hVRGjRyXRJCUxsAxTwPGQxO2DgavJIMnTovBsF4tnHjtoV/S4MsPmp22FI1Kk/Jpc5aYx0Ak
WexQ3SaIAk0OVY/3VLSjIZ1hJLLKct1mfGVNEWQbz+KwYhqXHgAQGCkYi0MBRLwJZHqmL+W2LZuz
k6DQDuwwuz2MlvQ4HAZMQyO5HuuJ2m61fMPsypVnfMEuX8metPXi8XG5Qm4jGqfSo6g+Mru6z1be
7gV/igVl0tRGBfYSSZrZ5GHkqzwZm+bMJWg063d17riNFVcPvGusqNhkBC6tpDL14WCGETUOdPHh
H64XE7SMLDW81529Tqtf0c6EliwTjRUpwB93GOQcth7QaGTSaRYKi/eF3+SdUH/gMbeBzqSJzkia
d62OfcaPeVy0pyy0X0dcsfrTPQDsu9tmK6/BXHH/JImoEoKUBTmgOctnGzduFodsc2pile2STd7R
Oz8Ek5hfH8PBRufsysbOleT/CQRO4tQ2g+G92esjBjQb1qXcnCgW+WDMDbZ8tWLfF0VMfeMovaMn
Z96UAyrxOI2UoD3FCSq9rI/hl//SuP8tAsOHaD8SFBTCZyGeqPhUmgRle2JG0aCUh4KLVM8rVtZx
U3aYxKCFBEczzTnSCnetg43YMO04iSk10Sy3silv5E33LG88i9FSjdIlPQCnTWEzRDEzO983tm+x
agd7t6KQ84dm+hJ0y/E0j7IYUL9nC2ZGuRrhLLUnFFoCCxGVDDgCNaFAl+T4tEVv2cxuPjOnQvXj
vxcN+gaUdEUeiRl8x2wT6DiUSyXqTyIqCYE+7DKww4f75jHin4TqxDd2y+5E9kFI9XAPpL0V+XOT
g5XL6K1CepTDIw7uopl4JfeLMCv6UxD4pKDQ9yifUY2qeLuSViJXbjrPa5szyeIw2IE+DvSHzs5b
7niq87wGsiRaxdOqhEe+3fEo1lGYaYY9R/VLahMtRAQnSmbC+6Stv91KF7lSHcoXv9pE+XNXOTFm
3TknYsws1d1QzWsiMhu04T4x9UbMdCZCt2PBr709tybz+vNnJyWUbkeVEraqlmwWM7CMioqf9xgp
v3GkKpwaKyR+/zfawaCplkczBRR0ppiBz7uR77f9KZK1urIqnWuc3Gk3LK/nLxnzNAAnSbHbaC+8
NegO/DfSwTKD4BqeiDJ3XDHrX0v0WPenpnzk+4aUmD8eXBXXWXXR9sgxKptbqVwiD2NToc5kJOue
Gblf+Y5pY6/1RsEsNJ5EWAl4m/xMR0V0zCCw7OkTnUcUyVk+ga85pCtGYIo+rqSggwON1kD8pzEn
girk9U0oMpYaeoxkn2I5Url4NwxGRz8woX5/U29mdXHbIAc1+D85sOLXcqBGbhTgf5/6g/KUlWq1
6e2KoBx8crcypZae2m6S7fatswfH3wTMim2/eRH/xEt4eNFINaVMr8W3UgtmvQziha3X74JOz4O3
lkE5kZkacseV1d6UD/9Wy8OLhX0VeHRwXosbGrFHNAJxzP9wdl07kuPI9osEyJtXmbSVKpdVbV6E
7q4uOUqUd19/D2sudjKZQhK7mJ3eXTSQIZLBYJgTJ6pzreyseteWQaFhDlPmpq3ldUu1SzBEuS2q
U9b3v9K6/YX5V142b2uRmV89YeAmTROKhECe23ltyUuqsG+ZGpAXT2S7ZKdGeso14arZJvK6BHik
Zqros4N55zZ5MWodhdNUORttoM/P5VkvPVt6KV5UVt9PEMM0sx/3j5OkuAAx+XleCFz2tWNGIxKw
MypyFaATuN53044qa6yIcibj5+JsO/Ks9hApg32enI1aFrg9N1lJds7YVxtNIZgzYN48Y3Qu8ymy
ZBANgg/FfT9igs3Px8f9eT+AmvrhW+8D7O2+Jmii3D2/379Sa+d6KZvb7UJrVSdO2M2dwr59b441
QP/dsr0v5Qaf97VE2wCsDc4dqzFdb2mfFenYWaVyPmFtYIfUt4hzMN7O3VBvC7L/7TYHQ/T+rLh5
sLhgs3vTAvznF+u6n91PIYXQTeD6zwfBhwKrD46aR0cNVpSR2ozksz+AUpl655+nn9+/n3Jv8frN
uK19Ejbb4+71NQyfwbb17f5+3BQemHjYMEwldWyMPrzpmh0BRp7yVjlbbdC+FaBrIGbjaci/Z2WN
cYeaq8KDfB6WH4VVHhxBFfkmz/mP+C/PDWRtNxxcxTzEcC0b5awhpUkA7252TUKAV3p2hp/TWKBR
+W1SjaAzMKww97XxXBdsEtr9XWA2g7/pjDtWhXXTdAADrpXCQltSnuiTclbNDSVBPaKq/at6V/PN
ML6lcGbui/sqyfPyAMWHEUMLJap5nA1resNuq1xRziYNcwVTULfL5OA1DjEfvhvRAbAYO434U7Rx
Ir+t3rJ3HRPvzHw7mWetcM34wTS8CcOHsiWQBw/z4YrmN7BdZE+n09KW7lwElWjw303NiJ0VnEsc
FiwS4nf1epfmqQOzR4OrA18h+b4cUxTF9J0Chq3XTzAh3t+jFeNroRIIXDKb/ntDoALcW04kzKQ9
a9+BTAcH9d/7v79y5Fe/zx3BYsZ1qaUdONQ/kP4w0Ku7H462sd3dF3PjmbMa6r/L4P0RB6WVbJix
jJ+IQfzZ7wX3V7BNPLCmsOa4riX8vuJHvnNSftz//JtCHc786vu5M++MeZDNAb/P+CEt/DuG+mHY
u0nqUYGslQfgShQXWDjaWFmVA1HR6XcaGKfs+f5aRFvFHNSLzE+VRoY2s99XP5MNavXCPhuRAPb3
FwLSOe97g6lU7qIfzV0ebLQb+f0D+u4/Ge+AmBVOoMRflK0XEpcoKUdg13SMH2ox5c1xHxUXERjA
IX+ApQvmzRTuPkUgqhWn5OqcmMpfCEWLotYUBZaJ4RWmJ/3a2S8f909q7VGCjUF6CelBREx8jJlL
ZptPbHjWST6Vr4pHD4PbP2UYInccBVWvlQt6JYrTiixNJ0svZ4xy+5EfrUBPXfUoIloVyeAUwxmQ
rUg0yJBrr/XcJOxFG8YeKO5BsRFdISBA5wticu7uJMSSO4koTPWAqPMAGtiConZ2RXJuomfWQnYh
h9stTIJQdQnP6DlG2Vr/tY/32jZ/AoQ2FLE8sF+6tyJuz6S8ipoyxYrAxh8JQtHV87hYBecDIkAy
aJ7ht4vWBTZ2fBDmg0T7xN0RnRpN1bJ5SmfMdX0BdFzfaOgrKF9El3HFAlwdCLusF5fRBKy9WRII
OsYvm9+5pwWjL3COVu77lQj2CRciYgPdCpkEbn/zcIqPkT8E414WPJMrtv9SBg+wysCOamagQjyn
L/2WvDu+aCznqgC42KAago9t8W6ulcVqBGAV3AlX8WMAn+9bLNHPcwEyZhZVVC/w8+1n9kS3y4zR
6PclrHlfwJ79uwLuJbYjRe0iGADWsE9daNXL5P49ONvXHREcuGgxnDGxZloOEzKdZ99A9qT36Fmw
lNXbgQGzqDyiH+QmSUPyIhl6BXz24HClbur+bX1VONdt5TVmye//COGOpCvneiAjhCR+FTj/dRqR
GcKLX+dOQ7Zqo557/DpFpKx6G9DtGBhSJfKCbwr88L+u5HBnEWfpkLcl+N19TAV+fi/3xkbZKaOQ
DHnVjlyshzPs46KNMFpYD/NdCkyEP1dbX3Dsq2b3QgZn0nEeMk0zrOX9HWl5ID/gr2CWdxe76sPz
87MIqnqD7eP3jun5heFyzLSLJrzu53S3P1kv3tsrZiQdv4f+w9vn/aWtmsiLlXHmni5VM6a5A9fy
mWz0/cMCDjfRckS7x1l6PclpZndYTbZv3fTh8Pl8fw1rrv6VqnF2fkZbMsbo4nhOxzgs9+fzSwe+
B1cgZl3RHJCfgRpSBQ7/+lCW3C6bzjDYZNIS3ZF/0RjzRkUse2tCFANlNTzyYJXj0XUDWEYymyYg
1vXs7RwoiIzAAuA2Aj9izVBeiuEvTYUOs7nHRAR7m+4Qq29jAfB4Ta8uBXA3JmpjS+oWCAAK5rN+
U7//yQ6z6FquWeNLIdw1iejYzZMMITLBPMbW1Z7p3nxUDrHf7uj/8M5fyuIuSlaD68icIEvdKg/R
ju5F7vz6kaAGaKEWBuQFZ/XBewRW5wnzPRYHfaSuvs8W+ESCm7KmXiC+MJBBRAbH+WrPuzAsnTlk
eRNpGiKg75rffCuPyMZ4lYecKKzYEWNR3/8Xici52MCeI/3O5/sXOZ47irEK59SlJzc+0Gk7HYbQ
2wF5+Gz4H9Km96ZH0WndzMBgFhRMPf8Ry6nGTKMskjJbwywK35Dd7LVE6xvY7fzPZ/C7fX6i8xD/
tDsb2FQDnGYi7/YrG8tHAZcfwOmLjJmog0XxAdjpZYMn8P298/OTFbhPTy8vSvj6mQRJ8Ln7uL/f
Knu+b+QyiAq6ZlnXCXezyyEaC7nK2HMIyeitLN5McOZWoGY+hF6g4Lijc4Z6HTDErnDVa9HcF0jl
/6Vz194Y1DTrVEh/f4f040bJvWhv7uPtjwPa5F7BeZv65VYEcFv1NS7FcqeNqRZKZ7YQG4EWzP4o
DxhYyia43N/b1ctzsbXckU5ppctxAymy6T8yFtLJRRipJAIndjWHcLka7r202q6XyAA57QGciNQ9
jS/9ySA+sFXPHwIbqq89zpfCuFct7/JOMgiE6SeWKBuJq+2iJ+flNxjGfo5B9i3y4a6zju8JKx6O
hflEFcbBXHlphSFOnSs9lX9BARr7r5+Ht19vKDUIHl6DuYo3Oo36K8rAKPAYJmcau2g0jdwe/3Hx
vn8newtJKsu1t4wPdNqxozjv9/rTrACCLnt5Ebh//uQgK8cY4GZXBR3glq2fBTbU/7D7+GQJrXhT
ep/V9vPzQ2jz1o0Pkv+ANBhAdPAgHE2NCZ0LJIHaQH2uHiYMwznTbbJJvjX7Tbtt3Xgf/Sm3mndI
H8Gv6FMfLdv7+8q6Vp9Az9m/H8FpUTYVNF8IPkJ7JA8amlnJa3HK35xTDWnxJjnWTyJqRWZbbs4J
IAXUHNHthhDp2kOqR6vRqnpBSrcaKo8RQ3lwpCrBNVx19zRFk+GDYRwV6ACvxVSjTdHEV2Ny1Hc0
v+6X/agDnuEDXBUING/VEb8UxRkWdZQ0s7CofgZEbdkb38p94in11vn5aWUAYaouaHY+7U3smwLq
ozX/6VIwZ2sGG4Ss2lLp5+YhDXD7PBMNAyKDdguEw5woPFIqwGmODCwUF6M1bZYCe2Qt56qtXWP+
lnWvc7atdWP7bSKAJiuNq5eiktXK0tAuhPo3AHj4bx66W076nA3dIJ+PjhG02+gPaIPoo4ihe+Ul
upLC2TWid9WgIm47Z8Zn/EvqvQFTXpYNmT7mjw50FVYirDLdPr247awXBazFhqFa3I3Li4FYGsLR
c4VxIxHRNs7y3iaotaPdLi69amheAbZudS8y3hJ1I7jvtwu+ls4tuOrqfqoHZTzLg7+g+6HutE1E
U7fS91Wne6a1a3L1CEomgdzbBwRybQNUZhrYGGWdczhGMvf2bFPAkuYNGQ6S1boLXYDarAI9D5P5
s3E2WQz6sOloGJjZ4VgvgPJuO+pFw0fXC96zFVcAnwMSQNZRDBzr11ty4eHqcaxaudNMZ+tPqz8v
zXO97Kj0c/g0B9AuvOIN7XciesgVM3EtlNuDVIffq+iAZklyF9hKGzS9O0wPtYXhlNlunr9LHWiC
9jYdf1N/zh5HBbSEUuou5a9ZP3Xlm+BM2IN4bYivv4ezkHI9jCm0fzovtT+XRyvHw0gDs0Sz53Os
PM2umlFfiJP68i1vxYKkBvQJSDHxrZcLGWmtDON0lg9q7Fn6i9VO21g1tm31M7N/aNamNoswI+Dk
f3XQjzjRU9Xu82WvDSeNeEX9NCmj2yVnbd6a+qOd1gLXiq373gdy5zQkaGlrZSAAs1H7XjlSsk37
5CiV6iK4jTeNwEDGQg3/3QruBKx8TiTQeU7nuHnPo1cLfM/IgqIPP682knm20Dw4+xpgT9iC4tDU
nhqdpPYlU54b8qqoGzn+IdCJNetkAcaHhgkUw9Gwdv1qGulS2VqsTGeHpPYUlEWVe7Ge67+c2V42
pVH/7YANf2yMOgpkZTpKGVCSKGP/GoldiJKQbKMvDsJiCHo2KRAvONoLLIczleUg282YLDRUO9u3
4h5+p7mP0nSHds4iXoC7PI2S7fYKWscV6VHvp2NbaMfeqgQHxT1G7ENsDeYC9hoRIxAC17uSt0mX
6GZdhTATagWfMkro1sntQ9UAcIjejxdVSgPBUXDX80soGKGB+IXJtABFvRaKzhVladW+Dhtq7wa8
TvVzXXyzokdH8dCrC+6sbpfOr7Eqeno5/f9HMCjZGHrDVi1+aIE90xRs1WUdKnr52VkgcDLGxjUz
ItjVNTloNkL3NVQNwDvOexnzKB/QQ1KFOYDirk4KQEDeI2KYAjnc2/O1HriaOihzgWkEOS+3kUTO
plqjdTi3aVA0gKKjBcMY0w1AZprxdP/YVnQWiA5NN8GGa5jQ3mthcdpHUiop4ISJC/qsSGW5je1O
BBJcWxKSF6ClYC8qABjXUmhXtJHlpE1YoaPbUHcY+7qts/iETrkRfGn3l8SXZrCB0EBATtHgBE5t
gFuvpeF2SM7oZGXogBWwdSXHtQ9zj9ED3aOxBeFw9TNaHsoUCFvrZ+aI1PF2rRrIWHEJAKrFnwZn
jmV5pLOpZVVIwOBkxT9lLUYX+x6YGt9JRVno2+O7FsbZvz6n0pxXeRWWaL5NG8MdK5HPeav2wOaB
EA7NQaDQQxb3ejclcBoX1mDn4Qw6XnpQjvoefK67Ftg42FqXDq6SHGoRjQo7o2tbyqQyolTMDmXT
Wa6l5rY5ao0KqQrQlVOreDnj52ujh8KqBPHQ+gL/FcXFCz0roINtLw8rH6GDb1svORERLYpkcEoh
NZnU6FZKwnIszdYdqpScjLSwfZN23ft9/V9RwKut4w6ssMlYVLKTh0UMCjG6rwkU0D7KGjqWbQEi
ViSLu2oNcgVlauGY5GdqbozpvfsdU9sjhRXcXxTvArNLfbUq9iUXLrAxLWaVFZBkZju6eBMmxDkE
zWKzlrwmSePD+yowmIqgjTiq3FGxN/c/YHWleFUZRyCjiOdO0OmiPgGaHwo5op0rBsNbO25kUBeT
OPLBoHlfGotrePXX8JpB70C5JvPtSJ2F6VMTIHchqU9ZeeqrrZ77nbGTcrASPuvyx31xq7t7KY+L
syyiIrdjQF7uSq4clP7jy5/KXYICCSWBqFs/AdxI/y6NxxaoS4u5VjkheHECmR6L5HPqtr0zo+17
EzeVq4F40gEtXAVq4vui145QQ6cMfBQc4E1bTt7MNiLZAgDeSfJT9FiGtj27TfknTwTKwuepvrT1
UhR3L5K8tvSGQtS0fFvAGaxErqoOCF2PKdQ3n7ea5cfL6EpqhaIe6AuijdlObouaz/01850RN1/C
3RuM+lt6w6SwPPs6HIPBBzq+88egfykfk0f1R3wan7pgAalW6uYVprxPXi2iT1jV5ouN5zwaW8/r
WLOxG3r8He/H8t2KQmny+nPxRy4F75VIFqfJEYF3NtoVCa14WyaVm8yuLm3q2i0+TGtjDCLaRL4Z
458NxgBHQLbRoYgBateGiQ1XiBSrJ+EibZYN+oUm6XdRLm6BdMHyIvUf2mFYTqn5XvSFvzTB3G/E
hFxcnuTrI3Tw9zLyVvSPf2UXL6xjKzfpnJnY4QJBl7adjsX3QnWLyK0/FqS4qX9fq/gc2z/yGKMu
uA6AQeYBbo0k5YXVkSIkVYOOJZBmTDG4gxXQh8bZoPT+aFqggbKGnn4WWYzJAUSWCRqv0ev1fv9b
1m41miPgNiJCRwKVu2ptNk2dXEPBDb3dyMVOxZ2eybGgjxMRNU2tPeOXsrjLVMuZGVsw5KFRPYMP
i0hPkgjKchu74W1Bkg/0sAwYxfcf5JqJUZUtLLGTjz4qXTXIBhLbdmfQ4U4/MDVOYCDW5KFZFPsH
CADqa5yjZXayvpRDTcJoOcVWKKd/TZS2BnCu/hyd3f2jWn1m2OQETFHQwN7GB6Zpktp0liUIa99B
rQPuvkFx3GyYXA18sLLkljEgrLUBJuo/symwDGsrBc+gBjJo6C9qLtcXlWoAMCZDXoQSyPaLIjlJ
8aawYnfsc0+yg7kSuCxr8liwyJpbmDjOMDSxpqXorS/CJpUPhnRUGhDcRi+x7lul43V9L8parpk+
y1TYPWCkynyqVieDXPeFXuARr1Ae7aLnv3OC//0et+dYEzW5ri0PPacoSGN+om7yw7Ymq19sOXYK
2D0QOuSugpkFpAJlJCZQDOUrTSJBqMqnn5jRQc+bxlrOwZCOVr/rA7RIrChNK5XhsqTPZoQ3jGoh
SIXRvtlp58EZn4kdnUYNNXEtkOfSUx/i4Sku5FO1YMxBbfhL+kdKDyLQP0+g8M+HYfoGbhDSs9ZX
QHphfZ24WqI4IjS0y2yfDsax6erfmlN9GOXOBoHnCIUzIm2jt/K2llSvQSAKpukE7qui003UmJ7c
LE9SxhLIgiu3Yh51sFGaDLimY7wBZx7BQTtqgHjQ0DL/TtH8uKio8UjuQBc/ll7KLPebZ3PJ/X5I
3Cna6aAakwrUP4f9Ek3uIosiISaP82zBPI08GSJjtLV9QQwu9iorGj1Cx3IRRnbkGXpfebpVomUy
U/0qfr2/+NW1X8jizHUzgGc1WnTmC/gYiAfIq4dBNm5L/MIyBRstWhe7LhfrKuKU2K1t4WlA6xT4
jWcV8zK7TSnivVp7eqH+SMTa8KPxAHMODnDSmk0dmLFmVLdljk5vGZQFqZP7cy57fS77Cao06EXw
rSI/39/QlfcPslEM1dk4NlAwXi8SvFhzVgxpEcZ949HU2uczuFtBvHpfDA8W+LpQjCIdWDF0WsK+
XMtRckxObqO2CLUU3aTtBOKx8aGPX3vrN4kdvzPdBXwCY5Tu4nb8petvBKSv97+BxXO8noL4U8ZI
RyQ1kbO6/oS6b7RliUqYN1MnnmrT2kdl5u99IWsPIsrKmBQNs40+Nz7N0ZEJJF8NFpqWnzaJ90VS
BMZkfszldDCcEuRplmfE5YMxGidb9ttexGu0prZ4EPEogkoJrXbciarVYOg1qYuQophndfqegLgV
E+HdNp4F9ntNeaCzGC77VZWV2Y5f3BC11HBYY1eESSsrrt07UkBaRw2UaBb1Y6+K+nolUCtD+oh7
elsNXe9p0jNRZTDFGjzCtn1IkTQQaMm6IHaCIEfFKDtuTYhk6y61Rpyfprtx95aOlt/lgrL5mhC0
O4N9CjO8gRjh3j1N0hMMXIQjIamjHQyW+jE2VHbNzpz9+/q4pvQOkqZIc4NjFIi66yOKClrJmDcG
24LhZov9TFMR+9SKj8IQoKiU42op6E+5lmAMg+1MNS3DZhlodCimrlO8CDWnbSXNXbRPJA2xshTN
TuZjFrS8xUMlF8H9Za5sKDLRqBcZyLLr4IK6/ohay+Ym6YYyzPIXdJpvaA+S+2R3X8iaV4DBKuiW
Yr286OblDHVBSWKbdU3DtPC/OcHg/h3AMvUUvqETDCC1997NXFNkOVdO8FIon11xKht0wAWE5m2D
srRXJ7tphvpTlG+zfed404DxCUGk76r8vUkPEmhG7697xS/EoDg0rAOnA+IHfnMHSlDGxiijMG9k
c2OlSRQ0lT65xWgGSJijV99srA1oSUSJ97VXw0AnLBKFrHNY5T3SIp2omuCPEC9X9auWQZxq0kn3
ZJmO+7SzmUYp2baa08k1iho0gI6KGX5KVjyXpoIJblrZbv77zUA/sQUtg+XDh11r2iRlGqksB6T7
Um4fG+ooQQu/6KBWtXyIaycOmrGafUNP5Jf7ktd0HOAFhpm0TJwH+/sLaysn81AUdlmFkrFsomrY
lZk31/L2vhT2PHCvJKpGDsbRYMMRPXKmSXaSZeoWSsM+Cur6lzrsvo3GpzAduibGwsgbBPm48zBO
3GJoMbVUbrCNVY5TJBlcx0neo03ikQ6L4SMJ0QrUeMVQoYYEL4eFNzAV3O1digQzrHJahd2oHZTy
UYGT1RHrRDXFN8hu2MpOKRC5Vri6lMlTeJWV1lXdgLptN4Jp+JTKPwf7pSfyvkBWjmiPIPr2WvVp
SXW/KDFJj24rUZ59xX6w0pkJMhXM5METcL3TjhJJDV0GDNSoF0+afrb0+b7GrLk8jHFGhg9rwN/g
3xiZyGNe1iOK0znwNIHs+GOFoDEYhveRvCtz78bkTPJgFID3VzwdE7BFzKLGC4cCLncVh9mcokhD
9NgTtQ0Kvful5b3m5VYqg2rHrvz761zTHws4AMbKCbzizf2TQGJQzDOFY9UDnwQOs8qNI5o8KwPq
P4Ozr3NT3TdDVru5IskCX2vFCMNphV8H5BYQ6jzFEUVi28pSCUVIpwXeIfHyU5aTTYM5DxIGfoym
YHNX1MZifFdw7vCk3vBGaNGcD1rVoA7Zf1P6zs3G/z55w/jfTBMYfyDReGq9jGBgxrDgOmaa3uzi
uUpcakzzU6uRPHSoGvuFpMZbu44tQYlrxZCyTBWj40QlEnRe1zdi1KYR01OWKgQ6Bvkqp3sY+nmX
Lf9DKRe2BswKGISFabx8F4OsOD1mR+Qo+y+Tl8SmGwsbJdinctYaMAlAjVFSYtVp/gqUeUHRkVGH
cSkdbBiZYem82vLtCBPzBvqSWC2GT1mDP9a2G2GGZ1c0gv7uNUVBiwbwOlginmjuE2ZTj50+BVgD
fE0oo53b/u/9eycSwAU0Q2svoOAjddiWx0n+NlFRtzKP1GXBKXgCGcQH+wgnhwtOjUpKtCLCQZVk
Uw7bZg9SEMCd2526MQpfqV2MyL2/ppXnz2LTXXUVCTDwaHESy6QushTMEmEBThKSyCerOEaYoqv5
GM15X9Ta9mEQJgw/0J5ob+Xsf7FUsl3Rtg6p1SgBbRfZi0kquMxr64FvgrHulo7wnlcCU85V2lZ6
HepVgzFdmHJFYxetDq4Wjc+IiAVBGtMpXu3ZSFobjE0g1fmaTnbhCjVjNtnzQJuwJSh+xdMBJJ1b
TZZyNxEsbM1WYO8QOLE0800ZBkllGVFN3oR5ZteB7tSPY97TXZkKlHxtA/F+stkXuEtIkVzbpAXw
1Knt9QbOHdmMUhIqaIWxRpT5qxdZVMxcUQmM20AIA4QVSvBf0zguts+smiTPTNKGZkTfF8znLrNa
AJ1bEwEvi8ErWbBkcM5WXozziBohsGPtQNwSHEzB0BNRqWNFD1i7BVaBxBI8D872OBHsH1EArFIb
+zgA6y4t0940QU6fbu/fohVJcFaBlsH8n69ix/X5SKi3Eq2iXVgACainHx19lzGapRbNNL7dN2DR
8L5rgIohTcVDxVSpqEp9qGhoLrL9CKK98WdcI715fzW3rgykoLwJPA6ScrAL16uRUzUblRiuTJkM
D/pYlr46RIqvxZ2zj7IO46Mmu3KzqZUCu5ud4L70272EqYVPinlUMBiY33wtfWq6iuLFpGE7YgxU
SzLjWY8s4kcYpHwwJisRrHbFvjPbjvQqkB7IaPKO4qR2ipPoVRVqY1yBwEXqlIdWzmyXKJL1MLVl
9ri0cAXspogiz2wj87s5VMrglqMhQnLeXnQcLiw+vgiKhGO4XnxqFmNiRojiUmV+Bz3Lgyb/IOam
b2vPskRmeSWAhjTTRmYG7S6YDs2Zla7Nk7FR4ZrnMNCF37ZV/QMWxhhdfSDq80QpcttSWRuYFCml
+ncb5S/1YbRHNfHGvKHuoA0SSNOmxRL1x6xpAaNfB6wVJhzp5+uNaJ0BM7VquQrN3J3j5y57blKv
GQW+3tp2g90KWDDQ/CGa5bY7a2IjG4oIvl7bmrs5ptHWiFIlIHlm+FKUvkpZLRr4sboydKngCoNN
wuaDvmGWy0zP4E50TbKRJanwqFEcrDqrvNpsf92/TLdxAUu+omIP/wuOusadsFJ0Bi1VCGsp+NZR
D3EyjP6bvTnK3T53AmS8BY/vmvGAu45pYYi8YHi5g6Nwn+EDwOi2+asq/6yUILEOWux2h1b/yEyR
jb99gbHAC3HcCY5968igpwbUJeuerEbaTeYPoIrS/9ojYy0xyGOxQc1g+GGG+eJN1LO4qq0S8Q7+
ejuSeNNO82kaEB+oJJRR2r5/bGt6Cb5aGeEV7PxNTq2fpLSvZmi/DX7eNAGWHNzxfxfN/i3Pf5JK
BBpaNYEIt2AFwKmKXDnncCqWKje6rlRh85Dnn72vbhrbz/+0vWsrnvL2dn91a2eGoi4rs6CoC4D1
9WbmeS+14DSrgPWcXKsFOh7s986sCzZx7aJZCMnR1cNmAPC6n8SYeWiBIiCMiO6VrVz5sxH/mBb9
VdLN9/tLWkEF6VgRHi6WQoLpZhfxQkGU1ooSKVchDHlY1Sp3yUg3k+otGC+geQvm4iTVRp3fLedV
znV3NOC8jY+ydZrTzf1PWdMdWBXjC/QAEDZ35Usw6muktuuwxoBvM2zTY9ucrXhniOhKV5+PS0mc
1uQGiWiUWDUyv6Ca9vqAuuSPkbqY6rSnoxv1IKf1l0VwrCsFUWw1KAaQ60RcBtag661OuyWv4D7U
4SKbnoKkbyoVe9KAFSkywB+NOY/R9JZV5G2pRFmJFZwfygfgSkYgy7DmfDKrKfTSJNlShwMAfggu
ytRv6lPXgJ1Td2l2Ihhgrf6SqwVojCMYQ/y+kJ7mXhR3rJwxHCNoGlrjkV3n3y01JTVqRNj5AsN3
FZC4qCNuquYLXKOViwojDiSBiTeSYTCud9qi1kKSSKrDXrXCDoDBVD2SpDjfV9iVe3olhTMHM60X
NS3iBj1V5GCaHmiYXORegq4U3IzV5SANgQ1j/b08afQY09Qw0roJ7aEPZJsc+krdd9r0cX89q2IY
nSkolGwbcPbrXZP6uJ6iBeshkub4DZKjXl6TbpsgtyC4CyuPLYsD/iOK6cmF1ZHkyhjiHH0WyQAF
yE9GFntJJr2mnUTd2sncvC49GomKeusrRHUS0zVU5Mi48C0FaW6jGVkTOnBSyS79E4li0FWdAN4Q
FRTW/sgDAoyIwu2uExbwZi46LAIK71fPnCCnghB+TRLquAqkwE1ClHi9hX3dtvOcNU0YA1mREtPX
8sNSppu6+3tfLdbsFsaEIL5AYwwgMbxL67SKKk3x2IQKVfrnnM4YT13Ny+/SULttU1Fw8Cv6cUjR
4LvI6qFLqSK4z2tmg8E3vwAOgAdxmpmZS98oI77AyolvFiArRGuftEklfVP3m/vLXdORS1mcappS
EfVFN+CybQfzr/1oDb/vC1g7ODblGnEiKhdwNa8PTqKVBRL4pQnL/C0mW53+BDYzUt7uS2HG5zqX
hEoee2R0NJoBT8UtIyZGNbaa0oRLt6XVVtN+3P/9FQcdwxyA2GI95BrStNerMJ1WMrscToomJcVj
gnX+KCR6kDP8v9pO7YB0BNO4aW0KdGHtfJAcgaOO6ikQAGzhF6YjHlppMkc0gpE+qJwfRvJst4Ki
xJp1uhTBPuFCRIPBMWViyPAPCKoepQXMOaqx5fyiO10gyxgWH6j19v5+rqk4S8UhlgMbAEzwtcy+
RcYdf1eHuEGDMfiD/rMGFdHQe3oTC3Lbqzcao07gxCLcARyEu0/yEKfKYJtN2FTqLymVlQ2oRmOv
0Y3aR0eTslG0vPNoEZd+GwPw1pPREQR4a+s10P7JyiQIYfl+PqcY4imLkRns2kOVOg8IYF7jNN0q
sfLYmYK03ZrOYNoBmxnFRJrclctQLGmGNO3CRCEBXpsC3TCRInjT1u71pRDO6YhbUGpKatKFXVq6
I6i5nSdpdKvlf7D7YH1H6RNX+5ajTEJnZxL1FRx2Z5JPqgKOodk6tJmj+wnVMsFtW1sUSCqA5gEK
RtcsTi2jrkTXx4Q0O9SgRjv90Lmd0ow+MeodZi13AnErB4WqJ6vLfeFd+Ky+nFmoZZOoDZuug+6Z
dg0+GZoDQZdIAlFrUQCK9BhCJUMpMJKGj3y0KHeSpu9CK6kqNF58lhmA3ZhSqPnztDhhh86mjQ0W
tR3pZW3TqkX5OCZWuUmKxAYOthoEJ7uyeBQaZFxM1r2PaQrXJqBO7bm1pqzFKwfYWWy72tD7pra9
b2jWLj8KNOj+ZpkVRCJcosNRp7pPmqQPza1THyI7SOtjB96IeNhTSjeqBYruYn9f6IoasZFfQNPC
rrJ6/fXSWsvK0ChM+hCsCzZqzCGhvwTnubJ7yCvKCGNNAJxxQ65FlFExwcy0w5dL2RsvlaK5WS97
//1CLqVw96Elca01SzOE4+JW83vf+VR5GlEpvy9mbTHwHxm0FFE5Tul6MeqURaQr0zE06ceYHBLF
07o/90WsHAnSxijTMW1DpMTZxEaJqIzawhgWyylL3yrAqqNcDZyyD+4L4qeDoA6JoBP4X9gRuJEI
768X087yNCZSO4Z9Bvj9nFQPTf0NifE5wVwGTAwhaLpBmlpzdrRQXhrrqDs/htjr1Zey/z2aPxfz
kZaZW+NAGx15iidSPprDm4lZhOkIlFiX78ysfr7/1WvbA9gfykgOiHIwT+D6o9PCsJwlUsbQSjO/
dPwa3Tqt8ZaaqUBv1wVBaS0YI7zwnCM1z6QiptWPIab/bSP1ONTaS5zSpzkmuUAU0xrOJwQsAflb
UHnBnPPWdVrkacpzbQznbZztQeu1RRY1M0e3EfZ737qHhiHjHhom0m+YScwpcDqQaZIzcBCYA3Ay
eC+6Y+anyZ9a+aykz/tHpd8sCwQSmFHFjgqVZ97V1cD0t/wfZ9+1GzfTRPlEBJjDbTfDBFGZSjeE
JdnMOfPp97QW2NX0DIb4ftiAABtQsVPFU6dQ+0EcroGrCTp83iIfOH+OoLQBvgoz7ZEsgytyehna
tdGjrmDZ6LyVbSTRyKQmGCKrThuOCvtFpycEQYzdFFwhgFfw5jbtVh3OX4r8SK73RIw7wI9BtJbo
6MUs6JqLt9PdmOUb/uCFDURWSGNFC/QGwi88XV44G3m3LghawaLj563+IVnlhhK4kKkFnAPhI3qM
sItAVJzKmMXOxLhuuJzDvK52vkoGrYziTu8xtcVq+pSOatLaoMcMqRybnT2vBQ1BmbHxBC4t9QdQ
C94PmECLO8mhzmuzEpFKqTLJyYTSUcPP67fxwhGi2o30FnKqKnDQ3GaicBKOcYcUV13XpEgwdmXI
RiS62tCvVam3I1P9F8rAdIpbnQDnzxuuPApjbGFIbuhs7b/CFmHEQJxCNdrbJMp3GhIreuxHDLyW
RTeK+nR9medqC9g7cLYoyK8hM8XfVIxhm3u0yo63C8CN+1opMYjejFM77vtlbyiVuHFwFxaH7QTE
ERhHuC4a563JQ1xJxVhBXtXvgBl7rUN5wNhZsGOoy3gAlY57fYHnGgwL/CWQuyltthRRDQ6z29Iy
djJ6tuLGNoCuWnFDs1D20E3mXZfIbSmMPTBwCGjZLEb0AvAWWVIjZZrNrvKbVDIIYIBg7Qb9D1Wl
dD3mvbZVsOa02o88Rj4H6CjMP/o6Tu9LLE2mFopV7Rvo8FNRPE2Q4G+Mj+ur4nGUP2JUeLPg4GKA
aj7YNNTOBMNlCjEYNWkbeDkHKcRE1j6ta7oak/LVL3n2OE4RyEeWxTiGkjrbcjmBvDgJt8iPuHvE
vobNE7RAE8Lyw3xq2KpRr0xkufMFdelcaU2C0kifdQ3kK1ZUqHshbKcN3Xdhnxn9PuqKiLehfLh9
LosuWhNF6XwFNxjNx0J86Kd4gpuzxhtXiMfy/ywPFhBZYg29johuTs9UrQplqFe594VYygx30awQ
2NsBDaxWlghw8hM9A9lg12KgZpWNpiNIdTmQShGir1DLtLehG4WHbFhAm1cMK+Z06uZaKgSUIFXr
tG2OVuWoLMWYoMO43si78MWon6/H9DgFs1BV2Fv+BaADEOapMTu/lfJ6IlmEsfSRsRZ2VRl9Rrpx
ElCfiEq3G/TKy4RZ/APIYy+TeGgEV2jS0i1FYTikidW9qGG92iPGgWwcJx9A/Xwlq6MArY46xlkG
KsvWeIlLo/MN8HqA+CJtHzohAjhszlcamXnjCt2QU02PLZR5dIFEZiltHPTPq/nlKeAjWJCMfMZP
Fy1Cq9ODrhaM+IuQDPPXMDMlu5BDLbLleWUNwqExI86qku4F7zsc3Bhgw8FtgQ3tSbnM0ec0hgoA
ZlPfwDOTxubOLBaNtpqWHkDKUkaol5hLjRh0LktixrFefibLPPa0zMsQccIYKc8aRt2DgkMJMTYy
n4ewA1/YLD5fVx7nTwd0aaAKALGIxhChXNzYJuuiZ9PS+5UsVU7ZdhLakhE6jJq1meZmjja/o7Ar
8I+hgVH94HZ0aFiQKoqQJYyGHUa5rNC+S2M0Y4SmXUVhGMxGBQilEC+7VhnwEOT1PVfQpXJ90UwQ
/yHQFiBwweRqBOrch0RVm9SChvtVGbPlgFDrOdTzbFdOmESPin2ip91/M64/lwkJafS6ghAKtpzT
GpgEpbWZuva+vtYYTIFJHna/qik1Bj1ycM8mD1C4fn99mZyj9H+FAueI4ADzSEGIcHqDE0zwQ/OU
1PvlmLQPKBsmoDUqK9tohsWBN9h5gxSrXrwsMQ1XvfxfxAPaj3fM+lN5ZIQICqViGHDceo3BhapW
TO9l2EgkttTvrOiKva4KHc3GVqbIzW6hTfiCLFs9yinw1WARGRqdC/s0EeVuMxRGXxe75CnXuxrB
rbiSxpx1L2nKxFHmZHHmoRpoBO/d7fpGoHBzHhUAf2jfyI1dlVP0aoz9VnWOc31+vg2ROlCogOzJ
yM+engwoGtGaJU21H0XIPJg9ujhG1aCITiTSIHH3YKKQdl/nlkKvX4kLzx21RxbLgYQFjgB381FL
qkeUBlt/TDFQFNNwOzR7WoI+iF6o4uFvXIFzhwv9QCCpRyIMSW0cxek6V2OIJxDVt34FAMRDrqLn
S9U7zH7QanR3ZLWWvF5fH/uF3MtGmwU0I9p00SHEx5FJlMbpmlitL8jp6grs4iH3vVUtu7gsljxC
rgV5W775GUWbCTC0qPOHOdQxJ0UalRYTnqD+hfskzFd4ekKoTOtGFHlBLEruGMXKiKfAJsPtpp6s
wACyxcnLh4ShkgLA34UAHp+o3wixLtxPuFEY5YjUrcxSpqfnZtSS1SKa7Pymb+0+16ih946+ALQA
vFZtVF5XbrEBXPBi4ZQgw4AiDJrUkDw5lVlPbZmNwzD60EzWa6Tlr7OeV06dF5oda9niWDNIVEe4
rSRLhYoiH4bCaKJqNZnHcIt68cJF0oDogt7CD4YVOv2aOa3qsCvX0Uc7r/oYzxG4lcduKxt/QUMj
NQhuTgkcjxjsy6UIaxQYmiSRRz9Ti7vBCt3MEO1FADvRuq9aUIoZyvOkxhs5kAv3CFkjdCoD4Ynd
5hXzLK1laUzt6LfRMJIYgBypLz7ELt416u76e7zgLqM1gvGWGRqrg/EciEWFKLwLtdEXpT55UkJh
0HeFkI4YQd2H6Z2eDhi9Fpq1RWIFetoW6w640b5tim8F9K3uJFYGyWDG7qI6me+R/H5vMBR3Bx+3
27eZIN2PSqxtaMlLG4ShQUipGoxzgC+9RsCHDXMdTX6PrphJs0agTsY/ytzUtG5z7/oWXXhryHSi
K4ENQGPpvNObVuuTUrQls1NzO1IM+zFInufffSR/xGNvdzVAmWq/5fddkgqKKLSjIkGtIeI/lZoO
+mAMdTL5ra49dcXN2nyNuZeF8EN6RxPjja6wCxcdOoul3H46/vig0JzSWsCU2snvRn03RwaoRV9K
8LLWmWMppVd+h9NCru8rX35iRhaFCsSEmAWDFDzfSmAu6PjJxHzyjRUj5+tiMfdjro9uBMvh9ao4
eiCjrXYRxoPahWa+wc/sHQm5TlJYsact5lYf+IVrxYwg1Bz7e4aelyIjjNKim/wJeZwj+FF7b0Fm
2pOhGPZCvm518FySB0JXgDrw/mAT2R34la5ah1kSBph5X1JXuwJKnuDl/YmU6g2+aP/f3wzQjfBm
kJJjwDPuQhW91etr2s7+EKXvDVI41vqv1pYg0psNaPbZDBgcLHJvwKSiCIWInydgTGGEUtFKBn/R
5eUZfJrB0KXvYAWvbTFd12Mk55Ydt4rxjD6ViuZT195Fwpo5hpgkMbESLS3IUpd/9UFfGvQsWPVT
h4W5ITK4JMa4Q5JW2eyBPUV2J2QdNl48X6/BzYSNQ5GOdRZgKbz/0FUCxjV32eSnqpGCcUAY8j1C
B/MpihQ3G8d0FxV9+wAi62gXGyBolmSgzie9RKSbFIZbx8oMuktdsXtUTby2SS13sLR+V40lJpdk
Uu9iGGhIxNx8jItUsGNrQJyDTjZaQAvZWZ0fknEE+nTst3gwLpyODLeBdQmhPQ0szJw+m9HPZbVF
P/lNNtQ2gEXJUzp20XOCmpszTWNbkLhTArQWL7THOAG3NJbZkZc2tcdhWp1hATx07sb+AArt8GBC
QdEWBS7P0iLdKxcNI6fFJEfPWyM66VCpGxf53PLj+xlxNyPZgM5iLvSvV9OKcjaEmjb54VqHaF8V
arA0gSv8unY6f5uQAgcSRh9q0fpRXr+kmOgpF7MSukDthd4uM2m9ieRqcjEvdrSNeZA3VnWu75GO
B8CF5QjhzvD9QZLeKd26xrOvF6NMM9OYbkBgtRI1VkYHY9Yx3rw3q9sp17ZoGC9JBtsUsiiAkQNf
xnlS2QiO5LCGFurmOvQSOQrSFZSt06iBAVqUl5u+V7y6m7fy2ecmBwUXzCg20EdmyGj4Pj1HvRh0
wZza1R97Dx6YDYag+UHTu4MkeEtNuy0WNBY6nYYeTB74SX4SkWdTcQwUlZYyTVZ/qidPThKiSBg2
FD00kkrXcove4+LqUAHBzDa4KLByp6tbBrbh2rD6YHcY7NZqgOOwBAUvXbOItBi3AgCUNqbg4fHo
+rpxmy7cXiTS0YjEomukEdle/Lq9M3IzACNibyfZXeZ9Gvtj+2H+T0IQZaHVGwRTPIyvr5W8Khcw
ZrZS/9FJhZ3kH5P+F3PHNt7ihZPDajDSCwcIRjmeRwuNa4Y0id3qo90nbu9EjA8bAjFbKBjCrr/6
C0EOw3liMdh9hs+VTzcunkNBF3Nr8TFoC/B/4I2dJLbTjHZIQqi0f+37nLQygJGavSGavTPufuqo
3QISjlvD+gRPRYdhNfZytK4+Kq0jRZqunyhskOnitmhHa44bImBIul9pcWEvBgiS4mZMNkIPvkrJ
TB/4kZAK07EH8K2V06/I1aGdOwNfUcq28ho+I/Nh60S2TUKBUL6+5Evn+lsWZ4mibojNRoWsIVlt
NScrsjrSQctjChuzcbIXtBzCZKSJkNvEe+ApHldplue5UkUfeZcbFADMCX6dhp8KSP/6N7luNzzq
80wO8irQbQzijS3lwVXIvc9V1iySn2j5XkDU8FxUA8bhlMIWWPN8GyHJRBiHWiSDvHIXR6/juuum
UPI7UNnKD2bzPeoHsUc1a4k2dvHSoqCskTOEV4dSDuexyq3SGpjfIfulOfXHsjVjopmC4g51L7xf
vxznZl5BG/OPKUSZQeJ5MfpGao1IWxQ/HUuMITY0zGlcza0FnStK4MyQW4fDxx493xUyG2VZiJMo
+8OoPsmYvSG2Fkm0lba56l1f0LlFgCioFPRpIcoCHPj0ZSGy0PUlMWQfLGr3imhL4k2zim60iB6I
FrwWWRt0u2+kpPhrD55h0PKzojj8PSTe+AOT1za1SrkM3NLOAkmk4R1dw931lfF0nyAZhBQWOCJl
gd5mHnk2iXktZbVaBi9uRdK72O58EDf1BaGHlMRk2S27afdEkcfYyiLzpNlnotnj+GXpLAE1IIy9
KoOj7Q5/Y3sliVO6KzHHfbkrV0r/5X71OdUYOZd1dEtn82fKL5zbXn2YwJDTY+HtV+egdTEGimt4
psqLaB+swWndh4k8ZHZk77Yk88/jRzJan/Hq0b0OIPjpuhMGOk+mpAhyzNZLyaxUto7xlkiukuTR
NDH4y6sRO2jxfsL43rwlQ7qh4M6iJPYJDM0CjABykADknn6CoebTUoptEcwjSU2vW0jf+ZEjO0uB
wd7L3yJzkZEUM29V95aX+e0d5gyVnurq5r68kf6uhSPvOsCikl25hVfi3/XPt8ErARMM4lCgbk6/
bUqjUZ4ysQgsqUf9qjJlF94fRKNXd8x6aX/9BfB68UccaD9YcI3AUWef8+sWLi1wQ+gKLYJiXnZr
AfpstW0fTHMrMv2pfP12Epgg7DqeNGSBV4ITpCxZpY46JnbpNTU+x5pUwn2BFkyJii/Se9gQ8W9X
z7QD7Lo+ZHv0KQutuya0/5pnD32URmrnoYN6cq4eomQnyYfsVb5RHxv5vk88tBvJ/6LCAclsvMmG
yvTbtU/njiScgKgf4qEMTN2eZtBlT1RH2+Hki2AWwbinfdmQajfdVRsq8KxQ/LNn0LxQ8GgWAuHc
6eEk2YK8jgEdGOrUuLEk8pyFdjLa9xVVqUaqxesR8YJ/PfG6IEzJMjpyTzT6BVgmqCjV/aBtmIKz
GJz/JD720Y04Hmd8Uu/ai6M6y193r997JRnJV/1P3e1qWrgiib2Byo/Xr+pP9uXsHH5tB3eFYqk3
4gYp5iDd6w/Znzf1313yaBz1fXGDPv1jBGpj5x/tbHoonhJX299KNLqjCsW/u7KdbGiRM4eTbQX0
F+Kyn1SnzFTsr6cjCtXSL01RBWoMSqV9agzCSPtQKd7GURJf+qRbRltJlqaloZyUT8NaiC9LbxZv
lWJhXsr13bmkN5C2AqcA0q6MJev0a5YY/wdeoioY+nh1xa4qKVL/X10vak8jshwb/hS789xZACQq
IwmjoJkaXSCn4qwZ6SWtM6qApe72ZoIqZy02km0IlkaVBvRE+bYjcj4uEGlsuCBw70EtJUMLnUqV
FymT6gHUfzJ6yTT0NDh4km21Ux7bnoSehDYfu0Hi+ahIO9BDZK2r7raCxx/869nSEcsx4knEjjxN
mLLEi6zVQxUIO13y5RaAUtLcNJmrLQS7PtjivlOd0nTkwV1rUn9t1T4v3TwoURklBIxKQumfO2s1
jmQj1poq+PzMnIYWH9UzOLbc5PP6lTrD9OCGQw74YBmYDjEI9+DqUlZWMcZKwzYnWGi3PjcI5nrc
piaTqYqBFzp6SjSaRQIZ2ogCT6K9ZNYACuxk436fVd1/PgYM96gqoeQDeoDTswfN35hHaomzb92+
OgSHJ8E+qDcxgZPy/bKhes9S/D/SgKlAJQOT5mAdT6W1I0g+4cRXQcZmysMFOCK7CCiBdtuEZCBo
JakFsuUa8YH0j1CoE7Rrom8AhdZToeaIqtMAJlEMLKsnW2gWg8iDBBpVLVyIgJQFhl0okQPO1+fJ
ikJvHcV0Y5t/wLzc7cbjwmHD9UBMzSNYRqlJQ7x8fEMYiq9zEgnf5Yx8rF3KoZISqa1iC4PppunZ
mqakxnhMszPAtKahstGEY5bZWbwClibMOSgkGoxyTG8sJekyW1wy+RX8k+qrMaN2QAGRnjqCiVUS
bIZRSTfRlIuA8slT/BLWsvbSlqBswPgEQQ0UhFKmc/16X7JlwHsjHASEBfkClfOBgYdT29Cq66CK
AaV3pBrbi3JGRnqMGBCaT/kdnyMcZIVU91NTASRF9c/prWGzVcBRMWFOhi5uJft4gk4WFwBDge8B
Xg5uIB8+AgdWtBjLHgWWWnuGI5FMdqVbFHPmmPaHaD/ZkxGSfHZWZYMD+ie5dnr2SCCB8QvOOQtf
eeR/M0Sqmc1lEthvH4tT7v3V7vcC+ajIBzaC3HW0wZ+KxjYKXuSLEPpk/3t4oIeQTPbNDdSgPdKc
vFOKMfIPD7uFPD2V9KmmMcEUX3o4HOjTVjxxbvfwYBgDLUJhfDtv94a+LhrFCsNnqXkHpoZ0/T6L
7+N5w/E5t3enYpiP+MvYx2GlmcMihM+DqDlRftshy4aGKVqsRxRZN4zrD3EnfxC/F8Vpn6hqYHgy
SEP7xUJrjG0f7e5ffeP7Pgai0/3fr8Ui82Gm5Gb9l91rG91sF17G6Wo5RSSNfTuJTL6te31CfPez
o2xY/F69v38V3ZrocKhkHOpAhg0FxH71taVzNseUUUHImGgjdNX6n5TdZdrWHAW2fddksMP+dZhR
VEcF1Er4HOdBAwA1ukuvq5YLlhMbyDgODbTs4B5wByhMcwhsfSU8F7vw/q83H8bD7USsb18hR83e
KkgzRXW2Hg2eMcQhCctjAEW0uAAnNAjPgMCQud83KmIB4dZoPnsdXMkbju/FE4JuYmYK3Io8MWAo
t+oqLCOkaej+6rzCeFGWauMJXPBxftDeUIKs8gG39vSMlnVCD34pCM+VkzmFZ96Y5PAvsk26NQji
kgLBvqB4hbmuaP/gfEq9mUyjQ/b8eY4Kd64PaaeQjuGT/rvLjBX9EsQ5MEqnVlpSQ5AFoFG1KGRU
RaLMBknErxyTJzeu4CWN9Vscp7E6cDd2YWsJz0eNZI+TIz+gxksQX39J1CkdetCPD9dFXnpWcElR
noW/hGYrbidbpVHyFZNXnnNrdHQBGVbE7ddFXLh7cACBaULWDjhuPhle510/MOKWINfb1zZpbxpB
HUicbLH3X3hRQC+jnR/LQcjxU235pSFMNFem49pFQdlVGMkt3QFg/2aVyafSLKQpRhelx41ndSEr
BVz4L5ncgc3qHMcYuxIFvnsXkdSOCH7M5O/fPfH2BMaWHnbhbY6Y9mnD2/3BnHEK5EQ0p66kFtXL
foLotzeRvujOy0QXr9ppxHbdveXgEz6fmf5HvqHFDLajisrKYNPeQ5aw2x1r2/63u37QF27vyRdx
FsgAjU2q9U0UJIm109fQGTVknWeg5duedp28sfkXxUHJsKiK8RNyVzeVajOUiygKQCtlyE4yaFQ3
d1l/rKstot1LxhWIaHTkA6TBeDC4pclj1vWzakbBcGhM2kXYUIWUJkG1866/L20tpF0IHngY2AiM
OiFRw+eKYJx405LqHWD96zt9VjkEGOHkeziL27er1GBiVBTYgyO9ATlCU1fx538pWk5ouGEZz/PO
p8I40ztHrZaNnRUF3eo1j+ONKB3/aEgkaf7yX6cKw5OGLICdUGBizLJ8KhWwMLFosjwOjgXxVyJJ
zvL9fXzJkZv6nnaKsLGRl7y2E3lcPJGGsTYCPxIHU7of+6NkBNkxHjGegqRgZAt3yA8kKxmG3M5j
xVYY786dJL4V1l7uj5MjiqQWDkbpGJpgz+VNFhpbvtUl9fl7R7iszRLnayiOaRzYKm2I5aLoURGN
wL38jg70VvqQUxssEc7f57s79/FG8PJb+vRgv/nH3ZP6mdwldkl3ofNt2BOZyK55vX4VLz+N/39i
PItyqRj1qsZZHMjaMZVJ/9qlNsjl0S2eGodU21eHJU6RidjLdv6w6H7z3Elk/tM/CiVdjIc6vr/+
QRcSTidXiK+yITeSJFOHI9VMvw/fJUFyNGunhLU99VagVW7VkUlB7kls7TY7dLWt2Ib1tzV9c8So
unCr6nchOsQHgeISQ9aQlUAx7tQtEhd9bkqxiAORmgfV6bz1Vb5PqPg2odwNbFxOxY0Xe8kU/pbI
maWllK2ij6s4MNqd3lB03uV2uXwgNR9v5TAvbzcKEegiY+ktk3tBAzK8o7ZguxvVVdB4W9jqE4jG
0DxjOdMtWJttI77rRBQDvNWpeoKmLet548jZDvK2EBoDQAYE4kgzcepwWPS2sKoBR957q946gqgc
0ujPFNFGRn4X0/cwIdqTQ4BpxQ4j9zYM3yXHV0JWD+Bw+DcwRZyG1EZ9RKsW5C+eRpp/FcGYxQpD
/CjN3A27fyGnBnAwYDZMUzIWTs7sjWsc4TotcVAIhRt1LxmmMWOo2yg+yMkx1VVYewp+AU1+bzBZ
QrBFTAozXjY2/JJS+v0R3JVea0sEZm2Ng8F4GkxqmRjZcWPOxKzs5SGLHxaMJZWqxAZme9nLCPH1
Vt5S3Wyh/KGDDQssJDAX4JfjviGrVylfe3wDSqFukdtST94VWt6Wt0EQFG5mV25M/kHlPfwvi2eZ
ZBm04cj2cGHO3GlmH4k6NB4tHMPF4Bka7rzRcf5o9Lv61PbX5V20UXBy/p887sSTzlCbGe2NcD7s
+aZ9Lu8zp78xdpWv2/GfdqfcrgfBw2ADUtP8EJPhM7JzunXkl94YAOJo3UG8yqannWqxNmoHuci7
JBDGp1y0kwejdaSKyNHBsG6L7Cb6Fg7KFr3zRS/3t1TO+iWxlgIID6mxQt23Dz/+GjwMuyEus4Nv
iMzL/ULRve3oiXOvE50sCYppt8GtuWtJS4Kn5fU4bNy8S9oVnINoLILTCewu901WnfVWAR7XIKm9
uH9uh2MpvxvKkc3t3Np1pqn5S86UCnJ7aFGEijnd9azEDNFcEZHemxwM4DssfkLMntJbmRgalf4X
2wnFAg5QQF2RMuYUKaC6TatkQhJUQ+Ro6ldkEEV26rkjFkDF+r1Y0aRzhOpf3/xtbgrwDwgp1VVa
tF5ubQXfTBi3duwuMGpoh2E4Sm6fUQZrmiSS08DqPT3fSeLDFHrpVnvHhTBCBiAe4CnG1AKy2NMd
npVUUfJFSQNgjAW0oCp25izxvbl+X3/G7PdwqwFcBX09YO8DQpMvpsvqYJq9JuQBA0LP6BhGwkcd
9omP4TvAwRJF/Y9kYsyXZhR3IIQBrFxDaHa6skQa9TibrRx66q4/LO7yeH1FFwoupwI4Ddx26RKW
AwRUt+sR7P9/6yOwH/D3iGVbz9On4F4XeOFCYEHIdMOTAhSEf3hNCRegVyFPXcjYvWrGbbke0vLP
dSkXyilYFkg9GPkMrh8/alsqilbumrQIXjqnaklvGyR9xnifm4ZIN4ipV/I4ktq5L0m1L0unf5GQ
Jn/a8ClY+M5fl98fwT38GACnaBzwEeqgOCqGtVfR5/V1XthN1AgBGcYkAewmTykyyYMhTV0DoNYM
w73uE1DsTM1DZF8Xc2EhMBqACkIQ7iKvUtoyzOulwkLasXgxxB4Q07bdmql9yQM7kcJ5YKMlqbHa
M4SSdTeOB+UmTHKaFm+55C/Vm7J63YwBv1u+GLP03CGdSOVs4tCqbbzWcQHPPjOetPVftz6ATQjz
i6QO8dA+nfbXN/OCEoGHy4Zwsk5MAO1On3RbJdZYZlkRTBoZQNGAQZXL/N72oBAfSB0/bMXjZ3cE
ChGCwFaPpDEiF/b/v3JqmCmaN5VelUGypFSa8xplYw/9/AnNM3njopwpYk4Wd4Qq5mbMUpqVAUjS
bfQEklh0i270knC2B/Hr+kae3UoIgxPN0pIgw8TiThdWoc2kMxLgg8DDZkXj59h239clnId9TAQD
PmAKCSoLfKmylvJ0lKQROEUAK2LUhMa3NymkqeZG9/LxuDXz5TwwQMcgnhcgFqD8w3R57qwUUK0k
Wa7WKH9DYe3RCUyQDSJ/dWJ4K51sOMPXV3ge+nMSuRNDHV6fM0Gpg2M9Hz9BY+GNNKF/U3ck6+LQ
h4F872j2ZVfOdcGXtpYl/WDU0IOF/hzO8FRJmGRplDQBohv7wzqGAgld8EPYf3oPA2K/t+oNZ88O
CwWYAi1aMKToXuHkgR9ON8N5agLVA1+D7MSuFtMVbYR/542k5plvyUniIve0sJBmNCBpSL5BMv00
iORp2Rrnu7Uc9jh+vWotFeRyZEIKkDnRUt3pFgnM0N4IlLbE8CZMx6CDNpSaoHGigkQpEtEg5o6J
9K49J1vjDM6dEbZzGOOIIgN4htBqdroo+IlahufR4PrrH+aHW3xY3e2w/zN6TxPJx60reOaYQxy4
JAC6QNAPKDy3OBCpdX0N3GUA3KtBjsmfpnI71X7VS/IUgTSbbKE8zhMtTCI4zsFfAUcSiuV0gWKo
1l0STW2A6tpCVkR7uSvqJL4zkLUiqas+a5TxeYR0zJ964TH/u255lOd5Z+4buJuDEe8rQsC+DXzY
n8gfBrsuSB9TWgMoMG91qbA9PDGvnDRuj2vDGDGbY26D1o12+THfOsMLRuBkRzmNiR53U6n0rg2a
ZI93TWzfNRsidu9zZu+Ue+O5dTcUF3O5r62Iu6RaxyYoRUMblJav6d74Jsi4PRg03IQHqwNslmyl
AjevDeejpEatZb2Ca6NUviTYK2u4fFWdunDTr1rGBKe7qhjQygG0NICBRBLAXfEOqIy2+WTOvCUc
J8DE6AxA0gaeNWdz+ykDAlEoukCKHovZzs2SGNKB9eFMu3R6WDH+emO7L2ggdMQgBgIoG2//x2T+
UnTw4ZchycIumNu3DHC4IH/VkJIsGEw9vTWJ4ZfHaSLrwXQVJIquS2dnyZ01mnmhj8AdAKQb38ov
iqOS5pbVBfXwlg50tPXxqQDL0xarwgWTgVHSDEqARiOU97kDBtivwBi0og/S9HFVdkYQtT4u0kTi
eQNj8jOWml8SoknUZSxUZ85IbJETaQYBufNAdAbkYD6BMzLc6JAEz37aEpP8OcjIvlCMYiClF92V
lDqPT+3f41tD7IxMGxt8yf9A/xxyUWAaxgwBHkOxNoulhZPeB/lA48IV3KJxypvkaMz/cLK7nAxg
BT9m/V5bdzI6r5BvF2z11vyXo+d9Q5mc94bA4/r9MdzTBudcOk6t2cOojt/Z8XNyRsBcyepacMNQ
8SAkAy4tdgwyHSP7uJW6uaDLQKqNOwBHk02e4lwUqav1UQCPTtDqGN0eWspKi1rdXOUFs/czaxdY
RyAN4eDh0v96Ue1UKOEgMDFrS6SdIL/k7T7xQIrRFU4qUWMXY5q9QaLVUSevAZgac4bRMjL+MafX
2Dym6nEYaBW/X39rP1nv05sJRitYfcAYwPOEJMHpdyGYTwejkOeglYj+GArO4o2to3xltrHLBbJG
Xqyiy59OzQ3mimJQiKTc5SkpxJ1R2lN2BBh88BbJrrvv0JYER7XQ9e+E63cmb7XL/vReXftWbg+L
PAMbaiTOQUd83EokGD5QNWDIgZUgv+Y8l8f6VqNPOYUn8X19o35yJNeEc9cUWcbExCSdGSHrR079
BcOYXjIy258sefrsW+TjNSHvfzRPogG9ff2zIf8cia2xORkmsnoopCP84pJSgqXOpdloM9y0KSeZ
s+4KwA+z1i5J5Ea2RiYa4s+GWLal/Kp/S+VeR6FYvQm6zDno51tM97IxttSurF0hbUUKyvk7PF0f
56XJ2qqCSw3rcwvi3tkfC53dwVnRKtYDfuHQG2SpP8FxRgrPoi16XVtCxSOFtiZbeerzXhRur9m3
/nqsVlnMeiNhylXxUt4oryoJ7XX3mENUDH0EYh1cuOgb43/sB5QNbKfZUNA/LE3Xtp17lSvowGRp
wAdEzbeEFs6Y9OpNNqhELt+ztGbAzzzasvoX35ckIecENaCA1p1LkghJVIH4W8CyifTlxk/3H3vh
q9+nrk7qP38UMCGjMTG8VUjuiRERgE/beGPnFhl3AIMVkI6E2YdGOt13LUosGd2jSwDxS078uwRd
QIeIPP5Vv73Hff7koVdQo/Knevu9+0dbulWUP+/cYifPKCsRtaps9vrpFwgCKGDDoliCl+PbnZ8c
PxW3ub1DqSohj/XR87xb52khh8Ofbn8bHHInJgD9Puxerm8EO96z4//1FdzxS3kvV6GcYx9kOrav
bIo460q+LuTSg8NxKoj80GICXPjpUgE9qI22q5cgWZ2wM5xc2iLu/T+kfddy48qy5RchAt68FiwN
SIkSRUkviJZagjcFD3z9LOjMRJMQhoh7bmwTHbt7K1FVWVlp11o6zmsJsytdVl4uByUdzlXa6b0E
HAcBFze2fU4xpBjh5tCtrOkHeW++c9ciZ+fHDVEPqoJ8OBfGi+uiWJCT3fD4+uq+B/rxmbrPeOKN
jNNPPdmMZONtfPIs7DapbhNimuecI+dgi9eOaA/OU0S2ZnbAcOz5O9P/Gve3f8myYpQZxOcoa/zO
EIrMVKBNcdm6FG0V0mM0vheiGabqypYsygEEC2IHtMuCEPL2mCPgnkbpdKcK5MKn1KcK54oFSbNX
f99f0ZLWToV1jNCg0esXa1nhCUU7aPFwxh/qCEC+9UbmO9IiA/q/EjTHQqk67F0yXVItfQMTQc2e
Be71vojFXfu3Fm1miZDjqYpGjIazEgPbzd+nCAy4+OIXa7W6lU2bNxi3jeRreE2HcyP2CLAy3MMs
B7xmHGzur2jpul+dzhw7TKrzgRkUCPI6xFQa6vz5GnjV0lpEYEqBFUDCYJ4yez8akCnmbFIO5zZu
DC5B86h/kKKV2sFPM/T8il9LmR1Np/QdTzNIQapon07Byat7ZM2j9VA4LTn1u9Op1d9a8+2PyJM/
LDEwn3F/Kxd9wetPmJlO9E60nlhCAQvjdZcTRYOZcS3reMJTZY+HB+ExI/s/Zm48OeijSPQV07F0
lD+DM8DvV9HfMLvSA5DO/qP/TY8m8RzQx/EKGPrySWLO5P9KmCz7lQNUFUDNjnosECTDCRsYsv9S
gAnh/jb+f07yn5RZXqOQUl6pEkgJIyclL24+dSccNycJGfHzqXv4BI8rfI/W7IwDvL1pLzGDsWIf
V5b644pdLVXpIo1lgSt9rif7qH1JZ7AP31/okggU8VARxQAlUKpm94JrwWSk+APuBaa3q0yyPKpu
qLbWL74QSaNYiJ4eYH4grYGZmttTA6m2KDR8O6LfBXw/0Ml+g+FzYxO7xNzzBojTtsqfQnfWhssW
sps3gufVtQDgg7JUQzCYbwJb/hPGu+qdfaAt8TAoJzraQ/5xf0uXXAs4iQBOwvOJmt5MQVmujGoh
r8ZziiamAfQYaAqImhPi5Pc4WsneTNs2NziQg1l+jKACz2wmKxtoRquOH8/qkJEmeWq4wigEwr4y
0aMmFNuUrs3sLAZ71yJnJxnVWZ6nlTAi2NsNP8S/vO4774LxbPlnAN7rwD5f7RlajDqQdQNlIUDb
MFY96fHVVej4LI7UVh3PY2xpiUV7lvRxbqTCJWRIx+6bxsS06ub+SS7UHzi4DP+kTk/xlVS/0fpM
o954BofgIJMMQGohUUS9bb45XUsfwgcOEADpq8c79yUvnuuV4JkZLZOWsnwBwbz2EG45niTxG5u/
BYJdbtNsxcxMP+yXEl0JmylRrniAL80mYf5jx/hE+ipyO+kf13pLfqCffgsCHCKsANgs5tWOGIO1
fipI49l1K31nIYvktM/0zJg2phj10GKNM6d/Dpb55zGFiWicwv6OzGb3uPJILS4YvOZAABRxUeez
tRz1hLDTtPGMTL2gWrUjBHqmr1ZWFg/xSsx8X6u8EbUBYrLCbY8DBaMhiTKi6ar2UvNrbXWLITLY
KibsTDjUv6jVq4YL0VkWsGeObDaMefLN5+PHu4Sh0ePHZnPaAFzF8pnVvuTfLz7Q/pGRRwZIQxl1
jjNLmyZrmpppz+zInxmp0CVhzcoJv1+pSQbGSoGqAEdxDj2al35AyybqzvBo8BLLuvbB7fASk+y4
+cqcz0tGANRz2FY1eXLOHgmcP1sHwDmK4V/uX8yF/Mvtp0zbcWUS0GFQKIkfd+cXgQhHgH8QzkIA
hxai1Ean9Ibd2Jc3zMgdquPTI13rU/3dx4SreL0TMzuoAhE8G2KIV8+vwzdm//UjR6xJOPw7ef95
EY8yeTscan0gwfs3qvX317982v9OYmYRx1is5LjGSRTDJa2PVFmplS9o8e0CZ5av7rpE8UUssDBK
o7VeLWArTtNXtU8ezAxlnv1Wd5y/qqmtmNwFY38reXZd1YbtlDJPOjiWFaCnWESkhuYbqRbrCYBc
lMrREjvgjqUE9rxdWqxOG085h1vzePsBs5d1rFV27GLsrUBe48M7ijGB8Sw4mw0RDdtkrW2xfYJF
XPMyF3yzG7lzH1AJxj7mJrm7Fq4ZcL4S6/nrFF1Mj2z1wHSYBwfDsvf1aCG5fyt0FiqljBKlfA6h
nS41xOiNd/ejfXqOH5/z7WZjS+YlQfI6I6z1BueQNNxUgu+IseaZLjxKtx8yC5gGqcvy8Me2UHO6
zp35/l4/a6SdEjSurD9HxsnOdiTd799yyTzAhhN0HyB2sv+uqODa7f5R0SvjwmsNzfMMys84L6/A
u6CAwZJ1a+MZ9S4wTl+KuTcVTPnzhDtvHzXjceV2r37AdP2vPqDp2yFNA5wK79YGkMhQScD7gU0I
yaYnduE8MIp+Mc0tdiBxHwN7JYL+/TLfHsbMvA2DKqUtA/kBxgu9bqcWZw7QJhPHIl2JI39jzt2a
0p/Z8au1RqrW9NpkSqmZoqTniuZxY/KbB5PbHnQeD4mxpvSr2zszbkJVFE1TQCS6EiSLMzbBk0/a
yS9AXHlCu9N+D2ROEmwx0X/5+yj8lU9rc/0LaeTbLZ6ZOSX2GBASTLcdoAa7qVEB3QrsttzjoOMd
bO0u1hX94XJpANn5ppvCQMwEIz/EOxYELeo4esdZOfYfBK07pm+OQBlnKfXLdvootzOPyDXibUf6
82R/Ehi+8AE234e2CysO/k/YcEfuj45c6cCoBUwaT3JjIropMeq9aymYtfWM06k/7QnzCFVAlx3i
0pWrtqLpP0b5SrIHZB1g10OyQOkG+SprKPJdWPt6FI9W3vLmfXv7s4P3Vjozc2VZ5UFaQF5pvNI/
rrCHP0hsYHMT/wFLfPItY+VQF2K2G037eeqvlphrAc+A/n16yj3XsyUr3HqOePR2w5rdXPEP5wBt
Sfr/XrBpVst12/2Yk+MxM1LdJ97efkDKDfjMB8F8ghrthP9x/HS7zpnRqrW+yrXpRsmpXVe2h4n7
tNSTccPEa6/V7+H0W6M1b96NVa8oSg2yBtuIQvKKJ4oSC+UnLHRzelD0T/XpLYcdM87fj4A32K2o
rTCZh196pACQSAM3jgTIsdsXQh2SKooyeEmiu3ttkNqkunWK3ZP6HHa6HSCj87gJrHonnFC1yHF1
QkvPHqfHylHHqWdvtZFzoWUE+3/1SbNHi/ohCOwifNLwKMYAQnFhyslGGdE/6lmf5IAU3ZOOWGBl
KxZv8JXY2bFjNDClqYCjADyVIeuF+paGhe5RO+VWspE/XVT3Nn3mdeegMklaDe+GRIbH9nMKjlk4
/7z+kWEKFEePf7jdcwkt2OBWHw68geJvjgogpnSt8mV/EdDGywIsqCVfZU1O/ObSWG+Awd6aAAky
HjEmwLvMXh7WNmna+3tfPnvx+CTge1FMu3Pj8YcmZs8MJ6zV55djMqji1NDOTjXSW52kXkZDTZ3c
JmSklMljQTbKw+1XzPGAjjRMdZiYYXEyFM92/odDV8fHfuuCCt63H8hrTHAiAX77BSPlq1apUbBs
2MSI6nrTgBNLZ730AIZisBmAb2/Fnk9rut3YG4nzQhPNWq6Lgmw4GwxP4q8o0iNT3D0yxirf70IT
+q2o2fYOwKkCXyMW1+msLR13O1XfucDCgs8SGHTlVk2q/GtdqPzCwkwpqXmHHdfmddn2WJcX6CEl
mHc1Vm7TQvck1gPjNTXeTkjKs5x3WGHabxhRiAW8xjR0//7uO4AlGMllOKoNOeiPY2bdP64FG4XO
eYCIscB2BZr3vP6koWbXR7U/Yg8bs0PD2MfxNDqyUVno8803RD+DOoN8R/qav7fwCqObXsRgBGCC
MLYwn2P2YkQUTAOelqjZDh2oCGVAEx2qGi1dwH1V6k8ANpCsWEsq/n4nbsXO3MyW5wM+pBCLzKmJ
n87AydwDAJ5ZceF+wPjmCnO9vtnVi2iptAGm1c8vSLJlxhH5kHj3DJw8zPxpu0r/qOxjaFY6h2xj
Alzp42Zv8rttaJwBN2yfc0t2Wnu7be0DtZ5qHX9vc+uJJSwB0QqyKPcVYUm9AXGEdNk0ZQzwkVtD
IdfRmBRSMJ654SnbUXrWQivughUVXwg0sPtXYiazfOV6cWJFtbKDuvHb5pGKmOL4TIhtmoepUPX9
lJi6U1vOk/MnNtbYrpZMIfKBMMWiinLPnAmdp0VapEI2nn3P12vt6AnoR4t2DFi8YTjt+9u5EDio
AE3WwGUH2gtk+GdureZFqELmqAtke2ZXACQPKsAgeDgp+gdqdBcVp+gRxkX2pLTXeqEm1Zqr3rXw
2WHyXlWWTYIEL8jC5ZdChrOjIMvLf1cwWyWFA1KvAk8s2f1rmbOTbbUAvIQpFszte4zwFo6i6CED
/ONSIAOqoReqPN7f4yULggEkGSQr6NJAKDJzdLguS1oBHLdn5QKTD0jj3KKiIWpue/bSDd70+/IW
dvVG3MzZacqUoX7PtmdxGxmYiQPmJpfqID3wA9urV1A1FrT1Rtj0+1cXRQSVY51UWJuoK4w1ZAYt
X+mx9lfqdIt7CM9g6uRFyRaDybdytLaWIzWvu3PPJsmDLMWu2uWUBN4gmQ0tmU0HulAiAsE6bQLN
lsSBWfMYJs2YaetEgQLsM2UaIJ6PDqNDVRZRmG3PYQ8WLVsqJiRLZpte+FP+QT+EjqQf909SnjTj
nsjZqtNQ5orWg0iRtYvyrflguA8xBGHnjs0IR40wJiG3Cfo3FsfcG1Lh0uyxAI5tZveam3gv6XCs
0U4pAfP2K9Zq4L1u1V7vBzf3TiL+by0xZXglODzpEZSZAOnorWA00lyvqB6qdpLZTUG6p3EroCpZ
/42AmrvNWJ3WlyD5lKXPrDvJjS50G6mq9NTby4XZK5twSyOQNAW1DmBXeVijSFl4BHASMFYYasJs
35ySue0b1EhKlEzEYjc+VZzOWI14BAEmRqryYNv0AHI2BRXY7A8ZRrAv/Vov2sLjfPMBMyOCxMOQ
CFmItEdniANJv4fgGyXqtLUbeUXzF+YLgKsgYhIfwyFwun505OqGCWxR8zUeozNPLYkU+9Yo9oJh
RcfWKq3MTjY7NdADa9ylZ88aE6QVBd2zUoSwT8p7DxoNAhwMZuXdWPIBb75qZmSSomdabsBXAd7y
FYRjLtpmp/ZZxnxlANRXhbsmsPXivGJLF8zNxMwOXmpMzIDvYuaspHIhA0446c/ZKENFWT1r4Bwh
pUwxthe93r9+Cxde4BRMw6IoN4EFzFwwFGDVJO9of1ZqJnxpEZ0SUe69FW1eKB+A/hcM1MCsRfM3
mjtuTZuk5QHvqWjTV5KcgMfASjwDZEMGoJqKlpTKeUR5FVV6Dx4uKJ4ENEV0oOxTdHF4ksttVQG7
rmScIjA5wbq/A7/xP4HtBkYytArhrmHCZWaAItXnhnhU+nOEKajeKtO9CDbZRxp88cDCQLESiMKI
pSvDY3RKbX+NBG4hNL39gJmL0KZRCIOM1vH0BQhf1ntnvhr+R0wevx1UVhzgulJf599alqTDDv9l
LQe3cNOBAjA1TKMXC0hOs/eNpy1ow0uEUyV615Et8jrDjR3rOBL2KB+7ffhQbaKtc3/bF5rQsOor
qTOVqLsReE48Gpd2tZWgY4LEB0oE62g9n1L7qyb7ztp/KjraWrvNtnfP+soHcAte0s0HzO4Z9gLu
qThFx3gHOAuQPq3R/+F9tGg9rbyrSzuMwjdo/oAXLQMU81b9h5xlZFDwwAPF/JmEQkX/ko3PY+oM
2kZR1y7bwosKwmIwtiB6wHzUPDyW4SpkFfh9z0GqC6/NnxhtFEi+PRDZ+LxcDq2J8VhAJ349lTFW
urata9Kn37+y5UrAUNBeQXpNXWBwwm4KGPwhmjeCrFKncGUA7BI7SqDzzwE9BOZ9vVoo0QKZCT3U
oKwBDdKvFockjuW4qAe0VikWdQOOqP43GgF2ASLZxNv70nFsHb8mA7sieeGQbwTPF152CvCaesRT
kcNzWx+EZupeEVuS83qQr0RvC+4BJmnANYKmVAnsf7O3SaNFw6glwopa2LcfovZd9s+asrKihXZ0
REZTWgDMuYAMmcdpFBEiV2t4HQTyMuidKb1Gf+Xvfs9ZQLvXJYuS99FqDVYf96rd/eEs99lGa8Oo
F3/wStN9a+7fMOawNe393vwzbDhTBG3T5jLq+7ft9vtxxZItnYCoAIyfB7gDTNnMkCpZy3ZRzg/n
pHgEXKVGDS3GpE0Nwhk4zff1bKEsBCqRK2Ez/6jEUCurhBC2c4/yn8QA3PqZKKfa+bRtE1PRAJBk
gLnOX7pVg70Q/dyInmlaqwkNWjC54czbFG5RSD6s3d8Xt8IUWfKi2ds/zEZasWBL1vJG5kzhuqrI
vFqCzJTQF4W8RhuXOxQv0Yr5WArWRXRgKyBrnnoj54qdiHXFjC22NUcCLDNyXUbMAUhpdoMAtoL/
5Vm1qb6mBj0yG+Xhr/QM2IvnNTqfhVIYTvfqM2ZvYutF3hB0+AwAxnPA8T3U2Fx+O76a4pE5tx+Y
tewxvAfM180Th3lCaUW9FvwytKDjLxkjFoAbmB2x6FWgxuVx84b8q4oOlXq6r74/zbSzsAsCEFxM
hOO/O1DHaEQxta/6M9o53tuNYIx78UXdondfRjtBYqBcYJdmvKGlodjnJ5RGNON7IgkAuBrz0GKA
sQZ70IDUydotXl76vy+bvcsIgSmb9nV/DhW22sW+pB4kNXm6v/5p/+4s/6e3++qVqjutFriihBCP
f+N5v3mhGbxLTC1lK0TVi8vBuBta3QHD/iu36g8YXGgoNjqIgieqYtZeWHvw10RMdvFqMYJUSW3k
Nf35pRn0FAQQONJjYf30BO3TDcYPZUF/2z6hRn1/Fxdvq3S1uPlZ8T0zcj+SX/mtawmYM8vtU2jD
cTeoYb7x0A/nW9skqKqsZdYWj/Cf7Hm6XM4EtaVN259bWXI69oXVPlh5NO+vcOmdvVqgMvPc2Jrp
gU8EZfTzr9oDJ/OFC60I3Kj/hRiMnEzQIhN76Mzc9BUAfFqh789F4etq/QEG8BZ05Ai978tZCnbg
L/wTNFOVdIyBo8IP/VnlKjPNMK0teSWBBuUkw+B2gMbhOEQyLeK/hUjRCyDvtS3KU54kWlTpNz4v
vmh9uqLBk9Rft/Hqq2ZqJEhohtdYHOWIIuYzX6mxFSQlGiVr9J8EAY0fh1b8KBlVWGklXIi1sR2o
emCGEHOb0nSzrm5OCmoQT2IwFV0V9WPHhyalj8P4ImX8jtXWMu4LbfGo7mDUAHzNCsZD54noPmMQ
9VPkZb0KzTKhIZck09AxTiqQ6I1/RVCAc9vkUgPJBXAd/bec6qMA5MOVfObiWz4BY0z1M7yx85sj
Sa0G4hp0AdPv1H/1ONFIBDNv3Uj4o4hW1INEB6w6o/a6onxT0Wx+zBOI2VRUU0EZPSuqBQHfsl7r
s2j2YPUcaWKXORQkffAuwUoOZSmXChhL5M1kUBygB2HmrmRD3/oZn45ng7twADX5sBsUuzNSXZoV
G7jgjOEFBREPioTg+57jOwqxPJZehlpGtKnBHmtU6IDrB5Kc1iIbAEf/3j90T2PiVQIKw0ThfKut
TVyJdVzA6dfAWOJq/ejJZlUjGWwB3phTSUJrPtDp6Im9lfAK80F70Xsd8r5lbFbNepn4U2BI4gBX
Qs+FQAKMbCsz+VcvBHX83GQgNsSMhCr6hPXR/K7nIh9nJwVk0Wg6KinyEGGSF8lerZVQNuVC1HIz
T5G9/RsnscdaYJNjVCRY1TzUVVFiB6MUWzY79kEqTZRjmFg2p5HSzMoadLISXqgBuqCBFEIgfjwM
odF3fiRvurHTHoW0TYRjruR9shOHnPfdMghLxpADxhNIyvEFa4856ig7ACvw0THNaql8VXKlzR/a
KCy1TV+jW9Iuq0Qo8LTLIXpExy4RLa1PBG6XF8NQbvlU9qYaAu/JLiizKYZTOk/grCyp/GfYwKB/
SocwqdxAkgJFL4H5DTY7iQJwNi/DCFGeJgL0XJPFsH6I066IrBEdY42d5ppaGuJYDBjNGFKw34Ue
EwOJh0/YxpQ8XggcrlT7ELBOlI3PuZi02ackpehkJ8GILNlHyhc8uMxiL2eCA+oDYvEop50mOkoP
YP5HhTYBZsqGUmAIX/M0N5NKSQZsfdmHo652aZ6+Z0Csks0QCYPqs1Z5v/wUqyb1gV41VkzmNLmo
dVufYaToBYg2QWQGmIJNnvM44mNKygqTdGA0SCP50LaKFJ5Bv+BjjA01IAzRa3FfoN5TthqS8r7f
KKHeVnLGnfy8a0Yjwa9pTajU4N+FlmXnWAOHr9kVfuvvqhKJke/E58Kk21ZtIgUHpmlk6Q0/pkB7
RKp07Xst1HUN+rpMe07GZBhIDzJD3qRNmuSGRwHIbPLYaXyRFin9oS6ZIDCbIeJl28+TMNo3vBaA
J4wXvVjaI0HDhDuv9NjMZRIkxGwYEBU/FBPmO2EUG4akbZv35hDmmW+yuVfRVK/KXIp1lWIeGPBX
VTaUzz7YDYUIzClalz0VRaGM+0yhIBxJ+D5hdJHBeJQjZDEvmLKCTeJIgWRFZ+Bban9Tg181A1p3
lnFmw5RCuqM5m2Hzgq6WwJYKr4bD6Fsdqz3BsKTGkLbqUrpJ046jD0AgSBS09w50GBwvZCr2SVJ7
tMyMmlyq736nKNHHmJeFZPsDI1cofMhha7YeKOd1ng/bwOJkPxZwVEIvHkYZKEm4Gw3dcsEgA7Si
4BvWTqoyyYDYQjntk8lSECKwfuNLxgi+ty8NKZ7AAoulHxyDsgiYA1dmXGwmqU9rk1HDPre4kGeL
krQsk4yGj2EU9bvLMsYEXMt46QHt44P1qOu/Vh6ZhScdcMmo+AIrDbMgc+wncWxjvML5eA7rEEVl
bddGZ5bdKOEZNUqiSW6fvbfqM40/0I9DaBB+931haN5XmALnVfte+ZyFN+8/yFcCENxQ8J49RGU6
Zmg0mUrdvsXUBKR1nI10sko4yVCpfV/agreKqjqSf6gZYfXzIelM4zwGuKvsOZPV1BIY9UVSQytj
m8iI2CG17ktbCDvw5IHGCl4LED3mhAtCOTngLYYYh0iiRlaHvom+mbf7QrhFKZgGBYkC2hWA0Hv7
6Al1o0ZsgPHFhMGAOcLxpjhwDbavRnJeepZGDGLUBIFXbSY+IDW00shV1ZBX51Pnry+GCpEvxv5i
PByFjDmhKcapOpQXW8GVQiDV4MknTBdareavTWn9SmH+SAJECj9RlqI7YvqSK680K0c/iVKQuBdy
zblSW7+3NeZE8TwXVpr7D5xYaAZlOEZvFc43Yg5tBCApDMg40iMN6zXcyPkRTN8zzYsBSQcIU0it
3n7PWDBtJ3is4BZxRsr0S/BeVg55aW9RfgLKM8jK4ErNPBtV8kt1rDjBrUQ2AnNlI1S2Sr3IycVh
8FB84cuXkIYdGHdUIQwQsJQJbzRV4oNhKGSa3uyaumf0gJdAEImR7yzStaZO15RxfpuxExgIBOYY
+Ns41CtnJ4NUaFBEvSy4SlGJGLhMFLuJy3aX+0g2DphH16Wx1AAU4jU6R9WPhmmGlSTn/I5Pn4Bc
AnDfcCKoD89ipU6KlaYrG9GN1D9Cs/Wp5mSAQ0g9fiU2mju2kyBhAuzD9CPQbOex0eAJ/hA1leg2
xTSh3CJmSRRGJmWR5DbowiKzoH1iMUkd2G0veCsZ7l8X/0c+7vzUPosmv7lO+EwRlZg9F908lHZi
PjHzRA9DXTk9G+78ODVaYSOGf0IOMzBirfsSULzSh3ZsjPvKuaCb4kSwiS5AwKxBQW+1H5OvfQMc
UNFVpqHihksBmBDu0GH6fF/O0sGi+W8CcYODj0twK0dj47qM+EJyNYxbaOBcGtjE7EBNw4YrkhZX
dCVplifnwxLUZWouuXFZGkl9CdNwW7F/7i9n/g5Pxwe8e+wMTAfQemdGoywKT/LrXnIlsQoNqesn
DJ3hHCstApVGlvWBa8r/4qjQson2I0RIAvK3t1soZl6FgFTFG99hbL8blN7gVfj7RU0T6/7yFk4L
6QIURlXEYeCfmSWGwAolg2tIEF2/KB5kDZF6wO6l8i8FKut9SfPkCDZSAkiABvh7tKKq81B2KMJA
yymV3ESSt4yyLYTQCNAbQ7kPofzK+JWF/WpD/ZGHqiE6lME1BtG3m4jQvS2aepDcVBrZxmh9CQEM
OBQGm2vGvtR7Gmg7P9fiVzXNOA3QXgJvK0wWoRNSpHnldNwA6mVOC1kCgpx41BNJKAOieqOP4Uyp
Dv6KfBrE4MZN4Akx/sjuB0UpZIJoK/y4v3m/sB1+VoOma/jxAOVGvXm2Go+TGyHkJZeF70tRZ0ar
WMLEduG/9SqrR1xpFOyxiTl0HPQEK185vV/JlukDfug+IR2/mM8liwJFkFfKkqv4kS6iJ6kD/mBR
XYQgOtQXhd2mDaAAUQMPAMW6sviF5wpuMM4RrQ2w4MLsPvQ0Br3IqEgu3/8JRyCPld57XD1gehj9
VT1IcdG5xPfgUq7s+5IX3g4JrasY4Uc6W+V+8sZXHkwaV0oPp1B2vbaO0bblt2aQ1oyTIfPkgFsl
N9VSBQgfU/Soymq9YN6Xv2DhgAWtApcKPTQYCJ9+/0o+FcYR/lXLu01TCobf54khRVqh01CoVjb5
Vw4cB4y3QZvAXsGfggfzVpYXjBJ45uGtRWNkCoxoRNobDb1jXBTEE/QhqMw4b0jnt5aMwFGsCdM6
Qwam8EPhfyWDjfQHAVofqTi8sIFKkHxQal2L1ibZfiXFfr4U6FZIM3Owj7++VEH7piAngitybx4N
DVppf8ssNlR+X3Gp0RRot+oFB7PNKzblV9oZY/8wYCzaHxTUs7BVsz0ac0aN4DjBo/UdXvBtz3Nw
aq9q0esehnhR36OJI8aSrQi14TVOENaOl6EbRwqcJJBP99VjOpLrROR/PgeeJl51fNQ8RgyREE6D
BKR0UWh2qsFgGGa45GvkFItScJcAeIkgHa/h7aJLJR6loGRll5X8XC9GJtzGUSmaad6wlo8EsV41
6v/4aQfCJuqWE3MgxM6fJfDZqIXnhYoLcJnO9iqw30U8nyKrMayVan/fcQkte/DVkfsUwcw+8yJK
tpDlshZleBGaXiTCYxlWOlJOh7EXLOSI0JYnw7uoH+6f3e+HF2IFkBRN3i9u+GxXCyQtkViUZZfJ
nocS7OGfie9WMCP3xSyu7krM7N3gmSwZWF+VXSGamAOLL27kiJA1x6gTDx480cCXjY5Z6YRcW9zM
luDiZmkDF8DFuxo7veIqWzVYKbYsqCU2cGITAaITAJ1md7ENmpIqcqK4FB0rNh/I6I3pC7pJkiw1
VKZAeb2o1mofvw3ydGr/hM5OrQ5GWQliX3FbFCQM1CRGIJDnrz71avP+wS1YOYhC28rU9I8D/HmQ
r2x/VqNfuouhl5n2J/S8k6I5sEw6sq4OyjpxuW0DJyjW9GVxgVdS+dvLTotWQtEaUmHMAaAMX7cF
GPJK7DcdzcxuYWmSyv2A1AF1+lZIwYGp2U8l2QX+ITc6aAi9v3fLi/j382dKj3y+XA0tfj5CPJLU
yHK+IDn+vxQy03E+KSsMG003CxTBpSKj6VPaF6LxXywFQKygtwYkLJhYbrfK1yKZkXMNxlfzfbOi
A6c3afYXXbCtdV/S4qHA24CDCbVDjmgmqS16yjOB4kZSEjsyF1G9iBnuv5DC8xiWAc81sN7nrDIq
ZctYAzym22VcvlE7gHghW7MGTfk71gBoLIA2J+JSBBs/IDtXdwe1LPANerXqgre0MsEKx+qJloDv
mNEq8P1pI8FEwkcSYITl/iYuCdY0Bem96UHW5lmNVJGHgWF71UVla0ALcipbnJenhuID3rWPFNDA
1XxlS3G2RirzqzcZzgBKhZi7gIcC1+hXglHoMjZgOtWViueRfQnqwErDzhnTqUb73muRGXOOKDGg
td62U15HYYmK0m2Ernityp1ArbaqqtghG24VcNxSMVlzMadgcnbvMef447KxYMT7aea5OhY/TaJC
CRnc+zqJvjo/L54bhvXguHn0KDJijuKEEBtIo4h2IY97OspwQ1Ua6K0H7gc1EBqLcp10RBWc1ctI
VM+R1sm6L8vUaDjmA5ye8SlkmW5FaxdeUYAUoMMcwQ/CIGVmFYumENVkgFVURk6PBslg0dLVXgJ2
M+afNX3gpLf7erRwGeGRwAWSkQZH4mgWvA7hoBUgp1PcQWJAkZ0o716drjXD/Zqwn1QG2Xy8Lnhi
oDYzO6nQNkfdEQXDZKBurpmpsguBhpIGqNUBWlvDqMLwIXtfWYQx/+Dot4fBq3e+fAAb8YHLOitU
u12FcKgkcWeW6nOjOpTf55WRTUw5YYjAuVzxm3567GdKhE0ROUWCCsmArLu1UwxoZCoPVtFlRy6H
biel98TJpfYc1nKd6n0ssDbfKG1qRKmICy7ygYbpPHDOfjdi2DaEghZztDi2D8ElElDwm5daiPFQ
3mMpkZUk28hix3AkUGK+NniMaB0CKa0/+1EaGZJ1cSgYXDyKn1GjSYHBCyGmbCr44ZXRhl5bGoB0
bRKTkVBFNYogatC+XEYxa2CEWXuXaKWoRGJS6noqpnPBd+vxAL9JpKQx64IfEyPQhmoLn9E7qUXC
vQIi2kMKouKRv0ABj2tgyzzMmDYJkIz0LE41O1E78eKPQgnE5F4CqU+QshHKmVV2+T+cnVeP22a3
hX8RAfZyS1LSaArH4ykZ+4ZwYpu9d/7683A+4GRECSKcJEgEBPDm23dZa+3UaAnVgqYICFo0Coyp
FJSJWw618oq6tQBN1Yp4HJtsajp3QpMquNV7g/iyrknS7rSu0KNDFtR6eWzapvsu9oIk74Q2KtSD
rk3V94Jc+Dc96LN8zxTBhDS6fB5ugoJGD7RLlrVyR+E6fxY7pTY27tszLAp6nmTlVNB/4Ay4uVfe
u1DPiiBwsXj1GM+trScBLBq/MeE7yHIsjXbSkUlVWqEYbUHQNVcNrfSLIchmQnHamu4KKPWOOJvy
XukHNN0lyOY/rToN3rKsaP7QZ4WJtlS0yIoSstGrYHXgaIVrtZSrSexFYnkoACUfJcjSrlX0/l00
yO3OD8U/dZT/Z9QCRw4KE8jOaorEWorEoo/0hym56d7MQnVn+kc0+zb603TFYgkCCo87TxHsmNXw
aupb4D5KYhpLQXNUf7Oq7khe6A+jC5iZXI3ETRL6mKz/qpQGuUctxUwkHSRwYDUXyAMggYOiNBvO
11nSa7HEFcNzQiwKYXB176c5upR932oPU/xzbJpHJa4OQ38f5XSN6rXH0VQOYv7UJtaPZNgShl+/
OdimfewC52KvMNKVba2yZmH28fz8qT2EcryvFXBWuXZr0KtGAgMi1TZ8vuvvzrJCny/XtdHVXlG0
QE9SE6NK+CNMX4XQ0aI/jaEWG+x+phWSEj9WNlJLb5KYl++hq2I7bGO3FhonULckvc8cIuxAG6FZ
LWmQBSC2msCuC31JriXzQSpy6JGNKXqDSWlLCGRpL3eQLYNUh5E0VvCCQnN+b/Sm3Ju99Z4Ycnc3
AVJ4mHw8pbTWyv0EuO9B0OmMLrRJfFT7rL7ztVzf+1IYbuy7j5rQahkMulWy48CY4TCtfPFo7gpF
bWL/IUrhciY0SwOK8wrkbC/6976JmO+dVRuOaNAh0Rfuh6ne5eWE+EbnlJmrCc/GEOzqQEIHmDai
5tb3nWWjSf+SJqQyz6cpxKer72vrJBDJp/sPkvQrZBHjai81T8lOrQI3F+ddTW8UHSRHLTX3Rb21
smvnaLGuc8lQVCNxo5mrhZXbnAVvUv8h6zU0vyNBhFysb3hgF8dImyhqB8sZPGOuClJolHWg4WcM
1W/FKHdWLN/4vwTfUYSHyG9etGDYa4G0j3u0l2Lx5fpJXMewDBLOJP0/uAVIy35oQXzylcNCpviD
K/tgquhWidleDGO3qZONA79lZnVlK7ofBmY/CQ8ycNlWOwjlTynakhg/y2Usg5EBMCK+rQJPXbOA
m1RXg8S3hIfaTA7ygDZPZusD8APtW92jmJE2vmOWrZNO6caLe8aAWEwrlJ0IBHUy6GvKZhaj1yrn
ceD50qEuDVdQjRusa/oXX0I5FNTwrGh/p0r/LHTtly5T/xkC6hgqLtp4K+cg4uIv9OI1txSCz5zv
jw8DiUcCn8mhRn3qx4akyBO9ygKvb3bK4NFdxFH0yKMPY6odaUE1Cb0b5F/Bztlaum9pcyMXX9W4
cQAyu1IG5g7RwviVNk+W9bWr93Kc78rxJo578tC1E5W3ZqNuQG7P3yTCBYJMXkXmEiLs6TcXfRsr
vlzyzQgIiFaEJUpfXQR6EpS1KTJ1pWkLfm3a10/D+bu0GOYZlnErlk5xp4bDMFa1WW4Dz4pkbzAG
ezIqT1b1XZJtdWg4N/VR50XQA4gq99ty+3w6eKlkBFIa9tA4ffA3rRHTF1Oad0H+farn/Z8OS2NE
CJqD3F4ywaswLyVzIWXqnHpVCSyB+t5NkPu31PocVcu+Xrd1vnantlaVXlohl5Ukqak3T6nPwkGP
LWjNaqmNuc9D8z0W1Hkfikl0DMS4ublu/MKkkgzBWZNMomfI8aeTigo1eC9DST0hvheDvV7cp3Xk
Wt1WFeuCxwa2akmW0UqQzi3rKjPZ7DqzsjjziM2cLlABt76W6m8SD7uZSm+KAiVa+LngaoWx4Zae
P0sA9haXDSeXmFpcPUuKOaa+1QaZx5e1z2mlSneZlihP12dynWEi4AEWSMyzdH8WcUpXMzn7vmmM
SeZpvR/djlTonLA3SgBFoxwxOFF5zcgjBvZY1/7Gdr1kG2eYeG4hc1ELO7Wd+qA7R6HJPD+j8Vu8
E9UqcUIhdvqBjIGsPJVK+f7nw6VjH2kt9s7Suu/UZCV1smB1SuYFLb3lZvascjDid+Z5nzStk/Rv
1+0tN9ip5wVmZVGAAcItQ0tdDdGUpyJXRi3z8j5WRNIeQxgIblmMQ/6lHotYPliJOdc3oI0S8+d1
25c2EEQ2UQeUt7BUV7dBOxVp1TRz5s3ZBAhuAjBMtJW7f26FuhpHg3Af32K5Jz7db+hUFmCSxMxL
2jzjbhOlR6uUpt11KxfcJ7ArKk8+La1Qq1vDDINsELOkRRWOyqJt0G+6HQ5T2t+ImuKE4bgXtGDX
0v43M58Fv3tIzS3P5oITTXdtUOs4qeBIz5wO0aDEYGlT5kWBvPRailuoP5knGtkPWev8fTfOoZ0U
BtfRCFclV+cfRtXexLU47f2m0Q95m76MHDUnIRizF4yiE7RytzOUTN1HlF6P1+fs0iUJ02NhKQOU
QYHodGWquc6jJOGDW0vY60n0OPLCN/WX2g83DvKlt8CE14sXrwEzWmv4VaKVWJW6TE2916Xb5gDk
dbiN80O+K7Z0IS6NCrwPQQLQV3QDVvk6WiQAwxZ75AE7P3kzO8t3i1QbvwyppbLzAMFfn8VLJ5ho
mTNs0U3eWIOnjE6xcj3jFInpLwviNNifjMd8uM2DLbHKM8GX5TK2Fn0zEu7L+7a6nfTQyCt1FpjH
SCifkj4c7uRAEm+WblL3YQwmoW+LwhEzod5ZmcAtnXa5C94sPsR6XewVJbPu8fRjZxBlxTGGqHdB
/wpPGSQEO5EaE2mF1nCbJtTuAq1KDpRvH4OqpMNnnJeHIVaCW1EZYG+0Vf9LNcOJ8LRInUKsK7sk
IXic5IZAtzDMPVk9/yaIknbjbb/0KpCCo2Uh9wmu7GqB+xQ8KynF3OuE+deCZQ5F35akZM8ZclQY
N5MIpvf6Il/cVAuClIzWwsFaXZWZYPpyPda5F1nSXS3RT1y4V8P8wWi/XTd0vpu4wbiPiTXpNsH+
PT2TSdtGQj7wHhQ4TWK7z6TUbbk8UFp5zPr55bq183PJoy4BNCJNR9pi3ffQn4kpLb3MPUX/pzdu
qspJQIrXw281SO9oY/dVVV+vWzxrQgC4aek+CGqZXgt4ZqsBBmMbDaJU07E17AvWrZvagla/kfWz
hW9CR1eJbeP4ilUXDjmHFjn4JhUelXAs/hKTQnuVjQrmidGXc2cbha50dikmynFuc/lb0fnlsxVq
1Y8AFAkKC1kWjPakldr3BnmevQqAc2NAlxZMAn+6kPPAq6yfN+hyFbi4IfeE1pnzkt45KGqVzfSS
mIv8ftxs7MRLS0YUR62PKeSv5Xs+PadjGDSQtvICMIV+nB5q/SHIp31qkbLxxRtLSfYdv68v2vmJ
49IEF4qyALoZnLlTm1NPQz9zCnJP71L4SPtc/16ZxS2whAbWkEUwfd3eBa8agx9E/gXBCU/i1KCZ
yZEBQjvzQlFoqUVUjf+eAdC/DYbSf116mPdOpiTmcwjaXMdHS0mHjj2sGzfURjDP17/n4viRYuWA
qDhM62hwnlOLPH+V86QkiaPGVAnDvFfcsU9ySohW8RSoGd1TfcHasLzcZafuIROByBIyo4vI0Npy
R5VEFBMOqDmqLpRDJ0kOSij+cZjNNPO2UIha2r+vBW99aezGxp9yb5BghANhiL/2lHqGYnYMcTiA
yNqR1vhDUMZyEeDW04p8EW5lJ5+usWwlfSpOM3fPoJEleSQ63vA8L00eKiwSGVmVcoS1ei2rPLD8
wCpyr072Q4Hvlzykm6X/S+effnlQWHmMgKquXobQ8CUFny33gmp2EjgWlfB19J99kEjB/PX6Pjx/
haDR8PAxb2xrfPbTKWuDsVKmUWHKlHQ39yoOLgJ7sNHlvvl+3dSFFBrZM9Iu6KmRQTtT8q2iqW7D
qiq8RCju/OBZLF9F1VYD2gfg2vyYzO+NVe+uG10WZL3bQactO8MiRfXxTZ/utqyXG9CQBTazwd83
hja78SBW++tWLg+NJlkcKR1L63zuhH4HDKKm8KSwdBLAzf2XMK8cf3rJbwyRLm+mBtf3P5xk6F4c
YcgnPLerK61X2sSYZbPwVOOuzF5S7bYWt7IRl+6pzzZWbwN5nBy9XqvwmhjaYXicy0M+2UFvg2Rw
uq2M4qWd/9na8jWfVquZ9dpQ6qD0LC3ddYns5EZpK2jbNO2NphR/nO1gqfBV0PiDRwQG79SaOHRx
LPTEd5oGWCRu8fPMwNyqwF04YfSgNkDc4aQAp1uNKR2lqp3zpPQCPc93zWwoFdD3Tj5MYxbd5Kmq
bBzpC1ueMREd02QQ7sq6kcNsxWmZp3DzhKIM9wF1b5sWIlttFC5Y4eECBUXcYIJiWF1So2lG8WT2
taeOsv/Yd5D+zFIw3I2DdWFHUGRGRAzPnELbWvdKANSeFNVYe3lCVnZ4KcfwPhFf1HogwC2/pFSe
W2U6Lv8N43mn6EuhsT0Eam0XWb8nle/6obqxcT6AZCe3CllGsjnk+/goCb/pdOcQd/Zaw5i93ujG
b+mURLFTxj31uGFSi5u2UiLR6SgLxK4SQTTvY00/qAoUOlfqskqzR983fiRgI360ky/f9nB1ZZtd
WDfOFE8qPZyjGo5CbSGEIw6FsVPbcBidqm6Aa05a1UKQ0GT1p9DJKmxWP251h8Ln8CvuzBHJAZ3e
vF+LXG+Hm7qsE8WuqqShK9ZgoawRGP2Sucz9hJ8BnRJTqZQ32Rby+uZd5ogUG+luNj14stM5khOr
HKwy1PFiK+WoZ+XRFzOy3s0gHnNQjbDeWwNprjBsZCQlF50VS5zRuhiie4SH0g3xn3MHkFd7YSMB
uQFYR9rk9HviKiQWBXXjsUxISKXKschaV7EOUqq4hhzcprO0nyF7BUn8NA/+hkN05jl8mCfZRXgJ
IlZbbZkoTyWzM1LdG5pgn1e6RJwCy9xHnuH6kVn+oNXe5JGFHEcgROVNX0VDVRV3cT+XuleYOWCY
zJ7Smggis+t2L03t/eBvnNENg2sNE6uyFGBehe7B9KDzF8Wc8sFoSlfSVNtIfgnW2/UBXlxJ8sZL
6ECWCUbs6UpGJlK/g8jpAxje70xJLO6USP09d/A6IBMgmREVs/rSVDAW+lwp9uUw6AdBE6v/sKag
tllUavPYWW0pem+pfVJMgMlqye2sgyrtSNZtrOeljUOCgGQa1WoihuWcfXoTcdAyvR2Z3hZgY0OF
k5o49/6f+hKLT/vJympOM4uUTeDnWGluW5KaRn5QtQ0H8HyjsPVJhFMoJN/Bz9ORqEYaAtdTFc+H
MgoXUJZu/ORY1qmjpG9SZG7sy4+KzOlJ4KTBdqGKspyGdeIjFNsor7VY9XChkCTndJcQ4zRxl0VP
cvJlUr+J8ptIilpUc6clb1X3016fxYdAhT6Ubr2Yl4b/6XPWIVGrB6MSNHwOsmOqX7mFft8urUX3
Y3w35Bs1lnOPFJgSTgcwAnYopY7VtmHvJ7GhCYaXtaJ+Pya5YQclcEgfb24P2rT25CzgLeBJeeq1
cnIqw4/310/qmY/AN5gEf9Q9GTjIqtMFR1YlARlqGB7qHw6VLjfJ3v/cAhUA3mCwaCpVpVMLZqwa
sTU3pleKgooQuVK4YlqKG0fwwsqRogBeSj6GHifrK7Upmq6YmWuv6Ia9oPwCAHwvRA/qUY5SlzD9
j68VMiJUUABuAHVT1irAfSQkci8kTJsp3moyKfRcGyEs6uofH3qqfMRk/BvkLBja09nL5aSU5LAx
PHHq7/KmjajPR0+Sb22cxDMXeKkmfrKzPvhyQ6FCxE4yzLaZhgS1b4CRd+Xw54/8YgnICcUHfn2U
dD5dlhFb3EQp3PByLoW92TV01w6CFEmacnL91BeOfTv7N5IUae7gjyi5d7nG9ZNvdjI/v7Yp4QJk
Zw2RGQO/cTq3YtwCcA183WsmWl4nSDRmb6G8yzP1xYduWh2M2a3K8RER4udyHF+oDy6A1zSpdteP
yFl2b2GG8VgurgeX4JoUoQcViNhGtjxiFOrJUt4cq9QYbiY0cXY43nSWUXxpj36PcfQnWTr+uXmI
4IiSsCIKaYbTeQj1qoytHPPCYGkuqUa3NHAD89i4V0TrOIuCree2LGgbwz4LHD5wVVyBJDYXBNrq
/kMoSNRiuhN73Y8KzSEIoHejamcbGadLk4vOxf9bWT2bEYc/ChYr4pPo9F+61z52qJP8qrbqNBe2
EzCxfw0tV+2njS2NcqtmaPJ5ChJQbviW/rq+TOfTRXGAMJgEBhBbAACnf37MwwzdQ+s8dXr0o3eN
pGQ0/zLzo69tBE/nU4YUNrc+Um0AmlBWObXkT0KidXM9erNVOJKAXFQyOoL/FynWalDJfQqOLm6l
uM9vIIwuyC2TiiEAh+WjPk3fNCjhoAXy6EnaV/BieB8PRvol16eNl+LCNBILL7ZQLDeQqji103Ri
M4kh6lcV7Mu2kuzOzKHpA82XnqVoqynqxyVy6uGo5LZIdC4C4zigq0sG3X4/oVQxeb3LbfrNrOzR
5A53KtXuVDvRHXRp7MO31+fur/og3KbfQeG3h2gfjnb5a/xVPpVL79I/flX4KDYSsijk+c7SKmUg
do0/xJMHQekeJUe7FKZDkOf/YarJXcLnUamUnMVzo7n05GiLyWsa2OvDlzAEu5/bbe3QtnVjSBdC
DnXRG/p/Y6sXrDMhYOj0OfOMOWR7OmJRu5YYPChp9jtXf9TNfS+U90V5g9L09YN5fvCxjG+0hBm8
bGsasSiIau8n7eSF+jEyhGOe2DoIpOtGLm3bz0ZWp3/OCzjEYjV5ZG8PhhrZ6TDddfdBuJuFrXW7
cBRBX/MP+bCF971y2UZ4jZaR1LOnxIBeo29KIzui+LehbDgdFzxgdDPwApbmVqiKrg9HbXDucr2b
PaGGHmEczHexhc/m0kNsdtt0l6cbfts5YITuHZ8trt66ZJATNEKwaHTz3lSLr92XubJNh3xUIblj
cT+a5U0+2nK/YfkjCFxdBOASEI+GaaieB4lwcbpIlIfZe39/iOz9w9PdIjwc2Y+WjUo4HbYeRhcX
30aT0gl2x2SXLD/scP/33xU9oiT6qQS7L1//un8p3h3T7nfffPs1RDJYtusDAfQh3JHXtiNXtp9u
OG6u4T7v7K+IyS/a8aH9++fv6zvyg994bUSrl7W2zNFoBka0dPl+3N/d9Xt5N+0AEDvWvnmY74C5
PFo7egC51vfmvj1omhM9tk/OzWDfAn23bxR747G/vL6fZnn1CMdJPep6sHzTo59nu7o8ZKSyEN+D
tPOjfgKW18xft1yM5Q9dTYRFqnEhtaIjcOa/JbEwTJWUil4ckxOPhF1SJhtP8ll/HWJyaHqUR1Dq
IB47K9q3ppj4WiF6Etrqf2e2xd+xGzmp/dfrj5Dmep76dWN9L1wDJyaXe+/Ti5xFao+yKCZV5Zvu
JDT7E5zWzpyX92XDfkeHw2722bvCFHvOb9NTjuD1bH3X0UZA3KPPoRc2b4u8/za0G7f9BQ/l5NNW
l700xUlkSHyaiBivJpSEfVpsR3Xb4KfQnHCKPKVBN0UVN67hi3MCLFkh7IP2sUZPSVT9pUmpRc/o
uy99cZNnx8b8O1G7b9cn/3yA0GzhliOhxfUof7x2n+Ye2GU91XEgeWLvNu29ReOfrPQUupHKvZNL
ys5ofl63eOEyhsus0AcE1jwl77VERTaraSsluuShzqYiqRzTR0uOfw8pGl75nd7dJv1wDKLsy4bd
5co9PT0LhxqODllogvc1FFrROpO4WZM8Og6aN7MqkZCfduP0T29bMGDb/LnS85201a/j/EFdzOL/
ABijOLcuzcVpx13dmZIXN0QeyV0ifG/71o4eI2EjA3Kemzi1tPI4+1JupXg0WMs2trsfYvAii295
lbjhrd9toRYuLyNte/FJSBfCYDs9tWJvtJEWM65m2s2PyO3aaMb42mDXMbqquY8U1s+AZ/b6Kl4a
I/NFgZrSMaLVqzFGFtprmprLnmnA6bT2YfvFkBx07rrohyBuTOilMbJFqb2LBM5o5KxuplqMkpnW
B7KXwcAcBjdqbBVSZWXukCWNqgehT1AR3pKaPD/7C99/US0iMYpO9mpmyzbUpzlOZa8SH8CZojC9
y6eXoBs2/MkLc4mdZXh4RFSNV5db5adKVOm17I1l45jFj1Ay7JheYzIsNqSJb1Ntw+BHWnd1BE8s
rlYvzcd+1oyG1UP8N0ntsEDhvn8HWCPQhWisDr3gqo3lyCFNZw3JFkILrohb8LMd/2m06s63Dm1m
D1XjJGyzJjIOeaAf0NV2NAWSyxa09OIOAOXJdbEIS7LrTnd5EWdyp3eV7JXCPvbJHsS1m+8BpEvV
Ppgq2zeg+fsbm/xCjIEKDK4qORKuSqBRp1bDCT1nUe/Zd6H200cWerSinai4JTGy+JPg1bYW2Wyj
vYUfcHP9hJ07GYvyArud8hgEhzUfVdLqYe7qTsYpNzUkhGgaOvtpsr9u5cK7o4kgW+iiCEgHaYvT
EQ40WTWzkNbiZpw/++PsVbPiFFHnCnqONILIcipkw5vddbOXZhYtJmhwC+mW5Vytpx7WQy2QKfeK
/h+kSQcs0LAz1WwFr9i0o9xWfjWC7P4Hs4ve1McxAzEknw437Cu5pFce9Qc42lO9b4TJHfXMNsej
Lr2XSfmqC3s5ukducsNTvbScny2vnOcCCkVi0K/FK0a6xsjZgOfSIvJ+fYCXlpNnAKUQCZ8FvPLp
+JQU2ezYDzWPDj3HNIG43/6eqqNQqE7Q97vhqYqNw3WTl44mcJdFPRDUMnSqVcZDnOmYQEJb94LG
Fnft9CyjO1vFCDm/iqmxH+bEljZ8iPPJJHjEmVvS8Yve7GoyJ1QQhJme6l4qx8qu6yL92AhGfbw+
sktWwKLgGi1ij2cncArVWSnCcvbkGf9+iiSZCFLXN07gRSs0sSeTwdXGkThdMtTWkzypqtnThTnb
Iw4esBuVaOM2OX/LFgLRv1ZWG7/ILB2wC3FS36fjvREFMSruPt69bApHy1eHjbm7YI93k5QTKBG4
kmvA7Ggh5O8nieT5saJ/LzRr2ku9iXug+SG9aGc9dq8v1nlSBj/2Q9n0fx7tahpR5rFqwjKcLoBn
kCz8liZMLTqOQlG1/cYxW47R6fuJfjpC6SApkVEHbHO6ZmE+ghQVesOrM9E2JqL2kbg8/qoFv2bz
Tok3jtj5ZJ6aW53qsRKGzAIbDsQxdrR0cjhwTqO91n9eqzk1tFwvn6IQWs43Kk0DDOBrxT8prSzC
KJ7tTrZlI6QB/d3SCAHp6O5R9b8NypaSzzJrZ7O61EOQsiDUWgv5GGapWwl+rpfBn/85BUf9W5n+
ShCNvL5Vzk8c6buF/AX9Gi7Wem+mTRRWgp+Y3lwHf2fwY3jo/GzjhTvfjxiB6vmhi76gsU6nUiqM
kUYfmelZaUbPiVFlTNSaoQa1W32LLo7nk6nVbtSz3NRLhKgoH5u5bahlvotGtKj/w6x9srLahEMw
x31Bpw7P9LN92872TJOa6yYubYDPc7bafnltNnkfsDCZ4eYCXXYykACd8WLqKbpM8et1a5dO1Sdr
63LgIgdU6D7TJmlps7c6v3ODuX2erOA+qaetXlkXCgNsCGrW6FSQFjyTm1Xnpo56pTK9iSbpMvqI
fts8NJa0E2PTnftbq+0OSV8fVblzxNtkSu2okw5S0X23Yv+9/Jr0xi8roWHofKA5my1RKgwT6TFT
dHui9xaSZ+yCwwQZp1DtPulxSb9en7Dz5Vn28dI+EseCF1E+3dJzHaE3D5oODctxBjvL2770j3RV
/5ir5tYdeyG1Zxq8idQo8UsJ2FfbWh3T0tIgfeB8/xVbNzDQs+K5oTgZ1ojjRnRz88f2tyJ8CTPZ
7jKaDl4f7vmxAiKHODBODa4GBZ3T4TbCAjkXSsXrUZt1qZErdJgWt7BhF9wnGBcmDGZ8h0U9f+XL
BJUgwNGLdK9SSjtvXJWWP8ixvMn7pn4ZHvOw3oj+zvc9dTDU5ExUTJBT/6CffbrkrQLGV+DXQKR6
SSQFU/1VZiSdxOSbUFn9htt7tu0BgFAOI7u07BomcjW8tIqyAiLk/Epr2c72/Z15O8M9eE7v+5v5
XagOzZt51F1YzaajPzQPsXoYR9egnX1wQDsOgWSz3L2hOqfZ8dNWe6r1O/7xcaSDljwuCgDrCD8o
RtFIo1589Ym/naGv6GdNSswuadpiy6NfoljWiTa36RYE4Cy/u5gGDgFOHBAZ4JLV7rLmKskHaRDp
fGjLT7P5dQRz+WP627itk4Ml7SPVGX+Ph6F0aP7detFLGG1UKNYv1McXLGwTILwLS2P1QqlyVSdk
VcVXRMIGbqAMF6aSaGvn91sc1LN2BYstBYYP/6GUDdHl9CyJGs2YxqYQPxpqkkt+73bfm/fSvi0P
1w/tmQDG2tIy6k+7G9FgoiN0nGjF2rsg/ClVLL+63egGN/rBslVHpOqiuPuot29z+4t2ICfXvUzu
7+tfcnGFP495Nb9RagD21fgSuoYvH/Eg2cfDF3t2Gvf+Fok1Z+OonYmSrIe+ujDLFshyrvzPYOsa
ttv3Np13l/H1u8BxnMEdNu7Ij8zbZ59tbXPlFcRNgFfTsbB3DxSuLO9wG7iOaD/fbA1uuSeuGVr5
BtFgdN1II6hXqk7ufFfu1aNDl4sH92lj2dbX/jIiMn4LYx6OlKavLiwtzkqzB2r+WthB5HwP6139
1/w1KWzdt53JDjv3Z/zrus1L1xAOKWQ4nlfk5lYLl8Z+IdfNKL7uNcGRvgqzc/skb6UGtoysVkqX
e05hipH0aNnjvcWpcGiUsAUs+8BTrBfq82BWC0UXlGaUJe7USt0Xf6Xf1KP5FltP4WNlV8YuvSPV
SC+vNN615o70ovpfNgrJCFQCgHot8ienF8BQWLQMmwbp1UVOzbcTFc1RANd78917daCQXl+6S7uF
OqCxwMkW3vbqYtOryjQHX51ehUI6Fs2dlIn76xYu9dJeSIn/b2I1IOSo6TUhKNPr/Ezi8y358X0v
2ftjfdfb89fWpm3Xg9rZue3tbm6eaDv3c8P+8hKtF/Sz/dU9ViQCGAz0XF/NV63eZbb7/YXeYQfT
jQ7JcKtjmcvlRuBu8Xfazy2cx9YEr86GKI1DRtOS6bVMR8/Ui5tOQNTm+hCXEVwb4epoNCXHcqgN
WoYH+7Bpd3REM8tq3/jVy38wBK+J8JMe7CSUT/emVocaOaV4fpXC11hZknPFvFfVjT35wdRdjwen
EpgxqCcYTqsVi9JozArTn17fFJt3QHqfnPf63X1/lOyXkYIuafOvw7fI2e1K2wFScPf82nxxtq7s
ZV9e+4rVytFeI4vrWJhejfIp1FC5uxu2FJkvLdznga4WLkUuo8pyFk6Fz5oYk6MMk1139zOyB9dX
7ixhvTwLFmx2GZE4hDbXgGNkLeVizKOlk6n2jk7WXd3a8d/ZMSvtVLWjv6+bu+g2fzK3ZnBo1WCG
ScLkIS3bOXcPY+iO7j53j4VD/+j73eDuXr/5j3/9g8O22/14fupsa2OznkUmqyGv2zsP4CiRkQrn
V3l6qIzeDssn0UT1AZ3rToIa9SPqdkKyGRBdWNSFGYpLCmLPOqOxwW4LSBzSCBjNo7egcqR9d2vU
d8U+no++HXpoJQ6ORYxuk3i7Pu1n7UoYMmpANHFbwOVkAFa5bCNNUz2uOhFVxB+j/Fykf0WItlmA
lOYfUNMPM6C2JrkNE/UZdsIxFvxDteRc3jsNrdvWMaObynez9kcVFq4W/Nbm2RY3OBsfocHqYC1k
ooVYjagLWm+nt8g866mcqOP8qj48vEugiu54F8Z/xj3xSoqvAhAOorIj285z4D69XZ+iS7vis/WP
///JwZ4CMmt0+Zxfx+a2+zoYdmb8JQr7UXmKGpfTJ2ysyVkeYFkTHlfI40tOkHGfDjcvzL7vJZ3G
0Ig8GLEzBmCMIn83JR7JgF4NHyhR34ovmbyTlS3R/0sOLkmihbcFbQ45lpX1WBejLmyF+bW7bXbv
4x55s0Mq7JyY2XX7wd5UXJfPr80Tg6trc57yeaTln/g6QkosFWQDB6foaYqZuOPfHdoZJsmwnC5J
/T9BcCjhlEqPguLqxDf6YVAPdbRDj1kdLSfY0lhdTK83HpQLOoiguoNy+coT0YtcaAXIK6+jZH83
wfv8aJINvM1FE3TeWNYcgaU1/6Fu/diqew5gZiOzMN9Yr+Nb+np9C1+KEYFt/mtktaZJGnatjn7Q
K72KXdlBAuw2O3Cx6o67n/flfX7U7veLArzssqHaA1dA9Rzeinf5Q7TfykFc3t+QbugoAD+IZNfp
/iaZ18uBUYqvgbGof0c7uTnWQ7IT0t+q/6IP+1j41UV7QwKivyXW/lEpWy8p950MPx4ljrOejUaR
j7EyV+LrMAr22L3Tn6MDS6uDCriFIYJI5GCHubQvwpl+VG9pvFHJuxQuULhBdg6lg6UH2Gq7d+lM
0jpkLfz4udPfy/JJP6AnHSDntVdf1GeFyoraiM7UHBrky8AHdY+KsHXxL1fmehpAv9PClCTcucoe
V1CpR6kuvso0WhO/VG+15UbHJnTV2q2nDWzfBccIXUbyTdA/yKSui7SG2cwqgujSq4RceMQ5UsCG
Nxtx0LKHz0f0r5HVIzFVFQJQPUas5jDqb4u6Mx1i+/frR+nia/BpLOsHM0G0RVYFgf0zGY5hfWv7
tyy+C8Mn+gym465HyHOLvnJx+pZuwcpS4qZYdHpeCpBVNE0OpVdF3lleHxyvD0nd+PPXQ2qTqh87
sZBflSDQJ7sR1ehJFI1S3geinuZ2FMzoLeRxPv+Qhjp7BsYArZae3XnlxsRxdKW2el4mVDQiaz9M
ZbqLNX9M7cEi/t7lXWLdj0rR8ILFUtPbfkurVnsGGqjZolnlil367RzuskFIfo5Z2n0PKUQOSC/O
vAiklOalQpyZ8NSn2bDzYEqAQjaDlB8krR9apyTIKNCuIhB28jLTHsUe32SXKan6Vki5qboTiJeG
boNRWxzKaQ73sT5rC2qsEt4BZkBXvz6nl7fJv2u2phw1PQXo/yPtu5YcR5Zkvwhm0OI1oSirKAql
XmAluqC1xtevo/bsaTKJS9jMnbYx65dmIFVkZISHe9JgzYy6QvpBWSV2gqzUCAE4ktr3jc09mJFk
/O8GoYmM2E4YCqYNOafccYYFalsjXo9WsFL/WLxeP44nntQPw061IJ6wbZ7Q4bVQR70hCZxClssv
oHJIDSsOsoTudge+RGVMUEm31aMk7IrYzMcDVNn7fKWmqhGXFlu8orsRrD9gcHOPg29FdWum6kGL
o4VAanoM3XiEi2mZXtoXgZufSXyRyfAIcWXC8aCxP3ZfeFKs7k//3A1+OfbpeF2YGap6zIccZryB
hMJO8c1WswVkmpJq4aTORuu/DVJga5oamKhp1ka5RQ8/FloiUqsHyOpug+d23dgJHGpIih27E1c+
4VfxJjx2n7keF1PGeTEJOt3QtzMLsMN/voOa2Sj304x1E85BHaU+1LnRb9VdOhJTV8uX+7M7G48C
ATntL4T+N5A01o/7BmyinMMOpmx7kP5pUbMwtKP3unG/qsd81JPzwpLOhiiXRqk1dcciGQY54xx/
jaisIqk8TXHpkcpQH1unzK04Mu8PdPb+QqOtgOKfiv+pGI33fFdS65xD1ovfZKnRVCa/xNYzeyIu
bFCxh+flVZJzsAHUI3sE6JhNnQwC6WQYFsLa2TsFAF3cVnivgfXi+lBgzVKpAvjHUWPbjT8lecsu
UedM197NJkSrCVqi4H2gdHBtos7GTujxXHSyzCwA6QxJ6O2gG8sepH4dSAtnb8kaNXWD7zWxkMFa
6dq9QvhHd0qDoKf2nC9kXmb9ycW4pkW88CfsWEce38KSCo5EhMD+oQjNtv0M/6nK1uS0J0FvhMOo
xUKd9doQXw6eXyNscoKfyCOWjN5rLnzL2B7cDv/mPry0RQ0qQ2asS5uSd8ZHFsEEOM8Z7kvoFB0N
mNljucmXsipzG/DS4LSeF7MoN4GkDBoMRmJLwnQlSK9L/apzW+LCBJ2yUkeuzQQXJhpdTMxx944G
9meVM/yF/MesN7o0RD2Y8q5vB8mDIakY14yn6v747PIAvH+MWLPCe+jFc3Mu/Ib0AAbed0uzkcyl
8en5fjGRap95bZylvONrm9E1sHhVig1C0mM6seMvWJtLBlxao244V4M+TMtjqFVpxbWexWsvPzDV
Jt8F2Wlkez2uraBZVUvqrLPXzATpBGkoMnBQQroepliJRcLHFe8kvj5O2R1DVQxPBHXRY/8UW1K6
7msP9FJGjBKABQbthYFPVybtzcCVAULKSTcY9G3X9sHbxrgT1tRpa72szylYQoxel0wwjoHmFvQZ
lbgGWaJ2gNr8fdNz2XP0dv41TR0VhgcnXo0HqyN9WdFKssY1jme5Y8hoxJbF6FB2AoNqrrtr5Siu
Mp/EG37Ls+jL4wljM7a4G/UG4EP7/nfNXYh/P+umsTiUqqRDcpp1UDdAJ5Z0XCL2mju/kx42WDsm
NTpa+tRjwH3gdiXndMis2rlvdDnpfd17QtJ1IUCeTTsAeaeAshFvfrRZXC/vkEl1DHEexKIG9+ka
D7W+QQXpCErYhdtjblC4PFCd09CvB0HXa0P9UMaR13GcA+RJF7UrV8uMnq/Mro2MskTzSH2I86X+
ijm4w8QiKoFqBZc6NHeureauwrZDruLxvUrI6ANtblYH6dklycGMzttsuxTbz5Un0IkD5jNETJBE
oUs+rSC04xBpnBORbbnbd3askMLSPWOpS3DWM6AcCNYuvGUBi6I8A4jfIujbuZwTDO8d84dR1p33
LVdr6ITYIEjjfYNlzRJSIW9hty24hUfM7HpeWKdmlhHRquxmk3V522S2+FF4L5G6Lr1HCVnhJZbx
uRcGeuaRFgKoHtlfkYrbemirKfIQ8M5gR6POD7mukWJ8FdCf5jakipAnMst9Gq2Sr6owz2JsZkiY
oelcWkNasvd+Ug9Aj/HtviuYcY6A7PwKivDguaAb0KsRDEOZyg2Ohlf8WASWFi+VXedO6JUN6p5r
hgR8wClsMJVodUxiQUlzJ1dO16z6ch96+54x/FLV86yzsuKRK/+/v4A6umk58M0Yoe6dDWZQtXY5
4qVeiSaw14RjtrXrbdtCIBlQ7FXXW6KWrItqASM1O9OA5U9SbaCOoWsPkHOpwJrLDs4gtO+9q+hM
GC4s5g1XNuJOFRnY/9qg4k5VyXKlGDHTgz3Y4c5f++vKfH/0CP7YNelPSC6txUeZvG3ODVnKAM9V
k2Ae/RQAL/ye62tfFTYS18c9Cuyv+/dPD83GjJ7Y9SrSbRT2Hdy76PGtVr59VBdc88yFdmmY7hsZ
auA0ZA24gma0KxkN+h9d+hrLCy+vJStUsKhmY9a1JXZRnQSJDunAQ5Wg6zREyo1tGOv+wfx/TCYQ
o2gtghItnXqC/vp/JrPRa2O/f0ytyg7MkZwIZvNNJc26sM7H73whXJrbpnj4AZU0cZxAo4Baw56V
QH+JmhwnbyLvxIO+5/7Afh0dFY/hTfRfC3Rwzwk9FCxEWEDT36Cre9luDZAAPGFzxiR81vbavtdr
8gWpVOzbgADibPZrX39CWeXPC2E2YAPQOR3ZdZ0RCBSd7n/fb9L33vdRy8zEteSlAb4PYDvkF5H1
i63Qyuxs7x7cdaLb5oMDrWKrtBMrNpG+1TvCWKmOoOP+l8zdxFczRTnORO00wB7G0QHeUNSFgLxD
1Xc/PgxLVG6zm+1yTSgHKSsQwis01IEndoBqmnQMWV37RksAynnzUKM8I0rstqm91KrxGwzem+9p
R148gyJ4E7QU/dp+fxphuwDC0V+jdRx/w6L35PDVWLnZknr1Z/eSk5KckerV471nVNtFlNDsdTXR
F036WihR0gBTUawEwfXHAXNRPmXRKjuqRgcmXOGccJwRWGmjkmjQlfXCak8BAD0Pl3apaCiV0c1e
x7DL26CGf63+uBrRE2u1cMDnnp1opPo7PiruaYNO6LwIdiJSW+zGkEaiOx35XhjOnLecCGAAewdV
EkQYr5e1daEWVsgdCzPS1+PjU2GvPcKGxvicpbgHVu7Dwmtr9rhcWqQGNnqo83AdLBb5IZVqgPX0
LkY6cS0Z7c7faxI6yBYuntnJREQHODoI4SCdS9244O+RC7EHFHLfTg3P70Fke2tNBu2Vvkg6N7dB
Lm1RL50AeWEVHDR4tjVk/9qpxsSyuzdMqTXvr91vDYXeitD3REURp2Ai+r1eO6i0uFrRccBYs6re
2IWy03AKuU2ytsnJIyOxKkv/SfeqR2L7uBWensWHZzR1V3CFS6s6dyGhvUpFPyiaKJCOvP6WsBrH
lBMx6n346h0VnduAcWdiC/nB4V/YtDfUz1MAdWmM8v2dErudV07LuR2tz3frvbE7W91Y2Lqnk6a3
JN4env6YL+ZHoYN0q3difRWbmuGdl9+bcyBsFQOfqCZAKSzRGImuV6NYY1ALqFsx3Q6gVS3RmoU1
H2WzArIe7JGNb2hjnz2yjIfLyh2UbZTK2XMgp+xaQmnODln0+rUZBCKVMYcE8SgqjxX+Q9OLpy14
sNlbBIyggHSAbRJxC3XkmTFAiyvjTnkFw7UVloid7rJGuDJwN2rrY/b5wxirrbRuQJu0hHaZThq9
ZyFyAtLuKf69AVsXaa76XYYMfDWaI/cpcE8DY/kkl/4pC9y0Ry4NTRv24r5Sw0RAjx8MtYrzLja5
HrTHHBOaL7ECzobzl5ao+Qxl9Ax3GdIoSkqM1y3iEcipQMf+zYdAu4mcioSuhIO6zXWGId+r5/te
YC71AFp7dNRPdZPb5UzKVvPiBOYhM6vHyl4S/ohhBDXNQBeZH5cpdZbRxbZAxZFU+YbzzEgcn+5/
xOyeQn4AXLOoWgM8Szn1GgrXkF6rOSf17Gg7Eu3jpbLs2iMH2zS9t4fN5qi8weugj+2+ZW7mAgOJ
mYbSGFovVOwpap0TRlDGEuBB0NeQPdIunTkOmO8SCaajcGjIQrg3t9xoWQWbOhr7QGPwiya42Fh9
pMZiMM33VvAJ5OBfyp8UPR45eSAohaS6ZhTbVBfWz6vV/aFOI6GOjoYkHR4aKFugP45y90UP/yOU
POuknaWl74X3VXe7mCUN8PVCaLT8Un1k2rj3DFJHSOLTSQ1SYJ3wi8v2ClcasroE9pvxB3hoo0Mb
HXGifEN/m/AsI2cFbCTtHkTiIxgvjbR+vD9zc5ijKyvU9hTlrMr9AFZGSIRvHoNjtGJNgXBfvOaB
ylNe4U5cJd0zm5sL22XueE6ZBKTo0GkNQinqrgpkXwy0Ft5WTQPiqWeN22WJmUQmgCVF30C1HISR
fxT0dDJ6XDnZ5z8eOpwDSBOm/hZEk7TARpCLHATGah7YUf6ofE1QjMi0OfANv7oBWQGFUJmuOR7u
m50BRFybpZziKPpMqmYwm5ZHefAMPgWobq9ZKsQQIFwSQHBKsTQDn5D4H9KJRZ5DMsRd+6xFRlEu
RCe3PgIfA7V4cC2AWAX8bdc+ovW6Cm3mA4/wbx0Qf7tUtJn+/fVBuf596qAghS50cTNisExNZGUt
QuweqUVdGrdpeRah78RWey00imGdjfu6Xdpjtwf12j412UhC9G0yjY8fSPbSHyrpyY0MNzlF7sf4
EcmPSqcr3xmoBIFfvb/QM6H1tW3qaOXKgB5niCo7cayjZtVWOQgYDv1LUa1K4KRNsVoqJUwB9M1s
TzzjqFwAw0g3TzV8PUBJE7l2IapBXVZDFFIhShOjgVLpZPEcuTx7bipwyRftOEp6l/qSQOIykmUi
FiyghW0iCYPVF2qwHZMoz8kAYY/PaOyGj4xNxm+IeRZL9AC3jg7zdPHV1LNgHIIYjcdACJUiyPwq
eSUAtx35W6mv9FCNzfvLMrMj0LQw4XYnrCfIjK53PMfVuZqhWcoJpBexWKvhU9JY903cXkeQXAWL
FbDSsoR7l9r0Tax2Qjq0EwZm0heN9aGo1owfGUr+LMQGWOX0LFtKgUw/Sq39JEUzCQlIEwk8NYuK
1oCMAhTDzhiVoe0n8Uff+kt0rzMxBZJqPGoqPFqZVdCYX89e2omJ5wY+78gV4P3xpoJ6j7hvfB4g
Wddq2yIkVTkaamMFyWsZ201yTNKCSOHXErZqpviCT4Eko4ArBAK0NH0/VAEbOWoT3nH3+VOhF4Zk
roNNvq0MUyWjmYpEeLq/rjPVdpicEN/oWsKlQacEGF8dGlZCqW44ZqRCbjjRRYN76PWHyJD+RfyG
LPREdwlyQDBg0lS0eDQpStDFABHEuIkAY8y/2Q9eT3RwaHDE9UnzCpbJ/NS9LJGszLzcUI3EzAJx
xKNvkJ7bYJAZF2QxguNnBHUs6OCs3HW9VR5qJG+3tbn5U6wBu3fwdFx4g824sEvLv7fnRQyJtswk
9vhccLg20pncZjsoRAO6aY4xpJIWfMHSOHkqBGH4scvAOSA47E9uFA+CsfY2iY5uUPexNMHHrrtI
INY2tNGKpXra7FG6mOPfh8PFSGt1FBM3gu380NeksVPD2wroudNZ39SZjjRbzK+evPyLlM/V4tLR
co0IvokUGIaoefQh6vGj1O8knX1CgBGHCwHG3C2IvBIEqpGyQ7OYQr1C0hrJNVXrgVDpt30Luh7y
7UlWrhnARnf+x1gtQWLmHPyFQVqTix85bfTbFtcuAPwD6XnCI47docVd2nS7D/dlA0WX9dLrfckq
tZOQ6O7roofVPtmxqV41diP/q5GBNmIS39Ak5JKunS/T8U0dhQLwNvxzzYhrgQNTNBcSiXcKgYC8
KmHVdy79qVwr5i0+XDHuCtxq953gzOUGSs8JaopbFBTy1HrGfpTlbJAKTqf36/izWXsW5nMpduJv
b7NLK/QiQg4+Rv8hrIj7hIjvvdHY3Hvxmq1Rxl9K4M+8W3Hf4+E6tbmDp5p+og81rplY/h2SkazE
GiG53p/Up6/uS/1yeKJxRN7y+/ERDb++JeREPKVLr70Zv3f1DdTF2lejBK1ffEOE9htND4KDsHEz
0n362cICzry7rodLbaMgZkOlmYb7OBL52/Zs8kKEzQ+UsVbVUjFq5liAYBCgqWlqp3QstWXLwQ37
ydZeMr8Xd8n8r+MNB1VLABV/IQsXLrThZS/ThExwSit94nUrWZ0CuwIBs5m9YZsY93c+N/OYwWD+
mps+58JcGSkqgLjTGhHQJf6ABjWcrkP2sdmdm1Ub/qtDAKUCBal5iMPRFVRQJBdQ/W4Ex01C0m1a
weTVffgZHEHhQsRDW57YcVel2dI4Z/ciRIjRVgleHJDNXo+zCZFM60AX7xiv/AaiBWg0fPBJ73Rn
JI6OS3idGZDZlKPCLSBCCByRzhTZXkxrrUbN4Nc5gCWJmbNGpOmgBjZiNkYPIzQAY9VI3RhzsMvz
gHR5RnzhyCkIwPzObAeHi7f+uIkzXq+gbQgQSL6LeEPxzx0HiUJdfhd8PC8Ntv2OUUeJ7YVNMTdZ
4O5EfIYyN7Lc1GT5OVDTndTwzrMx8qRdrSO9XbFwjnjhgd0yPfFbo1KQLwahzn3TM717mLgL09RB
DrtCihIPd85w5I8o9hm14R5bQyNSQIQXtjTNN+TedNAgv73ZD+1+lS42ts+FxNNDACzdEGni8TS4
XrzeQ1OXxuN6F8DTS7xMd8GLq6Mf9Nj9i7f8lSlqpmU3AE54hKlnw3gVN5AtiRjC7SfNkNVKXEC7
CLPriqwiaK/Ayy3Tb2lk3xSvjHC1Sq/VB/usbHujfRIeIvNJ0e0dBwoZn/jH0jmfBccpCTFf0tWO
IJ97PnrWwomcydKAX+vvt1ALrfRQQxIYFXBsNJqCksmSRCy3uJSxmBsyFBknnXosKRqNr9eylQol
GtRRcGrpFEKaIbU9s0doCA69yLm/d+cib/Cg/rVFXQwDA13WIWPhug00x2hnUR8/A4cxB2uXfqhk
s1nl+o++YHUu93ZldQo7LlxNi2pHFXa84EwlgIFwO3cjb9onIhsHc7crwdf/MY66v5L0JYr5uasK
fDbICsigYgGk9toy+EXTsYlkvDRUvW090p3D7u3+nM7tEuG3dRWseiCNp6+nMeACvsLg4gGgXK0k
QrMLk42/ENHP9JRNzxaQaSAvPWWZqN3I156qJAyG0qGdbHj2XtA6fKhAyNCuCEl2X9igeBJ/teQP
Y34KFfEHm/teGOrcdF5+AxWFVpLoe9BkFJxMyhi0NUVVLNmpMGovWuEXTg3dyycP+nV/ZFeTGyNr
XHSLi4yv7HtvRC+gVrR1YtbdkHLoECkGEHVHCDGInEfsJ5+IAOZkLYpKUKZlKkiweYyP4x66Kfpu
uTBGnsqT0q9YFpPYkt1EMUum+RzRcvIw+E3ekq4cmzfg8Zv1yPVNYSQaIzkKX8lPGdSPD3xWtkhZ
1Hxe6OkALieImsuCZ1ZANHn4uz+8hZlSIlfK5fmKERMEZrWiAXDuh+o+koR4lcfKuPJz2fvmJdR8
9UaUMj1O6xRqKUlbb9SUZ9aQWlYgl8PlSqvnfNykaJeP2c5MS7RhElAJADoNVr0PNu5Klshd17g6
GnWjzwRTBUFelmP/MZehBu6Qv0sHnr/rk9AFLRo7FWyf8KlQAXKWztoAurWMMGt/65qaZ3mLlOlT
CEElx65s0t5GlashRcnV8Xey7p8fQ8M7glASvBCxGdvSwkGcqflhiKggo4Eap/2mY0Dt4lQLUxe7
0/R3Rmvt99GqADApI6/SIxjQPrJcFwsDVJ46k9nGwm0xG+BDUg6dcYiqQN9BHQ5JDNxB7hPREVuj
ZY5jdoyeoRnaloRdY08pAgiLqn3TPwxL2Ljpl2/m+a9l+gbxMj7JRykQHe2VnxR5hNLms13W2lV7
WAgHZj0AYgsoUMKnQpLkehuhJzQpvT4V8eB+1YZ90wI0sFC9mPd0FzambXVxXST5wAcSCxultZ8k
i8AZ5BunP67l7VqdmJvV+WelrJ/Vxffv7OAAmRQnDSq8nShXzggjM3DeKDrbAGbu+84pTLpZo4vf
piK2BqljRZh+e3DMjeMDAHj/92dDwgnv+X8fT8VpitSHspbDgBquXNsHsPA1a1HSE1HOU3IyCses
kYmW7bp6IWj7jTbvjY26mgolwQYsYDoz9/v3RwtoLQgzAO8DtsHdrlg/PGx4YpyVkHjG0rU4Fz1d
Dps6db0X5qHns+LUdrAfft7xHiGiiQah9Sne2vnPy1vy9LBxgCA5rpBD+FeH/u+s06hUhstZoQsx
9PaV20FbS3hxjZOiD4/nGuhHO1zYRbNOBg82xP14ngJkT011P2YVdErhUiOgHfeDnkhGbQ5PG/Ds
fLtLfI5zc3tpjJpbre9CbxwkpBFEM9ooenxacW8L23a6A+i9gy0LjwI5UOT2qXORtpFXu00sIlVh
5VvW0lfH71Wz9GabyyHgSY98hcSBZYSlI1CcC1VS4CGDUnd/rM+CQJYmI5/a9nH91pr+SS2NB12I
iNM6kXG+P8a5CBFAP3Q0QU1Twxdc+7NYaRKhaHnRCeXPYvgYsqeE+Rh4876VGUAs4voLM9QYGUFI
Y7kS4L1eJ6/pQ3o0BGKqIJ9Pk6jbGkBpsmOOKul2eq3LEcgrA2uAbJtmgLurQcXh/gfN7h5gQ4Aa
5YCooO/D3OcLlh8U0WHfmce4s+VmnfEGOijkw78xJE8c/3g2Ynmv51fhC07LVF9yahBQW8In667S
1GyjVa793LckzO4j1L0kWQOBChSFr00xnsfkUHiX4OkqUyHMebSgVhKv3/cWJC3PaNr9403JqZhw
x/jHTEn0BCrN5ICu5MAAtZ9z/3vmqhmoN4MHadIGAxJn+t6Lq9JNGI3zfGwtY9/p+3KXEZT19fIl
3iY7aePLeqMvnVh+7ia7tEldzyr0E5g6hk0EGsh+gH6LvOOOOVvYZsT+IjuzLnRzNVGwHo3nhQHP
LYAGvdaJegWkxSrlLqpanJgO4G+Zcx5rlhC/qv5JAE1Qn5rgPQv7HGKxEA86MtjdS0n42Tv20jp1
x4pBO2aiOkxD3xvlQXtRWLT+EjXUf8B+t1oY67SZaNeIqECecMLIj9MZulF1e44JZNFJ0A5Trwvb
K/XUh2A6iMg5ULb3oVH7X/eNzt7ll0apGKgJhrTKEd4iZn9+dfeAcpH9Y0XWf7rD4fCS7XaC/qCv
VvrzkruY2VbgDAA+APE7eNZoseGoCN1QrhLJ4X9AUtIhzWuAq6Zn7PsDnL6fmtQrM9SJyUQvjuo+
h7OQxtyGphfmlIES/eCiAnHf1Fy2BdBuRLKgEQS5Lv1k9+Qol8a2kBzkIsnEmHqyD7ZeEp+cgWdd
OBrTsbsaGC43WMO5+JXw+oW5X7iCaGSLLpa8zknV2DP8BgNrOr9ZuGVuOaUnMwoLQDmq/3Ds1AHs
kImXSk9tnf4xeoBw3irZIy3+B3RddqBL+5faFI3K0NrjwvC0m9NAGabOngSJuRSMNp3jyQ9uuWXO
9VpI1oFvAdXa1h8K/50MOnR4d2i6yazItz61j1g0EzzPtTe+qkhtJKfCCPaFMzTrKHgBP0XM61AY
sUuXVC26MyqjQthsek/ZYxbr7U5zuPBFTXTfSDxSxo99bkuFXgWgA1vlZ7k4lFxNSjSoMSRcpR8F
OFAqzfJ4vHPFVY42300AEGi4SzgDOgWJHqFGSVIg/CTV7ATAUfiaRA/91L2/L6SEoDEIxfaaeQGb
CfICounvxc+wWmxtny7Em61ysYZUEKm5AYrRqtI6Ehr6n6tCF2rQIe84kPnhY5SjxJiVb6qn+8fh
Jh74XUDUpDgUwqEPRd8bkT+0yrSAnOU/KshVuR5ZorJbskF5rzZDcb/MYWMr2uh+y7f80pme34Z/
R0Ht/77PB7XwcMxAVm+kjzWgCs8RtgiBIt3H/Qm7xdpQM0ZteUi8plLLTbYImgWlbCXEpnR8cAnE
N/TC6racftaShXbF2SkEBAZvYARv4MzH5rnwI8kgF1XNRjBaV43VuHFMBi7qzaxblwkQR33dP6c+
u8RYdQuJnQaLYgZ6neHGgKWi7EJgT0lbLF0YvrMj+tUgqRE9pAHk0lF0YglkxUhvy98Bv8v/sI+l
akBWgIjN4f6k3+RSqM+g5hy4ySFl07Cbqv2pxaAMXmLIrhmgnlM8Jopg3bf3Wy29OYwX46YOYyhl
o9jXmG+xsKAYJWlQDAjCdSka9VcmEQXiZSAsDzxdPqiBmawjZZV9cX/azvDxxDbZbw4owuzl/lct
rgb19Kv8oMmUIJ62XhavouYkcbr/6eVPmp5kRFw3r12wizAlKalkI2K2wbDgLm7rbFgJBewMCPUg
3IHi6vWGSPmkapJc6pxK3gYycsSH9KAJep3B5b5Jbkr6lZSSeF1I0FZAy0hItBMXvPSCBfm+GM2f
aH6RkMvtCOSwhG4vi2tpEWcz50qne3AisEQQTmf/B1THRD6V8ZElkTdhjwWUj6m4liHv3dtxsImk
90o7SMJ5YYHmrntQIExMGYLC4uVzPTsCXpUVI9c91Dt2XHCqxl4fe9BPF8EhFN57mQWlz6bkLc4N
TQYSkbL2XjYLyFf6KYAmR+gTTKpxHB5feN5SezdiXKWSGjRZvYr2K3aIGhL1DQ9LO7MTO2h0INWG
VWShDWTvnoCsMuR9CiiJ9Pvn/oRM7uHiGN18CjUfDCBlQPOPrMMC1i5AdzBiHwDmdpOFMdNvANoQ
R/lHARQMLbT/WKcEw2HAfffuQS1yAm47Uyolq070ZCs0Nchy3ocmXfAWlHe6MU6lErxgbMWsYlmn
zp6yDzc5j+wmaFcBZ3C1JTMLyTXqKrixNm3+i6uAYxm1ZgYsb4RijvwUdB1kcxojKR+TaKm3Y3Fe
qePuxhrbZxLaMNM1a3qVVbCrtNF7EO6EaOsW0pVk9ov0Gr+rRW8b4C1ArMDJ4Er5ffBfDjEoB2Xk
sZooh7aqDXkWKwSdNtQigL7kPpcYbmZHOVEawVVAeAcwz+spbUIWpKiA4juhaEqxLkGwfq0Jq2I4
IIj0459Ks0vcuJz7df940HH771riemWRNgQbDfC714bHqFCgyIn2M6Hx3We5GTq751FRy1KPJ0Li
D+9D0CbPjCqEa45VhlXCDGjDi7M36NP9RFzS2ZUiZscYWLjHMeOBW2Klj3wIs9X9L507yCiEo5NJ
4GVRo7HOfcL6WeziQ4PKanAb+pydGYKa6vfN0Omy3wmZIg0gSOQJK0WFo23rVh3KGSAELQ3UifTw
AJbOQ3KUzfC7s2vQ3DOmZO4UK1hLdmcka9YqUCoDuekxMrQ1RAsQrwcWsxRgUgnRm++id0jG8a4g
4LsU/o+cxKvWqqvA7JHW8bx3pcMzRkh1acHq9KMXxwAufNJFgiA6CswTrJvaHag4Vz6fhMGJ8+RD
iDjDiz4Ypf++P+fTlFJWsCnw+9iFoL+mW48SKSm0yNPCEyNJL4xbP6gdLvb7NqjtM40EGCrcSkC9
YvPQyBhX4FrQOjHhqUxCvfW3SbcBDtYo26d/YQeWIP4A5mzQYl2fJ0YAtCCP4uhUhzFodnzopm5F
t1grS2xgs5N2YYi62PreSzk3D6MTW3+6qTOWzv2BLPw+TTDUBrksj0MWnTQl+tRYhqByvwShXbJB
XVtops0gdpBEJ2ip7csWz3Rf57a+JXc6u+5lIumFCJjU/YHRvv1/t8LfmROp68stpJgRGIxMfu+t
4Y97ENfRrtm5L+PbfUszpwd74L97gVaY82SmlSsRe6FXK4uN1ZHUQWP1uNAWNjd1/f9nRNBsA6gb
mAQa1ymDjrV22zI6hbHOT9EWD85BPFF2KTJZC7ZuXp+/Jwniof9njJq+1pfScAxhLFcfk4/uAZTn
VWHEmpEC0l3r/T618QReesHPz+Vfq5Qn8qDwyHdMEZ0aMd8NY7HKE/SRRo27vr9mVGzzO5V4b2qQ
B0a3MojZrs+vW+SyD5Y09Ri7/GHkI+LmEmkEeTPUxzp5CyDweN/g3BlA8wr6SkDCCldLDSwIA+Ap
0T1/FLozp24GFEj/hQEMBA4JOvU3WCceHNsy77VTDmonqo+jt7Qj5qYMyUxAiuFcUf6nPFEj1X1c
Kq57RBslAIePDPqagyqxGlDM9Hi+skuh9rQG9H2B6hEy33haoCOHMsjl6Sjwhc8c0b+OdIsci0YT
PJfdc94O6wTkmoXRNGcts9ThmQ0Ikj/E1SwJkM8wW/CSt9sSjzy0BCFthfsF/cHX2yXL2igDOyFz
hEiILpS9mQwB0cKFSvoN1lkFfSIkPhQEQCDEugF5xUyhFG4aeqft53AKXyV5M9oSci/r4Et09Qrq
qgub5tajQFZExYDQro9R/X7QRfyriEMq+lIcnORaNCL4kmK000P84wec5aVWsNh/M03U9ZriTc/K
MvgeoLcAVZXriVQYtu/TCJFGJgDu5ye2CPDYl+QbeD42XLwZFX8/xks4/5m7AHhuFQTdGlItqDJM
YcPFOENFyDK5afFQBucc2sYhdJ5orWK6QtmdwqRI14rW9UTLOx+54QK8iVGqLjzebvfQ9A3o7gIU
C51sCjV0Bl1znFCNwSkPBoBXGAXHp86YdS65hXHfF9yenKnHG2EWamSIcGm0l9IOXcuxYXpSzl5F
rH4TnqqFPOHtzrk2QY1GgI56nLaTCQ5NMGbdEOQCSKoexzHext5KFTjz/qDmLMJ1AiSAbkAVjvt6
DVsvSNSAjdNTyRugkBk1kgo7D/wxjd6KIvqc//HZQKH3wh7lfgQp5YRIgj1RNRJ2hPqUyUvmGG1w
N6jxE3+6P7yZC/fKHt2E58b5GEQB7DHIpNQfckmkBiD71KzzFcoYrau3wbqeUIulqPvHOtCTJdbd
G6gumg5R2eZxRyFAR1vOtIcvzklSxWwbKW56kouaSLtyeGiZD9fbc81Tkm2b/KvKPyHcqP703LHO
VDPNOBREICDSB9sIecrYSzZjuaRAeJOO/N/PwtLDPyLdRLeANuBQDXA/4LMSg/F2srpL3rgPQYd8
I/vpnSvgsm1p360ri9+NS85jZt9hTiYZdfR+gOeC2ndhHXOQQAyzE9dopB6RbUwGu88RMkTQU9gr
Cwfr9gWDJcDTBY+K/yHty3obV3Zuf5EAzcNrafDsJLYzdF6EdNLRPM/69d9ScO9puazjwj4b6Lc0
TLGKZLFY5FoiCLboh7y0aUK1lLj05MvpJTqJOtKg5NnLoxXD3haCxFRdlUEtreL+99NrNNvrqirr
IRTj7NTVHzLa2g1311nwq8T+9V3YxnfgHmL9Uil7LchIHe4KRnnpZ87z6ixAzRQ9hHgaxa5KCFXX
xjY0Eh+oYDc5FXa+z47xRn5Sn8RtiHFQfTM+Ge/+qbsoK9eRrdI0Niojnvys5D35lLEDTKQvErCx
nVK1Aj/GOSgwS9FaOTqSvfZRC0Sihg8G2jXV1mXIvnlnn16F57pTB1KZe2mPCC6fRDPd5E4E/qd6
l65RD3IwsbkOgAemOuEaqLIbEbAxkZM54lpcxSsWcuPt0Th9icpP7ZyY5QI3wPUudAU/+pyHVVCF
g5x/yOIWlyYiAQmKW0nZqVacrg8YoZWugwHuaXoU56fZIw2NlvSts1DzvC+CQjkpRPzGcFFqJQdv
n+y9R/RlPTDHhSYdrnYaiQbySCQ4yHLQYEC5MD+gFbkROfX0Fj9473JqYoZMfcgPuKqNocUz0rgb
xwItEPJEEFqLKgZ0FCpZjDDLH6HNwDiJht20m5jbAVMOnVaSwlrGRUngb5IwpwLtaA+q2qIqmyw2
Tu263bWv6bk4iL9cp9vr6+ghXFVohE7/yBVDLEsq5TfREGPGBAXb0+B/u09c9917JcaBNL9kZEy3
R+K0kjP9KC9JmtKr+gormZeWm716KMmtC8DknUp+38umMbyI/ruvAHSAXzcJidCGfz9I3tx5cPsF
0xxSf1x4bicp3RxTm4PU4/VCwTS+tItQhVsd1ef7UqYFo8zzSop47YIC6p1JN3buKSHO6z8ug1Aq
UBdPvck4nh/w481xwHviw6V7BHJ0Dqx4FkD87fVlEgUue/Q6ipKCsuq1HkUcij3XSe6Jf+JLwn0a
Tnp2f/EbGH4YmO6r8cjC9bnpgAOGO3wMEDrICzCsSRfw3YH3ZAAIe2du7e0AsdLvDMPut4mD2VD+
d3nQj9nr9N50f8NugybEwh7QdIiWSzy/UZoqHSBmfNn3z4ns4LYCBMMQbfdmhY44G7y9jJNywQpV
9DXiXUAGN9zNK2NR6sBVTAP/nO6blQYAXIlUD27CJPa8ST2wc8j8cO/E6z8CF5XxqlkEflkuinBp
AJ/nV9aeBwAIDXiWZizfZHNXBg9AD4Bs4GF3OvYRmK8NpcxctfAqPz57McGryx+Mwfiv/iuH02Af
OP4f5atnQG7dLCElkdowzL15AETw4rPwmeakfR0Hs9qnERuA6CY4UoIod5O7vvB4D6oFHumJcsJA
jyit76/fTbygZNCJk9hqsYAj5tw+GjYS0fu/fuvG1M9T8b2vZb0IJfy8f8mOQAOytGOkrps3K7EU
DpkgEWpWkJq++J5BUIEesK+uV40Q2dm/u2f0ZamW8mTr9dY1v55caXVfw5uMnlJw2sNZ5mvw7aiV
k4KgKQL7oYtGaQfZ3ngwHmWNcYYtycIwEnI99LYAEZFaTEFsjEKoROwVRpA8go6S4nNoTH0NsBEA
NN5X7HYZdQwgTd0kQAtCTz1l5X4vRSNQeruzzvnhQxN2lSUWGs+IfrcmjtCApxW8zkEWYKSul8/n
a67o/BTIVonVKraCS+Guzh5H+em+NrdmDjm47uE0QdYGJJNrObIyxHHINfJZi/YCiHUazgz0X/dl
3F4CAHwzF0LtT5KMclF0vXx+iz5gDsHJd+LX9EX9bD+i1/uybi88P7Iw1ixNCHi4dF0rlIJZGoQ3
I6ibnT56l99TNPI2F0P6TNzHCIDDeU/iaNclpoqat/Akimg7fKnKjQHWRZA97GMWLNfiTgJT5P9/
EOV2nYKxyiEW5HPxkgx2loOyS94D/MjhpQ1D98korj0c64zpB/BYTCVHuhlWysem4iNFPu86880g
3vpdBix9hubKwOzNX9Xl4+N7IOcGTeX3Jd9G/mvBk4POnN0r1DSqfUk+6+hjILoVfngbnxGQb+8z
087+RzuDLrjxcjpqaCSAkEN+zje/3U20MrbcxliFdsCIKLdZMSWMOj3xAoDyLLLec1uueRSGHrST
hLEDUm+DvUq8x/aouhZmae+v47KnzHSk3D7ORmPkQyxk9CIB90M2A1t40g7cAQVV+76sye7+u7GA
l/h6z4y8AKsiosLZKp427QvHKLHcZo3UClKRRcN0cFS7sHsgOODpX7T8xyGxmtH0gB9RwSsTS9qq
n+Ngo+3vvmpLy4jDAA3hKIJjXoUmT88lrsObrq+cJ0Ynbefua9t9gJ2sqt2w+ney6GeL0MiSQlVc
+cyv+n1okc9HxSztbN8/MgQtONlcqR+lZ06GfsFR5gINofpcXhypJvWO/yU/psCFaywdnAslZh4N
QDE+Viywm4V0BeW5vwv645sz2W3RS4OcGPK59G1v5z4+knHFvSur8VsCAzlhCmTpShln4RteFJVY
VIWMDm+3a/TskIhxxt5M+qGceaUVZaJJng1J0XPyGZ2Nm/SxOHgFca0SCyqZ7bO/bV4rRhBbOAyu
JFKnE5plytQtYJj6KiP73mb49PTBVz6NOTBcCSfOUFRHgGNw7dMyxi7A4SGrZ1+LiJC/ejHLq6cA
dCMB2HkAYsDxin/XEgIjBo4muknP+Rv/rTlhCGfmKjI4MVJxO7J8VqZ8YwlT76WGHhBgPaOBgVap
DDIlCSTBu1SyKlzKDKXCEs49TemAB6NEp4OCuZ5Ta/isYHwTICfJyPUwp4xC8Q1Vmi8FXjsmvXfR
so2Om26B1LVrvhheffNY9yMFpWFRRG0Q7PDXC+q6np+HIfTD4IUjBXapB6Su0Hiwkqtxo2pArlsJ
tceIWkurCszuCUAcj74C7c8SGmtqQBd7FzQMmaN6wKuZmaP7O/NXQvgpxSMjIt/YPR7LUd+Z6p8I
xyrd/FRLkg96HtG/DFt0Hm69jWB3jAv8bb1gkjH1mQG6DYhF9NtfwvWBEbSyf/E38rbf9zt1U+1l
J0R/LGPPFizjShK9Z1IxaJGs+JfS4dbcOtzr2+JQgk0pt9218BRshG24LVm9AbcJEKUgFRQjPgya
boTYbus/BuCdSR+Fp1/hEVivDsfIJZmrScXG1G9GjstU/xIdL15E5PNoYi0PxZrVjMhUi4qJhch7
buRCLW6trzTH27pfuPBsBZtf+wcWedOiIc6MZNra2UHWJbrkxynUCo4Pwmv6kTksfaZc9zpCTmYo
AKAeUQtxg8qFU8mIgbgi+Rfe7Gx16637tbRyH1AHYVjhgg/reClDe810872xdxT9MzVSy+CS2SM4
z0FcaSm7dodRgc1oSujVzzB8DLRNJvvAbciSAZCLBzTQH+LBn75uN5mham4uhj/m750UvKTE39pK
3rHmFReM8FoStVvgjiy9uIWk2mo3I3HBNfQq2dWOhXF5mwlgrHuu0mQ2M7MAl0PgjpNKEq5Nx/f2
8dPRLeUwOP7J+4WHMdYxylrCaW9n8tDTO3J5DXkDIhVnajbGgCxUVIV/7sZQDLOevDzN+0gKJSiI
E7lQ0HB8QVkTz+vA9NUfBBujVGcWZ+QNpgiq91eiKMPPglGL0XID8Bu73MdOYcbWe+tg5G6N3to1
ODGGR/FBfyg2QGQFuMhw6j+/MNvCIgNlfYc6rf1sbTHjxOtFje/otvFGgGfUe/0J71+8Odip49ne
Kth0TvMWbeKX8AjaeozqR47GBE69vQFdL4hK3SF9vdCRYeJDcuDXAb6vMrlT/fr5KyTloVwFjgsQ
/vAfN3RBKLCjEX+Q92CInnKZKBGzVulgWa2D7gZpD2bf3eiausU/FPv6Y2uGT/mheBVYoM63gfVa
LuVBSZxOxSzI9T7krbATBbwn86f7Ie82tF7LoIy5B58D+qx+vAZEveS3arnnxGEdEdN5cx3Ap/Z9
9N4BCBwIR/RzBycG9YAheLiMsq/Cx0H5cgdW8L5BZp2cZS6EOl5zV8jLZoAQfiVv3RW/7X7e5Cu0
wqMnf+WuqlW5Frajra1UB3T1TrdmlYtuLwuY7Qcf0ET4J2H+nbKUwag9KYir+KKC37qXWhJFjJLz
7Ql1LYGyibgJwyIUy/jS6hEZ8mOCEYN2sDmgGrQnCVNm982DHsAADMYEKy4ok+VjvJ1+MQpFLWwA
oBZdKumpBzkjh1Y72+tOnLSXAYemoAXBTfhN1ogrjBGFFRgCZUColU99vlcBCJ5nzv0vWjIl3CAw
lo7vwmMdlbGVYtLAFUUssZs3mB8C0UkSx5EdteXHfUm3JQ/ojmfw6WIGCBQY13XU60Zdz9QuTy7N
d3UUdom59zbFp/AcHoRHhqglw0H3K0ATpmkeMJdfi8qjsM7roEguIzjxRHPIvPyP3DUBZzY+l/3R
6jrTLF+rxz04d6u3QewH1Yw9F/OBQp2JaGUzQlx0Ki7+rBS1KVaM75tUpR14/n3UUgRqOHheUSeX
KNv16bA3XMz9jPLG4wNLjL8ynAkyxhoHr7CAm9ajEaNjVNUXVwgAaehlxaCERmMiKnzAdckYJ5dc
V7ZG357Br8t64FuQgeFhdDuDCVHH5ZE65oCR0nioAycXnc/RtBqKnmkA2Y9hwUuZEUCDwN8NGFuA
wNLgQZjLwEDLmKSX0mqt0RKQzuob1ZLRom5s8eC9VhmdHbe1JoRe8B3LYJlAdwcGZq7NKxUAUigK
aXqpSIH6p2cb5qP9ka/W2iMrwVxaQ7BXgb0ODVI4MKe/z1IFRWuLvHYz9ICZj6z66vLKzX6c0sNw
ey0dyjy9uFXTPRhcKb4pQ1g+cXnTmP60swQghKpORICHwSbzSgDeIxpjJbNXURNY1XoigGAlj6de
cN+oWOCBt28lCq7k6BCWJgCNCXn9Wv3a1QYvB0jBhQekC/pL/DLozGJ8Krw/deh0aIcyTl27CcXg
zPngxAan3VBdvMY3h3bluZbE2YaEPodiX/YMJ/4x32snxrehioXXcvQiAs7g+tt4YG3EKld2F65Y
F57g5O7vhkeIDk+ej6G5cQ0QFRucMCTB+BgXbFwAIOcCSZMCXDRm8tYbbzW3R9tKBhxLxfaTdex/
N4BZ1h/0RrbxvxswXMskaNFkPubE7011qMHqbXOoaPF41MvfONmplEORA3jb/Ux5YB4egz8JSKqj
32r4hqnnCu3w94PX7ZGpgFj4p19cxxgAHVsRROuwFZTukqAbgaRqq9p8E/OOHAbflVz0divqX23D
RfZ9uT+nPbXeKIYC4mgqB6GuR53VQuCqQc3raAbsX12l3/S8k3mbLD0N2YkHZrtGAvfF6F8CcGmi
WSE3BDt/kH6rG5HbghjgHGpWqOtmeMSEdO6ZivDgAw9k3Mg7WXcU1RIOQ6BZQv+kDXZuB4+i4Whh
TXKM/h8yEA0HJngbjD+iYd1X7LbdFukAesInhkogV+p0S3OqVJ3mllx34SPgdaEtp5QfDHldqaYm
r/zx0BQ5UQMLkBymulO8s6odihIY1+FKPyaARgUU8/0vkqbEil7q+RdRpt2Xch8Nvttd2gC4JE5X
OFHxCHDwysPko5GsBnUP9iy8imR7daP6H+0LKFFK7lHhzaR+41pLAxi1voYxHgbfHjVLTA4ghdE5
S0DjsruOYmCvqeZQ7zygF7FO/+nWcvX1aK/HdC2G8UEZg74t6tyJuijvR7GPLgqoJAd76HFztc8D
UR59xl1mCj/3JFH3p0gEmlyedtEldDll0wMx3CzHHpS/wE5i7MnNzWJSCn1VGD9B4QY+cB1tCldv
42Ico0tELG1wWhNtMuUAOoT7W39z3kxigI2Hmi/eprQfy5idN5XehDE6sCHGQEc9MqTGFPWadard
4M7j+yWEDmyThidT4BVdawM89zwBJG92qcqeW6eeDAh5UFu40Uoo1Ewxs0HDLE9cy+VqjJumNGM5
DnSzi4aoJG3Bo/cJjKE6mA2BXjKYqTv0IWh5tA69X3lQAXOxaVrvGHATdnCPkR2BgJhZPBe5ZMA0
FTS4m4k6AFAlb8YhBe9L1CHKlq6BgpSvdh8gTw1dpxlTXzLHlGvfgywswJiGSXGOEdhuj2EsBsiw
BNSpJr4fmquVl8u0SwwhvvQOAL7AhFOtfCfAE114/JDXcQ9YvvubfJvAUBKpi5XaNu3Yesj6ayff
HwJpC56fYIMANzo1uMjdE7O/+CbjnY5KTPuKqOeD7o/uFmmGMsolNEThnnGsna5y0F0MJIHGqVq7
Tl/kXfXlY5QBeTBD1cnZKRdFYQm3R3RuCgAdojIIIdfdQQiS5DJB9cnbA8ChNhNYJiOIT4fPPTHU
isaaPyR1g3y6MZPnX+dvFj78baERCzjXgzr9KiP3Yy+HAJDj7mqyP0p2SJgj4EwxVAGD19oxz6tJ
D7sgIcKMTsA/cWZhcS5Z4JU61AmjBKNbGQm2BU0wDlRyHFBebnTimdo2xFQ9wwoWjgQwdoGJFLfB
qdOdip5tyetlIE3irM6uN+KfyiLtCwBRXr/uS7rJjqZtmgmizM3vx3Do8iC5vAGXZ+eR0E5YjAS3
zxGTDFzaEKRRWIdVXwdP5Eh43BkyyHAesGybfbQ/PzHrskseO5ciXksJ9aLATBmkoOwA2DphjflO
tJY8P4Mc4OmfLxpeutECiosOJqgpY+gFkFULgZdeACf/lvWmtgo98k+JanHkoLqHERd+4nlG2n6t
T1YaUiFLDW5SxH2XHtJNS/h6ZVYscN6lgDOXQx1tDVJfjksh5210iXEg3qWOyfass8bAlyxtLocy
6SyWeskIIMd9AtyxqT7gQcVmRLWbPJBaM8qa5cJvmlyt08vOVYCUG3/1KeMWdVsVokRQcY2rNJQE
mgrLFW/EFQ+8De5dMs+sp9dpNej4PF8tOq6NtaQEAjQJN+rWKffTkOJGK09ySs4+kDzvG/TSaTCX
Rhm0ILSCMVRQCtMIHwDIMr8ZGzMt/B11fnASZ2lajGKhWqq4udcb2Qq3jF9fjM6z76engfJUBo25
hJ9Xty6Ywm2VHEtz/QVkKVK83l8qlgHQJVGtVL229Iv0MgCnFjiyWw58kglYXsARwroZMHyTRso1
er5ts7ac9gWJAGjaSPSD3sKwNoZr0kWbsFN7rhxhbLXVn1uEs9IE8C9rk1g2QDlnFvdDN0RYuOI7
dOTNH2O3wVCmYkfnYS3uRFytXu5vFUstKsfpQk7xcsARXqzg9CfZb9cslRhuQ/P+ZG7MuxIPAW+y
Kazlz4ks8L4KLAlUGOjygmtGHo6pH3aj0xNctlm+P/n2PdekfN+XvTGOFGx+B3SOYlXaW1zRCePE
XMwB/nooJuiuT7OhiTlRq9rJkgeAlBZk+Oqc7Vo3uc3X/SVjBIMbwJ4SfAVJKcFpLN8Mjae9/czz
pCPya+UTsC0yfGcxA51rRp3TjVR5wBybQptjKTp6g/OPxIq3uclawqUEZy6IOqg90RNcL/8JBgpp
Ld0sndFS1uVOxoCvabKoDhmBDlM811vmVbqcldLkPhF5l3ahpVr75+iB5UT3z2yM9V6Lqd0i7OoB
64eyobypNjxZMwzifhSVeSoO8B3fi0EJ28NFtT7rj/7OtE2dNXjPNITJl2dnXJpXdQdqhfTCfxNS
OePE+gWsGYYy9yOCJlMRoU0lIR1UpFGdiWdO3UQH8IMPml+ZtB8p7qfad7PnVqnNutAty526IVGp
whAAtYiRV/YeqhOI3nZpHSqSBOTlvmrLgeivBGr9EiXoeD6L04twzk6cWW8lPNSy6IpZalDLJxQK
2IuAAYGs+h2leGctMc5slgAqnPJqDxoYHQKSkcQkJfpn+Hx/nf6Lof1noeh2DKPBuMwwQMSh0y3V
HI+2lNpbc2D1KE9rcXsy/JVD3dtcv0VelUYpagT8S2jpD0DGZPgmY89p/HTYmi4XNayqMw3CYcKt
t7f5gSHkv0Syv4pQkTPMW2UotRAhxtFXCfqfOQB/V1Z4jNcs95yi/b01o4ImuLESKalxNQz3u8ZW
HF0CQ/SvEQiia1ZVbDlw/tWKCpxCUbddqAR41du+BUQ9M1S57fr5uen8/X3K41OjCoSywd4I1VYj
gmgJChGO3BFvNwARLIkdo/vpdIr+BKbWExHZFSMgLBs66GJ+cK/QyUtFBFFpldxvpsdEIoJBWCDa
Gs1GQA8zTYZLLZ6tM0lUWMC0ZxPnCt5kxT+FZ5Yo6fjEsHb9IWfTYE4mcGMiM1lUhNCSNE6CFloN
GHvxTPBMm3a83n6/SMhSRIbtT0ZwRxgNWYDaWIdyMIT5G/8M+O3767YY7P6qIlMRQi+MzEWASC8v
76NPTsnn+f7vL4YHlEInyIWp+E5tS4GuYCBAIP21egt0y8NzmBBkVveFTD9ys0QzIdR+5HlR5kKP
PEdf4SBdPWPm499JoNHJSw4jSL6HFNt/A7MgTKte8WtGeri40X+1kKitkPLm/2W9p9UTI8Vd3OXZ
T1MZrjgE6OOssEDiS7dSwIolrxn7zJIgYYtmqVNe50aE4VaEMvTW1fbZPf1LFaiwDO4AHj0yEBA/
tmZn2RyL0ms5Vs0WiYrGQEjrBvAg4rC0k9PvzHzsLH5fmgw9GLZKP3fFRgnoJxlShqc3UEUgw/z6
V85Ah1zf4GqhESHAv4zraLXPnHJ1X8LisTVbKMqnh6FOMgVPSJd44z3zJGCWmydLv+PPEuXPepZz
RTzdk+TVS2lJO92fYkZgsR4FGYrQoVWTuzGMCrhFcQS98CU1WTfzhc1Gu5ECNko0PfHoKLz2iqRw
caGopQxpC27mmTk4JPVYFrWUHF1JmdSc+x5Gyo28hJTKlpzfAtlEmx5PNQMrvV/w8Ss5099ncoSs
SHt+0gb3/820YAPLdhc2REFzE1roAZyjCnQXfSSDDBUtdhlu4o4Yo521LxiB/HaIFTM3cxHUYo1D
Dt56DiLc98buXh5yp3rObd4SXszoyycMb184/q6kUUtm5Jkw1rmaXcBp5PCFKQNBo0X2U/6575Is
OZRLlqLe1XE1yUGPeU+ko+keWRcvlgzKK3GGcIraYuUGU125T6g0WuidL0lxua/Lwjk4XzO60hzV
WqdFkxygJ4OXl1lMWIguYBbHBRiNoWino9kDjLoTBG7EWgUvnV0RfRNsiIR8ke3+S4WsK1HUkrlc
B/w2EaIUTMFquLQ4vpmYsICJiJN/ZRV8Fnfor2Y/J9zMQatQaqJw0kwhhsOZrXmMnG/G8bIcbWZC
qDRFlL2+aXoIiUi42Q32eESd5Pnpvg0wpVAZy6DUhubzkFLY8uoQ7QrTexa+n4dXhiDWklF5S5+P
YIKe5ACF90NYq2c7ff++r8ttt5UORDUV6KPAlAK+If0UnHVCV3aaPF2R3UN0zDfDNjm6q4sLVqjg
gFaI/a/+ZdhnFvog7Puyf36bOkqvZFMnkId2Zb5XITvxzfirtAKryu3WKv1VYoMtqil3WYFJ/rLb
thZawSvw3ksmbw8mMEP6X1kyYYUEO4xpyN/JVrOLreTEGdFLkhz0g7iNZOL9KSJShiT5XUoENOvh
W7dPPctz142XmNIhTgwirPkPV19xMWq4emT6/Qe6DoPyUo+rNrXDeFOrpPUY76ILhy9QLUB2AGhb
9HHScaRNUwCAlwJuv4KV70aFPAeWdX95WSIoX2g1XG0lo5tq4qLpqPuPM2vwYikrvdKCcgSJE9VB
rPn0kpXkrbBFsJOTVME6PrFme5ei1ZUoyheaWs50tYQ2lR1u8th8AxpiaRaxOb27aJuEcTYuxPkr
cfJ1OmH4IjDzE4jb8X/QCsUijFwKIVe/T5m+rMtxPaJj9DI+4JVfQ0eXb6Zk/ZKtxdN9M1hIjK4k
UTlFgc4FyRMgaViJ5qFa6Z/rfyeASiPkSClDSR2nRyTe/K0+lgwFFqLglQJU+tALVZamIVwFpeGN
bJcx+Vh/M7ab5SvUWVh0gdg1EQw5wMydMzT2IK1Z9ab7G4GuwWuTKiO3VDMNMprvQ7aSrfzFZXTi
318pgHNfS4iksdZdHjvhPmekvXQGMTPLZJyxLDUon3cLtRX0AmrsWhTqn7t/ikk2YTz8JzDeTODE
QtVLBY/XFNC2BiS0ToYdsSYxWCpQzg0U/dTrqwF1Hx6PkrFVWC2jE3bhrnClBeXeLgf6KyGewkew
RZ+wI7LazhkBRKVfnfooqETXhQRux28P06sJoLR659mzWLOv931D5Sn/5lGjHysNO1IURCemh06E
Ys2M7wuvaFcrRnl5ngF2OqqxJ2+4W4k45TWz2GsvW0ZKdT+ug/X02kUwgpZJqQxlLpuasC4hjJWi
U1xYtWyEMX6cby1nJMmf4ADaX9YlkbFSP5YxS6SzJJGrzkc87EzJeZ/mKlUCgjPWdZcRTH6e3Gdi
XFnzFTeDgSnEcfiz+ZXZjKC7KEEEuDbIDEDRcHPXUXXgI7QSnERDN1U2EuWJdF+MLGiptxpzGX+l
UDtepdIYeIYIR1lrxKridYHqg1MDXReA2Rlx8bjdrng0FWdILKKjulrXGMVvXr/tD/5hy6qjLoae
v19Dmwhy8UDieOgMBsP3wvqF/mrGqi4a4UwCdQiAhSrzChcS6poYJve46+Cu90/8xeg2E0EdARiG
zFMxhYgXbJsKKZlL7ktgKUFleyEehzi5ho3HpQUWcX3vqyQ3GabBsL+fRvSZhceNX4hdByEK8VtS
4eZhPDgYi8ku95VhyaEOA7nRq6CosVyD+V6OjoGhCNNWnu8LYa0YleaVvR5UKnblsiv3DnoTrfKl
ZEQelu1SB0HQdn2UdRChPTjtLlyzIhvLrCYVZ/tRqVpmFBX2A4PGvVUDXPh8f41YAqhQYKQj3rUR
/y/j+U05NQ6zr3oxNP91jJ/L9kwDGVyXUTJB1AN7f2OQNxAZEzxrxlvPua8JYyt+BgVngppewkAv
B0HpZ0Ye4OnBF8PHb4i60SA8j5si5eQV1zRqI2C3C7u2BIc3FbwrgQoaD80BZkrb0tSe7JKcv1jN
8AxL/pnEn+mmyH4zzUBOiyhYVUhetx1Rvu6vH8MlaYxwcCjlQ15ARrjpbP3lU1hpq/HPv4svPy/g
M0V6vTHyVIOQzlTAGW9bgvmrPP5LIZTfS24xxIBdgd8XLwhgx2SDoSuT1Z6zNJRzZQ2U7+OArYd2
MjirN1YYh23NTX0p3iJH/r2T1yxxt2gLlPFRoSCs3LZrKxjfW7sXVDvYHy6YQnwE5bIHIGvpxTT7
3oKeQmR/Y3r0f6xszDyZChVh48UKgAAmIzx4a28rn3Vy1iz9f7mx/RVDP93Kbd+l/nRYv/Gr3fDT
pIJJwuz3fWtfrtPMxFA5wehraV642L0eRwP64L4+XDNdMXxq6fVibiM/mdjM3kEHnA6ajzVDL2ln
g77I1S2UEfGw5IuHkOSIHizsGKZmVKIQuIGG4TgsoFWnJAvJB+pogbMG+cm/XEL5+nDyu7AY5ABL
iFtp8hysXj9SU3tkVdQYsY9+k4t5sAcngvLT8tsTb9Pa/OlfKkIFDIxT9onSQ8QhWTtO+JVWjhm/
3ReyqAYGGafOGh2UrpT76oFR9GWmI1MAqPOvDOBx6jr4XwLfTAbloXkUqJwQQwaYjyKg5Qpb+W3Y
sYqoiwfFXyk3J3qhKHiwVqfcLfwlPaEPf2r21Ri6LN/mZ2IoB1V1oE9oyN8u1mD6jwaRQe8rbOvj
+v6+3PCH/xzqMznUoQ7mBt2rM8iJ8pVma+8umVDHiGkDQ3OzPVaXXbjhHH1bEQ03ohxAvZioZlzB
l0u5s4+gfDYDVqiaB5OyYrbznkAgpJ5xhrz6hFslFussWQ4RM3GU546+i4HXAYayO4iYlrWEdmqS
EVcstRaTv5kcKs0PkqxLskqbrnZ4mSBvreVtx+/v+zvI8CyayrVM2jjweAjBGFrxshM7gpsRhlHu
S5liAPUwA2yB//gvjS0Q9IbvArwZLTkAGiIdqGj+p1x/JoGKEEMKduWinQxRJbKF4eavf6cBFR0C
scZ4U4ff7zELckyZbQ2To9xZIfrgxhD4MEQKVujnmdb57dnBxvwIbRYawtJkw3wr6MYrvxNRFeOg
yNTXIJoPI0HXL+jemP3/DMuiT++2V93M9aBRQgD8bDbEf3ppMCTMPfiP+abkVy1ehTG2o13u7xQj
wtKz75zepdMz9HQLN87cQ3sBXoCj+hbDpBfVA9jY1OuHJnN6HTF/ViK+Ggg6zUu9izbPkcWM4osR
YCaDiq5DF0Rc10HGTl2le34rWD0ZJPPjf7tn6pjfBV4loKNo9APAZkWBFwQZ9uolvgBw+cUjATBT
cDTd35zFe+ZMEBXT1DZpqoIPJ0Ea+FwwHchqM1428JkIKh8Bk/MoxGM0tSEJyE4HuzL/9CbOcssn
rCrzoq3NZFG3mL7uB3BsYd3ayDwC1Q83iMAyWDnD8okzE0MFN2PUx1wLIeZttMb9o/rQ7J8yRplv
ed3A2okpflgz6AquE9KqHQcQQaRTq0PrZB/dB/JSs7KGjMiOaDFNbspAbgLeX3HaZPuz5L4KQRfG
8XmGy+zoDC9AKSSPo+m+CTbjhFtevZkkKhcqjNRoQwWSeDBiP/iWTHKSQCGWMSza9kwO5a2gXG04
CdSRFwvUCxzOOY7xxr+oiYYODRCCTCPq9CN/08lt1CUlzA1okqo55R1TuZndyb50Xs8FUUuWum6v
Jm49uWl0DMCY1ZZWvf/dk8ISP2ER1b641Ob/slFzqdQC8lztyuOABZTI+JbgXlkDZL5FTYglaPoh
2vbmgqiEsRdarh+SJrtoqAvGv2SzIqeUjHZ5zLeMEuGiW81lUdliHPJeWhfYs9pBBjfYwuRVTmXl
iBYs0oqlcDSXRUVXZWhghCq2rZ3QcteY5MgswPVb92O4wLKO6e8z19UqyQCxN8TkeO+cUIeBa/oA
pgqYfGvWNljIPIRBJiwcSywVbNEjK2i1UU0BanTKDUAOLflDttG7XNvxsX8XXlQ2v/2SU8+XlAq9
UYz25Qh4hvCEMSPNy2BrjuYYb92Hb3p4KNN0k1fs5JE5asQ0HCoeB63U60oJdUusMgbYzHwHCBlg
x+YrJhjFZIT/3SFumFWkJFbFWJ4MxxEn5PS9I+xVM1FsMpxZ1rOU1PxdUYAtXVsPrtkhV2NMBkYa
f4m2Rz47q9m4uyeGlU6/c08nKpp0Xd7Vagw5QCH6ndi+86e206MIEglmTs1SiYonxhjlXpdB1OjI
eP4HwRAetlN0PTKTm+mX7ilFRROFk0XeL7BRmh4SpWsdSfozyE8GHh9T3iqRV5eW2q67emU0H0Xe
/mPYatRRQZgq/+CoAe2ZMspYC4LSr4apg1DDm5CEw9TOceNPzfu7t+x2/5HzcxLOQgwyboXzmh85
1XvnCHa6+h/6RwGbCYQsAKjrwJukVOF0matjrZ/sELOP055xB+WDzWK4ZIfgfNXwVs+Lhki/Snud
wVUesG6BVsCbTgrreFRWz5HzdX/FFuPFXA6ljyJUg99qkAMc/U9Q7ZJgMzjGSsDjs2exev1/NoA2
xJk0eoP6QJYTV4Q0kAqT3/3uc3zZsgggf15N7gmhQsXodmXhT2GpA0VdQqRPXOcsdSDAMrIeTqPl
4Pb66G1k2e6/w/8j7TubY7eZrP/Qsoo5fAXDkBMVRvELS7q6Ys6Zv34P9b5rjSDuoNZPuWyXy/Y0
ATS6Gx3OcbeGx2JrWS1TXC6TMiJpxItZz+ML5n6rFLuH3W1w7AhPjoOHsEtnaP2ah7uURtkRf+4S
jZshTQHqABIZ3XP7dl1L1u7VpQTKfozyNEJJ4VSCN/TW9aGpedcF/OZchoW4lEDFIJo48a3SYA21
JS6gNrOVow9cI4qXkedDcBuZKRmcGzmwxgfbetvm5ifLSq49zS8/gYpPOk4z5kBZQi7gDSRI5Irk
k0UYwJJBBSNalIHLZQm1ukevtFv7LbBYy1jNa16ug4o9qiZvJ135UgcN7KdndBHbvtWj2+SB3xk3
1w+OtSDKfIQpLxTZYj6kk7OIGc0JhY/rMpbfuHKf6eR3GxR+M7Xwk0gEiW8yyUDdBm4FRoTB0HG6
li1OsxiNEaQMUDuAO8+hefz8zxZCmYVcHhud47BZVoRglyTmbCbomGL1Fa7aA+BF6iqgC2WFfpIb
cSkURc8X51fJmb3kRnavL0NY3apvAfQjvORA5hxVM9aRh7ajblVzBAhETMSC1PDqx7w2mXRpi4n5
pQQXMimjHktpEGsV/C4Q4c2CqBjWXqJb1epN3jGr03+6RuqsxKoo6yTDJiJ+l00OpIjiQ+okpnru
zbfQ5jx+GXDtNwwtXPeQANcXRdxhSaKVvR9KCWCbAtIOm96KXxoz5Elx3sYjs/6xFn4C2vYfSdSO
cjKM0SRBkiJC41tHIYexsOZNJzLHiViiqM0cNLUYhVBcPJQTW8lhvwWEPrsKu/zMbx35XhHlCAHn
G+mZhDNrEhfpYnA/y0T+I9jmMDss/WDJolwiAtq8jFMsaXZ6II7HISDlJLM53UYYUWHliFZr2pdn
RbnHZlDyDEiaGPUBApNkZ3ujRiKg3SyvErQM7goX5TIz3Fy/6KuG90JDKI8IVNax4HtIlfRN0zyW
3Y3ebpQHPn3gOyfjyXVpq9VHpCvB9wXMZSTHqS1NSo3n+ETCK+XkOWi3Gw77Ed1j/6ZieymG2ktQ
4JWANpSXt7lBOpkIu/JVfWfd4+X2/NbF78VQe5e0gI4XAiwGPX0VCZ+XYdC9T7RHoBte37f1U/qW
RMUUHSh/58bAo4e3M/tvSvbLE5IVYzIPZwkELp5WtVF2QbUcjpXuD7kFhH14eslmXat13/W9GDqe
8DWZU0OIyW8sZ7Q6u3moPP5+fBtIbNZWx0hfL1995ZTo+hmXgnKi8HGLn+eclMcS3Z05E2Pqy2b/
kiKDwxwgpAvN9GIeL/ZO4AA+GlbQuAVKT3CeI8t87CIzcSU3dMQzOvO9/i61fZYSrmrGhVzKwqP9
QVbLFHJrVDReq4eb6ub2uu6t7t+FBMqwl+hijJUGEnb+AcOHJuw644RYa6Bs+gTSe5TLIAGsK5kb
HEcf8HCnoXGD4d9M7yJF/n1OlAFS8jqYKh6yMMBnCXc8yTe3rGnDxbr81AWAeGO8GgDoCugx6GS8
LAdtWhhyd7Y8lptdPu/aT/887usH+zvE+/mZ1MEqczeFwSx1QFRpnOwwOCar4MraCOpgB0BAD4GM
jXi/u2H1pbJ+mzpIdWwztdPw25nJ5AlbeV/93BrafwQG1wFMuztL1l1jAa7H3gdwvvcf94/Xz2Bl
ZuCnJMqHlLCEXL9sUUI8oBYPZAeDca9axDHv7/LN7tXCfbMtG6OHNqMj8KsQfU2ZKK/iY6IyqXso
wMF5HR6iB93OzL8Anz5Y/ekutED37pludG+bnXXvHjPLNwPH8D6u7wDrHCmnA9bYmO9rfIRzh9wo
w2/+djU/d5dyNV2vT/yk48dH8pd1y1fSapc//mvKTu8UpQkCpTs/JjZ3zDble0qA4R4/WByLQe36
tafH7f6TDQff5U9PJQr+XCvisuE3jKNkfSV13Suu8f2ogi7/x7+8SL7wrv3cSYa/mCpgR7MaO68r
oErDNk4cn0XDhK9WCCGMrPhKnvKnjlDXO0+yNjIWHQH6/V1j2GLxcJvetQ5Sytb+Y98BN3Ta7aXH
VjG1Q/gejiTexywo/q8G+v/9ov+aqxsEf9L05Y6BzNqUSALWRWe/5LUbkruV8/wwkY1rf/6H6kDd
7EnT8p7jsbEjMRk/LbFUjbrYY4nGz0TFb+NRllQkuS02W/u0n8idad12ZO++mR/33c7cWAu221aK
rYoVxzI+gcpzX7+Tv+mW9B968hWaXyh4FAoY55ixnt1rR1Dhji3n4Hs1EYn9FywA16WBye9qGKF+
mbYLcYNozNqQQi0r4lkG8UaLe0/IR4KSaeNyxKsdjBVmpKiILFvJ8YAGGcXjbC90dt6E9LYYEOn9
pByf29zsxN15BKg/2HIz+6AQPiCVHZS2O7vd5rnZnHTelv6otwLY3TYyKHw3xl4Cnx4JdRKBfHLc
VkC2IPpBuAMqCAlCtKWmXpeS9kb9FNBF6QF+Af/BbEW7EUydoP7apPunTylGiV4/1pZw3+RWfNP7
oPC4y/dlaxePmlOYLT6X+6O/KfFXR0Sck2EjOeAWbcxi7yO5lG0E8H0cbooFL+3vgfdaZ1M6fw2i
YMLVQ8XM5LeVfRggNErc0Yo71LSR0lDeeXvejaeK9Pcn3Q5NJLLBRKaaoVU6sU6evYqAYBrerDDH
E3p4Ha4lnqNsoKlGZuI5agI2WCJv+40LLIg7bRPZtmYjI30wboNdmaOMcatvMxvQnoNTonSevitg
0JvJZI2CafzVdqInt0TJUPE93oRWMRJPjZa+KXWHBN1tC3rNwbc+FExn6KQazP0b/55ttk/V7lhZ
yuNJ7O2e3IM+Lbcy4D1JHmfd+tvyQTsrJQHiKiCNQRpkcwiNNwAcFlDXUI/9YE0ub3vd9qF4zxpT
2YSWqXfAjYkc7QjfZ7emVgLJC3NtaNGAjoBMIJmRvfM9u3TvByIBEzf//Bgs8eR+PAxPikRIuLXU
7eTpdxi42KJb1iX1X3Ugm60K5Z850h5MkiPyMGWYrj+gaDprEnFqUFfEfzXT8OIjWl1OxL6vSWpX
VmIB6asHx/FTb/bgcdom1mcnAAbKrYm3lQ7mfHuMHJ4Id/VDCAt4RuCL8+iPRw//szOQcsSmIXPV
41uswMTuu+rHUUFnkKnjR7ETnPkcWvn7vHGAzp7jHwV7lxEHXEtPHIr9H75dvA+AuE7RnCuTwYpK
20jto/tkpn/lzanYHTsTKwWghIaS8CYCP8q53Bg3grBLSWclD3/h5SZo/t7fAzy2PHxgUJTIJfng
XZE07qw52026Lcid8RHkJPyMrOnZdx60G1BWlw8daq7bAiPHFi4aT0Yb+XqXSJutx+WWH0ArQ7sz
8wMK3htT+XhLTKDHSncL7M+2s5rGJG5KsLV/kAnlvGPakunU7FK7TghxPbsCSLxhYWY6sMUbDvFO
ciqJO5k+9uYTtgp4pKTdPXw8Z6fHzBlvw0P8ZuWjM7s8LkOXHrYq1n/doK25WQVARrImSzKGfGnz
qYaxxnGR36MHV3Jw9UfyGh2XhozUajOin1RngYE3PBzVNkLfN8MdMeVTMZUwN1KdykYP+EghM4Vd
dD47EfD0Owe9QzeFVyJylm4MmNH8wHhBfK2Ncu4/1k5FXWoWxnyuQ3Y1kdezARSDyPQJspTu9U1e
ae7BBMLFJi8O8cJp8HygYRyc68/PVmQfgHojHatnXBYFdL4au8b1O7v2Uxz1Bgv0Np3VGmdaluTp
RXiMyU5wcAFYy1qJ/7AsCZQqkiipgKj7uSyx7EOx94PhbBBU+3PegYXEKH1xg173GHhY1Q0TQW6l
ArCs7VsmtZVJFXdZoEMmkN3zEG4Q3C6R8zkw1sYKUX4u7frxs36L+uRRKsS4LxGhWHeMr/yd/vkZ
+1AHHQaNUIPObQnADZLYylEBcP9ACoYYkSWHisUBQVZwTQo5zw4A1Qg5nDjz9XAObLg64oJs6XFn
8+T+0WXhK65o2EU+SP2qtV1cnCBpKiFbXi8oZrFeL6xImB6A0vSxHLjl+fK46x0ntM4x+khy8nRG
AOLcEdf2lM32MSQmoOI/JnMbWKx2ma8ecMoC/VgfFYz7sphW7Yj1PVvW4e7jdHIr8oLQ0tkVJLPR
ROk40PPC3PU73wLVFPDfAmLNKI6an5vb0bTv7a28u4drIDeRdfcJZ+1t/7p/jzw81JNEDocQIZir
29c1+mu25Mp303U4zugbADYgChack28dvIM14FNfHcVt8GzAsFrmSGQPBsPixKrgM27T13vgQiXi
WQAZ9ZL2yUybpW7y71LcjwtFz1OrQ5iP1fKYsM4BOXjLTm9M+/2MlpiQIEzLrc6yPiK8BSfkdJZo
TbFMhFYqwdOJkdv9gvG/tsk/bdB/SaWacomIjwHvguU93z0Ft7L3vDlYXmXqNy2x3Y1J7vF3TM6g
rUC1bXyguXHvQbIJmAyXpa2My0hXoLhQ09V+OXQgKrJc8bIWeq0G0v8SyFIxMvHLlYRTkLUZSHPx
YKkFhEHDs+5iTJSzmh3rlNes2aUsyh4rIfrKAGnXw2pGdu/+8cn9cpbXr8hacAGq6u8VUbZ58qMs
GVUFCE/mIbl7z8z0DdMMTAT4FQgAeMMLOZRtNlK9KQwFcjQ8+Ab7VXqvQQkCtNscwOUcWvLBckrs
h8/aub5A1i5SKdCuiVHhTb92kbeDVw2+514bCKspjiVG/xljhLExzVGJ5VmpT6SM+H8yKEWKG3h9
OauZHgzqgENUNL5IC38KUkItKfxRR4x2EDC8BX9QuxxenCGag2q8IjIrcAZX89K/C8JCxbjsaxWF
S+nUXRdKqZyiapHe3d01Xm5/XF/easr1UgCl9FPa1EIjQYCQOdlkFZot+uZL4PGNbTxOvoWjYxEX
/S8ygQ+piZoArnPq7PjZT7jJwKU+GIAnUrcxEuOtPdtm/vCvVvctifKjHNhaOynG6iz/MZ6txsLj
NbE6l8eBcYzM5GoKaBm7/P/Lop0fIMTzuo+wrNJSyADOSYH4Ho9JJUD4a0AlIozFrTmlS3k/K1f/
lcjjHGQCFpe+zK5y3JgiCrHhNri/LmftKQZL8r0u+inmh40vR3gOIZFSuLIl9Q5nlzu0Uoi7DARd
6cFHXIF3/TZGDV09VhphGZW18P7HN1D3IAT7SxMuBzkhYZTYravvBfu+ev+PN5W6D37McZhOxyFO
4NDB/AiodJwH/fgvJvkX8/y9qZQbiEWxMvrpa0ELil0GoIXBAbvWhrmi5Tb9dqHfkihHEKm6PKUj
VrTwhRqAzuoxno7pueMyPecjVoqRp4gwUMmUzFJQyhXkPFcbhrDccwfQlTeqxW0CSBRurivouiv4
XiBlTmI5zLkwwNMvw8xIskmBufwWMbuJxEXFru0jZUs6STdAuYQTk28HZFTB+WsCQBgFxhKBrWH6
TgSo0U0P67lND5wXnBqX1c/HOEq68SLlmkz0ZfjWyWweug6YMWpQWmpo9/7n/3lPgW+ryqKIwAsg
t9TRZcNU1gWHxfbOcwOQsBqTB/cs37qe/7iQQp2c2hnzHIAN/PxokNBMRjICsTUgjSWiSSa1Iye4
n96ZUlcO8sfaqIOUs1SSMxlq2TtfMSXeqoKNXKSzZTJvrBzYhahfsz6NL0ZBtdy9jPCYjVVs0bpn
teBKLCGUHxBUtQoCgDxiuMLY5S858mStK9vVrXE336b6MsKMfjezRKBSuJ/1rejuYb1zsn1AjtSy
MIJqAb3G4l2D2WS/FoX+2ADadxTZlOfLCWOved2sTAO9PO/+/uZvuXsq0QFIVHcinDf5qKJdV+E1
n6EIaAY1ZAzPgP6dkp0rfJDEMezCZGIW0N/v30pmePg14U5ZhR9CKMeUDfGAflAIqezsaBzlU/cQ
bFWv2ih2dJtgpnfxicfcdncjUuGfHRqyPvNbDil0MmHQgpW8WHte/Pgeyn8ZiTJWjYbvqZ2DaPMy
2Yx2f2zRoMUaL2fuL+XCMk4rO7WBKMtf6jAJMJAf7o0X1otpxbz/WBHlv3j026ZKCDGH92B7o0Nl
BqLa13Vl9QpdqApl7sSu4it5gozyxt/Xtuzc4g3PCOVZ66CMXaIKccC3yL4e4pvI/sNtajzB/o3P
/bFblHHDGI8Y1zxWUtmNXdidjSZsuPeMTai8FsZfiqIb2tNAGBU43uGMGWWi7aRdgJLbsXDah/LA
Wtda0uOHMMrIGTN6oWUOuyechGcehuTgaah+CpaDYcNXeTsdgm1qqbAn1kvnmfmb4hYmZ+5tSSYw
bT4xK28bHiTUoVAEs33nuHX7l+tatJb++vGRtMUJe7FMlx3RRwwrPEUSil+YddYGp+jdUN10Eikk
K6o3wIyPhVM0kVkxw9mseTPNbD9G8QiN81Npx6EVz9u6vG2qDV/eMz5z+YwrNkujbFaMnVTbFmUH
3vS3ylOwG78qnxub3wEg2I2JiQ16/6gAiBI5jwzh61dN1SQMWchgr6EOclTVSSlCHORkDm/PqFUO
pEXBPLei7XBIddT3ZrOciR2d5RM8V4d/m5BhZ1ilxfiSRdKvbQAHrIowRxd/0WXyIicFHJglERjH
PRLlAsrgqN7+rbyb0Y0wyvSC2tt9TOQdpuAs1lDTuqX+Lv7wlKXOpdo3wh7PKqkzk78gHs08XNJ7
xipXrc6FFMpIB0mpCnmA7ebN+oMzkxdk5Vm4uOue4EIIZaJTQEKJegwhiCQeVQzpRHgNDmee3F4/
spVsyGW9jEaz7viKr+UScoA5fCfeS3gButclrBu1i6VQVnquMz1rF/WEU+tPf19St7AYsTVzuygb
LSkY7a1zyJjAnCG45a7fNh9mvGHxIKxete+1fH3HRUo8CHvUzL40DNo9etyd6vTIUV3fsXWjp2iS
rCJBJiNHi2t2ISWS+SjvymRA2hTYIv6jkZjSDr0iCKt1J3XNl+U9JqI7S0aWQHmsNx8MFV8PMi++
gNJxOUyDdpbC4fw85gRQgsG23xnoXFjG6mLC7/KDfgQOJZiX8w3zNbFqTC+EU7o/GZLMjQmEjx2G
tL2c+Hub9LbNMNprba3of9ZURQbxqWHI1CKjOOykUKkH3DEZnQp9hDMFmIY55uBiO0SuvK2IMlvt
UxeT5gwWwV1ZwWzxMcAi1afkHn91S1bX2Kp1ufgoavEo9WizmvaIm8DZlCamfH4A4H/zdF3F1i+M
LkgYcBFkSfjiorlQMXDN5FEKApHztJ1RSXoxH5iFhmX7fjkDHW6A51VMGxjUnfRBijCG/risJH9W
X3fybXpSvfFuzEgOrt7XW1Yj7Vo+QcFIvITjRB5I1qgDLTC/rnB+Opyjz+Rx4Z1dMsuRuXee/hxR
xQmIdhBuZ/Td3IebMiaMLV18PL1egIqiDqGLqiJJVMQ7FXwxxnw2wJROmK+oz4kNzMo9D/LWcXPP
mlQWFiNwTRxlVqNCKCM9qQbAzYAbojo6IyD8fXRfmdxGYcGhfdX6fkkTwaugaBquCz0uEOT1UOU6
9KW2Ric+t5kZaKYKaalrm/uXlxnBYPHCYyL6g7Gta2okXkimopvWn/0i6pvh/8Hio6Nqv2Q2QIH7
IToiqZDhY7jEtRt4KZAKOYNJ8guuw1JDnxykfUqUlPBOyzLya1YOqmpImrZojUqpS5/Mc1oDQBzd
bDqRQAdY5WYj32YlOIz5t1F3VM4wMWpnGsB6Ko5++pJx7qS9xaFI+nJbCGhvzPueqIUrhBjm5xkf
uDLrp6DF+vsDKQVrxCKSyuU24SppTrINSHD46wMy4yUweTet2LCfa8HIpUTKYqhx3kt6gJ2XgHxX
bdMGVrmRli5Ezn9WVe84HwwUhEKzR4wPPAomqu1a/CrCJvKGqhqKqlEfEEacpE0xPkABXuX+zsBQ
wWgeOWYed91SfQvSlzzvhfnVh3qa20XHHoHsjqGo54TItuHk9wKwy7cyNME6vom70uxyEm+Nm/bA
ynGtVeFwvP+slX41SL3YJ3yFT9gteOa9N/ytDuVTvps3mfeGKVLQ27t2bLvxxj+yEklrYZQoqyqm
KwVN/AWIO6e+mKblhCd1tWTN0OvH7GdZGQ6H+l7IoM5S1lP04BWQcWhv8sRccilbBC6bB+QlCVpo
OIuV8li/Md8i6XKVL1TlMA3zgEK0ssvwCluaZe0bALaHB84SvOqdWfhbdToXIinr6PtJOfkxnKy1
0Jo1t2DsBuYYRo2hNWwwmFVpigSSVEWVDVmn9pSf0x4sJTJcuudEvJlbgD9ST8O+fY23EyO5s/qa
Q678f4TRLsfvMuCnNBD2qCHXgtqwAPomEcBEKSsSXM2aX4qidlGN0gRYteJw9jftBwCkwqOoeU3h
4I/KDlGOGx+UzYy049AxKi1rJU7Q836vkvI2RpdO6pBBdOto5BSLdtsS9Emkty16MtAVzgqSViO/
S4HLGV+YniyvsgR8JUuOKRaQYoSBA8wa4dC6+G88t6IuhH6SrokqFcomeJNNmaEsASCgTNBOtbwh
RvOPaLmhze4rWH1oIlCQRbzB8KdCaaeUqBwHBBpYlVFCI7Decf1M+DqZT2oGDmTSd4XRWmWmAYS0
96uoIm1aCzWIEPVOtf1ObD8lThP+XN+GLwbkX6ETRm71hYbZEL9a/i42nJ8TrhCGZDyneLLJptA9
T+I2lcjYDcQIC0cHpkz6ygOAVcBkjX4Xz3+6hFTSbYoSUfqsvBkpetqV6j0VbsWciNMTUnd2Ux8K
6TMTKzNFW6b4npQk4dEYTpLcVOvN1HiAatBURkV+1XADIAdRNjChDHothRLz2iDF4xmUg7H6t7/P
C8CSviX30sP1XVs/zG9JdGGu0oSgFkVIij0D8N+YxAjep3GbgAsLp/cahZsYWa3BY4hdKbAqqM79
zwK/xhEvDmuJ1gKAk40YdRTQY4c6nWRuW2amfy3SWWiT0aphgJ9Vo2KreJRmnkMN+RyByHQ+Njes
XNjXa4PWuksJ1GXQJa5IMD4znrUC/aqcT9TJnuw6xzhItJ33o0F6Lz+Vsqk8i6GXhhu/xFwLyFki
0o0u4NkaU5QsXgK16HDgkU+Loa2zOZWeHmy4LUgge/WY6lZXugbzKbUWG8MmSrwkC+ioUmijKA18
kpVwpLWVfR56zlS9Enwrtln+7Q/ssG9Nqy/FUSZxzuWh5uRhscHLy+1wzgEJptlPS11Etz/vkTRl
JjnWNOBSJpXjmXxlbNCpPoA3HXnEE9DACvC7qF4G8I59YhUWYj9XYUHyrAael2KpJ3Jedlk0zxBb
AMsaeBAnQCjAFBF5QHQvW0tkxLsDGhqrXbGrrfhQ2KhyMtJLi+7RurkkXdADpmqgD6d0s1A6P9Mb
fmkveE8tzZ7Nt3TDmrdYzWFdSKFzdXmMR1xQSQOuckXeTxxBCcUEVV9L2vtkH++0ijVisRoAXoqk
4oiiFVNARGFhky3/nc+W82r1e9kKbvqN7CZ/QpthrdbisUt51D0ZuZxHJyfkHUrwK0Wl+Xc+JiD6
RkFmeZ99sNKfa29xBUhOgoCLyYOY+2fs0HJJmU09QjK591Mr1PBCHaM2NbkZ8I3X17auI9+iqOfx
MPm8KHQ6Ut4b6blRSKVZGoa0OID5is4sM6StuhsFEIeyBvBoHS00P1cWtGrkhzJWZiG0be6KrW/B
vdypu5jZH7i+id+iKNvf9RMnDDHCoglsm6M3VcS30F2AElpuW80956FpgKUoaw/by+VRN46v5jFC
g/PysOXN7hjYfzprRutEzizfy4sO/L7c/yyPfgTV1dBInARRaQa9aE1BDq1UNQX0Yc3bpLPKPLXT
jzE7FEVkdp3V2sP8HOszGYBBlm8l+WAM1uAjQ7iNGk8JAqiyWXeO35nGa2ec02Lnq3af/mnD56Y8
GOHHDACT3J0SJwTGWGAXeHnVvrIf5BPfHOPR9VMGnenq2xKdlpqgGYosASXop7YgcazrKVCYz8+7
V141C3R02uatYX2WGJ+zmE1KX1EHvaeX8qjj83mpaHrJH4HNPaEL0gD2yCNKe5Z3591p5o399KJN
xFTM1N22G+CTgDo5OGEW4eP6nfwKun59B3o/0GYnSoomU99RJKC7zfVhOj8/I2cxA0AVuH6zi1aF
EWMjZE/stxjdBP3mvjTLzSeYxVGL3N1e/4rVJ9PyttclUdc1XNifu680nV4YsY/MBarWAemOIWZl
RCfAzGB9O24+r4tbG15ZQpB/xFFGtuVnPlcriBsWvLeRHFQMTaLbz5ZM4ZHf2+LLsQaxZE3MvWba
D8uIFMmcxEIvyvUv+eripbf/8kuoOKUoilwZJjxwDrpmvep/k1vDAQ7NnVbuzIfP9m3aY7CV1SfA
lCr/3G4j7do+KyHVCu4wb924C7ynaIcIJT+JFJtiD3ya8KAxnhrrocrFvi929CIU71OlrniAs5yn
BwkYd5ynbrmIJLo5IunJPxc3I8CfXtrH9rOaAhOjxZFjnGf5KT6qKZpz6vj9+vaveqSL76GcH8Y3
w6RpsA+Acs3Jhnd0VH9KFpWKvGzntUOmPFFj8GrT1xDTW8ls5h6/1ToSHB9B5tXbC+GEchpQPb9b
fMdMNFN7jTbZQXw+8s7mxXgDHtsGrRlm/8k7g3V84R3JvGVB264mEZYXNsgWVFFRVUoT/TRLkpwP
lmdSj7EpgInbPSoAAROQlSmJ0r7IB4tQOUHS7Fh4DGLmKblpzcRhJStWPeTFiiht02QwhvpxNJ67
mrz2XrmTSRMRNLe7rDkL5pIoRZKmpiuVFEtSD8mxO3aH+Whs0LmHGJhcV9kvZ/tbmb7PiVKmWlUz
I66xqtLiFNvXeNIHPRlFT9Aw5H4/hm5ekXKbZeZYkwpj+KoH/Pt6G8SOVjiMj1nfYgweIe+sok2F
+hgjR1wpLvmZcn/QZ2BZNncC+kEON3BehfOpu2iSQdpiVx8G17ou+3/xGd+yKY+tzh2vyRU2Yqwt
/W3sdvVNLZsVsAtt9VzcKk4bOrLY/yuxqqgZgijwIk/XBMdElfomQRSbJG4T3GrtffyRBdJGyuy8
RwfrXgn/SKkpK6U3MNzk6qP2QjS1Yr3Mo1qeFrdlHDnwzgGJYrIMZTeVlhAz1rkuSxUxfKLLPGoK
P021EiBbNPY42dbptqBUaEnlZdbH9TNkCaHcvmz44KupsSBxgecADAHmrTPGQtbvpvq9EsrZJ11R
qPNifZEghW8bE7M9ydOmzbbTtNeKBz1gXNHlsv+6oRcCKUs6GzVQBjusqrLLD2krmBIr9l9LacFE
/3M48s/DaWdDrNMWEhRiVXdoEIYNBeDCJmHc7/XX74UgyoT6pdTIqQRB+kYRMfA3AXclN19ETLF0
Vve05FKY2ezl439vH8p1gOTVUJGgzisDGGkCvpclOAO5ov+pRCR8Seyb9C0vd5nFLBUsNuqaPOq4
ppBP/D6EvFb5ULXhoXzNZ7N/MNrq/rq2r1ss9Xtl1LGFhiwleR/ijfEejAQ0IbKF1qnBbdyRUYNg
rYk6NyNHJ4weGwjwlKcIFPB3vtn837l/EC5crIb2eUAzlNslYOA/k4cQdPMgT+t2gcV9MLZt1clc
CKKcTBbXYjtP2Lbo8xlG1vEqtH+ibLSzGIJWr5UGxjGBXxRPo1Y0YX7Kz/1ica3JMXBPmvmUnTF2
el3MauMFNPsfMdR6eimQ21iHmE4hemgqKdpaio16fko+Wjt7bjii7vdLNhZJ2U8jJNXOZ0Dwrca9
F19AOZJ+rsWgVvAFMZ4/aLxoHGGjEyDGX1/par3vcqXU4xJzBWWrV+WyoaEZO/6NbsneS3o7uAJD
4Rkrot0VUHdjyW8gqbCDY2je+W4CGCvWc40lhfJXc5HGcVdDinQfnlVUMCuLd5gMmKt9QBfbRltA
PvTjEgwu49n/K53A8bPJ/ho2mIYd7ja1ywOKz4xzWkzcLxP4rQ86ZQKLrGwCNYPAfqlYFofWDTbS
9oiRGG/HovZh7SFlBPmEH4QugCzDTUBZNBLF3svPLMRnlhTKACqRjl6Q5SqLB65DE2BA+HvtoANC
/vrWLb9D75wKXFckTnlQoKnUTRqEtpHkKZnOLd9LdsL7tdWDtnDTl4PBOqW1aEmVUXIEjDV6auhK
Xa7MfcqHGeo/JNj1N+XJKK0YzTvaRrAL5I+Iis6pne6b4eu/euBcyKZrd6iEyrKcQraTnsKTH970
dvfEL2lNn1XnWlX/S1nULVPUKWqMErK6YifPrxhdTwE11XmprftWwt+ojZkmHubfcPvkzfXzZAqn
oo/W1/LUaFBkKz79w85SzWGDJkNQhIx2iykh45Yhby1YvFwsdfUmPk57DNuNSxdeYD9HNmfynnKb
71If+Sj0ZX0WvsnCpFmN69SlsRJdjTyPNxTU+iIRU+l+1MXp4oLuDk40o0f2TiVRb2Ly7v6TY9yR
1Qj8UhrlVyMpSwQQsKBcbk3HEvNemwAJje08sUKSNTt2KYjyrHURxImq5kiqSrNV2yIBbJP76duA
/mJdxkUPfl38ix2kLj54pmsharCm53yvgZNQfpMy1Np6m6UgrDUtlu7iqBI1CmFlIGgH1pr+SdtF
XvvqAkClYzaSrBnNi+37Ani5EJUHgTCVE0QFj0EFSkXOYrbJrZbwLmVQl3tqwjRKB8h4HMznXXJ8
lTCcZEUPoKwD1N09kmGP12/Yaqb9UiJ1o+dAB+laD3OyOzVmYr+/A3wSyMNSaJ9lK57sbm/yu/vA
cs3xYIKv71bxPpi14VU/8a0uNESLH2aJ5AvLKR5KJwnMwBuR3nfdwPlwe9a0wWrcdblkysfWVS3V
3YwlT+YzWNFOqqWShXZLYzLNsVSGMiSKn7Z8VUFSQqzoiLoocJY+WL2FK6TueGloS1MFBiiQjqAM
iD6UaVrVAu61/NaeUtHuXvp3ADXu8QC9kzDo6Fr3zeneHHZIPjno6SLYV1Y6cfUILz6CMi7tWAuF
FuIjHq1DvQ9vBMcBox16Lu6ekGwLWFwSq6/Fy0VTFiYp+rrRYsgrrUcQdQIA8c/RNG9Z61qNKnQJ
kPGYAVYUem+zaWqkMlOwtwgs7MEDZBdrOHXd3VzIoLauTOJoKtJFRvaWaYANMmzV2gsPW+A+HQrk
ZBivgdWMu3oh8L9Ju67lxpFk+0WMgCWA14Kjp2haLekF0S0DwnuAwNffU9zZEViNYcXOHcVE9BMT
WZWZlfYkc3ZGbZRXIQBB4e1NI9Iq8tGrdjweB1KY/ipx98vzxSp8K18Vp6/FIft9QP+a+cPE2rbW
9jE5YZ4OsH08QaZ8/vFojD6LseVxpBfzuFDwaMzd67pfPrZ0kxXvEde3d3hkv+NLpmpJjp+XSuK7
ymm1WhwOB85rPqnx3zzcbM+ISNJqYlHqIGIlhalYJQBYIZWPOaH2iT0nzJigj0Sc034S5pyEUpQb
JO0g+pejHIlWjh6xxxSm3C7UetHyAPhF+O6MRfGzKFfCa9Kf0y508gbdvYCr9bGuteR5CrwKK7ui
o5WKppqjyIfRbHnuAi4XcEifx8S8OIatPLmASDsJP7/Kt+jdLN3Q/urWHRlamzcANjmCpn1XelXm
5W3qS9sU7RWVXmuboX9mH61QYFMIPmUmmIC8K8kJu7bw9xUDnPba2twy75+nPscQjYTdFDh5QFow
zm4Xzi+t4tXdeQYM3I20ajeJrWB/7DrY1LYB97p2JSAd8FKKf4rsPVnmOfTmZTt0KsiqxMMF6MuN
DtBebvv9n1ILMtAMGG0k6VWdMTpiV5Wy16A9fe6qAvFWfmpjZPeEmnpsGsT4HT4VkaWY+SY1AElC
6l/+e+qTsiJKsW2fwyvPG/7TRb3/HkaLZvVQC/GAxscsMtQWqFWFsRQbtfvKhRywvpWIXaOkFIvi
bPQt0Hs6WQuI0DVSQDwl04BbrSQpzwRONFrQr5qrAgpGc2DCM+5YooWSJ2hocKJDTjMgb65Kgcg7
aY/5iK/U/NFuT2hR+/lY3f985O6JMoInyHI79zQRNQC3+FE53v4EV2jxmMaUlCmSIhkYZtT1P1bx
YKdrN5sXGpWy3o7si6W6GBQHqshjMhPOHdBiR3QYPY4B7V8VOeg0Zu0EmOQpf4q7ZJlj7zovMXSb
l7w3xPe0mMsSo14LjQy0ulW6ORsJ2RfomNCsS2TLyxeYjxWWh6DD1GzWulkDUVvCHns7Oy5dH8P5
vwaARAymHWwMOwRK2qEDUr4KECX0k2wtbo5iSv/GB8NccnONlLiHfEOy4iUA1M86GhGl5Zysctcz
OdcwJVFjYvRjRs9gKQxqjF5Ietu0a2b7iwJZc256SoHHNBjn2gubwZgpOH16zx2gcXxgemnmbDsD
QuH/ntu8v2rmRSy0vrh03e30MrKv156DPe0Vx4meegDGHDGOIHqNMjRqg0ixFV10FvC6GKZ1EA1E
AGSSNPzS/a3Efld3fYJaHyTV/7R/fVXr58eXwqPAHFNTXWd9dAUFjITaoZUvdApuaHHNJBXWPzXv
mxPmpPpmrpUz2iqjOvuX2ERzlqO/toA25zrn1F48osQ8W76HgelrfONoH7ghUNbQawYkHP781rSC
fvPEPEiVIISyUYBSZYfA6YUzDpD/0xyoeJjr961izUOvmMg8UaH+myKbtuyLJFdDA6f4XB0KtNKa
u2TvW+ZjkZjwu++pMBY5vChRa8xRCVPJ4Py+WMKrtxFNtI1pVsR5yLgcMRY5mKcXwaO3BRw3G3tx
+w86zLj4dyeHaJviNGL+RmCM6VyY+ZWKtbWIPt/8A97nHFAFQN0XCK8rbCI6xPGNSDGmtEuvWhGJ
N1LIVgBG//LTs0JntvMBUeNi4wMXv2JS5EcUGTNRzX3Jz1NUFEOsIPkdba+rAW12vgMc4seiMWkt
RoQYa6F5VVopEbK7hf1y1QiJAL7KGxikluAP/R3RYC3FrC2D0MAwEhJqMbQpXv0bx2ZEgDEQaiaV
mpcjq7qOl8OiJdESlSFeP/MEQNu9FDDGQZQHtZk1OKr0pcTMxtvltK1MNMzB20BXzUowRezrLq2M
5OiRkz6UVzqsrji6Y7/OG/yjsvqnaLlSlx2vn2Pyqf/mnw2rG3F+yYoC0rJVVgMCa6yhxjU+FpRb
SPvgFtmw2rjWTZ0oIPLcpmT75pkxfBasOLC2+pOnYGZZIBd7tzoS7FlwBaxH/oxdrtJzxPVm6MZO
jRZ4cWTcDJlBhC2QZwGLlS9ek+Xuh5lh38r8yPPMJ0gi6wTYYJTbNUln+66N+FqFgt8AlmQAjLxZ
A7kiO3G8jikLQ2tm+E+VRV1g+dKufhx4tI0lwQgY0glOu8ZbAFSF2L6QL48H+DGR5EZJB8gUFL5J
xmoQ5kEoolSZ9SlkeV3NzQQh5xajQK0Fh9QPsCxdNBMrdfVjUhMeZKoyYdruSDPvw0xKAzVVYEyL
r9aaId113eihRb/g5bKFLUeDLZntCuzsxNogzewc6Uk5XU3M+113yhr7JzYrY0klz3diV3vieE8T
ncf3J8M8K5LalmpCy10UnUxE6BDha1S7A/Kvc9J39s7bqUteyXmi44JSVdF5A2cAA+rMC5OqVVmk
ASyYDIoNxqSiHVa0+DbawTQTBdTVqcNswszCuh1EbB+PVXuipHhPnXlt1ASBdukhRy64kgu8QXEB
L96+rnKivaVu9pOHoTflj+Dhpv0l8IIVY077XEZqHHl523gK2FVJuRStxkXcQNTVDPstfIcXN0j0
DWMsl4JVX4BDkwyYcHZGt4ybaxtpKG0g5NLWDjbhSFhyFe7LNaD+dzM3t+3FAe3kxDZfAaj+g+sq
0/N78AEsu3Aqs0tNays1Yk8RngN2Iq6jLUY4div0wspAQuSu/pk8Y01AGy5dtCqIbDbtOmABTi7r
SINKq97G9h8k9nZPqGr674/FZ6L4MVfGlBiNrlRNCAM6KYJdYOgFifEEDk6B4QwMcgamf07RPj2Y
QEu0Z2/hf5akYZGbudDOIncGdcr9vPsYRn9V7LVMlbbsz4Z3va7SXI7elKhQSF60l3UZatgBpCcY
3hCS0lXyXFl4HVreOSfyZ5/W/Ykw6ozx0qD1C5y9fAqNZZyadUtaxWydRrVi1fEwOgNAiCY2c3ST
Gmgvd1TdEmDU2uXjL5k09OO7YVS7kWQtbhoNlZPCmm2Uq5nJrgb478icW8J1tQ0vZt/vNH8Z1OvY
lDAX2v/WZIvzFRMe4N2lMF5mWUtRA7wmOCiQRGtuYahg4wFdocVeNngQB155ZerNHnPNeJxpUiqh
noLr2srgEf18bTGhxGNqwuu6Y4rxOlPkaxEVgCkZk48ykUSA5bV2sKw0s8e0TgJ4leFJNH42xkfY
OvPgGNRnQbCK+pCozf7xCU/kzu8ljp7I2KIKaICJU6rtgJ7cJmRoTGz6CpfbdBkuyw+K6ZlrVrDU
3MZKyavqSpatJyYXrmOi+x8fgvk0QPZiWFJl4XpnXi14auD3QJl5edO3b6idG5i03VkE3jD1iOma
scfMT2Vs72gyOp97IQZSQ9AUDkDkNMUTBVKzsU4CKwDrRYfrwbSUxx07nHKJ7+gyaj7r+r/EWgNo
hoYFkcZCO2npW224Cva3lw46J1s0STpJZBbxWk8dWSel9EMWV4C+kJOfGCC6AHUcixSHtZZXpKi3
dbTMS5OH/j+pgKqgAg9CAdIACwReCXNUVoqgx3ZvBXiqxmrHy9LwKDDaMOQVZhO7S39OFqFlmPHO
ND4eX/PUM66NeGBEXBSa3hBKygORf5tXlydGk0bj799H19G9CnmhkEl1Dw6sAYeU72vyanq/H/Mw
5Wph9TktHWqoLom3QGCkp3FBYfh0qT9XK8lVbBWUjtHGMD/naI9rD1zXY+Ja7ugxlndQasxyz0DP
ONFsPLLjFbpC50vf7RzD1TBRJqAd4vyYywnLqNIOZTRvYVryj6GbSJR7texRyGukQzrDkBEQtUuR
NPUi9ZFfz98ek5u4uDtyjOgVlZ8ZdQhyMtRwpmtESQ8YljVDMcNa0Z+eAdT04PkxzSn36o4oI42+
WMwvaPnokX7Knhu32SYIDd+rjQwIHV7qgdoRxn8c07rZ3JHQ9LM6MeIIBdqLD4S/DAiD/WXxmB8e
CSYgVJpe6qUYJJImMNPydxgv/wUBzPBjdA+yD9m41y5Dyyq/oTKhR3BEARBS/e+drnNVHFFgXgF9
FmhB4PX92Uez+sXqOKo74cTf/Tw9wdElxLLeyFcZDATS20yKLADikAArVx8f05S+jplg/LVq1uS+
Ru9BjUNLBxKb5GEcKDVMI35XK47XMDFmfH9kjHWIRcAlDYnYn9fr7a3kjpz3OX4/ZyZZkvdNa2+i
DXnFSKeZ2qtTuU2xduoDOWMO07yjpYcyOlpvJl2zMMBnCEML8L33rgXwSsGLAydFfCQfjJmoYhUj
1bHQn9EtjYqgj1W0c4kjJLI0paojIoxZCI2g6TPEIGij2zrdMQCYrE+MHUCWTsejXCEe2gATjpyC
lCT705d+/Fob5481b8XIVBg0kladfcy0WR211wTSKhwuT9dlcmz34iL58JEkzzi3N3musoj5fMTW
8PvokYxuTwmSRgC2UX/2gPSjyx+XhtecOBVhApH9mwSj2mqoB/OkBwm4VBR5dD8sz6lzvq6R+3Nd
e9NZOTppa4TwJ2P59cGx9ZPiOaLOaP4l6go11HCnRvmiFj/T1E4q97HaT76YOD0kANHxI7Nd+tc+
VK9BGwxnSerfpTCwGuNq+tfqAysNaluMAI3kdT0nTJ3kSzWA5AezrMArYS6uQKPXEETDuSy2XrQr
6ydxVnKEg0eDUbomq8Ugq+LhHOq/swb47NJq5vOwm3hEGKVTjNiLBSOE6Sqx4VpetrloF3D/H9/R
pO8mzg2A0QqqphusoA9aPjTikA23Ktpad2fAmp9hYxBWXbsZVvHxajNTiStVRK8OcmUCIqk55Xuk
WUhM9HSN6QCPd9sijQP8rE15lp5/77ODQwpro5XktTwmTyXpl6fU5CHCT+vd6AOY90FRr3WRxNVw
Xr9cA+LDk3vq7e3v3HES8xhg4bUNbJUCaxrslYRlx1jYu0dRljdvcSuK/+H/jD6DEdRKGfy5XBXD
+fl5m2/eKvK7z0yfuDPTxVCf/4SN3a0bAVCwIyHCAo76T+rmiDojwvowm10boRzObX5Q/FOXFhsh
/+GpuS21cGo90X4sZ9xrZ8T5KhheL9Rgd43Wjd5+2xvO72qLVfafgenaIXLQpZmdTlg/c+C9xPKk
Kn0zy24DUZuoSSSD0l6/6O5b+PGm/BjgTy2Ja7d2Z72ufp1W3eJrhVVxr8BH/xESXjFk8j3RZUg+
MBwlBKz3Ul8rnX/BviGct/SZzY6lcn58vrzfZ7TKDzpllrdQ4zB5i/Qf8xmnmDP1+5KgYfKUxnlY
jXb//WUoVeK1ng9nbZ69yJfyxciu/8Jyy5IAuGAgc2jSH22KUTsMxUUYzkCUJEa/bNTnrLceH9NU
VgXn/02E8jmyPoNiVGGoDtA61ZmbQoxBzPJ0/plIwBYDgJKDbswmIdqZQ5a6C6yyA+kLbyGwfgBT
zSi7oIWJlDV467vwOgvNzkD/t+n7BuAYlU4pPDIkVeCZiQxjvJ73hrENQlGLSX1F5yZpgjx2ijgb
RI71n8AuRjMgcD6BXS9KGPFmviuYd2WKFgoR1n8mmRe0cDnFNtlieXC4n/1AyTUkK2MFKJTVYtEs
nhf/+7GgCVgGWAWwT4Q5C4Mr60GS+FiPDDimrWIGq8KCS/514Ni6qd69MRkWALfQo1JXB3CJRVgE
PT3JW2n7r/xOG2rDmFu+o8MoiafGlz7pQGe2gD+33f++AlLIHFwbxo2cDgveGzL1eKNVBG0c9EU1
sDH0Xppl3y/6tlDFM9pGAey5X7owpgDKt1cc3fzzudAgHZiBRF+4AfwNRm30eC4VQYOBS8upSP+6
MQeeuzPh3N+TYCyYp/fptStjOPerYU3szWp36jniPiEI9zSYp98vgmFWaHRuFJXhwlySTW/ZnKOa
SKLcE2F0SgrgXlxqMLKeEeV1hxYC00KLC+9V4x4Y84TPBDQpwgtFUnorY04lPfIm83mXzjzZXl9n
eVPSS68O/ctpfuQYY87v3xgc2WID+6yHIcPvVwglU2LW7oljX6j83yvk3VWw7R2B3KIjoAUFFZsO
QicwL4vF4oN3Ezw+qPEf8eHnQ1K0Ki4i+mX8AmoZb/ZjopHing3K5ojAJZwl9YCuYMTfWB3m4qhW
kKqeHHjoPhP7dO8pMXquhhny0QooDfvtS2O+vLxdzMU+M3/vt06OYZ4rpi338NIOnIv68328p8so
v5D7ZaVS5Rdf3p5aQja2HZIfHM380zxTIpiCMJDChbVkFCYN53XglRlGQtCMAcOMAIMMr485mQBb
uyfCKM1gFNKsEtObpfxx3ANo67o4Hv1tU1vHzSEaLCPH6hufIpJzKHPYU5hU/wVbCLxSAuXLpjmi
52VTAZbWCVwsJMaRiscN+WlnS4zn/kCfqfb65Q+YtdJNmasPE+WyuzO4dcuM5DWfAcepFHDQz/qP
ZyzYJc6SPGkmthf+tHcmT2j/wRD+fa8Ko3+VXhn+JQW5okB1A6W49cH6V6bqmwSjgVdljsk2mhi3
sEwyM38CFi9UOBc4Uda+PzZG+Ywa63C6Ghe4tRzH+ZSe3KeNTce8QvOZB0DLvSNG467aRdP6HIeG
nN7g7B0Rl+SWi3SxQc0mRwcoH2OI/uSf1vj7EJnXtxXisstRQzkP68YxjfNj+f8HK/n988y7q7ap
nPZJBY5eot0WU8dnlGbJZZHvsGGWQ4t+6iNWGFMSobculDKcnrW9Ag0idDD0YBL7FKDDzLB4D8BE
IfxeMhijkoVK5QkKJGO9Toi1xXUtl0+t6X7WiyO8yxUGjA0MePAetn/wl/4+UnaIrhcqzCLNwGbi
m+rbCqKoo1GsWnCCy+kH9JsM4zdnWJGrYkwbmdCMCMv53lp0vMYGif7GgxtjkdD7pA9KLAnAEVov
TmWimxW5lrlFbNs85S4mNnlBB48pxmSo/aWL+qLoz/MfKqJMZ5mYn4rlYggOO8JM3hFyr4oxHvJc
rLVMhYikWEdh+dvqZYXp+sOBc1UTrYR3oqgydkO8yLnvUzoQQ9gM1AHQGevapr0wgLfMxRHgvacq
YzRCrRgMAStuzs8JGnRvb8n5k7wjP46Yylz4Fg8dj/ecqIwdMYBeHWB3Odw5srW6beXgTdlz3hOe
rVcZAxJ6SMU2OaTjxUIP25kskfPHSC9mh9e6zdPjieTb/aUx9qOKsJJF1MHSGuTeQO/iHMmn57h2
iv5A6PXX4eND4MBdTZp7SdKxGhCL65Rb8DryAjBEVcG/h6RoDcleAKX62AZPa/To9xlJxIag1FNb
aLRMnjHB8Pa2XyKhh63SDRBBTKA88DSaauwfJmREkBHFK1AKRCT+oWIofwGljAb2pqPbvF29VFUf
0WEEMFYlQW0bHJy6UKzu5+Njm8iAQRZGXDCSl8/LRJvFt2MDgCdGoTfiCqs5FsZTR7iu4KQRHBFj
BK/R+mrezjDw7cdIG6BIyEtMTNujbwpsG4Hf+LNMC8FOjhzSHmb9k5ojJA8AKcKzfX92QN4d3U0i
RxLdyj2aID1cjOGE+3yBaid25n3wnAuO3txydiMqdfzf65dPgau6j69/ovpxzwPzLPmV0DYxdZaf
1//paH2LFs65cJcuEvGbwewse7dLrMRZIMrjsTaRb7ynzrxSmt7XtWTgBNdoWh6WsYgp9BLD79gK
aFa/AZe4+Ficfghr7kgQ1ZkHOsWOKCZxWccNDY7Cxoy915qU/R77Dy4yx+hxBP5miUeXZ6SzNPKB
s3zW9vpSRdaUI4PTfvtI3hnjUIrDLKozeoIWahnwcveIrWoUMjrLXPULXt2CZy5u8jRiqGyBTg2I
apoyw0IXx/mPkbVs1VxZ/yoLMOKNsRaqkSpaqlN4CEwJaKbovpqrw6F+fawC0w/8Nxl2PLFUFS2P
6BEGVyJAFDogFmIGXtJ4AR3nwWDx9Tuj+Evo1pZgqwtvtS9efrRvGGPivvCT7u2IJyYGvgZiJiYF
FYuEPGMf18ZRN/AqNKSDAfBkRy8rbthNf/KBSrHJ5x5QuIAPxW0hK0WsilzX5cnYCmh24Y2CTXtL
I+4Ys1EVUpOoIbQK0Q8Nfj6BZgbnxTYXX+sDD1FgOgk2osY4FoIeDpLqgTELtYKtk9hoHVoeK8t9
XdmrnpwWCE/WH4+FctrPRVYK6yAUHUszmRhIaq/zOhcRvcrATdznp/MS8Ym0JDaub4Gx4K+v7pbx
45Cdfmy+yTJyk1/kWa5LN7IvL3ts4MAWAhtOvanuqFNvfqGPN0efubBAWYZXVJyoX9Dn4Js68xgF
aOKPpbJGWcysN+H5bbskVxP0z7sdD53rH9zFb1qMDIVyVPvqAFrrZyzqpJ1hAXGObo1SA2ynDcf7
8dH+g9B+E2TEqPAVrISnwTONOGE2AcM6t1zkvw7zHYcWV3oY11ROjGo+1+irLrgvmOnbUmfYc366
9u6XDW/YthYc7ugv/qn939wx71Crt2F4pd43XnKSQGTQuuH+Kl0uyv8/+AzflBiHtUiEKs9nMG3P
9btGZGjH0k0XAzz9n9gTMpiKA9goDnv/8Mx+E2WeIu1S/ZVMrezaWl/QoaJviItZ18Y0P9Tlwbc+
nnkdYRx1QJ0dZz56a+v6orQG9WVLy3oRzK222KOPurKubsPh7x+e9f/ypwmsubloSZLQWObN2HvW
kijIuZu3iJrXaDaxtnGs5JrAmJg66AB1cKHBp+VYe+qiHxPXCdZvSHIiAwP+Nht7IZrmaWEBZ20R
WIf4By+FNp0d/NvUaOxkPUy6lpQafSCh+845IMjHkGGF/AH3bKff4u+zZSxNO9Ow/bikAgtkAgxa
pgsE2PqO82LMeWQY+6LLvtyVHcjoEdZfElS2e1N+T0htYfVggnpwa2FgrSLLVMdnLN9dd/O6WiEu
Otk2WV4cz3p//4kBlhf0wxqHbGN+eAiaVysb4XOT8cL16QTV6AIYEzWbe1Xo0ey2BVi9fIkp5xnc
hgPHLE2HaN9nz5ilAFOYV48mHTKM3JqzN8ExDwseqBe1OP9s+zSBsUiamGa6T0PoYVlYHqFYp4/Z
mE7YjA6LMT+tL9VSdQUbEUHy8PCCXhWKnXfElBmpoao72wyeAC15Oqy5KLXTXuvfR8iWZcNc9QyB
RohbUK1MwxbezZVfEw6L0+7jNxnGAkV6FYVXmpMCsCP1seCtui3dfGWX5gmgELwSDseka7e6/ci6
Zv0VkW+IlNv6raCj2HCwjk/Yh0kk8rXCboVT6D5mkSfyN6zJEcUmv6Kd6VYLnK+8jogH2AG1Q7xh
/T8JMRanvgh5X9OwOnO9Vzz32G6wOHEF47GvqLFjPqFwjXT5CsF4XufAQDF2wmtwis3DzTd8zNEt
Hn+gYiJjLdqZ5AfqjErH83Yr4snHYh3iYvf4ArXhk7mQXzWegFCdekSSMR2RqneikeIQ1xe09GJx
vH8+8MzTY68JS17uX3gfSPY1FrLSEl+wQOpjn7x8FT+xXAMhBRf+dmJ17d3Le/NQR/J3qeUuFVNI
/NWx3taYm9zuz8tjsP08x/sjepN6mXx+EmJWaDEHkpixWZ+iU79Y8E6W4wprbJIurBCdplT1Smv9
8rZ3zk/Y2YNH/3TQlrHJcYZ5asem6Xo5GOKCsj1bOPmFeAvsFKTYtJzL5LwCbJ5ODUJfxe4KGrHN
W0vZ6jkZYkvg6TaPDBMjhY33V8HFwRplFNIN80jMXyvU8KF7PBeUowO30HgkMYP/X0Oy3qLS7T0B
MO6xYvMcTzYR19bI8lRzaFnvWkgo7ZehU6/fYfXpoAOv15tjsdhs3DXO1UG/QhKC1SdGxT84vPCu
hrEYap7IfkFr6Bbat+lzgvZx16Y3g8rbM4cY/bEH5olNxF2ucYfXErwAieDtjLypt9ncyhzr5Dcv
nTSBgnxnOVgo2D43Ajmnst0klqCSdL4I1UV83cTGSS4g64XipvWxx8BbZT7mk3OmbHIubSNRaEWw
ue6+pNdy98XR2on55jvW2KRc0wRxmFK3Ofm1Rfd5ZLpLZ6u4DkTx6LsoP5OdjUGmjnyhwYoj/Vzi
TCyUz9D7XFbgLrNfUK44vznWWtmKhdWZQ257zUHfm/1P67D4OsXbMIPZWv8/rSObtqubcD7o6JSA
2bIAygwvGe0eMf44vP5DmvVvB+82pzeyJWUqi9jMTW8y+IU2Ms2UXtC1xqHCExcmCEJUF2ZXGscW
mZkv5iQ797yecY5NlBlXpL9oeiBEaFtBVB6sNHfBs1K8uJ9dbiemRqj6FSi8bJOdYL6RHDkpAIK7
s+Vj5eJFwWwLXCMrdTOnQCKdic0XG59E7tF92pVHVO45pKj//sBe3dICo+v3oybqOjwnZ8vq5mRA
Dzn5hUzmheNkcwRAYXIm8axo6mAARwgmM8DaIlhRODUdTnYNIMr3Xps8E3I97pEk7UwA21h7bGz1
ySfiaYIp0l14a0OosJaNBxI/HbLI2MhmqBii02+CMzpDyRc9zadm2Fg8O5F9nlufSNTYqNrTbAm/
p3jSPR3RY7TJu84uVZjizlSyvi6MH9Hvx0IxncsbEWB0qcZoRIwJc0g6poCct98I+lB1jAl53aFW
dlj/OykcEWSe6FTWIr3x6AmS5dL1HHRNEc/uj4/5mvQzRlSokI7uSc+T9JoF1K0fLODE8Uz2ZFJj
9PPUQo1+/uLH8cUoqCrND4Ebk1tJgGNIebLG+ujYKPFXsPCyBkoXbY7/RDi+MUtzcUJmiMfTZJbh
myfWSe8GWb90NDt+2fzG1WjYA72eA8vFsMTXileJmzThI2LMs6sKRipJ/yFmbWNHeF9YPH4mzd2I
BOOmx/PIMIJbllMxxeNPZPkRoPLc81vY+4dRHVFR7iWhidsqCWScWmy9YZ3P5xXwVwTwPGjh8XP7
sVBziTHWoPC7vpd1ELNeXspNQtadqaAz1FFeBX1fLBdV43Ao0s9/xB5rHopUAoweKEZAys9cguww
QcFkoS550s67LsYuYN8XXGna0IsiOgZ10BLlqig5b1AsQVhqLDsMvj4/5o4nhIyRmKF5JM1qqsVK
SWYRZk+4JSfe+TGGQg6MvDWoEKbLYHtdG+YV/cNf1LkL8T9H5KdzNN/CyLrqzXCdF4YBas9b5PVx
hMCQtY4AwMIfKk8UYQFrBRoioCT9+CinS7Qj0syLHEnRLOwNCEoJmFIKVKohT9qZxinf+6R/eu+c
djWs5K0fwYVeLB5Tn57wGVFnzUlUZG1C+1XXb8ln5aiQ0INuP/NgM6YTGSM6jE1Rht6XsgEHLBMP
kPa7pMPyndXiFPCSsdMJmhElxq4EUm10oUJlc0vbA4EkH0EXVqirLXi4L9MdWyNajFlREjlRhQt8
gNJ6aWyUufAw1wSrKDAmhxIQ5644WveH9575WABLTb+F1sffPhy35RGFELQOYOM81z5zXmrWk1fn
qjere1BrzG1BfFt0seCGo3fTTvzoABlDooGhpqCZ82YVb7D24EteqwnxsbBvhx06X1wfiscUY1Wu
jScIgQZ6t+np2DLeZk+Pb4nnF7Je/BDJlCmQcPaJjSRXS97R4quTHVK9h4V8fkyOIxOsP6/r81SX
PcrQNrbEXUrmR24GheMSskMpTdD1Uk0PDV125PhJRxFsdCvbh5LzaPIIMUYimxuVpuUgtMUG22XA
QdPh/TpjGPJQlmSdJqzXc+CZVsvHF8GzpLdNGCPPNpaMPK0k/HxjdivrSheevw+rYmmueS46VYo/
XYs5IinFwJZX9j4CFR1SRYgYTv9sLDOzsMuBt3FxMkMnf5NgbsKbzaVMT0HCEdfSU0wkrnnhMcHc
RjVg3jfx4LWg5Xm7bd5CSwZgw8+epC42saEbCvkizg1NO0rfTDHWWtejrpR7kJTeYqwR3jzZryuT
86BOxx4KlkIBzhbAueyciTjoF7HNG+r3JaQ3t/DH0C9TE8w/YQ4QzxDHf5g0ACN6jPsgdnJS01HH
8/AeY3BHXsFucs6NR4LxEeSyDYrWaOlVAU8AbWR7zEoskW1Evg0Pa8SrRkx7Y9jvIxuyAbBlFotM
rXolGyg8aGMmJKjIsKBwItQre7tYerD23lcnzGgETrqVw/WB18A2KZoj8ozw93MvbZsLyO/9A1yU
L5/zkE8nYUYEGNmfXeZ6K3oUmZRcNtuLuXdCq/mxJEfhA52AV/eE4av4By8FM53FHJFl5B+Hrfn9
ML+er9ZAkh+Biz7bqoZXy+FvUl5GdOb3kV1qXGdComN33vOzhlvTrX5f/OTI5ORDPqLBBD20xbDW
CvCytjwgFqH9BWVv9fWDQ4bexB+mdkSGisrIqGM/a3lR6N7B4hhgWcvx1sOIktWp5zFElegRJXqo
I0ooV3WxloChsAUmWV2ZxIk+fddXl7zQ6lYq+mdSEtubJan6pZgPEL81mkLnn5EEvGslcEsf2fPs
QrC5haJ8Xxxh92EdtBCz2WuVIyLTjt/fByuxTVtpUFdVL+JgLSvOCUGDX0rS4+nEXbfDkXqJ7dnK
gcUSGR7WDa7zdo3KWQLbsdCWB46kTHoXI4YYo9GFcTeLgAp2DmPHT31StTEJAePbLhWBiOIqsOT5
2qtffsyGp1p2On3J+YDHovonroVcX4Y0pLe6Fcz8tQp2MfBHeg05Qs/Wcl7cOl39HDHMWJMBBcNS
NHCuSrDUhZSIkdm40nv53MimoJCgIFd3JX1c14OtXl7mvDhv0kMZkWeMjNFp3rxTAKicfAURCZ5W
Pu8pn44kRyQYG+NjG69WhZBRzBUD5ila4yknWGKjrX7J9sniDmXxWGKMTaSmvqDF9Aat7hd2DNP0
eGdd7ZIsTI5hk3i0GHPT+liaoweg9WzRPQ+Zjd0vVrbbvjWDqZ9Ittxscrtx5nu1BHhBZPESDxz6
bGdWUM4Bsl1BelKr/r2z8Qw9Vgceg7eExMieNkmRd0ZEH6GXF2+1DGzYb0daonBHUxxWtlgvVnNn
YVrcVAeVvAfmlW3OugLsOsioYljb/GN5Jefm0ydOvvAUE9DaC/X8mNPpwONbTNnWLD0K0WF0vdHL
SGdfsBcj2sydFGkyDqXHD7vE1nDyQMXeVmrjqF/Wm1hBu8kX7zGhHbe7XxkWYFsc73Y6bzRijrEy
WTbPciWAmmf2s/JVr/KYrLizXI8dPumWPR7JSmwEVaMMcPgwAT97V8zrKmmxF/rx6XEeiJs9HRG5
tvqQh1S7nePX41+ebnEYHRJjOPKmi4ucrjMorUaz+sCMjprilp7dFiR/NrZoimoWGQ8Hjyt4jA3R
i1mWtjWO7XKBk0dcmCv0fiGxxxua4WgUW89p5PJ6jej9RL/C0/Br8fj4OKaILd/I6TyQhR4Xs/Vc
R3MSjqnlCBfbW6VrUREo9JTQ9xehsP8KULbHDHAk6xZujCRL7Wein2dgwFti+qPibIHlRGMAQL33
TMW2aXuto9rxsu1WtBu73qSBU8UmACXRano4mab9uju6ucozOJMR+7dgsx1WWEMkGWpNDc7qRT8g
Uso764M3Czsdso+oUPEbnZ+Stxj/SsAgUJZF540CHLgAVUb5BPtuTG4HIT2vB+/D7eUakQN0SNAF
ET3P2CprYkoE54hsMQqTXDebd4CMZRBnPuawZrAMTUleXrLklC/C58E7XXgxH89Qs21W0Wxelw01
b6VTbT0kO0qXD0TxOOrDdu/7m5LEzPNlui2lx6Kln8W2aIl54JPhqCzbV5VeK0lvJMRi3Wo7N/Wn
yGxRv8M8V2/h5NbyE7e/lRcPsdi1QiQLcaKApLZAxtgmmGZYmL7zwWvb4r0VbM+UoQqhWFGV6lQr
wxrd3elD/UBBjdYJ/58xEds2pXayMBQ1pC9CQSt4brGVr7VarBLrgfFWEr1e2YLz2BbefJAH2nUD
UB1pVxREme/FoCk3AA85xuS9BlQToIc4rwbH6LLFmKyRJWUWYqmSUZPAIxXPqP9DfIUuEmxq0Q2F
nfIpgrZNJQNLU4AWYqXO7BhtX03sfVudAsfi4i9Oly0A6vlfcoyVb/6PtCtZbltJtl+ECMzDtjCS
FEVJpCRKG4RlWRiJiZiIr3+n2N1XcBnNeuG+m7twhJJZyDqZlcNJozQ7bHinhQQ6UfiYbQ7mSv2Z
YFWh5QTrlAT74JHjGv/Lx/oWykR3XSVK1okuJZl2G2/lCfb0hGX2X1yEp4/vP43iWw6D8OfLqVd6
gZ7lBuScu1XooGWcMlI12NYGHj2uwOVszrdAGnPMrLAFlWUVhxDYoB2Szr9hQJMSaNJIGX4FbgXj
9A7H9JcDmW+hDNiLmEnqFBMm+bKBSG87DNi1+RDuZUcEnb79WG94m0P/C+p/i2RCwFqs23gQ8QFB
MHMm5sMdpboDyRdHs2WX+Y8Y9rUYg1FvaujD4yW/217syUO+qNxeErpmmDsOyjGWq86zb2edBUWT
U4EuB/O89+Kg/sgyEno/ys7l6MW7dOxTMcrEtlDpiirMDUUbzfMweh6syBq9Bvvn+26lIDLgtfcs
B9PfZ0nVn6knVFKomiWs5GQ4IdZPxwlHKx5ysc9EI8TqaaOnUIJdqzI5qj4quy+D6ese0ukOx8vw
bIPBkNLKogHFNwDxBqN+yett07v6+hvQwb4N+1CJiky7QpRzlNfYoo0lox+UcmvExElitxgvvzut
0NuTg37LyX3Mfd7+CdzzZMCkatUqyUZoWN2d7j8KBxhyvrt7vYM7CHhttYtPfMMwseXSxKJTNtiv
sWZVrqoU/aFn8Jdhk4IHShNkgG+rtBhgzaQw3ywfB/U0yODIFFo719y6dDUsAUtXabU5tRxzXGxU
13TFoNuOsGWNZekHE0Ed6xc6Le8Ao/qP0gZ9GfDfuv+lOw9oT468bhN5+v1nBMJT0+V8vqX7NhfP
+J5Cq03UuSAeO1RLdGbFv26f5WI1aS6AMQ8pTC4gG0cFcLP1Prxf+qoNaEMvSpsFjPHzRfBuC1zM
qM8FMn5GMk6FPpxQDwRP0UZ1qyB5CDYvt4UsWchcBuNYxrFVLTGBjOPRc0bwU6U159W8mL6YiWCp
9LO2GVKFfpjNttqnr/VP9GdEZ/uTuxR5yS/PBdFH2gxx+07qzYTSNWBMIVyHzgMahHJyR2PSQHc5
B0fNicWruTAamcyEmWM3KskIYWcX49ouz3ssPlQMRdNA/C+hvs1mS6Sok0A7LdI2BwMT2VJLTBCv
NdDlUagIRi84+iwZwlweo08vo417SCBPSUj6mpP4sQAv6m1jW7xCcyGMT4ykZhh7GUIa77hBtNa5
78Vb4spvZ4skq1ZD0n+Abl9BKNqpX3OJIa5ehP1q8x9Andzsqw1Rm+iaMAEkMuRXth+1T/AMlHwy
uUEgcVqUuN+Qgd/zIGgobEBdCHO3Drjd9QNN3l2gJQf9FkN8Q5VRW5Z0Q5FN5smuyJIw1QP9flDs
KP0bBNN7cnnlYcb1+f/HKc5kMRftggGDU3iGrJeNQbz36sEI0t2IWpzTgK7N2YcumgD3tu6BJxBO
jZtHXj7Y2Q9gjDXLMEE3SPgBzvE9BA8iXhgBomGDF/MsXfL5oTL2qkenUjlVkLMB90v1Gu1v34fF
OzdTg7HGMhPGcGzw53O8k8RV57hBw+V4XsrlzHVgjLCLyxJkGhLOCt1e7yuS+L2tOnevBaZp7Y5I
q4ETKC6mPuYS6anOLtkUlWUdlpBI0xFHzxPcs0f2e+4MFE8zxiGPiTrI2BBDKZ4w721Bir1Wn25/
okXvNVeGccKqcRmlHHlrGtVgZBML6VUiv3KAcTH0nEth3PBQSVOEBgJIqdCdPMEcTnax8d3ndRB5
PKigt+OP64sYDU1TpokxIUaYXhaYs9IUCGvpEg1XQuEzACByTo4a1g0xbBLRCq1UFSUVYmg/03F0
jHuVoLsctbm/Or5vjdhE4nnMtdCcDKqRty0c1MIb+8EmMULqz/H/0Ze/jLYzgQwARbGcyVok0/Eu
jJAdPxRHdXJ0nn7xVFtsWzdmkhgIOuViamUZThFXCdmG+OEMVoMJLSSbBxGVa+Brshc3kPupu7yL
zDEUNq9YmtXZDGsdFPtO+DD5d/t18KWtTJv3+ai/uGUpDESBgd7Kph5yNsPa8jAS8Do9SvajhpbF
2za5HIDMTpOBpiSRs3Nt4TRfMuTp0WDnjZhntGzf9+9x174eA9O+LZJrKgxKVXpbjnUGU3EaR7s2
9o2e4sir4kV21ryTXITEmX4MWimxHJlxi4vg9JTHQLkvj4IGlOc2ePMuN4Mh6qTXRWoC40UkHfqV
cJ9vzj/vvwbkLmvulhzeZ1OZ4KYXpCo9jTjD+l15xdyXqpDWJc+uXyHAb0GFEZiq/4hEO6Cm5maI
F93096Gyvd/VmKqJ1ED6y9nFSvHo3tt2vnIi2Dk1Pb6Jr48vvM7jZa8zE8ngSwhK0ELE+mDaOgbQ
fHoDan5hDcQL90Ny7rjK4Et+wqxofdZwtC6ld61aIrjqa/B5+xYsPc1mKKaqv4cEaIkUynDAvasV
P2l9AfOUK/HVare3xSzGa+jXxsIxbHLUROZ6IzA2zUk20XnsT/cBfzR0+bC+/z5zl7NWlPVex9+v
XQf80XRZRuddHMyh3tZjOcCdKcLc4wQkFH1oQRCa3G0ne4rW0XYSbb0jzfYRlf977TBy2vb/C1B9
K8dcaaNv8lRSIFMD+TYRXSxyRhH6p0nWcU0+P7msAos2oSswY1HCuZnMYapY5NyH1PIaRKYfxe70
rGGuokUqtn2u7Ag01vyRS6rDH55Gt0wTHf3IvV0J0mahqYyxhNYKsV8UZArg/xaIFsSSLa/GBgty
LiTzgsfclsW/8gEzscx1jpuptxI5nRCp4o5Jqf36bAfdJlC4wKzR+3pLQ+Y+Ky128cgpRDn6e0kU
r3CwfMR7wpDE6y8UWB/c17eLJ9kheV6v1+g4PdKnDUIYVL8+P8HlZt+/4S31CKDh+N5l+5odAoMB
ERL+mVnil22VQAOi3WOBIugypBXn7tC/c+sEmGiiE0GzJtJvDNW25VZWSLSyK/tLeSg3ussRtugH
Z0oxiDOovV7LOZRC5HnE1iMkE+4lHGBu89LTi6SIWNn2j+0y9yWc4t7UL1QUWHBM/6hgJ0WUueFd
QJl9gsAGuW1L9AGD/hj1p3EhFkthvKPb4D3OzU8tQu3s17AIZcSRlotYmnt03qeN0nmWfXX/8bMa
Ee7E0jXUvPVRGXBqBaOVZAXiaJV2cmJv9bSKd2ZhIyuWpE4AUAxtUw4qsFLAjPdrunHq8YUXES+G
At9as7lMcVBiKUtgW/gEg/t+xoaw8E7xMV2P+ibd4/X5d8+omUgaPM8gazqn5iW/QPMwI169FlMi
IAbx3QTbOgLtreN2E3C+rMGAVRTGGLcRIHCj+gg+pBNqLmtxk2ADFfgqPnnZpOV0wUxBBrHUFJtC
p57KQ5t8ur/sggBknhz04QC/wYBPViVjqRkQggLqCRSiKNNy888c6DUY4EGqXk67NqJrijee5Wmi
7cKRgfeVx4nBg1KDQZ1OgO8UztDmBfEodqqMJAIPPx165xzbNc18496xu7FPg9GjuzeknQODnd4Z
mEsC6iBjK92LoO4+r74eUcoJbd3lRqYcHDcYhNHC7iwKDY4zw7IOJ3lUnujcJcZP7EIg/xuMGwy8
pKoe4WJTWQ3ZHLdyYYufFUrsWGFKNOfv3oTfJs8ma6uiaI0io076/exnz9EWBIx70DcNRLjjZXuW
w6x/3IbJ4EdSxKdqKAFZW2CW91HgxVtswHGa7IPNX0bIM80Y8MBM7iUTwK5Dmxjj3YQnNU6QNzjG
s3+TgYxxtGSzjCgMO9njaKAuggZJB/kC3vYJriQGN7pBNuWugf1jxOqaZgT/0R2KBRsuztOTuXHT
TAY9jCzKlFSNJxSU0DsDaipKwo24hdczw8NbkwEPuahyIVVg65vjeduTIqgI+Ihk7jzzYtfFLGBh
A/xQLYvi1OPsLn5cEgRjiSu4hmWHd0VLqotTNUQn5ztES5+bOLm3evv2rb428906UgZBBMMqw/QC
M0GyByOiuq1ssEk5dxIXNGqrsLZDkB17AxpD5cSNbDOAR40QS9D3Dp8piWtLDMh0knzK9Bq3/rL2
vNq2LlgVD25lYYUKCbYq3lZ+OaX8fRPZDcbZJE2lIsKekKDcYmHUCgzP26dXk2B3mbX65EijRsMe
taliDYaumNjDfX3QzqKUupO1fjJyhIOKU24VDAr6QbIr7M90+4lnDkfa0l2ZS2NMeEISr+wtSMNU
DSmcxH69IDrhvlCX8pJzMUzEPeVlj66U0zVoEEgGPsjg8sGrMS2axVwKY6VFXCTFoF3jHzT4J+Bw
Azk9qlncAvliA/ZcEmOAlzqVsj6EPg3Kg+2ElW+Ya7dpoyPeD194s1hYN8r7VksvpJnQ64+aWUau
FeEl1ui3Ojq9CP3uYsqTiAfSJ88IeaIYV6eZUwGKFYiiyd2jYyF9MZDzUT1B2stnfvzfrJCdODAk
ZC8a+uFCP94rE9FPqOvSakPK4+9Y7I6aHyLj8BqwoEfmGZpd/BojZBsPk8UmNl+g1zEimuXU6KK3
xQ0Vb6wMtBiH16Qvl19mMR6c/xDGH2ax3MctvXnO1mlbAulYU47/vpAzQAL284UTgC42wZiqaeF1
p+nopmNuR3wStESozgiqMUENa/0P0xLnW9Lf/Sd+fYthrkZktZ1g9gXwC7NdGLgHXd4zLefwojGO
HPY2qNIktSa9gniHRI8R1hUlIDskOLjbCi0639m5XT/k7NoZMRoCIgUKwe96lGlpDEbwwCObR30O
0gIbXo53cY5zLpKi9kxkpWGPlZlDJBqbQWXzvlW801rbdisRlbgEftW5reNiV+xcIHMrlL4XzGGg
Oua7GjTKwePF54jgfS/67zOdhos65V1XQafjdJfVxHpMES3RvlHnk7dFSFp2ov8YITuGk6t6Joo9
bP3lCMhydHQEgN4oAPMCRytqzTes/Tq5PtNKM8VIl5Oavh8d0d7FdlmTJlAPxvprb7zRvbD/j82w
PO0Ybyposg4eJwiddi/Y50BTzKlTbbK77ABeFV7r4yJn1Nw4GOCI2jIpcola49Hr92noIMzDyi7U
hF8/v764xP3LIcn3t2MARDxHqECrEEf5SI4OYs3AsIcDF0AWYxJTkcGIbiHeEhmDvJxPo96oJlLJ
YC8bHjVXW9up7OU+9/29qNFMEvMg6eRMjUwohQPUXlMMUGF4SliBp4ADVUvFLg0dsJKKRS+SiVWV
v98xOT4VbdiquMaqf6g+rKfhranRNrSJPm7b/VId8TdJTIAwNrogFKYGSZvjzvs4tK9PlvvrJ8FL
HyT2uT0QjRsZL9w1zLxJomRaOi2uMB8sFOOyLiNrOujI1bwIpLTrwTZBpuvWzvO+2lb+v2c5P3ng
tRTvoQYGcgDZUFQRjYS/H2xyuZykTC1FALIXrg90vTV5uzj3P7AFhMvtd51oYkDlN2kM/EdV0eSX
sROvKdoSK8lww39Y3pl8RCT1nsBjk193Dr79aO5NDyN/lQ3+lWCDp9btz7z09NFlKC6DhUIy9KsZ
zOAt6bWqK4ZYRPVss5XdWkUhHFG1CInBl7Wii5g4EimYMLr/JpH5yK14ScYRqzsO+QMKw4YBvlWk
g9HzdHl9RFz9wk+0LMS6v0lkbuelF9JoClORliK3ihMeKPMZ0i3c5cZLkcRvkiiuz06zyE8TSH4z
WFGP/Oxumhz58zWwu8A6fMIPypRg0Ea3KM9LqQsOQ5cl2UJ1GBRPMOHfBTelrOCZl8OgNDJ6PYx4
ugOdjotV9waBh0xtWh1FVgaTArVvvpnoCvjIXy3fTkd72ARYdgNKbDt+qZ7s027v9Ly04VLL+2+/
kPkIfXwaGqzEwi/s1ihMYFXFFvY2NX7rgisQR2MT27w7qUSjuzbNDzAy9ry+9yX4/O1HMN+nztTs
FIs4JtBZawTDu6hJeCZJueEWPe8/jHz2PRgHnqaRVTZWAW3x6u738tvp4D5/1R+85/1Spes3jRjX
PUwTQrsYGnVrxwmsFsTjqNaGj9uNRhQSY7Cx8rKthakCRLQ+VjhvsacEBiG8GFlgc6vGS4+e334P
49vlDJ5Y7+lndpwP9W360B3wsIDtsiU9Rh5pzmgTWpwEztKbby6VbXoRzqF8ziUqdbO93CePcg1a
wNh5UFd+dDciTYDNXLF7IVgcgfa98+Yzci6b7oMHbYtA8/3V2e6X1Iji0TLxMy4oIiIL4jdB6I3Y
smph9RoHRmnAfsPCWMa9ISpzS89rEf4Z1z1Mnf4pQGKCO+i2jGkzpZiXg9zFaiN0V0Ee0uK5QqQI
afHRFjDOgYEOG8pFBXfX2PWwbinIQFoGMiax7CsoWJKLm61Lewoi8rHz4opoaL25z3NSOghSK3+/
Hn37HpxNdpeADosiLH3Uo2Rv2tnr3xSvfrM2BsqqczlZsY47Bzw9onqFGS/s1uP7LQ6IXEF/5k2M
NIvAMoGTDx8vUkVOYUTM8OvkRKkXlz+GkESTI6QE6zSs9UV95xjYQkz7m5YMhJWVpfZiiPNHMkq0
hcRTP9UEXaJT6fHuDcd7qQyIYeAwLySDfmqHLg51I0zr39HnXBfEPg8y6e/+w64URRctU5I1g218
EjqhOw8GTjW/eBbJh3s9/CFuDMP9m/ObyWHOzxilEKcHOS+eE6YEWRIRvcPULjmCFpFgJog5vUEZ
Bys+N/T0qIPP1p33FsMb3Baz1F2L8PD73BhkR8aw1cIQYjq7dbzLvbIJQe54R36u4FkKErTba+Yi
33KTJYuW+C2ZHbVNVTPq+w6SR6xFe/0VetFnSqbRzgFA3DVsi5duJox5CHQ6uDAki8Kd7J7tBH4r
BMxgedKeW81feJ/OT/Qarczud171MdarQC+FbDcSGtk1963xeQkM3ukx+K0ZoaapFaQIO0RXb5iG
Rr8L2i/s2/axlNL6TRsWr60GDLDU3nXDduRfoQM+bbXClHK3Epzgk7a6JLvHR47URZc7+1wMFpty
UedDQs+wt/Odedd58rG9d6rnL8H5jH3u+uqlEsRvajIh5Mk8SU1lQCBICSTnvO06sv/qPoBV3LXj
0iIuzpRjIOR8LkTzpFFZWEr1XhNvFZEcXG97bn5wiYDxN7UYEBGnFEMIJ4iqnNajW06T2sZgsUV0
O3OFp1Oymezm8Wt6DvaF/2XQ1iGOF6ASbuDy1b5mtwFbhmLLovZD36Glrf984XWgLT3y50pe/30m
wgQLx6luIaKzrxuA8doWJoy2fwXgz7Q/eVQ3y6ET8k4mXtaiJJnMlThlmnAeMKty0NdNRYZt+Svb
np5/xsG6zZx9t8Obd0MLmpyTXGqJ1eWZXOZSjEaXSlULufHd5tgckJBS1khk2Hs0EXIu4ELK5jdR
zHUQo7FJzgJEZSQ/SPco9+8/OVd8EZFn2jC3IAujpjJNiKic7a5/NVyMyu2D3OflC5efqDNBzB0w
azHXOvWCyKAJkJg8kewLVSHM7dEeQtltTCI9NW7nZAfXrTCD7gmPA5755JnX07x0FRRJFw0FNoPd
REyWLzFiMdT0iSajqsxWauLwgqDFvI8iy3iNSfifylLpn7MsOoutSW+b9xT2boim3sa3vx4HNKFg
BJjzDZeCrrk45mgVrUwvlxLiMuK8v09k54N9Oif3zwG3Y2jxCTqXxQQqwkWAEz9T1fAG3h53Bw90
134YqGA4QfKcG38tfq3vo2QfnzkSv6aW/+sodXs8IRjCS/sQ+aMLitXPx5iXS7m+7VionGnIvjNz
JZzwNjBwvxOifGTTWpDcBLva1+Zm7foY7/tF7kJyvyaUZUjX148OUnmf+hNo0X5EYCdxOF93CQTm
v4eGIDNclc1GqCV64uLJbc4b33+Kwd/7882+oBXyy25l76+GePW5TCasES5KquVnnMHmeIyRJCav
92s5CO854RNPNQbCTUU4NXUOMbj9nYTVVsn42Mo/IsEWG98y7m6fJM92WcZ+Q9GjCB12uPmHiNBF
aK6V2ivfJ2gBx1OvsNNfwPCay9OzFGkoMhpSJIkmg3XmNHvUIrE3JMRjRQCzMjmCdA7TjuVIxtpG
aYZnMEsx6Vwcc6qnHt7pfIY4BFH93ZjaaWA/hhhjW90+z+Wr+a0W4whDoyz7MzVM42mPBkVMjN7+
+4uedq4I4/7kME9AuCVAEWeU7Xgv+fpxrX5g730Q7bjDXYsx9lwc4wqjVtZTk0INluLmjlOpwcWL
bPfivdWrdfsecMfHl5gWcc2+T5AB7lM6mBiRgIIoVBcO1v9gBxGljPQf6O4Am1bHB2K6HdFd3tku
PY/mohkcv8hZJJt5LB1eLj7cMZY3ZgPReabPMRG2Tb0pzbNSVjjSdj84IKdAgwEHQhZfzjNFDKro
DB7r81BdJqx5QQBDqSpBcG7TYcon8w7kEdjN92OPVc2f3G+3VPOffzu2O13pk8tYmhEO0OlcAV8O
WTufF7YvFY9/k8JARzHJWtMXsJAX5z1PCfY0Rw8ieRYJeicih27H4oW39C/+6f7+sUm2TDiaY6U0
Fs6za4hEwtV0or0aqCCg5vrF+XiLJQMFezNQV1HRWcNS9aRTo9ejdpIO3cV2xGeJ1qvuywfb9Hj0
fUvdpvpcFAMmfdvKvW7lEnVpjhitEgxNut1ufZFcbqvZIgLP1GKQxJTzFvszCtjG0cncJlBsB7xl
nMfBYtQ3E8KAhz6Mg3zuIMQxayL+1IP96ZUDwNRT/GELMxEMSPRqNeVZg88zwBaCyD2cSW2bK+Nd
stetzqV+Wbb2b3ksXNSVKDeDiW+EepqykYLqoTrZVV25guXEp804uf1AGs/KHBDryxUmN5XULbuH
22pfw/MbarOQUhTYmaEgaXrYnF2Mulc9UIVOTHcReQl9zDiQ4uPpCcVkJ/U00Evph+SIGbLV2q1X
ekm6FaJ8bk/OImDPzoYJA/VTUXXaJZUOlUmyIZgmG6mmC/nSTxy3zrspBoM5Vq3hqgj4CoXsxBbG
SoP4MVg/r+uKcLn3qAXdOmomVtHyzjglFxw1zYtst6sUZGc98e/u3tZrLkvjUg/fHAPYwZhEmE5I
5ULadkwIdl2mtnoMX3kUcouZCUUzFOQmwG2hs+vO9S5qlS4tcW3s6F5xaj9cKU9FMD6pdOlug0ct
6mWonyifGdGfbxvvsj+cCWfubJL2eqgWtYQoBvTG251u7xDtPrXIbTXuaNPqfOCoT3/lNr7FsiQb
VS7VLbZhSQetCorg3h4jW92grYIuF/mrAvDsgK8Vy5nPH0OpVUIJB4xGlm3vlQTrt6zeQf5/wyU/
W7RQXUWSCfx4aNphzlNTQD4RXhrqNzzZ1W08eJ9+EqwTW++/QJR6++stO8RvaewxJnJYdafLWUJy
iRblovX4QUdUs8pBHwFH1qIDmcliIifrZFWTpkCz7TaNHH1wVRlNtLX33L7vM6yF8XkeazkvMpPI
YFjahIU2NdBOIb1XyPbdGvS27ujKFoo3zue0v60h59MpDJClTRWWkzJIB2/wi0D19iJnuzb3czHw
lZyyScgHSGgE5/LQgl82wwad1YY3NbiMybOTY95aRZyqSlfg5Byk6RIXRWKMQaJbnk+OvhiyzyQx
cVJ7BneBdh4lJJOODn2pHiRyqJ9Le2Xe+T9sO9sF+9zdI/rk9dks4+ZMNBs2ddqQyUMLJTfv23fv
cKkJNikSOw9iItJe/ceAB1u8O8AEUVN2qkK1hbY4V02yxZokz8WGTv/vLy3Zp+vuo/y4bZWLhQew
QvwHUdjt8rFkxEplQabo44WO9rTBTbZWYwu+fa7Wuc1Poi3Go98S2SRapwyFEWsw0xeQ98Q2+uUn
v16dP0zes/J6pf7w5zNJDKakzX/OUyvBSoEKh0fR+aV/Q1fStvCsJ+3p19MBWyW75zEQYjQIlSt9
QPWK976lZnrrhzBQI5et2owStSWwOjS73CtA6Xe8flRKcYpeDs5X5dwblr/EiJqmzFPc0Bad+957
u7LIGWn7zYBIw1vrH6jScSQuvtRmZ82AT950iaWMHb2p0g4Lri/XFjT1MDXcV7bCO04Gf+RzbInm
BFm123h0KcSxuLvYJriZS4IhOskHidvb6LqvvgpKIczWYCEuSj+W42x4B80zZgagNFnV9TjC9Snu
qI19nG191+DCcl+MVKdbJsTAkYQW+FNoQWcQ2as+aBPBupa+VvCRhWv/r/bKAFEbSlKhGBCW5vZ2
433Uml1VvnnvoCs1tZO/YdjWZyCkMmFNSbkbdRHmukF0iHddQiwbHjIIkW26bafXcPfGObIbMqvz
RdXKhHqUF6dcx7tziqmv1WpXOLUtaKT1bQSJm9yOt2DczLef3K7Y64aNW7+AQaXoFKa63l3gpr3t
Bltftruz/ZGQbL2ipPBuHqwrIntvz3vu1BknBNEYGIpOo1n0EWBo66Af9/zKc2BLNCvz73j991ko
HPYSVrdKPb5j723Rq6Z4lVc+D5ZrueicwqttP3wUtt37a7SA+j97++Hp4eR36Eh9jsHhA4YOf/LF
3X3vYuN5bgcv4+CPnAf1YmYVa1h1+hpCIz/bFZScW0OoLyJFKiHAAHO+Gp1z5miJJ+RkWFkv6wbr
1jePvPzSYk16Lpi5wmMfW60UXQWLjxopEoKBj+NWvIB8Yd29ifUWo/W8lORiVDiXytzlOsotqQbZ
0AGZweNue3rKIls6oZtO5VytxbBwLom5xaek1cGURCVZ6HNX7aK1e5zlWnGlrfF2+x4v9oHOhLGd
QuDV7tQyg7ANRpCi2sve451+OMVOt7JLAz6ndgOsBDs59+69Yq8LN8DF1g3C83u0QMve5vnvYG6z
GOPhXTZU6SZ2hKf8QuxqTVmMbuu7+JKey2HurhQV9XiyJuiLMbLdrrafsPXKN2yXrOHb6Hx2avNK
x0t4MZfJPFm6tuzjeoJuY2d/eCmKAWjYXnM50nkmem3EmcFGrWb/NtFNu1f8N1AOPpo2z1PTAOTW
h2KChlM6RTo+Fg7Q2m23GWax0bEbW7St9ZNfs6Sf45Y0Ji5I+7LW4xDSwoZgun697v0f1fqRY31L
Yd78AzGIYiV9W7SRJB3kbCU8oR49xXYo8Ca+lwaE9LkYBkK0zpL7wqS294LWpB1ak1ZP5OHVBbUS
GIU2fEJq3rdikGQapfSc5vRbbVrH0UD88Iz+6l3txRr6b7lZlaXYdaYf24QxDnmOCXCIA4uS5RUb
jEhg3wyaI27f4cUSoq5j6knXVFnS2NhDmrRYUsBgeCinwKBp3NSePobYeV6jhJ8i9uBmcJYi5blE
Bp1aqRTiUlIQNW4aNBELaFjAYxKZsMdHgVPQXrTFmXIsQFXx1HUDNRKcolrYGg7x5fYBLuLRTASD
R43eC9g2IEsHoSP1VnsF405nJ1h4+1eebCaI2ucMkIpJzNOkhy6D7eQPpd00hM7RbrisbEtR/fz7
MKDURrHRhwm+z6YPCaLs9T22O2e7xz1lD+JWghbtfKYWA0qCIrTpKKjwVcbP6k3CQoiT5GSig+QJ
lzeRZ3kMNMVx36rG1Rw23vtuIjXMARVk0BtwXw88tRh4qsXSAsEBDrFywFI0OaVvPAtrwASvQEhv
yx+gPjs/BpZEEESXZqvRjOG2P0hPa9l5pp73tpUvZp5mRqEzPWFllTRmUkAMEsqqf9y+v+9WGMPA
qtM7FxXJZ3sT+7dF8pCJZYDsM6HoxQyWAQbIbYOnrOzGjZfeb6qU4DH0Px6kzmDFYDadYokQ93IU
iLpCdwE6Nm6rxIEjts0lNuqxlVKIiFMy/BLRNWH3Ms8ilj0jKsYGnak2NItBpOiCRTIZGH/xogp9
+MaVt/r1kNg+HCPIl2wsJOXnzxYjzplMBpywwVFt40jHLcb413t/d7kXQPHPi/2uQdefxv6tGgNN
YzvKcX2mYjC6CVq/iVQelmsjVxXavOYaCga3ZDHAdGqG3jzh9XAAGb/0FJI199G3bA7f2jBwlMiN
JsW1QaEPb5Pjtna3YwxSX2WrHk+7yv8K+FHMMrh/y2RwCTuOGvDXQyukG4+NTNqYGG7+I6rIHvlq
jm9cxttvYQw2TXKrx20OBamwbbK6fZsW08T6P0aniwwmjd2QppkCXQzvA63UT0+rIqDZcPT9ldjv
ZnPELYbPM3FM3FKZ6hBOGsQJiCaOg1vt803zAi4XhyNoCdINFEcpObKK5k3GLsQhLvILujEwxuuE
bw8nB4l9zC1ypCx5qLkUxhJGTBFkpw5SUEqwkNRXiau42IfH0Waxp3AuhzGCNK8H5VJDznWPDMhG
Div0w2Le98cPLFLnNYMuNqfOxLGOKpMn0PCfIA7cO44XIZ44eDuDdOhh2V4e0axgkB0dZSBP57fL
Q6WRB/dy12BpKkaCg2L7WL+C7+j2US8mWea/ibGcE1ZC1/GZftDR2R4wYU+wDhZNQ0BkkJF+Wnec
e6cuYddcIOPLtNHIFNTYZUQfsp9diPqO6OD0hQrD4G53JNk+lXbuHVZPT6DTH+30BTk+zQZD+8lC
I6sruW5B7m3UzngsfUuIMP9hjG+qtFGQmxI/7KVBG4jF5xtcwre5AMYRXYqu7MaKHrW3Pdu5SBT/
X8yG0hvPGy2mP+ayGG/UW2NxFuk9RdMqBgeRASmc1QGEt+Lbz/RVJ+Wqwrj9Sx3yWtB4p0j/ffYU
UNth1Hpq4wp2zlv3uXvbXhezkXPFGACST3l8vly/0ub4HmP585Ph3sFaU2ya56YllrygYViWbGEb
HdgDmFM0Wkm8jAhZDk23Bp+T7LX0o5nZnWlwgtjFiHIuijm3XuzaS4GRmMMGHIPv74UDVhvX8k8O
Jpc58MrTijlCUA/Ho1ZAlOi/bD/UQ+ZxcHWxVWeuDIPfk9Zi7DyHhGrfu5gsoIQSHDtYdhHfn4aB
bosS9BsRRDgUN7CwdYUGHX4P7OLjYqYK29U2TpWqpFZP7dnzLttDvPtFftIOJ8ysfl2CIPV5n+e/
QPI/qrEdbBM4gEZx6uCVjlsPnIvAQv8BITId3ONlPBbrO3P9GDgOZbPXRwn6gRjjUD5GJFrnMZrr
CWqBPtYt2vuqJl8gPhceaDfzJ8cWF3OZc/kM6tIpn3SSIf/io2MBoIhmVbwCeL6XmgMbMc/FMNhr
aK0RTi3MBXMvZxJtW1ov4djkfwHd7w/HwEVugm0iraEL0iDYmk2yDqSSKTl5TuW39voLY3SPXwm2
A3DuwlL0N1eOwY4KsXrTlZALcwHGm299IH6cP3hieGfI4MZl/A/0bhzz8WiRbfejDdQWXWkpvhqY
h33aPcPRben1NteNgZKTNMa5nEA3LD3YYtlfSeIfPMV458dgia6HWVVRZ1mS/EFFBeQ6uMazjuXA
5x/rYOmatabJOlOBCcLONW/1ka0xNTDdIdyzbFzv+Ol+bXcbdSNvMCPBOUWOhix9s15oAhAfkLLx
pE20tuzaS7wNqBY5cpa9/7eODJqgVCx30oST3KCSObZkEGgThYNcFig0P04tquH8fYyLkxgzG2GJ
nCdrFEWrg3aUNQ29R1eiQuw+wzjGzwf/7s2N3eswxpn7UOFcCXaMVay0C0rT9FzHyfFWaC0E68Ze
eKD9/WCs5lbjed+RQZhsmC5GqeB80ZqB/bFKgD3sZxtd/m90V0PkobMLO6hvf1SeP2KpnnPZqJDd
gJKYDQYNJHzt4ZcPypw7FyP5vCNdlGZKoqkpqoQXra4yAaSVnoQwoypuJw8pInQbkNp51fw1NETb
LeFot3Skc3l/HGlrqjl9AIEJb43k4Zkc0BruXBSi2feit7YxqGihEYaXw1mKwjD9bMiaQoNLTfpd
Tzmv4v6Cnc4wWq97N9CgXvGu/ZJ1zkUwt1FL60RSzhKs03F2H4O354DzYnA0F8A678mKZC2HAOS8
6CMDbRl4P2P+ycXMCfYZceQtIehcHGMaQtnXrZDgyMyG9BF6zX9xBCz2uM4lMMbQafGI8Q9IQNUY
lbsPcqIREEgEbxsdVw7jsUFH1oddDzl42R/BnBnbB994ROgD/gKOKPqT2chnrhLjtePkkiPNdVXJ
ATDmnuSDNQ9XiZdRW3yazSUxrrpr6hh7ZScKTv/H2rctSaojW/5K236nDwIJwdjpNhvilpfKqrzU
bfcLVpe9QQiQBAIEXz9LGdHdlVE1Gadt5qkqMzKQkOTuy5e73JEtSAaUaKfWa/4qv0Fl3+3lave/
Agc/jnhmuFM+qR6kCrbL5PQ9AN1li3ZBTM85G2V1JdmMIUafoAfsCDQOxvoTciQe/vz4+l5dON/n
UYVOm7jmwmEBl10l9im53BD619ruX1rnPJKggnZQbYE9YnYX9h9lfeAur4JNLzaGoJokb7bRVrv3
r7/YBUV0HlxQ/ZJ1s19EVOuoUZbq5mpzqZvDL7m8H87Cud1oOtxGhlx5xuPz52RDUaYSqujNTrx/
i67MF0/7L0MZP453piroKGU6eWW0/Uw+h3+qvL9+h0zV9kDnzYrrRVc3iuQfTJU/PH2/KGqXtvFM
f7Bhpeu8+MG3M3o3+YqNl/TGr6Dcj+93rjecWZooxEnB1Ynhcdj4tmrt/dsrtJJFlvOFk39JISZn
umNaiiVqKn9CPt85lGbcv0+3j4fcHT58vwBnfklO/PhiZ0pj0B261saQMlR3j6+Gb+z376+f9l/i
0R9GOOcM1gktE9BbGi9zB7sbX4kcl4OfHv3NE6QtIHPv8DSj2ertpcjuBVV/Thx0zK0rqbGI4vBw
MRnykno/vzNL4kmacMTTP27Zt9vqGnw1opHTe8o2TYNyd6B5LkbV/i9o8F/66vw6W9UUKQvKZ5sC
XgwtTVAI9mu5+x01W77sNsP1Jct8QQWfX6CNUXrc8dojmv5e3D9dqid9SUudX2KThPcNEnX8OVfA
F3LXXg35XS7KPC5zOqFe/CgBAi5J88V1PFMYWkoXoySEP5Locr1eVVvfuPsLmg1fPSBz5/9RnM8b
PoWTa5NVQwKAb+72ZPveoN8wQ6fwa6iq75dU1QUbfd7jqWAzM3X0LG9sf/eP6nv5IO/le3UNXfX/
QRDOFIhOorI1zg+3BUj8fPcxPHzO9jXZlCovHhEQE+g6+bpKuSR85+QB74sVJWKftTGYl/27xwN9
f9jd3Dxf0LtY6e2CeTmnC0wq4qXjeMMZSTWf7+4KhJnV7iqrdw+X+l9cgAbpmY9iWmtXGj/vXXGv
3oAeuBTX+WVk/gd1fE4PTKlCyoF3g1AtHs4yKqr/jtjWE8IFl2zLL9nUH4c681Bka/RCO4gZcrpQ
mAy+OejbEk1Q79M3ef7md/RJQbce9OrxjYEulRK6pFzOmz8hm7gqI4IXRUGIfbPtrw6HzQ4ZUvBg
fGbFBSfmuXLyK57FOS8wsXpicsFw4wZENahxdIh2Oa5Y3h/yT2+6L8BdT8unp+ZB+8r8F2+c/bKI
w4+LfYZQmpYnjnOML/MOGTh0W4j8TzgBF97zEmBIz7AJqs6IIIi97kRsvd1VyLW/RE9fPKNnOmVJ
Ao4uS/6MwsVYr+LDB2SObC8a8UvQ5LyfEwHVKYjBOP3+M5JH4He+bxCJLraP1zan2xzB1c1ucyWD
zSUy4tJxyc4Ijwk1R1cZY+jPPg9n//UaTdBgFdyV7yx7cA/F/pDkDj1T3mze4uJDPtwGb743c35i
fP7rm/tf5R/q/nhCh7//N37+pvTSi7KyZz/+/X+Pg+2/NOJL95d87P/4Mv5F/fmXJ/vF4jaD+Db8
t3/Yv77895c/4lmnsbZf7JcXP+w6K+zyMP7RL49/DGNjn2eBWfm//J9++Jc/np/yftF//O23b2rs
rH9aKVT32+mj6+9/+81fPPyvHx9/+uztlxZf23zpvnz/cv73f3wZ7N9+Q4uMvyYxLhakJGZZigol
ONDzH88fEV8wq1O9rf72Wxr/ldAQjWLjLKP4n/cVBzX6jyj5a4IeXUgDSRL/AfvtnzN5sfz/3o6/
dGN7j1YZdsCXX3rxKAGIngYUVepQdpZnjD2HVX4IGad6DQPF5/KJx9m6Ll+Hquoqup2GDnzPhzZl
Y1LmyE+bJdhkNRLd3ddllRm7bepSD/N+ChlbkKkbTXU9bFrUCZjpNS0D1AE72GSN6y+NlWoQh1XM
Vqt32UT7MroCSCfZcD33gtUtuo0V0neCXXnQRA9JtKbiKVwIxTBMBoten4pupMO+6MeoJ2/rOUvj
Kq8ZJ/ipnConEes5TmtYhszUe1qTPm62TRBkff+ULkEU4cCb0ahmS7qhxkWWvssGSrq8IEVa8129
Imuc5oHowr641NXcy9e/1TVFyh2JOSHoaI5K+AQ3xF4Sji0kRXcoGPuJJGU3Z7lehykJd2HEU95t
ZGdKJAYH41yYr4Fjq6MbUUVN5/YIjozi4ySSWUX5zESKJbEtKbp2ixydolO7EptTL9dTYMusz/t4
ZainmtoxxcVYmRYxFjtpUbZaHGgSGd7kumnnGO25S65ClzflaEy5q6u5wbxK9KDAvMpgjqrsMJR1
jLIcmWmLaLppXaGl2qXoa8If4rktU76BCZr4915Joj5QrCNmh5o7/oFJr0IM7apyapt8SWyDP2es
RfbJFRqfFvwpiCUfhi03hQ3J7Rqv3cgPsggUZaBfMqbbu7LTtf7eoznHOO8RQlSOb2s6FpxvTJFO
eL4xIpimN6lrOiyCtLbAT7RWNUYzjHZ4baNJiCn0xjgaHBonSGDQhz308xfjKPDaVR0x8/UHoT+J
2o+i9RJc+S3nJIlollJKGCoZnm15Ly1LmnruP65x70p+HTNarDO6/85TwramUomtdlG5ymW+VqNa
ccgDK2dbX5EWZRbl1evTeYnTMR3GmW/NErOUJSzNzqYjWGWjzLniwxCiplC/cTWKZFZbkqAPbbvT
CXJWxGGa0Wq0eghAkCcogCbGrhSb1+dxxjb4iUD7JYQmFBVFsvQZxv2gcdZ0FvWoB/6BK6lY+3bq
oWvqAyJ0IqEPCCWJIsnLEeexWfNIrkbhVoqZUCVjKxbk2i37Yh39P9O8ZLiQ0I6aWfKO19MSo5aw
a6b0K8I0YynvnCpieZe2kiQPr7/FS4IGL4E63QRZeCwOoYv5uUvA0LHFWKaXDy4yNS56JNOKknw7
Os4qQ6/MeDDxdJMF3aCcyl8fmoQv0y8wOCfQb0mEo0WiMD7X2W1P6FitcfkhaREAK96PUyu52dsh
MdjDIm784FxMXgZw36uto00YDFNm7rqVDV38Vkerg0RUovSSOk2kWtH0blDEn4syqHqLC2KE19k7
NbZRxA7J2Hl1Mk+VwjOT3iw8yiOycmhhNa1T9nvRytrpR91lNaSYVj04wTxjY0CzfQwLACEbdF0k
Zr9EinnBHYYG01zcwvHkLNYj9M4y9SNm1A6pl8pACK+TisAl2Pwww3HqN/3kpAW052nVc5Q4Gr1s
o9nSgs/S41Mmk/hHh7YWeC9HB69YnK5a/DLtutK/nuv8O9cig9w7NRgMThUhtPpWiGacl9shdsWs
c5V0IfpjlFGHFe6GFZp6t4ZDFelt0SBfdku0CCsYwD5r61jmlqRci+ulnEnCH2otJLak07ycigct
xy4Jvqijgmx4abB5ztjG6d8nYhs8Gq4f1vtTKFNbkzdNHSkpr+oiUrXr8xUtvb2CXSeLP51142ed
0kLjvbK6nIInOlmv1drjPE0g5uCp04O3o+idXVb1Bp46ylLtl2bGFeZcoCQpy/Iu9J2adzDnsfma
1DbANp0eVXrQlbxjR43qbKncY9uGw7wzpRym8sBE4xDAG5XxmyuQB1s3n+w0p6nMJZ9JXdzIqvPn
bLZjloy3UbgM0DFdEZVY0tdlg/2kdDmu9WcUJgimFsJx5gNWSREO65raj2qkYpWbYl0z021OOi8w
vcOSJWhVjkMzdzXBP6ozM2Z3+pNYiMGYbVy3NnhAj2JvrGMV9dhFO/N+fpr6ImyH7dggo4Afsiry
Uqb7hCQH1tblYHIn457Rp5o4JkqRh9mgFXuyikV2fQxdPZSPs6uZS94YvuJu75qzSBs+3sZHAxrF
A5N3KuQlBjj+QOLQn291PO1kWjzuqdPa62xGp2BB2yvRTjgH/cLMENxroppQJ3k3TMpWn07Wjrho
wRsHpa5HpCEEWTjjIrleOuwHzCNgVd5zURZ2U9K6DMN9V1djxN+UY9oP39BSfobgEssi2NiYrKMO
tkFjkXh/w9BprMh2bUvWzh1ahiv5yV6Swgs108Ea1Re14EtElYYofBeDNAtjVCKHJj7bad3SGDqJ
ySeerGiQtW+LaQEKjDoczmhzgoYFpW0tNtZlDe70pKSuCLsFAT1DK6/KhIL+h9YtDYHXgetREjzK
op+B3ip0xMQi+g8oBTbj5cFH+3+awRRDdmc1Gls9QvmmCvoaxUbd/C1rMq6Xg4vSuQq+LaENAYgz
4sY4OUQzwq7ppiuaCdaldR3uROWmL2rK74K0Tuh1X9YA1xe87pdELJyCiCVZyNM4w0UR5M+fra1j
czDqyERPZOkNasqKya2lqHMJbAts3RU1M/F1FMx21oceoRAavX9dkM/QCmYAOSYIzMdh6IXZf/4j
SOh7wubVzE+l6iRnn+bQOYbK1hlpceQlj+W05FXSo3LWBmlsfnc5b+PF7f7TeWQRYwkmgE599KeV
kCaibWKMfjrqxogNXiFD8mH297YIHbZlbqLMCwSkHnDEVq3Hva9P4wxuwFkMY5qiPgfDbGh0fthr
Odq+SuIBGzIEqu1zmOogHnMHDzZK/0xs3Q7ytqagZMoLrstPO4GBgXQ4DXEUfNnvs51YVC+VXPVT
FYgE3h+UBYc5mYoswD8n5RN3Y7+o67iapuVjURDWXKRFn6OjP7hQKWEZYZAqdJCNgGTP12BuUjVI
VN56UtXooP6QieMlq6o77N5VYy3UOdKDVY9fnkBM2y7dPL2p0EN8DnOJElpxvSey8ipbBiGwoRgF
TF5lmTcIVLPndzo+OAaQrOChNksxlJsZabuotVwZHVj3HpyUGut3tmitCnYhl0kWXae0ojK5jbrJ
A425oIn5yoLUA4eeLyrot01ES9E/llnqT7EO+7FebuAhNZPIdVAAdO5rxOEwFXF0x2zWtx4IJfPs
LdVR/dcTTt/XoV89yBmy2dTDm4m5WBQHSUJvNEgkyjjJMyhRlu0j9CNVHzq39rAxaKdJYeOPFlCF
/WI5+hYZafGZRKM4TJYqBlfrdl29m7gPSREU5FPAWCPfdoWyxN0VDYtgjmxd4h33LLbwad70ul17
NKVeiiIU+yItiinLZyr1ZLY07Vw95WkzJovdrHUS6A9YFwVLuwq/2Xv4kxJTWBnDbbi9OmIWtGaL
WJCL1fJq2UDhC3yG20OeTpgV9fZKT2uIqYhxpZhYg86QcAOTtK/wMOaWCn8SHV3VANKFvzx9gUCs
cVA62Fw4k8BsfoGLeCnxaKB/AYzYVgSQCldDPZEQ1hN17RUMvUeA3Qy4ACyqXYZ/ouOJGrrEAy3r
EqQXPTS404ABCCugQncABN5WExcEGI66Kur7/SqwVtU+brulZOBRWyqb6bPjkVzK23FUwo6bqKl5
YXZiVMAjoc3YKvfD1Nn5T1PwZ/RO7II1CmqlaiQJ17II403ZTRbOVFB2OONJLEDBb/hRNFaQMtBP
FnQgql3nRdVOafCmXcteJDIvh8WE01YEdVr92cIfiKYcCfpxNjzQxq6O3/RZ5nFb3dGVl1dt2jVq
sGiKJ6A7PgY0XCdzE9QwSyRvurAGyO7dEIfjvhjacr1NVCmFftsWi8uWJ0jMqlazbQtaZNUhbBLh
4WtEzSq2QQFXtr0mR3kKubVYz7bULZu29RQrvCdgGorxbBcRSwyESlLeUTh5N6f9Jknl4VF3hFOU
cf+Uk1VG0yWvuTO+BFiSI4R+XXH/pD1TNLAMCS6IAqqw7NxVM40hM+1U9Xi0H2AMAO1ivJF7YLOb
YL1oMntPhAaygh+p+ATZfn0OPxmPlHuzkQGZgOyLzyl0I7iqpz6YHsJobNxDFapE3i0dnImPQRfD
19l3WdXArL0+7FlGNqwGBiMRLpqCxMT/n8OiP9jwOmnBV2W2f6xEkaXlgbSZQBQrKiPtgt1M3VwN
dwQXoLJwQ/yFR7WDLMqF3WaysOv6IauCfiyvZr1it3ct6t2nek/KGcD1akBqH/a6WmtcqdhAqxW2
3gSkMdNjubAepCW6/lT1fIg07SXZ4/K6HuH+wNUjzUFAdel4i44FcRVe8EGei+H/aKjQOSVLfB8v
qNeY03NDRRIzz2XSjI8ZyuGS/kvtUFBt/ib6YcR+x4pg0Jyk8wiF0AnUEwd3qehK+q2AvKXvrSsp
fgcWx3uqJBywURo+F/5AaTfzehsuhbESPvDoSYf6+GAaVHXd39iRODrvsqAHwZqjHTXk65ZnJGnF
rrIl8Mt1UmQL4Es7DQaLbTvkJUE1xYEU9A/Dg8SxW7IKzKTU2lX9dhCgWOYbp+dFNrswkOhenJMZ
Vgi3a9Gl3Ok2NwWygMUDSmCDuLuCh59NwZ7D+pIoNwNqgaXocg97M8oud8vid1nbYn1+dytIuIfs
tsml4gjnQBYOYALYhLMYpmiqdk671oMTWbGM2UNMxTTpz/DopXtYq7iErHnMAu1dIZKG1XAR9Szy
6zJwLnpgQkMcAfiiHkb/BB9RV2UtF9mmDyCYm/UjO8r6EjccRyCqmgkjAsBDJ/zH48YsIrhhyzPK
wnOyj+k5ETNd6UNIA4xL9eB53DlSXj8OLgaVzhtG8LvXxz0rqwSI6mnuzL9x5oMc57i9qUTnenT/
fJgIjj7e0Zo2FpsTXIWCqiJ1o1rOebBb4I1rdm8a+Gwi7+tqaQe4uLTm/bWqnCFLjup5c/MZFAOa
xI8XoP1Z2A9zjZB5iW2BrxFisuf6CYnr7ShoXD24Ih3hJaay8geB9smQ/gMYAM1St1HdFv2HekIv
IbPpysXV3+D/jcC6J1ek0HO26k0lbFN32zjWgZm36MTlF/r1tT2jNjBd+EHoQ43VTVEZ+RyIDyas
U9e17J4ti4MiSUTlT5FDAB8/6WfDIWaT1VsWjVG7HEJE52BZZBQX8Eten8xPBzuKkjTFJWt/qkOk
CL30CjxMsApc+0OXjAKyFI7Ug6uYDRxjDekKAzd0s1g/vj7uWS6G3zTKKbwhztEjEeWqzlzTrHTl
2vcUmoabwF53/eTp165zppCbyDJPH65KjROKVlJZKflwwlzlEHuDYTPUJEZziBTVELKcEbFi2idG
rtUmWUbQBM4TodG0lKN4S8pqteuWu1YBOFA1Syb+fP2lmJ/0C4sR+ybtfm+Jxwvn4prRpVrZVE8P
J0Y20ypL3o3ELGm1E3xNtL6aQGau3baTiZHlleiiwepNEjY+FFcOs8Hb2B6FfJAVBr+lUTjHoKse
cYWOF8EGrGwSozmMHeC65jF1WST3JnFhE+S8rZgcr7mliYwPFFnevf0woTJQGOyOYCGamSdpBa18
5KAHqfP8D5zh4fdqTRMGbpIPdel2fAl1Ex+SQFC25EWXhFO3a2QVpdnNaCYbPK3KNtR+PW3Hukye
kVpxj8NzcEOnYrgvlKgSL1c2pOn305GXBsPW4jSfuOTGVTCB2xFBIpXCd9KwKW+aWPn5GdwlXeYD
/Ly0XW2uZUq74LpskRZIgIId0PCGT0RU/QXt95O1QTg2RrQnAd6Kfj6bCavKlXJpH6Yu9hK6KjCv
X5uqyCCnoIL9GnLSFPZ6EJJdVL4/D++FgmQh864yfPWXMgmsJWrQ/PrhRGXSqAthX3DxKcH44jnE
RZmMMYumrLHpF17/rFgkZJNB66P4lg99ZeQn2awsrWuymum+TErvVdUN8Bs40rgc63HDUCXBZVtM
Z4VvZkA5YAOjleKMoEuBUXAqTr5ZEM2eNxyhkPHLQgeexu+OMYETnF9UhrNUDKwPeW67ckJdxoA9
j3o6WS1tfIyjL0fbsquFT1075VloxzrZWrLwAD0g0wJaA2n5oqva4IKG/EldJ+AC4xiEiQ/To5vZ
y91wTSKjAcHb+5OKgjtCseWnYHUMd9V8lUsFHZYkXYzTsiRV5x7mtr/oALxMTaUpTXiK84CQEY9S
Gp1H3AriGlYujXvfdjYoWQ5dhjFmOTZQ1VmK8/i6PjtL2sGA3CMAztARCsgfFN7Ld58DlpSqGMv3
FUXBqHhDQkTn0KB5AXsFyKiqbPoyU94WuR1sYRCEhq5r3EaG4Cj6vNII2FwSzp8yHRA3wxJ4PIjY
wM8ma3CNXZRqq/dlVnpNssQyhrmXiKEB/h4B2owgkXvQwYg1aV3oAdL6bGdg1qi8Y9Uye8sLjgLL
mKAGvLwbROB376go2zJu14+8HqJaH1aOvXg0c4Hw82ZoWh9uPQJQA+wMKRySBWj0FNcS8eCPedK2
OBINyYA88mqYFoTf2wSBulzzsOBvTNbZcNmUAddsO+B6E0TbcDHCf+1GVFWXV9NsnnmOPvN4ltCW
YHrpGHhn0x3Ju9e3+xwLQOgRVEZAngARZCz0PvAPft5oiQgzxAmeTp5l23OL1gIC12z2cE2Xus6Z
hnhfAkQvrSbzYR40bUeBOhDVIY7cmYRFehEpWmm5+yUIM6f/6ApEX5qPCI60Euk5/0rg+UUsH3wr
XuLfJprhzEQRR2lfyFFEPB/88iWpw513BZN6XymFNIpcgvmMw7xiWvfdllV0cuqqjaznqyQLcX7K
UpOabQo2+n90Uyj8YYG4JnYsDnsXPB0Jh4nEi/+75wAeK5DMwTaMhMhbwS6jYvM/kmhEU7lNDS0D
bw90pPcfR0uzorqlAKN1fGPRbTmMtuOU+UfBNK6YRgp6PHgiAwIzPTp2jOP0cSaiXt1uqldd200b
gNoqkP/8PNGgGv2LcRf5LxdlyJu3VQPXPbpu5x7M7FavK2JAuQRf4cLcIak5w5jHwF+HwEZf7Flf
ZlnzoTsuxAyvyC2fWnSf53QTETuG8TtEbtEB6qatB1QW3tvMMWpuEzcgaPlQgu7EC3TUmIEihURW
WDMxtD5FocrgMHU5MdMq3NUS1t6QTcDvSXvF3KBphUhTgujahgK6NGIXM4dbXtsqKswoUXZ1Ntiw
1ZN74XUFGLAW9w1NBKn3aqJNsW4sYCso1aqZQQo+FIiGJv8omtRPRcQdQ/xGgiaBSTrtgVwlmK0c
EMt0xeNJjrNQJiBFOzkPld6ZOF7j+O2InpbabbI2KpH0FEuyIksg6Es/vxUsHfJwSNbMbQFAa/2W
B86/Mmi7uTb5EILkjLfVIAPsPFS9BxKKKQR3j0coAFLCxkQdycZgV9iFLu1WITjWVzutqMEiUqIH
nFDkzcVtcCWLpcQvTwEM9HomYXEjQsBud4VAPiI623IM+FDehVOEiHneFyU4X5SMEdPI3+rQOFe9
r4oIXWE+RolkGF2DpsVqaI5mBMs1oog4mddCG3/em5T6z6Z4yejGCm3JmxNIQcQfkOnO2dqwq6DO
XLkrIzok4l1tKok5joJpfPWCPD+boBfyzKGyINW46ApbBXr+pTxjdKSpuEbdT0ACtN+uyJwJ4rxv
WWm63HTKATrGNgG7vjlmCZzSCdJj4tBSjYS14CpV5BMeokSXhn8MkDaRlp/nAkdH5SROggze4JEx
RdYCYsQmXJq22PQZktDUFh5O0KGqM62QdHDt9BBidScEpHx8YzDeIJwSs7KwAmvnWAEzhOL1Pqtr
PaaSMTwCf1dNQ5rQnBSoF252Fe2DoM01IrXloZwDiSgeIgwZXB/4DTE48rRYGnytDSZP5zZ28Lz2
KbJs6q5BFDhXPXg9cL2i0wXfIXo6a3vbEBKjHNDpi7g5ZIJ0U1ic2HZjzMQXs02RVo5/cMvYpqjz
SvjcfTrBuDLWU4vr6TFrJ5erAKceGR5HiFehtR6mdAxRnDJCorTwWR9oflL071YtkUWVpygZgMyJ
rs5MhVnGR/pdDZVQ7W3vNXEFNLV48HjCkAPqegTCboJ29JwadGeryndJYtsep1Nnk0Xw4IQfT9kK
NRvoau5rujKCa/PL4KMnkVl8hAhOTtwXWzaB0RIHUAQLvn5KuiiO4NV0Dg1i3p4iS6fUl0gDLsHu
h+Du9SauCmSN5TY0Sf37QMBIdrtoYGujrjsJAMM3J0I7w5HDlWi9Bgio37wuCS+dBnBEiJ9HKcZB
OB3p2s/tC34w3r1HhrLM1rdlo3xo88gjhM0IZJLi5XGMTzwZuv9eJsheomQMH4GUw3HloMhZ9JMN
n6bAqZam7m3UUe/JjoZ6UuMElqHO0de0FG2IaWQdyrljNi33QYX/CblwdqUas4H3gmQ9ElOUWocH
d2bkQcVyCWawxrbRcWnvGotDOputgDYIg83YDnE97yatFGQlmy1QdCW0P8FwdHxi6um0IgRU8Poe
/AzCTHmF70Fcs0L62BSaVgI1lvw5ojcGOJZfRnRDbKdHKTtv0k6hPwEDnLS7Eop7uQTQQYCewxnQ
c7CCMUc4FXT1OUKnlU0AuG35risVYpo7wJG0U3tAERz73QAKCruAEKe3NGuDiNbbkwrPVKXbNF8G
WLD2OkqNZHWuw3Ec39iCBd2+SFiN70JcHFJq4wndYuOqr9aPA3JDgLfBwoPuHBvhsyDnpfcj+Fim
e+AU6UjIzsla/7uMFj4uQorab7dWVrS4gBbAdVh20wiaGeleY+8fkowazEQuh4qYrzSyQOAtbSUe
ZWA8QEd1KffueA2yAwFspDj6XELkacXAx2auPWMVzCHYP1Anz6lw8K4xxzqEin8H9Yiof96BHFne
RDxDeu5tGgQ9DHgzNc8Jd66Ml3EzlK4QuFriJvhV+zHSntwN2YAEM1TuA8PzECM0LJ/0jFTd6yP2
d630iQTCp8v4o43MoXU/9mWr2t0pUVpaJLyJzTKiZztAF7ZB3x6dFU1D//ooneaTMtK2T4S6mWbY
O7XtpxbOpApkWs0uD1eQWONtubbeoxnqzDsIiUxgS2ioF/wuwaV4vNGJAj0R1LjTK6ESBtKUCb+u
E+M9GJTaDAFNuDNdtUXcosmuuqwg2XJTk/6ZbzxOmBuSYlq2T31S8IDMTYwZhnLwCxcNBad52zVN
D7+lUktBN6ySYxDlqo7LcnzHwg6Zw4d0Dusm2kemoogYzJL6gIfgrsS8luPijV02Aa5JIV05bjgy
IkWwj0Sz+PCK4ujvfW2hzSCBdTnOWfkgplmX/XVUq6S6rpAnDWCn13HEADiUDksaBrTGt2HxfSbl
kgWI5E8ashyqjQjLoO8/9on2tOsJxaTx1Bl5u/Ciw8SIglGNrk6LiTQZuva7FLnzq91DpadQ8P0a
eAh4+noUjgPq3sX4kIpNi/CvelfwHokGWRP5+FbME415OV94NNxZ5wMLG2cTrh8X0bok2R49V96h
628L5EtxxE4/qGYd8F1wHH7XLXVQqaeEolP0TJIgLcMrEqWrdTm6fWhd7acUnPmTBoMqgaFZ1Psk
/CTy+RQqUKaLb1lJuspuoDG95j4JYyg6PqEZqSlJoLdqCb28lMcNcwn1h+xIP2QawUB51Y+NJ6vz
4XjWxmml1/NSD216G8H6TOWyVbJ8RiMnlNBMsw8bEYtc1j0unUMh7cHuC2Y2Q1XHxROiVmQObwzC
CkuyCzSSJ9T29MZs7jW67rjRIRfzrVKdV0lgAFDzZKOScey+Ns9qZIZYQh/A9mvn7gHEOB+bHDZ6
LdLbRgO1uAOvStwryEXYVvJGRwE1etsg6X3K3lo4oTiTdmJ+v+o0McgImI+sYLAYn8yVMZxFcDEp
0veR2DRjmz6GdiUyqTanAN2EwnQ4vadctmhdGBQrDJePLRAoFMQWu8x4Tb0gmIg9PmVEy370uieQ
uNiBDG+8IyZxWr3VBgNeudQmHK9XPaT3yAth5WaaOz8dVCH2dP78jDPbAoQ4yDk+jwQAk3cmCneK
NMg4RbZwMeHWbBv0opP5QKO01k+8xJaFOwmcsXQ7OY4lH2/+Ga4AJYx5F2ngJVIWvfYCfYxImaLy
iinuGrLsRZu47AuVfQTtFMmMJrlNFlNOeT0MHKuKqlRTMtWbk5jNwVwEMcvF3K/gGHNX94I09xp/
Bh4iJ0dZnlKRIK9OKOlPcIwQD+PXwqX+BZHMGyIFt4/guoX/TATlKyL6kcxZU/X4rZ4y4Y9+HcIS
7bkAx1GiAVkoqvHasBE5wql0nhaXi2n/D2fntVy3EazrJ0IVcrhdkVmiAm3rBiXaMnIGBuHpzzeY
4S6bqpLP3lcqJS4sYNDT/aehFCR8W0qIgnP6TERtce/Th3f1xzjaZMHqrDbmihYGZv5Ot+OaqTN8
sxDVkVixvAxf1iAIx9uU/p0npK+nUnuavbPDS2y4rfNJP6+pRPGDLG7KXeZiYABDFuwUGlqaOHLE
8+NlrlLAwEctXSsTp5NlUunZBOE4/Ie57mlzPzVR1xneJeuQ0v5IZpOeJ84kY5kKhx5x2fHKtE+k
emFW0NOAUps1TXnebzKln9+FedKI+aGqpq3Pb9qFOdc8i8AHATx6A0aJ+eqnlXzpWpHZrIZE+n9e
S/CA7nWNtiaMUa7ur4n+gmMIyciqMatd+FnWsiwMiDC6V11iYC14AZwol6in3i7jcpafjIDJ5e7r
il1Ns89XVgKJQiH1XRvKt8jODJPLFz5y1/qjcOucTVA0lXztLMWwlaUjP6ddajm0T2qD7GvOeGeD
2Jq9XVVyhayPJQmVbKkUqWrEoCtaCex4tZDMVIKZgd81Po0Dr3leyd1/wkLLL5o/LlQF3HbAuN9B
xFVR2ps77asuCFb04t3kwM5cbCMcKQ7eNEu1pO7mcztJWZ/F4gJ42kqKUi2L/JS8G+UrWpZpy7Yf
+KXgTa1cciWBPpF0bC/ZEg+xdztQNc3lzkZzhIpGf2+9iPTN0G+25zZS5jAoXjRcgpqVpb++LsJR
wGvoHEYaMT8/JTPkDW2MhYQ6OKY2srZbW5Tcv8usmr968jY27tUDKG3ul7E1gvLB66ti5ghhr4vn
H0DwFMtTGccjPa09dIH/zeUP6WUVhtaJ2HGGc4FVJw44jM2T6FZC58//8tg8QKJCcE9ZdKcy5L/F
k3w0dgLS/m2QnF532Kre4xcRBjMfwqruASvcJq7H6HHOulziV7WDgfXUe6X8JXIzJHUA3268fCfW
IfK/SaErX8wheZIf33shlwg9yeVyGi4D9gnxTtnZBz+3i/ZrOWUSp3P6UOJ0w7bIlatgIxqIgd9o
oChRMGDbt3Ljn7JMYpOjG0vI+NdD5PtpAh4d6geSgaGJaW6fNv4xRKZl39f12DhPc8Y2Q5BfGSz5
eHIKbs0rnhi5cgZ73poM7Z/InfxerbtfX8VPs6SUHMGS++BfPJX3ITR4eA3fNQb7MXQqlot+dYqU
1cDYsfPj+SJkB1KrF7ZSzHiqOqNfX8y/QXFGSUh6uAbTNy3cQT9xLjlCyW7wYvGYeouUqS6CLosK
s88D25ztr2I9S3fIrz/4p2fhmT5mc7p8YHELjOvfwJY9hninInd69NSGG/TAacW9pnAnt0PPoHsB
kU1R6v5IVN/+68t4//2ltoLqHuDzAp3/Sa0wzZYYkmouH7HFKNQy9XkMQNgZuyNjP2r3k57lf/3J
76zpUK9S0IHmHCoWViB4P9t2IksQm8bGQ1oNcoQsg5i55xzmXduPh7GjBL8iQpS0yKLmzynsZD0G
ipBV3Y2DJP5itXmO0PrX1/Z+ieII4F54ABWRBWnynrLwhw0ZQBCbD3rC9pTqb5wi+nW1ROc6YVvV
bFDl+3IT8f5/oJd36a/yPkUmYhVCCSBr0erJR/iPt7b3pVXQtfuHQhTuhmhU3RO0gML8tCZj506n
yRoD83tZ+HJns5y+tr53E5L85Bh1ODSAoZMg8vMbT5SpY/+HQucdwYN/x3U8J4C2tAIowp/Ek363
Wl6eZjeOhdjvFemexIZGTlD5L4nkO1MiHG3kUDqw8/mIpmAj3t0LMzZxWHSb+zBXYbilvzleP7bF
LfSwa3wO2TkonQGe5up3m2cB+rOInIOm7sZkmY3oaQncap7PNTBOMB20lWYuG7mFo1oMw290hc5w
u7EuaFn45rExXn69tt6/+D63ywtt34bk9dyf5EzUZ4HuPgoe37xt6rVuDXoOsJwwZ8AIM4+uGq8p
AjBrqzwe6q8vYj818Z+4um87LKswoPChH/tJAMYeKiT2vT7mHOrKpia6oQn7x0hEZfySLIvh8wSN
FTfe86YMfdqjnPlIwMtDAV/qPo2Bt7bFtd04L+fvNh6T4ntqWJiSnIM/WAJhSjjR22JpXg2pH2iS
EKn2bNkJWBxAMLyXi8CN9anb3q4Cx8NeZwZSO66x5SZZxIj8vQYR715RjSCne1O3aFyPJdHwI6cZ
w+V8MELBQcs0BQ1W5FMXdnZKSIuJr3rj7QlD2jddWv0SwOZzgkEpS4/484JenEHknSEkyKvIpcNS
FKt0kJmiM9qEb5BOU3UtnEYKQ5JwkO99aadpap4DjyawPZmeM4zjHUl/aPvOwAep+fLrp2f9tIZw
/FChsOwDAVkMbf8uCUHIfjDDqz5qTL1VX5+eiUnyDkDSjEPsnHMZwXn2UGj4zpSiWoOXnXKWFjln
5gD3bIUU4G/uKIWWysqmv3YFidd8NRc7MedT14V+/F+U7XvGlpAExDDUWoxESKrey/scnOPA5SYH
BAm79eo/sdinTn3Bz8NYoa2U+k3dakN6CXBkMsepDSIVgdR7/fr+/luIAb6NJsbH2USavRUANb9T
6IgVpVQAqfcQbMbYI0EY4spJTsYC2JIe/k99CAeHBhRReOtAOpb3s1L+UeRhZzoGQa960NSlbhs7
1RRipc/oUDsfSbX9HyqQ98wCJYAzhiJ8O2jbnJ+awkJ0UiIytw9ZmgcUmoqJz//29vllgCT1YxAN
kuOLLYFP+ubXN/unz0d8HjreDue7bCTvSjpHpaTjGlrpvXYHzBQEOcj9y7hUWR4Si9vOxhz7X3qo
ny6Ax4y0CnMEOQAm5fnfL5MPZkkO1zbcodnbq4e7T3Z6m02MUcI5bBFVh4mzz4bgt1/fAPkF/1mK
Q4smUGok2BOinzeEYpld3JjJep9TXLYvYTgN4SUd/BhkgYvujeHi2/hl/2ORv0tC8mx6TupohOaJ
HpQ19+57F54jnK1q+nvMNWk3PQUueXwvUdXn262m7WvyIpzfRquX/DnvjZyx9PaexXYuQdcun5iW
hgBJ4HbELQLOdOntSkIsWhcAk7Lj2AnpkxzZkOBgW6/CYWvpD7krPU/wt1J78evb+r6HQ4LKwkbO
isqPOeM9SRR7cbs0tpXfj5Fw9h3LzorggDO+L7rzVBdkM73Zn7wVbP51wkcmTDnYIZ38j4f8vqSE
3GsecyivChLt/dAzl2OUOOOa3we7cChLkL2BNMoeUmFPv/7yP38clQvKCC8g8luax3+v6TzzPNjS
zbsjmSMAncltCTG6paBVHt3uvwlC76fWjE2XMYoiRnqFSVzNu48chnjpIrrROy01znfL3pJU7fYy
DbMkeKSVXJT36TpiJjv2tT+47ZM9jVtLJqjrxGZ/77YoMsSDhsi0p8hL0Mcz0Ec9KN5SxkAbWsPU
xHOE46zB3PTR26axjA8+P1X2bisKEMxh8Sp5k3Ye5HTDLi9b09KvJCOTxhAG+JAQkABF7cr/UonJ
vElIDiXIKknZczJazz8PlTarqWfJe+VoE8EDm7gEmMlUD1cXXQOBJirpZKqETScXWJls61hQ8o1I
e5Ft5rGMO3ilI04i9EeZYntEbUiP2hbU8kLx0EgsrMcexofo8aNJag8sTLST/EoyKOHNJTTkvkSF
NXwTe5t84Zo43GhO+riUeJWaXUo5bL6uSeUPl7A33IT4+d7oV/86VHh/otu82/BcK0TANOeZ750D
zG/OxUtwmX9UN0uPRboc58pmq9EajVA3i1NvL5qtBkyTc6S9Aw0KkATRkeDkrnY1a89c82uMQW61
jkqcp2fO0I7kzQw6Id26moBr3FnGXGQ7svlPRZ9uqd3azdznMmQl4aYAVnPpasDO2r/pLsP80G+E
YHwf3TnHWuUlZTZyjGniYWGqUr4lgFy2L9fasrmBxmRLTyBKhL6+tLxWkX9X2e0c3WdTMExfcmIS
cMMBantbdFJtCcajmibGjKuhgoTDIZ84x7x3XdCpDrP7dyRWWXAcQfn97izMVsKySYY182VaxxSa
FKjdSJDtIwEVB9/yQNPOTVlg/jnwR8BmY5Gb3rVPaknm1YAXUXlAubJ4v28KSi99Y3Q+JIWPNfak
kV8tFbAVW6uxz3hCAPlala6Q0xNgh/vUm91cpMdum4rt69yvXJfTGdb8o0IvSmJEmm+p97Lwc7YX
CN1p+hPYxHJfYGLF9IGEmKq1L4bRGutL4G6LMX7AwCYjV7zNlVwlcdHbgHAy36yhPA2KfNSwNAZ7
qfTEvLRTHGEmZ9oAkJTFylTuW0xubd5AIQSQXdtFM9BUQ2rBdasivxfPQViMBoSHgnWpvBLV6VUV
0A1ctPpu9lsVulb+rJb15C+8ssX+4goTYDc5bSK0h+YsRlMuQ8WQxwYg+01r2IYojkJpiBQoUOCL
ZGEq9Whu27lnovok2mE7tV3sAUyTWSVBc+0d8/NiTvqz2VXeBG5YpkmKV7KPxRMHgCUzkjKtHK2X
lM1Wf1O1xMLVx3BmlhCouBMXZyP+REF46lUvwig0fhNeL5xzpEqXJpwcz6tl+dsNhuOumDV3y6G+
Tdo23+elNKQUbFV8toLqwRdBQDRaXIYmlViLZF10ykDHJLok5ssy0l1A2Gjjf5J04+e2soP03Dic
fAVurJB1RYv44SKx92neSh4guJC8Q5zXnKRQ4tyZKDkp6mazzQaM21X2rKqbpDIqAjXn30tBYveq
s27GGTrRO/Uoqijw675MA/BdKP7Uksh+Z6Ve+uhljb8RuaIKZVbHIUW0WhqPl7FoUrPIj3VkkD5x
iAwXaUSnXrZZ/bwdYu+ddQ2/EpPF0z3E+Ro33gHXsGWyCpRaSj2at7W9V72Bu0CRJ0NXUiGqUmIJ
4fI43lEKn9hk5S6Qj6kkWhRnrJlspctw614CFMki6Ugx+fvmpkAqTfA6+/yky4OCM6fckq+gS1oC
z9VXeoQe7Qzrsu6GuCyTY9tmPNOoM4Ica2bNADwda6OX7hsLlQH3WxVx7MAuXTpmfzl+pWoOfnN5
7pTv/yy23Wo0r9vAey/qQv57Rw39JKfJG1ArwCgpTdaWfkCmuUjAwN7KdMs+5cOaI1DR25wbjPQ0
c7jJfU3jJkUz7vyN0iWtmyOXhnATWIdHhzYDhqRQKT2jqiutVaIZvEyS9jTOqB89s4FaHyXBRp8O
i/R7G0+SMedsj1W2Cep3lhJALerTVe+GiEUODloAVZCNwDoqKKh8uXiqqZG4X6WKJVA+ICbOynrM
jXA1HzjSnWJXtGMbfuvxcaW/JTCa9WECYjB+lLkfarNxWQq5q2smrEXzxYaowfPZTWgnZaIBmoF8
kuZ4YQtWrDZ6RdBCBoYzLH9AgnES1YVzMXzUhs3RVWL5wSUFC6CmneV+AjrtluER00+c1CcfqHEa
zpNpkkdzHpVEXi3bSFnxdSegt3syg6gAt1lnT2gOiUrb6uiYdA0Ga3i6yjG2S9k38vnyhLhwXZB1
46gXOnidZAeKVSpvNClY92zcz3pCLL1qlYSlsgNGBr5+jF8tjisb+cTe406qqdLCIsxAUuMSzYks
mbgb5YqBpuG982rbo9Eixk7WWScfJxYMeox0+TxCeo7NKVP2oF6lssU20xw5/RZsGwkRTlKlJy14
QHkku0pX/0T6Q34iO7pEYat0lMJCLUhqO8HUESrpiMlWwFUNEKO8+Wo/4sw91EEG6mMEbKo6qeap
V+0hkgRZLTTdmChyl/QiBBeKbtTLc8t2NWU3y5QB1ZAqkGdQnS0KZ58AOZFalY2UCxkMd5IiD2Z0
m1d8L9h+I5TBOGo1TwkCVAQP6p3LpZS6O0CiOKhI+wHBUnAbjnXXZJfMjH33tVIPu/FRtb+MOcEA
mPlThG3Pjm9KltcRSTKIL3Eiaq/B/SA97+QQSg0SI4BkuZWMxMh3OsBTPCgITVWiXuOe2uRsuHTT
R038roNXCgRbMU6z9DgNruSWtK0mV8Ini/aC598Npdc1H82ZE9OROmWQFsisCrS70Il7tdbvGAL9
rZ9OYZhtpX+rwQojmceCUGuyGVL/0OViB5vZJYv6OAqK0XxcTdhDqGGlpHNKTwrY+ByyEA7BmpTl
SJ3a2WrdvRaLIdeixZbMytE3WZsd2aFx3h6lxildngalW8H6Wo/hmSFkadqTm5XJkP/x63nyPUZB
/h9xdnARpAIS6fIepOPY3KXJkrq8q8oWGTiSb9XPb5KkXBVnpg0t/6sPxpPECA88A2TuQZO9h+LK
whm7sNnSu7xMu/B1ZVIIsBO0hJAQxtAZS1Wfa7YKyvyvP5gUo3/jMjCklo8v3DKJhcSs935kN9Ew
cD844Hv00s0I2a6T2iWqLILXID1sxLDfEfCT0W8etzla4uRMlGzafLBVfJfv0OUxswS9ZbxaEwuZ
PKAdANdpZFptDKaG1vBQBaic05NJsqsxHtN0a/rHHv3pah6rIE3dHFeoKV0N9VxOASmvhIwwTcyE
0ZIMR7e88vJ1ezgYOhEpdnVFK7DPRejzbTYUWZdedRxLU7Z1ZxwRE22WuLYkmQwZGPzgtY8NrUdR
XQEaB/s7uY7ojc+rVznBS7HFHhbSwDWmoTjHYkP6eN/ZMb3cdZtw8D8hO1krmmYkCW15qL0ia/Jr
ycEm8aMlJz0Ehl5kzP0JJUIbrU9rP4ROi9k3k5OqZ4Rbgl5QkDO53poDzq7l5MxxZhRnvb97wxAu
xm/rSmpLcxycnkDMQ4ON1vjizqbpkRbXRP1aXgpiR+zgmoVeSX2ZV6Tu2Ii3cS2TcyaGAbZo1wVX
CgGP8fEEf5JykubXhLa3Aygqaqxnp77jtNaQdnTPP9Tsx4yYM8fHbKxIdk9iGYIuOY7OyvR45G1E
3nZbkRYz9V8QSGwYf8wuIqrhmWkkzzpCaprA5LQQhrri+5Qus/lKx2WHt1PbW1ZyLJa4nOAjkCnD
dOjQRNWoZ2E68UD6Ip7W4kGErUytUUp8nSSp9x+DR8rWpGYFsTXSvjsWrezgBDaXaaBzmr2pOth0
FeIvVeqSvIafSQN/RkTvr4RN9afZaQTpYXlo5C//8YoRcvDvdwzcEeCRckLIsgsh/p7IwJBWw5K3
3q1o0swRByR7SZN/sdCPEUdY1Wl8w0G3sAeANk1dRn1LKoUdBzdzSQLlabGWDAxmxLt3akmleZjn
sQUPmqzkS1lOBB1HbpXMj3ZQDcMxXVz/zuQeTLzM1OikuEPVB3ZUHMtoHMzT1PN36bWyC6P5kBcE
Jd8ZLWFD1wnRf3ZKm0x8j4dizS+Ol814vGyr/4TJP2vOXTua5bHfQm9FBO3b862PWK28NE4ctacu
ToLxmI0LyruTNRaLdR9FdftkBGsgDiZeFk64rtL5NDOBbIc6DdsTiEAT3SUefhFSkuvgAUt8HZ1n
ZJMhX7YIPpf1ZD1OvStmfBeO/c3yo+yuXLzBP4BM5E99FU2nfsysl6VaCBIn7dtP0+7FsOziqXSN
hUMuRheJwwF2J64EKUspeZAPQCRwl6fFc7csOuZOXw3mAw4T469IJM6VWLnqtKL6PiPgTI6BN4Q3
fFfrbBopNahh5v7iExlyGJA3kI8UbQ/jFrvJISqD9atZutsFztptjsIqhw8i69qPsdP2jwmukkux
jt6nMTScaxyZzbnJWxkgx8B6D8dbX0261ZMFXiiDU4JHsqSTm5YcyS9m63l/rHaYfo2HsX9eYVMf
ElKfbsuhH4sDciv31GScNkSB3M7+krs4FbZ8uTWdcbpv8C98aOzBOm9zn5+L3LVJixItx40E1vpX
G87F525y54+Va453ZEOlT3NgVgV+grw7l1W/3eMXij4TdlTeWUnsfQyRgbqHnBDNA7LY8N5E5fe1
9Kb+a0Sa2BU9iXFkNo9vvH7i8Fh2sOoIRGG4AHWhe+MKv/7cjnPdHKXY+OKswvie2FnzEDUtUzaD
ymckqDZ64t65zkFjP9pOYpzmTWw/ij5uXhM/I3lmjY1TI4oeICS2Xi2Cq26CZi1unMxbP2y2MT76
ydBerVSI23TOMenE24pwNgvzY9Y37kcCYsPlTLxszadY8dlgXrpvW3c95GHYB5ewLOK/kVS+RH4z
vVpsb1cEWdGhIMYAC5NHPcwK84tLAT4bSxF+8JIguHG2rCEVauALAEV6X0IaSIzhMy7SUxM29fep
yr3sgO+3eWBp0ppG7cx7YtdYl8iCOphhYT0kxKd8XzLXQEPc422ixb71KCfPTZNhkCQh/YUEle3Q
bCL/ntZFVh5nu0Ym7M0103lsYdklgQs5pHBwWc5l/UpBrZyDzS/5gY2nAM/AcHZYbaP7fTWC6eLh
yLwtppYTaJhMi2eS4cbnmc0G9nSorxPB5YcQ6POzj6rMPsRVYxXF0chEylQGZruIS5lUwx9WMNZP
KbPH2ZgRI5xiEZgcgQQcdMbd+DLnxLAtU/NbutnjLUHif4rBefHBmolcLpaLMQXFcYvs7kKz3Rq3
1tgV0QP4UHXDFyudIyFj7RMdRRpdoNNiAXdrsyWnBpgCxqyW8loj9jtAkJjfYbyX4xx5BOC7rfGH
kYw2I0ifufWBqyr/8rfau8lTw71vtrX7hinLuCtoo3m53OUxcZ35bsqGHIbe96oTuQ3dHzN7x721
ev5X0sG65yruTPdUp8V48dfZf7GtoepPcWz0d8HoBYSkI3L5YaRVuuJjakfSK2yi4c+pN2SP3eJM
RLbEQ3tqCy+oD1GApzb8HS1HeLSHfiWTjTt8N4nKPpnNjAZ384dPDdlZ58lGmHJhcjY/JaDP4lCH
VcwXaqglqBY/YTY3ni2it340zkr5iTLngRTPPDtw4827mYT7c+hM1RfMhyA7yxZ+j50m+VpAQQ+H
RkoKDtyF9rMV5d4lXyzCsLO4L69JE2bfXH8abgJjTV/dAVmJG48BeR8zE4m/2eVhieuYVxND6YVc
te4us7P6RIQUyItbxKc8a7O/wjbtjuUShs896A2B/25yU4bbwhA5jDgI7OS+2kR732XrExf+Zz74
1Z/dZtXkchDO1hQOtbtzxjM6xIz/BS90V7hj9IQ7wz2vmddfnG5OqoM3Z+0p5wzcB7dd/EPQmt9I
jnHvl2LB4VY643WOLKnt5d09ZX1b/r65dkrkstcMaCXG6KZ1Rf/FJ2GHnLCiyJ6MxLCPbMLNp7pf
xI0fGdutSTW7zusa37h8dn4KhGt8SkMhyFQDaysvS15k9bVIwjT/oWTEIFNSOrllITkIxWbJRIxs
6yT4o7wx7Uajlh0zgp3pIu0oyTCm6BFF5SaoSVuHamjN1jBLPcknLdktKCjMEApqC8ciBazCgEQu
5XkkdK2MjkuZzFv2EmALpY/Nid7nn3gqsYnmSg5CikPaSEOZ6oPZTjhEDgyucEJLNibdb7EXVYt4
G+63GjkBbT/2m9uo9mr3T433AZeTwHgcKsJET+skxPaIGiLpb/oYSJ3spaRd2wNvnV8/5dU0iumQ
RN6YnyeOZ0jPxtA7/ckwaoZoI67X8IdJ0mV8R1K4VeHWKGjxDGLl50sH5Vs/u3MX57+PXtKMLeEc
Q5N9IkMxtizAwKK0zXuIxsXzr5j7ky47TCR5kjE7k1u+nkf0eyGBLl3RHIg1SDCkxHPOxnUgWkL6
PoYFlkezanlU4kWaLDqdk0Ipoj3nq9s4BitCZZFV4w9yXosJ+R/Ka++vt4g1uw2LxxlOM7lbTZ9X
LAya9hoXMcQuWE+x+d9pyILsPOXzZFzRUhT1Rx2GXm3QsQ2PI4GPUsh8hGApZAZJuY1BKqzhb2Ql
UtphrrMcFxavkuM/AnOctU+qNc5MQ0I3GtJGvozv7YAdpxuedUCatq5EsVv6/jl22Pz6J3opENpZ
uzYUWO9M9lblxy00hjW5kl/V8pmKzDI2AvJuFSYlgXfSmXZ8XithUadJdSbrXEp6yEWTHjoFg6fq
zzQFoB0mzWzLKOjUnCUJqdyiao7Qum/l6BPK8dJltYR1mIIkXGrOyPIJwlFif81bqKspnJBnWytZ
rkasNJsgLMnW4IyL61IWn3CxbtNAeMK4hV9yMrJdAm5Nc2X6Xnv7Q8zppM3fY+QHfX7PXIzn5iBg
Hc32bks4+UAcbRxvLXJ94r95ydVRATUJ2QOKsFQZQ8IGKhY/l+lKuDwOUD0AlMaWQQpzbwtUAARN
F3jfrloe33ShtJ116QzEqGk3hRH5JofbPWuv1GhXKTRwYjMdjOcwI6DwB7nZSQNNFoe1F7B6fAlp
7bpQyX6n4S3DOgmPh4aDGjDdb/NGrMjVavppJd9coXuday8LQoPAEDahbztiKZSlUdj2htbXaAog
w0Pt0BNhTFJKfw1cOgr7r5tW8h5vClX1mN6gQAhSQLsqbjZoEJFG8oHGNCyl95AXbgvmpJGuYNdg
a88gk4WEqvwltZb8Ws0YS+l94qJf6QYJPeRSXM4y5h5bNfQT3OpgQLpgopPLsZOM++uq8vmmDZC+
wToxp0kl41Q69ytBdzIVcUSzYabHLGdywFbjLeFELOHuLNLcp3Y3+Z0QzCiLG6VmeyhJDVteFlKv
hlftV2uiDGukZvMHbMsZVzEP3cqxuooDj7I1Wk/kGq7Lt5yyYH4xCU5tqc5RmlcXPHRCfGNq4xAk
Ge46w9FGVvHJTMuJpNfF6cGGh77L3Zd0S/LyIfPJ1L70zGP+s6olow+bDImzY7ljUuETNjzccekB
zvB/0Fv10mlqS5unhfL/VCKTd9QuRwqFdnRqM6nYNdCcP8SSrNtJcsSEFGDegaCvfCJnlE605631
vs3BYkV/Nimt9GvhjXLQ75VcSr+0u6FZoUBDbEolAd5iST6MLW7cT9XaxNX3lnP7zOmALHJZzcPq
kmObHVU90kE7StdBcqy8HJy6YruuVYgKIw5qt2Ue3FOL2mhGaKBuUV8UbSUB4nCNWQuMj8vvio2z
hibhTrkqknvbQxAVZq127AJxD4WrXly529vhbgV2AFT4wzk2JVOhNDSqRuttfg0gCdqoWJ0fg4dW
oMLPSiD7szZpYoGQ2gpFPdhrIHPcS3JH7eWUIIb1vqhSRh6stBBpBlZxnYMCUEzC/6C0Z6VKr8ZB
/sNph9djzkpBSaRcxeBe8hKtZZVvaivITps+6GiZvsLkzlmISlMI8CPNUWqZAJvJ7afpWvnlVQIs
QfNy+9GOhKa2lwYAXtjVwkETqhD7UNS87XghpdQENbl0s2eCoIn0FKFC5XGp9TIqqifPZkmYO5x5
tL34Yt2o/csKxULWZYHqtKKf51RAPzhrpqVbcqwEt8IvZSUAGpQ9j2Lt1jaS3v8aArrpDlbZZFR6
rYpXKYNvKaJrLLlEgV2QjWxW5L56bjq4QD9s5WBqyBjn53Z9IsuNP8dye86UXyBogh2E3lkvbOIT
Fa8mws4gBRznXkTzu3vY+9217m6FmPqbOKsHZzoTidKU5R3wZ9j1V2vgkCE40MhfFvIY/YrFfyWb
qjCx56EvRUBeVJxE790LgjORRE+w4ITlHAqnxK54o3kYrRp33F5yCOhYZVeKF9lJ22NZl+3451Ba
zWR/dnq3crOTZ4o1mC+WtcqAK5PgQ+6M4m0bEUmnw5tuiwZeMrYl7eOzv285RjnIjVbZ0xMGUOn9
2nWx2rxFSyx/Kll78gbiApcdQLszMDHSN+6VqbIg1eYFM+PjE3WkcRDySkXSiWarA1IeSCho2hs0
BESlcWLz4nJp2y7Dckdzk6bOCrKzPAmDkfIE1c3RN08cRcBoekqcdAmKk46j1/kLUYhB3/6ak+RT
Rkg99zdZL2P1QtepGJ34McmMZUOHQqhd030bLPQ754YzOMR6grJ1+Ra603HU888qI3DGVw6a2JfX
LpFKkqZhaRcR8pbq7AdDxr0y3V5WXW3W1I5nlWORKdad8A8pAtI3sOhzKc/y5lKKUpqpl29oHqeS
zMmWQG6zbb9nXA5hKFnj3sgJgiFnccjRpJHww3JJ9wjZyY1mfKWamtfcp5amQLZJktdWJLO2ues4
M2MgVRMzjkry1FqQFqU3j9lxTUaX56IgkMl5amj6OJOszlGy435kC+b/JU21ESZV5OUERL8QBS9b
AzNOIJlGRHrcotonbohzI0a6I7LIFjyVxnErEBKBOKOEqzjdZ2+jtZwNNxuHuNwKw8mC4fSW18YZ
RDwXS53q09G0cGHK1qB2RBFhK/LuDWTyXIF2h3pDJQnSlSNY4L7y1S3s/ntReLuxWrW2gDA9D1Cp
ADkufWCR6TXTt7YkfxGQyDCXMe4JLb+GUQzHcM0wH+0u2Jp2jK5MvjZKuBSWpnzJ9H0l2Fq+KRDa
8jVc4lG+veZMOfEO0UBegXla+nauqqPa24DSJb+/AkbO58Axt7pBKufkpH7qNaMnDzLW9wFkIOPw
Vpf9TIU9amEfcf7SUajHpJWQ2sE61bgo4T/URJo0g9REjXkqLaJqk9fvNMdwqe/OTJxfOhUnt1oB
p36wx8XEW1yU/VkXbEMZa/ny0iitD22qFPGtFSKBotTD1ZFVV/N67sppKj3+QH4iSQd7MCJmQrnl
6JKN+kXW9skkoQzZoHK/ljn5Dd5JpSZCorvtFaGPM1u37d59a0Wa0TocWHOfZhaV7zyRx8WXUTda
LbkIVRz3SP2RraQoKtzCVsbit6ep1HpJP8iHb7oLeNMB0TEt1DZgkcdnPMnwGI4VZKteQfEmwz+s
W4Ra8GCSUla3hwRmCxgfyMkkUktJN9VzcMZQPnSlp+nDRObuKEVvolpuvZFHzE58VKS85vp3wAfy
EWldEIJNuUFbg5eGJN2HbuLh4VcvRTfgdMkvbwHYSjVAYolcrrVy/6ZKctqTFU4HhVbQ4PPelFvq
ksd2AQLQIj8lXUtJAOERaX2Rko0QLi+XutoHfAVogFHuRyltmxTJDE4n7725LtIXL2+mFEkoGyza
NVlqI6T13O/EbuQkps8OE1YgcRTSrGSIwNbjHic8FHiDgFwxLfJhrJRoflgDgs1P0VHb2jSvh97N
g6HnIpQ1e1K24onzHfiZclyT17L3MLpbFNGMQOwkI2sRY43xnAzIPJSwl/kLLQXneMjiP+4dmwJt
EicEwTx6oIMBB2my3fBsGEal0Vr7uCuDZYt9fE+dnBdbqkdUs6u3bo5EpMt0ld+mSzm2hzZMiRnR
L9Pdd6AaLBh/h0aU9k2nRaguatgVqZXq9BO3lfK7XFWKIp9ECzZKexMbd5Y6PYlYN+YfrcbQ+wJU
246WqbWu752ROousbTvcot841WsuyBD4HtqXrhUIqAykXFK1TzF5SN0r0mZG/oBCJh+vgrvMrN1h
MhV4oFPuzbYQNQ1eMRjbQJxmOhVPZHKY23zszCWy6HrkONPkvRRJqVYbTkFKPbRTydnCdpX5QyZZ
K8hN5W5KDJNsYy0k1XJnUvic5+SyJy5ii2WudHFs5KtMLU44CudFBwpo/zpaRFnf1SgQqiqvbzXa
fbmdp6BYPPXA3wXkwRKn9vIYAif67tFXBwdaNr28d9JpIFqFp2WJugAR5C/7EoV/qQHIWBAOPHK0
iOWBEU/O3IR6E6kGW/ps3+z3/zxKAKHU/tIpIRzaFnmLBqfAMFfD7yGVrM+EZEuD8psLVYlXmMVk
r68HfOn55Z+8aUuUBo7XlClRLQcNYXKK3kpeDiH4eA6rXWelIZc2ycfAviz2Yl5S35D7odaMqYWs
opI5P2vk5pE0I5+Jcm/RJ3rItB1jGHSaTI+feHisKN8NvgdRrR/Kjtzy8KBUklvfS8Gmtpjo3VEd
w6Hj/3U6VdYxplhntHNbL+6stqJXueCw6gUHkRiJlBrquhfMjdS16UieTmUxvWkp9x4twR/HW67x
lIahTraVvZCvqh6VHH+WbUOjzt/QxUrn9mh9fa06t8YLZfRRWoH3NLe2OUqjP8chOeHARoqnqb0i
WZBXRKKUlLRbXvj/2Duv3ciRdUu/ykbds4feHJzeF2QyrVKmpLI3RMkUvWfQPf18VGp6S1mN0um5
G2CARgFqmcwkI4IR/7/Wt6JuBBkRpNSYXt5t68Q4ja9eJJp0lpcPFJrTKDcbyPW2Mq2o0S3U6Eyx
NOblSUlqLod/Lt+JJETaEaOO2hi3WoNJx6diEi+JEidB96ks8KIQPE0iK6H0z6G01pdtRiObC8kE
B/nyV628oL2zepHW1jVLGQ/q9tnY8eKVol4683GNuVmGwsvGpD8xMebTTgrh5yJcXTgIy9+UbcEv
tKdtzYvkXyKw0aIj1iUQeb2TFSGYQQyp28HoLLaOL2fJFx3zaX+gPB/xhUDCFvpRrehdestyt2zM
IQovF9yW9eWWKhONEYqhZDfaASoPC1fjyzoeZRhC+MEOuxhViZMx/8WLq+vLJrpKCf8qXSRWy+L+
In1+mRRWCLDs3qGmy+x7EdlCVl/2fu1JjtgU0WQxM1OtpV7+UoA44YJeNM3O2IbCz+0Onxl9p+et
6EvJ+UXpvZgpuYXRaddnnxAdw6l4WJyEfi/++AHFvC575VC0U/9ZiijycqK0C0UZ97NCaAlRCmae
iflYITUfjUssSjC2llrpHFRZ9DQClnGmtZUWavKxS1HXmJtINXvDxlajhELedBbAYNegiiyEl5jd
VD+FalX24wrX3JxectRWspVZkewqvrQgBnV7pWKyAJZqzLNm+VVAcWgz91ZlrpZqlHJsE/hFh75G
FBVtnIyT+PUU9ULbFVNRZp8LhtFPQ6Kt+zkzhdOvIcnO9DWTfDIpxyOd2pdDLb7KVd2UlzixgnwT
9Lw/VFQaKuKSeQfayPCx+Osban6RuB4bxtY6V4NJ3lSlPMwHFfzFKi0TFRV3qVrsC0KWX+QmulNO
bocrV6zkYUT/pbXRsG+M3iyp1HC+Uy6KuSgGTEVVYq6heDhgTtR5KA92nM1ys9Zbp+toltjETsVr
PRskssviUhJHyUrHbPLQg6Iid2NagKPkGkUwpBrxUnKhWXRrJWBonpibYULqZCdtTxYUwjJ99MqY
HJvEjUkKRzMcsT6YK5lpoGGA1mXjIkDaqpauFKW95exB4sSd6Wq9Io/zqqdnNVxlpZk3P0qjQNXi
9JExHHAuinINplYtCADL5G0MbAFuMQ6Lq4oE02pXU/HUj07WltLBKAH+PdgsytVDJZtmQg1UwlP8
PZ/RO6V+JMZe790WaXNFZRh3+r2ZDfScwGt/wfpA+8o1XthCz4pahsgi4zZ4cEcdtUZzjt1BWFr5
3ZjZXi22qpFq20skzKlwaClhKF2gjFHNa0QyXBm30Z2p1EhfSOlFAbKnCRVPuaFvw4XlObk5Dkbc
9qdlWULEwrr6Ijh+2Siftvgn5XuMXaD/YlNp53Bw2iKV4WJD25yQkeopOOhEHT8peEegBunxJGE9
/ZHk1L9k9et5OJ/+iqLMFp+JxCC6Oi+9jCTXBpsZxjwIptVJGPvywDmVPE8t0gDEzfPaDEiIwWqh
3pY9AYCBT2IB9iAGRZ1n41PQ141sX436XEi2n3YKzYs4tpYj0qyg9HtqyUAqka4+b0T/OrMtm6NR
qVndWvT+5V1X2UFxH3epGTwOBHNjypN7Ob/psk6HA9AufrrTp51e6k7P/+uk6I6nIabCbGRyp9IM
arPPFk+yyS+pLgobnp0UjtoK6OpSn0hPBJj4eVcS8iFVNBxEAsfFhSGSyt5MY4c0M5BVgs6uakWE
Gd5SutFkvQiD40RLKqwytGwpcHxemVoRzF8FGw9S5k2ElL2HG4l6ga91KW6EH2qmJoq0KdssBoP1
0Wr581a9ReqjOP0hagTLn4R/b4pKB9RzHIdkBXp11cNeHnPZqHzR1E3tIppSJexTpEBeVqNTI36a
hjBhC2DY6RrCT7M2uiHKNk43IU/Cg245iKUj9TaVpVq+bHH1rHqjHmkZZdm3FMPkZ9DU6bZUbfHA
w6erVtYsT37gGAF+kSniRTMr6g4UEeG5N301PPUxNbgt57ryY0QV8zJPem1vJ33vi8FhInbUl/XH
itDYYtWSB9hsoj4bHxodSZlrz+oQe0Mrqvs6rKCPTGiAVjiJrdsGg+wB4KN+AXRBK9x5SKJprRp5
fWkaY3KPRLm+YnXLuMuJHkGKy7VPUdVIWytgncelOPVbNVMG/L8csuXvJBWxqmVV2X1hLx/uW25+
1rhBKTRrFaL13KlUvx9R+497qJMRqo/GwSNBC4KLl1atek8LIjWOKse8ArT1kCheREO7dpsmpkKu
mL25CS12em5MW8vcGcYcpxgr7DBBDKa293ORo0AKVVMDC0X/Dh1FBjRiUjH/qIlcHwkGoFtcWJma
rhIOSPTt6nJn5bG2ShRtuEiCUPlqy6X1HaZO/BBHqdijfNSuhlFhlDlmsHYqVUa/lOl7dWhT2+uo
24+uKgfNHjRC+Y1nG0+GHqPMN0nRi3UUMu846n0SqL2/BpyHCAEekutCdvJ1p3bOxjDkca3BlP+u
5mr0OYgN0zOcNF4P0hx8jBK0O9agZnRihTp6IDjqy0LXWFJjKepXKOzyeqPlVvw4lpJy29ptNPpp
LzcPaF9Ha4WykQKgHkl95VZpyMoSgOvz6gbvHclC8G4zKa0u7W5sWl8Wap6veqfQEJrKcb/Bmjz8
SBzOYqsibGVP1YMeYcioHxIItEeDZ/xhDgW6wWgybpWiztYiCcjrhkO/g+sVoonshiHYod0Uoc+6
VN7aYgovoFq2tl+xg7sZwnh4VKsu5PTW23TktaRqmxUfRLvVlrDJa3kkdIdOdGLLXgX69cjLYpQM
g3ld913+kEmwdO8Suydomd9Y20t/4GfMM/NHIclFsJWl3hSfnAkxk3G0h9HCxcbxe3bMO8PmDo0p
qe090Q8b8OAIesknpYGKsUYSkSqo15SBovnzRCkYb1+Xj1d4cNLuqA7YFnbIcyplRx0tVe6nCcp+
4tnOYBufQ7T9iXAthdnG2qJSMu5WI6nF+ZUsqzksIBSjAOnzVTpJpjNr2M4IiEuuYnD3KIk6TjTs
B/fAWni+Z800rPIiENZxlBOZTnQpy/LFMIW0dose7+RGneL5ugR3YblyarTXceLgqwbSr0ZOg0AR
SZqbyDTYtxMWrpKkBHpFK5I8OkwaIqzlHcMg064TkRnze2F95xAkYDXYy20dXhZCMOT4Z1ElkmRr
DVr/aFsMU2XrOxAhnRnuHUJPQbdDuROWvWFL1yhj684iarPC0+NJI17VxOHWqBfps9Gnk3ObBwFQ
WDFU17/XM59zqTVVpravYOaliiT/msE7ieXgUvXapj25hE5E2vElv7xJUJm4sj1WmbRmaFaRldD/
sy37duz6qqo2ZTbCs3VVDo/SbVPGUhl6cFNhjLu5zlqS+/opOL6O8ixjoMWZVGSuMBoEYm6Eb1SL
/BzpH5rw0/bAeObbPH/M//Uw/lf4VL6kbLT//m++figrKmdh1J19+e+7Mue//15+56+fefsb/z7G
D03Zot347U9tnsrLH/lTe/5Db/4yr/7y7lY/uh9vvvCLJdj+Rjw108cnUhG653fB51h+8n/6zX89
Pf+Vu6l6+vPDA1nM3fLXwrgsPrx8a/f45wcMmK/Gw/L3X765fIA/Pxx/TGXXPf3yG08/2u7PD7rx
h+o4ULJMwwYexUnzw7+QU56+Ay6BEpOu8S8R3IATirLpoj8/IMT+g/OhwW8CvcIAs4TJtSWOjtP3
IGCZhF2bss53ZePD//nsb+7hf+7pvwqRX5dx0bV/fnhrdlleGHQDo3YhZSh80gWS8oo/I9VKr8IJ
xWyoEfCaGIp2ISgnrI1UewhIB3gH+vJW97+8HGljGrgZ4CfP8cZvXw64MehaUZGF1gYqLFYT86wR
N+8gQM4Cjl5extANxSIhHejGgsl49ak4z8+1hFGGNBLH9K2+Dvfk7o7Uv1PtMCVhugnIMmuRcask
Gw52f1lCX129GgYvl/r1pT0LGj29C9Mgb4wzBx/3OfHo1btoRhi+WHzIYqia8j7J5PBm5tCbBMlP
dtPGYyt63ZXKrN3ngJvZiUf9OpGKpvFpxlfXppWq3424VVwl13J1kwRx/0ShK7th4vd3whjQkpVd
ehG3EhtNucyUgyLJiulZberakQMLiiRufRcip9G8hiq1R/UmSP1EzhFU81B6ENTYI9+MLV5/gA1B
HVR8jzjIfp+b6Vp3quDSrDKFw2lUronFHu4sCTG2gv59RTBxPtMnH5rodP/+0UrzP1tGrqqn4rZr
np6644/q/4G1hMfDq0H0y1py+zQ9RE9Z9tS+Xk6ef+m0nBgmy4lmU7J65lQR5fXXcsJ3sDbZHD+Y
WW+XE+0P+Hx4iGXM5IAvHZVV4K/lROb3cDM4hk4YGtAY5Z8sJ2/5M0QvLQwYqJYm2lCEEuc4q8X6
pJJIFLgCn8l6grnjckbWVh1x0u9M8vOl5PmlWFYtR+U/8zk+9NXsKtD35BDSAlTtE8gWyWGvamWW
++r6/90kfmNUWj4QLVxWSJmrxk7keaV59SpEoE84VUhhTKCWrswGiGwhhfbmH78K/kr0OY5hQAm0
FqbRq1cRMp8hyBq8ZNM4b/NAU7wWg/H6969yho97/jBgzcD14LqyWMrPNlMwqMBvoMUlT316rMVF
XSwbPN1d4v8SVaf/ae0rVOjlBKpXBCuRyytOU6tSblwZHMlcXquVfLTm6Pb372x5yvwHhbW8MUeH
cqnL7CptwHBnDKEuao0cSmvoJbkSeHWX35ZwlkE8YI1iJE2roI3jd+7s8wA5f1Es+Tz52F2a+L7e
XnSSL4Yu4PjmOUVi7zgJQdiW1dbjBNRuaAhWq4GoaN9Ok2GHdkH2QC9cFpE5bignkExgUs0EHmP7
v78W6q9ziL7w816SQjbz9ewuNYM6oTstqPEXsNjJiZrwDiiqtLISUZquUPoBx4gyKR9J5bjlFAs0
I3bKL3YiTR67jeHCTjjTz1YUEqFohU9SHIYWgpYwVl1RleF3MRvSwdbV+SO0gLEgyZ2DXkLZ2w9a
Sc29RovV/J3L/et05VOxlWdZYMeKcujt1R5MqxvaEf3nZGFi0LQ429ShPqx+f/HOtzMMJKpcsLZk
nnMU6c4m0pyiXDBiLfIkQ559CpvjasZptKpKrcbZlVjvLEJ/d68YmFikMUiz+z8buLqOi43OBDMq
yixvWFTMqBJIvKf1/X9xAUH1wqszwYnZivb2AjbZlFLcViLPwpbjEjbXM2/V4r3R9xaf9jwVl6IT
E8KiL6LrZ1dQwYQTJeghvFl3ist4kMcri7aEn8a2jmLUkmEEx9paLEakDK/+VZAo6nqm8+4Oxz7w
o94adlV620V4NiF+5ddR7oweexRjW6vJd7rjCPRCSax1JZh91Vbbg1Ggis7Ayrl9WFcUvW1zh4on
e2f9W+iYZxPeNJfHEnQBBsi5p1zu03LEdRt5XaYt6ex266monFYWAlFPaLa5kuAyp3j03hklfzP2
TUQyJvJ10pz0c5Kv2pBngNUz8qJJi7ZOPcyuJJLynbH/N4soj10DYSTOefDFZ1t5KhRZU6hB5IEu
0nheTeNmHrVgVfSO6SHNWiwaZv3Oi/7dNQU7StGA2YZl/uxFK6MDkJpJEYgLPfdmXDwXEpKa26xX
6y1BD/EXoWHLtq0i3v1+qv/NReW5zBbDsgi2pF36dj7QxbPnYYqX6B3SfaRCGtHE1++lkP/NBHd4
LNrPDwk2UWcTHIRY5miY4TBQyZaXquq4tciIW1VkFrwzPM/AA6xabL4YIo4FGVszbWtZ3F7tAlQS
0WwFUbabNsr3Ks5WNE5WNN6TzbAY+c2yvcVO3K4lu4qvp6a4oxqAFMW01U2BSWpT1RoVeRXPUmkX
yT+83Kc3R3SwAS9TY3V4++Zwt5BkovDmZmFEN0TI58egpbT1+5v6zIx+PUfPX+bsrpYmTIi5k3UU
L87kK5OgoNtXhifN03yfykG0g9reXshlP93VqLfpxCzWQxGJm3icaFM3wQP2X82NiY7fIeoXa2nK
v3HxbR/ZcHjTOwmKcishhQdfyTpPciAjwnl653OcP4jYU7MPVpe1mqlvOmeXi4V5yhroxG5n277t
xPUjIV3OZyZuLK+QzNx3QRGz31FTGbGLBQVzaBWU94L0GYxiUfatQq2ueDqTV+Fpb4V+mubW5Nal
puAAJ/DeReak1J5wOrqAKaJuQZoscHUyjONMX6l6S1tNhH1IPyJN3nkaPT9u3t4oHWov9SyeFKzZ
1jJxXg3Weg5IQGgnw61publYrIdvfKzMH+PI2bPrKFecY3rPceTG54AzfIwx9tKqxCGVS17eGvo7
K9HfXHHM+zIoVRZ5KnFnz8dWrUMn1SeLPU85fs4M7adUw7Wb6jn0TR0U3u/v8BnGfpmtsFv55Ngw
bCT754t63qUYf5nM2IhHb+yVi9Q0hUdwEUF0Im82KRtKd8bD6DWksPllmuuu5ozvTMtnAsvb+8CU
YNFn/8rqK5/Py8lOccyyJ3I1Na/8QU7DOyBGncd2W1yIqJjpXs9Lh6QtD9Lc0UZzamKmiGX3K0Jd
3bBKFNwfOcsH7fp93NRLx1V37vq0r1edoT8BTLn4/bU7X1Q5hi7iK5UpgjwQBvHbsaMYpVbhd5Nc
EwLl2imkhywkwSjFdvDOXfrbVzIooVlAQDj2nO1muppMgb4eJBdb5M88p+0BanrwMBa9lye+TOg3
90ExqKRBwedxwcB43tW/mg8T1njFaJzQi2vF2H7fjY5prEuo86sReuU7s++Xsa5YYPttht+ykyYL
9ewCzpFAYA1Vq0POsNGjPvKcTN+UlW9n3XsHpV8/GbnRFjAczvVLLetsYjlVPaKRZbEKzDnQXBvn
nq+UQY2v0GhuUjubD0oEMu/3Y+SXGt4ywZhinIeJYWTfezZI6FXLYDKLFCxUu7JlcQfk7FhSMcOq
dcDDsk8tfUPk6QX7uncm1S+jhumk0iLgXEqVgTb028ubTcjPnQH/gRYBUdRw1ntJa6fsvIf37uQv
F3cBhrExpFjJB1aeV5lXw4a+V1dbKruYLCzUVd84MDbHyvKLqpVWaWKMUADr96IIzroqrF2qpTMF
ucAk7EA5Ottp9GqTU4bt2ARzKNtgJE1oZhbhvh6GcFOmuDwAt1mJVqH26PSLugm6K4Q/zq4J00/v
3GflfOIs7wUENjmX5Eho5xPHjnvQs9xDb+xGaaXSem9dpxaya9KpoeVuoZwLevmqMgF5sdHEXEef
UbyHfVpG8Zv5C4t8AYHrYLEZ5ubZlJIHXZfp9VaexO76mqWkOppImtYNxy0iqsLHFGrHJmqGeKUm
o3JlBlW76QYUeVQOjIcx1zbPF+b/F0E/LEXLv9Ldf6mBrknFe3h6Xf9cfv5U/nT+YLCSicIJh+MU
zxAWhVM3RTL+4MZBBV6qW2SEc/75q51iKH+QmcAtI/KCqpe5EM9fyp+68gd9RbbIuskio1Md+yfV
z7fLssGyrxPPwLpBd4av7LMlC5Vl0ARVwdCNwBBux0Vmo6eGsy9A6VykqZDf2y//8opUbVWF/pDK
KsWlWZaXV8uHnEtV15YtAKWiKViuDIs9xzCgnyzHpqnWBg7dm1d34/o0JV63Nc7qZnwu1ipb0Vmy
qBkvpaq3r1nW4FMDORXuaJKu5SYLLNJtxyCBhaLOljeGrF9sG4PEzxBMfhV6Cd5mCvWf+Gqz+6FS
+9ILUS98cTpUTuvfv723C+ry7hx6LZS6DQ5RFn2mt+9OK4VJHonWAHIFPer2BVa5VQDS8cogkBC8
RzbYK2iDk3hnq3G2I+aVnxcPnVgORhoFFEbt63tBOK5FcAibvgnDWemVsq3BFNPmBjBUJORdXBIj
6sam2lyJsGoU0B1o3L1MbyWg6GFtpmxWRZx9NBQYxu/sGJS3z7Tnd0fVl7gnLHMc4DTmwOt3p486
mxGzxI4alKPqShxFrxu9haKG5psmWJ3H1hajlU1yyLIt20DtLX+WUJJlL82l9rswuvgmR00lHTEP
wxyaSE9/r8ilnLZk/1mIURyY9NNVsko41hsahZq3bzQnCNIBO5G6iUGGHTn1iLQ0lUiyFB2iJTeP
ZZbMPorM5nMUDvp9XSRh4+qZ1V01dpFd0N4zvpm4hmI0NH17I40WCO4pSyl+2k1t7uo+NL5qsVQj
640jFvC2N5QfOPumzsMdl3k4iNOI6qQDd2S0ca1cD5ODd0F3YuV+Bi2pbys1EDBRKoGb6HrmtBe6
klNq2k3i5LPqa02nxSTJYH9TXTVGNFa7XQgMZU06+5xcR1CCRoRJBdDxIOQgsepY3NBcw323ulur
MSqFGzXa95YkZALm4hq5qMgIJcKNCpMJ3QAcOrbQyIohrVWQwFD7cUruymYHWapVr8DpBROJRpYV
uHIJcNzNGlRanmn1Eh1G6HY/QjAG5L8XDpPBjBQ9voDNMoO7ntPUZ8HhL87VJOMnk3udTi0o55sG
nfMqg/OcewmWyqM+W3pzLGKEJa4qj/wrjRmVfCk1w8HDj5GmrtzoXErAiUG9qR1irUEzqWUDKj9O
xs0kyTLYKiOIF8UsPxgauaC2WDXoyIaw3ldIrPQ15qEouwN+0x5sZIWSC6g8ma4EhanEVco6+wxx
rrVXiJntx2yaLQSkDXXMXBHj6OXObN3LcAczCDeJnZEjmI3Xpt6xTs+44g9S3405J59INVwZwGjA
rLXlB7vB6rLGAxoc7dDWoRhVE7GqYa/pmLYKe9WWzuzN+J97f5ww+umzFDIGVYTHQzcWM3BoQZaS
rdmPnJE5iUyxCYgeaK2Lp0G5oajcNfsACmxHuqvhjHdC70vsZ1oJwymPbCijTlFfG+FIt6ZWu+KL
xMrSb/H1mreVUZXjzpBoxboJxLsbO0X94vYEMNM2bpzYoJfcE6BiIDOREH7utcz+QRQFQCncnekP
QHCS+lCZQbNu4V4/Eqpo1C6IYJYqGNfQ3QzsIFivC3GYZvMwVN38qGRsz2rRtRsaBf2DUarJUW4S
+c5CZjN76A1Q1/bz2G27odHwZRr5LgSJ9AXoGRLPLgjdLFbyFU13aqJtVyKK7Pn8EwDNpagc+mEb
1bkLjq9fO/AAE5iSOmNXrzplPeYdgq/WTljHKZo8zKHdxG5HMMkXAo8DjAtkyELC6hPIObAWBWQQ
zV6TYPZkdmFyJyW687OmODB57H4VZ5FaonqpqM652IljNNKj5E2pbQHz1SpsDW11m+gSyuu6K5Iv
ICZTQEh2H/oD/GOWGW636lYTbChfhsjjIlxj/aI6Oe+tSRi3+pwY95SniqsGN41n1nUAzquwdnXc
lRclRS/JrWSjPFSGyqpS1qbWe3T2E6hZSYFmNBN6tZ5qRXoq4cwfa2ucfaFU1biozKL9oOPjcu1S
pD+h8BHiGGicxyb0ewDZCLVF6R7azma0SmPVxs38ERgiCc2JrR9SmLEe6iMpOk6dJJxDVkspyO9s
aS90o4nvkwJONcSt4xUyTy5Znq9SR7J4qnXd8LXSLAZrYIbaUW0ja93COrjGaxBvkjSVAeVhVPKR
tKmwVUCuc2W0rdXaOqzG0vhcOxWZk/EUOzEBLeChnUbtFTdW1XIt6sQGPhbSZxCDHu8nUePrrDOj
uyjDTN9phYz0OipV1Jmoqb0ILOItT/7s3jZj7ZgoTb/O8zEIbjplxlBHGaLp3XpW6485NYlmK2Fe
uJk0M5I9Gc/KwegpXB/6roj8njbstVSMiWsACAY7JGesZVFbe4zi+bsWtroAkqCb6xnmN0+fsNTt
m1SUuXSTM9KrXTw4s7PlgSwFO0BOyPXofkXrmhHL3CZpobWQIi+ORb9XidhKzEhaGlRiJbVGux8z
47q3hx3aoTt056jY+mlC3dlt1FTd1JbygLzvYyU7T61SfQQQ5pspYtgwvGrmYQ2/8TqWOn1nNG19
peONBqPZglvRRMiaGlFArMxjp8jxuoXXYIzZsB9zCo/IY3KvtgrN1YNB8SHYzJ+QuI/rmq7Duqic
ZNtPeJQRIGg7nnTWSgrj5Al1aOTrUlhvGIOWT/JEd99jfTngMoiRFTLCwZBxHSlo1J+xAAbyimCF
bTTNY7uWGwJVXUPrihhHBdV8r8mc6oAnGa1jI2eV15QwkbHWiB/ElKyVsZDjo5mnYlgpUiST9jw0
CL65oEH4QzJGPCk2Oda3FX3PNetzFO5iHNpstcBGGdsgCGX7OKAbtkn5jtq7UmZRVYkj4wqnBCvP
tQg+FrU2r/RQC3ARR+HiW1CCcJ8XrcpetzMuYLTMa6uLx3bDVoOSUrO0AbV4GC/TIXEG13bE0Fxo
UzXCeJLRpSMxxl3i1ETu+Rg0+i3Qf+OSbC+275OmV5ZXlgh+l/4zhWCyxuePScA1Zxk0EAToUW58
qwWUIR88Ef25Wp4VN8lCtcefKZufmLP1RTLBsoLcT/y02/SFuUqmvLqeWYCgR0lYB4n9zB7tsNOW
a2T5E51le6Xh09UpLcfJncXeHnnWgMXUm4BSqBt7kPQbS4oDsBRO+hP2p/SpFlUs/DSLi10bhWHo
44nHkWlZkFfDVP00mpr9NVL1XOzr0qkKL+linf56jLXarftp2OAArbd60RersQ+dVYGz76oEnhsh
dU+yK1tyxm8oi6uPemI0+ymX7Zuebx9pQ33pMcDsrVRXj6WWhZ/VacjBk6md8t3gGHigEedswyBT
fiatZn0KBSrlBkPpA1fW+NYpAWizLl4sAjnPvVXewMP0YopZX8wabKNrjrPmT5LIoFc0uEzK0Z85
y3mpJqptq4JFQnue01leOjk+Qhdt2GJAoGeDXt8lZgqbTQ2ailIZ7zNFKl+sUxSczHs8FnNJvMWk
jePezNt+Az4mxexf9j6e0fhLYrHzw8Nj7+U8rBXPqkbupIBOsNYlQ7C5UtLhoje1Qxwm/R7osOli
kuMfebDuJ3Cjng2H1heB2AVaEm50G6OZz9o1XJaKdsA/VH5EqTvM3gQBYjeMY+jXUmVf47FT7gAA
FIe8U+pLUo5wYFW53nFkKpx1ip/SDxYP3yyPOwn293eOppHXOsNC2KklfHa2FPhWrs9Xi0rXlSs6
LbWhcSLizFg/FgjBL3KlVw64PdtPhIYqW4AP9T7H448sugyva5lk9qS9suaguKgm/DkrDgD70JJ2
RdKkX82gHH5QuSo/wbIYNllm3mCG3LCJm1w5KtuNLsm1axM2ddEIo/UqOW9dCFPqGheLOM5Sbq2M
WU14oGXDusxyY501TocgTuLAWOfVnTZwRi9tLdtMxUQr2o4iWkmpAruwurCySvGhfYlLJ7UKbzDz
6KDSdfVglduuoo3tlZamwW4wBYp0MUyHqa26fdUP0h1bLmXVGIV06EFDR67D7ea+1wjp6iiyVlOj
q5+nsM42NsXxw7CYycjQvo8wyrMPEbU/OKB68xSFPfy7pxrDjrMmpif340APDrWECSyKWpjg0aRe
SWCd7pSoLY6IxWFl62Fs+WOksZue6JSS7zPQlMU3MpH57Y0ITbapJQEzkcR0yPWivYNy+hNFevuY
D066CvvRKd2IbG3XigkLiMUQbHAIZxv8PJB3sBk6K7MoL/Iof8THhhVFiwoiW2ZACSpujU6rte+p
FkweIOOQdadtL1FOSO6S4cWYMuGQE4HjmgU7j2DmpN6bCbc4TjeY3ecbYXfqnaVHyXas+2JNiAcx
csDMnSOkSdDJopm9NqkZBxooE5l198FhZ/hkNWADBaw/QpkCFU9BIB3p2aWbqdXtT9BUODt1XTYc
pKyCD9Rnn4GRs+YaRu4GGSoc0P7NF6XssDYGyZ50WxtyrGZytFJ6Hv34mHMOLkN4ITXALNkVAyqq
x/kCy4uyxht9yz0Z3UjDMBJEQbsWzvDZDgDkEkCS7aBtXbe6MvuaxENaKQuyVXJrE01x4WsxfBZM
RgwRfIbTCnkfy0s+9aDgY5YjSu+uwrPlLo5jbSuxldrZ7C840BXaA8CkfJ2L4aOG3WfiWeBEX+RY
us7CeF7DHH8iIFbdc7cV3+bRsnNiclcrMfk0gC6nbBwOrAUc3QYpxyCiz1vgoZkXqSrP0jG+UAXm
fbfIdTuHjG8J36kXBxZqVld2eLyHTG/Snpxgzeb4Ww7yYUOXVPuSJ5ZzRFPHzqqMTGyOs1hbpLd6
bercA+28VfsKAGWQNFAoFTqaMKXWpjptYSTnbjHo2gU04eSxyLLhyxIGDE2V2NqdPTQuINfiOksy
UC2DBSc7mKpq3XdWLlwzx0fJzgfu8jx/jQH7r1tdExzGKPW7PMByv+6rzJtRgYidPZojmRBCYMtJ
u55bWM9R6eoWpyba4Gz5CfEeVjLg4KArv2TjaD/iikkO/GJ+ZbUiMndBLYyjTnetQKDf6F9DUep7
sy/7Sykzph+ppDTXg0ILzsWAj9PMMH7olUzjzrSb6tjjDPuR6XJ1beK92IPh0I9oALRrvc11vAEc
L3AbyTccKI19YEPIrsDn7omyqGjpSRHWkiYTewkkz7GLG7gLhMBf1rHDlxihXCEk7RZPikRpQx++
Y/xS7vOhy1dE8YhmQ48stdwU5PnWScmMcVsqXjCWrZZ/OAkABhn8mm3dpwo32mMg6TNZU/b0iH2v
3eB1G6mbl4PitpGSHWBCAr2XRLUZMw5BvhOQl+dSTFXgChEWD2lqHCE3Ny1+MUvVBuETp8Smc+6c
L+WcKYuZUTaeeqkVnSeCur5pqyz5jKEJS3JS9eImALa7Hxug6lmaNg9BPTrbVFG0r2U5lIQhGo9S
nBV7fXJaTzI1645tOxoVI76oE060rqnNNwPqqy+RyVY2qkaxpe8W3ae6nT5VFV2BSDXZZjUdZg25
3ff57Fx0TcEeCbj+nd3X9v+m7sx2JMXSrPsq/QBNiXm4ZbDBzXye4wa5R4Qzw4EDHODpe1l2S50R
War8/+6rllKlVGVm4G4Gh2/Ye+173RvapOSmOQQl6QAKIhDg53KO2mk0992aaQ+mau8X0Cex7Uz3
E3zK77VcMthfnbqGNvKOQrS2eGHpow5IUhOfrHBmfc+JRKwfkIoRFr3mYGIvlvTQTJp4Wwanj1VX
aafMLavx8oGLcNKz68aQHuQwre1DzLvulUVUHF4hNLMipIq1icCsud/HZUIAadn+YVyHNX3A3QNy
YMZoqO22YVn2wlzdn55yt6Q3VIllvHsEKrt036EX2HMdzia+4fus8SDndIw1bueqdtJEOb0yIpzk
xpWBNZLqfNqQYGBYIRs5ww2WvyCIcoHkwcv/NABVrruUUItvAYVXBYahD/bpOGnchd5mnlwG0vfw
zBkv+WvD7Gy1bZIq2F7jy4fbskIPPligRfIdEzyq42atXf/k9MS0YRqsVv8AlC8Yj+3GwOUM7ZBR
Wofu0cQi4JhlTP6CFsMlo8syVJ3tefOtRdipYLrjOG2rj35UBWNukt7K8HLTOm8qpxW6wVZdu19M
4CpBRMY6g1DhAwdU4oRaTX7vzmooueGiD8K4td2aDWozzRKYK1XLj9mwmieThoC853p6AKa3pCfP
VvXL2Az1C91TX1PaNTZ6/Mqd9kXrO9uNDtq02BeOyBPHUfbNxFNGe07SRh73S140CV7b7Trr1kUe
G2aJyEbGVN6hzU7bK4/kzR7qslmgd2ubM4Q6bb1obS/lJlakdt/6eUGpOWf3uZN62PomZsTcWsUi
MJeJ+isgGGGI8ZO4zjMOrrHedwUUNO5cTIdJZgomh+TQjn0iFU6+cNRsq7vBco5rCW+2yxiewSQ4
+h7nObhKk3+/3eBUX+Io2Z9ssl/u5u1CHHAz154fcoxt5u0ioYeH7BDzNqoY5T2lgttzZ8z6uoVC
SYVMcRuNMdqy3J4jLx0Y4+XzQDEB/mvDlU7yCx6Hy3SkNLXlGoiARzQ4bvdXFh7qMFd57Ty4nUbY
NF7FHsMInnfeGzxWj05r+ddU5fl1lrGAiKxpAWjcFayeIskNoUcF1acXYS8hhNyb7HILDVKq9LDG
l6pTSGDEw+VRbVNcL2MhopEKLA46CMb3m1XYEM79tHCP1lxYDDWEpe7QF2t8Mi2ijMbdCBdyy1G/
8ORZRoS8W5anMrc9quTNJWjBJcH6EoVULO5xaxUG4dSE3ZYTD/QjR0PcQBBY5Lsa0vwO6mD7Y/Tq
6cU1VcAMXMhbW+oGoRCdVxdwGpY0LFty2feTlWKah1RiyGNeu4t/7AYoemRL4gO+WJvlWfa1EeaU
VXcs1lcnmua2frGo319Xc9lugs4L4Kf1AmFWNXbOs6Ovl9iMYPF4N0+597H1KthpTMp5Sy+tD9OB
ZMXmtRhbhAZ+I73iCw02I3sj96bqIJVNyc/8uW12jGFkcM543+4DZ8hFWKCmX3b85NbHPAPIDi0N
WB6qdqdIoE9x91mVCb1h2Yo3k7idJ+yc440xVNmeOQO3jI4ewiedZsuwUV+AFqcN8a2KOpEVftzB
KKjjwkamH5ZbY5l7CKkUVhq2rjun9xosRmAfCdzF4VXjwC9a9Ikz0O0I6t6Sxh7T+DXKjSY4oW1g
VO+vGgfbWMk6qsnBAKo/Ws0VFBanTejVuLlVSb0fu86kfyucS9lZ6I16tEfgHlFOSgP6fBp3nrmp
0Y6rnDnqVe1RUqwpH2WHJou7ZSzcROYuTsMgXYbmsA0NqA5/DMxbiwWqyUDCoLQSK3SQSPNsfgXo
f9scuQKcQ2j+cb/rwDZ+LmTquYlNm3dDGLNpxWJmywnwBePiMg3dN+koS8LkdQ2oMnKsH5nn+h8F
jINv5Lrlyx4DeP1iUnQKHtbKetl0ZgHhhBCY4bpHwoYYl/nW5/EraQm85dVYK4nhM2C4coRg19JY
S42f0MPS7yZ5V48OuDcYsyGBGPqNPbTOZzozeG7Gngd0yka+OvjGer73lEMkQjFTdnPFoNFiy05b
Jt2rJXaV31G9lr3WnNlhriIObNu+sYOeXw2clb5X46Cx3yRDOEFpnAED6AWyBFoMCN66aUq1b0nP
Xva6AyszlEPOdoVoI7tOOoW9PyJ3UXVJza8DeG7dai+ZSHa9bYOAM4+X8BQz51jSHQ1O054hm6uz
tDefPtEbve3NtZvu+4oQWMa8xs315NAfwQvP24zytFFmH61yw/Y7+F3/rC6olqhvOvYcq4bd+eGP
LdbaGE1z1DdEkmHLEuyzkyq4mUt/WHdyMf0Lxt7M2NoGInus4M2ah8vhmbg8bB4skSl4uWjtCvpR
f3xA3tgZR38gtiQpguynDExIgV1GTdcVdnCE4yI48kd/fHGcdFviYRos8jkqEuEgKPOqC9veVue0
NwOxE8Td7MmEYsg/MuVvD6AyeDPkbp2RfNm259Qw2/REzmnj/iCJN1/vymDss5sBxy+Sx2bZxrO+
gLwIRwYl5klWJP4duvnCe6B/tuqjE4zpFvcDVH2+oGb4GjrCL1ifadWLsND3ntRSmem7ublbH4Qm
uUxHSxrD+KEXOoQxE6QxTYChPD9xqjnwEp8ZRf9okwSKI92oEmGMwRS5nZ/bMROgAnwnJvtwTnve
GSxRivyI+RPdz6zIFCGFxONN8UkOVbFt4aKGBjxNKUt5T/q8+bxNkFQS2QfWstM7mTmR3zuTcztp
Wk01lxWxP+unitzihylrq93AaPDVq6vte0YS37WzdQbtr+OcMP1ur7bTFVTYUj542dYdxOo7oZO5
bHNG1z8A4Kxue7MYYlMYuoghZ3hnijmuZAp9itnKeo/ol8fv6FEzbp+g8PZ6nvd37LHrnwaCuy+5
gVzgqVpTMsHm/qEoRRmc1NT4J1f0LikFFWC3SMMAG6ksXV89fSkOJIkkI8z1Iq7yzfu22EH6LnUv
eNYofWNv5FaAUNnHSK+dn82FDQK10zOv57Ucj97c6re5bTneIUe7YF6pdDVq0qPEEJNGNh44DJwD
bRW2BEYl3afIhcsBPilt2a06OAt36vMPa7PLg1YvTAB8FZxcy16uHNQbkWtowdWK4prw1cq7Aa1u
Ju46jn60NFtaxTaxSRqLkNTYNwDXH/NCg5OVyRYtMymM+bW/2cuhZkL4YY4yxzcZVLc8QQJfT15T
VHq5nL4rK6iZG7KKYuk9l+fRRjkVVYxRetbSRRuEGZ3ubg76AEmp1+S3G/PWDPqPZLXqZCvOEEPM
WUhUdPMIBTD/YpfNYWeggoROpuvY/kUgsIM2uYm0OieyAeiqjQe0bK8UyRgy7qvikkQ+dXytRhWV
c5Ee0cPVeAr86d2FGRRP/TScQctkR6OrWY4Z6Sv+mJZ3j5NqZeQZ+FuTrVTD66qML7+wyxsxzc+Y
0lZehV2VrEy0zuxP11t4TxWMCnsoHgj0grE3+BPgYo9135BK5wrgMmsXS5ue8tX2P9ZadWcDicUd
w1RufECV5G07A5RWp+feANtnhoQtF1hTu5oI4aAz02ON2cWK0llTO88VLuLkRu/zT9BQ2hWLt8if
BwFloyxgoWxKjugjtCm2fVW6oaI7JprNedSByZ1RkgBT0nXfCzlP7YPJZ8a2mkb/zp6w/YTCUd01
IK3gSINcv7BxaOKxAgixaC1kEWjohRXZKkDE2E7dt6W4IE9wZ3TPSvjeTbGV6zuaSzMJfJZMJQP6
19bQFBPdkVcqyRQMLKxKL/LdpBhkhUNTExTPm3xtTTfbZbpJdpsmvjTPnA9OK8Y6vkiEon/PlbHy
VadluGkBc9HJHs2Ej91bIyzY1GxZ2l0RiFUfpVlmEMPU35mLftXmIO3wsZvTD6BIMC8B1r/JDgfO
Sx2MNmdu2XNSo26FDppO83flmOzb9Ma7LcGW5H+jzPlVJPXHZTFnuBfDo0Hl5vx22XYqFmdbiTsb
Wg2hdFOvdhpDsGf9IRuf5sAjkeVvrmnoF7nPLzqWi7+d+EyPvY7u2cFvgptBusEIZW3iJQRRLpzL
TmcPpXN4hSiIxmFH/t/0BG+YJa5BTY0Ywi8PLP3p+OYKE0SSr67+udaS3KtRK3SaV8SR4tUhEEE7
uhoTc4AmAWzpT9bN1NDCscuvpqpBe3QzBIGDo7fUB2tpjN+9oGMFNDkwCngzB21zcAjWuy8Za8Ar
qjfrZjbE9OzT5aqoGSlr77vBNZAB6TjCDjnspCkZSxJ8kgokSR9D7WU9V9IYwb5b7YuCRBPVxaVS
MyiG5GE8BcXEBrUvR+2op2ulsVVS2Ls8mJpHx2rdh8UqLyQmeoVPtSjedeR6XBjtmruzQJfiUc9s
y75k7myUhVqTSmZweLviISe88+gX+gxJVrbr0SVDOggX7JScnkMvrghJ69mb0F+/woDoiVdyiFVu
WsI8iBUA5rK/UJzf3Zq43n1RzsSU2amxfif1rNAjbVimPqwIeCSEY14QBvRES8V4c6pLo9ktHAFM
x7RIL62pP9bNKCq6mYrBceANwynYKl4z+JPKGgURVMQwu8SvxUIE5PbmGklHhIEhmOtcC7oHBL1p
ZtiQ14wFjCrg+EY244RrPQ1XtlHrwa5f1u0IlU9f/gcyU5Ae/PW7ff4Xxsf/mx3//xDVA4f8n4SF
f1GhPrfF+PPHv52KNvvRNX9Wo/7xH/6nHNX4h+cGPhI2RPiQmoKL6O6/5Kj+P1weeQzdHgceDpkA
HeJ/0T1c/R/oU00PdZtFvDjSvP+Wowb8I+xkkG4u6lZMNf8faI8/hPn/fQI5NqcPWC7fo+WGh4y+
+lcl3UYMDJnnTMN35WNzLcKb6HC6P8VfQXxQfyMvRKr+y3F3uRjSQnwd/OR8FPxyv12sGvPNmLCn
4qNf+5xzYPD8HetGttut0AJtv5KmdRqAtHYxWHzjxaC03fmasI+1nnrFzaYy/4scDeNrkW13pRVu
dlzr1UPw4xX06Eoki+zq4XHbtmUPLVLc6Zrvkldq2m+tIs+BTbNdhc4o0jTqnJVemTHLN9coPYhm
QnNfrbFu09i3WxOx2sIiKe7ryzq3L3zoPS6L7keFBiNA4dJ2JNYAzofL4S007SxLxXwMMBMbuwaq
1Js5+Vobd6M5DzTpK3sMN22Cn6JLXXUYGdx0CTl3tpXw0BrLfqh03MerRJyPkZwQsqSde9Hvsr5Z
nCPd9uw/mAHKyjAtDBYaRPqRAVvMElOO7mnsIytgS7Fq6CzbRvnBc2oDB2HE2zOkCGDE7hmnNO85
A/Nb1fvs81fla/Oh9WsZMXulFhc+wwhoJOt83Th+WpKXkdXYeJt68fYNTXCSmgPD01Zl3rkkb6GL
MIR4NVT8mR2qM9sSzQp+/B/jpjspqa3u6uzF3HnDXU4W63hcS31UrCsJYoI1ttaPTFDdW9MUS5Es
2HuuzVWDfebk9WLszD7Q5tAlbvB9JlhVXA2BUA5k/c3YSblasAQb17+vAwjFO1zJ/MCOBJaLM8Q0
d/BUcGMwaBWsi1mQPm0cyxNCP5aCSeA1gTyOYtQ/dWNCN5TmLTMttKFW1A6lp05DOfjvuX2RF8EA
UHt9Q9h4sDCiPG9AMntQBN14T3dGphq2++IpGL3BYJeptd8VNd6POXf7t25V+jVk5uJA8e2dJg2p
bIjnDo6tCi6iPGi525GaXnuqAtk8BLSlU4xt1YutJu9P9gSLEqysZz4K4kR3dMDrlhD2jaZRqqx6
6YyhvxuQObDhD5Q8gPHzdTBmpUITR9rJh8M0/HuHPNSPAl9ue1KC9TS0vKGZ4xITUk82mtcTpXEh
K0BAbT+Ig6gObqlZL+zEAyeu/bT7OaSMESJR8nJGidVs0A6U9wHR1kTPZ6TdPRUiacA40fqEEZx3
2wfUFhDDdNbOcxEw52HrgEuxxZPKpMRKyw+fgdi0z0Ha7Abe70TQO9YdU+xW7ZSTUxoMRtFe+9JB
LcNghPS3Tc+A/rmdU18TGrrqLDqF9umuwAHDqqFC+RuT0W81GnJ9TlmaTBcME9Mc5zcpe4PQWgd5
bCCNBXKhH9whO/zprfFP1PL/9AqYeXG7XQTpweWf/0mgL2XVD1PFFZhGDJt30LPyf3mF3w5edrbK
atg1h00fFfwOOIT/J1fAKoS7EDu+51zK+j/9DsaWSW4Xxwgn9F5MgnuElf/6U/qLixF32YWh5hi4
cC5mxt9eVZnQc3hEaK3qsSNaFJ6e/rhRnL8Wma0ZJ52SjuZ/ZEZjVn573dpFmpjgXq4NJ2MB5lsS
6m6/TM3rAgLai2TGZO1tYDPQkNJDcNoezJS+nHWN1KfYqCth/s2t9GuTATeBu4fW5mI/8EHseL/5
DvquWpByeWTLbsZZH3/4QXVldzozP/tvrvSrkv8/r2TiZYEchh2bv/n169BsQ+Z6rRmhuYqn1B/K
0+xt923ebPG//lb++YUs5FIYtEgb/+1CyH7cpiB5ILQnN26gdAGwf2GF/PavL/PXT45uEG+CZ3h8
9395CPFFdz6URZO1Wh1bM4jBuvXfSUY+ELX5N9f6tQO9fHYXSwgeHf4HKtvFJPTnW7nwqtHWC6QA
k78gKdoRNMwyZYtMeUK8+q9/r784hLkYv5R+8cvDKABI8uvFKpf5rL/kNltXK6rdF8CxvCMC9FDM
wr35YciuGChY8u88haDFfj12/vg9iVLCush8iDvk97tR2WIAcTxYIcLN6ckzZuYY6xDAKOn8Kbtt
0XSikF5r74dZa/VVNrbbg6XmLhnl0tuxPeRFd+BFX9yWTHyZQLkCbFCO2JjKzpm0NwJx6v3sILCK
2N61pxJwyPMamNwtAHrHp3QtjHdsN8G31Hfxl0i/6QWZ831aQGWt6a60hlFlUliuWtFZikGLSthW
51Js4xF+Af9276r5sxaqZfOemerZFT6RtEPPHLp2pP/gTI2SD9no2W2U9fa2XDV6qlunTCj9cxRA
EgipRhukWYgxUGtp25UuPIkNG73xgzVlP3k/ZGsIO3ZisLYEwg+zdRRb7GMNfVTSLczT5AvTvQqW
rH/sNzUQlSYQZK9Ckz+KNRvvnDbvjkBY2wPT0DqxR2DwYMmZ58RSYLTcz5NrXVu2kjPv4EDoEZSH
yxp77jQ7xu4BUWXpDPFZFhprNya9gsJzreCFklYqY5GafXPdDCsR9AzGTn3WW3He9/p9YEn/zhhM
+Eye7Z79DfSHBpDUjrJmKsvYcvTu1gy6udnNJDBNj9lSI10p+x4Nq1vJbrmWmswUygE5I+EyUone
u5QMq/bSzKcLsN7z1tgqO/UoWnbrkSz86h1h81XJeXdwOrYUuT9Y9xSGwSN85t7ak4KOgin3In0i
0RPZrfeiuUaKOoo8j6hJp+wsCgT6V3yZ5k4iZadDTuerqcsIkdeHjMR6m83mk+KpSbS+cgm0Mjk+
zlNQzV1omrnnnMdM1fvNd7UXYW7Ai4JpQmbulpPNXe0O+R3Fgxf1zJl8JPQuqd4jk7PraZy3RELU
uOjRhuJoijRHDjmuutgB2g6mU8NHeRvkfn8ktIGXB/GQan2quHeIW+ePQ2zA4u6SVFv3jh88jbA4
k8nMttMworZdpFDrgSxd7mVk7J2/y1bSKkMqRLWTo+7VeGznvNyjTFD1hZuAF+pWXVT432fdco0k
ZSKkHVbkAOoRiVb5AWE96E7WknrHmk1wFSPEq91obQLnya3aoTiPVisJebmwzWOG6+U3hDOoWmJ7
kkEaz7zV9zY92RKNJeSbBl/IRU856O4Ud9SXr20VEDVfsLmKLTJady0ymUdwLlAgV3uWoaub44cJ
5RYJ6qQO2qqGuwUyBOWzLb5MQ9kHiILmrig1FPvDMH34va4SJyskD9dS+3NsgFFhDl/000U6mM4H
ufras0wvxolWNbrH7m7Kf3RT4D+k6Vxokaba7XWwLMbOnqi3D3I7zY7pqd6iF5udK/KoNvQ1nLq7
mTSUN5IbGA7jkSC7fJmsveaO493M9iwh2hrpuTn0zVXhDob2wcrIMvZEQxATnmmIG1s7XepYmEum
gYrQmdLmHHLoLLdanu1tfe2YWn40l3Wc0Zbb95I4UH8Pfy7oElrhfo3shqzd/aKROh4NIi2e12Jg
N9JIDTFVQ9x5rHOIF4le682XQi4aV8JSwcPMzMDd64GoiaZj+2ne5h7Ex8SwRLHGWI7H7ezYhW6G
vZZBW2kcpuEHslAZiLkpMaN0mKq/HgzS3V4akJBpG/d6bfdFjMDAjvW2GPJw4ojekQMAAbNYzOWJ
n7uNYeepD71cZvGORC6IJqIJ7agF5ER+ARnP2skiksE+5Ai3dKbM5bxvkQDtTZwB/d7zyu4H28Ca
LXxpDlcNyzQVTagsEq8OgGeTWUXAt+412U4P2uIZXojz3E6Lk6xlK64CYeQZeOosi3sfqrYvLHc7
G7LQrzVcAdNTP+j40Iuibe9GrcwRIVjep5oMnyTqQOTmzq02YSVgcn3rufYv2GOMpycgeoN36Ebb
N459alwUIfhAAzcstlWoR3q/crsiAq3oEO9vpn3njUjq3sa0J6LKLsypuGfASOYV4QBXEz2g8a1G
XtPGfuH09p2ifjz3Rj3f04Ft9sHolZmyA8hwrc1mdgO+230gshU4/OaKlcgiI52ZuBdoZNukXxc3
+3AHvtcbj21BGzI4WHyigTYjO5BxuJovY9Vh1RpctZw88ikOnRRBdr0yyGS1TqLFcUUs89gIwpF5
cpCxnzI2gTOEhC5A3KnMIMFF1YirdWnqLAL1tWKPG7MJ8UeKHQS9oRaURH2ubr0Ddg7aj+EREgeN
dTUDXeYXDxfJa48YxjXdA++G4eAweGluhgCFdaFnzmuTmTmGM4YOapca83jYlNG8EkW2vW0cAN4u
s4t2JzV/LQkkL+djX7tsfmzXkcRrm7mxz/Rhuhu3YvbOjciXC+hmzYxdJZehR6kRWA82hj8+WfQn
ZGrkH+zvBz0Ek1g8WpXUaQlSK3FLM022CU1suFJV7Mk8YC9rlAvlSDg4KD2c3OEE8zajY7GDwCis
CVs4DvpsAGwJMKpIRLdp+2B3tieSapr1R3LmtXYv0WPhMtOHwLtxrDV70GhS2p0Sm/285fkDx7RR
xrk+T/2hT5epfKsY/6qbRqvZf8m2v0EWYPvnIpM6Y6KBbPhTZ9JF7Uy3ZEgwthY/9aYPKy9TBCeM
ZUotStdyuZr1qo66jdJqqca6+Yahsua5ww/ETEeqqk5aq0DBcGGqJ1Y/teOnBsg3aRQyagZVQj/Y
JEdU54ZMdudQ+JZWxcZQGgg/cbVqLECDfmVkYzgkpKXpB508KQIG4Q8vajQKXmM4cPwbF6tqcyK6
KWgjaFsYrZa0zY5lqvNHDPPmvG2BzhwCN0m3x+pjVpy1Q2Uc2HoWzjFDZN5ekWBUxn6vxjyxGlll
D1Dfpjlmwlf1kY+BPG60NtsFjgv4Es/Bkw+Yd35EDxsZRVFe+Vk/IHTAdKoy69DrTn5DUDkAXxXk
u2ys+whTAmsvnv4G9TXb1npblsPCvi+pfWfYgM25/rliii6/em0mTGWWzNH6wtlLNDst71qMdgR7
y2bGYqJg9SALrILD5Hgje95Wf2/6RVQcJJNItG1GHy8F+mCEM3YdMc1d8A250q7fFPMTNqddY7Li
6lbjzKaXPQBZAvNZX8fOvIZQhHh+mYL6s+TlSmGgBdmxrVz0dV2l3NMyK/euTLfmblm9zv9Q1Zxl
L4QeiNiUW1DySnO99xRX9C7HJwDiUCmKCU1/1xbbJyDBD+T9YpltFTaNdE9mY/gMHfyyS4JAQV7q
y9w3d36qIRxa8205si1upl3XiQV97KalnwhqKAYbs9XeaaOmDZ46noFHr83ZeYKWb8j/DvL1g5ym
av1hEodF6sfQGcVu8hq2pjoBls2jw6b+MI896hOs1Tm1FmNcePw+vk9mfZiYLDz4oZzh8S2mtJ6m
taFPaIS+Xq0MCY+aUXRN6Nup5p95Y8wkNgYkaXh2338Rq0YFzWQzBDh3RLF6mibU4WuLH4c031zG
6zZox2rtq53X5dmhDMr0ls1O/STkbqSUl0yGwFHNPAD6Yo3N7eaMTKpZvqC2oo7cgH5sWUq7UW3e
vTLLHkXVJv0bUlfxweiWczPpKz0UFqevunDqZx45f08evX+SaAOAtEnty8h4siKO5vWokMWrKyfN
e/20LaifEs7/7Ltri2nfb5vQnieSe5ew7HzI2B04FuNSo+o7YyvWJV7xBs8vAkMhXVhQEkG8jHUy
OJrEQb4RfTCMVXWWNTvYhJ1Aa+BJ6cw9iajpdkRTsmZkNmBUiwzZ6ES8t/0cEYOCmEpzlWceh7LP
2rNfuxcBHjftWzF4bY3iCYB1Mm5T1wLS39Spy9H3HTkW84vCPUWwJi29SAw2g9irVIkwk91hQSiB
bl5l/aXvKmTDVdsx37n17B3KbERJpwtXHkSZ5erBX2yP4ZhrlndrWfefvSfna+zwzj71qiBOu2Ai
LaOv0u48aYV60+dxRveFnnkysci4I8dmNi4exr267M8dU3TvakxF2TyNrc94cuT79JLeEtWbRVNc
4Y9t5odlri3gAKn8hm5NX5IcnMUpy/XxNDu1/UGaOaLrzMY4cA1RAyurWYxD/uCSOePymrSLDouP
tmIcz1bE8LaO8c8b24O050FdepNqCYE6EBMs5uG7aIvpVtOGFkGuUVWfdmaj6ZxTCFstmqdtNVKS
AtkyvoNZHLwYU7hV0qiyOd5WWb6Wo2HOEcpXpHkzM3q8yPOW08bw/hmR2JlBrLkDEsEOxGNmSU+c
LZRj7hEgQbUbyUN/bIKLow19/G4MCNAqqnncrUtZPwgDD5iOdDUBgokQRrW6vycIKvtWMl17EquY
ebhSnwSQsS7YC0v9Bb20+Gw3vbp1mEURYetKPWRogGZqEB4DOqM/+YiIbvKt47KLyHqBYFDNr4Er
iq+6q4Fgmkuw7ANCBW9QrtKXj+6w7AFODCtyqWK8XTvb3Fcw8+RzZzvrFTJcBB9g97Ydj5yDRsG2
3QisxXdXmhoK+n4qkQ/q7LXNoXtn+2ujmOCXD5tNUgDZVprh210zEjXn0aHTZClkHi2AJ3uXZe+5
Kqr6zB1tIKm3yWHtpv6e8CzjSdn1Y9pSJuAnJw7DKvSAe6M2ZLzo/fbFQWNcYfoMkNW7uTqu1O9t
WKEcf5XQGPI9f5p9U+VWJbAbepLVcmd990kaT9RAnIzaPAPXppAKR+dAL5IiKHj3+0Y7kIfGjEpb
MJVEqFV4ZdQWEroEK5QQFHYdeh3OgxdNq4KdSSf55uakMR1NeYHCV73bEgoiwCLU6RDAV3Wre63w
l3dtyJoHtzcynBnZcqpZ1pwRBnfcdIZn3HS+2xzm1aoeYD95ic5CKSIEp7sFSx0cXEK10b/RvCOf
GybA2KOrvk3TRerimdI9lAvfV8xN4Ey7PCePKxEs6PeXXADADQs/AJy0Nn3uURPvtwvc2B1Sg+3f
Sv0NJpZAYLkdMpYEx2EJpjTsAovAezXDyl/t5SlglXOfQ2BsQuUsqZsURYP+vnE0Qk+Ywz9OtXLJ
l5NLGy3ufMHdF+slRSllYtHZfdSnk3SBRxrksCt0P0j3OwAU/N9zFTd5PUX2oK8gfdcAhEcnEUGF
bW0s91in8JKn/XC2p3mMfcH6MM3XYu8ozjX0TcIKWTnwH8mgaV4QY5jVvuL8WEPDqbOdJdYgVnwQ
PkIIcz63xGbKaB4H5ydBZV3Cm76FtSIj9KrlQyoNa74W2+TEl+L52V/xNTX4zCfKVoTQ3zc/EK/r
oNnzTtuwqd/xcfD4LIKI+dBA+B2Nk4+FGkWHdmtgFGXpd5kNUgcsvr63EXuvpLuN+npuM8P5QK9p
cBgzF40Hi8ZiVxTaoIDE1GaiI4IO4sDoCcYjdKRCoTrzOhr7+fuculjAbPfONsqsj6SgkwpRLc3n
CeHro6fpJkrHzr6TrYP1bGUytTYmlIbRzLc3rBn2GzRR9cAQjF4yKHGh+jxdBuNKOfmoQyta6Hwy
WcZtLGwS7A3FYxps5Q5WtZcERpsWO8FeugyxztOEEhM+gUTw8h52aGF4Z2dmiRr51pDdg7ep7VCw
iaf65c4LacSW+THdMBS+aGcWeWWz1w2hH2XHkn9XIWuZYI7WokhQC/8Y1yndwoF+/Gc6uZqRaGlj
IOJR+Q4AFN5NvE9sJg1fzw+qHeSHZzf2HoG2HfdTV/wHaee15DaWrekXGkTAm1sAdEmmN0rpBiFl
SvDe4+nngzpmOgkyyNA51SpVKUqtje3XXus343ZscI6y+1oZZyhZVz3KAuSQIWHirFiEV22lsMvS
EJ3vVGq8OxWPv9IuSxUfKTGrkXMsQmjrRfvTMKvudjLl8Qmh0PAwjRCx1ECitHajbYLHGQu0HT38
2ZxKJR7foCzTvuOiZhg3IvQvTtu8zG/JyY+EhzmPpkH2gx04cDXj/VTqb7wN+5seWuFKjvuh2/pY
sXwWBJWNreEH4XYFSwOreYChJtkpd/KwHiR9EndvDXHwLyS4mYdK5+mI75wSIGpr5hbhtsib7DYz
88zaVlUE3WQmXXU2YWd5G/Qmpy8hG5i9aBqzVyuVAskNwV/dD0EHvqhqFQ6OUm0Qn4ig1Bt3igJR
0ITtVzu408QloAOt/yW3PbzGpDba3WwKB6eIWP9n3Eb6Jii6+KcA8wlHtV6WbrwpwuiWxwPk9LC0
7tmWj3FA5iBQVMvWwJB5O6tqVW1t1XDJ4D7ySFgbxEO38L5lID5g/mCj+dV7AbbcgeBKETyxUu9b
xZPHcuQWFyk7Z8rekI4vDSpF8NOflJxisddF6k5P+f61COPSc6sIDRpH6eR6dHFPh9XZJCqJQaXX
q1vPH81PEpq/czl99II41NAkMOV7CA4AfSdK8ZBwDC95VhoVzlAlh3+UJB5R8Kk9Ak9TQIo0M3Iq
zvY4WilyNSgNshUCf7LLGp6L68M3/ekXZor4U94Ob6oH3gJl1TjaS0rWkVJqE0nZyROI4E07CW2H
wjRI6hUGwC0OVSrigqvZTBxA02ysuIJ8Qn0S0YfOexmSGhSUARS5W1Ng9kabguCsr2MZsV2HRVxv
YjzAD0LYyIptpf5obQNo5cMdVG4LumalDSUVhTH8kEiOgyAT0vAQqVmpuZ7qj8ZWGcdI2IBT0X8C
cUBatCBy0pEGStpNkWdT/OhLpflSQAvtnJaVfWiNlu8wCl+Md1YfY39WaSRZkPoBJhw9oDsnGICs
85bUP0Nm80gt+58ptHoZJ5Wy/NmRpps+Gx5ayUNH3LvLOAOHbQZgAFZeIcuPkg9t0/VAab8Ic7S7
Bdwm1VsrVzwYyFmGgoaQ3leeXj+3UqyRNy9F6feEmv16ACEo2BbmaOTgBwXAqagH0SFh3NeDUkH3
lyVxTWyCHhMw92mTCH71iM18u+2BEvCMqqzpvvHE8IGwrr/LlBrJUEMaChIKosHvgnf2iXvHbDUX
oQKCGZnmz4BJFCg3Isph6l4B3usGeu29wYMScYLNKvMAbCYfeQmThX9qZTa2Ayy7e0unjJARu12B
0EDy0zdAq1g9xihNBqsJFC4LyCd/areCH70BNa95a5DNz+wkATKuq/XBb2CujMbMFM3Qg+cZN/yk
sdhbAfopn4HqV6/INWpU1rixfqtpFD0k6awJxFnRbDod3eVE12Gep7jCpXuMwYvnZpzU3knyWJEP
MH+tP0nDy9UWvVaaXKircDcUcRrDNfRQFTrbVED29hsr2Q4ZeD8nH4xgl6UxSO8q6/CU9ePye6qN
2q0HGXMnWk3/LCLzwe2awI30fltFgSKMUFdISH0ihTLCUJIgvSZkDgYC0AQ3SjFHCDeWxN+1hDav
0+GHGdhZhp4eFOw0+BZ5QVGtcP7maSZWrGdqytYrWcH7DkEsT9Li3EXFBp4UjvcFs5iDIIHXyUOj
iPYpGvzbOtcNYCr1iIhTRiLkIHqq5a/xRy2rm6IBwrxroyyjZMBU36lNmXWrrO0gsMHVhSNZyaha
7UG5UiFMM+gVqueR4GPGQ/JnPCmSezEDl1JkFIZcMC2Bx0ciDGIPI1UrECVVsRWpGT4hbdQzopih
2bpVoBlisrt/UOhDX6POZIScWKnqKsTPjQAzm+SXOo0glRoImlcxeUeGitfbeiA3Gm8iA+tgNytN
nmd9WI0Rhoqd8S7FcrgXkDAZ76u8aSVbG5QSR75AuvGR/w5dKNClbMfUI37FUpmF66pCF/BbUVCz
sFHWDcJNVShctqCj81UneD2lOrI2j0XfTfvAiob4MaM8R8/Mxk8eAMOajyEcxewmicZcwHLPEF6n
uhDvRd+fSltMSRtpKEyIq0ycRB514PoJdCx9uE2LyfimiHMqHFaqjnpclugH1pK3Jo4S1+jStdnN
0EjqLyJORmhGuVZbal2vuJtO1HMSpTFQE4PLuJGhxDcgZv1IfikJxSQHMw4pJ7E4tbTXCrMUGmQP
qgS6Odq6CdvWTvROeMu9odxGBlcqFvLJ+IuJk25Do47iHzHdxp0ulIVniqIJxRWIkhOJO0N57htT
mJOOXu3GUk1CQIuqPpprT92uSSEnbCcEH6qNX2vTS6SBdneTfhhemxFSDFpqymEkXf1IFT36kTVl
tcWdLa0w2ARSuw2qDBTYoMlIzbBW7dQbjWqlJnX0nEkj/t04feeTS2LCegbQrza3SSP0yVOTe4bv
pEgT8zbuTIR9gDAUCWIfNYyAPvMTkWjE0P8IgF6SXQMhh2JNyvmIeFkCy7ElhvhVUMQZXwUUKYKn
2kvjniWLvhTCDfB8bMxQ+9eui9LQ9YYwe637wSJGrk2y6FTXBQFiFWnz9dRZQvDYeE1B6SuM6+84
maa7QpyCrQrdEax0lODGWyvoY9ZD/BxoBXkl9Jc8BKEUHS4EeQ5UTaIyHCqHdEwhHprel8K7WEP9
6CmAX8arkbVl7DWu7F2ajlJ4E1Fl5k0aMPr2aMrtTxCckBzjvgTQVVv6I8ptVGx62FcPkJfqZ4Vn
v4ooXFeEN16jF4++Lw3toZdl1DYg4HzXCYQQ1Bw8co2RGM6iAPX4s4xhasIdqMPO8SsuF0fm3h7Q
GvfDWZDeHzDhHdrwQZm1MHdww8v8Wwk15C4JdfyAMz9OvmUiCARblOrmpUF98mXUYdbhp1kIJPvD
/MacyipAbwdzGig/7QyNnnhDOGkJkRNaZpseSOglj3y7ILmzsID6EeNFte9QT3uQdAITWS2nt6Ic
g9tcmxWPKLm7WB93NzppE5HppHKAHkUljP4GD5kys0clMasMIkxkDE9R1FD5RH5SfoS2IX8izWDB
gA2Vbh0ngDq/h8SA5D5HcBE4TzbGtma/7Cotag/U3IwfoOvNvWKqGmn1SixdNP28eNNXYpjyEMRR
RVYj8RFid7eRQx0OQBqO6quHITFj3nIgGU3ZBtuWNzFVy7SWtnKr8siCEwTNGuystdIoTvzhypIA
rhaV6XpalPys26q6BVoYPEABBFXIsspyKJVlhz2rABISaT0YLE+lXMoPddiG2PZ2wx3i0fI7hDfp
oA+StioL/ig4G63nIPWooTlTUkJM5B5ZujofWSUwyaECi3q3Ujp4hjeUfoZvZIqyNZGzONm46DZ7
NGH8W0MrjDex1SPKDHJ7V/SttQ39mHpnQg2a94rkk8CnMJYRk1L4/2QveSv4ydZDVGEIK0LNXpW+
rqz9VBLvMW8FQlkkDe70HCffWpHgXmRprsA0mmhFe4Gc/vF8Yr9D2IN1vPFNuQ5cL+E83hKkg4AN
+kjcJT2UqUiq+x8K1gwZIoizVhtc70p5CELknrfg+LKbqFH17QD3ECW1ZMhZ0aKQPo3gGyhnRmX0
W5S96btcY89ni1Taqi3pyvG1nBB1uA2oADIWalqgEqS0IG57K1R+K2zDjSeqqFEpTVQ1KNrFyZPv
m2QdALJITz05TCIpsm5IEMjo3wQCZU8rbXCu8UPFfIWDBuNK71oDzn0UAnLr0hQmaaRM2c6zkARx
09YohDURBUynhBrhNkv8KXnB/hVeopD2B5m4zrLHmFNunXOl7cH9tdImmdLsQTMJckZPUtD/yaTa
53kjesQt88StvZqg+p48p+n/6KZSZqMg5EZxiyqC66edf9vi/5NhV5013Rs+Jv3G8ke0Z71S0IZd
K0/QUDWTRBpbHK7GJEySa3BMCmgzQnQPKOlOCQqb8HE3nBfxgzcYcXgT+038FLRQQkmtDHtNM6ZX
qu1+fReKkheRP1T8LfVP/6UQkE2S+za68yUkFdG4k3wQJcTp0drIBJ6wPOrZFxMDBlmb6NkdJgEG
yTgE1UfVxX0KmbPpfmiRxqHlYcT6UOeNNbgQNSJMFSKoryZVieyppdUndczSvccxdscTRr9HSbF6
lNA5jNBIzahYdGm9xsOW94rZxB36oQVs0TksXEd5rRorVEjTbWtyDuPVJopPFM5I/Jb8WVBgNRU+
HpdNd9Poenvflx34xqSsFH9d4VsW2wOZhdRG0zCWQV60+YMSqfItLvKBsgdbh2KoMrt0O2Yl5g9C
k8UUdzq2CpX+kLdGWd37laqxN/psExHf7CUvmH56Vdw/V4h5UoGftP5QWe1Ur4rU9yxHMwiw1oUF
yNOWiqTbkbmW33Qi729Azkcy9JpC2UEtEdrNvWnmLSVe/jAUQ7xSYdCahGijetPHYWWhpyNWhwwB
ArTwmRZlXalpiStZIxQlOiKo/yZiEt9HHQO0JkyQTHJL6DxTMzV1BFZ6bMmfQRIk1TthT4XNZ1oG
W6QB4j81xD1hk1pKFzzwlDfRXyOecZU60VMHkVvLsBE1MNPVXMZFzUk3h1n9VoueOAZikEtizv2B
LNqmmhr51UBblmohdG5GXPwOtA/5HVRlmkF2eckQ8HNz9zxiJ4h4GjXThGM57SKP+lBNTddCJHql
DI2gk1onAEAaQjtEoaweYAuUkZMCjHtVCl99U7GecGNDDj5NmU/ZVupQIGDXojDMa1EiM8UXD8F+
NGt0tac41NehpVfiihPXAojFZeh/QwHT/PTHSY53WZ+TRgKdiGYNATxm1ijJSrejVRHaSGY/vjeZ
GiFamik/S7OrBcBgmfkjANnUOEpZpBXVfN/8RC/OwsF+oP5CCrU3SoR/G5GjS6goEwVReh81I1QI
CVxGDzlqLFCSikzrkRQmMBD0xMLnLq3E4g6DVgjxzRhpBCxqX3T3qRpMN4HUDR8i9+pvJS+D0eng
ZSMaZmGFTfHPHN7lQlKfxxLuMVX2MPS2c3hmUC0ktbQmn62Pdi9nUnQAi5bJtpeaEg480IzfK16T
+2gI4mqX151nuC0H9YigOcVkiBbyfFL7HdmDtEHwwy3U0o9xM8dEdjVNHrnv2BdqVC4G9VeQEeA7
ShJ4XCZcrc1NiDKUvqN2Pjw2sQCX9v80w5S1qPFyhIexkrtCp3Z/zLZWGjsgA/0Ut5m5kfQ2OoyD
3/+Uo6YkByuK3y/DUk9RvYZpAky1MDkwwBAvgMp5L3V10I6KLddPYyjfpmxcy5iuWGicAdpSi0Q1
Anl9jLvVBaAb7T9PQBGLajwagaLwFKLyZOV31HIL9eFyh85gXS1VxulXofqCF9+iQ+CziqROyehO
s5Kr6L3Eufd4uYkzY2YZmH8h6Eh/xCW5SVMKYWhjmlCKx8J4yaYVSfzLTZyioE3sOEQMo0QN/tdf
MtcXkH0c5GBhglKlKN27pYCBVbwRgclOKPtebskEdvxfWtiMDTZFzFy4zTFLkLBEOIYlZ6WhWF6Y
gyUpZoUX0gYhXlLmVh8+UvMGi6Yr7Z04ucwNQmuywIiAIodhetxgXsCGBGer2nUyOR3JQ0ShsmoT
WrdRiJbOqqPcq18BX5/O2Ax7BsMm41Wgi0vsuuxT1LTAxtl59yTn7bbLmrVyzRzuL1z8eChRZAKc
w3RJUP2WZomDIeQASYihkXJ06pW+6dzBxWzIRgNqlTsEma7lkHd0SrdzmtXgoFjrMOg2qRJHcCk/
rBCkdNsrDIHTHcFnSaQBQH8bOu5HxwNemEkbVjqfJVn3Q/vWmFf8mxSokoslRAOMrIxDDqzH5YwK
iU+W2oS2gyol/e7czpUd2SEXZCPr8f/7DX/NoULqgI9x/9NrsJaO73oOuVSnuLKD/pp7Hs3GDLaH
02PoomL+h1f5Fdwv9UXimak0IBG2CylK+C4Vzwjphud6Ld15SAjusU9lBl4D+/nz2qDPJsrHg7Jo
ft53X3Zwh7pvjhkmYVRgw3GTH03DyXY/7nOnsaGdoakS7rx1sf0AymJnNnzM0f6DurBz1TppZjEc
DwT2oBBpFAkAu85Jf/wliGTxZK0QhVXr1iln6an8W6RhRDYGoS2juS4Ugq10P+X6rSafQkoaUUfj
iqPOyTEDOWU2N0KOC3U2eWlMJuUpbABU93lHa/d5ULit2DyNkV47vSA9yGXkUoG6u3y0nVgoSnOj
pggrUZwNlfWF3xcWe0B2A4naSmTdVeW3Ah0Xu1b7x1rIDwgkrNoeD18qi1S3KuCxavMwmIpTK/Eh
K6dt7fso3A1PV77qzHzwVfgLQTyZCS4L1klVjxQ7YX/ZXvMrL9S9SOiuRWppd/mtiWmcP5i2kLWv
lpzcYypAaUn5JavSFe7L2QmxRPI8KBMoeNYerwpUWMXRH4BalylIXU1wLSux+9J3SZBtYzJ3gMY+
Lvf8JAqYp+NLk4stIVcjuI+MJisWvkaiTMQllhptW/UoHVw58k9OvUVji7kfNB9gfE9jHaAq4jzq
3wav0Ms9OrlXaISdZWgyWuX4DC+OVnC0Y9RmCqLmqCpTa9oU+IqUPCEuN3N6lsD+NiCAc35bJpTq
47nyDaFphEbBJkAzH8ZM/IMHICm1tH6dJiN/u9zYycBh4mIqFqkUXNvxcp1P+y8Hl6xVXa1FMcrB
+XdF3Uf6lc6c+/OJnFj+DBsnwmL5FxbQUj8HszZO+a+GlMbUG1e6cDJedOFrE/MnfOmCEAkdeBaa
EIFU8RS1o95wjNZtAEpcHqzTBWCpIoEt0ZOOaZS6WABFqpRCo+GpgiLHRuJB4ivdG1v+SlB7ullp
xoJuLONDBzNu7vCXDuWNL3fNZHm2Ib010RpDFDUDhQMDoH038EO93KnTfUqwLkFUm2lxMOQWneqF
Lmis0idlTau2Gra7zutW8ZA+xta06rLpSnsn02XQHkIKMuc0/1weRSEKfWksyZ6t5r86XbpDDvEJ
w1Rbzfz95Z6dtES8ywaiU4jO6HgmHo+jMFeCs0g37KA2Hvmd+dbvKqrckYIaXCNeWenzEXN08RIR
ybhOEcSj7QAN9Lg1sRqqFrQr513r1OqzpP3p4VplIhV2Y5V271nXry7372Q5zi2qs1mSRcSjLc+j
tkxTbEdoMY/UWcZn1Wq/0Vr510WPkgTvEtY75x580EW/SOWOMtatADmGu6H4rlUeea8r8cKZmaIN
k7lSeSmI6uKUoFhcmNDxefgIB5NEmVrdGMm3sX27PGAn3ofAA+kIVdhZk8fUtcXLtGuU0ZQSmbcc
emUH+P4NwnrlsEtQo9nj1vLHU/oGnDz53KLLtvEIpbGiQrqSI2+4sjpP9p3Jc1WnHjGfugTri2Or
RzYTCUwJ5UJZ7QHngGkxU1V5UVDW3U2NTLJPbbMr0Tv763SZwmCcqdyg01mni6EuQUN2Sgkl1HXd
veveuvtb/m09/1iv7fVuZ9v843a9XvNv9s7eNPZus7GfNvz0//7SoZ/8sp/sDf95xz+f+H383tX8
3/nJmX84/OXOPzmO7TqPj+6WH/stbbnzT/zt8GP+LfNvnX/hfu7fHt/2n/vCLfjVfs+Pz/38f+E7
91d26+mKU1QRsRXNQJPERI7leLeqmEZnlFVB+DTIvVUfsjitvfjg6S+Xl9zpLCvo4bF3IAQDW14S
tv1RK6eqATWcs+q6AjWnUNungLsw4SmsP5cbO9cpNqkq6tgR0u6iU6nS9aGEJJ8dJ8UDRPEd/GpA
xnhGyML2clOny0hROVJlbBV1nQhi7veXOyr2laib/MxAUSt2c++tRn+NBKED/WGVNR8gEC63d3rW
KRpxDjoNmDVyVc1d/9IeWnRKoUSBYU+dWu1FDxVWIAr5zSBgjHC5qdODnKYsNHst4hWNEPa4qbDW
fVVDN5JkoBnvJIoN6IWOqTuMeh7YVD91TCnGbg8M5w2Ltu7Keft36I4vErB8c5jBoa7MN9hx+50W
ZOKQpKTF7dz+8Z9XtXIPaMoeV3zKplvDQ3VT53e/hl+grLxnWG2bft/brf1WuKL959N0/DW2EjfX
jI7nM2n5aQoPbVIe856R51n6MgsTCM3IqHPTbpWaOgWqAMq1GOu0CWQazb+SEIasnmyYoRtjAGGt
wRvVoiINLbi8uTy/pzkpnmNfm1ispUIyW0OqOtYu7sxogwqjq415u6sA2Dr4E+QrRco+Y2R7nT5L
7pVWLJ3Ln3Bmo84HD69VpJl4Hy++IE08D5FqvkCiJOcgbnLI9Zwob3xPkFf797ZAbCEDRT6Wp/ji
OQEjY6RswtMoaVBQRvLQuk1Toq36f9nO4iVRCR2ccIzWuFsBOUu3HgiiEGWaMrkSLJxbIZaEiCD+
8Vyf4mJ/lF4S+60E6gXh2cey8D8i49o6P3PaQGwm3JFIocxL/Xid90EMpjghlTBbUNk1jmyajFtD
oJVXNrs0j/7xjmJivrS0WAkDEgJmkDNqrQrDMURw/jMOfqOZDmI8RYuOnHD7swbnj03c5XUhnTnC
aRrJe/QvIehpi05GLXoHQBg5VqSX0L8HaqGK27J+6OWNCJABR8i8u0FzDvPlpnoK0PwM9621xhhk
yn9e+ZbzA/7fb1kMg4o+NdJXDAPfMuYbv7nLxR8emjCKdoDwraPTNzwn3t6LsNGMMTxbj+OV0OjM
siIy1GUQvaQ3lWVEIHW6kusVw1FUImaAbcF9DV7tckfPbHwdH1akKOcFDCb9eGG1APLRnqBeBtfw
j5xra7gSvyEpr0o9+PemZik5hWNG5u0zS959PatLvy/VIlZ0m4L8ty4cH4taQyY4+fDi4tqhfTp9
vBCQnKPYw61gLOtKAsLTJRpKrGJF2JSl+YHIOqoO1vd/HT2a4UGMOzznmPQ3vP9y/YwdoMwRuU/b
aLpDgK8eFKBVmI8rcg9XsonnbuH5pT/XS0iX/Udl5UtblirUZdEFJOdIJ5iPBRXWnS8rQv8taYoy
Wiu4TlQrKpHmN1VphghwBRZTZAbifnSoeIQ7SPH6W4IIhnHrVUX/G6U7azpA84J7ZACEwAMz1Xjs
NBPF2zXIheTPiDEUWI8p1N5kSOkPYpVYNyyZoeE90ncvRVBBGRwUHQdRtciSjapEAyDAIKxe8Sr3
X+qwib5TOG52+AO0vz0DdWT4YUP0z4f9XPb4byCw2K/N1PU9REIT/q+QuGmMkQkap/12Qj5iVefi
8HJ55v8Wpo7PSarcskRgRp7KoEp2vJrzDOB2a6KBDGwSx5bipsBblpTfrChMmICvmFi+ILKBZdzg
mAHcpDzb51DzDVgvkhw9Xv6e07Bep+CIkACW42RNtMWlalVTlISG4GEzrD6pqg9LuUKPoN5GU/Bu
TtKV6Pf0bKLfkHwoavFuY0ke996PCyRfW1EAlBB6h6g2/vRTM11Z8iebmLrO/FAxsVY3iHwXfSqH
JmsjBU08nkSu1N5MSJca5vivK2fRyuJYGpHImrqIVpC7B2+BeD7aJCNVM0O8cgCe3m9/C51IvNEp
IsnFGkXnf1TKEKBoWv4KLUotGDWFyCGWd1G0Qzr8X1fEnNUyKTfKBuft36Dzy3nBGxNTUrXhvDAn
pAS9R7A8ttR2tyrRljJ5/xxBqowIG4ISJ/k0c14xX5oTdeRBJDyzyG1hvtGuNKVfY2ciedmVhk5W
hTmXtni5kpWZiyuLG4vaqZf7wFhttfsZ5iK0GGMtKPmV/X26n2hFhzVESosG//qrf+lOXKBqMISB
7xSY+jZFtvFQAxgEA9YizgJQiM3N5ek61y2Fq4SUE28truPj8ZvabOwEpAVxvXlBJ/suCA30Lq8N
3mlNihKpoc75HbJa5AYXGzeR8drIhSRw9u9YGtv+nDT5+OasnMcr2STp9IiwqLdh8G7AblBo67hD
AdEGliFW4MibyiV9s9kcajexyaxcHri/I3N8Eh83tFh5vSKjzhiiNwW74m/tG8lxypj6SuFXWLzY
898p/9u/v7u31ur2fm3vhrnjm4cP1T7gNepqK6yVVx/2A7xfG5yI/W2zena2j5+f+2vpy9OI6/hz
FzMAYzP2K59xEYwucsI2C7HoKNDu8eMnQ+ulK1Hk6UKemzMpdOjohFEpOJ4G8LJoIgGZc6J2uAFC
vIZafWMi0zMMzZor88q0ny5jSjckCfBoMcmMyIvmEJvJIJcHoQND4aYuRYjHY78vZOFKSeI0J3Lc
rcUpkHiC0Zgl3QpMBEa9d6gHq7jmvm+HrUL1SNfwANIDzb282E66B5BjrrWA7QGzoi3D5clXa8Uc
yhgv+cnRSbVoMZY2yv2/t4LhBhMGksigGnY8Z7IXWCR5gcH19UGbNTumGN7olX1zsj+59yTsmEyJ
txZioIsDp4zLAqOJfjaHarcaDAGOwu0/94MuIDk/n9Y6FNbjfrST3ypJRT8mr3uDeb2uKa+IifHv
a47rjXcFGoNgyZRFT1TUYktpvrkjE8HlWSJXPMTJ++W+zAt3ccocNbIIEyB0j2PCo8gZQsZM8iEp
4ZCEkh42jcIm8f4EQ/V8uckzb3ELcBwRFseoKp28ALsQI7exHUIe++Fj0MtrFbLzUIkfkuQ/DnEH
s0f8BqGGAkGJB1R8ZYWcHB3o4qP4ZrFKNAnIwGIZtgjDJN0s09GLXWk3vfFhZdg4lUorORLQADcp
s/H1cp/PbDA2FuAz6iIUUc3FksGQr20iHR/2KkLcV9dQ9iOKDVd+z6a+3JQ8502PppT+EYbR2mzE
AEbleHkGkakBP8TQcfTXaF7ZpDlX2fTmJSjCxW9tMkBdOsDU3gfJPNROCj592OhptC5icSe0d5X3
2zB2Wn8luJbPbE3AMipSp4jq8ZGLQZiqsY9LFRPaKaOARF4Z623Hymr4OSDG09t4zEPdgSsCZQ1n
F0we81zWHoJEFlZiWLXYMYY4Y91U3Az4c6Cj50IvkB97uAydW3VjgZKLMAh7E/lR1ZFiiEoO2j28
A8u0VN5bA+OkNZgQHOAvj/npkuYAnbNYkogc/byhjse8QjMvHrMYnWtIY0hboNE+6TsxczoMzGX0
4lr0E6tVkF1p+My6ol2V9zc+WCpKqMftTmWQeUIBuwI+vaPEmpvXAgKo0upy/+T5z1msqfluIB1N
LCwRDh+3o9eDpaVVxmsiYbKKgPf3o2W+qrMZIAo5aKSEq9K7UfxNl7+hATCYzxUqnN3PotirM2p/
NbT3JBIuf9aZBUVcDh5t3lSU8BejDgG+1ELoafCnN5AtocjXzuUWTnPYTOzXJuZP+BIwt0NJirSm
ieKD4i8iqEjSdDfje/9r+H4t4XrmYNLIHrN+ICYiTrE4i62pHEq8lGIHhzl7hBZW3zeyijCGW18r
BJ9bN7w/Rcma3xygC4+75Ru67qN3wBXmF9vZp8uP8frIxSvDdxIU8scTM5EeY3lyJ5+EM3I3CGIV
OQXp8QMJq8kteq9wxKkTt1Lo61du5rPtUeDm1qSodHL5x9XUSbUOqN8Kkhu5+Y5PEapla1G98gg9
M3zg/kAEgOfhIlnGS2ECYRflTfo1lnfcWB9oG258wXy5vPrOdWcuXvN6krk4jMUscQ5OAaFz5CTR
D0n77Lq1rnwWwZUQ4HwrmsTZTBrTXKJtQng8QRvKkeOLu2b6nFh8/vAQdp+XO3NuzDiqDBA3vHEJ
ao6XXJQ0BLeeFToRkfRGCLUUQUs1xCgxjPIrKZZz59VfLBTROk/3kzswohycGyEWpHLQi2+oouHv
kwWRhDOwCAVphAGFFrYgi7/qrDfWGRSY1wSxhEMKS814QB6oSDm7eSlvQNaIUGLE2vuskfp6mQI/
+TCMWtsiAQZJa+xM47sa5dLPfx8vssoioQpGO+Btj8erbLmnetELnVYdcTWHqmnlW8uz3MvNnJv9
r80sbpBM9mKqeDQDmQOpqq3fiI4Wx4iMvP0PGlIpNepAAkFCLc4CSy1Rk8WlCRFUA4hiNqjqN6xb
yyeSNsrHpAcEBpdbPLPigNGQS+H8AYSyDPTQzZZGswgTuJ/xToBHpqJl4zXh5nIzJyH0nGnj+uHk
pnuceMcTpeD4qzZNkDieWkHYRYWE8uDNaKF3rZHhK8rGbds//5M2AZaA9Oc5urz3cVn0Rh9POwdF
4lXYsWx3hfRY5Twa0wd0+y63duZiwl1hfotQ4JyrNsc9pBStoVmHYCbO7XvsKPDRwve6/RM2wGuN
bn25tXPTRmaF6NwkG4vxz3FrpWfCC9Kg4vmTiXEcuV9TW8n1lSPizLqnWCORwSG5zOtq0adWQ4DE
EpDEwOh9MycRorSwe8RGUHy9clucGT7WO89eajecscsFgn2YwoGC1x65dTQfxE645RD5hS9tA6dc
zFY9NaQr+ZEz3fsP0pRUPpn8vwHrl7gFM16hJI0Kva1H773Eb0wUIKCkW69Pr+QsrjW1CFvMidpI
GZP4jfO3AlkNGI3wON8x5fzndXHUpcU+w3ej0ZSMdiAHun5dr4wm3LbTP1s/UO3GXYIMH7kK3oeL
cwrz0UqtYLYycqbbStWdh8AXEs9XVrnKKl5E1KrFW0GHucXBYSyaUboqj6J21juJvvWz/7Xy/M/D
NUNrTBIH1NfAYRxvo8Ir4kDP29hBLI+dioczYoewIv99cc9QPwg63LLUaBa7VcQkIBB0n3xLkh8o
qIFFQNQ5+wTZgxTD+D840r/u2nktflnWoYoqgqWza5XKeknQD0nsQptGt9LH6sfl8TszQRwQHA8K
nWIMF+MXdriOqxJNofy6M0fjHsHBK+fqtSYWvRm1oPMLjyaqYrCeJr+KSCv6/tPljpzZn0cdWaw0
HA5NabJoxewFe+LsUalgPCnCtbfSmWOOdmYsMOgxiu+LaBVFNnHK4AmiOqg+z6CbzvK2kxwgyR3f
KoJ5LY9z7t790p6xCJBGE6Uz7DS5Awto7nhA51gy+obty+V3z8MVIPQ3QR5f2bdnW5395kg887BZ
vjn7xNdqTJcTZ8qTG+pCRfJbho8E4zJVJKc1rzR37gFK8PLf9uY19GXFyz2GlEJJe2ifOyNCiAJS
m5IqIi7+3Gv3KXliDWG5aHV50ZxCeIlqvra7WP6qhEwXhkEJpa5pgzyWWj6OChqdm4beAh3J69FB
5G7d1jscFS43fnYlfenzYl/g+41vSUrbVJVYOei7ioPwMCY+VkQ9PO/03xPTR31d7BB1QLU5yOe+
ygdfQuK6RkcXaYnLvTq7D7/0al5ZX2YSzxG/xfQMbRsL/Xit+dHXLdRJPwKjes1W6LQgNk8fGVZY
meQvgOAeN5Y0id/VKqlcfEwLCpfILpbGB8ZhaFF4L3igtraKHCVKR4q4E9ExjH56uu50/nuXXzl/
ziwlgkcQJeBWFIMaw+JgEE00OxKv13D5tZSnbJLEuXqi7XGMrQDnolTYYqjnxJ7MLYL82qptPVx5
Z1+JWgnNK5N9gseaQeCEs8glcFhxyS9uLER/MLRDacAB/n1Q9oqL7fOd5RSrcFd/iB+ybRywF8Fa
9Gm6Eiktz/tly/LxpHiIBfSl3FD5D4ttHoUHXU22lxfZvC2/hhXLJhZBUq3IyA17s4Wg3m5ypb/P
4LolRvKPO3TZzOJUKru4wo+aMRzRzKMahraFXcau2j3Pdqz/uy4tTiKyuvLYITLnyI2K9vJrqsdo
al0ZtxPgy7JHizMnqnu1Fkk9O/GbdVAfBxdhg51y239v9pjt3HRPaK1cWQ7zur80V4s96olSaFi4
1zn41YlVbFf17djfljrKorqbSRtLuXKZnG8QLRNrfoWfhLZSq6MThGmBM733d6UT/1/SrmtJUl3Z
fhEReMErpmx73/1CdI/BOwHCfP1d9LlnD6XilmL2ncepiE5SSqVSada6Su+mg+bGr5c37OzAf6/l
3DRqIM9jm3zHY5WMaa/rkEPiqzg/BMNtZgGVRXkFa2cnb8BcooMhGXyDgCoWONlV+0djDdBTkdmU
+WRWMUxpUiUQHTWHAnDOQAcCU9RWoOC8M2c7t5DCGcvcV2NEs5TG7/zp0XCmTXyoXovKDzEBfBz3
9WPyLPWO/iDqUBLpx9kMQ+8yOO9xGGwLyHxbCo5xtRXY5aqbWmjHXVTA6psMQPWn7pCHIKuRnEFU
LxFJ4G6EsAdxmCRBArYRmKily0TTdt9YDudbhMcPEs+Yz+crFnlgq1MxF5tlF1izD5lnoIt/2pkv
m9K1XXZtvsWb6ABijU1z9Tw6zU7wUjm7gf9zCP58AGcjgxFbpRniAwbvGhAFP+Ij3f9Kr4AWf6M5
QEQunEMp8Mqr5xsh6X915oyjRCBgAlwydQsreQIdAzDZwd52NUWl6RIN2H5tNj5kYfMps3QvOBKz
OpfWmzMaTQU+jVlDtnkdMYeEnn2bbMxtfF+8GtcEbSHbuUDjx5iXEEieb01eMjqMMMipqnNvE2dM
dQrOMGve6dgI73NMmtf2E6a+/DiprlgDfIBBvqfD19QiO5EAADYTuJw1zVHbwLA4sCDQLMZduYAS
7lWqQPMcvOLJRiYjuGGYZPy0syq9sgAR+HxZ4zUfgE1GXgdZJTjz+fdFIIlKvdJGDAoD70VJAfJZ
3E6g2LssZM3FLYVw5gvZA8itICTSfsRkk4GqEDFRR58a0bTg6vot1OGsFhTRY8iAXetWQ+t24BuO
EpBF5o2rte+XdRItHGejCIfMjOaQ1NqfYbgj6SMh/mURZ5Xg+dgjm4jWOhkYAGhAOd0cADYZDcD+
U8CfedOV7oPV80r6ZRz6p+4YbS8Lm//WmeWjfoekM56jZ50MKrrBm7hHF00RfJJ4k5LKjUFYUMtO
b39q0qYOvy4LXF/AfwTyiEPAPKmSqYFAtQQx1CA7g9lu8rgS2N5qADGPSP+vYnyfezrEKqBHZzkH
ytynJvHUnxQIZNsZ1xbcU54oG7dug38Eqqe7VpWGQtVitsF0YwIlWvcKIHuLMphr195SLc5TGIUK
RC5kQ5C9esuTLasEOW3R359/XzgGEpvoec/l1A0GF5hyTp+IwqtVi5vDOrQ6oHPnbLAXZGaAolIQ
+BDA1I1uMrxQWXds3QmlfTy+ykAeuGxyq34IrEroSEctDxnZU51Ae0UCvYREW7mKA+aCULYIAewP
PNYm3lyWtbp+C1mcFahWJhkGOPHAvNADmvI+114uCzjrHv32DgsJnAUU1ljodICE2vSApFzRxzJ8
oKAErLfAJAPDAQW8crgBeoujmG4h7JOdNTjzGIDWAAQFmhjPInMk/00FIOzou4sUJDhywsZnHdOG
tgMwfJCctujIYdpQP2TEzG+R1k3BBylrERIvk06RdwpFJ2/VpaCTG42VKHSeIWURFbUPIObji9hj
ovpNf2htgU8WiZgP/+JYaDlgjeNMRyiYkBsgwDlBkdwUNBdY6urZWGjC3WO4XJgVTxDTsKw9GgRM
cIEEeOABZG/A/jhYdhYBiDg86nUpmndajTZR5/lnGbmrracV2J0JlvEhQ9nxVvWDd9AZFDv5qN3n
HgZoHuA8d6IX7OrhXEjlLru+7WKDVbPK6OGS1Q1NH0sQ8aD5STTJuXo0/0j6bnpb7GGSNAA+pZAU
tcB4xAxfqwoOv8BKeEdDZo4IWkJCBgRmtdqgpdzRc0G1RKQG52HsQanMyMY2MeWFWJDxeNnBrG4I
QHMQHKKP1+BDwyLBOJJRJ4iFs9CRDTdHs192LQV3ybC7LOm7W493JXie4Z0NfyajCeb0VKUZ+FAB
lYorExjngXZk7HcGDqHkBkivblv6vbYj+fsYXFfGnSIyh+9ugTPp8y00Y0ESNDCcSgc5XTTFJRqY
+nt7o2/Lh2lXpo6+b/2r0SOGUzlX1O0aVxLUVdcWeAbqQIEQhSaM2p3KDcCfkEgorbksaT5pJG3M
4SOqAAFnPIEyU+C41jwKBg0shJEoiAOp6FRYWSK/YU3ISanI9w/TMU++Bg3z6kB/K47gUGraX5c3
dVUgsOxkjMqiG5yvGUoVQpQK6VE3tcrj2Lw3FtKgoASxevQ6h09TjsIrmmouC107eAgaMKONlip0
anBbSZCvAdwxg1Ad2ELpXmXHEQCe/0IIQA2s+b00YwmeLqVtgT1Uo8i1Ub3ZNODrqyN524SmYMdW
w3/k3Wd0FVB4YRjkVA7tVfBMkvkxGGfXI72dwE0Y0eYG1SQ/b/VNVEd3aOMESFvj2tnnZSXXvAva
Bi28gdFocAacZdpTYdb2/PYYAK09XLHy52UBq1sFSEsgMWKuFm1Jp9qlAHgfZA3hA0FRyMApqCR5
AwhtgUXMF/LZ4V6I4S5sGaDwJZnjMIxUz8TKTpdvuuRRj7zL6ojkcIdZKZUe+MZ4ZgAW3Ikx4Jnm
n7XSuoDxuyxo9VwtFOJuZ0AxmV01Yd1KVQaX0iew08DY1eq3HfGKMt41lgB7YXWj7PlRbc2Feb4W
O+O9y7SGewzTwzi9yeZOEdXH10Sg4xkNNHOJCSiVp7YgaQky1WC2cO0EZLyDX+S4m/+2Qj7Hy0sh
3CUD/ulEjwoIyU3rTja7e7t4uLw1a2dmKYFzDJpW5OWYw/vUBqhJh1sjE2zF6mPWRmA7DzejG4cH
ME3lMQ77eVyksV7l8sYGP4z6KHXPSXSvFG50LV0jCz6J3tBrtr2Qyr/UIsTamTHnb/p0cgPrpaWY
uAdzj7S9vH6z6fJndSmHM4OQyv0AHBXMjoAGcRur4z0DJ8Fk35nTjxxTGA5Jvy5LXDW8P+tp8DZR
ANgZhOO4LwzZNWcGr+4hrf3LQkTLx5kF4HVATRpALWZvpzRyJtOpAbkRCV7sIjGzdS7C2pI0vTYQ
iKnw4syG0cnNL5BgVLJgluisjeD7IC0WbV7UhSB9VDKiAqjTNZDTD8dPDMoq9XVQPdChczD37AJU
EJGcaHx25XSh3AQkIVSDbORHuWW0kzBp1Pk6zJh8aAtyw7qnyxu1drzmihbmS3Hrwd1xTjwwSpDC
BLMIAj7wOS1QARAl6hzQDDhjD04/+UC0wuuNtyEEknkoCIRXtpCgxxRgX99zGHxzJOggFLCQ4BKR
i9jpy22iv0XyhyHqMl2x+hMx82csNhAVjlBPCcS0bbcL2uG21evfbSFC11s5zidiuNVsu6lmcQsx
4P+51sHDSmInvR+IfT03l9rCseeVmxHj1fADGOBFxx2/e4kiyXXS4KpPzPoFTJl+1P2OgnAr9Y8w
KWcov+y4/3uXdSKTu40lXeqNulVnl+XR6ZGm9w5Ax2MnaQWtBqt7hnfCPCqAFjKbW8wKZH0h+PXg
g9Ew01nRhk35oZ5CwZtEJIbTRxtoSHoww7tDu63BbN5sskhg5POXcl5+BnFDCwdSfzMK6Kn1Ybyh
KlLQLbusB4QpKDopslYOQ8jUioqrq9rY6BMHnhtOM9+5ivZZHKlZ1BD1XmfutKFzM1G+ZF0IZl4R
vyCI5Lsvm1wrCDMsZJ3QrJqpz6OmOkYouPnXzhKm7YEshsfUPKR8umhhOKhS2EmpqyfKNohQ2Uj0
1KvRzm8z222zAYnTuBTs1JpmM8QoZjkQ+uEtcCo06U08jCuQ3kWtJbs2zWsPww/9JtYmgXprjm8p
ifNIAMk1JzOFepGtu1WnXxXM3odF5OGm2V928mtKqWjYwVAv6ipnD2GWSUFmp0gCVwN4aeVkSxPT
H6ktuI3XrFwF1jyKeNbcPcVtWE0wGgpyXoS0YKONxy0IBCPraAItKdlcVmht7ZaSuHsfnI1TMA5Q
qJA20wDCPfLFbJ+JeoDXrt+lGM4YFAy4hFAXYozplvT2tkQv87/RBGAI81ECUgvn47I8IyiJIqOV
F7/HAcnbV9L5vfFvDAA4zf+Vwrm4OFW0OpqzxF11BwS5MfLBq3tZkTNsebg2cHVABYA6zoOz3GJV
A8vBCGNAEwce52d1FT+MhyfJzY7DztjQY7wnB9RzbwE2exNupOO97CFee738FWuWvvwI7lDFOfgD
+/kj2vFmMF6kLnZlUaOuSAa3ZXToQSyVQoalb/TwrUdDJ1juL+ux5vtQkLcJ4LfIPMtx6oaGTE0H
wDcgEZlMX1UeXTEtP6ZassmyuaMagEYKRi0uy1yLJQAJjKZtpLCA9sfJNEqa9G0IvWIG3jn5JsG1
UeclWoND16z8TkVBTGD981Lx9+JSJLddrFKzsJLhMcAMeIOOOFft8x+sUvzctjaM5ALnLtKQ2zmd
kkQLTKzqWFagPNCHz6CSmn3GmreSye+yDRagILZvcgA7CRZ3rXQFYBVA28+49mjv5tqtExYlNVDB
cC8b2UaL471iqq7CCp+RdofLBtnIxJvq4IExDdRplW+Fn7IU3mWRwBec+04NKMyYy8XYFSIrPl/Y
Z1FegaYxczNMWDF9H1cfifVmks1la1q34D/WxLkcSe5STAFC34ko4OetkC/EoDAm5on0OZTBuwwq
p8gQVVTOlYMTAhzp3LqGYSueaCeccnWspPkK6o94rWmgVpiAGhD8vqzcWp4ScgC6aEIYMhPcWdGH
uhzMEtqBgulaTk13zMChotrbWgKfbfreWvke3Lm+EY670Oh+XBa/emzm/CES18DC4gF0TcYYxWgM
3kzljzbNcVLijRoyRBKfufS3fdfffn0hjLtrMbUSg3WYIBemBg+V+ZJOoJ9uwo0hicqrq8dzIYlb
VKOsAfJAodYY6S7ijCMpCMJxsuuGEhxdskej1rEmYa/+qtEs5M6/L96GBX6yrB5yo6TaqRl1EwPE
iTWG8+zsehhHN0qVu5AVrprIu6BrH/PKvCUxILilNtvWaeco7G9nBr9X/Y+74HtA0xE8bH03Hx8U
DLJoA05YU/cCVO/Gr8vGtHpQF5I47XtC7VKJoL0+fOigmM12GYpfaBIJQDBpMoHpznt45vEX0jgX
XI4A+dRmvWJNB0HFW4D0tIIe/ss6iaRwzifqwTtrZLMlYaCq93WDOgiCBUJWzXWhyvz7wmy01ugi
ZfboU9e+aXZ7FXWmx4KXgEY+YDr8OPosir9FrODsggcEa2vJDIYcQgNZ9fRIda0m3lZSK7iY1yJf
DdPsmNMByMHZWBrJmsqwUzzwQmJs+sQEYGC2/Td79EeEerp8jNJ4CCX4lYaFoAKO0M0fvQTTJBCz
ergXmminYkqtLa12hCb6GO5pU10r7EEpLPT4mAJ7WCvpolsWqNhgjQA8q8zlcnW7bSQtshF8hp0z
DJi0ecgaTCa+EP1tmDZdcIvxm0JnTtf5GJG5vJxC6dx6RgjLG51CURWJtFK/N6NDZLl9dVSpn3Vf
Jr4EUyyZy1S0CIo4HladyEJ1bpUb0tcdnRMCZUzxugR6yxbcyiBWfQYWpi4JrHMtHXuy0tydFIZR
FeV40rrRdGMwv0LPv8G2E5BOgxijeQ+Z6g2JoPdg1ZDmXuj5QABTnLudJBvEPXYJmVUQ7cGRCJZ3
YMiDqrODipf3cvV+B5IEkGL0ecqVMyQ2GvkYqEgNYMIRLYmKL3X6NsNDZtLfEFv+dUA4Y0nNBgv+
QJC5cNLGEjjyko5BQDxFQDqVZj/b2mauGpqgwVGN58u6rSacEX6aBBi5hgpgk9MDGZa21cgGxKHx
Ud82aXXVNnXpGW047FkymqA71X60cd04g9WVnjZYoE4OpsfcrAyBbzhfZ4TC5gyHCUBRVPs4zfuS
ah06CgHYZfW+OmR7005BDwCkP+09HP52MnputVhK4w7oxFRANlFIa0EdXKuqn5G7evjrZOYsBFCi
aAmYs8KclaoRMG6JDdCGIe9/9IM53FmEPYMRVYQRcn7F4jUDWG7URzGoArjA0200dCkaEAZjfFT6
AGO908W+KcK/Ob9hQVODOH4uf4A8k08zgrm2zzBrhmNufmXBfsq8Hj6cZN6QHsvydXi5bJprKqHv
5xtjAHnNb/K+xYUO8muk4cIRo3SjL1k7w3qc/r5LCjhLf0TwfViV2mMIvIIIWl9n4Xtt+lIhuAjO
tQC25ow4j7QBwJf4mpGat9qAgD1zE4Ay613t6jW5zoQZihUfPIM/IG019w8B9JgLf9oEE7WWxlAG
iB+s4rNi9yUoaUfmovMyKvwG2IEo+V3eoXMfDJlIbmNeQSNonuKsW7LUKC4DyExygK0+xhZ1wGBb
9sH/U878HQtLICr42uUZBXEkbts9jgVGvm+p/vr/02Z2TwspVdIbZmRBGyNjTgTyxVx51GX0tjxd
lnNuEfOqwedi6gA8S7zHreOobOV21iZ77Nl9Id/W+t970hMR3IUcGdWEQVSIGMhXSPYK9cISDUm/
J1Ed7zwwxfmUVYJOJ+Cb4LCcrlnbYCB3nIc3huo+pPaDbHWCqtOqBAtPa2TKcTvxrXGakkRBDDw6
t6NumwA1/a/jCGiA2gIBoq8+TxifatBFFWjlv8tn5LnRNlpQOmlwW8Ttv7DhpRzuDaQOBdpdeySv
zdwLs8wJyXOYoZwrAvNaWy8Uj1G+ReYXPKvcRdC1eI1UJnLL1L5Vy19Zrwqive/M8embEUkGJCbB
RwAsKrRen66YKZFKHhhec9UVZqL2HyoAv73aDz6a7eiDecV5uVYP2sbwMXE6Oa85ph3YIfSQKwAq
PpKWzmfgh+gUGbeiN8xKHyU+DZsIlGskTM9gcCjmI4uxwHOsM0DAMTzJXeBEJHcwxuLQ8tq2f+tm
ct9q3SZN7mXW7FA9fepUzZMV6pphCfdVix6/swGdLRdaOhVcNTJ8JbdctMuCBujfeCKa2TGYuiON
la1WG5sRx3KcRK0Ra+KA7f1N44p7h4+LyzJL057AzmgzVe8jCVJAmU+AbnfLLGsyJxkVHcjLXW3s
CglMcI6uA9xiGkh/COuQ+XY3ZZaTmmNZOOCdQNswWGqb5wC54TujZPrfgvXiYOMKNm004AEE3eDL
imOpTS34EYCzMe1G/VVOrqioKWrF4c685QiQbDC1A3/21GAjpiqgUsUtz4ZHFPPG9Arx9GWfvnb9
nsjgjvdoKDVAfCDDpm/Th47dRbeu8UuNPzp2n4VAxOlygcx1tYDnYtoYLTpDhaurttNLJKZcg+7D
8HcMdlHt87Ja5+/IGYfyjwju4g2AxZNj0zO3Cfxe2qW/G8NLipvJ9oUIViJtuE2yxzCL9A6ibAvO
Udn18QeqfJfVWTkbJ+pwm5R2Y98oMmTU8eiA71knLwCRcmzlqIm85EpodCKKC8cUUtNAqSCqL3+A
Pilrflfg8g63lxU6NzsLjngO+gBjir4TvhsvlqNG6sqK4uWdDVCpBVvuOLMhxr/SCC27BCzKuPhA
BFr0oVeTnv6+/AVn24YPwB/AoCqQ/s+hCctxUCtQm1B0n7AQINs2SjZj/xVIjYhg7cwWvyWhkonO
KLzEv33/Ijybc/wJuoSoa+vBa5Ex5tp1UvktEpcDIFt1dIg61CCjd1nBM5vhxHI2k6A0FWgKxNZo
OdSZHxNPTzPAEINpV4QVd3Z3c7I4oykoxWSNhMWMGxBvFdjQandZm/Xt+mcRzx48FAW2BHLc2Lox
kb7v+yMVdTSemf6pFvxT1OpkewparFhY/I6phO411Snl8LatmaDD4exBOktCcwiCEKCWnpVIS3VM
s06HNik6xEk3oHiH68p+mbTRbeL0LqeVMzYiJjiRVM4pymYcGYHewCKSQ5/JXmVeYUYFHFTuoIG0
o9pEgCe7vG2rRrhQdP59Yfty1BMZZVHq6kz1qlJxYqV7TIvakw0J0ymiOGp1BxfiOJuPO8rAugpx
GdiwtWBvsvsaAEma6GJelQNUOiCnz9N7OqcW+sgKZRwR2Jt2eYwC4hos96UKgCiFaMRmdQUXojiV
gLJiM4O18FMN8AQ+zWEXpwNqLIVLTVHud10WXsXou0GgzD/FO9Xqq7zAATC0DhTW5SegLQ/IMIF+
EQea6sLhpTmmPwkx53MwP8P/I1DjitkG+CQLJsNvYMRoL1f6wYybYwMA3KJ7a6P6FpMkYHuCmeYy
jkm2v2ycqz4FcbdiAXwSaXZuF+shK4MM+WY3kyovqTUnmL4CIxD44VVbWUjhNrDM1RKg85AiR7EH
/sy9HCWbLi2dzCgFrWCrtyoQQ9AAhGEA8JLNGi+Om9VUPbjBIUtqfZVlXqqinTLz1NCr0Cdohd4Q
aiCi9v/FOhrg45izkthOzvurnVnnWd/Dr4zBZjD7ylE00HpJrSAnueq//sjhe+nHSOqDHOznbpna
bqZ9NIDsLDqHAYIFE8kG/QGYaIFq8+acGehCJPcoHSy1MCSARLoZNsyOAHTvsNxt6o9EKRzZFOyf
SBqf2bUqTF5bWEi9d9TgMZQeTPs60h+RBgtFz23RYnKvux6canohQ5bJan+SPOSm2gnByEvBMLek
eCneu5fNRCRxDiIWxplW0tzGCIkK+vhag3mJHfo9ctghTjaKkUB+Hm4xoPPzstjV2GSxhdyZUAol
ZlYJsSF6VYBm50W6IdDsHMts9mMIJXXAg6OTg2+kUAs0c5N4nPkSriL2Quu3tjlqoaeou6R0aLHL
9c00ZU6Q3FsAXUaCezCOpNtrlUvDv8Vbnrk0lh/DrTON84aNGRRm5kPejX6VHpHRE7zhVld1oTG3
qpmG7ri+hsZpetDoAHDJ1ru8b6t+cyaQQekKhJ08lxTBVmUtAzSdhCVU2M9GD2aIM6sW1VvnTz07
4wtB84cs7VLXgioBbTVqnC2AAAHArr0opsB3nQvRZfxDfhuskTN7w6kQmilqhgZgOBIkMSQWb8tO
35S28tfbciqG8yASiUMt1bD3gNwDxrElB/4YtyIouPOtOZXC+Q4JwAYta6GMNalenrzQLHbq4Ks3
Pv7WBGY5SNJjUBRRAl+CsIbKSDITsY/emluQwu2oTSoHnPXb3lRFmZBz9wRh37U1jDPDsrkdUq10
qlCJwrgyzCAaH7XEtYgXgZrWSHy8PXBqBW7j/AydSuQ2K480Mw0zGfeZOd2QhjqtHd5fXsFVs5u7
L+ZSDgbROdtmZMAE5wilJC37Kopef011EmyDGSf6sqTz2BEFbRCgzOQkcIR8jS2rpGlQRh1NT2l5
UKMda7UbvVGd+h1p1suizlEWMPWtANsW7aUYqjybeeyaUk2t3ETYOLrK20Z+HBz1vnSrI3rnUvCt
9W+h230polm+75T9qac4lcttmIKnmTWaBnWJ82QdsqvprvGnW7a5V1yg24OPvNh2+G8SOrbzZPiD
y16breRbIICjfrtLXhTXdGTPdsur0mv9/lX7eXll1PkLLn0hdzKtsqRdpc1feBtto6fqlfiRa3k2
6OfosfJ7JLOng+WoD4A9i7aaIwR8Ow9hTpdotvmFM53kuum6AR8QKwdKXxXzSUn2en43argpBMa9
Eu6eCuMuoVhWw1KaIEzNPEW/1gw/lGJHRssv3QTVIw38qRK4pFUzX5ged6DGnoE3I4bpzbU2rUNn
AwE9M8hogh0R3YBra6mBxQg1N5zfM4ZSjAwErASdMbhmnUHSHMzXOSNY2qeQeR09inrez5tRcayW
8jjzLmKiAwMA8or0uUXzgnyTVx94/bl2eS2N6ETaWJ0LtvPLNrvmd5ELxJwHXg4z1cCpxQzVIEVp
FsBihtsg2Uux7WShr0S2k6KLUn62RH0qaz4RDGCYhkR7FQab5g9amKgdAzlrrCGwTTc9/SDlyxAI
zuF5ExWWciGDT1fVhlqpLZVwc1H6OBUTqCc+WRp/6Hno0FG5Uyr9WBmZJ1s9ZsVC0De9YnxD4JLP
W2S4r+CuNHD2RvgMaNr3lVsZX3VQ3OdDuZlpU2P1ZepDPGWuJCneUtahlJL9bdqak88ZVFoqRm4X
WAUTUzU1INEm/XVSrozkjgwCsMw1K1ouOOf4yoIBWBnEMK6MbCetKMqUntb91JoNgu202RH2b5zP
UiLn6UpDAyHHBInp+JTU2yEHayMIsUnltey5IaEfyS6V/z7TempYnMsbgHWiT7PUgTyXgHLURTGX
aCE5B2flitE0FQQ0xRQ5IUB4pJ45TRFjdKT0wfb2UkiFMxXGw2U3sObslsvJuQGpCaoKxORwAxp4
L4dHPW0d0hK3in6Bvzj++6zMvI7IkRB04Rk6H1pOLcZdMxmmGea/+5YhGeMUtpf/NUbk9wn4I4Yz
ErUOmELmE9BOyS5oxmu91X1Z/VuaEbwpTrThrMKI21BuNIiRm4einy8lbVNULkHD7eVd+j9cyh+F
OPPQ6mBMQgmSaFS5Q9b6RvxqTp5KthrAaYzN/IQ33CnywAvlCGTP7ooPbuYxXsCYE2VmZz513NbQ
KOWkh43bZ0b/K0910CUCmWJfVMTqAE4SsAep0pvXiem1x2hXHnSj6n2a5NLm8qesRQHgv8ZMqaID
c4OnZ9cys4sJjRo3Z7oXJU8VwB3wStB1n8SCUsH3uNSZ1gtZ3HUVDAaL0wZaE9p5gJmETAibkuca
4yLUfs+10YOax9ZIt7VqvhPQAsro8WRDfyWz35KVb2D++0z+YYMOEePRW22QtkkcPNQ0ObZN6Wa2
aFBUtD6cN5Yi0NVbKb5Zkn8Nxb6nm0o6lkjiyqK3gEgSd8BsW9eSKIckyw7dkvhF9VTKb2Ed+SVw
cS7v+qprXOwEd8pCJLD0rsKuF9mmpcAOcTFEDGTmysmN2JW6VyV+uSxxNcJdGhp33BC9SGQycdwM
sk0MsIL6mMaXEtMNqMe6e3tEfqkTnbN5dy5ZHOeK7TqIu5ZgTbXqnnSwJuOYNa/ZpPgNQBELCqKA
OWV4P1oOtQ/pKDhc31nqc/kgJ0VxGPNl/Ox0rY0BaVpw1xvKFS48tzfBkhDtpuQGx7yiH1bYYOb9
QRlcs3/q7YMpY9i1FKyCum5Zf76CW3od3LhVr+IryO2t+Y7hHRCNJ3s0NsuO7raI3pzek/el+wO8
Ds5vlAvlTepJm8y3ven9shms3o3AGP7vgnAbotQTo/A4jTtIAN1X+w/07oIxohjBRVzvDb3xhs4Q
9UiuviX1hdT5qxZxchaCRhz8tY1LPeIUmyhyfn3YN7ET/IzwjETzPxagdUwHY52Y4tpLu0H04F6N
1BdfwLm+WM3TMovwBSl1MHjs9pFXVoNgozV11dz/WV2bK0KVSIAnmQEpQCLL/W6nbmPH3H9RL/8y
HO3n6IZ+9RqAwdqL98WB+a2Dhoh37eGH4sabco9OCS/1xIdQYH98PqprWs1i82eFgwL0fFqZxiZI
I8UtQzo8S8xSHhSAGfQu6aP20HQxBnmTPO5+6Uqi6+gFHO0voMEkR5AQ29dym1utExa2Pt5PQ9C+
lyytrxTWBDN3nNE8oEW724xRgoESFWzIXmnjZdvGg9Q5bVXZnRNFdRD6uZXVhzAx2h1AS7VjSWpk
ZWtJuR/kznxE9gHErAp4tHdBVFmvedMHh5SGY+igubbzcKSQ8db66aYgdrZNpMHeNkVT+rUkYSzY
6oqrHIN6HpLLaDHLafuclWN/CEwQ2g9qXSKDblvFdWbp9m2JMdxPEHZa13k3VZ3TYM458eSSEXMT
GHpx0KIh3RgBkb0CPafOEEs6UryN9h63aXdXwrRzzx7CCnXoqfCmNo+epISZDgZbrbs2YyOAhnTa
NY45TcqurSwDk3vtaP6QsYDHqA6LFhnCTg7d3q5kzantaNih6zDYG1JGgFyb1O2hs236Yk1sfAL0
Xn1nDUN028iAA0O/rrKvkfz0s57Jv+NaReNzSeV31qr2nhUR/mJg0XxTjaQGx8+otHuKYtQhTHX5
Xg76UPNQnbKemcza66gezcqra7n4GUxE2gSR2QXz0JW2U6y8QnNjmFH90KGJznTUqLWLDVJZeufQ
IDByFJvSbnBQDlJHx0pU4OINTXivB2qE5GSVBTcN6Ajv8FCPNMesrfyD0DBogDIZAq+lIVRC411N
7J2sF/qdHKTtIco16do226x1Kxl479QMxt9mY+puOSVFu73sIL/T5xeuDHs+4wtfpU/IFKYyDot6
HT8gFvxIvLv0EHg/ACCxVW/Lfey99keyHzfgTBa5qe/X/CXpXLgDtsLSZrOntLZfHZJqu+gReCbT
feGo75Nv+ck9hj7JFbkNbsjsN0VT/quBiY0ZYhNt+jq66E+1HzMcaz1MoX1b6k471temPll+0PWf
eWL9SGl3BUKfD2KU4/7ywq/mjJC2MZB9R8susMJPRce1RvJqAEp8pjSbQAOyY2nZn2lU6xuqMdwM
poSgU0JaVs7q2JEUJJLKshAkGua7+GwDFl/B3dWkpSXIxvEVqEndBNKw1aX9lG/B3Opd1nfVKS8E
cTcxAzaGhOJa43Z1h3RvlzKnSoIrQ5beu9hymBA/bjUCRGswGGiBPoouUO7RI2WpbQw6YCrb/ghm
s3i0PEoeFfjmNsTTxmPDdSJCz1/TEtAEM14Owl08kU83VW9HtctmaEyZfhUE97zxalLDsbpXQ9RJ
s64fMnEz1TbQMvmHeBgRuW0oVtSUn8IBk/ZHA8PSUudZaFYj+iauvVgRMZutBRZAMQftqKahS4Iv
VjA7DivWFg2cUYEG1+QYgTi9wvP8srWsisH4KwgpgL1yhnYadmNeswCBdDntaGo7pnSttr8vy5gf
OLzpGwsZ3AMIb18NGOOQEZKq3ii0Zfs6DQP/spS1A7aUwh3zYBy1rlYghfUY/kxrp8e4Sa96dAgF
j6x1g9CQlEHJHKU/fvIsNosqkSSIMnrqTz3CbNwhVj25dVPuARhmOgXybBG1PL3SRK58bccww4dW
a6CXmMr302Rxj+B1HKIPuwUoLBohMAYay6ajhUyQRVnz1zjR/6jIuatJsdOu7vGQTKUrHDYPUK5v
mFx4TqTsQwlwyDPdqVpRhW59ZXUQ4KKdbK6dceG0keK1gBHXxq3oLtCcVNkygDar7qS65jQ4teKQ
XITGvragaL74JhsHOcb3K2uxoHo3SpgfgaqgnDNgL/nomJrgElqVgYY1MEGilRhF9lN3NeT1ZJcV
9MrM8FirW5VVu6r6dfkErN50xkIKd9CS1qJZ20NKjJlTZYxwjaUPNUi1Gt0COyMIMnJKQb3Wez01
nmxaSP/i7ll+wLwMi6UMKgyeljmijDYd38wB6bcp/iFp1U7u0EDcih7Aq0d+oS9npEausJ4F0LeI
ti17iYfXNn5hneAorLTOIA2LuXpMQ9soPxHOKIM8yhXQ42ImuUt/TrL1E8grvkFSR2vCK6b/YDV1
YmAxOZ0WH3Q1d6w8jZ2ibnrHNiOQNg4/K0u5jsFgr7eiuGLt4b34OIt7GhbEbOMwwJL3k1PHx8na
dqCtMho3kUF+IsItWbdjjHViMoJYmIY83WAVc/9BOC8F+CmcqlA8KpV7vSgErSir3meeHv1fMZwh
D7rSg6EKYhL22la33fQ/pF1pc9u4sv1FrCLB/Ss3SZZkW97tLyzHjrnvO3/9O9C8N5EgXqFyXyaT
m6nUTbMbjUajcfp07EyKZ6QG6IzAz4CqMY9AnacY47lTK/lV2EOimM12awSpZQB0XLRjxbnL8wQx
PhuEWqlIDbWg/pyotyMmlJSgH70eCRbtB3AlhfMD+8uSOit6UkZSg2TTB+ylSV6H+DaYYqfxP9Gl
iAPKanAVuy5ycS+C3d+Q0CaNejOTkKVl12k+KRB7VM+ojNXQYIzXfuok77qcRfsBDauC4g9zk1i6
sASJ3wxSX5y9dKyssglR8wNzontdymJ6eSKFWaXMoARaMwxYqeUuR++RF7TCu94as0VIdygCsApe
l3jJmoUHktNznRE5tmYyaEWPG5rw1XZWpe9CPJ4ZfmULEp6bZAs5tVY7YuyS8COoRpD76xxw59Ia
nn4Cc3UYMSY5jUN8gl5ljhiqXqI8TMp4X3eH68qyi4iaKTgnwSWFtwkJjEP0z0/OCTSNtTowTGjd
j5rfmRHdYL55YKVGwMluWYVYOYxNZaPSu85Eg7hAJGdAEiG0xM7nj0jgIRppRDrNcY+STLijKdOO
O7ZxM6gqopRjh0HEwmRacmFWVmYWnMRzyWxoSJIAtsA9Gi1B52YD4eWYoV8htTvMUjWCcqem/q5r
jZfrq7NkNVzVTcDrFSwOYcToZY+ZP7RdLIm1/EkTp3RTI+rvQmLKL2qWvF4Xd5G2UNuZuFuBshMs
DoCAnasV9lFW1hH6+1Ihcfp2Q2KM537XUtufbjoM4aNN/QOCl3ddLhskj2JlOKIsYc1AQHguthhy
0McGIrojhWhntGDoSJoJ7z+F2twbKA+lL2NX1JZefF6Xe9FJC5pXUGkiNqONFtgZmRFcmfPURnKn
WkFjlpY5t/oODBNvQiMTF51lxMo64xV1vvm1HcrJaeNJsZskeghk+WOQghfZqJNbQZvmVdKLsRUE
usDpdL30ZnwfLIPG8CMUlPnCVBAbAS3VilXJT235OuRv103AJi2wwNnfT//8ZP/nWRMqWSgpViGt
EuFFJ09jekgz0OY5ZdD99a45F8a4lxLnylyiQd3yAWYJQjCeBB7aBDix8+LZmeoExB8meaD4YoIw
71wn0rQ9mCOIYmEmDO1+VJMPWX4W0GlWqbuEPFfDtuk90d+ThJeVXZwdkA0nBlcAKlwU4s2oCIbi
Iq1kMKYR6V1KnNTHpuldXfnRVTvs3LoZbFUdXHN49hPUwMy9IXPKW8cOivMASD8BYCUUZUzUsRn1
Ba3QjLGHU+tT6Uqlk6BqX0U3wBKEJML0j7sOvBw9zUE0e6wkOy+8kbhz5wqzMyj3pLSbcF2ZD/Pk
WwkZwEew6vWnfHwcakcWMZ4XHEGVGnqDodiTT8cHPSr1egIB1AhqjLz5VPLASYR9W35kyu+mfjSN
O8VcxZO4CgI8QGAwZfbY6Td5zqPOvbi0/mP9P6oz3hxFmHGSp1C9CsCpo6Wo42NvT1ao3GEertyV
GOD2oKLY/deb6MzizKLH4ygIKYjzrH7yusEea9jxEb1gcLZg57e88XqX4fJsgdlGqHkYEqMJIK6Y
0L0+TaiW3iSg/mrBnyShYWD6Fg1eUnl54J3LZJLKqGx7jFHqVaBtNDsAWz8RMiuaeS/0F++I/6wg
aFZAzg94Idsoj9qRryUd5EzzCKxBhjeHxzz9bao3UnfQdcHCa9OcOOX0OtSJo0kekb8xNRtVRzxV
ZHhHQaZWYgT4uAJdriWA0vT6Uh+P3Mvd9ecDmQuRn4G4qpBgfBVMha1xE8/weSWDOOx5fT13v9NJ
suqUuHpwP0cfRblNclCui7mTj6Y9RWgFMg+d3OAl7M5AN3Gt35JG451si+uFyzImC4EdDv1d5zGw
13txmhrYMQDqXtDBjv0chRigZIMPykYvjaPoD0bthiHgx9Vrhymx47dSGBxr8b6C2Y9ANI164uMr
xBZtxf531Uiog/MoAi4g3kenQQEOiFBwsAKmxSiLVlzcgEfVSqtDRryw3sgKmpejzNJNpzPf9OJd
hMHNkv77qY6FK5rvQ71L0ieOd1BJF95x8iWMwoVWoN+nwZc0/WzF1boDr1eeVFuD3Jg+kt7akWSa
A98BeyViDNN8O2KYo+A7GCffVaAYiieLdDe48mDyjJuprR1HwPIqLSgy33Rwo4FEeHX9mxeSPmxt
PAfRTFahQNdz6wlJOujmANLKsAEz5krX30EoaNWNshpzxfYBIGp7PCNYncRji1l0DywZKODQuqOy
J1Vg9LhmYXC51aUYvNgBXuSgZe9baYWUE6EvE2mq4x9JzLoEhu8rcg1J6IfExSDDLE10lY0breM1
CPEkMWcBybBofgJJgSw6Po7KGT30cnqvdJykmdBvvvS1f3VijwElrwx9ChF2osp3DIXS5oEb4abs
ZnTgHjoB11PEpkCyZ+FWEldEvgmirWIiDXlJzTe5xDDDGf/xMUz7BL1SdXeXm5kdV25BXpBqTibn
qnkB1TluU/Sxo2SggCn4uI1Pck1NTn1dp3FSE/zbMWwdvdYPgaSDnG6UPQwq80ZxxqAb3clM8yPx
v+paCMB8GK1ms8ecUx7XwrLnn3wQEzfmUKlGsDoDzanNXjGVtiSim8fcNaA4NYXSnqNtI94PeEXQ
I+f6rltwfUziVVSwRiNdAa70fNNlJBOGKEOgyNvQNWNh7/ep26Ylp3y3pCLkoHiH50C8Bx6x5yc2
F5pEw4sWIvCoCrEtBOEAbhzQZWRTi6qp3wge/r/o8fGzFD2PONIysABbeW/w2sAWFUYXjiLq4NAy
WKZ+v5IbM48pNW4bb4B48KI5d4s249h1KQEH8umPHObKnMrAnIYZ5MR184kOZmBTpBe51Rwyohpb
qI9+MGwMEew4IorwSnjQBukuUhRP7RMOGnPZ+CffwuQKXWKmeK3FIne02KGu+nojavti1i0zuAME
thazG13ddRlnp9G/l4kMqkqoFRDyJNRBzp0L9IWaFFG5SXyjSYFttpzGlmXNTiQw8VTqlSkSc1g5
M28D/XWUN022TtCjNB6y4kbL9grZDQVvbWkF/ZpezKbxEzkIFQN6qfqzNANm5YOg9EbI7+voJ21X
QuSJCq+ctOi3Mn0qwnvUZceJ2uLWqk3QVNGwL3xlnQlo/MxNzqV1IZirCAb/imEMWot1OOlUDIaB
2+WwChPXz115fChkzZo6TlXhouUEofhMHGNJZNmkFUqcUklxL2WeEO/r3IuC3yk6aSrZzXKcjHaR
f4MO0cp4s5yumxSDwBj3jLNUalOEXbkJ3cEU79AssO9Tg7MLeGKkczFzmqDGlULHUn1o2rtYe5v9
h+tRfHGj/btqID47F1GAmUjsRqxaMgPSOVR2L3Ak8JRgwlkCEkW19iGhC9GCN+JyOQY3ZsF7dFnI
W/FaiBoYEQFRBzPvuSIoYgsZxrAib61lNwI7nG/spQpc89FW4DKsHvM6Zh8jB0D/Pi2SyAY79CNQ
jFJtYqxMJd30048aknXerjHdwNbiGAfwnTgDLg22G9CuoklmJerNyhgfzW7dqd+mcivK34X+LciO
Qu7NNneaonCUYSvonwaa7ZKWWNeXeSncnX0wTfpOTtECBA5pSV0pTkhzR+IJFZCi/ZJNQAnxB2jp
q7LoJQjifBtOmP0gDOKdEXYp7zvoal8YDgSUx9sxEL7MMgG4LPlKKKlWO5aZGxpm5RC5FneSX4Ro
zwzQDZcPgw0g52OYZhkgz3NoJ5FKcNR3GbCWvA2wVHHB/D5QMVJuSYC6mE0mYNFqvZVVa07fzVS0
1PwtoFic6lkzNtWIBwz9EfSD7vUFWXDXs/Vg7IASG+63BdYDUEbg5rQWE1orsKUkWR0DmdiXVtDG
Def4oTHxwvgnXsuE6CAjRtSigxREg26OEtqQT1Yd5a6agIkxxmAB+dkAYu+6psuuh1z5WM0jgLic
u55SjHKujdiZQLhYzU2Ml9desMEuYtym+l0+1T+Klj3UmrDhCCZL6v4RzD5nB72cprAyvVQ/dcO7
RH4CEzRQxlNRb9oYU9jmQ6lvK0BBO5VzGC4EPRy1f9ycsXRIugYFTIjW1AwdLO8DZhv2PDDZBQwU
Z+CZFNaymga81QQpMY5YPDivoumlmGacto5sfNYGyIRyCzVSvQCAXcRMjNCZ8xhFt8cybp0EcO72
jZiolKbWPL9xrE/3zYWzoexP6zeYoMXyozd5XmblhJ1edM/jtE3ljZx6vVw747wOpu/G32aKneSc
RV8qv8Emf8RSpzgJdMk8A36Z4yI5UDL2xE0QV6I0clsQK9eNgydnu/A/+3glhWBBTvEapNtClVtT
sEqFh4ygtwsv3XaMMmRrbBve99GFv7CKoQKVhJIBjit238eyXoUCrKIpgxNPGHOJbjyzu/f1TZO8
T/MDZxV48hhHFIoAs+UamCOOgNYmN1I0WKHkleUmFW6i8rk3HlV1j+Gv4dih9AgmwsSKg9/xCBji
QSt5iIWllw1E2z/6My6L2X0A2sR0edS3vJs3dToDxQe4S/RMBDvpXiYFg7fTp2rCF3Fi7n8I9f8K
15m0DfMn1FHCjAJUVVvkVLvULz3N3/t4+AJjjVp+m+FX/NcTnUAoi4wEJFUgv0NywuQ/vTgYQyUY
ugWeLzWeACPcBepOll7q/qHgUmKx+Rzo1wEJw/ADDFwguDLTwHTi/oqqSf0sFKH95v3yNr/vv9zb
x8DhPYNdwpgoMxOYhdG/LqNjX2UOzUAo5S6cs8h+Ua2951nWzlqtLNtdc9J8ky1GUX0oJS8deiDp
mkn1PdGH+CQtCGD3trN39t7b/p8fnrf39hbE4id+uP/7L36zsjYWfnrHf//5Q9dyc2u3s5314bD+
Oayd7eHl8PL9suZsNeq6p1sbn4qpL2ATpT8NXWRcO6taVfELjM4b7Mb2PC+yjz/WIedAvcTfU0Fg
2JaAAEQfD0tAJg5FlmQTjO9sHcdzPCjtWjZHGzZwHLXBpDPgsAHPUtgX7Vo2s6yKqshOrO32Zevs
P7zV65divbqcJb7ID1hJTIgS80DyzRCStvs9ls12eaosLQxeNCXAAjCvw2Bzzqgwi7iJkNRu947z
tvd+Wyu4g73mZFfH6WWsA5zKYRSR+qwIkwJy9h8fv56engJrtp5G62G2CnvG7/FfEO3uXHv9+FPa
jz+Pg0X/+ZksPPDR/zlcX8TjW+3lF8mAQYBkHEgqJhrUQH/ktKnNduh22dxtYF7LdqD72rY56l92
7sIt8Wr7rzDmijHoGMiuVlSYA++3vIcVdiYkOWuHI+o4YeRCLzQIaBgsYxjAtJ9HBRHtOlNrNlTU
nu4Ab0O3PQ0EUA/6OfTnf2PLE5lMYhGYydg1VQuZIA+18EtioQhpvUBbjOWyf69eV/e7+93O5Szi
RdGZ7g/MMP9XWeYA6aqehGICwYiAheV5T6t3+5YXVJYi+pkU5dykeiARAGeoes4e1T1E0PsVPPWZ
5yYXGQCrDuOTWpTWkngU9OZ4m5V1y5Nw7P+58A4N1Op4fgU7E/uYJsdFLiSAxdCV2urWW+91ruOt
7r9K9+sYKu013QOclH95+5+IZbZ/IvtZNksQS/0jsd46++2lcQccB5PdOo3bO2gs9R4snJToWsI/
KX77ihd+uwV3UorW0hz/wP7r65577Oi8Zg/mYDLyEHA15Z+lpceosz/+go1DNw89UXGM0s1Kf8Gv
+LHD/x43E7YTfjh0G1//Ko3ulytfxdJbCpVfdeLZVx2/zXP+Ob3pV9BvwU+cCPQH7wtk6tLsFxAQ
LGBgFB4wAIU7d/miQHFbqYEooYKRURx/IEQ+WK/Q/ta+oWHSOXi8pOYip0GRVDUx/xJv24Dvsw8J
ct2Ecm9Abt9NtdVpeDBFw6mZqK6cBpwLwLF56UxJRhgTlds4F+LQkHH4FdZdYAUW7qN2b/3G72Zr
xK8Bzdxc6GtB7dXu3n7YPKw2rgv1f34O3zDLxqMb6eWwXR+cw8vL9rDurJ/AGaxvXmcfWxWh+TE1
CvIbTDW9GOusJkOW46mJDmMTwclSTEmB1ntJRutSNfqdvpr1OdoEdZ5yguzCkoDKTaVkhRgucjGQ
wvCFapoVOogFnX8WbhCd0xXzmzqp8U2S1xInhVsUpyFHx5gmTBy6oEfsQFPXzxjH0gsfSoUeTRD1
g+1K4qEXjg+SzOprcG0RT4AqRkGxDT7BEImyTwVJtWphwlBHRjvKQ2sGqofOy30L/Ocm98b8FZQm
wMVM5DEFg5u2ur7ZL960sLBn38F6YTKamPGB79Bi3zKI76Wmp2f3uAMr5R5zmf18pyNwSm6V95YR
7UyB85JFg+81QzD37mYWynQi+ABFCtHBbAQWGrKsXEX/di4mboYWspqonAvngjufac2cCL5cdmo8
QGg7hm5c3tRjhnZrT+jXwvh+3cKLolD3ACAQ7P5EZU7Vxjc7UpnYOaZQ4JF0VWJOWh05pHd8n3PQ
0b/qwpQmbpcY2IhJvqzzGkmhK0GNcdCjeTe3m6x/nXmvc8siZLpDRIA72QaAWFT6vCKomYVTZU+j
M0k/afB23WKXiQj1SfOPECahC+vQn2sNhXCx0cUG4B6xcQU56N4yDLB1NSNW1kEyi4/5mGKAeFkO
u7ZE1dYdOyHaJGmk8i5CF+cR80FMoleFZC4jBSOUQuLoYNMKATMFmaK/1ftHPzyY0aYyvagzHU3f
R6pdS7wPoAIuVxZkQ2iWQfbEcjCQNlFmPcMHoCfGbiU7E1xZ2WjiHi1AhYrxmIIDxiodTzjVl6Ju
OOvBvo0eY4T5RzqzHsKkTOpUwYULcRW2t7PuWyT6ZUzOMLyC5DCtvabmaLzsZ39EMhY3h6Tq8xoK
y/5HmjxM5T5Tfq6rtbgxT7Ri8uqiEmeppCKApBPrL/QnZMZdPwOQKnIOFZ4y9M9PSiVKVohGWsB+
cjzdFt2HYIoeCXmTdBcD6Yk+TCQ3E1lO6p5KaVHDB5uEshoMW0eZW69d3eSEbZqCXfNIJmwXZp6o
KrXeON8Pg6WYt5q2G/NVBFBwewNk0PXFuoDTsz7IRGyMCVbjToA8DCed3/yfxpLX86/0V7ApNvFD
adWr5AkO+euvpyth68vg4wXk26CNgUwqqslVWvvHKanlIRo+gxiIGt4b4JJ/nMg4VkdP/KMjiZQN
PcZCVglITACeId16AITlugmXUptTKczVnACTNmgVpGSp/EQG2e1aR+yHBCT5nM275Il4uQY8HMPk
QcjBbF6gZ5XaDIFPA0A1qL0MIJjprYs6vOZsB391Xa1F450IY7axlKra2EsQNviDqwWHWJmcuv91
Xcii7U6EMDvYRwREVgghOo490u8zzUvRACD6vFC7qA2Akmj7ARngBXbLaPNgnhoc4SVAx8XX2A8W
huc6quTWFXGN8DEF9E8qcEXIMc/PmeS7cPysO85nLKr75yuOdc4ThwQCv4+EEl+Rx7ts+BzVGzl9
9Hl9xEtSUJDFfYKgCxQFqvOwaJo4w0FZS+fH3iqJYxq3wugYvJmrSxZFek2fdIBBVU12A5d92AwZ
usOaYLR6871Br9EQcxojLktsCBOgMgd/DyWevrg5ToMUiyaVIonAwnVphc55OS2MdUIq4E8R/0Ej
Wcxp7QaJ0e0NYy5dMcb8lv2ogXHbltH2Wv0eBNRK0T9RBCa64eMQ5BNBSn6LTaqCeMkP0EtRqLlY
ec0EsK6rGFnb7vpeHsVVmqkjMpNaKRVHkfNAdP5+B6AdE53RMkp7mGJ7vlhpTiShA4O7XUnEyX03
kwAdNqxu4qAKl1ItvEIhx8FILkq9cC6nLCW5EnQYsqqDzgMN8E9aqgrnQF4UgvYsgAooXJDt4/M7
BeylkoFLT9FsI3QLBXnIiYFLzm2gBQytMjJ4PdlHVq0Pu2qeI/SdYTSmM44ftVRb2qhOzlhNnLVZ
UscUKfiVDkUFR/O5zXy8O1TThOiUTGhLLw59en998RcFoGInYUoeASKDOToMTP4R0hTKqLT7qNvE
7dd/IwC4QhFdgjouL+camEE8BqYSpvY86N/AetgGMGucRb98zsAeBWknuj8M3LrRWnkupKhJBqbJ
GP2ojb+SItckuNFmjqCBI/QlAEVPJewwqcAyBY7kZfP9EUz//CSc9mXQT3WagJq9yj/7XreVgHC2
zZK7nerGbE+pSQ00jUK3gLyrGMcpj5j4jBmKvAnjNFqyaR/a3gCv0nRQ8rCeAISQbqBlGvOedcm3
w+prBOsergF1H9+Dw0yzlTzdiQkvC1tUD8BujN9Q4CPsq2aG58fW7yF26rUQk/JkJ4n1X2khgwT4
+7orLrsJzgkUqDW847GPUiKKxblWYBB4X8q25u/04m7SbsNoQ+TfRbVW1YNAnvR+fV0s3aMXhgVj
Fo4ovOzh/n7uI0pUTEgKoKFWh/cEcOL8u0KjkZGslMG7LmrxRAQFCsEwKJTV2BBbhQoppgahXKjM
2yEitjTIuzbgddcvrRkK/f+KYTL2tFG6otUQySdfBkX9MNqZXlgR4Mlxl3Ksx5PFHPJKAiSg0ENW
n78b6TZP9ml52/EaWi9gCvQSgpOJjptBw/QFYCrIoqmRcRrbuIz87prYrsTO0tMQpWLFysL6PslT
p6h+RVxKjsUQogEHJwJ6jb4BJkAWSh/qFYF7VC2ud40E4pwg5mEAeULIuQ/Gop7DMyAkGpKXwRef
9IwnYtHNcVaBg4rmlwajhzDp5jgLOEkmoftdBdGmHCYbjXVrY/ioah5J+dJFBMM1/5XGKCSLuOQP
BaJiJ81IpMXORcnVCoZPIxRe/d68ldTX63trsZ4KhgA08QHSjZZkZh9jpLKQRQJEFmF5GGaMdS+j
Z90oXnJxsgY0J6vgU2nzsrR8+U02J4d0itMZpavXPOKcZVv/+RRmA/p9PKVphWPHVAe7whhJ87at
3E5tXUw6va72gqExWQo8DxR4i5sys6xNTeYqO/Z5jGjublYxBtaoa03HpG7jQxjs/580ZlmjzsA8
pizHNsR9WZufq+BtDAjeaXBlAgtv/vfBBVPNAbUAhERH4sAEl6as1ZkMYH0AtnmFul8nfKvtgzFX
znW1Fs5WHVkcLhAYX0fHLZ9vP4z8EaI6o4wMQGDVT9qwBstmrqylFGS/BLfnklMvXlo1CbVijDqH
ZjhXzwUaWUcHjeKkS+f7sbLDfNwSd9PFbt82HI6OBV8ERzQq4DpGjYKvnNFNFLQ6ECkXSNMZ2xF5
hTV2aKNWMYbCT/R7Tfnb3gqEagjUgYICJx0gxIxuc1CMfiIgVMcDWXXgBW3xpDFgn11fs4WD51QM
y9lbN6RUWyrGx7UobvYl2HhKgqZ3zpm9lJXo6PrHMxy4ctEaweywylS7tpzBCjKXNTrIAvAxWm1O
qu2UKgdhbKKDEU3yl19prTflReKFsQbKbCXkTwJdOgYpIR6eA7GWFFd17jdCaJCsNSR8S7wrjQbw
4daefZq7W7LsCSICGt5TzOrzuq0X3fVELD2+TtJoYN6zsQ8J8vdROFQFNmKovRShsRLM+b7SY6Cm
uW1BVBUmLTtTlcmrVX8El2gup3ZJfo+lO/YromwCc6ebG125M9vnLvMqNcVors3gc66QS/Hg1MzM
kotCJunTAH2j8SMSPwbipWCJrLsbVbQDs8EIW/v/Z2Amrs7gYI4KDQKLSQDU87WanzM/sEgR20P2
IYWcuLoYEwwNrDDIqYAVYo7KbmjnIijgRi3Y+IVm3WJYRG/YIhrXh4ZTrr7oSjrGA9QUwCKKCT9g
Zjl3niQY/V6IoJuslSJq4xEAIMME9HGmZGg/9r+UALOwk3AgN6C9ehR8SXYGvdVsFIBNHOJhtrlu
7CXtATJQKCgRrLUsxsEcyipWcwWe5RuurpZbJV7FjWcImJ6Qzavrwi7A11T9E2lsRa+I5aAtIxX1
qfyuw8hQocKw7649IHjZYaE4QxY7eU32VeiVkkNsfaNFT2W8Q5AWsgdRt+L70REcKeZ82ELKie+i
7+Aon9G+sfNlEeRGQEkNVhjxLppU5R2OBo6hl0I0+o5AyoL6AtjsmC1sJn5YCy2NVkmkJ87UJ8CX
T/qwIfVcRRgUYraP1629JBHgW4AaQZKCkgzja32FFzMjB1Z9jur4rgsa1MnEOdlX4GZ2/KBtONnX
woUOIBkd0BVgJNBrzxgRlw9VAJIZl/JGcPxuM8Njw9/XdVo8gE6FMNFXGedGHEII6QUTJOZlbI+B
4KaqDOqiAeMqx9WMSkoem4dRNzH5JfrmfMDCKyQInP6sI7X6SfhXujYhyOeRzGNmYFF99t2zNruD
BLDE60j2WYiLxPt1mYveicAED8QmVVgK2EwUgiSu4TrpYFp+1uwGn9ePsuQrlASVTjxDsxPbdgCW
1WQGsAbk/c1OTLf6+CCQlTkcriuyGGxQ/FIBCgDdMMunZxRyXWkFDTZBfp/Iwk0VVo+TEblB192G
Qe1cF7doNx1ZpYJSOK6rzJYT22BoMzRI2nJXYY62Vpg7beYRmC15PdzhXyGMP5QxruhhDyGqOmLc
YgWe+8SpyOd1VRaTHWKABwt4B5C+sadUimQ2jxPwlPVKdqgHCQwn5SYawrXgo4s/UdZdaW4H9bdu
8iau/wfRuEwi60PllSWs0QARNv3IxMWjwy6L3iVBA98w8frQt8cuW2Xqx1CMK6C0OVH5eBycpT0g
HQYxHJB3oJdEDsJEsDo3KiU9Zpt3YGUKHugs5tRKbk13vo1sAL2ezBWmGyKjdkLXvy02vLETFx7E
fACTiqRBJZBAQrqbARNFipKSSnEW9iK9YkQwUVMXxEwYY1y3Rk/y1MfwKQyd3lFuqlW5RZcquhv1
Gzt4F99qy3Rq77r0iw15FI7eCfSoAknD4qSzDHSgWgjhSvwjo8EX5Qk0Opr5s8pjkuZJYiwpB8IY
NhUkdeINyEItzbTl6ND3kd1youWyJJPSmatooWSvk22oBiBDGFFvSESMTLut0bNsPIn1uvfrvz3x
YD7aRkNwvcMTDhvPNMyMiOSM3obU3k0wW6vqkKeSl+uLdAlEYsQwISYKMfKZ1BAjrP198Sk01vig
1G6yGxwVIzSsjEeNTf9Cdt+BIBSQA+AsUaenJj454wpRxTR0aUJM0z9j+WecCrvy7xrefPellQKj
PtJhomKPs8lw13RDUIdYqUDYdcFGJLfpsCXFodM+OBakgeJCoRNJjPeJmVp0YUt9QipXc21u49Zs
MTFIdkxSdg7IHqy0qFbExBtZ03yX6tv1D1g0KDQ8Zr8GXpbODdrVxjy3JjVoDZ5mQXGCym0NWw1+
rsu5OIyop5zIoXfXk4UzQNImKzGSk8DYxipyeU9oeAFredX+6EID2omMTJrmoZHm1BYP2kHahD2G
DYNYtbLatfbY6o7wjMvabEfI03lw1aVYeaIeyweUjFoph5S8c+xB3lNb1biOxwk8RD+TH3lkQts8
53K4uHC0ZwUUmkhaWBfVjYkMkg+DZsW3gulmmvQTTk4AbPb1hVs0KqCGaAsDWwTEMUadoo7EKhw0
wWiE+LOMnoTBbco7lUdpvKgQ6HJQjAIOQWQjfoprAAiFcQE1U2Gj1T94VP0y0wijLSpOWY8nidlz
depHk19D0kAOpuEp2avc6HbOfeA5XlEvNveJSswJKlYp+IF85K5mZeznvrBkUCT0efxcNspDnXS7
SAQ5fPhESswwCO9VEH4IEVJ2411JC2sqMVZBi/AoisHMfbi5vq48I9AE42SzdKlaaUqFb5MqpzHd
UtmLIXjMH65Lodv6wgKU3dVAzyXOPcZ7gsociERzUGP8SLufvkdJbCNWN+B7Gr6vi7rsNqIh5kQW
s6xhhnMQNz2UUN38jazyu7D3wCPtBK2DdAyU0baPe9EvXkcpNdSlikgBUZpGfZ8t9ilTLA1GQjfI
eFdIdw0QANcVW1wpvGz9nwBmpXAbKaekgoBKS51Y3k2tA5pTr+dNsV4M0SdymEuJToo+0zrIUaOP
KJstVTpIya/ruixGkxMZVNcTrwMbRTClVMYESow4eRvLwE4w7TLuwIjIKQ8u2g0IWRB20Bcu9mIy
BH2V6RNk1Rj8B1FgfRTtUeRIWfTwEynMwRaCVVaUQQ5th9iyWuy2PriS3U68N3xPMZ6um2/xmDkR
xpxwmA02yFIHYZG4p1Wxxq0Hz5Se0BjQ1Osqer8ujmNBttEpxxWAqNMxOXjritVYrkL5iYucuoSu
0o2LtFgjGJ2O3zNaKeUkz6FMz+1sq3v9m+gGFhrbi9ia7nOruVdX2mPnfGLiGedsW/T4P4LZrnqp
LJIuB+jMbgRjNYMyGI8De7/VN9fNuBghTsQwQVCNxrT0Y4gB5MmKQGxBXq8LuLwIn1tQZ0JfJcsY
sttBwkx+lE60qno9mC+K8kCq15DgVJFujMLlCF3cyydqMafbGPYAoyQQqpY4zfLKQjYOao4QDGGG
I+vfHWYghPlDp+EGYr6PUUgnrxZi/tRj/mQVF1asDM/Xv2nRYU8+iQmVAmb8qWWAT+pRctONx7L0
6vShFlbXxSwtKIYs4d2MvtETto09K9usB3QDhXniRBOo7OaZ45mLN6sTERdbT40Cowh15Mu3iTti
tJHle9HzvOq85Bsz6hLexYorkHFSrQjEQMwhEDXtn3zj3/TbNrDG2pp/RIvg/cG7bsOlpTpVkHFZ
M0i0OosM2LB/HUVn1A+S/qYO/8XZeSqF8VE/hjvIFbSa0t+jAT3wKDh+tObPdWWWAgkwjKqIRnWg
4NkIpg1FE48VlMkqW8eFQ1W8+e/HmWCTnwhho5VBSjEkNYSA78rKgkcQUJnxwQAzUbxtitgpMbLi
ulpLZ9upRMYnRBKYQ0ogUas8JUALHvY4saZ8N3wnOa+ax7EhG8MMs+vJNECYUDwlnTP2zzLnOLvs
KaQWBPkEWjTRxIqte559tK2g1FOHR3a1bp50rWrW40Q8vZrfTHSfWAn4TlZjU09OFPTkxtDSNwBH
K7tCT0P0BczTTs0GTx7nlpNDLEVSDSADcHDQx+sLdCcgLiHmoSJL7gUQWkcYxuhbQvoZa1bLGxm4
ZOZTWcy+q4MC76YNZJXVYOHNxJ7rL2X4W7QlDH0qhDE0UqLAmOjsjHzCUMJAcoq0v82ExJpl3sP/
Uiw+zivDVRgPPCLV9ySjRNpnhECu4+iTHHVMrDD/vL4JFhcHiBM8cBwF0EB2IkCMjcDUMwgIpMIa
iIyaPUYr9y+F4kogF78ubEkb/YiMojAhme167QxlEqMR7xDF+FEOX9VfQxuxMKd/P6NMFXaKHvh4
rjdRvg3kxgn1p3bkkYIvmexUCv3zE5Pl4OH2s5hqEW96deWLriL1dmrghvt43V5L3ozZuCgZ0NP4
ovsoHbLCMAqcxJMCsGHjyZ3vEZ0TNxYX5X9Iu64euXFm+4sEKIdXhQ7T05OT50XwOEiiJCpR8dff
o7lYj5otNGF/wC52AQM+XVSxWCxWnfMF8pl9Lc0xwk5tZICEYNuyrW0MGvfLZqwdhtbcca3ClW2L
J5rDIB/eKQiOKa3aTZDgA53C8ED+ZassUHhWOWoZeDFQYYcaYebo9xAKqTjWVwoHIAiW0F7Ea9i0
rYH4MgIBba0IZHvUFsz2Nhm2qezb4b6sX7FDU7Yto8TtsV9xy/yXhfzzA0yOJwt6lKTGG/BcTo09
0MiF5nPRvA2dIKNfd7svGO5gjOREKZQGdiogW7NxNmSPjih1Wd1EDgbEUFZAiyY/Fx2OWgO9ABRo
qPpi1I9GspfpHuSjRFS7XDvl8Uz4B4iPCWhpjcjcNoQqotof+/55lHY6e6vznS5qFTzvs5gD0AKM
Cw164bS1UwGMte60sR4dF7z6xDVj9+7afX2dPBcsQ4Hp7jTRO8+qby6QuYs62lxpNlpAJjNpYF54
ZSI4xlURhHMa90jeQ91hAIR22+Z+8yB50o3kVdvoaAWVX+1LL3CHIHrsffqsX0e+6D67epNerC7v
/tSuzXiS4DP2u/IY3RQvil8ylzz+kt6bO+X+qvVrtz6KRNsEDvTJebSIj4U66M04t7upeQydvW2V
XtvtdcV8PX3PTMGozRoYOmHmERUb4hp8E+gUOXrWzsF4SItNoqpeaxn7dqp3jeJ4iQIllroUDK+d
9yzDaW1tFmPF3D3Y47h0RmNhkoQZUtMi8UJNhq4u+vgSl0m3YbU3bDcJfyFXBg3qTapeo4WGDdvL
YW31gr/8BbPnLZZYsjG4nIAY3ouKG3Xwp8g3+k2ZHePoWMO/yEOIC++/YKJuNj+AoY+AL2waTswY
ZvZxqQHDRK/jpfkuKe+k+hCbaOI0c7cqUhfTLQLYeTH5eqojoyvbQNcHeBS4CJHZNsV8CWAdqkk/
y3Rq8JTi9AeoveV72pDKs60p21ZWOWDan2i4kKg9Lqn2JOOXMXvbtX0q2Nlr8X5+DJQ1FWqfZ+M1
LYHYYq2CHTysHxrtNas1fHNRO/paErAE4TJzlUIQLQ/j3ANlrx1fmfYt0iUi6g1fi1FLFM6Xs3Gy
OkmGKbhngCpYc61wd/kLiuzgfDWUlVymChCM9L7PUTUEBpSBYlGDwtoBCZUvcDhirlTGxe50T6Q2
phfKmkBPJKpfiOXc1Yp0o5nDwTbbbaMygVmrPjB38GNoGzOe/Ot9hbIrdSb0d5kymFfYW2X/Roei
YNOtfp0vED7VHPCEqPcOOuPspvVqXUb7g2h/rQVQzG7JKmZV59ZCLncpoj6MaAg74gTM2W7+W7pN
DsOh3NADLjfJtRX0OCqmACNdV0KmjPkvP9vcaOeCdiO291lTp4JCiV018A3wfHaOiwPqGm1//WO6
T32yRY/CZVdcdZGvfcsX6owUBHwRS3KUfyADHf1opQoiVj9peVeJXhtW3eMLii/YKfpo90kCy4Yo
8xMyXSdDDN2LXvB2ueogX07Pn/BpnhBjCmFRZ7TbQRnuJxx/lxdt1RLIVoFQHN2ZYHY43VemEhod
Jrlyryl/aJLuphAKiL5dxlhroALZMQhS8XatIqpyUT43s7qTqyoHx9y0ca51L7qKftW7+DW6Lz9Q
eNQe7NJVf0IEc36zp9BD2IsUN1fsPPkJ80ZZnKmt2URGJZU5WHTGUHfHUJbvoG+F0RxIOYN3+bLF
awVWjNmjmQnXhnmihFtWGQo8WqfDYj0nLpFweBnXIZq3WgsNOl45pa7dxphludNqtiFgVb+Mv7Lt
T+C500XuVDTppTW+qr6R8DQ1oNjkO1nlafKtLFLOXMtXTtC4U6Zp8iJNMazjadoDQ7lhYpBfjFwr
fmk1HOwowEGb7x+OthNQ7uAxRkfXmYoVjsvbEorSk/B6uXZ9OYGYfWrhM5FmF7mUwS5Jug+NDXTC
tBh6buAZCt9SKUgoqLp/arm0IXEQJ68xab1uDFDV8aCmYCSH3vwhR9/G6snuQpGDnfX/gjdSAWEz
oursY/xcrpakoL0d8Nva8iVPfzfdd2Pa9KW9zesnffLhfL5dDP5lt1p7dbdBxIGXkPlx3eZJKrTE
KLLYxqKPV/Iv/VtVud2u8g0vfTK89qDsq6CXXaGtK4Ed13hoMYDxDm+7fNUvJhKjkoq9O2zGQP0e
vkNE84fj5sUm+kVvzE1+i25TbU/uRcfnStAAsAb9YYx3Q7mW38WjHlaK2SATHMBd/2IWR8I2l5d0
1TZcbUBxi4qjxZMvQHZWGzQLSn2Nqm2t4Yeabcao8cAdNIimC1ZSNdDrfkFxO6aCzK5tFoCKFT+T
fLndOXQ7injEV86sExRu05RDxZyqAQqGtQf1trFFQg2rH2VhxmzmYlf2xCjUMgEAUT0zek66TZyI
5mNWMhcHGvJ4Dpn7fg2eVTrGjESddBl6jRM56EZEayXI0480BN38NfSkMFGWJaqLZgBB4F6LpSfI
3DklaVkJNhwgx9V9i2dxiJKTDxQHJ7xTlH6NRzpReWsV0oQoIKQBTQQT/g6mOCTMtA4PJajSZM1T
ER2VFvKfoH4dW5fk4NsfcX8QhJKVrwgCgy9Q3k7ZhrbLPAJJp7vCvJOV3+bw4/LWWjkETyC4KwMY
YiatGgARYYwKCiKWa+6ja9sdbcFHO5PZAZvhEol/rGs6ZvRQtEMpqOyfjLa6IuHokp64TTliIdGu
rv2uszdTecRtojKvc/AsKjb6bmxXTolrG/E+6czNmNd+ZD6roezl6o9EhZInkaE2Q++G3rglkkje
diUgnPxsPrwlXawYM/VBh3qGWmx65cVBv6SIamv1O4DqET2F4DNBV+Hpho30OCybEVOhoznpL4nj
5O8R3LCGmIEW4xpiILIzamLiW05j5+8vWVB+M7GHFVMH0Qk/WdZnVU5ZlKBjK3ss5APNgstedu7I
+PstHE6AMDB1xFmXd2VShwR/f4OHWqeKPCKnG0d+u4yy0l0IGDTuolKCdzpgnS7i3PBhFAbG17Pk
oWZen25kbTtEvhlFbhPeGpNfda7lXDOvegJDEPM81TXKzSQKjWvmmjrGPCCFjoye70RlcamQUYW5
VfGrSM1rNkrbsVVFndLnx6Ih45XHxAi4iYcxvsrIMqpUGavm4UvXeJK3nS+/5FegHzkatcdc65j/
pF5+yK4sQVw6kx3GYBxIdzDegiKgCb167q4yyXIrlTICcG+aEyhv0ej4W0G74WEs1C6FAjRDLz+r
ps5LCq25L4aM4s6SK7XmK0kCkTeUpm7RuwXW96J0GtDp9KEa9E3doUPebHNMG6pZVLisSuOn0Gqb
p34q8O00ObV3aijU9Zgd4/QSDnvQ6w1edtQzz5RcqjbPTJ3UeGnXI9RmSqsNMidTPEuybRckGtcg
40GKnpFwhzxL1M54pv3zuZy4/0CKEsMdZ2MQSpihz7zG5id79T38rrnltYQatePp+9Av3jqUqHdg
TKTuVX6r38S//r7zBOZ/4X8efotsQVIGp5Yd4BfZ78g8QOK0C1+NfHt5e67uigUKF0mNtOyIMTOu
2M1DmvpKnbm68nwZY21LgBgOXa86yHORhZ9GgLYB22mpdfMQUHmntsYxdrStGUL9OC9cG8rGl+HO
8zj0MoOCClS9EAe3+faJptKkSGlhEsafPKdWXTX+/g8IqDcjy5qZhc4iZ1ioqhrPKYBlbhw99Kv6
b3kWsJdnwvT/ELhUcazQYVKmQBhAAxYepv5RJgcnhTi19njZlvMzDkiOBioaVLvADcaF5zbsajNV
e7j5dINxALnahXFAe9ewPQhMXsY6n96ezfoC42kWKmQ2NZ3HwerKz9VjP27zKrDTQIl2JqR9ocTa
3OaJX4Q7WxNRn5+JIc8begnOuXoI+UI4KMCrm+ZeHlzpGVrrQb/9mR0N/8hiN/at7auyc6N96SoY
aCm90aWe7fVBjs5cQeq1tvGWv4YvdOiYsqrmdZer6xovms4uijeXl3stgC4huOpGianDUJmn/9oM
TA57FS2Pkw+OB+JsJNtrit1luJX3p3mBccbP+mBwXW6BB5qmOkUXqReVm4bdydObSnZ2cztiBI/9
srV9pr+XEgh86ExB/L0RzeCubXwEayQz6HDHhWBe8kXEBGdGRFoN9uYORAXxtN+pgmi5imDNDcAz
1SXmTE4R5KksU9WcW2S1xlXyo5yIKA1X6m+IXFhFMERiZhMsK6cQdSXJVZhiYKY30BZwyMcHxdlJ
6TFiQWH6EElxqwaNbvhH8Hy4FggWwPzeTK0uYl0HYAyrOdJW0T4Iu1HG56a8Uv6+h//ESH4ulYwI
ReVsZBkVIMH8Xk7qlRSLBLRFFvFbrKKZOc7DXLGmgV/oNqMH3ERC80NmOzQ6C46dtQ29XD9ut7Vo
22tSebYJvVfWe8OuSP/t8g5bO0gdSDfgaRfknWc3grI06rpiLQ7rUEfLSp38SjpVcvtiGoN4iKag
NhvVu4y5tohzmQ4PrLNaND8DPkixljhzI16ePjLm5bYnyc+F4o7OVZ8+XcZaWUJFBtswCoRoMVR4
jle97ZRCMoHFHBR+Vd18Khlk1zMrEZFIroRG5XMYG614YEDkX1wiOcTF10aoSmjiKmNyExV3GGa6
kZTyqtRuYlnb2AbS48v2nX0/lNXxMAf+VTCKgVOCS4QKLVTRVA6tDRP9X0X7rTKI18jJnrbRFere
+8toZ1+OQ5v/fBEOkR6BOqgCWlftJeWZ1FdGH99Pde8XmFnQ7EQQHEXWcZGL5lNHwJjXeFkzbHJL
uytNkP7bWQA595uhUEUcdGdFgFP7+D4xm6mZZSUF7FMY6pxPdfO7sn4Ootmwc8YMDoc71pgdJqSk
wGGO+t6kJHZraL4clKi/VvO8c5VhMANqQzteLvM8YGr3W2JlKggvImu5YNYk9qgos7W1tFFBzoaW
2BajPCDpEACtfkYoKcI/Z00zPn0G61euOiM+Ywyy/mozpPcI1a5Zv8aiF/hVB10g6acO2oMyhk4D
kBz1BQ9JyrCh6LaiUOxJbbD7ifb86go6Oq4GlgGNOr5pVZf6jCXd/B0rICWKn2ODs0k9mpiavrz1
RFDzny+2HqnTUi41QJWW8mir/TdioBLZm/vacAQx5Sxmzt65sIqLKQ2RKFUZFlGPnHsU+9D73n7o
diOwaH0XLHC4aEJ0vMb3MXjRaBRok0976qlx6VP4RpU9YRY7Z3cTJrJFqYJoKbmoklrQTS1qLGWl
oTikOoWb1S164Au/pyDsuvzdzp+JPlcT71PQ9EG3Bl+sqvKihJ4V0Awy/MpKxUPD1K09RHuWJ28h
Bc2d2rS/iaHgfZ5ex2AZjiEiTarQx1Pxq4652cs/6OycOv09/Dt6J1m07NvPVaeuIteerXdQuDED
o9iApifDRGzTCwLA2orj9MXbAeouOPY5j5IKkAENtMaXlovexbBNoBejD746H0eK4J57XsKHgUsw
zq2yTirsbkBKm1cHrTvIYB5OrvvcL6znxHQz5zXG48HlNT2vSHKYnEvl1cQwMghMXbmiyW3OsJAl
6I8eU6SJra8Xx0jepSRoajdkx9HeKf1VzB6sBPkVaMZFHZ9rO3ixBDrXDCxJoxZrGX5OY0Tvfdr8
NNV0Ww4iVaE5mp6U0z6tRiciWrfl80ZdBam2lhSAIRZaMkz6DfW++8sru3Z0oB7yB4ILe06kmSGm
b7CwpHEb/dDg8J+kOyV9CeXv/xsU56Smw2yLKdgYdaO4cX7fSNUGWuOGRHGxFTSzrH+gL7M4H2VN
DEpU9AN5CESePPiRhGY+XTCLsg5iY6wU5UaU/DmDoN9lJ42EXZc26GUhsQfFrEOpUcEnWjtzTcwZ
/wfD2VInWRFWU9N4Ez0OICeVmreG3hQZ25goicS6I7zQzunRud99IXK7bdJ0KhMGxJYO4KjbOb9g
nHYzlu5VInnT6LUd3fyDc6jgCHTAvYI8n7uKMeShrB2wlnLErgnatSSrDzJ2gxFkpoleXFf31QJs
/vPFWV9mEY2MBPYlpRYMfQJvRDN1WYNAdNNFiqt0GCt5KZx7TLvK7UuruJmIk2L1cDYXv2F2rsVv
iOiUoVoMg03TdcL3QX+IoQ/DAl3CCVYGYV+7tn7bWN8ur7MQl9vwpWXFFh4IsAvRF4SXB7m7L8Aq
om7KKsVkWO6WJiifdF9BZnAZenW7LCzmtgvNO4nQEcglXgXk7moyh20nutGsf9p5qgGJE8qWs2sv
llXqJ7mQorbx1En2wZiAWxNr3y4bcl4TneMyeMn+A+ES+96pGci0WeMpzm1YIsV5dZxtLV3n+k2X
UK96ddRtw27s4gdzBIu4GgwW0Nw+kapUlzoH0FrGvNaQwfb3hPs+VJhkz3R2pWSJXlXW8hkT6nmq
gl4cNMVwwcAoKZGjCYhS+TR2R+a4VrIJy97NtJnHcice/z5rN5qX9wuRP10hA5o1IwViZ22ZGpjF
3ZhOGIwrfBrPDEaYSy3xNiaaVln1T4ifOGjdROMRP2qL8Z6UGgOe/Arpuhnu0/BIo/1lz1n1zi8I
/u0+amlVzKNMXkWhbm2VPl6MBfmwwAq+jShXwl7KZisMPOfXaeFH4yEWUlKufiLQC4LIylGhEMq5
oRwpWQKVi9rL0vgb/n+r1PautsqAhNORGtq2N++hW4N0MC4E0Xt1ByygueA91VAURgMDoJWXcohd
J+vcPmn3bfhN69+batpd/mar/r/A4wJ1hbYF0nfzgjrTVpuGrdrLQVmobu50t1FlbuWZeyFT/Muw
IjO5OA2+5UGTZ1jVkV6k8KPLoInKtHFTaO9QVQ96tRTdF1ddBw/tyGZMqETz7WFtrOcOm7CyiTpu
VHV4VqbymIA9DJpJN0R5TpRxN0T4GdaYgESfoZnWkV7l1HFtyLoUpmikdHW36HNdHZ1RIHPlIo+O
nvWWGHbtTdDjyNT2YYg1wYZcTX//QJgyl8h3JS6kUwwIrXV74waXF5JubR2j2IKEdP5cZynVAog/
l1rDyp3BQophhl6CFr8Wr1cYQdlR4ZPd+mf8b9lMmTudMFVfJPL8GTu268x7u39liuhQWL8ELuzh
AgA12SSPDPZYeYRqngbe6MhNs6skxGMVDTBcrka4/jaiURYhMLf9MV/QlrEC4E5mQTi3cGugmNp1
mN6pB3c0d1p1U1mCFFy0pFwMsLsitYkEUAoVUjSuh9HWarp/idyYzAZRP/5Fi+Zp6qJRkKzb83ej
aM4YknKrj2YAyh5BBrHq8gsYLrBUqjnaxAQMyuwQNvioMWsVFehaI5swHARgq26/AONyPsVhVlGP
AKtG6o7ZTdnp3hh9bwrRU44IaA6ni7zPjJQadyQAJfSO9FsFRlm2NyaCF7dVR1jYw4Uko8QBAP0j
3Ckt1D+i/DGWx01eNY+Xg/86DBqtMTqLsTCe3KwqizhvJoQlBcOAvTaijv04gG3nf0PhAgVNyzrC
00ftDczYKU78NFbJllBHcE1ePckwgv6fMVyoaBMri1obIrka7v1TvNVDGhjJjuE6WUX+JLq9itaO
CxB2HfaQPwIcBhpjFeoBnUsSUSuAyCZur6JYEzvmgKXL0bXm16oTEzeZ8u9JZk8BQ59lgwkoCH1q
2dQ+Xf5qq/sXVOPgVEdzruxw9tVVkzHTgRJ8bhyQHQ9K7WvM12JPVv6llAn2gz9QnJXQPrR1WgJK
0dprLRo9oj8MOZ7f5Db66Opsr+EBsy/Dv1ZlnS8AC1wuREHueehIKiH3gXe0YClC63U09IJC5uo3
XKBwsUlLnR5q5LDO1n2WPZRgR1HwkM6MTVk7gbC1YzVCLeC4CDW1XesoOYzKoqBDIbgrt1rzrput
YFeLcLgQpWR9Z1cyzFIr5g5z1lglKD6nj21BRBnjaqHoj01QJT+NutSW8jCxgeXEz0m/j8FDmVKQ
kUGQJHSz9HFyfg/yU6GLJibPx9FPPARE2afAg2Rm5pQDOGlsNK3/htZ7tLEH2WUIZVUqbfPysetG
1+lsv0eyWnZg7+gSF7zlrtpZD4Ne3Y25LHrZuexSeBg//VmUWTre3fGNGXlm3cGw71kRX5HsxTTf
09oUfOn5S57llCbm1RUVLxygsT9F05SxLOsMQajOZDcpva4Y3ERrXKrsB/p9zNAiHP/Lef45kqPg
7ock5RRySENVTWoEV1zQMXMVNOxbo/2qRCzJ6xWWBQ4XAaR2JKQJYZoFbgO6zxMQ6f3I6l3e3Y/K
VlH3Q/mzbp+r7B5jM/7lALteIsNdQJ7lks6VgPVWilnfw7lqFhj1YWoDEGy7WnFTFlcO84nltlXt
RiAcuQw8R+7z7/kHl1cKgf5wBYkMGD0pqpuhoz8cRBt29d7+ZRo/gTl2EssyBRA2RfM9rCitnYlM
FtOQ6ZCCO3Njjpss+uu++M/t+mUZty8sStHl3MFtDMnCp2tfpjrbXl681WN/YRm3GQwzaRu5mUNR
caxziobpJwvH/2WQ9R33ZQd39s5iKtIIFmYPb3yuLu2bmadA1dwGH8wcHlh6NUm7y5Aip+B2XNbL
OW1VQNIQPcxWdhUWVNAAv35ifFnFbTZTC9GUYSOprdBKTOsjDYttax4TsFFdtmUd6Cuf4L4RMeM+
1DWER93CJHhOIk+ldtAN1C1s/fUy1mooXkQQ7nTX7Upl5uxyID7KTPSQpS8NXqBbe9NGGEcTTYiu
mraA4053s2wUojDARfmvKrnRS6+yb6lIjHXVGRYo3NneOMTEyBZQunTaG0b7U2n/Ws523qp/IPDs
eBrhMxkiGzQBRFLVfozsRNLcWrrLqs3l77O6X22U0UEzjommT1nvxYUNHNwqIzmmD9WhOEq6djRz
+cWsrYfLMOvBfIHDOTdmSNI21BAXtP4VT1mKFpBkoykuM6JArn2p3YERLwazqQB39uWzYL7A5fxP
HaWmaaf5EEFLVd1VV+Gkubg8+iEdXJrWQex8b2j8oyTMLSvLpW1zbVkgtbv8O1b9cvEzOL/Uwolq
PZszkqy9KvXy0KCpKx8GV5VEDFmzRZcs5pwTqjNlj9tX7bX5TwOOUxNc7tBW3L+CtlUQFQVmnbHi
N2lI0YiL7VZvojjxgOWMnqwLIuNqEJk3BDjHQJJjcx9R1weTWD2ctBq3evMLnTolhiQT2TfYcy03
/uVvtXq6LNC4b+W0VsqsAd9K7t/V+tnsDqoDMdgYMwsHWm5G1gr2oAiQ+2JpE0p6UczmUeJCQZpK
RwXDF3Vxk2uBYQaaqBy0Gr++LOQblo04hvizGmPT26BFQKVhIuzp8iKut4osMLirQdig3YcOMErO
5HsngXxUkxUdhlvVzley4abqya3Mmh+11k+epU/PTTjtJTtE/TC5TeqZ3a3OSFBkWujRDvQy/ViA
UdwJJUEycd43jl+JmTNlbtwzlLM+3SyUmJxbCbovNTzrN9EW814YjirKnUowlVmlV3HHtnqZglET
kYr0+4E5oiLQOfHA/Csg82CAPQ39tZ+p+CIQR2XuSO38TUYPFLMYA/WsN/wHjWLWjdG4LPgmfzBP
foBC+5Y9gzUmu5eux+3lr7Z2Gix/xOw4ix/BNDB5lBKWogIV5gBlsUL3TM0SBMM1FHPhGuopSogx
QyOu4BpEnq4kvBtlpX4TVRCw+ntrljhcnmPZMimJhY2MKu5OC4ugsjB7oIuK8OvRCQxHkMbFWxrP
G4RRuwJtbTDHMp87c3Kb3G8ZBjPHAOwtsimahV8/SjG0DYUc8KGiq/10+aLegrCrDk/JUi+zRrdo
r3O8AUNmYoiPPd056FGWGCiMDMFOWQ0bC2DOO6LEkbICDRveaFVbaei3veRf/mKr58kCgc+y49xA
KoWlHGykwNOmNEM/tXaFLnLB1UMSXIGYtnGgvMn3uYBWzBmKHq5B4wejChI0XMjISvUA89H/4oUL
KG7VwkHtZEpnqOpeV3rXbGSQOxPBGbK6pxYo3MrlUQz1mrlWJyXXDhoDEnR7CslrVw8qNDeDw9iC
audnD+giPMQ9esW0Bp9HAZlylFyPkNuAcqnW3DpZQNLMrTTByX/O6PwZnDHRgwqrZUBH6dTZy6xL
89QCJKNuejQexjvzqblR78KN7M/CZJjx7/bRbyR1lz1xbVN/ThL9Py6f2ah1SonyeUea9rYVGGic
JXdqdGgVfySCZ63zgdlTI/l3hoSaaYdEGGfl1nGjwIrcCPF/cs27/CqHGJszua+ymz1Xm8gHR4Me
epLgcWBtPyzN5UMyY1pi6nCfadi05DCOqC0/2bVvKt8vr+vqw+ESiYteRu5QtY+ApJIDQnI7tr4m
HwwDnSXarjY3VW560GAVoIo+J7cJbbuL1E7CCjducZyQ5mMq1B0iSPC48St7Dh8OTHMx0+J/D4NI
9LqtidC5zalCd1XuCCI2SPI24ZN5R14b3wqSAK9w2wgf9J74tq979d54qHzpnYG1Ytu8lfDu0mt2
SJscUImS/U77Vm/ke+mQiO5Js/38pWEmNLCgRQxBFX7QGNNeU0pygjNsuAmTAbQNomNrLUAtsyzu
u9c0Z5k84vCgoWuAXUXKt6FwUGG1YLlE4b5znRmJPs1HVI6ADn06KzuCaUKPf2oteikyCVoqQSU/
T/K2dzbGKAeX/Uxk5Hy+LQKkjlddNC4CXinuewmjhmgfzKnokXU1A1hayd+HWC5BDwT+hPJDbW+a
5nrqX0zJ9JLsrSHPcrEzqn01PVw2bu1wXqLOXr4wTioH9HvnME6vpKt0sg599htUtK/NKP28jCRa
Ri7o151cUArWd88a7wzleeweWfj7f4Lgr0CkzVpqRTBGTSdPTVTQvk6bKaP+ZRjRp+LnNSfbiY22
nxcNrGyoPiDRaO19rd52RtArP4lyKBRfNkXa2oIVdLh4HsVDp8gxYCPjrUYJu1PuDfX1sm3rUe3P
vYnPQw0b3AR5ia+U9Ggm7UDH1Utvtt0fakP9IPZjYye7y4jrUeoLkdvdo5PWmR4Csa6OoYwUN4fE
iODgX8VQZm7amRnprPuKNnaj9HMEUdv4pnB6lIIcvWh/XLZkde0UHXLVIDezDX7tZHQ7QXhjRqlM
H1rzI+SestFXJQ0SRbcRCuf/Gx63cnk0jSnIiRAxqodavw3TTTpeE/tbHt4PYOW5DLbqfAvj5j9f
BApLTkgqmwAbuwmN8fs6bcACIOg/XI1GCxAu1KZR1+N5HyBhXwUguPLkxEGtwb5FU4vA7UQfiwu3
ZkSJmsqAAqep5qA9J2DTxzg8aupBYoLX8NW1+yoD8I+JFmvGMguRqFhggB77K8X2k0rEN7CecC5Q
OHegOm75aBmFeN4xvq130w7v7fv8WEK5irh4QyncxNf21JOO+UbO3exoB6rg+52T7pwWPHhGANbq
IIlJsQW6H7dQP4pe0L/48+1JNaDoV/mdZ2wtb/LGVztoPe1qMjy20QW/4fPCcpb2LNaBcyLUgYe8
ibAOLfgq/Lz3jIfh0Gy7HfmofsT3Gog7AzzcK8HlDaKsetQCl/OojKqj2VTAhUiWLbmotRzYTv0Z
/mw1F6/h8kZ1qw/0ddyWaJy3glz0/ri6eRb48+9b7NBQ19PUSYBvPB4dUHS8htc9CfDt5Q1E2B7a
Q/ig3oBmJvq4bLgIlzvYidmUhknxzUFmnqA+oh8nKRCK+wpQPq8gC+usFPMIgwbrkvqDhAeIRaSk
c6dKcDdduw0vi2VchVM1mlAjzryIIAXOYuuXhjsEZClcWfs9xTKuNTJq1KL2YIHrfFYzF8bpdKrj
bgRqW/6UQt3PUtDOZCC4ezJRI02azeUvdp7AgEEa1J+oNIEWEz0mXDAvNFXGOArYpCMp3+h0a03f
ovBGH7esiYK2vlflJ1v77cgC3LNjmIOdv/HCzKZmmp1r4Mk2COY1ta1tiohNzxZyRrBUdG9Bjge6
Xpwv1pESaU0zgsAPA7maEijdM5G2urRrob2WJaKCwplTAg4UTrPOLorrIKU7NQiczqpux9BQUJRr
xek9wnSvIe+FJOIhXlu5JRCX+mGH0aixwKahl/SxneiTRkVPTGeH1GyLpaApEW0vmILh7nKJDvJI
u4MMRsze7HZPqjsqeshd+zpLCO6EMsCsiM49QCT9M+rQVoIuZh2EsxFm0O8qUVVi9eMsDOKc3Ekd
uUpmHd8xvVLqzpOs0u1tVAj+mo+VWznOrQeJqG2XwiwS4mh/7rJj3TxYIunfte+DtkTMz6gY2Me7
wqmvDWRCA3M4i0lkduF20reyrHZ9JJqIXPM0lLsRHcDxbWFU4RQmjGVj0i2EBjsl+gE6yK0bMYU8
CyLQGgyyZMeciYDRj8h9HJkRi7Y9hSu00ntbaVtkyZBRlr3RSN1+iK/75kPrkTSM9cZpoyDClrIh
O5u1ItLP1WCIeUyMQcxEzGDYP7VYK80eLEo5WLgmprs0Ab9fOhC31gu3QM9iLzlQEKlcp0yg2Td5
xfTXvWbwn+UP4LaF6VRZjjYeaBSQ1KfQisSTZLfJDNONcjloCwiYiTQC1/bGEpJbfiPsSYQJaMh1
1MMmYR9Nsi16zZ+YIDc4f4fjbOP2hkGdMbEU2DYaQwJ9LOqWveWbVn0VMbRC4QHGt9iHNqXbvqcB
UROMvomqVMIvzG0dPe1Uu58XuMnROqlu9T4HE8uvyfhRmR9jfGRD66X6tmmvLnv5WryzcR/UDDz/
QX2CW2VbG+NUx+wBiJrJLrIc1ynCa5U8Mtsn5gfp/Mtwsxknie/nWn/BcWtdFYpkSjrgonh6pWMV
dLp5VbZokTDA1KCI5DNXfQjiZxbChK5Az+103yQsIY7dlEjEWtsfK78ob1CCI6OIoGDVrLlVX8Hm
PH9EjZOpaPUEOFX+OG+KroKEAmSYqqPdCO4Oq1AOiPGQEkFCgT/PyzqPzZqArbSWMSkc7TTJBzn5
GH5PtLvL32rNNaDnMXOFoyMIOQu3eKM9sBaMnZ7CAmagJH/fpbey2XuWct0wQaFg9jPeMZZg849Z
5F1KkpZRbAGMdg3dQp5MdiVbZ3u1RXf7ZbtEUFwClqZTpYNDdU7AbqzxRyaB9+6vuX/g52hqQoY3
z82CHYszp7FzuSBwiBLTgWlbeFBucEswf6GB9B+sWSBxaRdJBmdyCiBFjKFZK3eV8Kbrvl0GObty
cOZw+4hUnY7SKEAMaPtU2kNTgYPL2CrKUz5WbjPcVlVwGXFt5zpgOYXcJ3qbkU+cLiAOG0zLjjOd
ZnyjF5tS3ifZE9pU/zcUzuvGvHNakMjjM1HquEokvU/ZdJUo6m0Wh+5lrLVzBuI4ytwvb895Cxdq
YzQYKcSeyQ6RLNRouen/j7Qr622bV6K/SID25ZVabMeOs6dJXoQ2bbTvIrX8+nuUh1ubFkz03g9F
Xz6gY1LD4XDmzDlOTcwmJ1T/snJpp2uZiuvHuIko24Wq4mL2UfAbVo40fgI4H4F0AIEJf6THupmm
evkJlv6lWj5rvdrYMRAAyNYnC0Vd9ZVQBdY0RF0Numpg2eYOmtqNVTcvL4LCYJjFQhPEtp91c9w6
UrUvIlOEZVmSEC6GLBuL0qaD4XyoKZ37zKy0I9U0fM1ZNv3BtH2MB17/hiuhw4YmlAauShAMoxt9
bqHsunxqF17cWPqoo2MxQashFxRJRDY4n9TzRIbSM2zMaOKU9kdmSQfFHoPrK1k5X2cr4b7NkGSG
FtXwhBalIA2YjmaXaE9KLwI8XLdj8HjSGXrHijJjNTJokCr5Lk52NK0heSs4yd/jkfzHR00AFCL4
C1gB7uOrgJk2Wotn9dxaICWn7QSeqwWc4IUKJOI9B6rnlV/QxvGhx6Pv4mEEoKpTkOUlWrnVIUjn
ZpNpgfV8iDNvtpthM8dxGsAa/VPKmZyQNm7Ke7t3wsLPWtBU7pNxjixSTFk4YOwLl+iWllouu3bV
oYaX1+BFl+bxRwhaivc06iJAJOrpA0JOVviQUVV71+lkeVUsxS0ZZCva2Lli/g6TbL63crVQPclm
5aaua9D7mmM0pOiTtzTctGFvsYPTZuDQ0bpMiTdKFMU/WoMNP6S20TS3rKr4vZ5sJSFSFKKuD/I9
tg1rtQyGtE1FFHRrgeWbdBuj4zaq49x9N9e4BgtFh5Jt2Xu9sWmRvmIsd2wOte4X9uN15107IqfW
1PNjCM7YZEpVWLMgNY15YMCOoJaK4sZ1M2u+e2qGc6kum+E+E8wo2m+lACPEI6OfTSW4wNdSf3Dg
gjXdQY7qXOixtqEBdu3YROrffNaapxYbTb/L4hQKD3sp3VgVJGfuTfPh+uKEZpfVn2RcQx9HOd4D
UGTQfjNmACH5mHegDWS+YTAig3xG8vvElehOYHjl64EtyVERPhc2bp6f1AaZl+ToPeSErORTrz5m
NgaG8RCxF5p1N2YEWSM8CKLMAN7xOGfGA67S3RxXN5Nmba7/lpUb6uyncHvQQ/Re6hX8FH1QTIz4
GJ5k1J6u9dCkr7KdCrTvdYMriRQWjhsKdKmLwgIXdjH9XyZ6MaBuW5lPVV75tg18p1GERypVXxGl
W6hXPNW6/fu63W88PRceTw3z1JtGoWSDBOIITInNu1DOkezYheVCuL6/lU02DkiBsnSfzp1V3WSx
FO5lK08Sl9Vd/AXJYFly+8wElT8t2L2sTuk2LWyANXUpy8GtRcP+Pc6M8ZVF06CSVI+bmxi0GTcT
+HXv5RQXcgnC1uuLWnNhJNmQtdfQOAVKa/G0ExdOo7nrYwaVcUVizA1teivbnYGooL/rmpP5bZs9
oyJzb+SbuQFVnDLSL8FPuAx8YKeAaKON2aOFfY+LEVZkWN3oQCHInF6MWg5ipXh1hpKwFMrNXUwi
W3ZziblK1xIlHu8TBgZLI3nq1Sedpreh8jxatStpIq29lb1RAC8ESBbnTAYxNbc3dhlqeitDPisq
nQg5e6+6iTXfobZEwir261km6fRrZEWQd59hYzxd35i1Qw4mER1yJYoi48F//mn02JolLZEhACUV
PzQt3jid9WoqIvrHlRDtqN9VMZRh8Fbg750hHU2jgVtPA2BrasAMNCjiTUFFaMrL1hmGLMFMBkQg
HsMgWuQsoTmv4P06FW6jvo94eetvICRqQUk63zD5RadBSEkcg35iJHk0ohdzlye7ONrKGnrt4z/n
oUslH2UNiCkiETW5HFHO01nCwUI5zlgUL7d0Kt1chNZfiRn4cgiuFm4llHTNJd8+OV5S7iDBjcGd
7gW3d8/Lf48bQtwb92ki25hst4LM9/JjKtqimiPLyvJ45meCaMwsbWxwI0Uzqu6JNxofqvo69oL+
2fKzz0PhuRku6CN91JqugpliBOuLfgS8Q/B5Lq+VxQLePVCdWri/uWeCkU+JUhiwUGnUn+QXILGy
Mt/ksx+Wgtt0bTELIBvzv4hAGt9Ngm5MCFdA/MmctL/v0eM8DD1AaNdP8yV6Eui802jC7VkaSQYz
e0gA9o0TMEjINJM0EU2Jj3P41XZJMEHyhSzKBaOohre2mehf4brEpYkgz12ZVRUq2lxCGM/Ekzlh
t2rhLckRhmNn0IJdX+eaB57Y4kdwk0GzdKCXoC45g15Nsd1q3GvJ3ha9VlbXBKXahcMBSsN8XTKL
TdS2TeQdBYo2CoS6rDyg0zHvP0ppc31J6xfBiS3uFI9M72hmwRYer8jJ/8gKcnJMvVUYw/w1o8Cd
6CCVCtj4fN3wyhrxFIPCN44BBA359gn0nJLO0qvSHYqvCPKVKuYCLJ3I6Y3lpP7/YAtlBriH5UBe
lgvO0oCR35TWJXipl0mLjapu5Npw446CM+vffUSHYAZSDkjKOZASP4+KdT81ajQ1sNVtTOV2Bv9V
N4LZRET0cSnOgUN9aog7c7U2tWY+whAt9ll8O9ebUfut2j448EuLElbu0XOR1deq2tmdTzPBA+Ey
VYV5fRHkAbGDiR9yvs7ScPIIyWjphsbgSQWQ8InpDks/1Hoqu9pVtd+ZIXDWlfN3ZpO71zREM7XQ
YXPW88BJA6UIt5Z2Y/SijppocVxQqRtQQ9Zjiwa8Bk08IBgUDLTQ7FMxQq/XobclB4n9ft1JV1LF
08Xp3Ggt7vLJtlUsrrRQc7vpO8xHfsydjke+O6bt7t+tIS2VISqPJxao4c8/3zTKrEUZHQ//KvG1
qXGz9iCh0peBSr2hA8EYvuBgrB34U4vcxzMMmpSDJQO9Bc64bvwpFZk72GaQxAWYRUXZyao1KI0Z
aLeA/JunAIFoQxpnLdbXj5U3lRYxTAnYnspTo9dSEj3SL74dCH41iNAiCUKSiaTrfDfDQR0YpQog
U5MrAWYdlyQ2VQyS3drpA15s17/dxaW+WFvUQvBORO2Uvx7ixCi7PIQ1CUPCIFgbdEEK9H2RneVA
nAXuUghjvW+qFP0IczN/Jtt8F8zbP9pGuqlfE/cXI5lrEtnD5gaxAGh4cfJgGSM8oBsAfyoSF/V8
J8HmbyVNbkmkxAQParWsP3bVazql6GhDta7b1pD1vb6dIpPcx8uLAU9RFe4RTR85upwyCAdSUuZB
rfxktuE6oeDsXTx+uDVyu6vSuWcl6rZkHI+2GmhqhXT2X0MlZ4O7hsI5mgtw+UokRkgOo8AZMKs/
eo0uWMuaL5oQeNFAEw6v5HNZSCp1sZrATls/51rhtrXAF9c3668BLmyYWT/NRbUYGJ9QkVCUh3j0
rzuAaA2Lg5w8ZHpj0lLMVkvEjqPAoCGZdZGPCUzwuP5KSVHVWbapi02iR6+yI/gO69tk2RCxQpZv
6Vw2gHE+0Fk4cGLA34k1BG37qJqP1/fpcoxlcapFUllzQBpwkdsMZoxpDoZVQBl288a87DXfDaDT
22S7ctNtm63A3sV9z9njFtWUBpXVGvZYoDwpb+xNdR8zN+w89f4ArZaD5ckbkermZR+OM8rdjHo/
ZzEAZtjJKPOixsDAtzc7e0bBbwbdXusulsCIDfaTrPPkRnBsV/0ElE0A40FXEUKZ566oRJmZWS1W
bIW3TXEnVP1Y39G//z53miLGWEoL/PvSBGEGjflQIJbn2/yfqUi+N/GvHe5INaYWYZoKdiqQxhTK
FmMR7v/kHP81wbMltyBiSocIJlDnACr9I3mYD2z7CZnI+Kvc5wRi7EH90giKEJeTn+cr4ws9Segk
8zjArKO60+ND8SW7CSmQEe6H9x+TV+xeHK8QzXJf0hYsVvEHIh4q0gz+BUOhBCujlySR2SHNjfGp
bqaNfdt89d7zfQqY7V2MsxB5LcGY1d4UxMfL5z1nnbuUG6cDJiLEkZgMUDT61SsEuVsyhr60UX/E
giNwyd72bQ0awyj1AMHCY46qIlGqeUkB0kPz1byqLsrhe3OnbMbH6m28aQlwNPtMJiKfXV3mgii2
jEXv94JxwU7ncR5GLHPMKmIaXo02Q3psof427WrDS0NQxwpyj9XFLtSXOoCKuET5ZzCYShgFLbtE
IDRFfdmHYFKzKffGY06GwxTYgfMwbMdN6v8ztgG7fGqYi63A+fcNk2E4c469TCblWQdusTEEMXwt
oJ2a4QIaviX6BCrMyOq7NSz9oz/X48BqrnpqgQtpkhWGagi8J0ElsiHqTR3o9z0h0aGDJDWxyUu3
LTcP2s64F52LlWCKSf2FoAidGmBQuLWpYx0bc4sxqaZ7UdCrabxJ343O6/UFrtzssILLYIFKmEj7
z68ELQV1Tt7OiHM6ZFxVErcZ2tci6r6V74SiBeigZVQlgULhAjYYIS0NxCg4dM6LYz3IsQCX9q0V
evakQAVyUV7+pnQCBIPLspnSGF1cFbG7HzE0HG2dO43Ym9QLg4b0QbLP/H5fPOhu5I9u786v98PG
OJp4aZSkuO/uEGv2oa8fj/OmdKudSiLvJRdcKRc7zf3EZY9O8sDYTnoJgN7Y1aVjNuwzUNyIFNIu
thkm8A3x4AadBGb4uW3GFK7itEMZu3V6kPNHXRMct8Xl+F2GkKlufjO2AIZyvgSJyVFSDBgI67Uv
pX0a+pshDsrBi0Uzjxe+vyzkxBC3V5ET4lxEdeyq1UyG8CaxPvQclFmCT7Ki8QvN7CUXAsm7Bbwc
d8ZyKNvkWkWxIM98xeC0Xx8yXzt+gH8Gt2606Q/JDXOLXUzSo/GQPzq7wkMGsJGeK1/UNFv5eJaM
Dhiq9jp4yb5j+Yl/aEUpF205xK6ifvWJR5kIobSyqWcGuFBW9KliTgkMGNbdHAZxsauBSBXhFlZ8
BF03+N4i2rFMeZ77SBZCBcLoFyvNbR6CEFTd9qxy7RwdFe8fY9dCYfTXFK92BsXzSlNGmBrnex20
gd0NswUJ2dpqUA3RUIhUoW7I11vzKtYH2oPgWNE/9ZrY5T7sGrK0VDPB2Vr7/KeWlq938vlL6AQD
XwRLlYH+bYkutoic+vLtgf06NcF5u1OCca+qdexXYKkk6Yjqh17tg/xpUomEuDn/vv6BLp90nEXO
5SIHGKd8hEWoUCavkgOCj8Yt99GhQaqlf0I0XASGvixccyY5/+ulGU17HSbpDSjFwIPQuH8cd3Tl
t6RwjQkyzJ7k/TOFlC6jUg1/B6oR4BK+eQjGVpbpnQEVLlToshfd9NNWgDf4bqZxwRc2FtUTuCIo
kJb75cRBNMmcWTmascu85hgRi9g31l3xCNpddwjSL4g9Ewy0kuxQHr80fyBHwN6IfSzIz0E40nj5
Yvhe8N8fw3mr3Rad0VdWDOKu1DXA9evpE+m9+aC78S9oIwQlGRu38kL3e7A2FNz3K6HsbC84T8Z8
Vmj3IfYi1/6AzS2qDdKkjxVkIK478GUXmlsn58BpVkGfboahyddIQbpjG6h+/ly5xWO/Vbbz5oW5
epATzQeP99HZODd0i+aMgKhmdbmgFATTMshKkFiff3rQCziVVYNQWZK8VHNTpJ723dwJFrsSgdAt
Bt7ZACuchhnBcys00dTEnGniGj0wLc9J8XJ9My9fI9jMUwPLDzjx4DZCPQ9Ka4nbf3YIcg7Jd8k+
8u1d/Gs+ynfGJnKL2PednbITWF7Jvc4sX5ydpFEbBssduPUIe9O/6Ga+w4A+cM630kdz6BLc66IM
XrSh3CFhKi3jQoHVOgu64r6vv64v69ItgD1ClwXb+k3Gz4W6JB4crWsjoE5Ttd86IVS/9Lnb9RWA
tM0Yi+Bjl28hNASWngB6xohAwBudf788n8FnylAQiTV38IH2xxRc7w0/Z2J7feGDlypIyWv2jJJB
5P6W0eUReOiyoPMQiB+AaQDEb8ywQhrg/Afo9ihlAA2ibp8g2CzRTr+L7gciLBJcfrlzQ9xKGz3N
QVQBQ8ZTfgAqd4ZoLan3ya5wf6ifamA7JBTkopdj+cvuniyOi2kZKHOMzoRNgFef5RvZ1d8p9vOP
fQeKUTKQ4peIH2NtO5FpLsRmDo4eT0bALLVIv2fPjMYgeuqXsTc694BAyqlX9QMJRUDdVQ/CNbmI
OAOxZvJ3mDwxM5XmGJOgB81Ld1CS8h0fNwe6I0TbpF/Rs3XLIJ1CLG/8pC7tBQ60cokucL2/P4D7
sIljYr7awg8oiBZI2xmTJAf7qz+8/baD6QZanftxj+kEHxhucAnus2cdeEJXvjn2s9uEBLgMwS9a
PcMnP4j76ngDjbOTJiguTL7ZVa7VBglS5UhE+Ln8O/zRARwPvUobWewFm2wHLZCQ0jBzk/FOwSB9
1wRDfU/VLqiHn9fD0ppbaQ4eooDgQbqeRyVmkKnXYx2m7Io6D1kpjw9D3u1BxtKC1atLXHUafmnd
NO6zZPy8bnv14OJNB1ZKCzSH/JjLEGngsLWxnQZiU2iVfieaml5ufH4jdbw+UW/AKAvgl+cxKEob
My/NFPAqg/qWhNzH6vdZnfzorcllQO5Y0Cj5HxZ1Ene5sJdqNIlrcOeDFvs+taH5KEIiX+ILlxcn
RkoACAIBN+YIzxcFaCoeQAZKXBjo2lZlTiAX5kXJqzapW0kyb7r6uY3iPYs7zwERH6b6HXfqdJIC
K9dbIGaNtzrVIZAs+JyXJHLfP8zWMKZuA9TGA0nbKGWVVWKKx66kDoTZEXhpjUpW3dxJ0lc1lOd3
28kdjI/QYZvqU+a1FNk4pt36DENpc0gaNFx+lG0t35ehmoaePPRGvg27jOqkGsb+phw1TN5Wk6l5
lhrXv2nKogGkRMX4Oy9T/U8ctknQ6SPGbYbEVH9ZrDV25TBl+ymy6eiGUTs/UqdVnmuI77zjfZjs
ojbuQOoHMNdBKqlzm8lMhD++9EOkaQvEFRNqqA/yOxNRzLQUuC9AFyYlGzwOIFbZOHjSt+1O04Ad
B94jJFOlM8HQ7uURM0DdtNA6YGrARvpx7iujHVvpPIP9o6+fQ0CrEk2EYLzM1s4tcDXJAeO0U1rE
hSs1NUmUg0lvQtF1exkPYQN1H8zW45+Db52vopiW8DGkWIVygEYzZe/MCrRsNw2v1w/vyr2+WLJA
F4DheTRXuAhPtdSKphCkHtQdP3uv9gpiBaD9JepTspvd+mF0O0HVYuURfG6Te7bYpdozM0IIHAP9
K9sPvu3Nm+qQH5td76ILvRN9ssuYf25w+f8nqX1u9K1pMRiUN9Fj8ZIcst3o12Buvr6ZK05/upff
+cWJGaNOYrALwgwLLFB2ki4wsBzRwKnICud/aRlPitYsu/c5e9EDRtIrlEdEBJmCLeOxKHakhn0O
vVTkQhCwdGOwYzI/CSzB2/Gy76SffZqLZ52ig0hghB39QQnYtt+3PuLCW74ZHq5/nNVj+9fR1SVw
nHycWbUKpLgwZMrbOfSiFnOkL9dNXOJJMTqKEVLkjxqiHhZ2boNWPaQXZ1RylPy9lm4Qe70KbWbz
MbSQlG8y9cuSg8oSwIYuk7TFKgYvES++0eHnVo2YhqaW54UbOgy8iT1Jwm2DS6ASndvFs86Ti8UQ
qrSyCuScxuPKlJzmnVpkgMua1K+0hoT2j0p+GyCuZIWKb7MwJp1EN91QeNGc/RLs7soXXMQGwNZj
ARuM6fHzddZ6mIL2D9DxlOKBVwfltjpoqVvvw22kEmdj1KTcKE/Rj+t2V7b3zKx6bjZPe0WPa5hV
upsZPDTa76lC7Vj0elypPyyVDQxQAE2Hu8vilocJSdY3MUbqHNaWshvHMbtFejB8gWOl28o6tSNi
ZvX4yy51eizHoQYxGQMbGuSJuhswkLePebYUmVBkLF7aRM/um1yiv2pHmgXVvpXKKXB++KV4mi2D
PfwMf1LUeINbTu6qD/TVIYWvoTfnybv5pgpAjSs/d9vrH2HlWj8zyH0Eo1rwxiYMOt2D1oB5RFQN
WfvKpyviEudej3pbQrKGgUY/lUklQcYXfDap7l1fyJoTA/UN3ClKZZCv5EKE1DDAZxTkJ7bZ+JRm
x1KjhLJWoMa5sl/gAELKvLB7oAvBXetQlG/SIcMwHbUHL5GQeP4zyBSB20arDRqcMjBRPFJhiBV9
YC0Wok5uq/hq6TOqkq5kpBUKs658HIBWMZaPcRt0wnjQJ5N1kI6HiN2Q0WPlRzve9RXIzUVevZZ1
nZrhrgg2DM2YTsiFpo3zFOVEdatHa5/fhfcoCn6VUPGFTB6KHpInQtZcSk0suwmaGR0fDGBavtEN
foM+zDKsUHkynvQb3Zf89Jf+8Ms4YiiOudnOLgndTgVxk53mTtt0M4iqySsuc/YTuCOWGU6i2tOy
yeW7ad+mogGStdvxzAB3xFI5YcaiV+Aan9Bu7UOSEEZ0L1GJHPv0lymowq89G8/scZ8zTvIYDN/w
0HhHbysTbJLhYd7olMw3QOo/SJvpB0X55FV77t+vH/LVDPf0cy5R4CTZkKRcy3UVS23f0l25S2yP
/dBJA6zr4khu/5gF/x4gzxa7HKETizF4XVmeLHEFJE2y5EejqB4n8g8upKRyiqmcZU2lmu1Mlm6h
xnJ929aP+d9DsGS+J2to6jhv5glraEqAdjXwrI8/TMCtlOB/sIPeL8DqqqICun5ux2BKHTNIFLuF
8jAbIwZRf/ba0UlFuJKVWG8ASfVfO5wDmk7WTSCfRKteup/YLeSeJCrytJWc7MwG52mZGYJLhMHG
HD2mYUZQ6S4tSBYN236+VduHpNzJzk/IZf9/W8i520JBKCX2Eix0ly6DpY3s1tVeE30q0RbyThdX
U+9QLC+0n4z6rsX4qCYiJBLZ4NxuquawUHvYaKPH2d5Wg0t14Yzs6ulxVICUZTzdgTw49zlqq0mk
d9iwxsEAveE5yTaEUEZeupb8Am0HPXlt86cuBGAdo+M0f5ZEmcfqUwvYG7DhyYoJtBPn9lXXFB2r
4PYUzBjWA8abSyUK0AgNC/DbOgORx0NeCc7aeoFBlVVwzxjO8nw4X3hvgJNrSpBYtd7ohbv611xg
0IY4Ltowd4Zb38qPQF4JG+3LYri3CuCif81yHzWVtBS7AL5Fc2PhXTkGESHtfnTpW/PU7EXP2LXI
dWqNy+osM5unFmg/Nym2tX4LpTe781omOHTLb76yJh5R0jqFHfeLFaN9K8HFMN/arAYUG3EyCIu3
6yd8NSU5WRM/P65IzTg3KqwBCbpB7wGfLL2zjkiBUgKhiJqobxHqRfHjk3YD6ebUGyC+mJLrv2L1
Ej/9FVxWUo207sMY7jPffQB2fjtvOzd+cvw/6q4LQtJu6obQ/X4UxNW1mIDTCo4tQA8xU8B57Vwr
WWXLSAXz1mvbFmVk15IeBWtb99G/RjgfHWbFztoJa+sD5hlbekRN8WdxGLyQsM2wpaIMbzUDO10V
56a0VTAEqsCgulHyINyMz9EDYMWzq2CkSdgzXN1DDa8P5NRo4vHlAojD6U6z5HtJieT50KfbQfTM
WTfx32ovzxlSDW06JCNCml6kBH2zMYtIx9zr32kldJ+VPTgXZFkmS3aCskeVQJ/SPiqi7H8leqD8
itwff+MVy7+mc4t1/WCjgNMhCGfS1zg+SvFtLLoAVjbrzAy3jj7WeghUw4wWHaL0wOKtEQqi/epW
nayEu2JmVbKbKCsKd1Rnb4CqVh09X/8YokUsv+AkR5TaqEU9AotA34VUzhd0AIkhmrtaq2+YwFua
GDpAi/CisTN3dibVKqykkU5qqKQvfN6lRsryiNIM7AEtOHd+Xb2M9CUUDUwtx5CL82fWF385WWMm
aSyVZDhcwdJN51hPMmv2k1WSSDP9tsu9dCzgiN3m+tYuMe2aWS7mJXka4fWNRc9gMQwPuXE7Ku9a
+6HNggN1+Q1ROLB0UK9A3RZTo1wYKrqhgeKalUKJWo5BAdkcCwwe5PI/z1NiiAi5FmYLYAq9Xs4b
jZ42fTmZmVuUHdHpbT0+Dc3kDtpO7jfMAkO2oPm0trCFUcYAuhmnwOYWNtYFRIhrCxqAOSZ9X7L4
Uerer38kgQl+mM6gZumEFUzUBt20+ptGTa+bvOtGVt6vi9KKA5iVjWbaBWIwVJweTyQ7g946Kb7s
2i2+HCBMOm2ZfbE+pFvzKfNEEhiXwePcKOf2k1RbwzDCaGMNPrRKvEEUyVdyGpgAAB8uodgKyuXn
J6vpe0jiNmj+N375DJJmtwjSTblzDvmuMwFQLLda+WptavdhIM4h3TgHEY76Mtaf/wIuCBe6ZJZy
gl9gMVJLO0P1mcZwZ71e/4IrZhYaBhQYl8HsC+g4jtfC35lggfTFcPYaMLXyMxVxdawALW1Lg4cA
Ti2DGv47ezuJVHKnOk2RF8hISfGYvSoMUnmp4qKsQ5KbZBN6wB5GbnrL/CgonhxhdrhyGs7scweu
yWe1c9D7AJx2DhQvD/R35QhVMQjz2be/rc3P39e3deViOFsw3+Kj8twWqQ2D4YehgJfQzV7ZXiGO
b9zSMVC+wFxKBCYvwzIaHg4YysAWtdQ+uSiWypPUGpAXxQNKekrvmyN7Si3PPJg1ymfzxvlQ3Mxr
QlczhA3NNS8CWSjArGASQKV32f6Tz2tgUFLJwghelIc51DrCx1ymx2GWup0ih9L2+krXFnpqbfk1
J9aAnQN1kyZh6iVpMqLXP8cSvLbRuz2r26n/um5sxXNAiAqwIC4I8CRc7Gpax2HT4EM6VeSO8s9x
osSsn64bWYlo9nIEoUALOv6Lab5RGYFCdijyUsw3AlMq99YDUkARg92aGbCZ4U4F4gf1eP4zJTaQ
ctKAJzYK/QkSFluER1jbLQhyoHCggnwBNerzT5M4iVRAbwmvsBIDyNarUwCd+u8DE0DBfiP+UCSB
8gYXnHUMy0EmHY02yX5gXZBTz9C86x9kiQfnKY4N3nwVqQCARJcN2il2CqVhoFawwiCb3+J2IGmy
q9GmVYKFhpoJ9VmVb+WNC5uLMrC5TGlc9PXiWSqcOAKvu1bb3Qz2yHByi1AO70fNgp9bMSpp2Mwa
6tI2o54DRgbSKDawKyh9SRjnQNEVWnWDhIp/MncDps4l/bUIO7xGoGFZb9Nay2aPaUio5MLs4w0d
ck3xGJKrQ9cO9IB2Y3tslCmi+9pK9HtzNnHzzNMcqP0U7021kD/UqbL3Y2J3OzAiGYmrKAVyMx00
n5BMRGcCY9+RY36BunsMZt2efiXSZDxUXVg8xVKX/agzm+51JwNfJWw81HZk7sEcrcZeMTrsRs9N
8401cbNRsylWyEiHfvLAKl0eq8Rm3iznXeROrcx+Iu9Ou0CNlGpHTfgbaQeruB/Ktp/3YAAYwntH
AoVcOjo2c4ExdnoylnG1s4x4eq0xHQhlEgZev0rpVQ9NMHMTJxqglKFd1ZMX0QlCR7MaS3e5Wspv
WTOHD1XfJcCNWZBoLJiUelY9De0N00vopUVFXEJjPqtu8Bm1yAd54vRHbcB/CU6vrHhOqFqjfAZ6
3wAcyMlX1ze5GkhWW6IIZFk0Q7ktom+qPvTvFTh/Y8JiO/2lRK3mtxHVRwJEm3aAeDSq6r0ZSoL7
47JohBL0QhsHaRhUvHgoUYJcNZYaaEWoxezqAD2rUr+ZU3mT9LUbsuJPKonqDN9YCt7lDWQF4MZw
loDBBSRWNE0c9Yh70hMKVOXhDcjRmRS3+vNzdGT7xDWfjGPmNx69L37Fvo00TAXEVrDytbCIYUPM
08hQlMZQ4HnQMsLI0heJU1fLAjPSCIUsyPVwoqxckAuB0H9NcFeWNoRjZfcw4YQgzyDq7eT+Qh3Z
Iuq9U3raA5ijDy1xdiKkkWhpXDyuy9wCBBp2Iw3gn3wiwz+T50Fs8XRlXG2qnxSqT9+REuerS46j
+iDYuyVv4Z0EhO+4HS2MnTs8WKbH+6Mq+wm5Y6VKHxazrPcyjlBEbOwSXR9n7vKgCJ0IUagwoVrY
x2Gien2mFr/bSEvhv0m3r5OBNYJLYm1zT69TLuHKo3AcIh3X6UBfwAtLzFjQnF/zmlMDyw84SXTs
tl8Gd0b0Agb1NVPLDUgGXGOqb0r1f7B0eqWq55acokRESRf+5PEjM0wPRHAepjgBYhGNb65mCCeX
N7dpckWrepBweXfTFsThHZ7aqnvdY1byQ+iILJIRIN40cOjOF5OwSWWIZshGszIojCooNuZTPBe+
Hiqb/88Ut29jJRfZJKH2HdYJVJp2ZQ5YIti75VvwmP5/priNGxUrYtkiDFWN4FczE8zRe3n1qsuN
V0I++LqxtcvAwjgOii6g5cUs7/kWNlHFaOdgC4faTbqEYIZZ07dOqxFj3A2pyCnWHP3UHOfonZLp
UynB3ATlnoR5k/wVMsLy1+urWmkS2KCHQ2PLXFBABs8cwxyjjYea4RkIHglr6zz9QQ/5E1cOpGiB
2dA28nbYO9v6bXA8EbZ0zfGR5KNsq4KS8ALQY9KRGrkB27HUE2C7beBElLnyry9RYIV/d05lJJvJ
hBs1Bb2aHd+b+qNJg+s21r7WyUr44kgxt2CCnrASozbMzaBlLRqEYHHEzAraymH69P+Z485YMulN
3uUwp2mfufW5CDzV4Uji9Md1OysdSHjH3y/E9z3TBmzc0vIKS346zzJqjWQ+oGiGy/Ng+WhoMcyh
2kHyS2B2QZrz95uNtANpENBRBt/4bBFC2pBCwI7hBi1ApWY8UvVJmVDGTby4CnqMpIra5WvnewFI
gutTN6CfyJ1vJ1biIap07Ckkadx61vYVpU90qAtfaY8MTWbJEaCm1qIyeKZNLHFhROaF7ZAJgxl2
UQWUBp36knZvZGARs5NS3tV282balqiXvmpxwfajlQ55Ln6Cx6S93jUZrppqyi3gAZRk3mZDonyo
WSjFbqM3Yb4BgXEhYGNbyQswf6KZUHtDVfQiYcEnLjNzQE+wjI1dRW+tUMSAtXLKoUMJ8DD4cNCn
07nPJwFwbesU+GE5ywrfmOXYM9tuBBLR+nPdOy/20MZcxnf9wwKDHf6cXwQVGydlcGjp6mDZVcet
Qn+3+oORfJqGIHJdRJXFEiqtBt6/oNrkvxZNaW8pFStdNmUghew9LdlC3sYJBZfAhetzdrgVpZ1D
URHFijQQBuPZ9WnXsjsoaZDlzrsR6jd1JgIMikwun/Mkj7PKARWrGSbxyCBt6MXxYzdFkBFwM+Mz
ZhW5/s3Wd3JBXWJ4bVEPOjc3RZ2dq9Z/SPuuXklxaOtfhEQGvxIqnTo5nxerI8lgMJlffxd9vztT
5UKFpj9pZh56pN5lY2/vsPZaUEYF5bTHurtyFpFPHq3sPwda81ZaugOyFrxnREYiTxSRlprDUM3e
rfxWYRuB2kJBwqpfGx5b3MITU9IjUJQDcYZZ7XVUjio0nvS8DRk7RDr2MDta/xnDJq1MumBGYsTq
zEGDg1htspjeRH2/u/6VLoMRyYZ0EPOE5IkJcUxEwl+F/TRqYKEfPHc8NOlBTJus923IGJY79MMV
a/Tt5LUnT3bzgEYV0PMvK79m3sCzV0j6NdIZhbYp56qJXwMJ1VbcmNAvQUXS64ATL+0bQoWnq5uq
vomLsI03K8bniPzCOGqSILp2MBYhQ0gUu8oitwYBP3X1zwxhhF71dwoECFwt246Ee1MBVJD4KghD
LErztU+xaH9W9cJkhI5WoPS5kS2MfaJMoInWbIydAZqsoI3bvkLVA0mlsVOA8+py+s20xYeprjyM
l000bL0LKmzUXUBNecFbB4L7zmYuVg/lob6wA6oLjL2B5iOq3ijR9w4Ho8+Q4WgMYWRlH7OEJrWb
o8j5mobmkus4/SnSNbOoZQyswUZAyg1igqFKfhnxrVpFf7Pjp4akHW/cXEVKDkMVpDtY9ma4W10t
vZq/2KhtKkh1u9pLywcjXhuevoS3/dnu+elUMUeMksK5eyRqk3UVwXbPNRGjDC37p6E+5lqYDlaY
pffxeJfrf/G4wew/Nmf3dvICTCZuVlvBZpXwqQr1ZDRYYIPvdCtYMnx2pOyfrt+ppYf7X4sQqju3
2E2iZSaCSH+E6imnFV5u57ZInnNS+CjpBtetXZLy/NlUDCBCQAFRj8zZxcCWxlsVxNVW7Hrx5Kvq
o2WCbMB5cSGB2kOrZwRJ/gen922xcpaWz+w/puWp33pQrMwdYboBLXevb/K2DXIDNfBszUdeROrz
IgETmIVq0N6TuxuOGJRJ6LCU87eYbsTo69EtKs2eZhyAa3Mmf+pWFncJxZJsSifHmSZWaBw27QwQ
CGfDVNNX6NFNN4p1Y1fbiYa2EiRr8+GXDUzJrtQxTTpXaZkGuxgR8QXZi+bOsuEI/aY/5i2Q401A
2QbpCYY5qL02A7D4TZGLoUdloKkpd6q0Oh0zkptQZOHite3Tx6Tv/T5+Y8ra2zO/a/LTM2d9/2dp
/iUnN7MZOqYOPSxxyoIyjgOjSzalUvyFA5hDdh1gAqQFFwA0rRuURAfVOlNQYnfSNAJ1LnxOYZpf
mdaujDQsbR9qHKAqJPgXqr3ni3IrkWuKqoBGXi/8gRqQTAWpk1I9UrP1r9/8pf07NSWdTwNdmMhA
ewZljVwEmdFYHnNTOyjtNWGDy/wcR/LUlHQkHauIuy6HKV7c1PqXTh7s8q6tjnH5A30tY/pStTeN
7vTunWdP2gCg/vb6Wpd86skPkIsrxQA4Eqa/ECbwn3l+UN2jZqa+qz/kyVo3f942+ViempLdd0XN
mkQR96H++TuL3zLQMXC7C0o0Ydwy3nQmW1nckkVs8D9PlLS78ZSUeTc/GJb5M1XABeEplHvx4Bvq
bcrWLvjSsfnXGvzp+QmlWgX1wRLvv1PwQ8JBWV9TBJy/rn+wJSsE6CQwx4IXBriTcytKaitZ3VEc
zsLak7p9hdBhUHU0vG5m8bqdmJGiJsONWaKZMIMo8qbh5maCiWSwdiLXV2Z4F77SH9lqSOAivcNY
irSihP2/I+iQvg4ZhbB6D8JFjCQ4D2mjqIElhtgDUFSsxBNzNiIdSLANzzpZYD8FFG/e6hM/WZSt
Hed5zNGFSZQnA/zYfo4+9MohvOi7gwHCRJEI6BUH5RNDOoRTZVCeG0iM8+rNbgM1OY6TV9Mvl4yg
sIYw8xow+LIFCYuocwPiD0Jj9D6ldVW8U2xRqdxPQEliYIiOtZ3XTo4/tijF9daO6FOY6KaXWcre
aDXPcaLQapJtM6WeiPo7CHYE1O7DyXZeVK55rguVKpJtUpIFZQFBVH1tDmXhDNj4BmCwAo4DR2D+
VCefYspQT2CKxn3FQZjMvMoNbRpW7WdkVH5P10K7hagH3WANY+PQhcUMp/RNhIuCgj6bc3LM1Xzv
Mc+NdpQNTclpp/Vh324Va+VRWXC08EMOFOLQ3MOco5QdWBzoDDaZ3AcjQ5BEaPI5IY/uhHuszGRl
fQuXFweA4Jm0kBCg/nS+m+PQs2oosTx05YOSIl5NPZb+zJvH605i4atZGIZH1wFj25h5ntd88tWc
rlCSrMOahmZr6ajVxfuof9EzZJjNzoGn//8zN/+cE3NcE5PqzFs4RK+cxJ5G7tLuPqavRd95+d8k
VVgdhtLn1oahyYxFeVklQ63a3AfpDHM9gVJ2mmlBrb8lrldDe5Tf8jU18KUvN6tw4w7gKkAQ4HyJ
kd5aQ8x67kODuzFQbmW/ivGlX+XXXTiNIDP4147k3qOc9HalwSlZ7q4jB9uGIrGJ3o3PylWRuPlk
y24W75QJihWAgNB5O1/TGA1CmAlsOdrDYD4oAzSiOk9P/LbpPItsHC3g5UYAuJUaW3eNJ3wpN8bh
hGnwCeMfWakkt53UhmDhn0PaqD+y6suxNhA9LomvWgCytFs2rNyLpYfl1KR0UOOGDkVt4yvatfCn
iTznxtoAzeIHPFmV5MFi2xh7yDrDYVbxsbLERomqTSeSWytj7108rqC7l3K2012Usde6zerShabS
rK38U8T3DlM9Fkf3qCgeSqN9ViJQ1qPs25gftbsWWS2l4mfWpWtBOGnGkmC1cb3PqrBKwfhUPint
Txq9ufGRl8+aGwrjpTRXso6lnPHMsnRREkXXi9GFZVGlgSLQP2vio2Wn98Lmr3XJNmP/NELHVIkg
i5I+jwaAwGzFna9uvvR2ZIY98r7E5mfVT0Yf26oPGuLn6X1X+azbFxOy9fd6Dfi46IvmrjJcEUBU
cuAyjpE6FCasxlpQNM9O/UBBZ1usBGFLbwgYmP7Piix/lqW05YoFK5aJCKlFrLKZtJ0Ojc8Z/fZy
/QVZiMVQNlLB0wsSF4xfSLcmccYCDHJwRcR9VYpsa5dvI1GeBaSfFG4fUwvoaSte4Y5ZMSoXc8Cb
oyn9zLQNZVjevVr0JkXJIbZQfT46UeLZxcp5mR2q5HAx4opGqA6RMNC0SbcFQ1Yk0gXiP8x4l43u
6WI/Ant3fSsXTseZEeliWLmd08aAkWl4aFDHYQREiYho1+KmtcVIZz9RICftlLMd9zswq+gsoMO6
RrC74E0RfmJyBVWMWWhFOhdFhUnEDK06H51Vk70RiDpM4WilKNeufZzFfTuJdKX1EB0DEFyFqZLe
T92vqn92omerWcmpls4ciHTw8YFlmxHs52+uC8kFEDEjVILyggfJcqK9xvzDhZSa1fyYgL6Ez/jv
5wGhO2DMeOIBOZS2cAT5YpT2sAjErac01Ify61ED25TO/jO0BqDyE1NyzQI9h8yqstmU0vtgANop
+js4Er2Ju2t9jKWvBXJ5oPQApERPUIpwa1CBlUNkcX9sBPtZ0Ih/d0tN+ej1unyuHZ1a4chZdNNb
MTuyaXKO9qjnzVbTSLzPWodzzx0Ss3kAulprw2SKqy5QjbxbiTgWvCga2bpG5lEvtJuk3S+tYajb
0eGIqSAgo2/s+sECGRHDTKjBY68Xn9e/9tKFAeoBUAAdUSoa9ufnK7LbsiuhCe/HTeVlHMjgzwEB
pK0+uEm84s4W14a2L5r2qMRfNDcUU/DWmNc2VUJ7H/R4DHWnvBVRiTnLqbzLGE92WPwK5GEpjQYp
P1p46OChjS9nbDEzqgRFzRIj5zZ9cwt1fHIiU3uekkHXfKNjzWdvG9lON3Prd2W15BsZ4i6sOxAL
egN6PnuAqK0PJCzR6IE/xH1y08zKtgo3+z6wqy6OQ9HZ2bsVQ6Evt406SBWh/Y4mA/UOTYu01VB8
Ie91ZnFF8HJoIC2XAdG0BI9KnwH8XPJP3bzVCQss+7HUH3V9COLhUJshWpLXj8rC5zuzOV+xk6zN
dCbRmS6UYRWGpiebgnyEBqgIwBYNoUcAgdDOv25xqft4ZlK6tcPYR4NjziZFqIKVy9zm03buwWrO
rtRAElfuSXSLOlNTbYrysVyT7lleMsjMNIilIHyUbiMeW3A2sRYsi+ptyYO6eXIb9OWmEL3oAodh
ZbkLCRaW+485OcDIMDJUUg1fNVWBadR3nNyN3b6tfAXTaS3mZan9VoL5D00e++cgVtUrlk/Vv/al
x4arLtgZIiw3mvZp5pvJe5n6keqPyWts7Abro4Sc9PU1L0QFZ0uW/E+fIF7V5x3W9ce4+6VOd2b7
+7qJ+SNJUdSZCemhLruOTYOKXY1j8NECn6FqGwvtVZLv8ikQ85cNr1tccKpgvwJVCHigHdDhSfuo
9BrpJ2Mq/YkcRjdQO9cj4ntCt87qN1syhfwfmiMmqFbRgzi/lETkGMWJgIQdlC9eBNYElAb0dfTc
G6Y1SM3CG4rJH7CZI66Cdq1c0zAbkPiAqKf0mxxdzOKI2DRM0x/dqmzkwjnEVAlyCfg2hD0ycYXW
qTbtmFb6ZmsBv1w4Zss8k5lx0NcN5IrGWtVjbyBqcbQVt+mDPMW4UFBFQ76CPV86nhrIa3UAP1D8
lX9JF8XULcYUZ6fCkE8EflcM0FPX8f/zgXE0B6JdAFjA1/xJXk9c6yw/0GhTVqKR6jEwKqv6Mxqn
JPturDGILl0GEGQYKoYVUKKXcaRdgSkjE9SHvgvmy+KthC6vWh9ArJcrwzbn8R4P3/W1LSW9M+Xd
LImpYp5GnpR3FSHKSuN4ftXfarZFSOtBscHDjH43ZJuMfHL+FhlvabFGy7pwN04NywKTUMDO1MaA
YRNqQlULsgNoe5AHi37TWedV/SahB1JtrWmXEL82H4TzkUSfE7+rV5l8zAUfdLIHskcYmjHvWhs/
RVGEb+Hw9hqARHlgqd9Sp/YNsdPzYzQFxeiBl97CUFMx/IWnRaZsYlwFj9nF5IFjUCMyjQp/tUvC
1LqPIWSr8s+Vj71wdZGu4MoYyFsxrSX5I91p9JzasAJtLajYMv0bzbfufJDFJh0PIu18G+L2161e
3FL4P+vP7cEgNcJnyd92eSqIW5WYdCgepinIqsd2jc7iT+B99orMNjD/+KdGPstanjtap6mUslMB
uLa/hvuUQ+Sx20D5rttFWwenJ5jCsA9GUPHlwdrylm1DQhBEHoidUf88t+3aYtASF5NS2S5tveG5
2BA/Bn0sWIQaX/GrgPyabH+6BREWOlI3a230P2u7WPu/9uWLpKZJaZgD7Lc+fXT2toDIFOiufb7t
Q/Br93Gg+c/XP+kCkyz2+8Sm9E2TATq3sTmLwXIv3YM16eB8KNz7DtqDHwMWH8ThENL38nZNV/Oy
RgnxlTkKwysHBCmgxee7Xeq8LdFXykCV8+5QX032Fbi3oq3lYh5TeehaTKo3XmGrYK3aXl/1xQsr
mZ7j0ZN3oGwGrUkMmNadYT9oYa/Z4dA9Tc1KJnZZDZUMSSeqAdyDFhMMlUfjp9hMH/nB3Bu3AkpT
obmB4ni7u76yP7n8+Rk621X5DKVNDcUXFRbV0Te/+G4I0vvxNnrqdtAXvh18yAT5xaO6SV41aJMc
ypWdXThP5/al81SkGlUTG/bjvXIPZlQoX1dvaZAd3ZcxCqedk3lAwL3odxDqvL70S+90blkKcTXW
QANBi8FD4kLUOHuPi3LTKCvrmz/Yte2VglxBkz6teyxv0nSgQ2uv1sunmmAwt1HfIqRKOcbE656s
BC4Lw6Pni5sfvpMTO2BdGR4WfNZtd1TTHdSN/eTXSLy29/T7PhgO+g0aCoHx8hebOgsTgtKBALok
rbfs60ydTGwqZRHI3LaCv9E1UM/ibQRvGtDjBFhM2e3qVdQp3WyjIna36y3yK5u0+0YZyx1Ifjd/
saB/jcn3oyNGBnFCGIuNX5YaTsDURObKIblsoc3X/sSIdAmcGH1SCCAitVOO1Aw6VMqdLixyYyP0
Q62FU/lDVz6uL2xlFx3p+MfpREaNwiaoeYtAsPTW6kZAFghXwL+udyuubfG2nSxROhi5isjJ4che
VeMxpg8VEON8pYe2ZkI68zFIVifU+/Gp3O+QxjOg0OKsgpAXtw10KSqABjrEcKR4w5oACcBoRuZb
5FbRUDK75abX4PU3dpTtreTFUSLk5qCm2VTWvQk+LdvTm7UCzHwgLtzKya+Yf+XJ9SaFUY5Oj18x
iL1qeDqGAJD0Odm3eLjPWwvCsYEdh6RbC7fWVu+c240FBj/LGnbH9Fm3fT3bTWUS2MmKF1m8EFge
WDR0U0OKJ+1yPbWpVVDYUTCy5JlYh2aLHaU80CnUaOIRM5iqFii1cYjFw/WLMR8TeW//kI6rKPYa
F9SClZEm0CfgOEbReGcoVZixtc7fvE0XJqAIiBLEPD5IpGe+Sqg1ajqWl1XuARLbAVMbvx+ML5s7
+2jtjb/M9OBeZgHC/zWHXuP5Vxsct+KjnoE6DPJXzq9y0IKIemb9VLrAI2FMApDcvAD5x1pleem4
nBqW/JqdqPWoRzBcgHGrMux9lAgIsNInJPArr/lieGgic4ZiLTqPF+Eha+uhLRLYcusctOYGpPna
ySssFoyYyLDKIZz/XNTGXaaxHQ5fMLkrTaHljT75DVKcWIF4pGA9foPipPRFgDfnJrcLZLcT7/xC
LbWgV6JpGw2Y2CkTXdzng9g2ELlcS7Fn531xwAC/QnoP9BB4qM+/uBazHAPa+CGqnfq0Cbp2lzo/
lGaTWRuwDnJ7CMD40kHxfFjzkIvfHJB+FJ0wTX8hL6SPhOTAvmAPki83Q1X4J1HC/961nI801mcg
xvjDsXS+wFQZDIWXYo4zrAMy+F0MTZx+/H7dFVwWumEGDW04IciCAA8qHWCHlYnmpgij9A4udqDu
W+EoOXp8mP+jLdNfqWFsUgwwI3vvvw8l/6hr57EyKfG13HiljWmseKdF1wgmTxSjwLuCKVzJBXdM
wcMkcviOOg+pQZ8SYOqaCcXovgkymjyaLcY7hzyM2ErEsBirQ2DOxLAG+huG3N3Qs7zvoHID0+WD
sIdtIszvbMwADXuatAaMO/EvN0NaSF67HmNg5WeT4hXqBeh0rQyBGgRxyef1LzTfKPmg47vMLTKg
DcB0dX4ORqeuqmaEs06G9JB1j7kxbpmFWiAd7njRbWhWrYTWS+f71KIUN5UdYeM4wWKZTpVnIFyr
VfaZQDnWUvhfBE2ntqSgSVOaadB72MoQTRMMSDrlW9nvrm/h0mN0akQKm4SlxODthZER/jFNKy+J
tgo5UCTyazXHpWzo1JTkljhr2pjHZebXje7XRUiY5yRfNIvA+5V54JDyynbFJy+bRNkLYw3wRjLy
IO1LIChtrE6lFSylvsj0/UhUr7XJHbVrz8rvM2VaqU8bF/U2OA4U3MBviS4uQNfSShltbUVn8E/m
Nnk3IeuJNPbIbw2P+TdKOPoUvJBDAJhKkN+WweTRl4/KN/fDIXmhH9VPc+UbL8U0mNpHOIU2L1AL
0kFCO9ACMxacMupFHnSQ7pJoNWabl3RxFUHFDBFwdHQvaK15kU+WxWq45EfzSdvwQxR2JAAYcQN5
4w2Azb3ns5XLuHR2549qg+oHsqpygZ6XqB3wGoKHhe2M5UM+dpCHyuA1rSBhZY9p5sZ6qmvuiJVw
Y2mxIOWwYBVFexTRz/2OKHO89VBIguz5fWZsmgKl47UoccnTYF4f7yjk+oAFkqJEtRn6IrF6kHy1
35TpLopfE/Jqu5vr139xJQA14JOBshD/OV/J5Awjw3OKC+Imz23bvaUCM7T9FF43sxifuXhHLQJW
RHRsJDsNoTRSB8zpM3JrxaENbb5iM4qtaB9UK+RaaCBRso9a93Ld8OL6TuxK/joetDbu42n2oajP
ZuneqJ54rqzs4tI7dLo66YKlUQJdyB67GDtm6QvD+TUb3ZEEU2J6WTibpGy1oCqK/9r8h5+ZUUhk
ntzHmyydEasvKqNusLpZGS7J3ZvOsYNxUu6pUniFpmxs+/f1/VxyJScWZTwhbfKkMwoVrgTklm56
R9o1brXFEOfUhHRUkOGZlR3BBHQ8/bLFzQrj6CHq30sbAjE7HdR5dA2NvvROALCBbh8UtjEuI20k
BS9NPaUWjkkHcJr12RcANGc9Rvuau0QMh8bMj2o/7q9v5opVeTNNvO9Z18GqO9xP5X3aPujxm1Ae
anMnKrCNrJyWpbtwski5IQO0UQsCcJjr02fObmIDYs9rw5FLN+HUhnTf+CC4HemwYWa1B8iShTn4
P2pFYzA24fQ39blTc9LFG3M3GysV5pz4G0RrvWIIRbvylZbK8sDc4R3HRQP8TuYZMbKoqWoEEn47
MpZsNL2LPqEPYv9IpoxsCNeKZ3D1ZXfO0IgJTJORcp8Xqo12SBb1xxhUsDdo0vfjyuu38Dn/F7U1
q7hCCkFau1uQBPDTubhc7Wl0qEFYA53ElZdu6TZCosCEaLmD8OECeCjYJLjRoVAICTPrCBJ+/SHK
rRs29EgqBdmOnY5ppiy6RWtoBMUS/++U7rN+LOZtAW2Ak5NLsMJx6jJnSGah0+OaD9zFCNHKTl4S
a5jnNiSXY3SYKySomftNkoIdZApNAIr6SQ0cKsImUY5643hxZ0OUt/IzAyNaOaQIC83L0mE3FtAt
h0pho345qAledxELUcDZ6qX75DpZReu5cCqikBhvfYs7dIjWOlwLXh2H28W8FtCYqBfMR+2koGh3
rEYZAVmlLn5n4iUWr9dXsfT3g+kZTNPoQkOyQ9pfm4Mn2Xbw90/YpxEwLTz41y0snlNQymB4GT8f
ADwpJItAId1YEZILDu6RZjfUoYthMOfTjFUfg8UD5iiSFeT5Un0A9aZ/bc7O8GTbRAwwR0cKPIbP
RPPGreVpnvnJt+RuQs/5rT6SYG1iYunSg3EEgA1wcGE3pS/FbCNvTD6na8qR2VsFSVux1odceJbs
UxvzmTxdFgi41aaZl1UFmooaUTDltzR5VR0POK12LQRdvH3of0C5EjTTlziblMaOVg9IT1of6N1X
iJLP4n2d73poPB7dexUdfOWm2UC5d8W7Le4mxs8A1QLFGIDI5yutwalktwbytEQ7mPGhHL7cZCUX
XHw9wBXwjw3pkPAiM9siQmKkbh0v2UWh/kmP7YZsY89+igJtpUK0vCTAoua6lXMBjswx7hjHE5bk
angVfvT57dismPhf2gop2cM0MfSLMGqJdE/GnDXpIMYsUVJwEyTVK6TSre+WmnVvppuXu7ak+her
C7KnSarcOUXaHNJcy8PUsMwdBXf0PkpF82kOVP1WpZzuVC2aNqkC9hoPCZ2x5V1ENwOm9Q6qPXWm
NznF9JmNjenb0QA+n24wwfyiVK4A2jVtb5uE4YzU9sw82eq39ego96KiQ+Op7jhtK62Kvumpxm7t
vC0faVkPRzNNmgemiBZVqbgkQDLkZNgkbR0Fkap/d6esTUG1UFMdo3Rl89K2SYJXoUvuLEdYdZBY
SQoNc4xcC6+IndoFPH6s3xo7M7fYuP4JT0q016xKCwlFLuC1rWvuYkwZYWYYSOtjYhjzL6PpvgML
cKBXbVF4oxmnQUF4v6lsDJ2pRU/ybRtV7Q6tgn5v0zyJfHWKjdeITe6ht+tBQFutMJKQmmwsQT2k
mke9VKFb3BOQEpe1WtcYTu7MTZ8zA7Pek/I5aHau7LqWYUbQsTqySe0uAYaX2B85xOoOaCEoLyme
uK+JuvS+LnuIhmqx0foJlIaYlzQOmEQNFplQoFYz7d2YdKT60WDfsLzVvrVM6L9MnqgPvcPSkAst
QU5J9ZyBpoez9xxcd5UfET5D/q3hkBpK/pZqXbfnBWYkRT+Cz5kn7W3suuBoYY5xS5VRQwPWiPfu
oKe3emJVgeAgIPAqtIXeSaXbj30RQQaCtMIovdJ0WQ/lsihiW0zw63uu181jlhrVBuylpMEspDEe
lL7oQQ8cq6GjCDSVXIVH2x6jloDSJBZ7cFlU3zFapSX0gOYwhwzRM0SIiideTDYPwPRf7lteVZ+R
acdosmui/2ZCYUd4TBsn66DHrPlIM0fZpBMrD7RVjZeiLQ26N/sMqPpMnx613gDnbDZaIGlRnEfL
qei+0WoLrXsTPXxMaVdUwxQTmie+mYJFc8vqenhkZTd23sAIPfaWku9A793uaFIqQHgNFf9eAKjz
YmBfYq+KhfIcaVZdBIXTsReemsOzHjXaFykJoMQMBEcYxUmLl8Loqm8WQ+XR08GUDF6eLK7eec/I
I+iSawidloaxbRUzv3H7AQCNths2jNeYSq5GXQAlJ/jvoeuHUAPi4UW3k7z2mYumspfrfChDUJjF
z0ZG02OeWGCjj5C/vuijrmw4bY3YU7nKCi8GTfKbgVH5PWW5IF7R2/ZNX+r0LjIaXGCuQlrTmEZz
H+dld9P3mfo58pkELKtM/HTLpXkwdty5ywUKX56GU7avaAI2/M4W2bhNykkcTGgaPIzp1AJ0bMbV
vnLtbFNYkLmk1hQLVCmt4agg9vqJgfr+tQS52T53GThnKZoF9wXKGECbV3FQCi6+RS6N7+ANQUUl
8vG7k+sV2OwNBSlkgXmD2ikBT5sw9XeTdAmyOzLadFuZaf48wF1v1LTWMbWrmdGek7LauIab3Zol
T58UOsY7OzYsXIesxEWy4yaMjGK4YePUbfhkZ585qRXPHOM2zMfM2fUQ/B48O7K6QIjRQXNA0+sK
1IVoS5uj4953ZtWHSVqYIe8yq9+Wti2I7+Ymxnwg/FwTr+dJ1QR6XDPQXxQC8BWQ72P0qDMN0Lk5
SWP4TuRkIVQ82IubGiilFuBVAgrYtMByNNUmgNZErbPfMWSFIm/gVfNWcULD0RDlp2PSZtfFLNuM
Jqs/QQfT7CrLcaAz0TahcEQZAFbdv8aFMr2bWqv+7s3M9Rwn44+AiTnHqCH1DWZnpr2Gg/ja5goQ
addDysXQey6MgZlzRvjJwYGl1nSs8ZLmoCesIE/EvLEKoJ6wEuIvvdigE0Bt1gK/GZzYeRDS6yly
ywyRq0EPuvKr6rYuWymDr5mY4/OTiE61Rmh2DzDRus+kS7xWBOq40nVcszH//xMbPBMdaIwQmbr8
d5WFGb8fyqe/+SL/7tRFYOq2eIywjBKuorLeXf5Fc78Xa+XdpXTl9ItIXz7R9DiyLdgp2oNlvKbd
fy/EgK/k33VIIaFS4XGmJraqysMK2oK19aa5b9f3au1zzEH+yedIM7AAQDEMKW19SNt3QZ4z+njd
xMo2/UnJTkwQWkA4RsCEbn5AXxmn6r9DehDIElApWCin4Pqfr2FU22xUcyQGuXZIhlDJE0+la0nc
fL3kWPbUiPQxOoP1jtrAiP2Yf6vuortpp/h20G7AetH65Td1d33XFrPGU4PSl8kYIKv6vKre1/C2
PUy7h+4G0KsHY/tKAvW4luTMu3SxQDhFUBqD457I1L+qq+gVaeDHRihZiv7BVR5b6zZy74FOvr40
fcllnuYFUrXCMNkg+gx5geUBwroRH83+vg8jF1K56YMdOD60DvuP5mB7ZFtCrRxPxKupebsehZXw
+m9ZQmOc5SiSW42hIpMZLk39zniako0KOIjmfOrkXQVqEEtXoG87bsxuc93u0qUARBlIfui7znP9
52dWtBjl0GbEoFJvKwyHMSFWdnkxPT+xIDlzTILpEZnhgqQdv0rtJwPSjajUsw10vJIfhLEHs1mb
U1isr5iqhdlGICIw9C7dxTqtjVpL/3xaHawInoXCw85tvcaP7pPv1/dw1Zh0J6vaSdtBgbHMRW0t
2VvdpsXld61NEu+G5J2CcKz6vWJ0PpzyPTldoXQvuUhR/M9hNAav/078zA8oK/vmDzVIw2FbvK6Y
m9dwaQ7JBvjbLfT5pA2FCkMVUWUGlzyKoxGw/ffEj24bz8m9xNcf6Kbeownh3kX3a92qpQMEXNY/
lqXdJWKKIzofUcE25Z79jo7qD/GWbtekq/9Qi11borSjBckSKmIYMi2PPPO3zbRNvNyLPIwy/8xv
raf4O9K9u6jw7Dvx6q7ckyXACvinMO9iYQoPYD6p6lgjqdPNEh/0lj819+6DWXrutkKY5RMf0oFf
/GG8QVJNgvz9b77tiWXJD1okBoHSfJSaD9fy7hEWa1s7MByP/3Bjb9wILwnqm+R7ugV7ubZfsb54
kE+sSy4ogdJdgcA59au3HjnZ7l5zPPbWB+VB2SabtTmUpedlnivCDDc6u6iinTu8pI6Zbs9IYk7v
ksTr7U1Tbvv6lq61lpYimlNDkt/rRghadzPAVxEvrfgwon2rrhyZJed9amL+CScRTVrhuILIG3Vq
Zz/kAC6ApvX6x1leBEE/yTBAliRPYnGCqp0+4xRJf9OPGFIKibUCD156hE8aJjJAXqvzWtU6tAyU
yT1C/PnQJFmg8cQ3Uj24vpqlbw8qtH9CC+mTVEhD4yKeQwt1a8a7SLieaT9O2ZaTFUuLTwKwNKY5
a+BC8k7yJSnLLbvLYYo+QiteC/H+dIfGT/TQ+Emfri9r6SOd2JIDW10raVWksNVpgWveTeam6/8m
dnYgy62jgQAaEWk5YrBB3EEBpmvKWwt05U2+sobFU/CvAXlqnRUNt914bul0IHDb2PENp1vbWAlm
F3cKEGawHoDZB5/m/MI4alJUdTu3CpxtH20UqA6Cuvn611haCUYjXZAK4c26QC/xcnIh3gXoSAyB
mhxYIhs8ODzU0vC6nSWMin1qSDrNqpIKM29mQ3VTHlEQzg4FCpKh09T1gyMwdSa6FsOFNoYNVa0O
7MnaMDsx/PZ/OLuuHrlxZvuLBFCi4qtC5+7JwfMieGZs5UzFX3+PjG+vu9lCE7tewA9roEski1XF
CueoIEy8/TFLNwvFOLx60IFqAAT4cmNTRqdiUvBIMJIVUTCIFT4GZM8weTfIggrFvCzeS5+Lmt3J
mdHLS6VCsABR89BORB/6UNTKtCwBWH/oOsa4JB/qgEU3M+K5zMKadVmcaCe4TIsaggL1P7/PBzS5
Zcr1gN+v8u+4jd0gR6YTAJA0Eo0MLw3MoU6FsB5dImhSMThvB0VEy0YNUWanuxjcQTQqrbQgs0vk
m9lkoNcaFH1B5AVJccBQ0gnoZtupaZHV7uyYZkhbEjvqrU0rn1rfQtJasBez4bg6zbMP5JQYQFjt
1M570Upvpn4f6rss9MLCqdiuKjdU1GC5uPVn4jgDgHoBgp0I1a0E/R5NxMB0C4zzYhMguXv7RiyZ
mvOdn7/kXE2tWAMdIRYWY2KBvjDpRIjAAizqKQB+DITjKK/yetpLOYAjAPbvxMohTGTU3IXNTcv7
9VcEp6qjXqgoYGC/Wkx/OGHmtKd8FXgGGCv1u3Yrufnv6Ll9MgUxwWLSASyx/780zt90kxFK5XxO
mGCLTuxekWwUXuxvclBcCYPCpSNiL1u0YH8l8pCGUZ5aBboz0fEXESdtnhtjlafvaXOQMtF02XWk
D+cANBEZ+Q00wmEc/FI3ikkmCahba9RYm0cTM9hgzt7r29xGvfGAWTOXuGRvbBWBj71SyT9iAfSB
zknU4vkHRh+A5LSnau1ElfkWgWRELvSjKWQvvi4hc3I4Cy0D3baqU8gJs+ilqV6i1trqYwqs1NGh
49swSWula5+aCLmWvrFLFjnmmL7cvn9XhoX7CM7yqUYmRz2hAEoY6V3rh06kNl6cqgdJD3Zw3Z7W
q24B8bfFivaYs2ddomjoB4TYpKZ2w6hdyoaX6dvbUkSLm7/izLjQqGABhj2Bip06JpYxvNBoRen7
6P9Mk70PKpXb8q7MALeZnMKSQk+q0JjlqV44T+uBPuUNCFj/QQoAUqCaMwI3z0SepyHJRjbUTk4P
ZFhrgdu3Ryq/35ZyDUQwL+ZMDHdE4wR8mmwWox6nd8BI0M+Y2NIp2rE3fcseykcdvIW/JFcgdg6B
LjzdLBYNmwRtI4DQ4LPDUWAAIW7ew6h4rVXFjnb1b7S/GsodgFIN5I26n2MhiHevjBonkzPfAWso
Os0hUx5WSfx7ADNvP75Z8YkJWWfmn+KXZ6KdniChqpqaOn/KmUoWITOyusGl18xjnR/b8Fird6x8
pdNDpwr2ckkdz2Vxy2oVaRrbArLUNLRD3St9V0WjgtQLrploTfM1PFsTIO+jQg9nQ9amXjGYdlV8
R7oC2FMEDjl19Nb0bmuJYGX8M2jqg7aqg3kXy7si+GV0LxFQ2C0i2MAlvUB7IgG6ClXQJ8kdVp2n
pJcMDWIwyWKmJ73fTeDD8tleEWEmLBnEc1HcWQ3IsRctukMcNLP7xU9ibLXg1+1NE4ngjikvSrVC
2rJ2ehkDHNG9VH5VQ/AfTODZOvi+TqtRk8yXZ52LWtWLCQZR0fUg25Fv6ney5YtyO4u6R/G+A7rl
3G7ILUpnpVkrqHODqVx5nYA86EyYg0SzyX5uORgb+gYgqH/7dIW5ALovwMZQeMGUBfeKQ1sByNh7
vwb9D5hOZkfCnDF0U/Xp9oEtarkKZBYkFECIyE8UB8BuV8EuWTsW5niRVIhHYPBiEr0c17cFzZt0
ZZQQAyNjgWkDmX/vR70aN82ETay6n025B7QUADDXQ+IBUB2NAfIgkLd4r87kcX4yK/OgVwbIU6ZN
0dtUcQP2w5CPeSkoyV6j+cxHBd3QDcx8YkKIv8FK1MOyYwv7o3VCh6r8lmzKTXSsd+mL7KC9ItgG
977n/7LQjPUpSslfV6s48dytpk3YEGsWj46OE3DVKvSyf6Z7JGzdZoPn2+1jvNYXJGxkIBgAwhgv
WZ7CQskk4J9EcYM+3HVjeD07+pM7Ktv/IAWYtcpMKwlyDk77MzXRlHFKG6eKAVN40IOXenAlERrk
H1CRS50ExQTaK0HbAjaGqw71sZenIeto46Chy448BX83a3lPT8rOWjGgA60bik5SjDaGO2MbuWrj
7CO3EtSRrzUVXwGaL4vgIWKgCfnStSmqhR7HFr+d4nk6uWjDykqQXd2XIsDPa+N8KYi7Er0ZhOiA
xnIH+hWgr6pzjebz9sH9+dirLT1bDHcZ9A7Id1KCxZAHdqgcfWuu6LrDtkYO27SrYB06pZescxsx
Aqpj2pasTQ+Ap4L4dSGyxJixApgNAntNUGK43FR1nPyeDGbjBK/1l+7JrT3d6evAln4ZXr6J37Sj
vBP1sSy8ti6Fclcx0qwhUmah7Gt0Stewpw3aNW1126ykj/o0bm5v9tJ5nq+R80uymZBQ6iAuHg+N
/FvvvopUEJ2I9pGPglAxVqpmgozXcmseDTt7kGyZ2P7hzdpFT+woHwVZKMGiNO7qD5g0YsosUBm3
sbalZC2JIrtrV3RxTJpyqRtjVhi+n0KE8UTfED66pR095+Ii5tUsLx5PZ+fDD88OZGJxO87ns60L
Wz5g6lNepSv1GXfBK7bjqt28mB6ot9cp2JRXoiqmch23XMpXL9cZ6AGIvWZ17D3fCQ/qia3iH5mH
19V+AE4Xwx00cBfJNtqefg/3yp0C1Lvo04eiikp919lPbi84IwdSwZj6DN8SvLYedcNDvEI+CYOV
XnKIP5v38lVax6en8IhOhLXo7bWQ5bncCc7yWdqoacl8EuNO93x0ydnWfvTkjWz/Oii2+ZX8kB7M
jajyNO8vbwvRgDR7F5AaXDUhlVI1EiabtWNEZJ2ybF8Hxb9tz8O2novgLE5AYzJMI0T0EohTymAD
WH70/eaC2uOSi4JzIkBwAL47cvGXmmTQlLGCIRoteu1nEmbIp2TGcCxC7bHvmYneV0XgSJbuKLjG
0YdpzKCB/AyzOoKdF7x0eO/JoDBAa5Wlr7vOC6dtGFJ0VNpZIjA8S5HNmcQ/k/lnL0y/AjFv282v
I8CXFpU3VNFHl/uHSe9CQRC1dDGR9piB64GIceWclNZEe8P8oAASyx4zgo96lkSYStCfh95/bEnn
Fvr4cttZLN6Bc6GcqjToGqkzgjjRCKb7rgTQeWZ+mRhFsIyPEf2zSRBhrBpXoxilB6RfTwBRWxPj
haS+a6ndDhnuVZkEAke9oFmg/QC1g4IpMszScX660FD5neKowaPjIeqOMUWrVenqeNCbkSfYgdl1
cPcR7w/Er5j6B+Ub/wTBfCmxihKxaxiD0mj6skrkrzu0/EfjKsLD3qCgVMOsLtJC02OuiaqES57t
/AA4d13lUeP7GQ5AZtPKb+vTAJjnIqwEB72oXFiJbuoUj0f+OaKaEQZGBpiEbPjQmYrmbgx+xA4Y
AKZhg84W+/auLhzgH0gzA/VGPIJ4pBtGwP0Vm1hVmv1gmEcw5eohm37nHd0D1P6/XBzA1PwjjPPc
wO0LjKqDMB8YNmaebJJmSywHJeqGbWVTBEO1eGJn4jizVwd1pNU1tnLyfbvvesDsEgdlO8EDYPHE
zsRwfrqVdCJ1PszBwCxboj/DyJXITzl+68y9IX3fPq9FM3cmbF7zmZnrBqu2ogZbWKSKjXAV2Kff
wZBv00pEaiCSxDndRsrriMwvfj3/XSReKykAWH3OTVHBe/mUVKxpxkK86lJVgDluxLKFzALG0oEz
cmJDaodNsrm9cYveHLb6HzHcKVW4bZpRwgeWLCGuX0TyBnQG1LstZVkX/krhjiePVNKYLRajNwdM
0a2o8d7125KtdeACmz9uC1s+oZl8WSMo8fF3VxvyyfIl6DeIZh2pxXsQwxi0wsBy/u+5RBGogPDG
RAiBKhtv5yt9kKmvY/eUCK3E+iOt3oxBwujbY5LLjlz+B6uEtDQBujLAXUApeanlOZ3AwRnC1Oe1
Zif1qW7BtlM+jN17LZqrXdpEEDdRlLLhxgBjw4lSEeLHOXIVBQalNl0dII5W4midl9o9mHfY8+0z
W1LDmYUAeCjobUeb/KW4Li8KtJoEM8Z47GVKcAKN3+q2CCT+8CNXntIyZrgwNAJpfA9JXJjZqKEu
D77hqN9pcRz+MIIx8WTWk8lOAQn4nPtS7xEaFFspotkXK0wd/dJ+8dSVZvjsMwQRwZg3XpIDPc6M
I/Q7aKZ06GndnVom97mN4iS2qaQJAKDNrHlP0oE6WiOX7wpA4kK0q5QSRveL4ZNIEtB4KtM41Zha
AxtZFm7kLhh+Ra2e0dPgqxgMNeY4LZ2I/lsfWNFgyhDDe+U0SF4fTOl2IqGRucxKQPOlJmF80ErU
E+wMzXrE1jqmAGZiGHXDJZKa93aiY25vjVlqtH76U6aGXiyXNLcbYjR4RvRh76VE7zy8JLvfXTtY
jR0acRg5Vtxa1PH7Kd+OMh32sSxlhybN+mczmcrXRqpeQGt5D1EAoS5yA02dZJo6mxkWeMFCjDra
ta/QVdT16UdrMBMIwGX62KI+ugkaS46cEZhygKtAxRgDM1Fdeqqe9B169Im+VrWUenpM4q2c5oqX
ysjR6XQwdtAkycu7utlKdVfttK4zgWalYHLMTIfQYx2mp74Sv5WDHdhQUwdfXZq7mulR4VVqbdBd
Hw6Kk03YchshG2ik2pxUTgasqtJmdCyf1DqKEbwm8F5+qL9mZQ0OGcmyVkPnF4ldGXprm2pDPoYx
Rq2vTYtRd1UrGBpHjv14hd4KEDNUZRc8tVPDzKc0HdrR6bRcect7lm1KdShlR5+yZAW4/fGbGEHi
ZrVcYjpQSrqXEXSEiivnvl6spwpTMsA21cI3VcII7E4NKusZkXe2GVnbKL6dVT49TrKuWTboInRz
k8stOwxKaeS7BuUF1R3x/728IpgPKyzT12yaM0xOFmgQwlRuVCLDQ/sCDeZ5rr5GWZD4TpPm+U7K
CNmUflJvhkrWHLOeSti8tFTxbEoUI7eTwH/WOiq7HXhMji1lwyqEJds1YV5tfIlZB9qn6E/MqyCJ
XcyYBBuW9vEjqDinLe1RULWnAXMPhQ9uYHWYAE9ZWh2oBjStD9wyNbotIBrBHT5EgOysJir/plEH
rpemixBedMqAnv9g8A9UktInYhT9L2tqI2+0puRh7Au2MTFw9gvsR8DeGmJz2id57LtZoNGHqpEl
AAYhD25TrHmlVV1C7EkK6g+Ql0YKutBLgJzEMWpZZVSa/b2f59mu9lMJ9S3C0ge1b6wnBjTm+4zm
449+xNT1igAbYz31ip9vJkNqDqGcGnCAWhR4GUv0h65MSev2ppTKB0bS8lGTWL5XJD3+XWgInoC5
AXBbR1Wb3jODvLWAzG12/RPr89QBOB0mRyZjdLUsi71Ek41R4LevgbNRo8EfPFmBJojxDS5W7C0j
04AgCtuAe+FKE1CAhswZDcsFw4EHr/eiVb/UtMaMKqxnC/z7zzEo3Lw4amT4vG3Ar/sRuY/hYpWG
kLIJktknoTFP7Z6zPHNj42MYqDu1we+i+qoC7RD6CMcYWJca0QN3oShxuRuc/8UccGrmw5zA7+Nd
nLduW6GxrlEc8NuA613eqCrzdEyIZijnokv0TbABS089HAayFTPUBbjJLr2kJFUxkDDgwPT6MwlV
N2zCFc2bjzZ9K8jQ2zXAmpheBG6KuVirHAROeiEmAPrw3GQAvgGA53HLxzQVHVKjgnhW3Wl++4mr
suvyXY6KtWClC0nGC1Hzp5zF84UE/nDW1g2mkio3sjwSVx7ym3YNmqfuVY/WQ7hrFUEsvBClygpc
hqopICpC0H0pNCGp6qOch/AKflCb+ldNMTbTRMCLlBsO4FUfpfHn7YUuvDPR4I55jJkMEpwnXNwT
BpI0Aau3AVBD5PRqZQdKCPYVzHk7LF7flrUQY4GZw0TuVkZUfwXu0eVho5Z0RKKAfrGgtw0RTsqS
fpwLmPf37NBgBpWqMCGgZRVmdzAVf8p7/z3FkD5eS2nl3l7PrG58OAdCFQBRzd2niBwvxalaDBeu
TTiu7qnuX8P4LdAFGcLFLfsrQp/V9GxF4QgUfamHiIEOrj40blMLDkWwCD7wzf1J7XUFEtr60+w2
rfHyH2rU4BNHBWymbUKZ+k8K7WwRdJK0MUlkxNZRmAEGGr6+AhaZLL/nSnnoQvYwhaFdVoBAvn1A
S/eJAvhYMQm0DjC5l7uX0HQkJVEap2tk288+SeYhZpPCyWvS54EI8g2L7gF+CgRjc+INYM+X4qRs
GCWFoUinf+QuA7XuXf0mnxBFbYvvitmjQN6StoOjCOP/gC23cKMuxeVt1WIEEK4xkZ+rwkunT8nY
DyJLuCQF8x0yNS3YB7z5L6W0IR58hEI/4vyuqZ3RH+yKIoT49w14wKM6k8PdXa20WB8lBKsBgysp
jE0zpYcCgWqaE0FrwdKlmjG8EG3NN5dvPBmkGowBIdQC4cYhNafDmIgs+dKtmuejNZCz/nlQXu7a
2BEVoQJUQWoNzMXoueFWQ+QDLhGl99tKfj3Uh6jkDyUasqCGCsY5TpalVJIGwAmn8IZ3PHz0zNuz
deWpzrQvV5GjP/krwzNeUH+3x8Kud/m/r5ZcfACn971VJ2lqzB+QNnY0YEYDDCACW7uUZz8TAmbU
y1VafUWHZIIQaYOwv/KOmcc+ATy5Tlf6tvjyn5v7/q3+ENIczQEmb+TnwUyN4r2OOj6n/2C7bOtc
Qo2rqe0P8N9gGPQjlJ1g+1QRW9lgnkfYejL/5C2R3IHSYJr6xMdSidNt5U3Quvp9x2zLkx3ph75R
H+OdcpLuyUZUwV2MtjHYg/8wLz3zLVxusqKVY0iZ3wAmeTgoL0ghxW609jfoK1gr9oxF/VSv+/3r
bQ1evI9nUud/P/MPo5y2lRVLONrhHuwutq8IBmpmBbze0L/L4uLGyezwNg4goD4AGLjbx7/z12hl
lbb8fXsliy7gfANna3q2lDzXmyRSsYFZbScn9p4fIg/8LQMwl60dWydvt+UtmpmzneOUMwiDqGMj
xAVo1gPqta1WvZ2KWOSvZxX+WJi/+8cpJN7HpSF3EAN47JNmE6fy3rvMJlv/iax+NptIsKzr2UJO
IGdRVH2Ius6AQPqFht7sOBFH6e32vXkG+Z+II2lR2oyTjZIh2s0AIH15aKpWyLFRQT3Qwc/em7Xy
A+0sR/NO22ki/VjypiCwhCWbA3w8Yi5FYWi/sqYsYKDXCh7pU+ei05Ed4ndzGz6qqteCBIr9jNeW
wEcsXuxzuZxeRjmImwOURB35K/HC19zFfBySCsMj+rM1RzmpH7Fkk3V4zARByqLugFOagjMbf6Eh
93LFehRVYZHoiC9jUm2aPEGyWmPj6EphLG3DosfyARXp2yXVMthVU42fpoo0L0VvyK6fycOmAHXQ
saxLIiKgXTI859/G6TWbzBqkqfDSdd45SjBsC6lf3b6hy8qFVs/52QN+CD4GrcAKSHsT5JXJpCIH
SJ/k6kevhBuguTllju6C7FdZkodOCwXZiuXF/b9gftwH6m420YiN92N51RvhKpfTtWBxi+r8d3E8
WHmoI/M3plgcwDwP8neD9AvcJHnBTH3w6yAdp5/pb3AviYqjS/YcCfR/9pRnY2dTEcqlrjXOlJNX
ViqbwG/WGKhySkMN7KQCEHal3zel+uP2epfM7blczlCktEbnD8GWZtJ9lX5W0s4oX26LWNxRFZTl
sgzsKXoV1FfjYBo+djRDRwHyl9qdjn5y8n5byqJunEnhFL+NJDUpQNbh9NG3CcQ8UUv8UsuejKIe
wAfQ0YrKFGfA87jqSRQgaqJ3WIQDtC7jRO4xUvdVraxtuxlElanFFeGJibh+njn7kzk7c7wTMM2I
VsBjdMqr1B8SIrjHi0evA/UYnaTAJuUxe2rMEhiDggW1dYHm4wHIYw8dJkdvn8uyFMMAgzjedEil
XRrLvg9hCXusYmwei96rxvs6ERjkRRFo0sC7BJkLMA1fighkk3Wsh7Orxj9v8ZOP2aC4b/6LHp+J
4TTMnDL87uzBq3irqeCk8Teq/koywdNj8bqcieE2zEoJUvOzPx3HTYYRcWPbSi5YRW4fy/yxfPw4
N7b8b89U7u3RW1E+pQGkKIYzxQdSf6SGa8mAvvTAwnlb1rLDxLMRcEWApAA1+uUBSanWqX0Fxtr2
p9l6VecNOzO36TrdRa7pdTEwxV2AlFCBbVu+smdy560+u0FyXscgdZvl7vq1cSc94j13LFqHHZnH
HPZDRIO2eHQYpMIfNItfUSWopNUHigFlJ5YP0aQ5IPHbxvV3IpWiUVtl6fj+SuKPD+CTkwk/jOMb
nbZcmfpeK9/kEQyj2yQvbFJsWfyQlXYTiDpdluOuM9FcepXWMrDMWizS+gKZo/UWPsmP2TGZoZoG
B9XFRHLCI9kXLqCcb+vRos6eSZ435ew4O9QmAkBGMycJ0V74mLEDbV+H9pTFh6ESTVst9TODuBzj
vuhGMNEDwCkticOmryusszHc5kh2Popku8kb7411uUHJ8UhLO7sTtqMv1SPA0C6j1oNOUCBDXi6S
FnmVABoU6ul2b7D9tv8UbH+ER2sz3d/ezmtMbDxJzkTxShT3phX4E1ZYvreevq5O2mfyqziOdwD8
BWrZSrsHLsRH8CO0hfmAOay4Mj9/V8nn6OnYU2AIYJWdK9uWna3TvXHKNz9efKfYCxVnWWfPxHGa
I3cTS4FIhU1dWbYMLDwnOna24dDH1A4c45Aes09RI/PsdW4tkY+sQCak55iwxNTtXS3tE3Jf97ak
ox/Iu32OsyJeC0ImE4OoOgpYnKLifRxnsY9jjCyMawPqrrc+u3B7W8hiMDKnS/8nhDOliV6z1oph
cCTNt+XhEVXK2wKWtmvu+pEV9OBgdI4zK0nZZZkZ4HJPqNawMXSmID0WA1C0ymadGyLYxyVTfS6O
04iAUYzqlRDXxr6dqsGqrY9SucpE49GLSb5zQZwaKPUA5h4FGzes6HZmj99o9uAO+1626z2a67SP
di8BnDB/GET3W7Sl85me2ctysFJk1CFaXWtf6BEANrCbeJan3tUARXxQAXYfbCfP93LRa0YkmVNJ
YtaMthl21zJ/ZuEuNZ7HFM0PmzZe3daaJd0/311OLa2213rGIEhDe2KV20W4VvpY4HcWXQGoqzC6
N/d3XE+BN1lrsjmGrXIvABW9me6D9K1Wt6lvt/GehI9goRmADK8eYuU5yR0/FKT7ljb0/Au42JMA
3t3o5ywmy+7S8QkdBDZ6WVB0ta04Eix3aU//MKwZc+HH5DOmBkmyyRwQGkbjnSJ9V9mKisqmIhGc
Zkp10ynSLGIs5Ic8RgJM91esKwVB7mJzwflSOD1MujwrQYwAu2+trfRnK3m14gXFbwBdowPZDUfg
Lt8N3ea2Ui7EKVAT8AEqhvLHwV7eu2noAb9KIFWuK1uWP7u2sbPMVuWnwUfLeCu4Awum7EIcZ8q6
IkpT9I7hYRrU9+D/clUWrzoMy+JxJ9jQBS9wIYozZhNei2avzy+tLvNqloAlRvdub55oNZxq1J1k
0JFBRJfdTfLbKD+Z01P+H56MWAholmaEShwVF2VVPZg+izkgGPonNOFo0TZngmNZSpOdy+DHRABw
7+eshF8eATCKSWnXAoQTZkt/MKMAfFMF0p/JnaJhU0Xjw+1NXHpxXcjmvOmoKIOl9ZBN1Pe49Ppk
l5abInqdKq8JXwJtw+jTWG370lXJA2jxbotfsFYX0jmNTGioqtWA3c0C1QnJd22FdhIGNkD1X4tS
RPkpksYrpZUC431+dbXWvUx/gRvBMXNQJ2V7dHTeXthSMQQ5T4RuoOiyQCc0f8uZS6VxqXQA4Ye/
GREuV9KBoLTbs+C+ikOUef0fRY6GUyY/otp1Z6qAk03eb3/Cgum8+ALOExSZKVlygtXGw0wjZ/Yy
Gtxq2THkSnNvi1rc2LPFcpdEpyRrSY7FtpG2D6VgVarajlodGHpSwAR935a2vDA0n8DDAnuRT0eR
YArTXMbCtGqrDu5UoGlxfVvE8oL+iuBsSxp1lS8NECGjL3Qw7DKZkG89JN06Tl5vi1q+gcZfWfNy
zzQF8O4AFZARfI07FM78o7xqjuY3KjH3eWprO3WTPoi8qjJ/P/cSgG7MigkOMzQYcrfekodE7iLI
ZM+tF7tAfNygDVYC4p6DMq9H15k7eNmqtMOdfsI/HKC7e3rfiJpUFoAO4P3OPoQzAFUCtexTfIh2
lzqvyR6IL5nuKMw1DxiicsbNT5C1Vrb0nL/QbShoMFp0v2fCOXtA0PEb1RpOeUw3de8Qume+oype
lD+WeiUwdUux4cVSOZ0CGWFi9cW85yuw7Lrj+r0ZnG4Tu9aj/Mi80DbGtQjrcFm5wEqLWTiLWMhS
XCoXdrfqFZLCfem63WDcqAAvUVVOdjx2x1QD5TCm8hQ98HRw+aSyYhdK4rbaFybrBO/CxSt19iXc
SYehPDRTN7+jMEPWH1UrB7YVJqVrtxdh8y5r1Zks7mAjs0xKecSq1V1+OKIq093H92yjP+Mhldi6
TR0gD39L7kOM2d3b11m0TO6UidJbTAfRjiMZ6FrQMYfCEreuWzvuQMOqipRqzr5eXeSzlXLGAzQ5
kamVEDdKb0Oo2W21rY1N5gPjSn229HvAathRJVjjYuQFzhfZBASueYW7Ik2K3hY1hPotmLKRrjf1
8gHoEnKRC9Y3f/718v5Kmr/kzDZqWgXMKRWSAhSeIkBYdKjUGgIzsCwESCtAczUxmcJ5r8gEabNG
Mub0DKGwWa7ixlyFpHH/pWYAEgeVLRTZIQiAjtxR+RNGFiLVADyx3OW2j4EvaUJ6OyoOg8S+80iU
VroOK/8IxLMMcB8KwG+4uz8aoTEEpgnQXakGYkRD3J62Bws3zphGt64swD5nQMnt17UqCpuvH1Sz
8BmUB1yZM9UiJ3yYkgZtxFLiDCDernuykYi1MkjhoNtoJbX0ZYp6nGhty8pzVwaCjMaVf5ulW6o8
fwGmy/lm6Rx5WhRhrMTRgs8+NG0FbFG3T/PqDkAC+tEBZWeAqRKQrpeamWJUqKKdD+hV38OoUCXv
B1AR5YIYbvEMz8VwVtPSW4lIoIZyyGuJB+kL/QS5lKvoR9R6RXBKV/eAWxJnNYc8lEFaCVmdsa2B
sBVVd5awy2r+kYsb/UfIDM+OfDlKPNwtaOopmuomSJ1cA2hd2pZ2EFgISpk8rjFJBWp6rU/ctEgC
d4jZcAIUAkCO5V7bIbfy0LFJOGUxbyH3Rcigo1SLBkJgKvBtKVPcwyqATNcZQRSE8XoQ/KFhtu32
RqU7vlJvDKs8GSZdj5p/DI3gIawEPZlXPmPeE3T0g3EQVgjIXJe6RCMfSFZlnDq18js1AIhinnwi
3bdWvy6KQWCGFm8mriTG8FQkHnBFOGldkzaxBrNQyj61lQzEoKAQ88KqqH50kR6vCkbuWDAZJ7DN
H2NTMtx4SgQX9M85c7uOirUBQEEZ9gkoaJdf4WMaDzNcoBsaSr1nADDOKIGVz9RnyQIyPEvaOrCt
IcnDfV1VuGRRnMxAWIDA3hpGXD8PNAGJCpMM9afZBdQFmfTU2pWaJTtSjXnoJRN+CSCdevNcWJHs
ln4ZgkcN81ZeMOnZi6IzzQO1rvxMmCr9rvKmWqMTT3nVfL/apGzEfEuoTocwUrNXqfV99HWAce2+
DWphBf/66iEGh/vBTlCMI1w9aSKDdKMMNoFOAVpT79vD8IGCi8BmiaRwsYlv5RliBUiJ6D6Mn9oe
RJMiHuhru4iVwM+BmAUp0CscirLOCn+yIKPS7BzghqYZ2K1sh6EIze760lwK4p63iZUzXzYgaFBC
W5W+gupoUW+q7UpEojP7/0tVRZEBEzcUSTo0P/Ao25LfptZkwGQB0VbL77rIZcZTV5xwVZLCNTIB
ddnVqwTWAEVhdJsjLYipHu5mJANQ+pUOI2amEjxkinGfa1/IeLqJXNutSVdD8X3blS1ahJmThMAO
oimcn1GIO13tW6NInXb0LPOBBm7evuXGc9j9bK0HzPOr8DfCt9+1NmKd0BQDgKyYdObLpn2qjJqR
lqnTh2BIln1EKMmdXquC7Vxe3R9MFGCBEFTbLy1NzDDK1KtYXeFjBjf7bEbb8veTZQcDXiCeYuy6
DDDFIjL4a63B8iwMFQGKBLCLfBcQ3jaGr2dVinmtl6l9GspdEAOD3U6kF1Jv5GgtOMQFN6YBCBFI
JODsQBmaU5u2aEuMbgMxWGUvgGEbqEMS1488lthG/E5TJ4BU/WSK2p2WQq1zudw9jBWQu/Qm1okw
eh0Zw6YfZYHdur7qmKBRkOuBn5iHIbkTrFnPlBRcrU4Qb8pmW/WbscocTQe79iQQtaSU56LmXT57
cCRFgM67AqJMZOX7QMfUaooEYbq6fVqiFXE+OIjHaqpDiMFQsF0O90PybmWF44/fIQhAb8tasifa
TFYB7kgQ4/DxjdaGcoNZZ3hailDm0Yot29Ieav+pBUS5ngvCi+vUEswXQM9BxqyhzRfppcsdlCup
q2o6B3ihPTHU7MsnZcLJeVL10PivlrmW1GMbAA3ZycwNTX435Sk00I4er81uT9TvWqqAVviUTptc
d6NcREWytPXn38fpq141NNECBB5g2Ub3Vwf+I+OBNp8sEoQ417Mp804AKQJpNnT54BF7uRO0Nhs5
1LATNTxUHq3T8R7pLfDf2ix5qPTRDWVqJyz30gKWPf0oKVhRnLT60uguGV5nVBN9cIj+MATObZW4
7nfiPo1T81ZBw/Ewb0KV7UFqiM33gCRXxy61nuNspcdul2wKyU2DzM1FU1VLd0xH6gNU3Yi3Ff5x
ViED7ptdkjpTSIBwodq+6vSibsIl83suhMscJE1p5UECIT3KKMzW2NpAeTJ87jVkR+4UUZfcddiD
sz5bE6f1VTVqQTRCnK6hqKDbKiAkKKh8Rc/OJe0FjjjA33REVxrvzNpRgsoVsLY06QDBtK2nxxDP
FlX+mYpwGhfsBtylNc+fA/gJ7T+X6mv4oAOOVIiK4ic9ADqaAfqu4i6Q7YQ6oAu9rZIL53UhjTuv
Plb+j7Tz2JEbabbwExGgN1uS5do7SS1tCJkRvfd8+vtRi3+q2EQRmjsYrQQoKpOZkWFOnOMnwoA1
iKSnMgeaEtghZBq6bKfqN6SC6Z1sOMaVc3hhcvHNIjgPMq3DpFwpO7GBCiC/h9Xq+rpWPtiFkYW7
mfoo8qoKI36f2mVyQxzMttqIxXflRqTzkZwRWmXQ09qMbBUNyVosKM0iNVHHeQ+T13A49UhrwF/Q
5K7m79TsLYzosXW/6gyW8zuPOr9C7VWlGiruTdTUw1Pj7+FUcKV2V/WyMyStHXR7IopYBS7x2Ft/
/whe/NzF1uAf20wO+fcrIJ1W5dMFPxjljx66QWMrxF09zGdbMx+/s3e9MvvWAgjJg1v+yDW3Fr6E
yl6xGrqNJ3HcVeG+UO4saSfnTw0iNWPmlPKLpb0naXAotp6gNfd7tvIP83w1/He9KPJr4PgeECT0
77XO0eC8qLsT2uq217+3FRIJ2hMkCz3MGtfP5Iqzwrw2g7QI+0EQXm4G+ttKPcyhqVc+DTCYTBki
OTdDsPEArt6vf8384e8823Nh8gSrDjGT1e9h1bt+ccxA3lxfy5rfOK/eLPxGMSRF3TGH4SjmqRv/
0bs3WYEi46b0f+TmHpLM6+bWsgkanSSDM3aX0H4RuXXWFAy9pJErVaEDA1QSfjKYP/ZuBnWyB+uL
QkmlIcTZWObHlgaBr8goNwVHOAsA21x+MyMVxsrL9cRJ7fpz+z3dKT+gPP2VOz1Ms6cqtv1f0FF9
ae7N2y1U9sp3xDTAfHnOn5jOuDQdV03pITjGQzAdTdNNm0M37K5v68pXNJiPn6kM6ccBNb80UaRG
ATemwPMJdwHknzrjWArULrqthS6+KMo3cNErV+Dc4J+669nZ1GVU5IvB49iokZ1EhT2Fp6m9i5S/
nTjgs50t7M9xOrPTiT5DXalFPgEBvmlQTBrseusOrH2gcyPy5e4ZRatlGZ7bCXpie8+B+6TfgkGu
vGMGdR0LnjDa+VCgXdqIdWFKlZjzJ1nqXQ00XimjW6bWd3nqO34Xbezbir++MLd4G0KBFEIQOXOJ
/CsuUYmSJTsRdpAumezlVpt0y9ri+FVaa8hKhjVZd6voewQZlgrTUuxq8nPc/r5+1leeaSpXlD3A
4M6Xeln6NLTEKpsGrd3b4g7N1X3ylh/Gm+pU78yT5QifQkd99O8yO3qA4dvOd8UhunNxOHa98zey
tY8n5/KnLLZZFD09aw3EWY26JNm4adTOzvL99QV/vGsYkSlnoSowV3oW/kObUjpBw6wtXCe22rql
gO6u8WIIp+t2PjoR7Cjo4MmSqTNuuDii0eTnYhFiR5J+x4AYfHcqv8hZBAXBc2r0TqBtPHAfOe2g
uzi3uNg+8upI8jwsKo/fUDR9r3ev0Sk8tLu3n5Y9vYcvP9N6FzpA1EJ0sGzVDUE1JDf5q7+fdsqO
0h5M9dc34eM9vfxJi6OM8ksujfCGObK3q7JjZ93UzVdLc7MtvpmV1tS5JZicLz0CVL5Fn83HeFJ1
hSKvB9+40Xj+vaREEeS3KNYWaZX/UgPdfwlgUj3orRW/XV/uR8D+xSf4wDcpjpLf9zq/oncgRO93
gWPBjZCI9tMIBzv0RVwbYNPGxsVZ3WYVpO8sGqPBx3S5eK+yKiUVqT435X0NkjKRn03j66C5ZbXh
CVdP9Zml+XadvSCpFokM6mIpBoM3U0CUui0Og52rx6D/0qnPavPXbyMf9szi4h6ZqqdCM4hFZFQZ
xJtkg3bEo1f8h07UbOh/XY/lBIs6BNkwzv0I0XBC3dGk2u4636YWULW/PfVFDN8G60GK/tO3+5/Z
5TSL54uRr2fz+iQ3Siy7Ep50a5fBc9VvZGSr7vXfBS6b4Mjt6HWaY0lQd1py309P0vi+cQHma7bo
Tpxvorp4/CVBKIx2ljWvkXiS8l1KMbuZ6p3lhXBQfmJmThhP3Rbfz8rKGORn/EKjwEV9a3FGokDx
OxjHie2jO0N6SrT39O8jDqqHZyYWzjVEXijqR2pUcfbUyE9V96nMnQmkebvhxldKlpeWFj5zKE1J
pEVIIvoef1cZiLcTu/vsO/3ev1Me7LJ3VDv4fkPM81jfKJH9+7f4LdmoE3yEh6lzsZQGIO8k5PTL
xvhokq8NLU1gSbKV1lYP5o34vUzs+HPOzFPGmMvN8Huo9/JGZrHiyS7sLvwLPEpSYHTYNb2nRHyN
Ssc0HRWHHm1pi6y9GBemFodG7WgFFTr7bCa/G+FdBxDl5MVo1+29VH6WonvfazdWtxJ7XJhcHKJE
UNXMjFgd5aReep/EQ2XdZVu9nvlfWdzBCyuLA9SNcT2NJguzpF9j910RXM96KYOXJDx68oZPWV0R
49GyJopzDXWRgIptXwd9T6VRpVDQ0ZULYUBJGHA8Xncsqzf8zI56+e5A/yorcYMdf3qUNdcr3rqt
WGX+J5bbxoHHg8x1cm0ZsGWNGeSyh4q0J0OHKv5WtirN6wZMEQY0mKiUZVqpmFQHjClhDRIUtrH8
Omn5Bnhs1QQ6e3NnCmDXEmQVB5LWs+jZS/3KZ3HJ/3KC5TMDC/8eNJI8TFmaOFr6LNJMl+NHI3kJ
tsK5tc99bmZxrKqIQY15PgS58dOUfTZKO/I2TtSapzk3sThRgc+M8RCzEjP/LIRfLUDpAgW4MbaT
csObrn4VHZAqnAXIleuL1Zix2ku1SH9NC+/UpnDqdAvOu2VhsRj4XmtYs7HQ8CRQByq0jShs9YOc
LWH++7O4r2oKangWMAAh+BSqb8o4OFG/8UVWbcAEJ6LKStFv2RpkppcZ4oEWfD48CoJr5ndK+vu6
G1kJX3X6PP8zsXheksqvY7XARDE+NKbdWi48m11xXwrHFnbRzLA2PP6aL4afX0boEIoHcPWX+zYT
BtKWp+oYjPtSr10Z6dAExh39Dv/MBOyGudVDfWZusb4GwXGjn0u5ZnXXS8fQ+Gwo7lgdiy1E5fq3
+nddi8ez78yyCycMzfjp6ICSjLZFO7+6FppYSPHBz/QRslBaKfT3FOSV4q0vPoXBSYXNNn+Noo2I
a8PQUm2zbPs2TUscvzgeu/SNqDUpnA5clr5BkbG6af+uyFiUHnzI9RsJwBtyHl+EBP6/KtxZWzLq
ay8yfLXazLyi46kXJ04s5CQKIZN2CsWGexwqc1dsP0P1dP0mrXqcMzOLkyY1USQFPmZk8VkQ3stN
CeOVTAJVZlACcAtBgfena3HmcfJIjzJvBgqUU7orheDWjGJXCeWjFPS3Yv8wZBlYEjkr7cyqN8ZW
V1oiVAkY6aHOPIPgllSDUaaEhtlMuKIH6TY9UPKFNd+mcXtQBtvbgSQbNkx+1A8j4j43OXuSs/Xi
KZh5hmnTkQ/ZKXx5y05+bUtfLKd0i99UDw7Bg/QsfVMcwa0E+69FU2brhD1MFQI7JUm8tN4o8J1P
GZdtMB/zmEmf6NgLYL5O10/N2g0AhzEHKFRmTXURmgZNB3+pyQ1AXFP2/unGxxG2+Os2Vpoi81r+
Z2Sp6FelY1umBkbaAqkr35XNe8/4qhoHS4OHn3jiJbIOdbJxudcuxLnV5eUeFZq2s9U6uw2b3C7U
L9fXtXaxITeevxEU0eBnLj9RJXdTMRVciGYQ9NZBEqY+KKMnl05pxDozS61ope51m2vvJdM64sw0
PiuVLo7FoEwSLRJseo2ajbZq9hFSl+i+ofjWmAetl2W3qIvwnqFRantjKh2u/4DVA/PvopfVERrI
dWzOiy7z76lxQiCm3ZpDXk0EzzZ2WRcp+85jBgkbkn4KoCfuKw3wyVPSPE2UiGvPzYWdKO+uL2zt
0YFRSAXmDV/KB/KnJBFMpU0wqhJKIWlRcuk8K7GF5LOcbQRWqydn7hBS4afKv9SKEVOl7SyrpWVW
he4UzWQADYqvyCMVsKxuXL/VL3ZmbPEwTHmWeEPZ8ZoWT6PqNv2n2Nz/h72DxBAXAoDSWBL5CX5g
JFnS88HK7FDGgm2Y30msHU3P6aBrGwtavQP/Wluy95V62YCBYUFjqL4G5tepevet6TnNxFsxM4kV
mBKAveT6Ej++QDzfIhocM3m1wRTK4rbnkdwmRCW5k437QX3sNbuzAJRPndPFttje48ta87dZVTZ0
aK6kbWUUHz7jbJ/5I3Nu70ofCPA9IVOEvumAxck3ffhTLZ8D/9fGGmU81kXGfWHjQ81+NDRP0xEq
cGpLfZZl6EVb1RnEn5EW3wG7Pyph9q3xx69RK9hyK51m3pPrP+FDeL74BQunLVlioycmv2AGWVpA
G+r6oQiaW70ZXI3ofAy3NPJWPyykoyIcZmsDD2UyTwpIao6cAcD/g6D11Xs7QZtoi2PfvARaVzyX
IjTSeziAYWDwNMP37yRfjY9GkXfKvk1U8SayzH4r6f7wgrEZc8RFMWcGti4HP3QGs4dcUTP4v7SD
MJn7IvzrqHE2gRAXhaI19GeHDORo8OQ7/eSfSnge5G5rsO2Ds5tNoB6lUy2a49/FkyW2I7yutKCd
Ik2PaLDYwnBXQbBqBd6GC1+zNJN8g22SSH4/7FceJbFM7R5IGpqu6NLk1o2WP/tbT8WqHXpJBiYk
0AjzU3IWGZqJqdZgMfguqXgriT/RuTzWg5jYkfYfiAJ46gkw5tB77pEubMmCUqiBEc9o2Aev/zRo
ky3CDJDETpo/Cvknvb1ttZu0+xToGxWGtat4bnkR/3aZXIVBleRkYfdGeS9lJxkdHk15MIJP0rTx
In6METklEIarpBewaFDwu9zTSA38dBTz3CkAEKi5/DJ2b1ZX7Hw/3xdRYzdKfy+K8Z0pmDe15H39
e7cDJb2FGuiMTf5D13D2RcO20dpyyHKHvvHnUQtsOVf2VmQ6QSW+c1hvG1/diOTWV2xy+2QdpAqS
MZcrFoZRCTyfFQ+x9jbI4o0wSu7APLAT6/6dLvX2GFs3YoFCmfcrVbcmkVdmv8lH2WvQGrQpjaUk
g+IFktE13Ja8vjMR1KpPZg8hizlCeXk0rZ0J1Y23TxQ3jZxBY5Zl65N/SCj55EDAZxQ4WTGqeZcb
gCikV7cijqFHOyxt7UZjDFX4HeAbdOGYjCfVux/6//DAIEEBZpWpd57zxX2awsovg/mBYeAvuoub
KrUHrSnuqW28Ikj1YETe9y62mo068JrLsJgcUEmeqcwvQVKSUmXIazW5o5ZUAdrMNvTxMUQWSJT8
jQ7Ah0CW6ADfxFwrabIl/ukknZ1lr1Ar9LUYpe20n1bdHhhfdFGns62mOhk0wa/fnI/B+myOhpSF
KQO9xXnlZ+baxGvbeJ5OIPR5HVQVabPUyUWU+8zy0NdPnQVVf+vtfWmrtraypxeWF59SyHWodAUs
195T70VOk1VE6/6eEZGtu7oSGGGKx0u1UJxlsP1ykcI4AZNM8Q/NpNyo6Eny8t/BZOIqRbWLEZhK
i2Cfmy8TurBTrx/q/6ABMssfAe2eBzXmce3LX5BNYckoDYudhG+Ndl8LzCQ1L3WU/f39wI5OhQ8w
DrK3i5WiVufV3EnCXKm9qcxuh6sGdif9FLLmiIwLVGXDYeMIrZ7YWQwUmSVAjMvKkloYRmYK2IzD
k5YfQ+1G8g9VclTRwjOPweSmxhdNuMusvRx9Ekh7m/6oGY/Q2V7/ISsvngy98MzSSZPVWBZDWsUa
AmHkd0SohMUHVXkztHuz8uAJvbUSbX/d2urx/dfasiqC7kIZRiX+P8s7pxG/lHXgDgPzPlsub217
Ed1hf0k3Gale+FmPSbq+bZGHI7h2CiF0Iqt9yaTiNlDiF8R5n6+va4XbiGYBrUf0takV6ku/XouD
GKqqlIMFRCAQodWi3setaKvFfZY6sEh54YuHyoQZOkA4rhtXuQaLDObC9nyRz7xR3PWSWKUytjMf
DeXoTgqajeO6kojRPWCwXKeHAGv/Yju7uigCE5FQh4rBzoxaRxNHosDwdH0la+8zdQiZEWg0203o
WS6XorUqbMcNc1B1ZeWH0A9Ue1JTZj5N33I7bUgODIPdR4aOccBs9QhUNUAyFbIs7ZPAY3Pq8nTc
uCIrZ4kPK/IHWDrefuGGQFOr6WiQLOVx3eoOSZB3ZwbxlLmWnBDbG5US32qCFxUbhufVLj4sHQdC
NKRXRKh052Di7MPqYQypCOUFp/J3cvXQ66UrTzrAxMJJ4Ias3abb+gArTv/C5OJDh21m9d2AScMc
3LL4ZCFwJw7pDnXPJ4YjGHpoApvIZkCeVjwkluX0nrwB7/o4Jcbzqs3/SzD0qEDLL9edjgRpUctl
qpTQ7hKKYTAkl9qvTmluVTF1vJgHT/1uhTq1o+qAIg8IkewYpk+VqR9jrbG9MLcjPbz1TP0QyAL8
kpsF3rVbhwqQocLqqlMiWZyKrm4jH2lXXFlnEs3dtPE7bKh0urza/xSpxUkN36Ua6LvevyE3u4+i
CrXArZHvtYvJdZyHaanUIDp3uVVcAEbkJwKfUBEgnVSRx6i0FDrwutpIjdYtkWeik0Va/ie0PzuM
EnDYpJ1LBpEqH00pONZdgrakseFp1l4IWMfRBqXhQmay8ACDqAiRVqWFYwZUBtGSiX+Feb5Xt2TT
Vz02ACKKn4yVQ4my2LlsDLWoicrCyeHYl3dBKKZ7TaxgVW4FMGLmaHyRWkk6pkxi3tVGLd2ZeiXd
qlnROaVk+RsvyMq6SXUl5gnoZ/Lf7ITOtpdcrKuiqcqcJBzfw4SenFDdN4J4MuutgbnV8JUhNt57
anozxcelrVwowFp5NCZqaKDCOy//1Qq/5WZnqO+afKCcSXP4umP/2Fiay3dnJuflny0vjNq8M2JM
jo7kVl8oiLz8iEub3NZubxkFtZ9ugn/g93AMd0tyZmVnL0wvdnYMiqq2IvhRo+xrKYKeR/p5fOyV
ZiMrWHkmLuwsagde6ol53WJHkBMohAQntgYkrOpTS7tdEba45NcCt/MdXVyUXmFuIuzZ0aR5n6rB
norXPnwRBTf3ZiHl/fUPyFwDX2jxGFGjINBgmF7CNS/83QRPtpEphG5U1owWPZJhqA51SSNth2fQ
EbGWS2XnQ7i2H9Om+iwWlfwkaNao3DRGCtq7L6Rhr8cKgzkt9Td/r07j+CyPOVBXZVKU5AknWx5A
UKvGMfTi4XssDahva6Ov7ILJx9v7kFzfIpnU9K5cBSrEFnqXB7sBEsebRKRDEs63U8lkT3CgX5R+
WY1YH+W6j0dXTC0hdLsgQjq1HjzzQUO9VoNi1iyeFF8V30pZSt41MTVFR5DMieSxFn3RUUPJk+0g
b6JTm8K8Dr+2FbuSEVT8BrN9QJcKkeZEFPzvUhXCCSrr1atSKkCTaQH2uzZqxG/0OnFpqhjquduk
fqDvtaCUb/w+H1K7KeYOc1r3WnCoUyE9FbiXyValRHVB0YlHq5QBADdJK0+zii4NmmjISjywOHY3
fRxYrVP6kfkrlxhGGVvD+h37hXRKFQvdakscXStBKvwGBRC4OdDWZt9yNtn262iM3NJoW4gRGt1z
WlFN/ymLsb3XJytHMDyOvHYfem3QghOItN+p5TXf4ZkcTSf26+onSMnsNQ/zybO1cjTdBoLN34nG
9r4YueE/VNLA+Kg/Jrli9xDHqA0kqohmRyfeNJ7Ontn3LvPkwQmK5pQ2bXQz9X12on4qn8RmML+X
iGOHtpwFab6vak6YUA1KdqNpo5LeZ1pu7mShC323StrsVsk7716UC6E6jplk+G4si8J92nJ2kTqU
83e5Gj2IxtCWBtM6TmXp9ui45s/FEAW3ejUq6swEWE52NpQlnf0ur7XdAP3qPgr6+kHQJgkB9iGc
7LLsJhhplVyWngqty4pd20utTw+yUu6GXq53CrnVj84aodDR9QzOaU5GupG5rr5i1MotKCPx5h94
Sqqq4fSkBa+yODMzHYLyXu6/xuGDQkMoOir57wpeReVON7doIdZMkyxTOjQtnlFp+WLlXWOVCK1z
IULtru66B83/FcuprcWIA2Ju7Lt9Lve3JbO9NUCTRt2aollxgRDrMG0A9BOGoGV7KhPEKQ0IkZ1W
kGzZOWh3ba9yK0UnCLMNB7ji3SFWRU/IQLjrIyEVSttaLTUClcvW1vWHAkrOsD6O3punhBsfdW1Z
1MxEOjNzc3ZZzCrGHrdZ+oXj1SpV0lLNbyRxaBMbrJMGFbYYtu7kS3FmT63e9xvP2MpzeRGILJ6x
RADkKugEIuVQHk14cQU2uGEk11c2IE8r61Rn5BkVfgaz0WO6jAmUYbQqc4TBKuqynQcPkysL+asw
9LvISHcms23DsDXkuBK1X9icV38Whxh+pAddhM2kRTagUgjYX6+/lCtxMpRlROSkBbTVlyQ3XmGF
aj3WtH4Qe1Dhq41RBPHMDX601b3718oyNcyCqO2mvs2cqbV4VIXPYWw9IOsHx2ayN3z10PnC4a8X
xiw9uEUum/qxgd+g1B1OPccSoWunFlsCDe+UhNJG9rdy/uCTsqCVohLAJNniVDR0IMwiKAjXpGZX
aUcIx4io3hhWu76ctSyTyTjSJq4YgdvSe4z6UCiFHxZOxiV6L4fYoAY/TpnmNF0iFDYjVPyKALHw
ydZ71dPtkSDkm9e1XWkj/xTfZb5k3AZ1Zx0DXw92nlf4t0HYCztJTTpqlbUee27c9PnTkOhmactV
x1DK9WWs1QjOjtuy8JQ3haRPcPXPcD49eTK93/JwCuvdlDwF6ave/XPd3MrXOT/dxhwlnt2fqAll
RrwwF3j35nAEsDxVn9Wt4dPVW3p2upVLK6FGiVuZT3dlUE7rI6o8cbA1h7yWBnHOqK3MtJg4oPlX
nK3F6sJME1vkPAqd8mowAUaBeGb6FiiZLQXf+tSREzdVpY1caMVBXJhdHPC4zlK5ijDbav2uSIEx
j4ek3TCytoMi+poqSH8IvpYpXpMoNaLTZLcISdq+EjzG/taM0JaJhSuV8oq30sdEmsbcDS94lpvw
74sOlB1n6TvImuaW3eUnqkoRzEsNWt0Ui5esFr77XrJPvWIj+V67ROdmFqe6DZNKb0zMzIjV5DFv
UiKIe1ihEmundF9SfcOVrgQTLIslQZI6U+QsjkBa0m5JNcp4aPW4ed48RpOxawb1Rm482PPG/fVL
u2oObXNz1uOio7MwF016qbcSmalHe0qakp1W6q5cQLqkBPfF1szx2tMEaOd/1hbnouyGQYBKu3Aq
4XHqa1uWf9XxfaPtA1ra2ZYbX/t0kg5GaKbyNj4wSqlxKE9BP2FN/0c1dpZxGPrfSfRm9Z5btr8G
oPV/v5kaLSmK4cxUU9O/PJKqMtBo9OMSdphhh8QkPAmJOtgtKoNjYKAop7c/rltccRiU92Z9Rpqo
RPqLz5cGQ27lRkHTOofDetAffV9DqScO/sPKSHxmjj5CF7Q9LldmjqMRctcyyEl23XRbexVso7ug
Iu3ZQpatncizyvYySFI8Sr9TQpBpVO+5KNp5+GnUmRjxjuNWg+vD7qlIDzH9ANYXNRuEzC9XNRWW
HouClUCYUcOb8dwiQSdv0X//+QYX1RGskBgAThVJEgDqXVrRW6jDUgXgNGqM4069D1z5pLjZ7bhP
XNOdHNOl0eXYOY3/3M0O7vcbx9xt9NtXCFEuf8Tssc8etNCgGq6KIzWAAy2aYS/9sG499PfCU36y
7k27/BX/cyfb8WPhmi/Xz+iHx2Cx/sXZkSYzqOKK9Wu8pRRxbWVrMOfPFl7b4oVfUUo6syYU9g7F
EnCq6rdv0V7/+lO7MR+nY23rz81d+C19zt+ah+mHHtrIp0g77/v1dX44uIt1zn9/tsXGxLyWqPAj
qhQp06dI3EvKMU3v8nGr0/+xF7YwtUjE/ETMwNFgyrCTrxQj9MEufqSf7rrPwm/zqL40MWwJ11e3
+hWJhhFtnLEpy3cpzoZsNEeRQSGJtlZrOUXw87qFP6QoH77imYnlVwxDMRMmTOSwaj2WdpgeGhfw
7ONbZNg/RTv4rb99AdNgOdUuPVCfKWzUoylC/dAf2ltUya//ntnc8ucA5ID3WYaOgzjw8nvGfWSQ
BSggoKUbub/J1N1o/s7Jsq+bWVk2UBEdsDAodnCBS34pLUnbMRQtDm8U5nur9btj1lnVZBuZpvuu
YQXmPR2I4MG36HC6VZ6WD32fQFo2KeFNksppfvAqSYgoPLUwtOpe8ioLZnknR8Mw2rJKss5EhRZ+
q/u+9uwoj4QQBYtwlBldCrXXxBKiyklqWT9FdV3OqBFJ2GK6/PAYU02EXB7ud4BGYB8XXtAbYx9m
N1YJn6S4I7VHO6SuhVPfzAZLaKZluUdQb2wh2O/KLYWtj64e83N6KkEyy1O5uJwQmvRhXPipE8py
uW+M2H83R4UEz6u2ykGrpiyKX9QtiE0/zCRYkRRlUZBSR+hG25Cy8BQUumlXHfim62dnzRRfjuOJ
ADAY6MUDFhWKkPdJTUg6FvVtPgtLIIlo/jALBeak67Zk+cN9oBjJJACgS5nMeMlphL4Pw9QF/d/e
yd6sx/wIBFly59qTXZOE3TU7bx/f+QfT1XbJDkf0JTtsDY+tLPjiNywcnxS3Te/3/IYuutO0z4Hx
Nc7+w6Ze2Fhs6hiLfpub2JiyR699rIJ9FL5e38uPzvRiK5cSZtUw1Y0wYYI+x16SkuMYbMGM10xY
c7ym8ofJznknz1+jXs1K1cOEEBn7UDee+izeWMVHqDht2HMbC4fdNVWSNQI2yl0S7KKn9JN5J55k
fyfdWIfABuoybX2crWUt7nEdGgEVZ0wmEyEo5eNuo3r2h3H30u1fLmpxxHxR1XNhtlDdGa8BbJe2
6mgvqqvb6b53a7dzzEfjJnPEjXz2o2zwYjcX505IjBDAFYGv+Zw8od9LwPhVu5WfQsc8GbsE89Zn
6XN37zlbgmQf0rLZMh00sKeIyQPJvDwrutY1TVhiWc+BnGZv0XuO8I82uBBGi8OP62d/5SEgrwWO
LuOICbwXxnAvVtJWDSmL9Dh2kLAMviv6KC65pncYPf0Az/J1i2tOgwVSL2eA1TSWiPs2CnKLyQSS
F0I/cbhJo+9tvWHjY7CAhTMb87k9u26VUgkWQzhct8wOf3f1F9FHD2Hrwn2ACM8V8VkHfU5rmTtW
Lq3UWoNylToghPpJvCle9flYyPvStInrN2qtK5/pwtRiQaiseUMlUA1PtVtBj+w0eKUJ5gToPOu3
DKCV0wZOd2UHuVqgDtAqZqJniSNDy97S665NnaJ4pEVqx1T2uvGgFsLffypRNSixUEsG8L2Ekfiy
XhpZ3KWOSoI+hnBuTyGc2v2uVsuX6ydvxVudm/pTZjw7FWCPc3FqMDXqpT3U2ePYFl+vm1g53JwI
1KM1muvWhxwWBQ9iOkSenb7z3dRTnmLIaIJ4S+1mzdeLMAGIM2kukO1lS68NLaH3kzF1pn7fTi9h
citEn335pKmuCQBYKG8nZOqjhyJ5KpO362v8WI8neGRShu4aQCbmPhauEekRIw48larrcz/auT3c
maddfIgPtR2MaKpbzwJ5bE/Ty/4kbMrCrX1FE6wZdY+ZzHGZ+oiCYHRhrKWOBHljSuk5DffXF7j2
EU2qKzQbmD76UIXTWopFOqkFEk+f4VyZ5OfNUHElZ2QPKRaROiIFSVf20neoYTfqqUSbudRu4961
7Gzf2cNzeD89N4ldCvvv8rE8Xl+XvHapYZOhmWLOPegl38tUaHmj0ZmceVjt9gbKvwYC0dBu50+V
2o+dKx+sh+KoPHjHaoTRMXVix9AQj/f3Wz9m7YGlR/Xvj5kD3LPbGE9pVSQ1P0ZrbclCYs72HHAA
dvMU7UknxXfjJXR8EqTQefi1sRErwfOF7YXnbs0spCuL7e49/j3euJK/K231qf360/w1HYYjCtTH
/k437OgZGrnclpwtxOifY7oIbC5+wnzMz5bflqgmVfO3yHfWq/Le2aWj3GsHDp0z7IT7Z/m52Bg5
/9hGoYeGS6LCxtFWxOW9bXnse79idFFqDkjPj7v6nrrXY13v4qdhw9jKHZqzdNNkUgXM3nJ+aPTj
vJqqAkcYH8VUsKfpGMpbvGMrrkAD6kslVMcbwrxwuYemlpdhYUocoVFy2ninqNrG67T2mQBrMCHI
RUWN7gNXopcFdZYbqVM/1Ifgi9rb3h2jp+LrU/we7ND0oCBR29eP59rVuDA63+OzsyELQZqZKUZ7
pz74R8lmmq861l+LL8a9fJQftciu9sF9eivh/TYijZXapAW94Nz0mKnciP8ujRvWNBReaqZO43qH
8j46mTfIHAw/5CfCwmeQ8a52Cr/GX8LX6NBsPJ8rDgoNQ8AxzGPiH5fD02kpVYydBcSG2b0XPITl
PRCpXt7wgyvHZhYy1BkHhy+G9PlyhVD/ZU2cIWDfQ9ymvutb3A4rZ586A5AbinN0HpYlh6xumzFW
M4AFbQki2pWzR7QLr5+R+Sss3Af5wTyhzyyVwlt4uQY58VS97+ZkTzpI6VtvHnLji6qfRO3F0+AF
0KutQ7ka7fJgMV9OE56e/6XFMO1GQe8gl2+aQ78DF/rd6lyIfm0mTd3ri1u7dfMs0f9sLS6AMMVI
81TYymDbfUiRFA72utvu5b386AR2cC/+ELcyzZVTcWFzkcsiTDHKvYTNfBe8iYecJzJwkRvDLQcP
jX0Dfdn/c5WL3FYQpQH0PAT2Bg/wT/Fz7DuNPZ7gFHStnfcqOclNe/p78leSlrOtXRycvpZh/hrn
ZTJSKNyqhdPrjtKkdjZuyUesRanntpaFlTztNEbjsUUaVu9EFuYYjvqa3Ubuk/Fcv/49IzRrg+Kb
5eFAoIG9PKKm2mXz9BTOsh2diecmUt/KYeu7fbjemgiPuIXU4Typia+6tALvtDiRpMCPgTyVBNeO
xMDkliTWlpHF2ShBljbegBHNY7wYoLCS/QcSGlaCug8gOUrBc0V4sRKpH/RhgCYxkjnsijtjhq6f
8Q8O/Y8FbIgUmZmnXVho2qIIOxlmvqG03Kx0TfSiE8sRf1w3s7JbRABwdM+SbKK8BFF4eVWQR4IJ
qMsGQr7B7scv/l+nBYz2QPhIvM5XJwFZrEWo80CrZmaPLFCe4UhxtQxaIn/DD60t5dyKfPlNxqT3
2sibrSjxSRfFgxS2j4pRH/5+xxiI0VBc49NT+Lk00w0U5fVpSJwu0e6aQbk3jM6W0/Y/mEHuhxcD
WjbwWwsz4yQAstZQnKhnBF/qGKViC/HGczHfhYu3kA8zj6jPMD7GXczFayHnZUZFH0Q19Yx9b0Hr
P40H9M/cOoleBqF3A/QYrm/f/LuvmVz4gMgsSmNoIN1HZYh54l1YAHhp3Pj/SLuuJTlyJPlFaZZa
vKYo3VqR/ZLGbnJSa4n8+nNwb4dZKFzBmmc7a/MwZh0FZCAQiPBwn1Gxyzd6uzUSQV5G/yJjEbEN
LzcHSFrAJ6jfrHJCa4H4udGjo2rbHZJqPE2mOqAIXnOxH8ewEORIv6eELuwh40VhCyRAqG6d24tD
bQgBo4cGVdhshzyooSzjbKvUq6yXLHtVlIc4/uZEgs44b5WYW6Iyoih8Ypj53CqyqikpWhRbtfYQ
xaB27N0uOXaz41ajoMLLCU3o7iHPhuQgMDAO6zVllkOrCaaQBAOBH56GPBtQOflncPqH697CM6Ui
IQR8FrcGLqfzVellhZGBEd5imCN0cpR6uLFj0p/qrgFNXET+IlJB8wGYJZDHUrk4xt6kQrwtVHEg
WtUMMMrk2hbakSLsH+9b0RlQSMmgoXHxxHOcjMB70EOslMzyMyuyALApHxJMQwA+UW1IKVKU5luE
lKkGOBb0FJn3XmO1Y942VERjNH7lZN6qAA0tUdu5qZ1tOlM0OiiyR1PG1Znr5q6vrBj26iL5R457
kLXNByq80kEP0GxF+RIn9INM58/ymCOO2W6ryTNsqF1Om1p6BmHjpkqC677INYLXD0YBMKiPaHK+
prIijl3RNcyZum+0h340AlMRgV25Hr+ywuxcVAwYHaFYnjlWN3IbfhugNaAtn1HSCpAQvPWg2Yqg
SIF66L2er0dbSJouKUEkHh/zyfEiSXJjUfDl3DCoTlMxHFwv6LkyYUlPdQgYYVoMwxuKH8tvcvIW
ostaht1Dk4BpThAvuOYArQbrAMYYLtjeyBzLsl7TW3OpD1Z2yrWf7dQE5q96ivajCAd/8fChTLOW
hSQAiQ12kVlcK0+DjKkQYHUc51PK7UArE0E1iOcOSM80tHyQpkEc5/wj4RCBxbdDrEUZZy8PpT9M
5B09DReYX8E9yfMH5E8g+7D+M499bipRGrzhLMBWUmvnaBrmvXYdBgmvH6LL8i32bG2FuTxMPSlK
p8GC+lwvfkqLYR7CWWvvK3UkL4q0WDt0V+otUCs5ivNWd0xr9Moxx5A6dyoGt5/MIlAn0VA470ti
ix3UbjAZ4rBP9CGvlzKPdRT4nPBeS+r7uXm5vnDuh9RANYIAgjcWS/ypRkbpkJZaSJosOYxyAenT
WVOa2E0xRvGjjyH2/HWTv9XlcXWCFofViAh7TQs7A0E4yYtvk/y2ZNpDjX66hzbL5rqpywop81mZ
YOIkxMD8HZxHanZhPkH0JTCh/wpkNlRFq0bzdAz+ie5R3mkHqglXNWDGunoxry1FrbUYQDbVbb+H
csR+SYZTmM9AWEpu2A6HTG8FeyoyyTwyxsrEdF0Ek1B3xLiX6c72JwDNeRQGQF2WyV/EM7wv/8Og
paCtcn4mR0JGPZIQz3ooyQ6W/K2U60NVoydrqTc9SXypsILrn5LrqLQIZ9PJrAsejLhZZiN1kHJZ
aMDpi4xR1/KoV+iz2IagFMdNlekkFuInDOL/58tTrTQzqgEeGqJ1o2WTq+N6tTCJmH3Olitpt034
ZKkbzHFeXyM31MFj4DNg/kFt/9xuDLjskukUEtdZrlKCVKHPNuGQCMzwsiBU1/9r5vfE+DoLskmk
DtQ/ZbBbRP0ryAbBr7qJMW0jlE7jfTYDCuBAh4F/FMjt8yVFhqSkak5zyjkEdWxo/3SayfKkfo5d
TPNur28g97yvYwtz9UXOaAOwha9lDtpt0j5WtgVO0Gra5ka0UZf8+7wY39riDrNoghuR9+2AgEBH
AokzimSMz1gNhmkxCYxLtzEykGPo/zh9cUBn+ctqAghpwKQhVEN4FyUYJqQlvVZWywx1QuAav1cN
pEQ0YgniJverQTgbjyg6HciSiKfDXEBNCzZKC0NAIIqt0hRXPdRvTcH7kPvF8NZHiQdhBOR0dF9X
zmhXYLuaFsD5zL63lUPvQK37BslmPbu6PjkgERnTzsYYmJrd6r0RP6qxOhztoY0FdZrLNeM5h8iC
X4ISis2mNIY2QTsDWQCm7J1gomM1lR/1hluWj9ed9PL4wRAodtCRpu8s1pA2Tgbmk1HpD7tTab7P
ReTm5Q5PVSDKBCf90inPTdE1rzYXLGK1hjmM0lNI63ZO4FRIo0QphMgI45CjYXSNQqFwRRhE3Ycj
jW5m7K/vGc8GZZvHfQqfvOAjS+yxlecIcJmsbn0zH3cFhi01SVQk4ZgB9BpAYbCs4CizTRiiIF2o
FdSby876AYKcrRUifkQYLvzyctZ22BlSTUKlaALhumcWxI1radNJcxAaX2bPBlkEypuURg5Pj4sZ
LslBh6drTOwaCSHQbVc2NMCr0u2H8OvHGOyKSFSpEjjGFDXGCaKmxRnOHZChmrVbgKnKgnb2jV0l
vt2+m6Crs5UGZHIC/75Me2i7Dy85rJJOqTFWzaSL0zCBVTvPn+u2fVVr3NIyMCpy2bmGRNmpnOD6
t+PECQUAMczQUEQfJsnOz9SoRWk+LEnlhZa8GbWPnEzbBbkWMabNdUv0L51X7OCIfyyxXgImpaib
Z1jq7RfDdnCFBlJoBMv8bqhITYLmy31OXC1UhAAldwgfXOCdjaQebAe9ai9r+xeUFGo3VFO/1OpJ
kK5yoz7Yb2gTgSJ/WPhsaihxbjfI5lAJOGh2GrlZ1ARhF2PId/q5OOorZnqgA13eK8IxMtG2MjlC
3lchsPLY1rhrXGtCGnebThtTfYPmQ9BJ3yzTu/4duR4DXh8QRVEUEpsDDZY+GHMHUl3FBJoqfphV
cKKE7mgJ8lbeaQDs83/toJVw7pltVct1aGJhqaKhcv2mO4sHokoJcnjOmy2JuDgvH6cKTBlgwgEw
E1R/zD5aGP6LoxbBsjGPKgHRTvT1xpyCmXdQNCIcU8gJc7znJkehYUD8qsGl7RJ5SoOsLxy3wUie
4FTzFoPasYlZRhpN2Jc2Omq5lKsWgM9R7ULqXJhSXfIw4aYHDSywl0AS4mlI757VXTy0cpa1IWLV
bEBzuQ6No1UY/UYi6V0sS3dFpxuHUJ1O0FA82Ha7l9TqpWmWm1qNIl8qEWu6+B49JB257Hio1H4X
SsjIIlkbBXHnkl+E/lTbwkVLKaqwJ+c/dWpHgOiyGCxwkrmplWInx0DAmrJfj46XzDHmr0JPnj+j
xfBTJfKc8cuYYtoqAO0fanOoRAPVcf4LujpEB5JIFMV8iEbw5bSP0IzaXj+XnNseRsA/oIKPHDSt
zDKLvGiKmkQIBAhC4CHdmiqeliL1hd9NcSaMU4JTA9Ap3BkXCXuX60uqOjiW88bYSLcfs1/86NzW
t72mc7fks317pKD38njK7lo3f32SnuND/W75QpDpBeKD7ireznj5WRgxYdP6IW1KRcuw4GrOgnJ4
sQgdg+rn3dK0ftsOPgnbR6VubdfoRCGfu9l4dVLryOFYyhGk3Y2WGLCtp84PMvfeXCvHPBbBnDnn
GEv8Y4bG4tUpM8oWTJoDzCQVOk25edvHyffrbsO5P2hzEhzpGFwzVFYcyAZNUVZI+J5m+6iHt2P5
DYw//fxod990fTeEglyRU40A8dfKHg37qyX1pLdDCBGAi7fxq/Y2I26CMrziT8tBl94hIAWNDWnc
XV8kpyAKq7QAAj5AFe1kJvZmY+00NeVjd3ZSv7Uf5AAk1t/xHjJ93S/24zb7/HndJM9D1haZdWrI
qYoaMEM0Z+Q7olWHOTLuEunb162gcQeALrDOKNIxkcVsHECtczAbGzkJ2p7sm7bzMUQmuIt5MRQO
AipNdGRMC+VV5qs5UzbbM0jblrv4NG/GfQforfJenfTP1BUOt6j4a2yMWVtj3B48FCGq5LDWbzDT
uTO3yVY5tsflNnfxkBapQPIOGSjNKdgXeLuLBsOU2nGDfB6HjJSu1v3C2/X6R7rEiyFSrS3Q9a58
3sI89SBT+RNNcfN9/031MCpDFbhMxc9O42HxfqB+/PV+HRAtuHFUgGnxWrqo+6UYph7NDjFKflaM
g6YGUy7yC+rF7JcCqAEjfhBxQr7NnKvQaNWwnScwsO3TO/vm2fyp7p3b5SA/Zb5nAymGuTgPdHnX
N5R3tgAuBPk9WkM0dJ3vZ5iRuAIAADGraP2yBZ+fhgqHqGx0qX+Oz7Y2Qx1n9dlIGYGcrwbdPeYX
iTv6yAjB1P4MfG22tW6qU/tq7pqjs18EoeN3wflyV/+sjzltRo1RmrrA+tTt+wzDy115mhC1NtoT
6n+/6hP0jvwxcnuAbdE5f5MOAaj38h/EJ66xF0LheVfEeh+Y42hKqRnJlB6t7wJjZz113ng0/TpQ
n+rK7zZzAOHJXXNK7rI3LxOxYXKNU6JI8JghyLHMLZFpVw5Knjid5nHIt0WHce/pIYv9MvzVTn4h
Ep3leDTQZhiYotSU6MAxe5+Pbas7GShctEQG8nF21emhr+5BuO1CihCjD4ILkePLFkZyAPGQMR2J
osO5k0lkNBpUg8DfXo6L29ufY4RUVVMnQRDiRDmKggAGjT4LUI4/t1NqSh2Cm5Y+v1sJ5Ihqj5a0
MQseh5fwbFywwHSgz0AJ9QB9PzeTxlZkFhPB0Xyx361T71tAVYb3TuICITt7IJw7qIor3dibSASH
4IXZM9vMeW3SljRDA9uq1/1TvLan/F47Qp3WhpM6tbd4WuPWL/Lb9WDE29j1ihmHsbMGDpPDalcc
5/G1EjEzcw4AJAVQiQIhPIDvLEZRHSBgAzgOJJbaoJbRIMoAJ3lWulOcBWq0JaLhRF6udGaQua3q
DAoedU0NHs1tf1JO1nE5OoH0q/OJjwk4+djtrm8hd4kUWIKagkn5E86dBphCY+pl+KZVzYfBmbfo
/rmm849mfeCd6YaKtYW8g0CjkvvddMCP0JGmct/Md5vGspkyPEuRwvc7K5puC0koU8M73FjWb50a
dMHYh58+aHFl4H9ehLK4pL/myT6Rb3pUMQavHV9U4trLvYoHYfIjH7YjkitR5stb5foXMB8zM2bK
wg62bTVcpINmDeqd3hif17/fZcyE7AVwVqoOzmmg/5iDV0hGGM0daKiG7Eku0Yw+9POx1+8k+aDr
v67bor5wfjee22I+GyALUlXQ+EyGH5a+LTGBNZ+U5MZJ/euGRN+OiWTg4lfgHfh2aSYHEv7djf0e
QpGCuEwvz/P1oBYELAjGJIGeRBp17vsEtLrJ7NC4jFdkX9ueMoMVOLmDuMXm6wtaWfpdxVylM0a7
JElcgA0/15ZdoYN/wUkDCK48XjfDWxAIkgAZgCIVGm7MvuWZ0qQD2k1ehM6k5UQfc5vcyCi9YORP
cHfyMjQgdhxKn29h3oTdPIDsi1yLYEtN6+MwRPcLMbcWZIlQvthkWb+TtXsF0+l5A8m0+VZVnkyz
PUWd4TbaR5tlgqXzHrfr38Nucd+gyt0N+D2LEb5VoxLorXIw6vKQZvF9h0ZCDkC+hXIFsAixO5df
PofIIjA4hFe8iqycjaPTqJJs6oGSLzvHLZT9rHjgb8rVxCskPOq/X//QnAMC7S2UtAFshnAcm1Es
ZtSSoqa8l8sM/aktyX8soyBIi2ww4csIId/rhDFY2RKw1IbbkkR+I6RI4rjs2UoYlwX34CwrHVai
Z1u7/y5hwjv3Y5FYosgKEyXj2hl6fcBaTOKVEVBze9QfVfv5b74K3uiQ76WAQyae2MqSWnBD0Lkr
INXQdw4GaIkjCCX8pfxrhJXfiedhkheQlHuldFPqd4W1SwkIjQUghMtrBe6MAjZGyMHDA0zteWhs
SitMZwsbJnUaMtZ+X2vNadDrHFoeqjcp4VadRF0HnsPRDgCm45AmY5Ls3GaeWlkLsSoQRdopGo3O
SS7KrdMrL9e/Ev3WTNSHbBwabgj5MMTC15usSRVSg/MSed8NWTDFG35ct3B5T9IyFzIqkNaB84dt
JoJlfFBbDe8Ky04KfxrjEtSnUxEoXfk+kXRAXIwKQfy7/GDndzN1m9UNQ5umgw4mWa8Hu4B9m4Yv
Togx/8eqPM3q13u0wKQBM4IGrYOyuk5/zMqYI2PEP8NoBRg27X0Vv8ma4aUF8UwLnHklwtH8KUf5
U+iIsrrLnQWhNuwqADwA8Scz0WJButM7OvLjHjIAznddC8LhMOnvg+x99RPCEMrsdIgSYZ293ZJQ
0YYObPMY1Pw2m9/Ddh8Nr616WEQkVJfeeGaIvba6KrOMfEJmoLTfwJ3gziKVsssEnyoxATKFAhuo
ZNl+VKePS9X3JnKp+bj092a5leK3Nto107FWj1EnmJ3gfaG1OcYPq6hMh3aAubwmHpH3C2m3YfIu
zbs+FWFtubZA9QDQP5DDAMCcu+G42EARALPuLfJrb6c73VgeKq2FvMDgAq4iyHguwxPlhqS4eBt6
mxeKpobUp1FF78NpKlzL2kz2S1gH193uMrhTG5i+ctDX0y/Y8KsUmjXVlCGbr34Z5LFJTzEBFFJQ
OuT5HOU1R+aG3tyFZqmiNEWpWdSK8mCGCcr+D9eXwQ1GuDrwsvsd/+iHW8WHQW7qsm5S6PKUvlm/
qOFnpN9p6b4gmQuO1evGeF6AM/qvMSYYobYbD0OOC9FedDfJ9ob1YBi1a8n7TvQ+57mAhXoRBquR
+F7QJPSTPZVGjI1rGrBjtFsnAzYkFrFGcq1AqAAsLsgkcVed717cVga6tHntOdIDcWpXdR4lS3av
7xrP05Co/GuE2TUbCpSItDCy4HBW+y75XJSDrGQCM9yPg5Y+smKUjC84Vcu67qwsgRk7M44FGFp2
qCp0rh7N79Zg3qhRWAiOENeiga4kwp2MsQUmCYuNGIzgIe6msPhJE4nO8hppL0HKpa+2f7GH/5oC
/OT8Q4162XdpVcEdyK7L9g14Lh0DyavADNcfVmaYMGeGRjMME8yEEOsavw/xY528Xl8Jd9PQJ4H4
KhoJFzBsBwT9LUD0taeqD2O66Y2D7ITAanqmCPDNXQyCj4wJI0QHdh43BpfTpBVYzNQlm5poXgrs
/qwTQVDguvfKDP3vqwiUF5NtptRMNhQoHntzEhDFdPvqL0IpHS7973Loxq7sgK8vV5UMdloj3muD
/Vou0d98/pUJ5qSieByVaLiABj56NJK7xLlbZkFCx//8f1bBnJlOd4bGoI7cKdkmjo5Dtm0ikFXq
lTsKCwfUXc/zb2Sqf9bDPmBALTp10EPB7VPGIK8Du3hqL5CvfzcHiA9BNWRcdB9k5ynYnsddtjj/
v/1kswYTSsljE8E+wuugPo/6NuxEFX+Bl/8W4lq5hZqDh8quYSNvHd+K7+TecS0RJlfg4+zETWNW
EA1VYUSJfKcPRntjqAdLVLri+gbkXYCxQ60HsqjnHq7JJI6h4YUDW39Cd6khwZg/5GHkWSBwvh6F
OF0EuMbKFuPqsTIlM/SaEIa2ymY4JLfVbfWCLtfOgpSWOyN5uB921pdf7dQohqOwWbigWMLbWLc6
PHIgExLKzxoIMotfliiC09994fIrEzQhW7lDGuW9ZodYl1m+2uXHrPzIHG+0n+xJdYENFuwi94Ct
rFHnXFkL4z5X8gYLqkFPBd2t7+Wxda0baZv4zlb7ed0a3z3+7B4TaK1RyqtJx2u6lUAYDlWjeJ5B
suFOxkdlvF63dUkvh6ff+lMxvpj1c2d0MYzJZFcEspe86l4UWLfjod1le+dFcp1gDPqDtNW27WPi
16LUTPQhGQftogiCHBWVlIGqDUAF4/xmALWraN/V+mYUiahyo8jqQzJhGfC/rI10WFNL/SO3SOIC
/LQhrbK/vq+c2unZvv4Gnq08BoNQNQCF2Nc+Ctrw2Sh9C0ikJd3NUAgyd1WCOzTehbJoTIku4Mq5
YIGfizLHRg12Di9ss9fRSffO/AxRS9jEuL2Tgo0s9Zr2bx4nf3ZVU8+PRxUuXQztB9w/U7spQKbW
TB74C9Tu+1RUbjF9Xt9cwUdkoSCYw2oymYaXcsCgEogu2r5+zCVLsCrRVjIhRpV6YxkLmJGrT2g7
1f3BGkJUH3fx5BHH7UTvB9GymCAT5XUszRrsheTG6m+r6lltnq7vHP3J17yDCS1jk9eNQ00s09NM
PjQiyHo42PFzt2fCyWyHkQlRUTxO5v51IdKj4qRurcQP4M8MiGkck/KuzjGLWJiiE3cJoDw3zQSS
1lYbOU1g2tSrV60YTmkeHS2LHHI9ObSO7C1QO4YWZGDMsuB+4McwZPkWnkeU5uzc/0twdwxaj8so
lXQvlz/lNN7GxbJRltAv2vQGdCKCmhDXV5BAYFQJj2ZQhpxb1DCKOOdUppeqJZnQ0ywVHexnX1Z1
obfDygxzsPXBbp2UYE/7ZNwUtu21U3I3JqpfaL9iR0STw2mAUXN/Oq/Mqky8/BK9QMU1fJdil8pW
mPvmpt1FYMvZ4wY6pLOrfE/3oo499/ut7DLLNNteG8E4gbSvV9y+yDxn2PaQG5AXV63eslGQlHEv
+JU57fzjQShu6VQJDeawepWA57Xfuspfuo0mult56SytyIMFwIRgJ0tbb5idMSwAX0GUR97PknPE
4X9IW/NmjGORq/Ci5doWc/ygmlBWcokzMKvZNo78qXoYlh2qOpBsdqli/YxJwevRjLePa5P0J63u
WL2I6iaHtq3X5f8U9lEa/pn7F5DlerGk+ddN8TyEPq4hAgJkKjqE56baYeznHPxa3pJtrBCcF++q
fQpJtVFV346ElHy8WLY2xzhkUVlaPXQw1yAjsvR9HquuZD/YQBktzsmuIJD2azBNwSK57rJaJOuX
cd5btUY/IRBN83as8DoAYMUUUULygtd6dczFqlWY4e5Rx/Kq6T2TPTm+z0QU3ryLjtbnVRuc2pQa
8vx7oUk0RGaD+FjZ1e1Yh4/IFwQXjsgEc5eW0Au3qx6CdRjsOaGzEzSd6KHI3Sg6iQryZ8ohwzg4
ikpNUtoIFBrGlpX4eyfPbipiXeUe3H+NXEwmoRCW2N2M4GcR8r70z4kT7xMUfOePTnpKE+XBBnnn
9dPE3ToAQtHUhToZGHLPv04JSIUddvg6GXlvnXv96ywWVPf3z99nPs0sl2SUaIKYmObOdpK7OANi
IIISdkj+pvYB1l0bGAVgETWN+UbQTU0m8KDgG4HKwo0sqXCToT80sah/xneGfw3pTGl0sOZczQwY
kms8Keq3/8wLC0IqNwT8WQ2bV8jIm6wEL10g8MEIkLs2eHeGlyQWNH44wEp8IZBi4zMBWAM6h3MP
QMdbtUfAkT3yAL6P8MGfP6sDqPbDTbEv36LtfCi3xM/2oZsfRAhgbixf2WaCayl1PbE1rJHQaZoo
j724SDBYNife4kBNKst3E15L112ec1dh3BfT0aD4Byz/AkdUGmmM+TYgrvMgGX19BHWX21a+5Lxe
N8R7eQLBDgIgwG8pRwZzuDIwgZmF6QAJaAyBToqtlC+bMMMge7vsev0XQAG3BgpoKTFPqSFCOfDW
CbgUsMaUVgL/Pv+w5iJP5ZQCM6QPzeBruVoGypQ5EAKseg+HqPTlGJSR19fMiScYSMN0ABAImEZk
wY9qOZQkVNAcy0No8jjLx0RAvXDdBgdICtEJaF2jTUnFjdgy+7gYnVkM6FSZRL8vRsCyYK0/2opd
HiRC8LyepXvUpayjgvzDU5f0B9g1AOAyx8xNIohnpV8n8KM/CWB2sAOBHIFtRNdElYtZw7pH49No
nrIo8yH0hF0nbmg6gqDNiT9nxpigOqANLNcmjM3RDOiSZBBPNVvDlWLycX2rOTcSLKGTipcN9pk9
K2WDYoXTIa9ryZh5eYz0P08SyVeItG9IYmza3FFcEMb96ufq+bpt3ioxYQrBBXTXkDswgamMQ7sH
ZB0B0Ir3ZQRuoBIFuEE0nysyozLHRCnJUllYItC6rQr18iFyJ9GgJieYn+0jPTar/LgvyQBOR3QK
pcX0MAtsqX7da4FeBdf3jHfm19+LLnZlh6QoVHY1Wl0R6W4tZI0N1K/q1pPAaz5Vu+vGeM5hgBKY
0rVhuokNb3G/tGo+Y1FD141eo6kgAZXN+bUqMf8m6+XPJIcCSNWO6YvcDoXg3c3bUqAZbYzfYaga
7NznS4Xge1IOM/Tuo6Vu3XRp+3uj7xo/McrOW5Z5ENjjbS1Gng1KAQYRAZbQANwFY6RnWG0DMopx
eHW6wxDulOgm6QXHm1e6wQTqv6ZYRoOlKnQj0RHf9BkS7YoxeqSKvxm96WVq+JYN7R6w109Sq3si
ix6qvxvwTGGKDnb/e+yYp8eSOUsU0aeHcVfc5nf9xnGT4L7cgJJ0geYibVN0H+MNCLQMEbssJx04
M82cknI0GzOhzTOD3Cuqp44PffeoZqcCBXFFcFJEthj3ycdGWeYOtqJ5OpWD6bZp5+kjhGXT+D4d
HWiwjoLvyjO5/qxsQOsMFNhRWwSaLL0fFTCmGMqdVLVeNmL+cLEsdzSk++tnlHdKqMwV2MAU1KjY
17KdNnY9UbjFgH9M2ZPCFyXJfBIJLgru2lZ2mCiKLn43phrs2OHk35R+VWLevbmXso2t/sWXQ3ZP
UeBgzMUQxPnBt6QhGzQDAbsC8XUEeU4QsDa937fKztCPtmgUkbsymhdjD3ETsmC50KgL43eLcJCj
ZNcspgKWPKC9SFGRW6dwFD9Pwps6n75O64ApeAw9gIcYb9YLpIzWYAIyIUiO6+KOMjpCoE9uttfd
g7u4lQ3631f3RZqVWihPsDGn1kc/ZscwSTy8CJ+QQO8xpOhqkuV/3aQF3TXw74KH+4KjaCymxl4o
WnlSniXJc6Lv1rLvpucC7UJhsYh3Ra2NMRGlGtQwtlCKRj839eLxp55CQwz4ZVn7kaOuGU7HxPgy
slylYHkkTPgXvh3jnnWcjHJKTUrKspmV/rD0yWaYzM31beRMTsOOSgf7ZGwkqObPP92CgbSuoUmg
Og2uqT1FCZquYKfDOISvRp9ocaEyJUEGsxDN4vE2FSIAFDiK42Cws7mpnGLopMZZl9ENlewkKJIX
2XodzENkPZZaAmjN8/XF8qLYb1o8DP5ReR36i1ZuCqaCKO0k7KkSq08DyC6GQg1iDBm2pYgriXv5
rmyxCA57jgF9yrCvevYzhoZDEYZQ+jDMlzZKgqSs9mo/N65cO3e2HL1eXycvx6BE2YBIgs79oluP
JtrYDTIuficH10X46CClAljOdaTIK2sBukdkjDkby4IpzVSBsVH7dKKt2ud+nr41TTBjnPH6uuif
YnOK9bqYy7ZdOpC6UEzmqLyq+Q9wGP3F30ebHkhgDIphNujcPyK5j+zawd/vnOJJiccPtRCptHOX
AGEWvOaR64I0+NxELbeaU6FpBw56PwfjtlzHgvSAQ32DE/3HBEs4WdZyIecZknfrrkq8+jTvsy25
b77pG/PJdH/U/0AtPKiCLrC30uRq++t7SL/BxTcCpJiKa1tg32HjSdiPU4pasGfJvWeULumgXCGa
GuTdNxS3/F8jTJoAHnPNbmkbRHNeGmtf5L662B4OglfMd8Xn9RVxP9nKGJPJgkqTNEYJY+osuQo4
/XRREsndM5BIAzINjqeL2Wc0WhJLbVHdJBHwd6D7gXJb/qKkncC/+XZAuICgADpp9ttAXBGHlaLk
bDuetjJeOEGGwQtfUTpRdYz7hRwUVRBokTSyzxxJTjOo0yH8OXIb9OYhhe5V/8uoM1cun7Xw8euf
iNJ9YdwBgI8LbiFngURFacHla/LWo8gpiYpgvJ37YwBjkOfHljSLXeQ2DJjTDwuLaKxDLLoyRDaY
kxOjy92VKWwQc+OkD5pxi0T7+j7xLsD1MphzU8uDjC4UTEzjKU5BfLuvB18owCZaCHNgDKgIqYMG
K63WbYom2xAg+4q+Da4vhnfxrF6Y7MvdklSnn2gQoBroths7LxnAxZn5WTr/XLfEXdCft6xFt3WV
N6TOQJBaw1INNSETShCFuc07QcLHLUeu10PXu7LSYDiS1BO2bUyWB8OW3KnBtR0rvqlnL6PS+7HT
48MR9H7BCrT0o1tWySbP09u2mUU/RrS5TEafy3lX6vT5PhykO+eJPEDDGSq2rmK5zlbehzvil0H6
Yr+JtO25idN6G5gbkuhGp5IUmz3bzuuEGd1kqTY5CE+tKj7Muu4ieG3BD+HHxV9AEM8KB8wpj/HG
HXQKFo2Sm3n+aECYOAUgYCOgOFGervvU/7FOG3Uv8N9CQopZZ9v0FWko3hETXOE+J1qxQc3wm1VE
+7SZkazlg+FlRvpUOc5Bbki9uf4DOBEajye8nnBHY0aNfZCOdhhrFXBWXlTFOJ2fU2XDuzxj2urj
IRUFN95yYU43AVtASR+9jHPvzpspdcwU5QM7lm51BXmx0aPmlXg91M0y0FCS2AyI3LkyyXfXV8o5
vmemmeOb623ftTlWWig3aR3kzWsZCkxwjgtMAB2r0QozhpLOV1eadZjMFACSNg/p4Et6kDqbcDz2
mgCPxV0LVHsxW4NqJWSEzw2NJFOMxMI2juZOJYe4ek2n5+vbxV3LygTNh1ZxKJfMKAsTmCiTIB1u
GlCCgi93mXeOSHCBbjyTK2Kw789imF1b2smZsxofBsTrRXIg9fscYbTi4/p66EG6sIIRKzoKDulW
9iWdF9LYqdmCSy93ldF1vPKHFgwnFYK51w3x3tLgIMOrHZy8GM5lifozNKfzKqa+fUMO0SO5TUA4
KO2jfQFrg6jjyslL19YuAKnQgZdjSUaP7BRv01N9ijfJjX2SN9F22RrbVigvyjWIsX2HCiACfcRE
LCsr23ixsDwHCqoj+o/9JDhGPO/GB/pfCxfIhUxNnFkZYEGW7kfoYnf7IvT/5iOtbDBplg11kSkc
YYM8LD65zcEH8rMNyCZ8i9+lzV+891Tw3oFACcGPMg6dHyaw/anjQlvTUSHPAEmCmx9peOFeXxTv
IK2ssJV+qx40uZ7wgBj0b73uFeqxTN/6ZXvdCu/GWFthdk4Pi0GKE6wldcChDpWq+ZinGyl9c7Tb
cnm4boznCpSlA5VuKmXAniV7AE0GqIuAIietipqb2bnTUseBhYFWwe7xTNlwZ4XKFIMJjwl4taYs
EB5DGKqyHdq7JH0fRMhj3geyHTo1hml6DQO3525Qz9Ood+UI/Er8s9V8u9wkHWaMRWQtPKgA6IL+
tcM6QoT5YXUCrA1cgYGyiQKoLKGodm+EQR5Ip1oE++Hu3Moc4xF1lhRGC/JKT+4Aha9Bukph4oIT
KzLCPFqc3hnVpKX30fTUTLu8e0yj/dedbb1tzK0qVXlkJ0A5e4qBBUB7TY0xpy9wM174RKoH6Bcc
GrhiZrOkAQ97ZH203T753dIfiSyCLvFOKJrsKF9ZYKFHHD13M8OOx0IFk7gXQ2ynDmevItVWReU2
rZwHPf6wtUKwc7xkAZTRdO4JbBQQcji32OOhN0W0pNDMYLofG1eVHo08cg0iuYkhINwQGWM8odEA
bcsV+uIrgwqMgmQ+dEu6IQpkdzbXPYLuFJs0rNfFeASFAtoZnZAd51sZdNvQ/XXDNCgKvwt7TLbc
S3hyXjfJ9fPVVjJhqJ2ykYw93n/A3R6y0vnWg3tD02MR7oXnJPARNKGgVgZoO+Mk44KneCThspiB
jVaz18Z6dQA1t/ZKsgtjwUOSv4//GmOLkVVfkMpSYayO4t2Ul5jVH3bQ5t0neulK1vJLNefBtSVZ
NF3Ijbh/VskymMRyOpkpnWCpDNsdmpc5Ut0luYFsjOCzXcrNg9h2tZ8q45VDiKA70iVOav0jVvTW
lTsDdwk5WfUcFLLmp3J8N9vfZTP0K/sFKds27VS3N6c7tX6OZh0t1cT9H9Kua0luHcl+ESNoQfIV
NGW62nu9MNQtNei9//o97N29qkIxCnF1Y2aeNNFZCSYyE2nOkUGJ+xcGtZAaAFUYdbizoUxNSrXS
xN0cCds2DfKCqP2q5lqQFqzeSvQZvulcFgaMUxegNBi01yREaiI/NcFjq93W+Wb+xabXv1BHRcqr
LLD+Z4gMg131UjXDfyax7kwof9gmNtdFo0qr2hwlA5w2VdpkYaVDikySe/wWJwELbgDMsywt9q0i
yj3WI/aRPM565mKe4coQ3VDEUWkt/5rDH8WYOXKn++h6Xs/K9BTIz2ZTOyQVsRutXpIj4ZyXS0ap
TxOGuKfK6ZVlPGZy8JiEs2/iZP/9xwOFC97+uCoy0EFOjYRlSRdoBSQV1QFsZXV1CEWcZaslBgxk
whIXyGkAGp/KiEq0PcxRRvSzPrvpiYUmBYsZNrRvOhjMGFM1frSAt3lZs7Wwfix1Maij5zIeuJMN
gkZ4ONButbJDsB1xWcLKV4JCKBFhPBzc6fyAVIXxBXwkXDB9VJ8TDY+vSGMf3WhgXKkVzbGt2D8G
LnUFzQgF7xY+oA8TmUnbwP4l5RdwEFwyJTspn1zLaKgWf17WbCXknQjjjN8cmaKGA4Rl6b4bawQh
OgyC/uTq6R0pxNk4SB1nTelRmpkx5DWrz2r6kGCXPZR+XdZlJdKd6MKF76GR5KbEf51IHZ8BFeCb
LeaN7MqtLft66rRnECp5JBaZn+gIl38/Mj8yq3Y/LBtWEpq8BAMlWQE4991l3VZs/EQ37mZZVseU
soZuDDAomVXRoRXNxYn04K5Rh4GtMWXQIx61K+zmYLvIhiKpwA+tJD8nmiz/fnRcIfg3C1CPwxrM
DWkPVuuPtbrcJ2q0mVMIbGL93IBWC3ho5Mf8s6/NlMywGzh3wNW6WnNVRaKa0/fmPZeoQqF/RPAv
vrSUwKosQYTha1ussXq6M9L8Snq+kW+Hd3bA3PIT5m+uy03gJTVNPrKvRPQj1oLYyY/ggqbR1Nay
AoLKUEi7gdrKYTQcYE6ZoF4BIkGnOGjNEpHYdVf1R3XOe4R2L7VKAalpZdBGu8+y93I89OFI2Shw
IoIPaXJORBujpKmWsisB4dYwbSxJ9HRfdx9/lFl+wZFhFhIgHRp7kYCXhjXQkXlDvMmShRANtC+b
QcSUIjo9znFEaGOOcwaBILrAVus830VD4nSRO2g/LnuP9av9RzXOewy5ndWZDEkgfZk6VPUUmiui
aujSm7l0Dzj/Uel503YREgx5wnS0S6LXOv/RYoe2l3/ksTuptBehxomMgvMlWNPEBoMOvTTlpQt+
CEuVonPjcial6sFrNOLvt3b4U5qGLbAeX9vS8C9/nrW86fj2WlzbqwVhXD8vxl0yHUuJPlDiGgYU
XoB5h9ckd3N1b4gg/da6nSdCOZcR1WTMOgJHDEO3dpEnl1TZ5lfRDv5DV53qVnqCD8lb97Kyq9kA
oMqBnm9g2Pu8ho3MJ1Ah1hqYG2XyTkOhwpQ+TSwNXZa0ah3/SDqrZddKJGddB0lTjY3LuqBl8zf3
6kgCd4SFaXadvMSyGpjrZv8J0lUmQnNbjZdHMngfa1VNXGuwDSN9J/bjzG4wmjCmwM3XMEEuOLJV
l7QQFpnYcgAnFueSFGkwK6y+4w6r95qCbo3ljs2hi25LaXP546xerSNJnEuS7bjrEn3xFs2DbLiG
7NmlyCOtG8AfbTiPpDE1KuYB2gwSEqbek7TWy1VPKVtaKU5RD2BuBDMIxi1fkuy96J2hE9xs0S/g
HBQAXJFbt9CyKX4R7RN7L5dPcTVmHZ0i56Dm1J6DbFw0zF/Y8GArIPS7CzpcXDdrwB5XilYaBAZi
c57KmPNAz8GR7jAAWZqyE8zOwICbGDq9qBUlEsVdLjLU6twpiy2icCQt3+stmt76ZG+IcKpFkrgr
pmGPbjCbRdIgYVD6KpJCR2koGT9H0XDFqvcD3D/mpYEgjALgaZJRzRMgwJf2gGy9Si3o7MhHa9w1
onHw1dt1JIa/XWqUNmyp1MzmT2yt9cOBBIK64qppH4ngLldr9UpnLi/HwXoM269J3102bZEK3NUx
4ooAuB0npeYgkEqYK3cbLfj6b0K4+zPplTX0yzmpPQHxZwZQjo3G3v6TED66Z3Udt6gT4F2KOBSr
3iwZ1IxEGJaC8+LLBnWvxXqzlLEU8znUf0Rsk4oA+L4LqWcp3p9vbnEXBTwFVZosmpgKtbcAmDVu
f6h34HW6U24qN34FmKmbtlR3m8Mza0HwTKsrSeBSVy/r0W/gHgKVhQlka8n5AL7hGP1L1FdOXRyS
6KBg0/jyl1t1r0eyljtw9CSQIjVMzAqyWPkzAIvpXKUvcqy53SB7rW27VZX5BsneL0sVHjPnJMKg
yBWER6SdvnJQsGhMZx/cXF+ZEw8u2c2b4hBc1V7+Ivv37KPZv1yWv5pxHGnNOY+2VUg6L29mNvzQ
y2cJZBB9TfxUUdBgIhbNkyQSHPTyJy8ZFudMirAPBmtJctoSBEohtQMP2IRUEm1uiS4J51RMktfK
uKimTjsLxJTDq5DSRSSCcyltPesyYj7s0/bN8SFPP4SrDd8gMxeOi4/CE4AAC3uGGvGhcYqN8hBR
jMndIQmtZ5ddG5tcccpX1Q8e4lfyKtNhq950ju0+a5vMzURVAIHGfPuhyi1p6tj3x3tKuzu7edAj
QbBZF4GNkaXNibcDZx9tqg2VvNyIae5oGG+T4BkbvpfNft2x/JHB2UZH1GBULMiI0uk5yloajbqf
jAEty+I910VzKau3DAMpgHMEzD/qU6e+parBjJdpSDpMrDEBJZPand/XkVuV+zDeyaIe/nqFCI1v
HePZWPri14wykjfZmE2o9D40L5jQholEByz2GTS7028aUVNu9UYfieNCRR1g/3QyoV4kv+vT3qp2
YeFk1u7yN1uDtwKP2B+tuGgAPIzcGgpoJW2t+8mTr6O9Vrjpa/mjpsou3sT75M5wAu+y2FVzPJLK
xQUjSTFlkkNqqx0wzyiPr6Ek0GxxE2dXHFuDChoAAI/nX2JDnaokY2hqpFhPlrdK4jXACFZHt2Eb
3RzpnLz+hU5HAjmvX3eqlGgSdEqtST0QpMRO0BkYxpEnEVjX6vEdieJu82yVSTzOmAfs7OR+zkMn
YuZVOgr2vFct8EgKd59VXN2GdZBC0o2lgX/hLpNvDNEizBoaLAZ4/3wo3t8TMNCM9jLcODMXG+up
XFMS3lSlNxYvoIa0oius1UXBVd88TDFgh3z7r97S5rKDCUyyBRv71JUMOoCxB7I0wNCZ0saDMf0g
Iu+4ao9HMrjT1DCqoBvoQSzv9VBzs+zDbH+2s6cEvyrdq0SQBKsf70gcd6qNxFq5DqCSrr8Z06ei
PhH7Slh4W33DgBEQ6GM6Wm48arA1pUaRL9+umUanrz7CQGCDq5Z+JIA7tUEP9ag0IaBuN0m2B8Sf
kNRwLY6gPATM4yV0oTN/+vGBPiCFFoOj1aYifyjDdm8bmMeZu9jYt1iju2EySItUvcm2lx3G2icC
VoqFGUGADIBC/VSwOuajYecjHAZ5MM17TCGO6lUiqqCsnaAGbhANcCyY5+VnZcBCKZVVqC3XS3UD
YO4xYwY9vLa5rMyKJWDOEcvZaOSg7MW3FxowA0iRZaSOjO13wKcFMgWu518Qw5xI4eJGb1fm2BFI
AdLLXVkCu7xKfdDvPDZo1RD0ai4rtXJ2IIXUAAe1oLaBDuL0CwFhOdWt0Uwdswu9om4+tXZ0iCQL
WjOrYjQU2rUF3eWMhckEyQEwc6zU6ePyLe+xNqPUd7YQ32rtE4H5EUuNMDbYHGdvZkQyQw+l1Ams
3PCsKokfZBK+zQmLvUjrDllQ3iQxeS0w7Ev7mVwHLNOo3M4VHYPK3iWNIcJ5WxwrF6SX5V4Nv8k0
CHaHTw84M0olmqsww+ZtSAdQbCTzjdE6SrLP7KfL33LltgErAQMIC1KiDNKLU1E5FtHDJokzBxsy
WKLoWOAEOWK0MiUBInUjtaJ+2Np5Yxr3f2kxQBXHuWAlyKRaU5rM6fqxp3JMmk1bFo1gnWINpoQY
WJTG1QOSAD7sqWLy3AR1MaH1W4YbVd73tRfa17nkZNWGpS4KDpta3pOypo3+GVheqL+H9S7o7iIR
VvAagNrJL+GOOIlZxOKxy5zkpVkeUvVH5VYghf3dbRJUIHfhwbgLPcvrtuRGBK64ZkmqgQkxzHCC
KI/HZ+p7FbgbiyUtk/2DXcw0b4lCTbxXHXCfhnQ5/ssWtSpywXIE6g9u7veD4ai4EY4mq3Ily5xx
9O1uD6Zu/O/HZKhOKVrrWmtwkW/cyP+Txb0G9Ij0MdEhawIkfxZu8z6mTeTI8007u5p2PwHhqJa8
ywqqa3fmWCrn/0jA4qIZUyAmZcmCvTea8bWqFM2PILCma6uNtFslIMbvYBit0mdt1+Q0JXKwY7LS
3w9TmqMpqyrg0pZGeWcrfd07Td1g+qLUOiV3UslWPsOGEW+IGEJUiw2rkaaqVm6DJGLPYa5PqVtJ
LfZCgt4QNJ/WtIPFLAjJpoH9Me4BaVSYqjEsmKsUL2PTW1BtR+zFngViFqvnfRy4p4EjZwApAvhM
p/fTHtJqUoCtDip1ZVOPim81oTcFmuBjrZoIiKuwCaeCEwcP4lM5zCB9M9SIicME0AQvG0LjS+rr
LqFToMaBb0dd4AHhsn1I4QJNp8+xx0JZkoWiDuX3OBevsiYjamKeGsAf/NDIPMW9oXWgFtF8gE8H
O8UF9h4dvU/FZRjq7+6Zp+3NiUopVS0a7+MdONa9bAtMtd14NXn5pqOd96geqsfc+Yu9buyO//Pj
+HETTSkGSVp4T2YDZOPaY2fv8CNDfTOY13kvmPde+/jHwjgbGxgclrScBABEVJUOUi3/VoD78tBJ
Ufp++bqexRvMJSIJhw8EZRUWxThDU0BYEGWsgAHI2qs5NfcNMpd/L0I1FIxByoAdQiHk1MbkcehG
O5mQd5UdcQDM0zoSawRZ11pj/eQLcc6uzGaTZMsXIvd16ClXqme5PeY6KNYa/Pwm8GT367Jeos/E
ObopkpKiShaDZQ+tviuVTZAIjm4N1OJEKy5O60ZBymaADPPxLfLmXe8mP7AWdHtQnLt5exfQLKT6
IfI1j/mXtRMeKOcajNmum0qF6O7LfJrf+tsPYJZvgPK9v8s2o5OUgi+4fpzL3hMW7eBYOatXSw3r
0R2CcWp8jfmd2l0JSZ1XRaBsIGP5GLhG31nRUfDt7CKOhhrJrGxMm2SQKaYl0K4VjRevLUQCuci2
gamybMdanGWoaZeo3bdlRAWdJv2D5Z9Zlx7UBi5qSn/ViukoeuwYWbKdwZvKkuhO8PUWEWfe9ChJ
5r5eksqtUmuLcYKZzgN76qtsS4Nv2Nh1rtJY2gSG/ijXVkplOboajUh6N+P0IVM64gGeUhIY8lrY
BL4njgRRjeBlxPkAKx8SbUmkY+13q3gDBg+reUtEkxQiMZwTCLq4GpQSYpLiJojdMrjuYnwBEUjV
+gcGMzgGkQjSOD48d0OaRE2VZA5LzNjvQaYT2/EhnqYnu3sN8/S6TjunkqPXjkh+ns47Q30TfOCV
CgTRjn7C8u9HtqwoccgyHT/BZG74ZJU0Dmn6NXmVd6tK9HVw2aMy0WZn7/qBxoIItZbFLqShC4ic
aWG171R4z5qs1w1klq0OIr0XGBsdi00d/cpEY8yrah5J4hygpoILrlxy2Lo1XDt5C8OOJqNMQxS/
om7YlcEg6HqcRUTA4uPJBzpUMLdhYY3TTWJTX2tL/orKyEizZJzcutP/on2D0gp8Heb1gQx7diGm
SG9lOccJooWbPI/oDcizK7CRleFAMIXKy4q+BbQDfhMGWyOmXknI7mQG/NL9OL10ll/PBwvw6yDw
U0zXFEHSrK0FnchcruiRXbIoAEWlDZkqGGuLxFXgasqfvXajBX6lujO5DStngieS3irVSYG+Vshu
m+1IsbMLUS1mNX4CimfB38U7Hhjtp7/Gzpulervkt8UVs6mh/w7Ge1A/SQEd1EcSAJTTU0BEWt8a
yRV6GAEAVap913nl8J5GXhELouqag9KxDEJs0BvaZ9jL9ligjpLi+WDIv+fmrSQmwLstQCsJty5X
JWG3V8c6pEbO8H9NO2BhTSCp8VK32OobpA8+0BYPPUZCt4b/NlDFN28jat9ItNl0gFWhhfMeegCT
ciw6XilesstvLPBf0G37NiHJ6F/mTUDvSze4Dr2Xy7a6FpoNWKpu6+jKnSWJXdI0o6EPSN/w5oPl
zNGdJYIBWpcBjDNFw7sYL55TY2giq+iwx505+WRsTaO6NgtlKymNwDmuFO0JfMhSWEENFc7kVMyQ
pAVLbdRWhia3IzoPinzbA0t8X8tV5mp1K9/3ndrts6mViTNlYf56+SzXX3WmCR2xdAQj44I/Aq1U
o0yGR+oWBDQdHT9G4hq1jz3/nGqCVGPtVEEYDMIgoBmDo4KLuUrcdmaQ9HgaDb6t/cgzKkui7Zy1
KHAsgzvSBFPUVTgv14a5s0kTdaumgCEvfODjENHWx9okCFoTfzTiYg4ax3kYM2gU1XhhQlxFAS77
/lZsMsoAm1BsTBDHpg4qyofZ2Ru/pq2Idm0tCJmALQUUJCCWUOU8taEOwPOoEeIn1DMuQ6fGNO5i
gZmsfrgjGYsHOfbUmTQiiENGYGE5EpTnyk5twg8za0RFrzNJ1gILAoOU0fXBveMONJQlnfRRnztz
YG4ihTmqmblJM/uX7f5MDG4dEGJg8Bjy0/CfU4VAXB3NpMPFk6od69/lYJOJ3OqaIR6L4LKuqtQm
FMkhosLDSwoOM/EiDH/0MvZ3LNAgeH+h0VGZlvNYWpVojVUv4nrV0TP7OhwNb4rmh8tiVrU6EsNd
4a7C+HFb4XoB6h8MTmZd01x6Jc2TLe1K4b7i8tf4p8lx7Zm7zCqL1FkfIA2VhjZ9m5lJw+wZuXNY
vraWVxQytX7L1Q78DvSynosB8JKPbxVnIOgZmxLLEWTSp6a4Ie3tOF/L8W30eFnM2nEei+GMJLOG
CitxUDBIHlmj07RwGt0Fv/Wsb5A1C5RaCzcAP9AWnB8D4K7cNdb7MVdZj9XZ+i1D4zsEqWe8Dx4m
Rv9iAAPgoDKKnyryCuDXnt6v2mgJ6EMhSTaurHiTqvfkL5D+j0V8R7Yjn6ROWl0N1fKFhtd5+KU2
rlI7mWh1e9W7/lHkrNQQqYnWDVCklQtH7RoKpLPLJrDmirAHA/wbspCXnBGWJSV6C4aCVEM7GICI
yLCaI+qern347+apjGI0aqbcPbJHONoG8yroo6OBsJkBoZDhdaSWjI7lps0TNx4E/mg1sziWyXly
kicKQdEYLpaBdjc/tKwG/MWVnPnD5DTsBtQPGPC/fJYrt3aJH9gB1mTwtvMld6llcY0FRrwosCLW
L3i+2e94wjBO/aGJAM2+O3qci4AwvOkRQgwAmnE2Ds4F1kV1gJ6Jozv946DTLKMTFhleoqt2p/nZ
fnbyBzulgKqr7uydvelyaruExp7eOKJ39loR7vjnEG7ynxQB0Kck6J4frA1x8ifmJdfBlkrX4ZW2
jx7lh8tnLRTIRRw2ADK9iKF/RCj2k6jlsvt2a0LU+BI46a7c/BJIXMz0wokT9dSrzEMWaH0CiQPm
wKlEE2fcx/7djGp/DrLnRHAz156EJ0fKXZuwGwZsw0MeQO8P2mHuHZsmtKD5re7IP4sbRl9J7d7g
E2ORvoE7FWQpwiPm7lAe1gVpiu8f0Fw3qg8bI/4n27+irRGY6J1TUPAItnJW7BrobKhVAYnfhkvi
nwQGS7vc7IEL0hmYDgQiB7F6OiVebxK/NX5ZQHYfjLcSJSObhXiP+ijY08T+0uL5OkMVs2u2+niw
zcdW3hHrgXW5J9WpawLpVLR7dX7fl59qWwBpMZH88r5TjuypnDP81LTxouFByd5RvuhlvNLH35dt
bznpE9MDMQ8BuxoybBkIjXwRprHBJ9OEJHW6osBbYtZbmqRzKXCaZ7FgkWIbS/MIkfPMfwHjqyR5
hEkNQHvN+6ZonkdbBat9Tp7/vTqmSlTQ7GkYpuHLzr3WBqAfQdNQDtnPDBXdWWXOZRFnqQ10WRCU
0bjGwI7CjwTnraSlqPuhNVW+T9pjO4MKC20BxmgevRjkL04ORX+US7BIrpo8GJqWl1MyGzU6R1H9
YijsYIX1i81EUO5LhnRqBninL61WjFRBFI8omDSjNCdm1jpj6seSmwd3SeMOtuAKiqRwntUyRj0c
07xFzXhrTF+tfRfnLrNnQbQUieHcqVWa+aQoaeuAgaXdyU30KfV59QpM/t8KBmYEX0gkjXOmWdpa
Nnx3i1T3i0yeHT2RZp+KelHn9xQfCPkaUgCMquBRfBoiDLOx7HCKWydlIWifSsJcfYpE1raqy5GU
5d+Pcs9otLFilyYtQOQsN+usjbrQF0hLl8b/t7do0QcpBoFpgwqCe4cUaRYBmwOSUJpEmdmROifI
frYwDfsWUIOCiHd+Z0+lcc+RWe9CAJbDIsa6vdKCvqFV2US07JXWx5jKRMkAHKbMtkVVm/UD/aMm
l0th09TUbAY16+mxzBTQSdo0n/Fu0ARe6SwTBp8GxrNsPP3BWwlgvtMvp5t91+YRrlZuBZS0Jt6Q
EZ1UyUsQzzDr5GaW7QyaCGB37WAxObHQ1n17Rc74q0hniVLD+NsRVDZAR3tkyo5lH2E5gQ/JFCh5
nnt/a/lHHJc3gBdM7eUe4gC74yXGjYkVvULeBtqdMTxHkZ91DnL+f2+pxypyN68v0b1IU8hk7Td/
b14j8wVCO/Nk894SvcvO1yW+VcRgHyZrFQKPfPohxxFotpYBgkU7ejZk9C43jbRLckZj7aCoiDoY
CLFcE+HmsprnU2icYP7uD1VApBKC+yA/yPWP2PpZlM+V1DggncQ8HO6HJu2mFqAepNzYSBALo9v0
mbZpQiyRYIskKGNXzjWfYC7k8o9blObDE8bL/zkUzrrbqmG5JsG6ARxM1eAhJ2/xKJBxlnMt+ivK
MihmoOTI90nquiZBPUEGwDlrOtnYnmrCoac9STtv6vIbPD9Frb3zVhEnlHNMfWbO8siwLT2ZxXM8
Dhsz7NwyH2gUgY8ac6M92m5x9V6iQx0bX1oyX+vKcypjXdjs3dyYXF2bD3WQby4f+LoZHp0G57hk
wroRCWfraABnaqRXtdv2/SadPkEsR/PBY+W1me37bndZ7uqHxswnWLkwA4W21an158A/D2PsyQO0
K98aZrtVLQDY5aVIvbO24Pe5Y/wB3h00Swbnt7DDlqH9iUvd15MT9CmGmnqvRU3bAGGBoqtPeli4
vZncT3MokL0WyRdovv8XzfkwfcA0vb34sI70+6iqdpohCgbrp/hHBOdD8kFNujLBx7PbEShHOlwI
yJx05a9cxpEqnMsYSC6r8QRVKpRA3GSLHtpXtMUI7aHe5tvccu7UR4vaA8XzYjs9/I2p/FGSM5Uy
b9mQYhTZiRIsJ9mxl5LGG6ZMkLOuBtYjHbkbagZNZzZLYLWinTH7VvFgI/QkB2C91/K2S+7/m1b8
vWttDVPJONJUcZvhmpADGX9dFiEwQL6gEsfBYJdLeiwVT6N2K0wiV/8+npPoZWI4A7709A5rjY5k
FVCjTprftvVjZW8v//7VnEPH1AnKr4DG41MdkvWFmTbwEa2cHIaEUE2JH43yiejltibpVT82H5cl
LqZ0Fn6OJHI2UGVErmwVEsmEJr0zSXeVtDWKX0ErMLbVi3skiPv6gy2zBEuFgJm1bjtAieodlkFF
c4Kr2uC9D0BiNJrPJneSYZZiXavggAaEtywddyBeKGgov8lT5bSzLPheazkwBsCWsSc0v4CRf2oP
elcEQZHVi1LbRn+1QGti+62IUWDVKgAAidQXLEAKDzMpoZrELIKjYyR16xYDP2mF2N04Ctui3kSl
wv8Lo/gjkN+FDtsCY6MDBFbFxlJvapAdFb9l60khgpi4+r2OBHGvZiZZFRurRTOgyZDWnYDllnyo
imPPgrmfbw4J3tBR98X0AbqUqJ9w9peZE2NT2CLly2noYP1hT5zRJxONthHtabIzrgf/Jt6/3wWu
7XRvj81V56ZXxqbyc4ojd1B/F1yJ81Y0QvXRb9K5+m8pD3WtkQaUvLdvksf22ra9Ku7TVwDbXc03
8Wu0m737RKbGXXXFwEuK5FyQGZ6XK5efsKzZgCQR3Ho8j0RSl4DosLvGmVAX3Gub0Q1dEA71Tuth
9eZOo+omFExQnNdoOZnq6a2Z0gDYBxZkfrDZAareq3w33clvlfsOPhx3csA474Z7/QqnvjUEFne+
3cwJ59KjwdZi2857KLxf5mYKL5icZCM5gz/cGRs8Yw/pDdDCROe8mNeZ+R2dM5caMTxvgzKBWPQJ
3cozKNCwE9B2NJ+H6km/tajkkmvTlV11Uwmc1Pe6zyXZnJdqp2qQJw3njd0Mf6Yv5u3ofzwQ2vnE
VfbynXxrO9pGdyeavD52PjJ0EVDu6mPg2My4dKrP23ogAX4CwL8VmFjrPcx09CXn++rlfvZWbsy9
5glX9FfP3QScE1qoWPLis2HMQEwN63HuJgVeHsalMG9B+zfNB9iXDyLBq3jCaFRcOZkfoMUlSCPX
8gXtSDr/1ZsU64kWpAeqTvXeU+3pLyToADzQ0DoD9Ta/5FRKaQRzHrEjncYOpo2dWNjRWDtCHUNV
GPAAPc8Z4raSp0McyRDRYP/frbZw0u0HLOfqM38p6W+2Y08TDXedk75YogNcC7DHsjm70RtFm5UA
su2kB3aKw3I3ROkAFI+XI95qiQBzeAqCOBBNzyiISF/XSQXSa0fr6Pxp02ah+P7J0K8y7lNq1A4Y
ZJ3iHQWSgU4boVday46OxXOGAlK0KCPjcsYTNT7Ht+Q6Br4p4GKwJUgtJ/mp4aGR3f4SaL32VjSx
hwvqGw1T8/x+SNz2cVANGo5XeTFTaiW/iXnok6dEfYkNN0z2vS446NWYdyySSzjNSBtC7AM3Th3R
5L7fYiHvFmiMV+Uu2Q4GJeByvjESBCAAQqMrGXvY7g6f0bu5rPqKURt4G2M9BjVavFe5zCOomywc
KzTVR/JcFI6d3Zb6BjVF8LABWP/WEmWmKx8Yle1lnxxDX+BF4+Sp6mTlRKlqB1OC/Wa0MeCmB3GP
hxDYZi6rtuJ0QMC2rI+j0GYY/KBUGpVRr8uAVkfT3bfK6SfQcwTZ1Ko2RyK4j5hHPVJtAOQC0q2i
bTG77XDbT5vLeqzcfXCKLC21hSwaG5ynaQKpuliLSgiZNZRCWeJ1UAecWsH7ZTlrpdeFjQc7Ungz
KCg9nQpiSqY1UtfWYN3ej0gPgffb6wBGo0wCpMvOSq/L8PGyzLVvZAEwXtcwiYCBBE43psVlnPRd
7TRW5udBuUvNWmAGa3UuqPVHhnqq1myEJE8TyEhKTNkADFKrnSIvaav5devOE2WzG7Z+yATrx2vG
sXDPw8gxu2KfhSQ7LyPbwqyINt0Ewe9ofCy6r8vHt2oawN0HRQsuFYajTlWTx2LKp76vgW31VNlY
WdSAdRojwr5clrOuyh85nFsO8wjt0BZywDeRaDd6d6OI0B/Pt03wjSzMNqICjI0ecIaf6iKZUToG
8mJ9WXE/x8Gy6Fq81LPWYYxcZ9uJzTP2tcv8UCjhrra1dxtrtG4+s+zhsrbfhH5cooifAmADFW0W
RHruWBUdjPdKMtZOn44spY1tNi9DEbI7Mx3Lz0nPRxVwaaWZUXDSJW7f5NZNmIRY++ukpHLg0PIt
/nixyUFZgAka5CWH0WoGk9Y2YQWNgMfMbGwHRlI5bqKirQ5lyNpng8ikpulQYmlLZkZ0l4+68YtZ
if3aTir6nONkvkQ2ln9cgH9091GQKDDgmo7qCCqEVo1vi24pWQXlZFG16iMfTCXF1xBKeDRZlip7
DHP0d0pe4eVcKZ26V7vOEiGufY+Yc+dnYz9Yxz4GuOQAjn76KQepnSernmonJxKQwp9xxB5oL/zZ
nreNpVBtAmZOHH0w40uu2keAAtFQjV8RMNzMwEQKpk7z+keiMqo3A5aPFXTT+n+LLAGu8aWdpqI8
vGyQceaWYoBErgx8Y7WNrgZMpxTFuB/N18umtBJeT6QsF/i42zpbeWfIkGI35XADyJY6pKGFeVcq
k2jeyXmTPCRgimImJmVAJHZ3WfzqvQWdCqAzMDx3ls1hEaFgsoV7i8GQQ6pg/lnKDwFjfxEG8amx
KLZQq2Od6FRLY2QZKeO5dsLOvC3l3sWadYg1FCFOx0qeZmMfC3ULGaMMeKafCporZejNbPF39kQ8
u0vRnZoIoBQw9PNYMySNMytUR02VgRKryT21y9nT5TNd8bkLm9wSURCzQFlz+huqforB87X4KeRL
ffdVA19AN7xRhB8qksOFrbrIs1LDkLKjqKlvk+ogG8FLnFr7AYzYzmWdVupPUAYx3wL1zpJ/n+oU
BmOZxouZ1gXKhdpjDBZscJz2A5iVJv+yrDW9jmVxeulBiLfoBFmSvbfrjRG21zI7pKYI5WxVDvpL
SOhRLsRQ0qlOcQ8PP4NZBax8KvDbVKTOhtQoXzbpsHhDjPz5sl4rqQxI2dBchB+Fo+ZBBvIxiWbs
0eGqZ9hD04aHbBAVylau84mIReUjb9K3emVPNvzqUBXYMVV8W5nctm/+wjViWR5rj8hasM7KnRyL
LKWYluus1x91ljtj8BhLvy+flrJc1bMYcSSEM4OMhUaD+dbaqczvvouc0DF5y+Wdojxr6cawRsxu
OEN709kbDOhflr5SScZB4s0jA7lIxfbY6UHOgPrJMQOHlJo01NS3IO0E1vRNgmJo6Da9iJRtLQoo
yKsxHbdMxPBwN1kPnI6pXky+HHZBrG+UcfyBmYqrgvUHXc8BVqLvDG14uazlmkUuGE1YwcTUH9zl
qZZlwKSENNAyHoGvoxY32LT9955/WTT7RwSXGKZ9nGlkMRVDju57OXuIw2XAVbTjuWb4+FoAHEPx
Sjd4dkXUrhJwGOTwhbXtglXLV8t5Z2eTe/nAzDW7wAsI2cDCnodV7tMTq0xUZFW9qJ0uVKqCpjY+
GK0BkuPKWVIbfh8axLf6anwEmGd/U6Zp4qZqFeD/JOFH0kiO2v/h7MqaI8WZ7S8igkUgeBVQi+2y
Xd7dL0Tb7mFfxCbg199D34ivq2SiiO6HeRnHTJZEKpXKPHnOyKgaNTpLhpZT1g516almrYxuHSUg
jIRs20FBAdTPJr3azrQHFQtUdbgJejpdEYCSX4dJTzA57gT8tQ2c3LcjDZShGEuIb0RTT0eHiOqp
SZzpqgfWzevbarIZ6iYUo6hTi//UqKoEdICWkZssRHHj04BqY++XelnulEJzvHCIgntb6Bx3pU7F
JiND4ZoV6bcGHxxoaWEeBy2V6B7Uz/FG1XgAmahgn5aKvqeKCZr7ydgUFR03k6gcwNSc8c7R1QmD
Hwq5MTleWyzKujL3jSJVj8ZgFWDoHIixG6dmehlrS8uZoEl1b0zoj7NsiNqAQRg+820z6p+GbNC2
Hc/TdyWMNXfsYguYIyUA8OnyF1968wJPhaQCgQ6jqvIDVHegsJNRPAxVSuhNHPDqthN1u4cINHkB
tC1IWF10g1cpg30LCtekYEMy9ivHaOmuAsMi6jBILUBUJQVDEAgmaqHgV7SJysqxd4l4NGx/bFby
waV7/tSO5N/YQGMcclRf7DqE2O6mdFLQEHlcPPa9vbK1a2uSQgP0cLO+TZG/qHnMOpAXRcA65z5v
VrpHi3YgCQfdXQsPQTmWd6HTGnqDNRlt5JWFV5uHitiMarvLrrIUTU89RfpGGXpqlTDxjZB/3Qwp
fUiLbnvZxNI9Mc/ToKIEjmzQS52HH4FnXENQgQXCT3OnDqRvJcZcIhBIKVn5UWKMJ0jsfWWttW+X
3AJ8JKiUwfUwuzj//SSvcByh9Ma8hYV2o8duqYRMR7kxyXZozf2DW5zakkpmeZcMOe2xjRXYzxkk
X/ONYqlPbcbrB0DVjX85WSfZuuTxYc7HJqMonplO8GHh9ctCQL+aOrOZKOnD5e+37Ip/ngaSy49g
S+EgmppTW0hKhqy2Ur/Sn4JobRO/fzAMPM+4C7Rw536OlL/UMYQ/odmbu1qGsrh4MgBeCc0HhRgo
Eq7wjH5fFBAeWJOOoiAq5LJzxEHeO2NGkCDZoBL4T9G8fLrvhpe/3TrwjGgzBQa4ZgkGCc5dcDQF
KDBKcyZxGI6J8QHBuENV2B631qDjC5nnLN40s1LMNdVvj0hOQisvKEyB+ccbuqveQKVp5+BqJNea
6Q6Tb4EyIRHvCb3Gvfv360RREG9HE/xfuHDO1+l06D9XPZJqFTdiRLfU3mPCHoWgNc2G7+EKDxGg
MYD4JwRnW3IR24izyhlhCLTm7ph0t0NIjpfXsmwCuRJIBfEklzlA9VKtI2IWhcvHcI9MBp2Kvvq8
bGPJ+2Y9E9DQoTL9DfQcRl1skwDa5pP5YYPUgr7XHJodYsXM9wRTnT+JCs+Dp4P37vyzhF2SCuBd
sVvkuuTOISfUg/btysdfsyLFPrASCUOLYQVog+0U1zeJSb7yIl+55Rf3DFP12DfQ1oCh6XwxbWwm
TtnDTGi9xcXHkAWMN96qmO5CYR2b9j87GMg5t1NZbWkmAnayovEUvp2GH0Z5NUWo5lkpM53bEhPW
3M3+Hgd0bldybZ07yGaD2S5pfYj1uUXv4LKy/X5Ad9l4QCrl/rUXOioCoIWR4FmkWDq1xRDE7dCm
yJEd4oYDKrhAHwXGSzCsPL0XPt2ZIekGsSAPpBkjDDVGlj+iSajvwSRYXo919SOl0dog8vf3jorm
BDTrHVTUMAYqratToNyrGQgSTZW+qBzFhLDrGJToGPLRgwFigYDo/7CXeAyD7QEgJPsbt2RKNcWO
k64A7NhyRQ/0deQ5xcgC/tf9F8zTosD7m/8VN5e0uLgXNbcpQgeYeq7svIiYpYERyMAz6e+945T4
QTLkjGrVixQrGsFiEetPvXM0Mj+u1zC/SzfXGcOEdEkOQQQAXg5DwVR4aTq5htg01LdGt7KuNBRQ
qsjlitdAV7KbrmNjxTkXwpejQ9cPnw5TfqZcxiiccuYFBcGFA6UhTUl9fSS+ppcrWdRCcnNqRtY0
CkinZUoGM2EELFbwQxj8kail1+rarqzWvGTR2nxDzjSn4PiSgmU88EER9oRF4XupVXmtko84/hX2
jRdhNPOypyzcmCiQow4P8ijMXf/+wCeJtqY0Krh4sTQjLu6V3Lih/OdlC4vf6MSCFEC4OtZh7sAC
TXq3AGxi0toHkmaby2YWF2KaGCg0HHgEkXatjYsx71WBwGGHR5UOj0a88qxbdnYMO4HiHsOjjlzr
L2P867w04exD8BDMrMXlEwXDAKmY/VigtN8fKTnQXyrelUXebi8vcCkQowuJAuice6A0fn63FaTh
gTmOhZvYd4mFl5H4jDs/UKeVaLgUgQ3wCc3LtHWMKZzbqc1caHoMwt/EoAeoV3hDabFgBCTOybY9
emVxvnbHLED/gI/CdDT6QhCIQc3h3GY2iaIQc9kRk6KvJBz2Vpx3P2hmXFeteSi6xnInEj1ZNX2I
xSCYmUbaviZCvQpyvjdJbWyqloMlSDOeL+/6bPm8KIwuFcLLPBgFQie5/lZXpibiEa2wWqBL2Lio
zoZ8U+W/AoykjM5TF6348dJnnp/bQOLgSYCvcL4VmBc3Y6sOCxfsIizoPihFWWvCvMHKZ15c2Ikd
KfOzOY0Uu1RAltI/t8N9X+xVc0Czc1c5B63aVOIf7j6AHlBNmk8PKs/n64rhvEogIqTmdoJiEpgs
ABVram1lWUvR5tTMvL0n8Yy0bdJoNrbPcu4FLVkLnRLbebrsFEtHBBUDfKbZX4GnODdix00OZG5c
uNpwG0SHvCbMpjtgetrCj8Z/2bgTY9KHitS6bPIsQdQhKuP8Wo+3TVatbNt3YnpwMwBthWfZzOJE
5Ho2uNPAnmMgtnHeMDMymLBAj4DKDxNDstfLYGMKAkA7KiRmkroaiFXN4pBC9quHik7PBePmfyZf
k3Zc8lKkkxhBB/4HE7uS1yDMByKJ8KArWuqBkB8n/L+0aral9lxMmCU5VLl3+dsuORDKngR0Umg1
4dyff9uKKi34GzN8W54nO65mBPiSaDiURmb9iynsO7J3R0V7S4p6BH4UFA4WV9bTwRlBjTioTxYV
j5dXtIAkx2AhrEBYBGTj32djQA+WA9COF2thbmkaPfdtfGj6X2PwZQixt6MWrfFOdcED+KjFg2/q
deUpusp6s1sb31pKbk6PjrTmtAkbqDfg6IygxaOYnIXMXlTetPGz3v9LJP1zcGQMfw9wnchCmAq1
98reDemx1p94tb+8u4vx+sSKdC1bjkiHxoQVx9471etY3UETpBcrl//SOZinTGYsnAraUskrSYi+
VpzjFRYaoed0v1QURWGNNtB5VuINesCuPa4loktHwUH5wQH0CWUw+SjESannNUXkQRbvO8DnJKjR
2/R4eQN/z6zIV+ypmTmzOwnZrcaTTnFgRkG38rlLzR5AqyZuE7836fhIIFQXbDCBXpgM8Icu9yrN
6X8iVgmgOrQQmnJ2nykuUgKtfLB1pX0ZOi2euUYBk4IgAWA/mzECEalTl/QjHyfnobfqrEIlQLMf
kyBxjoOF2fg+D5p3jv8LSP+An3vLuD1s2wj4xk2okL4FwxMktlnUgmTqWAtUujwc2mZwk4SXtqsb
aroR0WAUvgB6p9nQJrOYmCbDa2pa3VcBn3IA+DMglbuqpS4dzGrDQTKXhy1UIBtSFhjyjrrKAfGR
4LdO3WoTs6yh+FI6Gr+NagqinpiC35hBOh2vqoGARadoeNi5JKl06yrtqeHpNFQfBe+H5NCR0brX
otwZfOgyC3RYBj27S/W488D7HVosItALIxmIQaFEqQYvUeUM9BDlIAoEnsygd+gJ1/sorOlmSHpk
ByOpEnVLCqe1XGdM6LNIOMRPu67Ptlrdlpuc2FWxSZy2AcVXTMQ1SIuHn4EaJZ0rBqXyI1OvspVI
unQIT11IuibqSUx1n+B45KCqaoLbLnigKPrY6dNlX11ozqEfBnJxZ5aIAMOYZKhJVBJpc4FxHO6K
chdRP1E3I3+2oUZZJdcB3RvK7rLNxVN4YlLKaAYMKdBCQUWkBkd7pXNAYKPqGFbT+2U7i3sIpg/w
zIEiA2f+/Bg6DZ/6IoMdNIh3AhILJU+eE8N6qDqx8rmWt/GPrd9/Pznyw1iIWJtLwZO10+wPdTy2
JHZH+yep/Gnym/SY1GtSEguPjBlcB+YPUM0gk7ClSA0y07AGeziKdM4h5PelONTDZxj9HIFcMTcj
Dmz8hHPOoD6IsUtW6l6cvrXZx+Vt/h7Jz3+Ffr7NUIuygzbCr+hTTBAEj/WYeoU6uME83fUaxW68
1o787kCwOGPO5xc+yu/SugsT+oNx1BZuitH+iisbEtt7EayZWSi+wg4yNVBdWaBcklmDAtFbVTaV
uAmF9Uic/hj3Ub1rI+fKMuKS5Xoq3MjAI6+N631ccu7bwNStuNb3/EID7R9GigCjhIaLTGI1AZla
xXMlNm6aA3LZaBvkdue1o9IyZxpRjTUj/e+jwrxyC5urIXPGDzj/poEG2nIthdGcAwz7K41GZtT4
ksq7kv/sx1tITI7TWt9m8bOeGCXnRtU8yMKawJEGc9olmvXWRt2mxNz9ZX9dOKtY3NyCAKUx9Mjk
qocK4ZCgJA3qAaBmy/Pb2nnKkW3kmMQAHMvPm0MerPGHf49Fs80ZWYMtxd0ruWwOuIbT1XDZJv9V
N6mbQFYgwDjYGuZrcQ9P7EiHMQD3zoheLGJrc1VmH23ua2IlvZk/w3l2c74UyTfqxOnAR4mltPVx
Uks2jGsCHmubJTmCrTfUjAosIgXBOm6KfRrbR5pd29DCYJedYTF4nezXvJ8ncTuv7AQtFiymsO8U
+qU0FpuGvYGnS6DdCC1gTauvmFxaHU7UTNgPICO4qM5NOgbvBmGjwqy3xIvyuzG+LYAiN9bk3pdc
4cSOrDQkosYY1Qh2Iq24trTCbzHSPWWhd3kH18zInj1kPelUmOkg9+1AIiTKa6/KV4XmZs+V3Q6R
iIKBHiRTSB/Ot01wUcXAWRduFQsMAYUiIBu97eIRmMbWyA8QSkHNzObKLRBivW+AhOaHLfL+Wm9A
58xEDaLPv185eAUxJG8gLuMuOv9FVe9UTqyCkze0MIFQ51njhlwEfldpv/7e0una57058VJq1ATP
BKzdDvrHMtC+Gko8Wq48q5fOwqkV6WBrRTNVY4AvScWr01ZMKyFex49AO0TqhNTzDW37f1iXjYIT
KiFz8iRZDKs4rSIdJe44toNNwlXzqgSFJ3qbmbnysZai1jx/h3F8XKRIds+3sG2yFrB1mOo6A0w/
5X1cWO7l1SxeLOiG4SmFdBrT9tJyoiBNwPuAPgcfOhbOQ0k7Xd21/cZofc25162Itd1fg28wkasZ
oCpHuQspoGRTURx1rAYUtzEhAEAW6EKmcZ8T4ltFu/K1vhcJYQplekDo0MYH3Pt8C2nq8HqK9QId
xZxNijf1IdOs91o/FOKqqJ8v7+ZSmDy1JlUJaS7aKc9hLULZ2C62htqirtKwMl7ZwYWpqHmoGf+A
8hooXnmURpnqrCnmdY2m6tlmuzGc3ItB5tw2iptQzRPjK3T03JEPhyCjmyAZVzxnaa34ASgjgxFz
9p7znc1zYNAGiDxAB67ZBPlnZ0deDuJy1YlXvuHSGZ+5QzF45cwjFua5JQWoN8tRQO/tJEYPppJJ
1CwQGsWwTENAVWaNzZ0ZhwK0NmhP4jmIHPEffgKm6ZAJoTs9++75TwCzvl2AU3SGtNz1ttjMPMzt
vWnfGMleDDGjtF45+0uOi/YPZOYxvj53Zc4t2lY4aE0Wl+5g/5w0ZLH3OcjUGy1idPDC5u8nPRBF
VbxLZp9C+076mjovKyhyYHxA72x+zUdiX0FGAwC1gSSxb6AKsm1bu1nF2c43oHxDYhgXchPAn0Kq
RrohzbjHQlOK6msRMMMQEEh45A4bih/meBenmDq+s6ztxNvN5ZM6b993u6imWRC7B/GbtL2aTTsS
gsXKbZWfCtGvC1RHinCtV7kUwJGwo0YBgLqBCajzj2iBSls3QSDsUj1i9bgty/shOVo5amrbyNqp
zY2ub6aYuAK5lPaeqyt5zsI7DK8FlO5x32Pq7jeu/eQOxv1B1N6ApHkcDcdm+izjt3bqd2NqMjD9
rhhbCAjAFhlol88HjMoDUJgmD+ukg1x7NqEgGlCFeMjg3kqHvimAUv99+EHPB48THVkpJJ6krVVj
irdSCWKKwc5f7artd3psQ8h3qjA1H4z1/q/9BR16jKCieo+QJ1/FUdjHNncwxKkmANV3PC38QNMB
rWjJ2lFc2EfsIjiuUGbGfLDMjxoDxOSg38Rdzai2UV34Rd/vh5juIBa7gtxY8E9cwNY8zErR1ZZP
QScE7ZsGpuyk3eV02Ea0WfGKhYOGrhHYunDEZ1ZL6YAHkaJyywDcK4F6AkMZ8gstTxQ+J/rr8hda
ymSg4An4ECBLwEbKIYyjel5VtYB8MpJOonbXfYah7j7YVyrdYoD4NtU50DDVRgvsr8u2v99Q+swI
jXkBDF3PLavzc84dA1PIJXTp1c64VYA408p3Z3ig+osOukG0dT4wQbD2PF8q9aDMg4ISXmTwF7kM
qvVll0R04q4ejH4bTH7ZZnst7zcWrw/CivbzKHGuGF6em9tijJKVT7sQXWbPmUf0kQQgvJ2vuu6K
1uCGyt1KWNAgxhAygEf9bThAgpQkCqSQaKf5l3d6yZ1ObJoSthDvNZyEXuNuBHRYR3+oQBQWGbKt
y2aWzuAcsIG1d0wDHNznSwMSPVNooHMk+c5WFcMnh9qxOdU7UBWs3ESLn3FWMMH7cB4DkzGmce1k
ZDIN7pZCd4vCwZg+8cICDDIxmBXViNkd9/L+JQ1Vt+/D7eWVrpqXlmoPuRGGHOabbqA+0rqAkRhs
TxXhN1GM+STcIHdDqIyMJ+EHNZObwK4/Vn7E/Nmk6xiAGgPIEyB6MCQpRYk4qyfqCJO70J66t4Ae
xdsXEuEB/6mN+lUSGNsOxItd5IQMMevHZetLH9sG1BGTjZj8w8jI+ccuMJJu1w7FgD6xDqIZHqpw
elBCMG5NzvtlU0vue2JKLrmPkLtLwYYPU23VeWBpyO+S3opcqybByukkS1uKNgkYTrCvgLSfr0of
W9sIIRzuoi3tG7x6F8T8vLya3/hW+bM5SG4oZiZn5J/02fLWjKcx1au57cqJp/Lrafzq0l2WGaxo
3qLWurbC57HaB8Mj174Sp4Jy2EGpNvm0o8WWjK45+VW4RQtOrAmZff+qAOWi7oKpZdBH4OVwvv5m
MENS9jF0yrmno4XXYfx21D8T5+HyJizaQT8fOPG5ICBXSQenN3pgzyu3BJ7aRBEugapjZlyR1bf6
oiUsCUH/N0hwdq6TbC7CIFggAN8HdL8ApOaBkrcxuBvyn5cX9N1xZrwZxmABwsXM8m+p8hMzzqxE
aAfprC2fWcCNoscYBKvizkuLwUmASp8GqLEuU3k2nWI2ddQCtVIN2bUDbPahrHXL00X0Eo5iTZbw
+8HDDQ2JAyQIqGF+m/rWwCAyTJjic2saIGnrtib03K2SrkTTpb0DgxHSUczfIOWWP1HVGilQ76BN
ors8+NKzt8vf5vurEMv4Dd43UVb8Rl4M2Ah4DfIeXIumZ2BAFPI8YFMAZw9LyJ50vy5bW17NPCrw
/9bmv594gqYFsZGlsBYL058wjW9l1LtsYj6F5xHkNHNCjnhuwshsbpmtqFyh7JpuE5nbEfRlQ76N
rRhlL/TYi5WHw4InzEgfXDPQuUXlS4oLNlimnX4Ad1gFbiZn2iiT6qWr/ZoFK9C2BV4DtAmgP5Vn
5YNBlCNkYjDlYOaeVQ6ARyhuOCWuPiavY2I99eULZn69NDhilusTUPHrIQUNjOFxPVtJZhaKRVjx
yY/Rzze5EREmZOcc3HGOCjq7VeuHYeyluI1Ya78WXXndp9x3JsXPxGEYxpWIsrAZeBACM4t7CJ1t
+RkMEhoSJeUAEsHQfsK7DRKIHUj/0iZbS6a+p6Q6MYDYhvwhqplIKc5XWlZaHCsEZcxyRCu7B8aJ
VZN6z2n4aVrdXcpTuvLGXyBsw7sQhXQU+CHfipm4c5OaUxe2oOD9KG70Hyg5e7H/+Z54LYv91I02
ta+zwu92z8DLsuPaiMECcSQqgKiLYRQYqp3wt3PrxFaA5BAzURbkrmsW3hb3E8x6ph8eetd4MQBm
2Ua3+dMuZcrm8tld8isUwxz4OOI36tTSbqN+MihGiSFK/VDdGMy+svep+1q+lft0sya/t2zMQFcZ
5wFPPHnWZjCCjsQt9ll5BCHsznHz7eDmYIBF7Wi3Kj02HwkpLqG0/8eaFPqijIaT5WBp3LeuwiuF
RXeZF8fMunsn18XaS2rh7YqDcWJOciIKXJem9VjceEQjqmecDYxCYGqbsDXt7QUA/bmt+WY+ieqW
luCodjNRzVXnfwzX6bZ7428WU+Egw91aGvab3+TSTkoeqpEOYyPz0to3iCn8pNeY7LkCPoGwioWP
7bZ+Pq7xoSww6J4vUXrTFMSwhVbCpn3Md2DuAGHu6EY3DtsYOeNgVyWbYQu1Z3VTbF9WDsVcePq2
XjJjMDBhZ3xj1xAgh2jGGra1T+cr/bkJDroLaNYG1YHpqtyvfs6FkIf5xD/2JE81405Nq/lzkgOe
3HcCwrwJ9pq74XbCvPad8NBfOdjumk7Ews19Zldy2VaMTq5w2O3camMn7OPB3Krqursurw8UJBi4
wLCxHOEyTa8iQA0R4a70bfcrPxjgx1UY5FDc2u9/xvuf0VV3Db22le8479v37/jHruRDTmEYCUlm
Sce39CeqDJgDuAHvja+5gw+I4POxW0lMFg2Cmh3QfHDBfOsxmC3AlPrsOEKZbiyqXrcF9y8vylgM
ayc2JGfpJ9SqixjXxSzw6Nw0/p22H927h7fACzboKzB6q+8P8fMvi43vwotYuNlG17FHbp2n5zXS
59lDvu0wWDZsjFmgaCYX7ERsxnai6zgp5VM1PmTFdlw7HQuvDJT9kO1BWANcN/IjcDLtlAepWWMk
dPCgRDrL6JDgEK6hnBdgbbiVdEzdQwYcRUC5kqqUiVamBQGRZATm7Hg3Mf2dMPOI9mmJCQsPNF2M
ehiQX5N1X7w6kGLipQueRPAPS+cwIrzjzajWYGvv7V11D41M17fulG2srtz3i5t5Ymn++8nFEYOw
Q8sHWOJ+T1yo7bLCWTkDiyYwbYeaIoT2rG99ti7rIe2B78X75whNtsDY8Xhvr2Uui2YomHwwCIpk
Qs4l6gIF636E54XKjVU86Hw3AfhY7C6ftsVrCBUlnGYwwsz8wecblto5aQKKKbH2c/AEKLbTLfWh
ob63b6KMTX57FbFbwcpdcKB7fYVGful04d0BjKWK6gwUZM+NO2NUDZzCI6nd3Y+WvetaZxOLNX2m
5UX+sSPrB+aTlgMcBDvjlZ57veFWOlNcbYsY+SC2jj+ZLFJ8rNIHFjgBXNnXvT5ZidYL1JI4fzNB
xO/2JQSEzlfbFXGkpSUcxzo0P6HQiUfXTezb3vhJN/Uu+mlMzPhR++GTusvc6jPeOP2/uC5eHGBv
cEygs6RfkIYk16MRvyCf0BI+0gCKDaZv62sX06LvntiRQviYc3ssI9gJcmMToeMPD3vuEsxml+NK
e2jpikdf439LkkJLnJpGYncwNSr1wQL+X5iOV85NYq1/qa3PrMaImrbyoFrMT0+tSqdGaQtj6mtY
nfrSqzHxqP8aNcY53oslSNn2ZeSjrdC2umvre/3vR3F1qHsD5YbJd9wXciW6Rs5fJEUAR6IJBBBb
ANlXfHXhA4K1AlTqYAVE8UueIsnRfsK7SZlZdSI2ArtH35PscZUbbWkfUYkCJ/18McwTZedHotIx
h6l1cePmGdM21R3ZY3zsoH61fu9XbnTQHe9yvFu6is4sSl+O6mPnAJUClnY/8+Al9+LeaViHPdzV
xsouLmRLZ7akZ0U/61yVs62YQ7eWugJ1vcvLWQigZxakBFDvm6nNQ1ionL3ZZExpvKJd27L5iSzl
QGdGpCidV4PV1U7UuOrWOkZe5yeekvnCexy39OvyepY/zzynD0mT2S+kCDXlTYYxxgS6OJ/4KgrD
IAwuooHVW+uwNsew9FxHVgegMkwBpSQ3J4fY4lVoAl6ob5071Z+ug43jVjVLfmKwZ4sk4vLiFt3h
xJzketyoDGHmBXQeekz6YMZdW8O0L5VazlYkeVwakGIydAg+U+6JI9lC+jDZ1JRpW9uDtmfrG8f5
SVKx8ib+z3y6vL6F8UF0WU8WKHnjEApQHhWw3rmgGfHT249+o7pg6/PUx/ILFLu/LhtceHad2ZMc
Uxk6FcpD2FDh3MeZD9p33WBJGrBijUhqyRLQ5YBXYJ7eQg3tPE4Zw4Bor5ZQnMmv6xaNbJRAv8rY
a9fk7RdELACVO7EkRURd0fmk6LBkHRKFiStra/p393dqxardwMJtxq50pnYMcNi1hvJCm/XctuSg
U11TvXVguzxiuAXKNsFduu39/zrK1gRtZleQY8rpMiVH5WmoZyKqMBjwo7iJ7tqdclCOzUpyu/bV
JH9suxyy1CXW4+AWw1R+Dk5H7jWtJ6Y1zPJScofvRtEYJvNzUUbEtLQFFULK5wVNm8ZtQ9SqCEv9
YV/v3qNN+eYc9KfoYbxOUCRIP9I1qONSDevsB0iLxaBQUzsCP8AGpWdYv/Hy1lLYWH5ChbPI0Sj7
JORzam7RxDVM0MjpL529chvpy1/1zyZIBxLq6d3ggCYEdZ5kPx6trXZtb4dra69+5fueAfq06dng
Bxvtqmbxhm6BzNwOdw57ofs1seilaHvyQWQdQZ7XnTqO+C2T00Jp7UjKNXzronvNPBsglgNTjyX5
cFrHfIrVunF7lCWQwmxz1t1GyGHCCFVRsou9bjfdq6tiUIv3lnViWPrUhQLZ92aA4QnKoHsVb13V
nXBc+Rzj44qtaYIuZYOn9qTPqqhlkWK6E16t6Uygc1EHTNdAkOX4lwP6/D/6FhX+LEwerbCVselS
G99MHV2quU1wTeKruVeNPrVJNkb0edne4o11sjIZHACoV5L0JVb2I7xqOPuFGwSndnKR9HoqVKbs
tTixtkL9/CIpS0XrQwsr7JJdUXk1Qd9nk5uuprAq/4+umVvKD0/XJ6VTtqlilK+dPaVjreoN9UfY
3q/s4XdcDG6Nk48m3Y0mJHgwuAQbyY3qdr+Cp+xa+ZEw69b4h7bomSXpbmxaiHdiCBx+CF2N4SXX
brN+xQOXimRnNqQ7MLNIG/7/jm2ifeTqV4WXbwHpaeER6b7ZgOZip7+Sh8ub+Lua893zZ11hAHg0
U4aKmhyy9hbF0pxH64peG68OqscNu+9RiyFM3VTuKyKnm6G0q+5UT3v/h3IT1v3nB0hfUfAkjYsY
X1HToL5x04V+BCXBZGV7F4MyWoAqqNkNVAKl3W3akioTaoHuALJgPF0Y9MIv7+Tik/K3RhNWAxy8
rBYXOUOmdjYWYm3RF3OTryiCHFV8r3iZn23Ffm1OazlrAjH6vH2zQWnnusROgsiBQRMJBhsFe33X
WfM47srdGnfqspuc2JJPAHgI1BrCV27pq4Fv+Z2fMtUdGNm36Ngzi0F+5D64/6weQr9F8yq9ATHY
Wp648BFB+WTPM3BANgNufB7D0rQOMq5DjNVC85qh7er1JmTPLn/HhVRiBoNjO4FVmXXxzo0QmoIO
3CFoEfHaU6xtnb4BkjthQqbq7qLCu2xtaUkAR6EhDwmfuVN8bo1nxJrqCEA0K1OnR6vlzyM+6Uq1
c8lTZj0TY9aAJRSkz+dWBKa5JzxocH+GXjB4WZN7YFZo1Be9xfi4bw83RXWcnP8ur232CSm0nFqV
L9V8Snu96Qw0GsuvKjNf9Vr3oS/y9tdWAJX6s4NSTtK1fVGWGQCKIobEINGvWtACJam1u2xmwS1A
dwfwEmA4M4Za2kKeBFpSYFrcrVHJ3PCe9i7HIDcrivKO1479EBDOn+KMmyuGFy5uAOeQ5AG18Ztd
5fzbtX0UdLaSQ5JD3Ye23zn3NdLb5MDTH03rpunx8joXcsszc1KgJCGWTwnM1RCL6SDpDT6MBCzX
aeNpcNPLxha8H2RbFnBn8EwgjqSoAmbpqgPxHqqZfN/nKXQo1+A988+VffDUgrQcmmVmFYEuwq0r
jWlF6jbJA8kPZTOsHOSlfTs1JB3kSCBEg8UApVH12IiSFSF4Ivi1VuashV7f5X1bW5Xk85WF2dcS
fEluNyn8Lo/Swe8UHh6ryTmqRauvrG3pIKO/jAoLiKbnG/TcBce8IxXIpiHt5RyLfF/HX6sNgqXt
Q2UZIZAg6gJ1e26i5+mQjzo0MRoMcppMdDsBNvDxsS9WEp6lPGtuhfzPkrR34APVMN4DS+M22Ob/
TZv2+mNCU4b65gN5DO+rLQEJ+fbyB1uKHqdGpR0M9ADzXSmM2skuR3hS72nvkc4bo4doTRdh6VD9
sYUC4/lW2l2fFFEJW+3wGIsre61PvvTgR1yfMw6AYDE2KiObCjpB6Q1xfboDqZDq5wexxaxqa+K1
hIsfuh/M8fCA4SvNjyU3PLWrny9sDKMBBWHYjcMa4xOvSZB5qvJPRv53VcoPM1FmTpULXJV4bm7T
Ckl4Vl4ZtrJypJYcArrZMzwc4HAM5pyvJZhVpEOCtVD1vzLbifxhgiRWX7MJDXH147L3Lfr8qTUp
CuoR0do0hjUMdVg/7GRI95YzEQ1I2WByMWFt+AO8877VQtM1i6a8oUM77jEr1PgqVIJdcAI0+yjJ
LU/Ure2DX+rr8k9c6pQCLI9JPEx6qCa62+cbEpcG2FEtyDRNqe737WuHx3cX6V4CSS3BPyGEyXjf
gecLo19qf2gNEKUIjopX9z7Z91lU7xWNXKFrdGeqgVc5ayOni3t4+gMl74MkDUVLDD/QOgyb5F5s
w12GFxpp3WBHHvN9cRXhYG8x0XR5Z5aO86ldKR8VEYVWToKeQJm+tuSQ/0NB9GzjZ/snwIWSJCQl
BOFCx6kygBlse49GV0lyH/TMyVe6pktn+HQ1kt8XVa8kOmaFMCv8Y6znuvmL6bxc3rGl2/HUhuTt
VmdPglfYMSXbJOmTgfpN6unjw2UrSx0jDBtg7hrjZQ6GPKQPE1YiH/Lfelj6iwipW/N9rYGUCRVF
c2s1VwRwAr5W9Fha26lR6Ws1IBuxwbGL8NQ/Z+mTmeG1fLDWXiWLIR6hfdbOhMQPpvbOnYIAyxKP
k4a0ycPBm7y7ZhtTH1/Lrw6Bb6PmJxh5WGtbLjkHOMvoPEiOp5B8scS063PdhnOIKvVjkOXa/0fa
dS1HrivJL2IEvXkFXfuW1PIvDEkzoveeX79J7e6dbjRvI84cRei1iwCqCgUgK7PunqdMZYhzLOXe
czNUJOup7vFxCf8IGnfKwZBXkW6azFIbCQ9FNZklp7LsKWfjojyFq9S6538ccmzMIUYTGxrFcJjY
pVJk9TmvmYkUHPMkJ0bZMSoP1pxSDiMGnuRLPObU4+/D9i1u3YrFS7NUu53PJ+UsnKjlEx/DWcIh
eeh0kUCu2q216rEKOhtIIsbyLd2dgm71j5tQ8Q2AQKN7EOY0pZMlbxJHe5UMyzvVzmSOa7wvOvVo
3Y71eZLoUwRoRuaGBXCzXbUC42FMAREqLKoJ93uM+s8skRkmltYJMPm5ww/HdEBkLiMOyiNyM6tp
mHJ618eHRHvkeVbGWlqocxtU6SuhyK67DDY00Ry26Pd94MzQVtcQIZnu23W3SZ3EHd6EXx5jyRYH
B1Yd0IwoAFvRg+v0BHq8KeoPZQIdRheHJK8Lknoe46JDvDYEKCwozmBnZqGh+w1GRWtGdQDZhXZS
3dwWvrijh4g2/UMALuzeEiwA1V1+rbcEGtbyK2DAG/2L/wqedSdkrOhC88P8MTNNOQhW5t7NyyVt
Qs1XpyBvAF9QnBynjXVqqpCsd4QDGkoj4tuyVe+k31BpS0jmRq76xEp1y/Px5xNmxz7b3NHVNVah
AqGjNtoYoi0CXcc62lzvSBglGgnRCwchMZAOXJoA8YZQ8vk8yuJXW30bcgep5pPafd8OwWvfvTRD
+W6M9/aAL2EmMUjdffLQhMz3uTiQETQyt039oKYvw322hRMOLst0PK3Os3o2a/EUD1PgwZY/RG7S
/ppkdduIH7ifN9UeNEpqbwLcnoOG8XejhpY2dntDqa2pAso80qE7djf4f8HreflRVNaTa4RLx5eN
ibOL3ca1DWJ0Y1yPoSWpr1O50vmD1D7enonZPa4mAgrXQM7OClN0OPGVMebQiWvMVOfv41Q9JZHG
mOzrzRjDOjNBDUsKYm4Yy6oxxUyyq8jsBZePLa7w1yO3CTIWxeZiQJyZo7y1bg0Q2dYwJ4U86dG9
B70KMsklY1SL3npmhvLWXi2EofUwcWosrPzaySM8nUhz8x4aWNa3F2lxSGDCQJaBys6V5oPfd0HU
FXAMAQ+JSqkSCPygWf22kYUaBgxRPPQW8FAkAjFHTZyaVUkzpBhRJXwHQBHhpg6FdeiBEhnqxxBS
V4korm4bXXI/yGQhBMGHBSU16kyoTYNa6goWq0jRcFtJh6SvGDvTUvY6NyFehjpXgiilDDEsLoxM
Dn1M4CfE1bhUPN0eypJDnNuh9oKwjDGrBexkWoyy9oiD9QTIfZDbDUunl2WKyvmlmAtxLcNULGZW
oJOiEgHlNqtml4Rft0clslZo9s2zTFllsTqmfIPpW7UjAbOivocMqG2Y4hE9m2ZqJQRM/PbkbvRj
8PAUmU++pVi3P2Ipg5xPLZVBALfoW76ZPbPN7BTU1lPu9MAjKMKW8y2O+3Xb3FK4nZujAgGk1eGY
6zCHJqdHTpxwpYduyrLAfcVtQ4uuOcM7gEpEENCsOgJuNySubRtTLp1J2hXyXvc/Jpa3LM7emRUq
UxlGmKRoOG3MMHV7vVtxnEJCbzvUqV3od37r3B7UAsxsZpr7MyrqJjQrywKCwRhVPhL9W/NJ+ipZ
ULt9UaCN0oE13OSeAYFYiYfSadAf5p9uf8Di8klgDcQrIjhM6C2tkxRuCEaMl4s6EvugwJWhmMK4
RFwMizMjlEv6oxpwP5PqAarHiy9hy9pgFqA4mMeZMwi3Dzgp00DpKQYryOBhHjPuWOZ3mf9W+a42
fIXyr6o7qtFGLfY+58b841/M35ndeehnEe+BLSIO5oivIVsi1JBl0FARpQ+3rcxeQBce56Oj8gpX
dWk3ebBSZgc5/y2POxEXa3jY84uMoDXaztV/zHNyOZ/Ukg0QyTJwOwW/qDdG9BZ2e79+U1h79UJM
z4jfmRsTvRjgQbicvQ63AFMjwkrhzUyEkpPgqSjWj50QMqqChSscmDgzRS2UHydir2U4Cg0AVJ4E
iFqtwv3kcnv5DpIp6RqEH1vjTWCAchbSCV7BcBGKCzE8svyAJM7co6i5VvL7qDGbYq97A1ErC5q8
RBZyXKjbbf6PlWeUC3PUIBupT7QeJJ3oq9ml3IMQrQSO4YoL0OZLG5QvDmrR6yUPG5Xy0NcmV4Fv
aN8mVgeOfS+0he67kZ1K3/L6fdVtleyuDo+1b7VIbAFjdpeOlBivjqmV0bOgXYnN1LzCTX2M8Vr+
QTq2WNn8QzYfwl23a1bBQ+ukHPFW8S47qGQTPNWReTswF4qLiw+gwiTzOLzkx/iAwXO8wSkCKzDe
OuNQBBrDEnOs1EZbQUQiCRWYgp5IGa14yLIT+Vfg/I53X5ETveSCFa79u55ku5aEj4X7wUK9sAZL
7Y26ng9aaWDloejRy5YMxrAqtUP/XYqe/920UrtiouVjk6kYK1h/Om9bJpsxeajHkxeyNo45IqjM
er6ANDoVAmKSHFWwVIm7Sn5vYkZBvYA1QdOgDDAZ2B70mWfiMsXVciF6spw0s/6E4h3R4zIkTik5
U7YdBwuDk/wAUmlMOuCFzIOmcgQFaHrRJUwfFgKo9hTJgOcYSJtbFfLbMICP0I0ag4i9nejgHopN
31BXabH1uz0XbEtcHihbVTr0yqva3wOFRsTRR55yY8+K8s6eatLz23hy+tzSJpx8JDLK60j3ti2o
3kN9sLtaMRsop9bDMyQv0Hf1IbZukqqmlo6kiCFBetQa3hkC08CByYdmMSsDLvgoxFWBSwFvjwya
KWpHwYUMoJ2TgjoAGRAI2dzYx7Fp8HapVNZtJ12a4XNTVLLNexmqU+JsKtyFqgWaVQk3hyFn6b6l
FozMvmgMZKt4X8EfugYv3cifeqicSzCWQKd2SCeH51TSCK9cv8vbQ1SwOE8XdubZ0H/sUYmtrUdQ
jwmwF3PPPJpYJPHRr1Vnau2/mMQzO1RWE8A1U9TqPC7FI2mdOrr4lSuuNAVuAV1rfWIhYBYmEhLq
GqhOIbBlXNGscmKge+BgbU2hsnm/WIfT+9jsuaw8hoL9z1vKcQkBYt75ohd35fT2D4lw0ML5RmuK
imeOxdOI5+VAdfqM4R3z6lNZ7MIO5YqFIIFYGQyKZmYch3ifCI9hx0jJC4nywgTlgNIkGSEe21qz
8WQoJ/WmKjNKtMVBgGEUF4xIV0ABXLq4OEmqnwWYLDloX5pssroieMgiRs2wOI4zK7N/nFVknaBz
asjDCrj1iATka56vbrs0axxUxo+4wBCBPGrNMv1dlDZECiwB16T/ygjdSS0rueQjQIAAUGJATda9
LiPzMl6nGXNFc/boKXB9co6R8K1yDDrRQv+edXscS5fLaDH8z6r/sFCcrUdVxWUDmWDoy2fTPlR3
yhibfQ7OulGyijDbpQ0eA4Ieh3EePHaaXYIKfggEK+gyovS86/WnJma9E8xLdBVPZx9F7SIZIEON
wWF20/ZJz0/lePD9bVJDGWsPraGuZYAMF5LtxRzM63A2B5HHd1kkzj4Z9m4XGoQLXxLR9WJGpwxr
PakYbjtDrwtjjuE4umurcptmj7eXk2WB2jby0jf0gYeFXn71MldsBIbfL128XswVlSXUMJnQBIO5
ShT+UY+iiADeAJZlY7wbOs42Yt0ZoF3U1A+GzxJTYRqnkkfgT2gZ6D0EBP+YehUJEOTtMZ3uanUz
RAbYWLYZx9JTWXRG3Hph68ebw9WrQ12B313mgs5MkbG8zA7lCFAfiNGBOvJDfeCb37fXcMkbJQkP
PrhnBv5JpmZYH+S6GAzYa43uO63yxwF3Ya2QWbzEnFBxIdDObVET2jfgPCjjEC24O4CwKx94ueJD
23unJ/Gh+soZ91ALoCV0Mp8NjUrNuicnkZDBXPfFH8Jn7RQfxt+gkC+22mhKtqWsn5V7ZmPCjDCk
s8mZVZqHuNDExAc9P9RjTrndfwM6r+zlNVg9AijQWf9q8RTqjUAXipzPBtjCQ6eVgfIcah1x9KCz
SAuXNrnzMc0Le5ayAiVCo0wEO6lkrNVE3gZ9aPYj64KIZYZKxK0QVFLazGYUKFj1mwi3a6xb+4VO
lQuvoBtHRn3UxnY2woH4Tner1+gx2wlWts1f5VOkEqYgxxxBtxyCysNgs+G7eF6kOnv2PzSivjfg
HePs0O1MwEa538VWfAT40bhPGFUcaz6p/Iy8mVRhBcuS9NXrz6JUk5J/uu2Ci1v6uW9QCaQbY4Hj
Z99Q9xLggO8CabbhRsmstseQ8tdpM9zFllIQ0dVZx21GQlGohIJdWw2GErbxLg7ElHCU8RBPVDTa
+/YbD1iBxqiRFuA3KljVRWWmwP0hp7qMBG9MQ6NoBPTaFiHO9sc02cSRnUDVM62tMDqN5T7zVm3r
lqPFlYcodhnTPYf0pTfNHwAQNzDceJimcRXTMPlGArF5iFNVJO6AwiwUc+QJ1hYcWREagAPVnjw7
LWyG5R9NiFum53LgLAvkuq+HAAyAnlPdAvLXVCkYhFZxvw7jPWcc03xXla+55Fbas6GQTgwJl9sS
/1sQPlScURTCQ+PXmHlbfN6GiFDY7/XSW01dbGrFI25JRO41zSvLgE5aDarDpnofAt5smqMPWmO5
WEnQysj8dQdZmQrXF/WunmI81LzroCflGtkcRkcQVxFoTNO1Um5yLrPLfp1xrhet1WwiDQCeuquO
btWdYqjfSEfFz4gf+Vaa/fLDrZ+CxhFVRQpc3HSXRMdMtFTRAeCwAA1AdozSdTQ6fIN6NXtOgf72
VpG20o3nvLiXGtwIZNtkvE9GogmxpVcrrTzpjZPGEim6naJuIv9ezXccCKy0FwMP/tMurrYQrkYz
zVrLH9LYzeoPr3/Eu0lmnLRulatEG91YOmaIHx4CRWr4VcuA7h37yek00Q5ByZ6+8vVbroUmnkQI
iqJY3Qe6KUOBOzpx+Yc01hZUugkKlkb1MV0geCvlTc1ZRvgl5oop+2/8eEijI1eAWBcPKWIHnL7u
wP0g7PfkleArdqbmu4FSg7HjvSOusbr6SY8/+6onQbnrIGDQZFsQdmfGYMad48t2zddrri13jT+6
inhMpJ7wue5CdgtoIScN7dRgvTstvK6B6wyoTXSvQSQV/F2X/pkqvlcpQTuDcUxhra0rpwFtSkiS
HcSPeMLfSXvtqbLhYSd0542sWvW6csPdP9ixQQ0ECDcAX5fmy0TJ20qE+WiXWKLZm7GZHSvwHpKX
k7rzrWzzhYejl9pmtQYs9CdeWqYCU81HVauwqf3Agzxb3JRkevFLkqJ0NR80W9sXdr0bV8Faswor
crmB8JZvsXaCOdtS+eFiAqj5D7o6h5AdPkOcqUhg2rNUF8m4Bw/DU0aww1naLiavxq/bmem6hL0c
PrXNdUWsj7yG97LBhwLheyHadVGQVmKNb/7+W+Ojdjo+TvtSU/B+lZL0IJvSNnBijLO0OrexvW29
ak3WldLCQ9bl2KgdLg3ALN/omNP0uSTBOnNKGYQOuH+0Ppr9IXEVs2eUzaxRUlVzIlWgKZ/dWDM2
kuJ6w4Epmby0i555CloLL0MlAL20GlewEan+J6+sJj5bF1FN6v4DL06WkQwfTS8SkJrHBJoS5ihA
9iHs7uOYdcL8Ydr774uKR7vLTzGMRCyM+UkexeC9ERDJydaRFR886zN2B2t6wK5G8MxCakcnndk7
jdlbGyUip3/oxFD2kSGvpf5w/ao06LzngjHhRQ9lFOTQRTQblkiutbZnQvev1heGfhiFAdxHCqfv
lo1kSgoVOh64eAMdn5pBoN6WROf2aK5XmLJCxaTYSVMy1LBShURHYw/qM5JHbrbyTvlaMrOB5Hi8
YtH7ssZGRWiGrgTNL6Pe5PL7JnosFKcXzNsjm3/iwl+ogVEBiRtLruZbDIyLeH6dxGX6InKSGtlD
PuZ7rY2Sb66NBsY95lWK+7GKVlGwRYIPlT7oxRFgMt2U9HgOdHmQ3fHouqi2ovR6e3DXR2bKDnXQ
m2QRuhjAeJsG6jpLGBzV9TfiG2eY/k4/ZQ/FVtnHa8WsWUjI62PZbBkMTMBazlrYtCiJr01Gb4SQ
oE7WiLq1xpMXdCbYkluvIxtVGotTl2mQWsjWL9uwamFQ3Te7EDfDrmEq99p7DwLoYKMfmNcRVxcD
1AipxMopUFXXAhgsFTDX5GYHNhdSoVJzoKPMYgu4fri/tPZzuXVWrLdZkncjD2uDJRx1t/vKE1KD
YdOcz2eTqx5rFEaB2XzAm8YVa99aDEScBSBEAeAkTz/Vj0KeZ+KU9gBWAdLarfr5FktRWSXXYlhA
dlhA4xz0QuhHBLXRtcLAtKLYar9blzdVm9uVm+LTu9NsiJdNh/TOd5qekQOWfQe0HXi6mEs9etNA
j1XrQ/cRVsGYJ98DWO94VvIpPqKf0CyP7ScjLOewu0o6Z/aosFQ4MWmCIAdRrAgkS9MQ4E/N0K0t
3upBmIPTH2Nmr/EHs/ucWaSKWa31EjXlMEL93Ye+E+6pnczhOvDaQX0KggLHEWRL3DoCzdI3JCze
iw23Y1Htz2Xr1ajRJgo+TAMzTWMAq6So9Vyak1Gyk4VvnSVisjzIMwNUCgCyrE/9Brm8GVSgvHNS
ypEZ8fpD1gKe2hYG8C54yq8SEo0yrqAD4g145O6DlV9EEOFTiKh6UAopj33Rr2NdIkJfnXSlw1Uf
Bynn215wXebPa3L2uVQC6WJQVvPivLupa/W9/5hIrjrBqVg9FODR1L9SZ+qtaCNtBlNQrcEcrdM/
RsBcfoJBFW4SJw9VomDGQGVb8u9ce6+HkHh6gdAaY7SLiz/zDM63HDjMUVt51CllGNXIXxPeurKp
OAwD796e0OXdDm1Hgg6NjJki5LL2GzINx9M5I4OnSQFR3aE9OMpWAp3MW0P8R2UDDQJgJJ2KUR0t
pq0zu9R5LfKqWAob2DVCcS0X0w6v1Kafj3bAotpansU/I5zz9Nku0EWjMjU+LOnGSxg+yywB3jlC
6BAFygWQF4AHULRS1bNWF4HfQybc5HzFrXHp4d1B3bDPXCFLDikL7rE0mnNrVBpM1WIK6gTWRuOl
9Z28YWGeWAYoh1C1UBmE2YCqn2ThF6RDb3vcUvH4w16O0w+AOhoVwYI4SpLaVb3ZaZ+1YuWNW4cO
ulkMn7VDLY5k5kn/X0s6Faj5AO5fLYalUOI7aOcFuHGOo33q//K92PFFCeDSpLGyznjpwwx0RVnz
zHfoZlD0/OAlNcPjrxG7SBxgcIEizaz1CVj3pSOOvlxKXYbvib9BRWJYDUBFUL/eHQBSwoVIwzNO
sUshBkZI9BNChgYIGip9yKEk60FZ96bvgWhC2xVSiu4aO6+t2yt6VejoP4K2s4ovYK1ovbscVw44
SBdIYOkt0c/tqaWpSC9NzGpJvgozyso82rMwTkBLz8fDzAUcfdWCXbdWGXwpsT3GJYlYj0oLILbL
MVFzB4x4lWox6I25DpfKmqk0d7xmhV1rtbUV5FYLUT6teQ5B8vLvJpPaj8W25DklxTChwiZG2yH5
PQSsyoY1lVQIgjohBy09bBggVZxe+3SdTq6Oh1awsDqTyngvmH/tIj9eLtwP8cPZwqFXPWy7eeFS
3eZwF9lafPaLw3X0JOLRztgOHGNPW2BEvVg8uo280FF54M0HdMeQViTiBhTfxa7ZGnZCwn3t4GZd
Mh9G5ylxu80sPMWSbbtKPNSIqRytGJMXFDFGzMXQEtPwTJAxcslVEv2xoCCs0ZGMFEelkg76gChc
QVat588trjSNbVM+B4mtSYzYZhmah3q+eANX5qkHQ8XolMGvid9k4ALsrVb9590u86L9GRKVRdSu
TwPIqSO+8y+IgqjoiS81YJUYwLHltQGP0awIgpKKCuwxQo9yosbgjKxR7eixqbNQXcvR9ccCFcEj
H4iTrsL7JiEiI/C7PSTOQf+z63KOJL5i1UyN1h+Q53WM/bFJRbSuBIEBuDT43rPyJUY/PkkT6OPw
RpKuUKDIEt6bILZOwige38JWTkHnlZZbKBZyuNcLOelTbKf6qx1yDqBg0MFB1bd4l5sA/fxcJO/D
EPJqRDe6cJVOoDGOCuD6y7bRv5Oe957bkR8/wfAYmEU5yNYYS7gtGRtOIrHq+yu/0TwHcqhSTvTC
iPdaB/ytNo7+OuTV4Tlqmn3dhAp4A3II0UAvOvzqdOii6rGBe1Gtln+j8xfigH2cgiePU+xIGk58
oaVuXConaeCMlZyLil1x4V1uhKwOqcUYgCgi4gw6OXjYuIwBLhO1qhVB9u0Lb2gUHbmQaBKR493f
NFkiCM5MUd6pVr2hcxx4zI1IXKtcRAKI1hhvHM5kgraNA7yAyTZ0R2/vOUsZGlLOInpI8a7K/5Ar
nwV52fYRl8mIiXFISVUnzgietD5v15WSuYEfrUY87NYN/3Lb7NK86jNRMkRoNSQ0KolBuF1rRx0k
+F6NYNfuOyXCBXRRf0aesecFFvRmqUw5N0elMi/QFI4fYC7m7/uktmv9KWpYlz5LwX9uhMpiWqUb
U97BiJ//zkBFH1tdcl9WAknyreipjOx8XVJi2sCICco0qAEJUDO+dE1Aw3ogl0BmrsYBSbwP4MKK
yrAkj8T9Y4v4qxtiZCMxxoZ4wuft9VucUGgYzNaB9acf+xJOLiI9b0D5L/6CAJMZTi9N+X7bxuJ8
ntmgFq1MFamKZ8LpGDf14eT2vmhpESqIN7H9JbOeT5dHpGqzQC0Y1OiziS7Fua/0iHTImxE+0Gz5
c1ByRj20tAOhgef/jdDHkriXeZmLwQ1f5vVzkClOVrHYrBnj0KkjKc6IXNZyGEddhHagc6QE74za
/bq9Nv+lSP7PrkOPBNhuDcw22HUy3+ZAmzdMaAQHQbL0WoIBjttN+ZM22kbHCrKl4c0b+P/t4fTw
sjEQxHaW6si8iQgDGp6QEmPWdTzLClXFcVqSgZINWbEcbUXBu2bnBN7vv5lC4G55HkxwYJ2dP+Is
9fqlIcfZCCNtdPInl++fJsWNIRrg+W4aOlz9WQVPIeuMvxRVAJ3/xyq1o8mzzEM1wKpXf4TlcyhE
ltxtuW4txacYfbi3B7k4kWfWqE0twY2CLEmwxnFvofQlg/8IsObbNpZ98cwIXXUNeeR7BoxExb3X
HkXjMPA5Qb/hCIVLvyHZ3H9oxQXH2DuXNrHzHZtawCJAXw/opJEEK8+d0HKUhsGh7f1DpUHOE+0d
t8e5ZE43eDQ6gTVj1tO79BdDaowwjJAPO+G5iU1RjZB2I0svcIoBEOq2sSU3OTdGuYnUSJOYxzBm
dCdPvRP0wuqVTz3JLUVbA4Bz29qSm6DIguQTSoFZrO9yaF6boTFcaGtTEgvX1yCGMyh2FjM2rfmb
6Ur53AoV1REfKblSY9PKjYMXNzhnuLF4FyUMM0sl1bkZqrZp+2Ea0S2FOmDKVkkju3XXkkrSnSIW
SatlJBuOvMASTGJNIbVbGrHnGwCfwKr4ZrTfYrMRjcfbq8SaP8oBQ/Bl16IAE20zJGSEkB4pdPFt
yORtLTzctrU4HA1Uo/PLFlqmqcSRaUnadDK0sHt4Ai/om15W3iroDN82szgkcFL9bPkzpPHS8Yom
j0ahhRkFRzdz0I27tpC/JT9302Fwb9taiF/c/uHuD5u8BCZ6avqqKJRLoPlBhKWvjmIFZffuAOov
xojmdaac/MIKFbjZKOeBoNQQ9qxWxdSQilWWLbg3DKggwgYnGpjYKfce1TEcYw8GFNBCp+AEmgTZ
ydvHqQLC0eO+gjoltc5i91rIRwK4IyDnDeETcNFQC2V4gSr5swYsIEhOxntkUOV7rQhIlO2aXaFE
97cXa8ExLuzRe4qPrkuPgz2uc6SWRHW+SgCfrGMGa9k1UkSXLwxRx/csUNWkDmBIKNeFvFagiay6
uBOPjWetd0RgC5N4BSoqZRbTgHgOL08Mj1kItfMvoKnacTBS+kLEF4zjPhlHIgLUylL8XGgmuRgm
Ta2b+i1OR/P6xdxoewPEZiOoxgzAsBq4kNAiu0U2CYT+lOPIwxjgfzEOTglpluPUeSom4kmbxl5s
QRqIolEB1y6nO0n4ksmnmsshE7mGwjKB8NVtF1oMFOOPVcpl0Swv9rwGgnOtdQTgH0UTh0OHL10/
h+xK7MSs18nlhfxjkPLZ3pOyFEIXIO6s96V+BBi1HBgHmMWpFCA5AbklQBtkul9mlDWvAPsp3JUP
mwM6ZwaLL0fP9gQptQawaBBJFUFNEIgRUeRJJZ2cS4y6a2mcoPkD+ABYIPBNUIk0VZuRi3vQWvo4
3nq+aIrTIcg/bq/eUrY+N0L5DJfgIWfqgH3OSh+8na9oUQO3sAE9RRaJ3kILAcRJzsZDOUrDGxXE
LTAedbB9FTTH96HyEhSnoXGNISZ9YSfxPkg+Jd6dwI0O+SWJhKElam+3h7yU886/g/KfJtR5Hcwy
yHmpbxbSc8aPFmprQKf/uUIQRqwAISApIj/zll1uuzGejZSghMywKgG9nzujyJlF7twezvX7NlLr
uRWqJAqMIkjkBFYiJQVdjTWMnzq/6fhtULqesu201PHEHdD7gmYO7ZsSf3vTZx0wPmNp5zr/Cspb
x4Ln+6adGUtDWxuxnLnZlgppArTCVLi3bP4mOvDwqQIVBGogWjxc1TUv4TTYmyajgNyHgvcdTfxQ
0HjKSHDSUq0h4PA6t5kZUKam9q4kKoO4CDDBCmiCS3uwFIIXM0BJ40NM8MhDSru3w00bkeS7Wo1O
uItefhd2ehQPoQV1SMK/JGaw41eFdXvpFzPEnw+jG4Zxl1q2Q48PK/VT7AHVOq3RRXDbxlKCECFW
gDwI9j2FPo5NUj8mSQZe07R6LnnkiGjVjBt0AQjiP+ftkIVzU1QuCkdDGKCwCVZ/ULLj3SIWWc+C
Syt5boFKQWnZJH08wUIO7opaKEnMek1a3DnOTVDZJRqGNJQ7mAijtVJtA9nu04+AX0Uy9Cs2Xr0T
WNzES14AtgU8LRlgOb/q7WyrLB0jYfYC2eF1uwx3BsvEzwsmXW6LM/2pDj5wDZ1Rl5nMkwOcHCJ4
AdBTm9qpXcOw6q/QfRmt1gHNreWZHmBTJNWAUcoBz7vthEsp+9w85RlcnirJOA8xLCqTR55GZazJ
m3D6Gzuo9aHZLoBj9OcR6uyuSld7PqpnEQEQu4D+Q44+1fyoiKfbo1lcsDMrVMLmRa43AJJFwoZQ
l8qtVL8wayYL3by50EsmGaDlhRiSCMwCtfn0YtJqXY57ekNPDxzvVsNA9GfPf24hha7k29i4S2Ff
1h0jsQ1WpF2DJwHUBIWmjrtzHKEgOHzpMcmo+oGQj9D/HY613FuDdq8FL8rwJWaPHJocJgv91TqC
QjqKOSNjL4T5fH0EqQXgNsFxS4V5reH8CZ6Q2qx47pdelJZfA/NyexGXbMyyxoom4qyLA9vl+Nq4
q5vRUHF3WnRghxsVR9FixulsYU8VQc6J6gGCbmBXpsbB9wL6J7qgMRVwXE6hPU1oC9G/29CGQiXI
eRhb+EKUXZijUpcagOcynGCO6yPH4/S9hBaiqkNNrwyr27P3szVR3imiJRYoIfBLgECa2lMDXe4q
zwCFUr/JSeD06CLKCaCXsdVucreLoLmZ25+6BbrXhw6SkZoJMmnrK7V+VNeI9sZC6y3N9dkH0Xsp
ZyRyP82cThOYXcLfoxZYSNkBUKEgiCiq8S8OxJgAgIvBJQNEHV0bdr6SyxrAWbMmIMghzFS2MOqv
+jVYGTF56wFV1whTyfZH4/t63v+YpXKPWHW4nqxh9jm1B56gfax1c9Mg3lq+C3fTynC6bUIGYtjG
O67oU/JhrD/qlecDfOw79echn6zGGU3Pvu0QS1Us5kMD8RuOrtBjoOIJAF3wz3n4MO+Jcwo00jVf
YJTULW/n25BDLdDJhxpkHf1FGJ+bFS/D2PMTTpgkmPVr4Hqljugvtwd2jedFIjy3QOVhie+VrtRg
YfjqLGkl2+EhP0Sv9VNoeicFd8DEP8mvBcpJwBGsTQDVwe9/+QnUoqdFrPiJnwLkbEL43W4+hZ1s
5U936f7rrdgrbv/iodvtAyxXRLHGrW4y7M9rd+10f9aWqh4M0ffxtoop4Fb74Zh+62a+UtSVvv56
zV0+AgEG4d7lk34yXO1+JL9um186eF6sAFU9DBVwRHKI4SvHow7pyu5TsNCZRPz7L8EE67ItmWg0
ZkATF3r6sO6aAO0UUMGCdIPKcEZchAX0AcGs56FT0VHQKF2hCXhQLTyM8qCn8jd4OuQjU0cr63sY
QJ7okzHwhRIAnwA0OXQk8U/fIIyFVqhaj3mfGhyupYbEvEyQlNEa7ErSOjeOek38Fiih7DDph4J1
/l3aUMBqLWP8igRFQSqmuUGccrmF/V7Z6pHlR+sMGNieRWPFMkPFcD+jQ2se6+txSGFlvgOX7BdX
BQ9C4zGwVT+9JleuDMIWSHSKwK3TPSFBFjSCMvuScfTMxgpc71630cz0qD8KrrTqtsMDt8++T8ov
VB0OthKntkaIy9YvrKhazphnn0INu4pqrfc5zG48Imw7nIFxNI2c1CwjGIRMn0g6l3emjbZm+NVV
jxNSGmoesLkLhiDj8uIyaQ6jwAeCDNJIoxnNSRtcTkTbeYWlBYsdCcLxiAvWj6aRbBHY3NvGl+ou
XI3L8CucxK+eMhKukspyRFiJ/t7jf3few+3fXyjORVWZqxKEDA5TdM01KkYPZhf8fjCOA8h4c813
BsFPoC2f+iyhufnXKHcyZlYeAKah73nVD6pofJBpPN500zohDWecSrSKhUpC9PAdHc+MomNOObes
UYmwgryL6ocz9irzzSzZQwLT8zQrVx/ivgbn8F6WGK6ybBEXLxB0mh/jKU8BZkfO4hoJTwsTu65w
TpRfIij5tql06tvvxPPNLmY9qi09NoBMfGaMxmMr8F7UlhvJUdeo0HgzBbTiKwcRfXeiCG4JsAP2
azGxOWi7yxwezT+UNidVvC4lRn27sK4XXkSV0pFf1mM5wIuSpllnleo0tWSPegc2MJmMwdttn/0f
5r5suW4cy/ZXHPnObBIgONzo7AeSZ9I8D35hyJLMCSQ4T19/F5Xu1DkQ6/Cmn25UVES5ZGsTwMbG
HteavRNQWXR7TuQFchWxMjUM5Hcg87DqCK2J1Vmv8oXIeG5PAaE4EbRiLnXKjB/e+SAWg6rSHKDm
QDWPWuGMPlouS2uV+OIUOMEnfhc4ih5tzRIk7xWgATSOJDIFTCJbMsJzBh+9reBTxdMC0iLpfEmb
BrRtMLSVKdYq7wEpa/un6QBiH7/fapysswyUSd2tJjDwpVLwmwy7jGhOYeVOCV4qRi03VMSuaTDb
53+Ps5cExUrW5G6W8PMhsjpHAUQdGF0XjNdcdggYpjbiHlCNwjOQ7gMYEkIlUPHlWvFkdmcagFvr
59zaNOEVsD/67NRQF6lepndAuvUHMqVbb/isVNWJDySoEidC10FGFTfoVilV1qq47O1zDcCtdoPu
xHXzG2nhA+GS2oTcJ308QHjTKfd1Bcx2667S6lUMwtjeLxx9+HH8Lsx6e/tbLF+9zGJVX0/LzdFr
iRxfmD0nSEgbumeA9qID7mm5VYMY3B5Iu2DIUt1ECqzhezecmvb7wtdMqnhs8ycDuZdRQl2MB2qP
rzFjALT0Zx8dw8wjPdB7kpXpXxXZk6qkTpY8FvxdsW4X5M891SaStwYeagCjyhktBs6yIpxwHhpy
V8LL1cMHZF8I2WFMtzTXdoJew6Xa/FwovS9TCjfArKflvQ4EjYrfhu3aik4GANvadN32E2bTgmWa
MX4Hxl6SFg4dVQIbjxroip4yYILs7JqUCyZnxp4fCJHuLYAUlEBMbZNRG+wCUCoY7Lo0IheVpHWt
/0bzGqSh7Dehy0/XR1KauDbTfsSraUfqypz4N6JHLYruamGthxgOgpbvjuvJ9P2Smu5LlOHs4LZp
cdtMHZvo580J3/pV4Cb8NzL8EIOuIbBSIDSSHxEFeLqdiNHMqyAkw/Ts+F1VX46vZEb5DkRI198n
NO/I1HuqxtkWiVHH6NdT20EWeH0YuQCfOi5vVjNsUDqrtoFKsZzHoX2EBjJRYEkZYJnouvIvy2hj
ccBELVH0zb3BNkCw/5ElqXqbgcex6iDLHIV6NYB/wI6M62a0N3mL7mhKlFuiRxXYuwI8JhUfrnzk
ewCTHZ4AaTq+rK00vT++/Lk878E3STfDbvOutSN8k5/GD1RU31M1v+A8efW7hxQFwMT3vU7xN2AO
BwlVhmA/eCUG2OCOf8eMS2DbSMci2gVqGggMD69MHlC0iRdorRPapitemtqzk8cUVJfHxcygTwH5
aU+OFNIij1H4agWOhNpTuBusoq2PSSEXhtVhmxflfPCqy3GVesGtcmasjgufu6T7sqeHfu8taW0M
+ppikk2SDePxGhWhXUp/Zyv3tUzyF4RgTWxNHfdVdtHa7ESrdJR2Hsxme3w5c0eGDD26nDA1CjpI
yYsbq0yg5Ac5UeBa6sYMkp3ACNtiQ+mcRwAV/RQkXRudgc+INlDRFjyIYbMxhhrZZd+8D8JsS/mz
YVtbDWTedKi9FNBdpL1qmP2YQ1m1LLmIAfYc2emCxZ21U3sfJd0bgV6IXsXsqgvSB2Ke6XDNKmuT
mmhVxtBPvwQrMKc7+3sgHaqiKI1SEmx2M6CMUHt96wm0Jv3OieI00cmIERG5a6ZT+6zsY3ROFiCd
M/O1D8xnhj62RFt4juc371PQ9PO9myBiw2+HuMLMRPams/HKjK4baz2hUQ6v1O8WjmpeUT+lSc9x
2YVVhK5dXAhKkQRwVLvaKFp5YS8BZ0+/6MsrDBLNX/snv8IiNVFvStGNHEbPFQoQXPXSOgV86GMR
eqaVnPbd5viJzWUp4WWAidhCwKwb8oucgDpXfMxRjGm/7UEXAb6jdRblDtfFRUJ7oFDka4u9Nc1P
lr0TTCIj+HLUzPaMJl34mDkd3f8W6VRHRookS/F0V10MIDm0YnhdQUNPj8Jke3zdc0e6L0o60pwJ
Dk4ziEq6YMdbzQmiZhePKdAVyULMt7AqeTh4aPKe9JhGcJmmnIsCxRNKtoZ5fXxBs77B3orkiWBo
DRemDzG+wjdNpD8qAs3zrF4pAXV4TdxEQ1NgZ2x6E+XtNl6ZEUqwuu5EnbU6/i1ztxNWHZAeGJhH
1ll6Iy21axRQc+AcAwA9idIxatOtbHbW1T8irb/tskUGiDkvzIYHhgYFJCWpXG3u4PCVoQVrSgd6
b5dN5FQi5hCaFV5ByeAFgeYdX+X8uX6KlF5jP/cxjsEhEuyKJtgHR2tVRl3vhC1bSNvNTX4AbtJA
qRAMF+jrlF7KVOuUyKTY0LQ2zqPgzebNCVGBhBQmqzj5aTLwOuq2Y5JmJ9QluObpdZSNEmiNAUmG
/vEpj39oay0tprQrIByIYesoZjdJOy7USma3ck+EdPFJ3MeqGGFgGyNZY0Jiq3LuCZDNHD+xuewL
rOvnUqRbTzOcEp8MeczPaHjfhSH6q68r4iXFiRHGLlefFAzSHJc6a2ooyh+AXTemiO5w/7LCBghq
hUfRaBA2AmQ1i5uNKYDKZ4ULvVpLoiSVbJiBiWMdokLLWPXwIeKhQwHfvgRmx9XxVc3ecZS3KN55
dPvLU10J722UsLGV8ILh+GP8PwOMBHyqMv3BrOC39vBT2rTwvfe+DJIKKO9YmK+dGwAazOOdDbbr
ZCmzOGtG9lYl6bqNNiuTD1jVEKSbPuycKP9pq9VJHz62yhLG4PxpfS5K0noRioLwabhUAUgyB6eR
+aP2u8tqSe3nvApwNf9zVJLWkwwgRCRCaNQOke0VQIZBXb++rs3uKSDdRTMA5T3AKM8pN2J96eRm
hX/GS0wS3qKrS9VSCGdAxVByr+9flWpnA4JZVLc8/xnE6+OKOe/RfEqUjeXItDbNGkRJyYu+Mk7I
SrdW7CZfDevspsidEBZ6o54uMbTOVeMOAkMpyAg6eN9WPol9ECseesrWX+nn3YP+ngIPc+Du0Ljl
z7hy2MJNnDWeMC0wL2gD/tJohWGzSPg+BFvk3NYwBF0ACWeJF2tuDBvdhZ9SJNOikDqi2hT3xuWG
VUDUHtwUTeIjwOlKLw/ECgjQBQIKWFG7vTt+pLMXZU+29PxlqQm4SgWyg1o/HQACD6yEMwCgALbL
2B4XNWsA9kRJpwhICTXOA4jKlG6jADOGDDEw59GwYHAHuYf74+KWzm76+Z5d63M/b3gGcZr9nGvX
YuqbXrqBS7s3/XxPBuNIGiFJit0DSGuUX6f1NjBPrN8Yr0GDGgpEKkU/F0ojh2KqGtDoVqLCdAIe
XfHK/DXUl4gAZpLZGDRhqJugoRH/kWQUdZunFoErwupHzWpOui4vvW58HpXqHOAPq3bMnzLtLsnE
7fFzmn3t9gRLpjqqMvzO6bWLkOCzC1eMMCS173ToizLifBUbbCGrPauIexIlu5kyKxoMa3pfVQy+
9sRcx9Zz77fXWjH1iqkLWzvr5H2Kk9NnYaaGYTs9sHGNEYUmeGkHDGId38QlGbIjVJbcTqegXcep
wZ31HRWgKgtCZrV9byGSnRp4zfSmgpCmyQFmpTLXJ9ZqNDX4DGLpBZ9NfiLbDKQDdPGh2VW6v0VV
aAMZsG0g7xTjJhJXsf+MHm89uKspsmbDI2G7Jr7Kw121VPSdjwr2hEsXu+tqkUXTKKzOVwk71cl5
YDwyQJn0DkfhpTjTmGO1C6/N7HsORGnANYJ4l8gF/bHIzUpEEJop6SM4uzZWHHkdIauc6U5VGU5u
xq6aKuvjujO/2D250mL7KrR6Y3KWRrT4DBHKeUYA0PABgMwPmEF3teEhA3OTsB5YspSWWRQu2Z2m
4tQEJhASr0mLGve5yC5M9joAky0yTxpzU/heUG79pZh+Vpf31ixZHSUACUjYQqwCrPvYui4aw2F+
sdbMh+O7O/sM7QmSjI3K1K6sQwgKzXA3IAKylGw9gRgcF7Owno/wbO8limsW9zmbxPS27xRd/xjS
0VFQBdaaReDnyZp8CVs/1/RxpnvCwkRH/beAsJj81PJVT10/2Pko+xYTcFO3Vpt1Xzkt7sjxRc47
gpjoZpgbNiawwMOHUKQAmzUDeLw1oN0DIIMkICzQY2VjAXKUlmJLQB0StOVOV+OVjo1WRvOWYwCO
2w8Dfc/TZrfwRfNb8flFkk3MS4xLDiWmv9v8GogvXXvZcsz7hSdsyIHztFGQ4DdqwFMuOFNzTd42
aE3/2QrJcat4rrPMwlaMBajb6aY2iNP3xqUBnF0kO1e5EjhafF2nw0lrTVS26o6F6Y6qt5SHJzbz
7wrjR2c9g6kAdIUEahKetCYKSR0JN7XQ3itergJQwhVCU522QsJ+QukBf8PN8S2cfY33FiK5hcSw
EzYwLIS3V229C+LXAu0kOug1+mHhtOYN7OeeSU9K6eet7U8BU0FOa3Jb+f1Gza+1+lJHTKGYqBXc
HV/b/OX/FChZ1qBUuaF30I5cB81MYm8rVcOIZr86LuY/GNFPObIRzTAh27bTvUgvLXA+WgCQSp1A
RZPQDnS+adN47eh02mKKe9KyQ0vAVHSeAXwGY2xISEo7mtvo5iMqHOA8Oqv8aOPrJwY0HuFLE/9I
kIvpY7fNznpw1TWtg7LlwsK/bjDkA6EVRUkNCA9yVUQxWlqhKA0HvABUVYWkzDpRT/WIeH5heSkb
XFNclaoLRg53rG6YQj0eXqrDv0dUPPwO6TkhGPNvwgLfEdZjvkZGAGxBYF7y9Ky89EUcOUCBG9bH
Fz+7dvBVI8GkMjgNkgXoRpIECaNwx+wLrm+D4i5ZomadPvvL8aIN1mJgucDorqRX7VihdjdgEMc3
ciS2wZzAxKqxdAzlhAScSGcV5loWjPzcstB+CnRdYiHnLNN4KBOUdadjWf1wYQASNh3WQf9+fOu+
ust4QfZkSPeyN+wAffM6AqrQtRSozWKfztIqpJ2LhoL7/XQ4aei2SCwPFwV/Or6I6SPlw9lfhKRz
DTIDtqJAhJldKibILf2VEZzV1b9OfB7uleTAdDgPbbpmbl+c0/5NYKAhvbboQh5+/kTQf4EsCxog
DUlKOhhdMHCcSEM6pw7WyW+wdOLI/xEgQ1T4EWgL1QQC8uG2LKdicOjfktZf0N6vTwx2ixhovwEk
ugWWmEMPJTAjNFhPu+W3AQArKWaxRmfMffZmxE32GDAleRv1vL4b/TjErDNP/IUogsxuJVrS0GQN
ij2MFh9+whgbxBrGoHbLtbjAmPou+M4CB0zz6W7FH5ibucbF6fhGb02ve7Iw+xO75Rlg0I5r50zR
DDsBAtYJ9xLvgzx0RAs6olUmQgMpuLxOei/6bjxjnnUL2vKzRDjZyr5Tllie55f+KZMcLt1SWj0s
bEzZ4Tky2jvy7+uNh2uSTreslViLffz+kJ6V+daw7+0l7OhZw7G3bdMS93xrkCN2CoC3AbhnXShs
F1iJswhUOGs5bAs316BTwke6bK0VjaoRQ0ZaTAgYLwgvJ5CG6t8PPTJMx4CKBlg/yKHKcYKaND20
fBrTaQ2+scakveW+FaIx2GrIjz4JxdJ06qTbsk1EqhZty6qG/8rUpIjoE1qXCrr7uIBL+zMwVCcW
0HoTuOx6/3hcx+fU7YPCxAByOYZhpX1EPazoaAObovdAe7IMRD3ZwjWaXRCmGFEGMqEVMhSDOaox
TQ28wBrpvcxYDaAvLzFUBCC8+vb4aj6OXd48dLoj8UAxJPj1uKo85rwCC1y4s7f1EzmnwO5w+qfu
InGBgEBerV23Hi8M5z47Ny6Hq+HyGeXurb01McCI5vXV8e+Z2939z5Euc9GN6hjm+JzpEHsflE3D
w3EJM1DfDBXfzxVL9zkSKSV+DRF0zS78cwzMXdWeuTUv0pPmWfHak/zccIDzjVWmZ9mq9rfHP2Du
Iu7Lly57TaoCNRzI14EoxPmZFV34QvEEAq1/L0j7GInFtcAorqSpWax3qtChqSQIgR2yS1UwoyVO
uoRePWu9GASAqgB5ZBmjqTeLdKiAuYyp6u9Wi4lPHyhvxvXxxczdCRTL/xEiKYYRmkoBavspObex
oquxu+XtAyIRp2mqhes3p4P7oiQFEYGv8VGHKMs/MzDLnzXpwsnMOgx7i5FUAC38Rq60kAAG+DTa
9tElfEUtv6+MrR4/iSVuwjmPfuIGg0WBm/UFNqfuq1LEzEa0Le4yChgrQp0yfAvzV938HmW74yc1
u3170uTFYQq9Q04I9flhW/AfSr6QyZ/dPIx4T1CuECMXLRKagDulhbln7WMdnFH1IsmRb7GfTf0p
Htyiez2+nln13nOtpp/vPc5Zqw6pNblWcauvCiS+YTIx67EUTS6JmczGnpjSTO20yyGGs51uYzwc
PEnojTu+lrmz2X+cpVs0FjRQghSDhln32OYnqn1//PfP2bb93y9dnTHR8rQl+P1atc3bnx2NgCO9
adOl0secNSAI/yELeEVfWl0HTYsxbQgdUMHT1oUOI9tW3VldhYBowVzPncu+KEmdlTDjul/gXHKK
9OaYeDR8LKzIO75xS1Kmn++dvtIadRDXkAKkqVRrXTRbG8CY+x0hwBwyJggtND8dChkbYhu1PS2F
vPmFa+oADQyXAABmVQAjrP8rRIpQywCdVUEIIREmvkYaeQYGtScG0rC5O76cWUkmxtUwJwcaJRnN
g+TIdscaPE1Trx3dv4z7ra+u2mzBWM90OSGkQ1w3gc4bmLKQlLpPhohEqFeAfkh3C2Y+xLrp6HQE
M69ROSOyTEOKmX8/WBvV0jTE3IXdly1pnzXUVHRokHdJNroNK69GW1uIwufsKRBRwHYFYDw8EtPP
91QvCMcwg75MPToBTE6TtZ5eATM9bmy0wQng9taln3jEKoF82DULhdI5xUe0CIUBGNI0BX0ovTWJ
b44RXgszhucQAHI5t858q14IkOd0hSLDMM03AhtEhmlvuAIKzR4utQGiZ0znBa3waqDV2cX6uFLO
rudTkAxwXgyiC/PJd6dqBfpdrfTr2yzNOxVJjhQ34ri0ed3cEycVR5CiF0Mq4EkYUe8kkerwWN1a
PR55boLkKMrc2karc3/Z5OOSnzTnViARibEqJCJBBCEdHc00X+sjC2kP5GF1+ybPQ2CeFmdhQryJ
BgzwVcdXO2f19wM9SaBpN71eZ5PVZ13pqHUYuAGLsi0pAMfconpaPB0XONOlM8UKFjhfUI6eIqRD
7Yw5+g+rDpN3sEBPCm56MmSe0QMpy/A3PIW71tSxQzBVhmFD9IR4qmiW+h1nz9hEJzlQc4HMh4LL
4UdwXxsLvUJSJU6aE59Fu9SwnLhs1g0BEgIPnHa4ikNAFYZvx5c/p8v7giVTjmJ8gRQPBPcTk2y0
zTDpWPcL7uLczTShRJqB9O9XzlM1t8vEMOAyKOZm9IFesrGMH2xcOslJN+Q4F10FQAnXLB2sY9JJ
Jk2n6w0QcVwtuDKS0cX0tRslfNtq1a5N6m3Ehlsjf8Z4pzsGGcaJtROShQtjFrNrtfH6osUTGF5y
wlNRCFHQMQv8jpq7aCmNReCk5SpfeoPnbqb5KUfOe/aZWlnosIHGZPENjUAVp+XfR1/1WhI4efE2
REvtenOPiIVLoOqYfUBXrvSI6GOKpv8e0+x+RMEMQMd0WwrEgXHvX1EqzvuuDV0iFN8lGlkiaJqz
C+jinoho1KmhWrILoKCp4nLAuD5lP+Luqk3fRxD4Vuv+38+RTv3wFBRaJlpXqRxRo9deCRKC0N2w
HnMwLMfPVfSa5M+N+roEmzFT3oMsEERShk5TuGLSouIuawaYOewoUspNux5Q0+rWWnipsbWlrS0C
5iTySJZC09kU7r5cyePoEzAxqcBic1V9/da718q2KtfW9xvlwSpXUbUqHxaszOzpMeAgTPOe+I9k
3oyRoxozTVRbHIO57EwHL6/2osb34RLq4tz1s/YkSfaMs05Y0SQJfp4DIrtcfekSV1/CHJ/pYsLR
7cmRLkPQm7S3JjlZjU5Zbds63MlO6HWNjLxXXBW+y+6OW+qFlX08IXs+nN/Fv/YwmmBPMDErHkUC
QpX05ricmdE/LA0hlwbeV1DJyQn+sTIFkJl7JK82hqtttbu1cEEVZl1q34Pb0QWx8RVAHzpnfD4u
eO4p2pdLDt/AmgNUXVgdtLL6EbQ7QMgF9vq4CDL9DvmJ2Jch3bhW5VQkCmS0a/DykofixPf6nbWr
PP9W3Gmdl7nUVQENFLxw9xRN8+7vhLX7XyDdPR6bClU4dnck5CoZ1TUAr1wDDR2jddUW5e5jwf/1
2v+f4F1c/b206n/+G39+FTk4EwO0HB3+8X8u8/fs2xV/eX2v/nv6h//8Renvbd7FxUv69S8d/Bv8
8l/CvZf65eAPq6yO6uG6eS+Hm/cKEFUfvx+fOf3N/9cffnv/+C13Q/7+1x+vosnq6bcFkcj++PWj
3dtff3yUNv5r//f/+uG0gL/+uGvKpPr2kr19c1+iV1F921Ucf6q+/Ir3l6r+6w9AHv+J2p4B0BsN
1RMdyGN/fOve//4R+RM5esxrEDwJzASC1R/fMoHOLnyE9qeNgU3MbWJ4GlTrU59+Bd/v7x8RdE4A
Wga1blS7Ydn/92MPzuzzDL8hw3gloqyu/vrj8KlH9wcccCT1wOhlgVIdI3yHF2NQBgW1qTFYg+qu
fhhSDBxonRCewTEBC4q8n20Z5w9UW8I5P7yQv+TaqIEgZgN6lOzKjIOZdbmiIuaFR+C1FS1v4qov
3EjN0PRx/GZOav95Mf+WxYBqqU8cuMDKlew2trJp23YI1twKwL6YRgBONMjoHZeCE/kiBW0VGAgH
tBu15citqnQzNTRIARR2uqqrtJtGp5JtFbPspAv79EwRCB71DSADloaXD9/AjxVOYE46oozJuZBT
6KxrgtHikN0zRldmqJ+Vyngu1CZakzLSVmWuC/f4cmcOEAU6AEmhkZtMVetDxaHMj2uh8mDd+QWQ
EzOVYnvj0WVAN1joJpjZWcDtI/38QT6qyQGMbYd52WFieqWAXOyKYE7bs8cs2vlAeD1VquE7WkxP
rbHloL0x7IV1Sg7N33sLx3Ra5USJLrfMGEqVQDZTVnkrAFOUm+DMGgrqpC2YEtNOKz1KRtOxsqHB
OB4w8kndKp4GzCI6Jk8AFsY/UiO2sCdz20+nTg5U7D/QQw+3f9RYWAlBlZWuc3ttFEDQQpydT3Oz
SymJuR1AuxDiKwZod1AfSPdHK+Iu4hj6XbeBLU5F67MfobD496wt2H3Rqq1nG52bA+Bj1yRnSpGq
Lm38eBUVfbEe23q8ThDqLw04kEOn5eNgEChgxsYCsc0EqHO4BQzAFkFd6TBdPcWAaclNQBipgyW8
KLc1AGNb3LrjwaBd0HakCFw6dO6kvj9c2IJ2Jx3plMfG6PGvBg0DQpVujChsZ3lxRhoCQkpq+l6d
Bl5VWvpZFCg/0gRdq2EYgktJ6SO+jY2O3fp9bWsLBktyk6alTY1TJjD9UG2Zxs8Pl5aYIgTDOE63
DM1kzdqxARRSnFaYolV71fVFqP5EddNwrEHpe4/qSJa49tCC6KkHp5VT9uFwnvYKQ662ze3HNK2M
AaNmQRiuNHAxr47bAvr1huLxQisdjA9sLGr3h9/bFz4bRM/81Sh8JMbKuMFMRpahWMjK9DQOhXZT
ccBPw/hmzfkY69ZVTJquRe+drySOVgDY1tTB/oXvJ3BzuwQBhA6kTNSIia0Ubk+UVnUsPbjNxdhd
RYUaXpd+4EeOInrzFAPp7CrqbX4TceYGPFsHkWrVnt+ABwu00+QE7SbsBlkXtLVqFSYxhTbYYKLO
xvsE0dN9DOC611qvQZnSlEsEKV/fH5T6VTzUJrjRJyt9uDsUBO8soDrYSmjU3vN8UDeZVSyF0PNS
MPsAkHFkYeVXLh/D2Fds1UffsFVhBGB4F7mxBHL51V3AUtA6OM2SG1MD7uFSFFFEY8E6f6V1Ru2x
eDSfSoI+6iDIOMY7zMBpcrC0DGVGdsd1bEYyUudwBtCQZWhoyjiUHFe1jTx6Za9aRkHaGg6JG4I7
wAECT+YE5n0XlIDSsrKlKvhHO+qh9zDZmKlUBMhEjG1KZqYMjUgB1L69okKdurN6y3+gbVm9kCpO
dEDuMcVLNVVZJ1GXJi5maMat6NOcoZ0VAB9Ob5k5cprq8BZX/lnRgdiW+LAaTpLx8s4nsXLahia9
G5UgTx0jy8IbBbALrwbYTi9pbsdXfZP4m+O7+fXC/m04Uf1A4wuU83A3+5wWQ56r9irM7XatY1jy
NmfFTZXUMPBm36wtW78AtGG4sZU+WXhS57cUFw7QthMkPZPOMhl1XdFVcJCKJG82damHQEnIwHmj
5OYmTor2kisp2IqGzveUWOCF1ViyHrlKr1LiD6sisx4SgCs4feiPnk7G3kGlN9vmQjdWNhCZQI7R
ES9X8/eAAsevScsXHuX+RU3oYs/adP6SfuA2wFZPoDkgfaCHWxn0vdaGrYkO6oCYNyPMiePrdnQa
prVWO0NXgigINYVdVPu6x1lh7/q0FECCqoKH44cq5XymZ8NGhhJAuHCscUByIqvPOKVRInBHyqTE
g9yUL20zYiSONtXOGjXl0gxH1Sn0IHWKqmyBZ26eabSsbxY+ZLJo8p7ABQb2EwNG5Rf1snGavKtC
fEhRnmUN2Y0jU3doNonO4KEB4083VJfT4GyoFH1L88reaGi58vKIsAVlm9F0Cg2HsoGaRgPDz+Hx
hGjWSYFuhuOpBAXCUGKdG7ipp5UGKAquByaAjrQXG9HnqWJWxQKSwoxRBkkN6ht4z5mOtp1D6aLw
azMuIB0TNv65X9nWmqZ6+be/8K8i8fPotRSV+FkfjcMv2/eybsr3b+cvefVt3WRvLzXiX/nf/H8Y
lk99Gv85Kndf8vdvD+/l2/t+HD79m19hOCF/Ir5FeIb0LriD7KlF/FcYTtifU3fTBziKMSEK/BOF
a+afeGxUJGsRI6OIO7mYv6JwTf8TtgvRPEoBqISjmf7fROEfQ0h7Fwb/Hpi8cK0JSgtoSZFdhCA1
SMdQNoUDiwbORE/xP6EtxjODTTtpk5F+z4ElQUCvSDHbFxaoj9sJpesssNIXocUnod8YxUpRhOH1
Ma+Ik3KVXxp5rb/oliCnjaWmOWCMOzSH+iMpRodkg/Xk27AKcZN0kZcMIn20/a45U3pkrgQ3naIl
Gt2Wmg1PuRCWcIE6uwkbHXlyVVde9HQA73eudStdRU2EGYh+OG+HHTzEzktQub/fO9SrvzdkP1sh
5djgeQAWCTkT4BXqFGnED2qovUSlGGIOTCL6kwHD+Z6qII2veAEUJtaUvqsHPAWaqpaG24BlReSE
RvPKBtvuYHBMRARKEPS3ShRjOCk2SfugGgl4h8oW2NyxEp4LLnK+ipG+Vp26LAMf3aDg9sgSfYnX
ZnYdkzcIEDTkeGxDegFpWwUm0sk/izwMbxCTvIc0GTY8j9GSbyjMtQPxVgK0E336mNMK2tC4sdN+
cGsYTGcw89j160D74XO/RUmvhhuSqmdt3JGdFYTlaZK1+hXNwngXaCL6V1WojzNArR+IdGjTxqiF
JlnUkiLRWdnBzyz10eCIIsSZFaBfY6hbcqYlVCzkVaT65SQPWDsanhJcDDY9lYc2dOw4YOmI+d5Q
/qQk7D7ko7ZieVxvMXDLT/2uU8G6jFJ1lwvofr9EgPxhpA8uJz4Ao4OAW8YzjxyLdFiYkQZgbC/e
I3ggmqOA1q1zmiou3oSfkZ8j9wuEZFW7M5SaRSsExMOPFMDCOWZj2fDSaUXYrtIytc54Ty4Z8MUV
pxl58b31W74a8QYDUkutc+KMqRKdtkgZZiuhmcqDiJRVa6gJWweY5q+doKQ3I+Y3mm3Ky+Axy7Lg
RvGR1HIabuULTxeRPG4AaMIqwUubQmu4+jJ9pU47gXixfoWz2xaOIMYA3FiAlJR9gZapUY3EWtBI
/RmqPWnRQNNjXi3X/OqCW9y4DQ1Eyk7fYHrNSToxXDR1FltOOeQNWpPU+iI09HFEwsq6xlw9e+jD
vrvA/1Uiwi4wqt01YpflYXmuMRHd9ZZ1bWKUayGomE7u4GRBzAkNBhYQJlOB1yFFZrgcApOf7Ede
mMCLBBkiKA+V0NECLcN8ur/ECErn5EEk0jZ4T6DOkjtQxJP/OBQ/mtrun5gfsNWQAOAVtDNpvGtS
m7zQxDa3rTKeAs4gB6edX92QNstLh7SwR8QM2jORl0rqmXZmbOHEJIFXwp1GN4Ft7hTVKqiLdG/d
uE1iR+44kOo6sgrMNYA3SXGKOujuUGj1atOoTzVfNU9Vgdl/p80ASVYqtKUOs8sTm0bNT9x+7ZJh
jsdV4tI2/nZaDqoH+7b8q3ohk6cjvTuBMCE3i2d3v28o1SMd3Gzja2f7rZdg7BEwKeAK7OMyPJ3Y
ZSq8Lgsip6hGOm4kulHjxTOCfOkHGc/e6xFGkVmzvH9VeWnt7KQePcLNwGOJby8ZLSkqwOWZqBjQ
L4v06HR5pNXhqU4VIGO8Dnb7ZJSiQPqprvizlvluPNqAgjOCbtwmaNcAqJFl8u9RGSfng250/cKn
SLM9sJ/QbSgcgnYVH4QEweFGJ3ZqWiGxfwi9V4G8Paa109h6eUXiEpW2HrQGIHTqB/M+9juVYp4+
UJ7CrOqeSGwkAOLuiksk2OCda2ozQkv77J1ZPrMczqK2Bgm832zbIi8rxyzL7JSghA+4QhpighGB
rgGRqfnL4/2PyvMx0Xd4lGjBx61FBnAaZvx4YPeOErxYVsEV44UnBE0QBu+NN7UqR7fEVb9sh7rG
tJCVwcvhYA5Z5bg9731p2U4V6brlmQGJ3aLUMFKfR0l3MaIkudKiMLI8lmnZSxcFw8/BQMOeQ5Sx
hycxklu94tVFAmSmp7Gn7UMhfHIJW4ykW6xtE2TBr5OwFopjglcgdSIBJAY0GQXo+C0BvLklQzM8
81wh+ipXlFsOeuATZSQAishFc6Yhe5k6Whv3tmOz2AAbDhg9rjWD1sApT1u2NCQizTFMakHRGAAW
GGyAjvnIKXTZ20Ha1lWHPr2XkoTqs96UBrpWQh0tsGqYImassqE0Pc3u01NDGP3ODHvFTcaYn8Rp
GcQe6rtq4XTcd3nKH03yf9n7kua6lXS5v+LwHh0ooDAtDeAMPBxEiSJb5AZBTSgMNQI1AL/+5dFt
u6/62bfjLbxwhFdaUOQZUMP3ZeaXuWaf9GCWK4TAIC2A2nWtQ5/b2yr0FkkE6yI//ioG/290PeqH
eFrNjx8r2p7/B3odPIr/c6vzP+b+hxne/9zn4P//0eYQ0IbIYAFsjH1+TcLDXv9Hl1P+6n/g843j
AGNHSMD6X21OWvwNVRq8suGWTWEedx1A/J9tTgkeEusD8Yso9KCSpf+VNicrr4vqn9sWbBFK3epa
yyUF9hnWyO+LDhRzZ/g0XKSPdD99NjEcL+8dosAneH6GLfFhaEuFXBS4uqad0OOpr/YpNP3140bY
rZh0W9OHpNriV755lEW25rmyS1uAQ+z5F9mvoSoOFR02LE8MQvXAfkZmSYz6oY8Jq7ndBp+8ZaHS
TrwiUK5iUx2iJMArcmcZo8/IRvFFO5PBhqd0EUjx9dxmrg27z9yh3Ksi1AqHy+3Kkg5D22R2DPqa
eH9C1gcSTNOK9Q/5tKqhIXTiSS3TK7fgpGPf+7Sc9UkiaZLd0JFhuoHkQ5w3jiYYbNtBFoI7CnuE
3I5SdHDHqIhb7zcRRXPUUCoyPb7SNajAGhT6e34uEpuPL1QmOl4Osys8eYrUFsrTMtG0v9eW+89z
haH7M41WZEzqwVfxga0i8BpPPY+PiAnOxZmXKkYailunYyIC3gvw+syiSVQ4DPTKZ95aCYYIiQWb
OgdVCcRXznxHoSSNJiey0bJvVZEKd8Ikdp43UVijnB9LGMVAf7SCVjcYftAg9+2B47Lq94uOBtep
elwVjS+4TiCXQPcz1yYh5itE3xj70xx2MghR5czGFdgABCLqYzrnmPxtt4gQs1z6hI6zQftHRXhC
8HHRP3KDnx27PqKABqspiKTOdiKwuJzQ/CGuBtwaqzKJP/Ko2tKa2mkC/JoSG0dn3rlC1cJxVzY8
iXJR+6gs1ZmTVPMGan+NGHUwR/uhkqObmmHRlWv3bdH+0u/58qCzcolOMfSm08nh74SzRwBO+ZHw
at8O8zwT13a907pZUO5ncMjgGWmqZBPPeY7ZJ4QRjq9qqlZwh3mZPOc7amzoNwv1uEdzqWvey/Uu
6oy53xg0i3UxdMAdq4XCHs1mKrftfuXdazJP4mUtHaM3MVP9z4LlozhtpAgoxbuexnfdmCDuaEZO
rmxjtsz5OS83fLes49dMWZlHHzBJoLPagwUkTWTGSlwyNbMvYVQ+OawDNwhFSPMSfnpUDqTOYKDW
HWMelm/TnvWk2d3V+7ZnPHokKltFg0H6azizgHHzMYwRwRwBUfkbqeCzUeu8r+IGjKIArh+lwPnL
stMYxRwzPLMCBCeIII72opFjT/G+MNplYGVP8vcFr/nFBR79nMpxzet0JP3Qouaefc24R4R5v66Q
/pqljPqj7qFurOTV6GIqB5neyRDY62yuMzqV3leP6ZBh6A+pstV7FIpCt5NgqT5GBicmDMslrPdi
0clD4SzGReVUEBhgL2JosFv3W5Ev+n0sdQJzfYG8KSwpmAKj7jvEbKfuMoFKiQ+ToASpj9tOc33M
Ec5ikbZeBZhxVWot3xlqieoSLTt3cy1jSfAPxV7zB2/mJf9snRzjDx3sLOaP5ZZlK0DdohO8rSq3
cnkw5Wy7d++8C13Td2tkYWyOAQv2PWicEthYu94btiiR9aBxo2rPPpRsmAJts9nE6RmXdzL9Hexd
Kc5VlKA1i6Z1MU8h2kx2YJ3rhttit3J6Y9NYplutIOPUTxNLi7k1bpyvRy51miOngwqc3jgvyn0r
gYgmkrdhIdvmLxwvMsu2MMtgWVMsOL8PnaBRcVFV3qmXbnQ5PZUrYdXDQMTKIUVdMwStDUzJ7Qv3
WSo+YnCwcjVZq8lb2BiVVN2EhKzF34shWZPz9ejlHawogAD19eiKsv/OI2wtAyJwi8Z64w65KBED
n3xkRihxGEo6IelUjQZzO57TvI69lupmFaJ8X8cheXUektwn5zJwEBWx9CPtcusfoSkl72yPprLd
vZqGg3XBkUM6kYR9IaCLliPIDZs0YKFnRLRFsWUts5mfH0oVbf5kgdnTz1VpkehEZZ6H2lPfP+WJ
JZ+BQsBTbCy3pUSAfGBzjVeAzReMjxFDi5TufoMbXtHdwU7CD5D0R2CxKUarcJ2oBKxrLDKlsSGl
gjEg1dNHBbiCn1Kz+2cnM2aOVaB6uJnGmVX17h02mC31APmKZWEB4zLB9qcxpiggG4cFVnrTzbKi
WEgmVg4KQkVeO/inlOfRQTpx6jV2TzMPszanZetjJJquE+S9sxUdXLCvSEDtFe/k0YLDTBARNMMQ
kTE5f2IzPI7bjA7mGFMf+pOfcXU0Wpi+PwtGtb4pJkk+ZxAd0hZufGl+j4QES1FMqzJFruK8/+Sl
1VevLkPesI6RyFEuQ4IcXY5Jow/WEb8jiIl346XyWt17Mm/P0NHJ6Tjje5weNlfG2aErStgE1PHA
yHJgjOK7jmMYxV52bspjr7UUp2QYDdL/xAz0J4B7KumTmJJswnpjsfkg8pXGMB2mMMudY+eeRijX
IefWlPy05TWDaYhmn7Yo2pcNg6NAAKHU74vHeXQlAlp4BR5Mh9593oAQp7CKGcSTG03+xjRGRWqd
5Sw067jBvortAs+oCIBkDj2oCcBLDD8+TKgBPylhJtAwCcyxDmlpwtc96UR5TKIu/Qh4wKYXq0Qp
DwRVVX5wyVIst6irgvlQIUNzMW2yO0IvutJheJ8rvSzTYS1JV3bwRcm5fw6jN+NpIrL7tssok008
LDDhI9VGbntM7IgHmEdq+w3svf9JO4JH6liSzw2iSiI47dscCdGW6lXVcOBIq2aEsOg8GPTvp4Wb
NW/VmIIyZD0n88eOblN0njI0+MfSSVR+u8gRFU76lLvjMvtQ1Pki9DFbIw095sCTFnvYTE3qBWJ3
7bANRc3lrOZ64v6qXijz/p1wF8sW4dXGnHsjI4wyVXR6Vcm+rR/IrAr1KeHbap4iFi3mRFJpflbz
susDFWh9YeVut/gy+XKYIcVMwE2zwfj8AElivjUbxo/Hy1COW/U+iFDxek03Ih/3MZ2SwxBFJvuC
cdtlfoQecLRP2YjqeRhqz42bNqihuEIpwE6sNEoGxGhIfAyIrasIchiCXYiE+CGbGrf36XLXGTb+
7KMMDo89YCh2SjYCR/bdmQSeb1quD8rEwO/13MMGIRqLAvA3jHxMvVYS/8XPuBIvLAXdjwp9hPzF
LDm9xw3L9gaVz9zV0Z6zv+/zNH1EddUBGehTZJlCpVHGNylWVg7ScdsUvG0S+lpOZWmakMkEjmxx
jmywUKF6bharynfVsRSud3KFbI30MhpRXPHI1bjg/H3hnPlgBZQ/ddcR946qZQvHgTFIP/aN6rcC
YtbPhd4nwLJW9x+n2cMIQead2OuccHjkmlHurzgRMXjkKhbzw1iY7ti5CDcxT/G9HtOBFV8GP8cW
BxOlI2orH2W1TePxZ4owLYWIH475WjlS8xIwMIUpl0EGVrOZT8mxhLnrT1ahUjhaneJWAmFbItUk
K1Tf7ujGv5Is9+BjbLfpxvRie5JcTgKHtU2/F3MCVVLc+1g1Ra7MgMnrXqMzLwbc772ZJQdKmu/n
nrveNLmgbj5NcUQG3CGT+bLJRIgmTiTmCyOD8L0GRlMUTGCIf4xdN7taDoU1CH0bUabSyFnQDjJ3
ULWj0WB/oG7/v0//7wn9y079GU7eP77/t6f1ff2x/Llf//V7/yAm8/xv144d7SvoFECGV5j9j5Yd
o/Z/g+4E0S3IiQN5fKWu/yEPhqgYrRaKavhdkau84k/teprAVAQgM4gS9Nv/lXb9Fx76z279+oqQ
vfyaA8JMTgo7kd+79ZkAISR+yn7gZF9tdUgUVfCXxxU/7C9ZZhUsvXFKLUeht2Wj7ZqEDPcPdK7x
114YKqJGJmEqLhXLNlTZVST02Vd8Xu7njKPOqeUUMvU1m9YR7UeU5/OYNj2AfvKjCHKzn2YWivkd
LIXqvqU81flDnw9aQX1JhgVvhSoIzD4wEq9etP2cmQmJdj7j/I4Um8Zb7jkn222CefvxZ7Q4id/5
E/jyv6Ekr+jpn78jsHcJphfRTF2Rjf8EoxWEo2LNWfmj81KM+rxyCmO1mbrFFOd9QY66Bw+k5uHn
HHdD0h3/+uX/ZcQQwmlMMMP2DPm7CIpHF/EviAoui3KBUHf4jlHmdBqaFU16ymooRSI9Hk2ALmpt
DVt7ygDtRrsSj3BK2+DgSOie+/Sy5gB7p1pKnRryAF2Zxs/+zZv8HQ0HugjFFjQpgN4h1LyKQn5f
SAXHg0cfrN6KTKKPgzQFlsEax7etKmTB7ZhbQLj9VvSFPs6zpfiZtVW03qB4KfGj4NcU7ZH1aYBa
/K/fHP2dlLm+uRSb7DqFCvEMkhmvmNWfgNApTAvvUAu/KYPrWR/SZSrpfUJYut2mi920rkFRzPsL
B0q+FbVlxms4tMWJzz/1eu+is+F03F9MZJf8oYSbFxY+7gg+V6fJZlxuiBjHJTDVmysy90kB6t9f
9jmf/FQjWuP6MIZqjjr44YgKqrY6xTTG/lLyEGBqnWbjhn+WPe7XslXZki7HvLABvwUr0wEbR/96
+ars0Tng1kTtheeJTYF3PkTiuuZXlfHpPSy50OpYOUPcE03lvt4ZM3UGpD03GAWL+g5QRU+xaF6B
nnf0BeJeEvEDWiXsH6eFxNb766//d07m17cPbRaczyCfgr7ul33rn779tNtETyo1v+2ELwYCCAg0
oJpDLKGcbzAO7Bd6+OtX/J14wisCeoSMEPpFgu3zn15xAejIPE/9a7rb62L0lnIjWtS4E5Zf7lBE
v3VjCo1E7RO7Lv39da4f6/Sv38a/qOBwehd5Dvk8DDAxlHD1H/t93e2IzIXPSc5fOBX8qnSVNot+
SM30lt2yaRHQ7XeFHB7dUva7rxUDAHLoyzVB2i+kLh73+Jr0+hb+WPlTSM1cgjXzMN77tJZRPDQa
Tam8xSKKWQ29RocUKXSnhIhLzGKsQ+CRVYnWbZxWLJHJ0Sz9AI9plE91Opk0uNNff+JfTP2fzkqM
PpYwqb5+anzaFHfd7594yjsmvF6KZ2dFjMM5MybB4ez267pFGBalZ0Z8wLINU4VY8bpff53YyLy6
LunUQuDQQXGdX5d0AuiCm/OgoOlDAad3MM1HPTu1DKc92ybsus7z611BtpJjdxZEYxv9m4/0+8mG
UQuc+5AOXXX4uCkxhfz7RxKYIu/golx9i8cE64amxiH0MZ+yLKpNCljj7DwwRw4PbmqSAhTZfDVR
mveYwHk1FQG0m49t9PRv3tcfF88/v2xQjjC4AT2GWWEImMF3/svlHcfYrcXAlpPZE5TIhyQLOLJa
G9PEyp8LusMyb+TSAzqqat7tDEONa9avhN/iikbB0TeQZ64hvUtoEGP8yLus7+V5015n8qELw0Sg
SIEZ0ZK8Llpz3R/MmFChD3y2e4JZOxnnC29Lk6FNvksDkWn+WP1xyk95iXTOD0CqiA73U89chQIB
nm8DMpjjERfTWe95MfB2jkaF7QldEYjppojwa+zapBX4B61KiW2ab1ORvyWVYfZm+vVtesYTbG2I
VzcsDu+SiEdnCXXg/CASi68bSG5ui4d0ma8XUTQmOo1rte8xnlusSrLDdGRZOaYWxGIqAMe5KlCb
o3AmKd5Grtccrx+HgMddjfATesJ56/H97rrU6CUK7VIgE3EEFdRBlch0e8L4wJi6S4w1jITFGVPH
WKlz0PM4P6fSjlX6gCTECqjVCG+axF2yBTLjpNmGdML2r/y2pLplE3QC7pMfMSUqOGCFtZRdE1mJ
bgGqToDBWfJY6UoV/tBrJNzrz5BAuV1+jmFEhC8SM0mQujzAu93L/POgwM33LdY5qhygXhrWOA0n
5WJ+bkWil/KS5QF0CcnCtpYPlPtOfRRVNaJFHcUSAcpRGFHBzCHm2oB1HmAogWfb+pDsQELiKCjp
Go3lnpXNRrfO303Vsi475jUAKF9EVJUGt+XA4uVE43n1X/OYTxtDMn2nAAHzQnDzRWhdRhbx0b8O
Yuz761PTQlV9foeBrgKljmAz0LGmyyzBk+eUdnhAm1iv9cMfS2MeUGW/iWKe8vhkqnGwqnYmzjkY
2qWXBd5GMk0Jpg8iV302q5HlkxJVNB/5kMHbhPW9f8ow/D62oJC600Bdeh7idL/hJrizNb38VJg8
aUKVsQf0anPcaOog8saiPlOA+mjhgLR9HY2av/QQ0LShIoDByjldT9ATwCo7EdktmJg3OWE7YkQu
v8v9oNqCMoanG0fmOBaBYvJ/sB9Axq7xASt3PcCnFLmj05Lzb0zZJwiW1a2hUX/LMYp9yBYaGouG
+eykrVpWeahpICIE36OG78MCv3wAVn29USHarKs04kgSftw6gdpAqIziT5ebaOgoiqPHn7wpo419
NUFawAis+66rCQ1ogO9ZvVVjdmTID3tSFEN2NeK20blGqeyffdjL9zkSWV2lln/2ZTIc4mSNLzS+
pkdJGNPe0TXbj2ZdxI9lLLqPUEMOK8DMtPpOeE9dXRBFPsEiig1HBVbsQBa+flocXW+uR0ELJMBe
0sUguAUqrbLpiqpj5ZfBgTG8QV1qvy0gi8hBWoUQ4h6s0lY7wHQ/yjUDlhl1kbkAZJMZ8NJ1/Bhc
OjWIgJS32bIS3cCIUmK0fFF3oaDx7ZKT6wqFpwZu1t75SzA23MfF5G5KLqPLMKWwPC5x+n0n3qei
3vcScPiKLurVK+1/6CgKTTKQ/X1ZRkSQVZ1Cs7TvC1Yuu4JREZHGtmr3U7jktoeMJCZqeACBg4OY
q9A4n87pBfLjWV0gzDLHRNnkNps5AOI0e8n89i22XfdACbaPW5DDywsdD3UfuCtaTO2kB1qs4kEx
al43FdxxjFH09EsNQgzD/E0x9JmqI5tSaMk15h+SWZxk8Jhzi5FaFaBA+ghH53VqpnXtnzXbNBRi
QLtqDWwaAWEG9hQj3h/u4TLvJmy8AMSIhtI/VsnC4Hy/u/F95AowVB/zF6TQ6lopRz5WkpY3KjFl
Y03cXegg6PtS5uFu3AnE61DGWrwogKYO+YawH7L9XV5GEtAqhB3vJoJdSFtqpeFCPy76MfdIs8NB
D2qyGvbivBLJHpXkqPg9M8+JFOrkbCCnUbn83aTdsx/38XnXfC9PWlGY3oLF+LHhCzkBFrb2ILN4
g+4Axvi1oXq7JVMPfJg5SAGrSZ00tMNIsgSb8VyJtfqaYuzi8wgxyFe3u/2HxQJvHZLn7inKzVOM
m6LFxNz6xFOoSDIv3F1klultjwEspzPptkbYnT6wLaa4ywJOpHgcygi39gQeGAVeo2C5f5oghn1e
tiTF+3fJhcQiPY55ukB80unHSjBzJkhteuLc7Lc9dIyHUODIrUfBhwcBJeLFWOofxdKZzwZy3G/p
5HA4JHpzD3Tj2Dw69R8IqPfbYAp/g5BFzMVIW4pTB2i7ZTpHPwmysLrZI9PddR0zH/ekZM8lzu1X
vZfrZ1z4/RmbrbjHVML6iKt+OM5Vl90BciMpLOmruQVLJFKsdyOOex/Jx2kq2WMfJKgL9Avx0fhR
v6rVXnHAbN/vTEXt7dChUOwxPfK5T3dAqsCHwyEtJmBvMgBjVjv9UMJmGSpmE32POthSxXdbRuEh
BRuugAGCtrBINSrvYJPuivUQSzPNgMor1d35SPWPlSXzQ0Q38TKv5h2/A63MOpCXhaOCGW0xPoRq
XMA2KDJcKqmSNxt1FsGbzMf3aADt85A4p08smVPaVIwUtxRUYnmsYi6qC2elamVY6I5kV+bbstp5
UY/7ChCRQxLxICMUurdbpAt813nsV3MH9tnPRxIM8TeCav4BCGX0sRDVoJAcYJg8sEphwLofHD8A
PdzYLcecyNACHMy20wYYNTpBQLHsn7ZSwJX+dC09MGWroQIHdeuU9P10mWAAa2bIC1G5NBm3nbuf
ZjvCq8qS/rNHCPrWYCQ4vxOr75AVC3en6Ra8d76+ZAPbAVMDjVQrSAhgmwLN5tmteXHJkhCL8fOe
bh10pFvQcYU4TRx2cOSjzCHHbN6EaZlbMvtUwUHlmjfRzxV43Kjr5+matRmehhS9VJ0wOiO2i0T7
yefphuibQifxna/GIJrE6Li4L2Ycp63c9N5KsQ+XEVFqDeyTpssabWEZP8xblFdAwhFbFyOEgMQJ
n669u0oy/mFd6YjBwi0fc5g8CLtI7IdyX3RjyZbwAyV2ZncTU2Nec6HC3uxr0KJO+bY/oWsfp7MY
KBzxew8oexrQKLVjGMI57Skp27yMWVEv+WjIDTSRQMWVzYqthjBm+5yvyQp/5yoUiHjsKPR2dEox
bLf1+QtRkfmOdPCxTY3akpOUHUkPEI5jlhXC/MAi2azLFaDwNUQAn7aIygKFmS23YW5wkq74DzKO
hjB8wyGk4S7E1KzqrNckVIeJF6Rg0NEFmWX3BH6D9nksoQA/j7qk771zb/vOeszXqLe+UhnIVEy6
PXlfjAeQQuYU4/KIcUjk5gljGsg23JL5wUBlenTMVI3SChFeGLKKVc15xp+MmPPWmHwD8ThAWGzA
Zn9b+24/FhL+a7oP3b0C4Rw3JCxetzsuG/pYLSx9KtBWGgwjllf/YWDwwBT6wX8nUoHo1GIpDwuk
QHeLRCyZ1cvaHywYte4mBx1Y1BEPCHGXo24ToefjhNFWUHgxOVQrk7dTl0X3Cdjx20TlrpH9AtFM
hbaoTZLOvQtbgL4PSTIDq8cl3MaV08tBkVw+AFXyALSM765cQhwaPfVjA6LPKTDHvANWCpjM3iw5
PtxhkxF52jszfO8SjDicMJ/gQKebGN4o22QecMvj8h/yCWOXIGO+4y10n3DrDEcLDVZjIZ1+GYee
vCEuIRzDRKqTjCt+LFQxPkZjbBrHc/YlFvwZlm/opNC4HYukG1+lTyCezFIpX9O4MxebpHBi6xAk
XjYDsLlLpxJ86D7ujnQIrsHYfvoBjt324jyBnRGI/7ep68mXiaT+zhGRtmCb5U269duLBLUxXc+0
oKDOiPV93nUp6lYcjtdFSL9BL4VGbBP8emuHZPkqHfj6w5wPyJgaOVqWG5GJQTaLGcLarvMu0QgU
fiRNOuMcqXOw+9n9rJbkKwTo61QncJYS9TgXrIQ6g+sGzCDWBFRMGZzQbFK0aOHdbFBrTf2FK7n+
XaFrY82kMFj2hosXipEqKr07Q0CVt6sao/OgMX+CeE52JLubbD1skfqQZWH8al2pcD2g8zxK2yUC
OpEsvVuy0tyqbSfQNvUoae4CeK6v8IIKQ7NQg8J2cHP4tq4b9go2Jfo0q7KUfne+wg+r0bmDGF16
8RqBobhcw45iHmDiD3Cjrjvygq23dEP/VkcoR9YWQwlRdsAs/tg38e6yF6iP59dCudBMABARZR7p
+MH6gjyt6PKqY7eihqvz1bP55FFUXXD6CX8ImsHiU0Ms19dmXyL5kDJPosZ2V3xm43Gm4C7hBDRi
i8IiaijjbKSTO/YuV8janSBbQpFmDtc21jWgu4YENXUK4v+LgFvk9CGRBM536Cq6CUdalSPMrzHE
9vN2iuJkFPRDbtOurCeih/R9BpgYicZFZRi7ozRiCvE9XOFzWTXotgPFuOfO+GKbAhdutrWM4N6C
z/OKW35rhds6Pt1uZQdIB2QjGjD1ODsQNGkdlt5W9mis0sMXxBhR2bceWwU+8OAewDbXLmiZr8ce
tRq8DpiN+M9FL8FBCDNNAxeHTG9keuriJCrcSUXjsIrWbDSKx8cRdAmeA40kNC5QaVnhg6uDwcf/
AQ1aEeN7XEaxtZViIfuSocVlTzpgtb5FKgd+sELdEj1FCemCuoUuOgYOkeEcRyeMfbgX33vaxSE/
AW3fsd80Warh1SrPwOiJ0m97hM62G32OKwLH8fpiGQCF8m5FQRke4rGKEQNl+8Xq6bQPMTQecAjL
Rjl+TUu4enIIglaLNMnU4uNBMCFFksA4Eng0755SEPNDfsgBXw7pJbYWTpZdmw4rahz0Dr0+KgUF
Q8Lgw9RO2dzfJwxdQ92pCifmViEgfC3paVgLDor4yKhLUviKgKO3s6eHXgQ6zAflPZUVsAMhy7sd
pV95QLx63gEIdV2lbE2oruih2PYUPiuJ4S+qtPNztEuokRMJqg1CP+ydA8kZ/47xMVRZNouZmQ4y
X+B0CTZcQN25J3r9CHrEbgeEMKpLNfTuEWOu7pxqO9zJuEubKckt6O9t4weV8vVmdVV8SsGPPY1V
8MWNRgkHk3uhNiQlCD+Jk1ljKN0CUmlFDWB9+q72+Br+ayjv6hz3qG3XdN8+LUPkAwqEaD6gAkWH
2I0qy04mp9A9dbwMX6O9CxsCdXqvyacSIyRZ6wchvhmozEy9jA6tgdgjqPNjMxJ2QDlhlrNlkNl+
76NwRVxQUSfIN5pYfwQr5broyC1InGeb6Eo0XUylPNAtXs5kkcXr7GYKwLLoElisAlAcMnSoxbY8
IMEgti3iAez6Zdm96fFwVIcAG0Ggr0WBRJJbSgFuPfTovHlNNerw+6AshJk+nYpDMeXzJeoXCYLD
Zo1RpXtQHKQ49PJLW4qs0nURrey0xxA97UXooxoz+Pqs1azHBpM09Os+Orgg+q76aKNY4nMiTykn
KjxueNgtrbqyOoxW+h/ReC0KJkTK3mHaPlne0Fx69rEYublWXWkynFHB5BeDjJThK47IdDuljo6f
pE+7ewgL+++9IfjmS7+H8wr+CsjIvsM7VQ2xfy5DZh+hy2P4CCDtwB8UXOI0LTgorCmrPmEYjxRt
NUp/QwBaIKkx7Ye/+5SCNc2mhZ4FHTGY4E32pLteHtdExF9ys0CQWIS9hVh5B2+z7FsNcTUs36EA
H9rELm5FhyJAm1SDq9xNj4kTHPNiD0vdd9A1l76aWe0NuuFGiWJLjkmGSVlorEGjtr1LHY7eCCzY
AFFs0dk67ReNokBsy31qlb3rE+LKNs56heDTdVafoahZyXFbBT4ln/LijRpWwo0SBfgHHV0r3gWz
KKJGTb0NdY4JG1+LSQ+sxYU+YiATcMnjjoknOCDnSuX/Qd15LUeKtGn4VvYG2ACSxJwWRRlJVfKm
dUK02uC9Ta5+H1r9G2k2pvc/3ImJUYxUEpCkfd0XUMU+VVuhF0mwNDO/E0nZHaMZ1+p2FPVP7ORl
YIbdTPilVF8cZovxcu7Ltt7mzejedRLjM5eTsuFAkIACFWZ1EnloXrpxTi1vTwupO9UaoXeJxsF8
U3mSXcxa3d0I8h99I3HNr03ZD2VQdo6n/ESSCuk7E0ry7TCplGzw1u3RD+ISyZl/W5Ffpoap5K4n
B+aJGK16PoNcZYTjWxXepbwujC+JV6LGK2qjPVeh16GUnaTiUOCZcF1NqMsiKIw0fsjk3E4+6ya7
Ovbn21i0jbu2m309iQkYWphVeEbAKF4a1RqEtg75F9EV1UvbI9aOkxLssWfYuF5EALOXt18ibdIj
9lb4NjR2Hqd2WAq/A3d5LaNBO7Ypg3rbJplz3Q99ddFLtM2cyLMrcAHnoIW6+wRijC4qKiP7DdGT
CGZL7+7GVpnHrKswjKFKw3ypSr04So/0gY3Tde6hE3FpbzEqsnGiNs28L6U55ndoA5JtC7i1benq
RGELOQRsX4zLUlXxrkgn4yUO1fzihT3lYbuBcn6LzILCzcOfkP1URpNW/+iy3d8bSMbe8O5lLzq/
IsnjoeEggl5gYt3TjK4cfU7PqHOHrwhr+pt60FW4cYmsMhgHy40XaYjyWsMq9qwHlAwb3A5hkyMv
QdG0q6kx2+cUsGPrzhxUGuylC2kTRkXESG7dp7GwCgpw0Ix1XeJQ3KRTngnxTSGTbNsgq8GD2jcW
qKwgHcmF5XReONFWRX3XWl1lyes+pfbbHHSUb2kg6Bv4QijwWaVFA9eQ1qK6tpTqiL9HvLSy3qLS
5z4+IhQt0uXohpDCj2EyT/KbpJRfdkgrt+gtP7RavdfQuUtrapm8Ms9+dYoCLj31jMQmw7VvjIVt
o6urxCc7t9Xn44BeNZQb5Mdyh8lgcl/JIemZVJo6y+eceUzCGG7Z55UFKKmyoyhoiJGoxuOcsY1P
d7NC+cGgsYWFJluNyHJ/6I2mnG5rA+s7UdDVk8qwhC5JlCFJqCmTAblBH2ygQaI0WvTmdhRuzxEm
EbPdtk8ENoZjSkFp7GbLDho/mdNzmlbdUG27iUA7I9Broi3wU2bIEVdhG8WjlD/hdGMFXOqYmeFA
GIdMPUq2qfVJLDvSvXwfR/PoNM8DNV1NuUlCN+NneVU69nyJVYkD82WqujC3/Vn3XGfc/T0991E0
AmtILLIOdQgxB/GtrzKif5ccAJW5qPOi8kdR1SuzPCay5tgjZNlCd3cEuA2t3+OL0Uwkg+jsuz/c
wEfWfb0B/POYLj0pYAkhhT7eAL5kmGmi9r9n7zdQ0E/of0XmUZ58r1XwYn9gSlci9F90pOXogoAU
OPfVtu+t0qSPV5zjRDPjVmjfba1dechoeVd7uFbPk5coOu3XTOph/weL78em/nVdjE0shBLnnys+
X7ceVOVUmnC/Rwrdkc3Gq867l9jiaEbOFBxQcl2SgEhfR24Mef2Hx/4YP7Jefn3HEMQkTrhw55/4
4UiOiabPsfiuOSSqC19OpAx9RUzFgKyWxMnPCRi/cRJZo4b7rNOpX7Tp4iSnUf6+z3185dyJxPGB
ndsFcKM1xKcX0GMzSlVWht9CwvNku68aBNcq0MJinWQUImDeyt9f8q8P70IiWzhb8JILkhE/vnOq
F4d5qvT2O7ZWlF47ZdiLQZ5ZO0FGIa4PoePagVZv2HwxZl4rXY3EAo1JpdfTHzqCIT73QMIWLJRS
0DwCSd3ngEaMZBSxqXvtDZUPZ6QDs+kqiirmiig9f5hSa7H8pAA5r9GimoK7kokeD/dFbVMYptRA
ou+9Ii44nMOAt+ZdMSZl9/b3bfZZnULIFfOBvrrS0fFRfuljmw1TCCLdLPPbDAFJJ9CHDJNcoMO4
QE3PreAMWJvZSlcDs1brl6SO/lij+HNjGTCpiMIxZ7ukbPxFFAWT25E1YVdvZS415EwpCjZI6FHp
nKMvRSjR/nFcbrOvBfmWyDHaumgNeXC1VAMsbWIUd6v6T8X8VklywnhpzRlsyx9UNJ81JeRx0Uho
uAhnp4uT8fKxvWYE3LVXLuKtC017FYJwXssHGIU+qYmEaFTDzWkO1o4iAPRdxVhuht3jfqrr8Nh5
0NCRXyycLi6LmP1fuCmxqyPF4lyo5Xd24UVsmwj8nFmtTC1Vq3xmQa2FYgayARDk79//J18uDm1C
F+hc6OTQBBnG5yy9BlZ/qdLSfHR7zEb1rq+jVdLSo+rm5t6VYYTDKtQuIZ5c7tS0jVWk1tYNr0OL
DQSPxizXb1UNkmr0+aljHWBWVmVNo8DQzmEz86kkFqtoRhE/0+0yzWnFrnbbUVDLg1alpf7waJ/m
Yh7NI8INNzpWUokd49O76oEhnXyo1KNg5wZP07cNYqUlX5LqW6+7GWiZ6qtmeXLMcu1FhVYZSHxm
uyDGMViIV6XKpye0YXpkLm9pDvBlwQsh4BF9WploHqIlcgNrftQNCPEOicniyambccsFyeDS+T/U
qAZNAaFMU/S9AyjhS5gMumrsEchGaPqv9okQ12U4cf9p1v1f9KKfpmGKBwjmIIcUWgS6a9j9x/6K
1cTC4ddoD2PhVOjN3hcBM3ZnjIRocNkV/GGIfArKpEex6SKEy9Q5wKLm+Oz01tOKibaenYduMOgh
AH09HYoRQvtYaW1VeFsmchQ7fPQCjcghH8OSgc00RStN7Zz3N47dseUEJbRc5GVIvMY7iCQ+xaEY
KVk/l0gff7+2qJlKmnLO3RL1Fbqs9XVE2by+CCCxddvnqRQRi87WnDuRYGfLU2bDT/xJnYuD+eOs
z8OvskJkZwYGoL/uO5g0O2hl2BPgJhuTQj9kovZJOgjTM/oEqyVOLm7t2t2QAOul8aZtm6S50PNB
zHJTMydol21EhNgJVMMRHM7hEb9B6esHDFyWvc2cssq/40Bd2ruisrEbT8C807U1GjpndjctPVmj
AxFWN+ymSYJvtE0cUiXRLvTCoABZa3hbgC7P8NO5H7DxVOAbS4oLamwRbkRzNjIYxqWdFMYpTaZW
uiPzYbDu7bxXFgDvbAzTsMccHWP2qVQYAUfFiI9y31nyaVkQANMVscNlisM9SG1q70YPf8ZWFtq8
PEx2ZSZPg5VHYHZWbxq+YhdXqY0d9Z239RKToPsI1O7AZrLfNpU+LZehV+r63pgo67yLtM6N9aDO
qsJ6VHKMMu3R48AyP8woyPqT1lF45Q6K2hm+y9a228fFGaOSjL+qMuLu1pvxjezDBB34boH2J/3P
yyryB30H1Llx34wCuul7bKImmkmW4qT7wxv6ibo4uDs6IwWMKXHdblktZW7vyXzL7DOKGi3DgWsD
9eTxD6xfgrBWfzawPFmnRRBlm+7QEnR1fCtsvbf1oCytunaOgxcmcX5VyjlD1paOUT+NVxOJLUmy
CxFBDfKO7B8UXisHEBHqNrPpgKwblxWVzTsXlzU0tGVztsPyDrRxnKJOi5P9lBToFyGNQDLVdqyT
Qb5UGnan7kjnmKhwMYFHoMQeanS8OJ6VwEB9jSPE4Uv//k0twaKOTg4/P5cD3bSat2VoPHO8SO0W
HP5AqQnNcXyVymxw9uj3jCLfSGtclZZo3BIeB3sai8rXOVSko+Gvij0ZXaupnmrnhihRTrQ7JxOa
WR+zQXnueG2jKEk8LOneqtN22l7G2ZMThSFxNcQQd7SUphqm7BOzdhPLS02ErZNfGUmTGPlNmlJm
IAxQrpE7EfxDSCfM9ZbUyPneDPQoVkmz1WH2Wndb9sh/yhczApNtwAeopvM4RC6u6ZbdIi1rukPC
CuKD5q5/hPtHBLtpGm/dylrYglapeQwDZe/SeFpbTOR9xpeqi3uNukrOOuVbYx9RPNOb+ooOsIBq
2/veaws+V78/aowoieZrMEXRpr3XhVwNfzxbsRLciPdi1FZsymcjn9d2Li0v5YirDVrLq9BKhAvW
DzhVDw17mxD3gtDLNRSWyMSN5aDxBq2hGZ76tBySkvbS4qVCoYCpeT65qbPecsKbrqGQ6VlcQfCj
5i3U5rWD2S2eSeSCWN6bt5y4F743jqTgQZn1bjNxD2PZcVn/9/O0rRDNG9aEmO9JFHr2fSat0BO+
NXkckza1gxpUD373nnDpVozCwanNzyCKfjXGQK9pffNdNe3JZVVnmqKT2UnoSavd/25q7f3j/2jk
98+xnzazk2MitHB8o4TbfMsSu07afVLigZtPDZmeXCvCy5ro92xTqVu+ke8vqiJSmq7G/hTF3RGc
WQFdGBlKARt34lDRSqNZ5HzEJAeau+IwEI7ehgjWVUYdkT3AN4Ek9AZQ8FcLVjUjiHnt/ZliM0H1
79dVaU/GAUhn3cPq76/2vXugY8ppHxuckS/SydeHn20V008jAxCcjYQV23xTVWgO4kcCHaDYUTvG
Ym3e9460DAp7WsBDrn/FID2F36Oei6B3dX283vp7g2rLtPA/FQUmLCfQdFlm6RHgAnPnPlrPfXow
JeDb49W7FLXuJt4vcbxm82bYUUn3gYAs1odvR+TT1x1a5vUPmuP6xRojly/48dfhUODZ50s52FE8
PQ7YAaNkjRmks8eNwFF5yDrlGP2leO8rSdp5vbP/3eQwlS23M79rVlkBKi6eErLDOj8a6Hz0R3Zu
qTtu60brscrrXRRycUlINOcqoGUQACKH1vPNu2rTqQCB0S2zvvK9TBF34e4yNouzuhBYKOfqgE1Q
Lwo/96y8GMlNjDhcI6fErId0sOn4wqZR5ueiGfivQjtsv0p9MjhQNbie8jMVnFa1KJZVrm7E4FpP
dhnOHBlCtax9HxbWXlEuAS6IXrON88EN8oIltghmrQTZBQBlqZq/oIVNmW9QJldZdvhtvAEyj9t0
N8Q5DopvyuosIQ51GtMce/FrzJCumNPqHfKlcHkSsVtN/SM6q3iyD5Dc66PPXtTRRAJRScYTUca0
kwH29VXu2gM58zOsu2uv4VS3dvF3lMHtsonfNgZzfd4+IWIVaTodfD3GJgAG2ibJF9AXKtxlpUdl
10TZxUkAWfMJGz6TTj3KoePc+W7bWQyiAULCRRE6m8cobBb+xvJ+QA3BuzhbN9LKQBXQGiOKLwrU
+FSSI/eCsyNswTqeemtKsCtFmdszVQo7BNU+dwCeNDOimLXxhkSs5hNzcDNcS2kOkg48q3Ke8svE
9izULqawa9vk7AmiIGLkJSx3JyfDagp9x2FPhQHVxNGq7jBbyrzbYoYxbAsVKZaJVysiYwrCnLWa
l79ohM+FO1Qg67JRYBan1eAQDTrfe0tS8AC8hsi7BBk3qGQROrfZMkzafctmmkP6AuFtvzLf0r+0
qV5ogdTS12dAyqwx+f8WLuewq1wYmX011a+2p3Bvv1lzbudn225qhbLChLHUfiKiowIWUKsncmor
5qBEGnWODKd94txOxY4HPWrSKEL1rEQ8300Oe5vmuzcmY4MoP0TGjdIZWX3h+Zq5dNnTYg2mRUEo
VgfY594wKvaUDkUeBmOglxepZ/oj34S/3jgTHr55+/tJ3t9lU6OJlGhixSqsD38p339L8z10SPQ6
dv/r4E26Yv0ECivajJCR9XvS0DU+gRBk/WAoBskn8IKsCGCShzVDOWK3GJ6XXhl1gNxjBcW5q/Un
v7vsb8m9dNYfvaNG63SqRX6LWRlOyzBb3b0ZYieaqs2kl2BMllpCzzxOTbmO8khbVs68w1HHF4tt
WX9EoE7/tnRQujOn+/XOs19qcVIp1wvJ1mNJg1bgZb+f2EpqPWDkSEuozNvsfcJCDbf+5cYl38EK
tLxZrQpda7eWtS2igsSwDeJIqPzhHe/tJ/yO4wVRBOs2LiZRQLt3xny9reHXgCM3hXUEeeMvTXtt
robMLbqBtU86pLhmyYY6EGDyQUwwKr33vUFAS9ZJL3Pt1atgdYaWXsamyB33D1aqTwd68FTmB3ow
bCGI9l/Al7gHaQPVMe/jqrK5a4eAVUbDVDHNNpq1jqD8HVkek2a9978/S69Y2L9hyuvlAbFRMHlr
/T8G7sezNGLrSps6B/PT+9SY4n1Y2x8MNP9DndFPUCajSUcuzLUwQfFfez3W/5tNjdTcBurYKP/R
R/SMjCS/qUPLuibSd+3dnh2vIP6QpLzhClEP4+T35Pj3j/0RQpC6Tv9xKf/gkvVPgpv4hOSGozAx
BKbR/cov2K+JNNb9OMybIyjAwNb5T+381wtiJAI4sF2yw3jXnzCLjFQPIy/08O5djhJlrPhH55fp
5vfI/vsH/Bz5yhPiBqTQAHJb0wC0/XTBOU+tqOxz++73jDGhHmUoKSSdUu5mq3PRqdfh0t4OEyrP
bTGU63z+y3xFVo7FevSHO/rY02lzjlLEwEIgeFRBAdD++P6Vp2uTo0Rzl78Pqol9HWN8JpqfeT1x
x4RXAG2jGJmeYHFga6HF641A5TUD6V8NJ/udRNstWcoxoihMRHXDx2FeQuOcKMF50p/eUd/6fZr9
+4f4/Bp5cZZOFrqgtrJB+OanVmXdbXpz1sZzTEkbmnP5tRGqO1kOt0pzB+sPldb/t+tJnRe5/kP8
+qc2c2Z2I0RXDOffy94cxaj69IqZtcJxk0T/EbQmdUykhguyyMTNUP3LdCAQHRvlmKQsN6shi03y
+jacLGdclF2zzuN/36Af5x/wWU8Hz2QE4ty3QDQ/4ZlIquakhaI+OKXWZtKHZ3XEq90yYP40BP96
KV4dVB0ZxJz0iSH+2P+KkKCRIbKjw/tWZJSgI/Qjs1nlkr+e6j/Ka3ioCv79HJX4ocDb/y1w/v9T
4bc1ZPSfUO6WwnIfCr9tIDOS8ut/7b521ccwB37tPcyBem6ENUCZOGQcQnj9K8tBk0Q5gL56LhAk
yhqWzH+GORiS+EWBYA9kmAgh3eZH2CvXWm/ef1tMf+sAwrbHHOT8R3kOBjkJdJN/rZhU+8BkTeqn
DWkCAUaGxMdulGdxYQyNiaylQsjfj81yFoUnfvSaE2/GvCPHeSnjjV169h5O2PxSRumuGeMD4nrd
N9FG4+tRBrlffeA5abidtHjYeKs3z6g953IJMVShyQ9aU1k7G13foc4XYlJUZG1QgerbHqOTX1qP
bdtfqAk9Um7G6HtdpzkMBN5fVl16H6/y/RlhNCF54TWxKpxlPHunt92mBdw8EaLaBK5RT1g58ABV
RGJvDC3JUXG0/V1bkenLJvpWKfUcUo481QBtGmdXxOGELiyMnr0kJO3UKa+UgdamoFQiKgPbfCE/
Lt7XS1H7ZoM6a+kE4jsbHRu0wWMxpvJ66k1xhJylXpFd/CxyxwtCPOo3up0uP8HVXk2X8DwTBJjs
PE7pZiK6AOKC8vLeYF2iw8xuAU6MY4HCxy+9bnwkeaoiUDycjQsARh1xIpncd9To0Pwmkrd1Mm0V
6XjemBvfifZ3egR+c0E5SaPWb9VcjtEWrWF45ZrMt1zVWk5Nv4gTktKyCqYIrDcqQvdnQ6AjuVVi
yALZOy6i5rqIvlRuR1FfgdT6htq0znPehMJlE7Oom6rJi7NgVACKF5jCZeSII0DC1Nx0y1yeoFF/
en2ekNZNE46B2U/qqNgq7mdV2ki4OoqHJ3s7YisuqCWM3xipWpL6opxsTCMpKYhTVHgEDVuIGjuQ
gK3WNfp1XYjOQv+Qm8ZDo0f6eWyd29LWrKBYABN9m5CoHtMuKbk9G07arsmuqmRpg4pQqB5r6Vxc
oNuxr0dvjTLE5hiAdi3XYVufLXxr8QaabSaoXJB3zDHxYomcJ447ZsZm3MLfZlhYJetk4y6h2kWl
+VpQIQx4UEe/uSTPCTrI7VJxWiZgdFPrEjZFim1oOkfXC5dr1drxhVpMdKtgjtFtreMeY5NyDifr
ysr0K6IcNxzSNmmvXjCvnuAYcfYnl9RKwYCE+QJ/VDDgO/GTaEZEqh1iZWzjtN7UIGZL3ErEyLI5
OU52jU2J9G+E+BlVG4ruwYHQhA3K98AmxMGN8xn/g9/bx17cjdV9A/dfj4oQxm+ZWAIiLWhP/UXH
I3c3ZMM1WtDNbDV7piO00KyZOhK6vLU2CKhOkSjXyhDoHQmGqlPiH8tiDLzFPSRJGh5yUgeWtuGt
at6lCwF75FXtULZf5ngV2c+a+zEj6XKYleFj0DmmGNQvCB5YbmTMdeM0m9EhRlRrwaZzz7C5MtIb
wrQ3rv6aZO5jrFNEdZHIFYg3GLyjKJYNcoaj6tNrk/oUNXF9ClubxYkrTn5azCocieNjh3bocWqF
vTGIvy7SZo/9heoK6NLD2Hl08jBBMFlI5rnuFfm2cRWnavTnLPmJ3YT4NbSVS+rgRNSbF5ybOMc8
zuWMxqOJ64wg8+0w4y1vOgoNJXsDUuXQC+NNIU+PTvkSCgS63bBXaRliUMr0cJtplUVA9FL5k9fs
HdRY1ME163OPl5rwiyQ6IuCEkWWfq21JGY0vO9yq2qbISYR7jDyS2h3NI3cu8/s422q6ClSX30dZ
/APJyVupaCojdrNbcD8fk0JQh+MSlLbFltQZtDu82N13AWmla+zs24JwGvBW7ZzGI6bQNUqxQSzj
jScZqmxr4i86UGDBsTfOkB+jqDaeiMPpNhVRAS9aVY6+abVhoJWLd1emaYd/Hltr1nbeyRLJLgoJ
BHB6cwlQuRsbt7LTjSGtk23q9xAkpS8T9yVnEwptmM7HyRuJpBr1qxZ3C6ljtXfhRu7gW2ZaX4Wm
csnZQtNbu35XFw/QbTdIvbZxX5NKuPT5VROWKeECPXN//MhJJdxWev8M+7+zsq9JhQ4nju6dRJkb
p9J/ENlyiOzwouyqw5hke6NPWFUEIrBobOpAy5pvhMec3Gz4VsxJR7EHcsmyKrttDeNbo+GJw3zK
4mMkByyEmj85eP7tLPBaFKchrDfGX6sOXCedgzByyAeNS0p2qJIMdWEXTIXm5Mchbsdiqb8Rhkfw
YF9eID1LMYDk7l5W5XevrS6mrNV3DkVMC2n5dTEOfqmj7g4LQM3kuqEqHnGByvHHkpw/h3CGpt7i
OoCQeDLmp2X50kkYTFADNKwva/r72umoyfyMgfCKuE8i6Kw06If5ILUvRMfsUWiTrm4uz46b4UH6
ghb5MDTTybHmB/SluMPbplxdTptlmDeVdPaDXt62OTXFqvm4RAS0J6btW854E/X1tYhwaEKSbZK0
fHOcOCf7vjuZi34cuvY4ldZWlfnJa6zHsIlfQku7GMfhArD3topJRO9TQlU9zE3G6ItIfyXT7mwX
9RF8xy+wkjrDM0acC1MTD5pnGRun1c7USfixjPekjuDVGZHbT3WCelZZP+1QBiKV+9D8SvovRK1m
4EsES5slImv5orqfhZMfxiI62T3TTEviMfFv5yo3DnXYYjZ0E1wdRMQPMVZmFK0Ijd2NpLyfSs3N
6HT9znXjUywuUY+npGJ8w3l9jGoZmF29TWsKQCuUvSCh5G2+Jq6LhakvN7g/RKBM40Tq0L4pNO3o
6t0xp26PRiA0jgNsv/km7p7jOboU6llN8d4tqP2K/hJ3SE7Wy1Rf6Fj1NtgW7sbGO4zLfDvGI3p/
rwyG0PvOoN3i/tiHOYWGdCdURwmE4QNvfUeNfYw9b0eD+XQNX+XxcZUzu7igS9hyEj23uv0gtfYr
rPJepBpZw9qZOAPCKfr2HBKZp5f9He4L3xHYu7XmqEbSScEgQ6sholMkOA0N36TggdtRTHPJiy9Z
98PN7TMyghfTUDvsIweLuieyXrYL1B3kBPHEqzOJkjYOUnQCVBDgYh3ct7ng9er21suGrZQxU5V1
RZzFldK9cqMb0S2mvEcE/JTpm74sxbAt7Lw6CPQXl3OnpTyopy764juv8kh46j5cY2mH4sTQwhKU
bsfMurA7OCYSnKDudSoLTM6tPRaow1GNBcCYp9ppMpStTtDF5l1UU41TM7u7ho3G2I838L7+Mhtb
GU/HdomBinSKAE7dHpnO1iasdhIdAT6m3FbkmDEm0LyTVjlsLYSshIhZL6T5lg9jaZWBkJ13SbCg
vbFHHUcleoAHJZIXo3rAVXfua3FfVfNWjuZu0PpbMjkukQNeOf20WfUXJSHwW4vQbBBW2P3mllSa
OzcZD7OZvE4Ap/1Q7DTvypy0LbXiCDQNNwNtn1vdFYEKD8gYxt2i99/XCX1XWAXrQTXuIcAKv4Wx
oO6jvmTkHdf6LqsdOGpWbS8OA4qobiabuiVjv3PUM9nnGyzr+a5M5LAnZgQxyYaI2cM4UKOUoEMj
AOqhq9eUZEiLAIbzW9S+lfDDe7bqMV3JEkFhDk+lKL6Q8PNq5nN4ARUXAGIxBVDuiSIPz6Ikxdez
jxT44b1lrBnMC6iFPN+QJisH1pkNhV6/9nL0hxF0vyqoQap8B2oKHp6SndOuy+zNXJxwX5+t6Bwm
ryVRDa51nWcd6d7aUXbNl44yEEWOqN2sfY38DhHhHdVTzjwA2NESZHoVyMolYqYEGdLbXVW42z40
ETkRcNfYYp/OKnATXojUHpxpOSLr82s72ZuWPMxi2EamR+eZar+ozX1ZauSPVKwaqRU0ucQ/UTnh
vsf91ljhndO8poWLZpF6mLvFuhNuIfCmaS4OMHcXOsR8RmpVHRvHVHdH33GuOODtCPjZJNlA4nae
PTVjv02Uc6Cs6hkxmetr+ZuHB8gyvnaOdaMs582IvuXwXXuAJQN2/GIwnkVlfpWU5RxK8ZAAhOyK
xWHVJkwUGqZkY9k1m6psxGscGuEXF0k8pkw3bfCmmWq/EKG2SdYkfFT09+3shE9xFRK7A0SuTt1c
Y7ZIavYQdl8d+yFiweyoMmuS9bIVkVyYJuxLYWVvmhQvE/MzhUlDIhi0tUvaY9BF1I9W4q2YnWQ7
J829MTu7qpoWgn+7Z7OJ76jChvBfz76vptg0pJyxVmxMY9q3S3Ir1Zq3Qv5GOOjfu0a7aJNCEL+J
2T9ztmnYfm+sCcqXZP3ZPQGlnnMLOTeJtr6Hi4q4YFj90grGSLvCo9Pd4LlbAtPQshO1lNNz7bXe
QXXSZHeat14SjEQOUV04xZ905qSr7cbSE8eBSMb7vDe7neeW8UtvO9krGowYCxBloBPL7K7snG19
X2vLqxb1oIrjqAXUeXBPZG15B8+VgNeGWY9UFA4newfDqF2RNZlPW9R1OkWunKSotmSlWj/HOq7h
gtJyOmepGK4j2WoYOBfXZUBVjb1ssAySmwrvjb/DGMhBDEhXro0rGFAdr0aZkU7k4U+YB3cb9lkk
nxA+2fDy6ITaPdUKtFNoR8menkYlWeJANnOSsu9ANTPe1NOYUaGZKdePhxCqLxETh284m76l6vPY
4UnYZIgxLlyzXSJYRlBGrKoZuTEkhBBDwIFj3GijE1XBCPyxlqqyqGfHPAp7kpkcRS0qyRwW4Y4I
H1e/lJ9TiAFjHjUO1mJQ+DC2MSUrd1PGZmOC3NmySe0PdprU1tnBiGZu5tROjvhjY3fTRSo6qNZp
L70h94DZWAk6YWslW7IKLaneRPTojMy+ckOlBeccInzDOeHh08z54WFg90swUVyeKOvOw6/85y0Q
Uk5q+tRpU3rtGpq0d9holuVBWlijt2qmQjk0vgdKjs/jWDQc17YWnqcncsBisbMtxlJLYjrbThxJ
dqrX3SWmCxYwon6dJvKpLKIZ31yWZf3YO1VKIEuFlz4ThxTCmYrn0miM+qSNgsS+LertaT6GJbaf
q3Sa9ZndrrGMPhoC6qFiyZ6d9pyrvpmO+YKt4j6Fezd+cICLnR9JicFqnLrSuohlaM8vBeLiq763
loNu2AUpTvM8+XPrJgdzqWzjrrFAz/FBDsYluQYeM1MyN2pf9mke7mXvtsQiWzlABdUB1/mM8OpT
artuvSE0YZDbcUZMRVivjSVN96KCPG5KchS+vaTdCQt+HkGoaxQfG7NMvlVwQJFPZEs/XIQzfvOd
vqjw2BKsGfqiwVyyL6KQvZ7qZWpAO+vOdT27st6SOajd2RC1P1AlD28mQt9b9Czdj6pnh5J7GDX7
to4RZKnuotbH6ksNZp2s7kBzOU6oek0f7ZmTsJgowrRkXfb70lyau9UGcjGmYXRLgm8Yb1EI2hjr
5qjd2clsHkuVE8qB+/YlIdX3cpxzdUvxtZbSjBAX5KD0wFj2EnJ+yCLjR2+H3lHCzd3XvXTvEAJU
J7Mf5C3AuuTsVk7GBbo4QoLtQnrP/ZTK26aczPXYnWakmciu7TGtEui8gTBXF3ZR1Ovbn8jWrxPp
3XB+kv6spemxMyKyq2KnWmusZY61mx3dfcYO1v/Uqck0bqZQxzqEa+y+BGu/LpEP7ZpMmZeFFXFe
MK6Q4YN6OeRyEvxaF0d7Ucx0c6sLUgLyyLzPmC5fPI7PF6lRRfchoTxsD0m2A8oaQdskm/FzkZje
S4chhKU6CVNvq8I5+ko8cryn1McSpF1nfMucnLirfjSKpzRTEpiRIhSQOHF1XoTR/jCi8pp+hASL
IICfGEoNOuq0jNXe7DuWGNrZ3iG9OuvkvfZByfzCpj2qh7u0KQz0PV1kfREV4TpraSob+3Xt2s9I
GtjNEBVEzIigUMBQkF/rw1OTf14NBAFDas7ElpQ9mhww12mNBNHHA2oPLH6VxSaZYtF2xnRFqsy+
pngO3uNhyHfkhHYHYDhxlCQG3bSGi1sa6eNRLK9xe4djl1qSECpXIJ8KjSEEtEguGkbhhaCe5y5x
+orc66hi+0zA9A8jW9jizKQRXZgUIbyJ/oe9M9mNXMmy7b/knAH2RgKvCnjuTm8lufpuQkghBfvW
jDSSX1/L495X2aASqBzUoIA3vBmhyAjJaTy2z95rJzDuYVtxQXAXSV9MJh8nM+XiiwQtt8ngTdfl
kLhcW1vakV1Sq14X83A5wckbuV/x/VZ3DicMY0dfR3p6dAoUAhuJYQ9Z3l65lGpRVuBhT+6RJPlZ
mNOpcHC6dpjVt6WTx2QJMf5QGWKuRy9GUVWgDdJrs+R16uU7HqtyY/bFK2TNhx6Ehm52xhSepir5
qt1yJ0taLS7xZlkeqnDeU4/GUIFTNlviyIyX4UoHElsuzaFr7NI2H86aDLBAcLaafrx2Gw2eqp89
Lj+F8+VXynjJEyettmaj/eei5HRyLDD6t3Gnsldf5gAIyAdOS5VeV/Pk/KIBQMNMcc3x1JHueIXR
M3+XrkNjnKtAbswk+qa0j/o6LjRP0Sz6/ZgGbXhQpUF6tWqLetrx+azSA54u+7UUdf5FKD89F5TH
/iTLzuqtE6A0ROGWT1jFrTeQCS0ERNNJ1jqXxkfSd2LYCGM6pOA8Hq3FqvNVYITjebaT5U4LFSO7
Y5MFYOcWRztjjOU37QZCTXtzcv2vlhqzq5QJyYo0/ICPXrnIE1p1Z6cuq33QeeYuWwzBnUssu9ow
AcPVd9OEPjTEp3kmjl9SqkQVwJS+zn1l7S4gx3VoDvW6as4Jr8BNDGdg7cNcgSyfhQei+FtsQ8fO
pKeIFzlIxPDySE6Z2qZLdz1SuI72TJg2GZMTsla+DpzEj9zSstYjeUGUi9B/Js8dTTWmLNtIv5QA
YOM28qQgGEXxMKh9E/vuhjobdzMZ4kqEKPaJFz5UhuQyq+S4lyB7mRUuaMoxEp5rEyeMn3xoczss
DPkVtlj2da26MBLm5VbI5o3l4XeOnTmviGnbXc4lq66PA1L82h7B+hZWcgR780z1U+RQsvEh5gFh
Kc2NrT8wFnTDLoHSewCsgBCj/ScyPeoGh58Aj5+jtBhVv0XTiuaBQK0RAElD4O0pBfYeRp0AFzKX
lty9iD/toD6xjNhoTy07szHeOlxm1NhPK5fA0zZsx34NPhv3vCOiYPzKPc3lIrT3bS2rS/XrXZz4
mGlqvi8jvrhoCMaXiaAnz7F3g2iTPzN+FrvGA2TC8Y7VG0bYlAD8r4P5PnDyDXshXHNpsx3HEPQA
HqR944zewSTneQgRe/dQoMY3uEEVo3WPWOEkxm0JKSNodnLojwnSbjRfLjeOP9+BgFPbMclPw+yw
NaWyb1kR/FkgIiixnip6M4syYP517bPTw0+bqC6yCp6lhl6C0sP6hlAX6J8BrV8IHub2Aq050CcK
owrdUIvCAk+uImUKPGrJOEXYbyO2Me9zAAirAx+z8gb14hZI5xRlbGNts0tzPX1rBD0fD+awNQ1Z
xdqMBU+gNR3kpCCHoz2CN+zvtOYTQ/z2hpWC4qzz821ZDSXx7KJ9CGPzOgyldRiM6lFa85WdTF/T
JI54Ck7BIq4orXkOf0t9Wj0wwZvUW1TlXWuJ6StBuAOh2N9I4Drv+SUCTsssZRDwC/ecu0Pk4dU7
BRU0udrmH0MZ63Ln28WnGgTYbp60lO0iHUMuXUyySNjrJDdVnz65iPjkTSjsQuo32uFAQHKN7+yO
FSEVY2IPTaZcj8HE20kzfjkVbtI+Akx1rj0V4W5/VaBM7uZuWDv9XN/lsvM+mmkM7inaBC8Zc9Ix
LZkk8FXCWDHZLhGDfqA3ZJQR4ZpV7zf1liwqghtblt2oSnWlhXO0EfHWo6lvZCyH5zAs0nNsyK0H
/uveIkAWwTeFktlSuWKNM+0zYfDRdawV110z29daw11ZSzhRZuMiiFl4Vc33eemsfU0cP8hCGyFQ
77STWJB/nMeBo2QzJRMEJfDOn1MOOtxX8Om9ob53IMBC6LgCaHpvSOsTn/Ou5EikJGLNT/ToqBH7
60NRs7UBXrVSNDvPsXFKCvcAE4Iekua9nfU6q8eTNirFII6LkibJIsJEzPPalkjrHOxhOdGp0Zo/
nbHetCX/mpziYstx7tu+ONHfe8aZuplzEBZI/P6O29K891Mz3Y52+TwjPoIQc54GSqgGhLy60KB0
SC4hC/IgTKktn8msyxdiQFHRsXUJ6JJak1Sxt1a6eCfRd2/0lpzcJmdZwIZ7WXdqGrZiwvnMexkD
sKlfhRQvsAweuM5Ca6lUhV9Z48AODvrSyOKiGE9Juxny5MrxjjptT2Rg0ls9mPCuZu+cZ190fNG3
mUOdOAMq3AoKMCYuhG+gP6fPvp+885hp9ZUlevAjmTvTZpqGi5KedSH8XB5BKr0MRNKVR3D7rqpj
xRgcTOFzwhXEOLEhN84OeLy3BjLFh3nR3Er+lj6/6fI8AW2FqsLc1oNaDu1u01YGADC7nhUjTF1K
8JumtfNsjeocy/GM1SOgSSU1rzHWFUR0BAsptzSXn4IgMhqcX30zjCbsEfNxrQjOcYCVVpKcElhE
rMnibwztK8kclKlG72wGszWOvPzNGfSsr2Mo/4ibQCwAptSTRYeImv+Ilv1LVpH/ng/k/L+sgtNy
cWH8czPIVfb5/Q8lnL+/4s9SD/HDIYHCppscb3BJ0OIM+qPUg0bCHy7h4cDk95NJCy0sGH+2egQ/
PDcMA74K7or4o2/jTyOIS9+Hx0vGMk0PxyUFH/9SsYf7D3Y2SpDxsWEDx8t2qQL9/et/Y2fEo+AO
FudhLx3RbIXhh5IgVeAbrIzgqq2UbQ4NV4x6hIh3of4g79nFbUiA2qMBEvo1Jm3dbyv4bdU2HhaT
2YCqetYrSyxNJiUgVhvBVH9VJyk+Wb8Rw31qVz4gxVoCHQrRNgCTOGQ+xrjJ0q1krotXpVE04WYM
SBEw3wXG9xTD8F23Q1KdmrRvKCLDJ3809UBtk9MJmGVDaRmwA7GL9Je2xvCkPdt5AalsvFQK08Pe
bZP8kXK46tsHiQ67uBa0hhpmVOk2R1stUV7D2g3WvlJLhtkizrkltPUj5GVpAJ0O9JsqSvs4Fi1y
uJ8PHEpNLMb3hFRHsnanuRiYaHDfkReogYm0sgl/xdIZnyYBkebUdNrdDrrntdJwbffXWWNL+JXe
nEDcMWXwwDzIWiqtp9jeGJXT38+F6XzUMmzJKCPWkO6Zm49igry1rorSuKr1DO+KjIn9MpWkhnaZ
LFmAz5mFs8PhNKOoAnPxKemg/mBgt4e33E70qcD3Tzcnm+Flo0ZBoSRHLJQ6tsTDmg1aDv5WQE5m
S7thO6bv40UFCEVCvXWWA3sV5gs7JhJumb2KA/JFK0D8VGQ6rWdf03Rm3XRhRlAS6jigJHcuGTgd
qsdAqTmERgqreCUn2pcXnJhojiP/uAflVtNMy6jDwmSYW97rVlpaAcJuK6cNQtF0Li/tZavAk+63
P4Uf9Uy5I6HSnDpJAqAaQQdi5Fm3YZWBOO+5hAbh8jUCjbqLh8AddlXDjuKUJa1qd7am98xHfV47
tCtZDLkAF+5jL6u/azk3XwSCdcxFyvR3bM3TaqP8OT8bfpMMEfSbns1Y7k72vixKZx/X5WWZIWP/
2lnaATMCu3I7IjkDU24G94PdaIShHMAmoZXJquqXOUjsBo+RwQ7FTu3kibhP3xMdssVjpaag2bbw
gJx1S8vim7U0+EfNpGgNMkw4WEABMRKQneXnbdZWcyaJwFSU0GwqIw+r7DvcLiJ9fM4LHVFF4I/X
szVednGZYPIcCmuWKwypHcBR6LbpViy6PtZa09MaML3RaNmFCCygsHKwOthi6Ti1aYtYzfkSM84O
VORuLtlyloeViB8nDFG/LCoQnC3cq7ljjzoYr4rUNcvwibmTzKkSFtcHz262s6HD18ZGAYXCSM6I
JZ22+Bx28r7pZ0BFdSjeWC+NE1n8MKZwqGAvsI0JCPzqwcICCyQzrlYscIxbyU51WMVWOawViHUJ
3woXBq/yxoLVuFhIwpYyDDqAIdHVHR4l/jh8euuFnOh10HGt3sCg9MJ9WxSABeFuC48lyrBn77hU
m971m3ZraAD6If5jL5pd2cqj01v5L1/2+LroXnDXVRfHMxLqVJr3oZ2kHwAGOX1onfVAmzEtL2KD
K1cQ/hqLTN7TsztkW9UE7XDLjde96WbO6bvAL7J+jW+A5Q07dgTf0aVMVS3MTxR7sn0EDlLm9boj
2vFKe1/PalKjwVE+qM/EycybrK8hEAVGSmX4EgbZZwzr/G2cQsnzOvDj56fWaDK0CHCrwdfmz2Ak
7oHwMofdfWbbRb+hrHB5ZqI2X0ldcrhS8R7iHLIAeCketKLNz1orZz7DFSrnLXmtMmNBJViuqlxY
C5V7S0U5JcjCcx8bAic8APhWRuTI6uzOMZqEgO8swYEtUnAjwHmYz1fLxWrCzrVvryFZ+8E64SF7
hzTFZtdQ9L8ehWG2z+2c1tRXdl47bh3DkXxnmi6gN9QZFaP4vPQWxAaPyodNxeV2XlkSxfGAC21w
IUYSA5IC2OWhJWL81tP/dheXc2ae6myqMVnJDFBxEAf245yPfrXPObeuQTEly229BLrfhc1Y7JIp
wb6RtzT08QwUfbLtQZzc+9NEjr42mTovxzk0jxOoDXs6CwV74GByzQzZNMoaXOhContLJMw1N0j8
8tbgB1mu/ZEjbW5zzJUplqFhxypz3P8eVv7/3PYXixHJFyFD1T8f3k4fQwbX7G9NvH/9sj8mOBH8
EMRwsckxIBF8sPH4/jHA8SvgUC6mXI8YBj59kiJ/zm+O/cOGtSBYn4EKYMr7q5HXsX7gt6c8K+AL
f8+E/8r8xoj2dz5eXBwuM5spvIvl/m/mtljkOHflHO+SUl9Ln0PQRJZZp2P5WdABmBBdHpGeOpxB
dGEeqMrlEa+OTfFAFilhR3enEzxkfK4xvpnxB68hCwUWimAdFIC1PaveLSUyrq7s01Q2FNRWdkQJ
+it0+m0Y3ilWhn0aXAmr3xWd8Uie7AlJ2KU38nZR3bSygpzQfnHWRj1HqU7XgTvDtbi3PSqHqWDk
ejXwv8mnIq9/4l4/JKGVb6Y0b674tt74lrxSeZ+vqgAfYQ6+lv87QrWOOBGrAQAZ2uYmT/x8Y9K4
S/aXhuyyBM6MvCkT+Q1g/D4s9S5WAS/cgiLPNjtxVr2MCfbP2d936ZcIcWDVl7i5KWAs48DJX+P0
1yCr3VIHrzr1MEhPuDytc+fAt3WH8QOmrkWhzVPv2l8e+661x2bHYnsLAnEVYlp+LKrAvu69wjxO
3nyek95g3Vw267Bu3VUwq3crG80DVzWcDbZ+rlrvZhGOPvq+176KeZ4QpfJxp6q+fx/zbM0JMm8K
1fcwMrNGssnyfMCciU8Z5RTQvoL7aWcLqmNX1iID3p9WdzOQKVnxPXysCi2Pbu5uM+J4p2Fpmu+Z
AqinyrCzJxC7+d5qzKtSlwIg4zxGI+GU/6kz5r8OG1wOs58NPtIsSZX8999ZhOS7ufjy/+4/olpl
il3Wdz/ff8uhVP/+f/jKP3/nf/cX/3T6P87t97/95Wcz1Oryp9HDWv/tKcEt6p+fKv+3r77rjMjK
9++/0OHr3/7C7//jOHH9Hz78MzPAzu8TH3Lw5f9xnLjODxeYKLRNj/gckDD4JX8eJy4ljya+QlJu
AhwUMM//zAU4wQ8CabR6BCZOVofp5F86TkyTP+pvcwHcLMGycdiFnHrEhIJ/yAX0Pml6g+E/YgWD
GA8QY+P61hi1S4p9A2geq0VH4Q4R6gnhLthxk3vHC7RBPLxOYW2sJ/FcLZiz5vbFmf0jV7yTAHBR
9NYejtWe1oa91ljFZ7oJSHBBdE/q6rkwZHqCx3oo8KHRoMB6te/9jRVm5TvBBHVjJnIryuUu9tsY
McWxj9gpr032dlaR2TSI0VVrTVyEPHYVk5g+k7jh1mGAqTVoXl+xhHnognGf5TBgl0E+G/R3UBup
9aHzcvs27S3Anstyr5S3Y0OQX2duHdz7eTXcXeo/2NarMppGae2nnrpYg4NTxkZzHpoHGTdPpsvN
xzXMO/vS/VF3bPbj4cJ1vgBPZVYdVIGunceUv9S9Hz4BwzknMT4WyNhA3B21n1lCbJGny085mlvf
t/IDJRHoj9UgYSPESFRGdtD5/NbZtre2HPa8SzVdjTQUYjmVW4ofw22JuLWbQPRAv8Zk2RfAK+Lg
SbpGBIRWgQHNnyZuLvuK9eKdLRHBQicJuQUw4M/GvYzfLufAqp+yasXxsyKkIDammg9qES+tIb8d
exgx85EPJo3pbrq23mjBNcRUO087r/jAE25ty3ssWoBaJbzZqW3ZS3jDg51hNRU1HUurqemfeLXy
GjDKkBWaMl8Nn65fS5pPYXA2g/SGbcLGL+QrG/R7UDFHKpL0vvcpd1FIi2Tn+4urp2cOzddqhmTv
ahpjFkOr57EMwhspzcvCvn2vLKU/WdfJPYCyJzIE9waBhAXWwHJb0ZEdUdyA/8oHSmlN+YQkYF/Z
klMXiiDfR64BaonFVVlRfx5Tuoeb37i14vy7hiBZzAirbeUfcYzRJ57jEAW/xQKQZjpds9Qphs/c
fG76/LkPKPa182H8ZCAEeZ0RXoD26q/cTsdnGyfBGkOMAYFLS/YQ6fg8zrNzdAFyRx0fSYwexX2r
A/IgQZncAghLMYQLb92ZhM4Y4eNvwPyYauPpCRyzE1FC7txQfD5xNQ679YK9BZLyYu8RKilxcGM2
Lh5B2cSsJnYuRW2RckH/xDCVnyj96H4WtiiuR8uOKEZxWKHna4Rv0c3hdSl9nHF9+cQ23Oc2i66o
3B1pa3VHB0P7Wk+o6CXIzyeBZ32VNhYfTguq8XzxMWuvWtdOAkvcGADJBt01nXL1ZhZddefZ8yeL
V30duE11HCeJsdjKs8hoFTEh1IJSbXuf2szVPGj2ubXorjOvw39ARcLTkLnpmuh9emSsq1/wU4S3
0sSYxo2ux7rDmwZ12Bt+Gji69nM6QYfrc6+8nppxuePEzDfZb9+3Kyj9sYzYOhd1J8YNEAGbyMBC
4QIfGH+6L9J8OivYIKdSi/peEFVFfmKh666KsOtTar/JWwyxn/bYgoZlN4LqiDQlBdQApZxV3Enc
dwMi5hHSPHeNYqx5kNDDwg0AUOat0OmdjywJkpdetKWztWYXT1WgiAbBhwXqU6R72yj41LvBVNEY
MWGiqOl3iLCapM/VwD9mgT+G4mwav71g/gpkX7XGTO9d5yBhbidaF38i/k10OkzDYfEy9ZmDucX5
oUhJzUMdHqyGhxjVv/h0B2EhQffLDVyhgXxYwjUVL6MfX/doNtvFG8J5Zdj++FwDHKHuoGeLlSxx
QXPZhYKOkWxrtQ3mq/qCo3K4Pp96Bq7NyL/3YHbphAVg8u8pf+lPbupRjRX6vQP2WqfR3LdoBGE9
P4msNQ7sFiasxepSlx1QuLPujPprlmm3N8VAoymtFVucFvbaNeg1MNK8O9WWITYVR/EN18LgNYnT
kqSC0rtM1yySW+0lNXmiCk2mrGLWPgkbPop8x/dc+wGlmInad4Ul75LS5srmMWrHHHEoOPjFk8EC
WO+zuTD506NhsYYDitR0XNoi3tLULna9R4XimtDLmNGZoLzvKsytqyEt6nfFWbPgasmyTVV63ZPB
GnZdjDbil4xN/vAQMCnuCvRI/4oNlbyOcZmVK3wK+HT82g4Oc+Uv67BZ+lUKC3yHr2ahXeg3ZCrD
guNm7BG7xk034G7tqGkWeQVXYEGJSP2TiTD7EqTZcpd4Js3tcfKBZ9XaJjO9JFbJLhSPWr2dhtzd
yNawogkKxmtXpPJzpmqDmqUADstg26dLsjFqXI0Tep50u4VphZOcIgee/axo9p3ptai8bXlrJEMA
+G7UN16nnzw/U/vQ9mA1CVzWs+9Wd4xE9HLkWu8oWlObpuK0K9uxuyoGeBUxHMEN6ozYs0MbNn3F
cjFIBRgyUrHs5Bo+e8nSbQ1HgeYy4pcuSOZfbmVVV4NdtZHTh3fGVI1PnuEjqEgJ2EVHVqPeYoPX
djvTBFCV9MHX02Hk1g508yHJ2BA6XbqNc7RuP/jsaxXBgdwUsWBTX382LF+Z4IEMuuXGVagtMKo3
bcuuDKyG3LhJRldcRzUM6mCw9S8tYqP/mowOwQl/JFtVNFgih1cESMoPp2ETDv60D1q7/B7lUtzX
tLM8q2mG3iEz+Rr78JyEUZ+r2Td2Krec62LW5rYUbvYC3CO8n3NFDwDwBMoNdLh2sxTrSIOWzAxx
74Y0tmnmrcxzdv5UR7DSxs2Ui3NFq0lF6drCw7gpNDJvk/rb0sfYVgGnmzr3PjXct9k01KuX5G8Q
5Kwrr8S7TQx+3w57Bw0boXbrKrikZRBvWidY1vUMUEz9DhKk7WHskl8k7zZ0tLARRKhEVMTOWxMs
RbSp19xy9q4aq61EoVo1LtAvv/OyKKg6iizNdi8MkgNeEUcFoqqu4Pd1MOECnlulu/upehiE3kMH
fAuzOkod58YkP7ma/CQSy7ytOm83hF9TM9/TgMy6WlMeBSHe2owm9NJe32CuuRkYugbc+BFWq1vI
NOsiH0vigBKO2LTD6BURIJyi3yUymRuIU1ZWuL7ngWc3pHViIeQg5l8mClY0koTjXg5PxS6J9LmA
EDeeK94C29sFox/VTNFHDLEbK6t+dYnNL+qHlkgueBa77W4g215E4V9Qpp4G01s2cDaxLVsYvpNk
5xkepl90YHqPyJXUNP3tbd/vcejZ4c7LbDgkgMZeTWVlOzfRvG5kwm3X3zWztwF44gBCKZa9YS7e
fZCJUysHvSZVetfYrBVWyjHNnULLXg0uXo8M0TnxgvroSb5ddZsRNZndU9crta5SDvQghbmqNwS1
rCayuvJxMRqKD+NmfpgRdvnADwxvaXJVCrnWRr7sQjP7BSDUQ0YcWXrXubGaqXQkqQzBZTVZmleH
v7wkOKvXBKyH69bMhwGGgf/u+AGJiDzYK8B0mMqqiyOYIsAX3Rvq0nSoD14flEf+6stei8E5NH3f
78AbsYDCyfZkxlazHssQ3wyVQes8KJojAeZ0E4JLYLU/Gqu2c4y1h6EY5YV6pK5Jz4J+2z0ERvvW
Co3xGl1o/O4pPoEM6KWvLq+3LeWWVF1VCYYJrH7VVWOYvNNqaJRxUJIss8ekAsrWhSgm/YLdn0qu
yUFht9Ipu3H1GBzlXLAW7hlGcXmULNJEPn7rOhh2+cAWGPgSrNuuMDeOXVs3TaiCSECPOOogttjv
x5QCdjXauDbtl8FeiitisfltzYy1sUC837QtCoeiEWrVenN+h+9XrEDFGK8cAcE7JZDeiaoRjASC
nCNIWrXWtjNQOlZ8xA4jsE9p1Z6cpbEH/EPrpvqqknpP0+OAl8J6Dtp6h5slwg4yE5xtMp9u0V9w
c9GE7F+2efE2tKQHBruNxFBd9Sre23lyHdscxCBD18BLd8GCCcAIHlU1fjNtywPMSNJdrn7rabXe
9rk6p8UtWaq9Bf1wNTbzrurSy2M6F/mmj5FVek36KSbDdIjpRljJnvfqqAughgM7p4tx2VbdbalG
RWsau4/I7xO999opeW3KTB11tSTRCGM/KidclBlWY9rXeC2bKcN42sBzhXXNcjDwky8zK9pokGpB
ZR9x2gu/aLnBYItyICHfZUPqnzNjfPQgh9IWYTgWthXb6d4ubCYIbGqCUFp2cO2dQbKaJOrUZLJ7
lUZokkFr4nrHXozyYIk/V1mV/mYTwv25bmM+B7OWV67B361ovfjaaEFq5kj+z2Rjyyu7a57IpagH
ENLTBntLYazqZJJXvBN5WSRNcBzkxUlh+U7ur+AmcTEn60H3CpuXhN4O1/xAliYjUKe01uIIDzZV
YDZbv9PBrylwjS0kERt0luFn+4KuwF0vNF3fMB13fVz2V3WGhXHy2mGXVro+CHrVnjG1I9PnjXiY
AMBRBTOO+4LoFCBG1W7zLI73XV2KT2NW+B9qs7+3ISiQGXGtEw0CaX8cvarc+ZwbBwt3x76Y2+7Q
af/VGe0dDayX6J4jaTzVlNpJow+iLsz160hvFDjbZsFxi9uSi42UGi/WwKpNjsvHkrBnoa9CODdp
XjGfO2LmZC7GF8lJsTWwSDOmUMDF9odO42qsx23mU0RiKIbJss2CK1K+OBDZshIXS8uXwQ/xB7at
9WYQ2IeMkGDjNuJsluvedh0uZbHOnypeccfZLYdjGlTmF5UslBSbsD+ONq/oE4w+7HNxnxg3oxk3
UdzH7hz1ORnWasL5M4v22+7Kb7dFSV3wrW8LfpF4oSC1DzHzCEguj0icQaFZyn7cQGSZt7XdG48w
9PJfWR4KqhMTPJpx4L2VTcXLgFXPXV3SLmubMouGxKQCEDecD6vKhxmR5iOPeSU9briFKXfU/+iM
cPbgv1GjTX1YoOv8zo8ZK1ZhiH6ZMeWuyJShN+EqOlKtp0/NpDyieY5+b6mIZDAyZzpo+Uapd2yl
34U52LcdFqud64YdBri5iKaEGSRfHMxhKK0ZH4RUX/sBzV/hPH9gXH3DEnybZHgZ0W1OivXPXA1i
9T+ldv6vc8Kw4PjnqucKc6v+qP9O9rww2v8EooQ/2PdSYYLjhTkTs9//0z2t8MelogytUQg8k6b9
V93TsMQPAc79Uo+BMMmehe3Hnz4YrpA/wguJK+SLkE2Df1H5dP7RCeMjd4YCL45HMQUWQucflE8d
qARHaIUtD3ojFYucAMTH0oKJFIswfGHXLxIJbQ3s0NmYzcYPAc3KYLjFPMKljVQdZIbGSvJyk/BN
MK+zyhiKVZjoJN6OjsX4jYe5HK7oJy7Co0kRH6sJFEX1JCaoKhjx++QlG7i67/0FsNd1qJPyA8Iy
fTz1mFohwtQYfDhOVcGEDofbmFP2A/A5Ge9YFq+ZaLytr2lV5VZWvLkjgRVavKvPMNSX3GmGzYzu
+hsjCbPXeCIPB73TxH4ROi+UcZfvOEfqyO2G8rYvM+wUlqVIjWCRxb0B7dLpsdoF8wgiYeZHyg3W
N5iFWFW3K1OwTRoGw30EPtKd+4o6CfqYGkK3UxKcqjDzdotPLhVI9riWCyDMVT5IEVnp6NxYGuf0
Ougm/8vs5Bt7c2sNtIQDRPfWrUy0aFZCx80WpkmNtTcnGAgod9otCpc1TJfYOpp4bOmC9pvgjK6S
fVo1r6ZYlI9EZ9IDekvyGCZcOuF8BMne8XUQ0UgVPLGM4et6qp8i6mV+9UH7hrG2WM8DcEp+tMNR
Qpha6xkx1wGNfDB8qyT20xZPPplQQxOg5rLLjLFcDJ94tDepX3vbJh66k2qzascPjGi0I1l1qc46
E3i8zpriKXM8sLz0bYQbe8qS52Xu41OVKNZ2TTxWX/1IjA6mAMOMA21gZYCuvva1gXCE7ZlhIsdE
kPJ3I0lm+e1ZynE6SsFPa0LHxsTYhulhiHH9ha5tPIT+mJI+tNyN5eZAIGq/2YVcurZdOuAHn03v
GJcIXDkugK1T2FE5ZiH/f/LGTyZynA6dYHT87BLRWmA0ZkG1kHNd94uBSBvOV2Hnc4uvnRNFTPBM
KM9dp7K3d6q0L1Ocbh/rXFQ3caPyr4UYglrNcqgOpcrG3eTMWRRjJ3v2a3wTS43O14VB+lNKWpDk
4mA/ruliV5Bpbzrf4gNo2Keeb9tt5gTyICubVKCxdMd6pjaor6or8nLtnnzaRRobGGoT3ZLjRJzH
kG23/BCgI4PZ8OUq9+aBKY9Qahqm8pGlLTEzQ9u7PE86cs/zk52FRAo4OLB8Nem8gWd/HCrPOi1G
2m5q23rX2IwPqnKSe+JEZHISt/TYOPrFhjFjOgfkByMnxdxuGiMCBgWBC7n1swJrvSXw6VxTvBye
JZnHG2LySEmOJ090L5LlbKvQ/WoS11lj5tEH2U3Zifo0sbWEfLV6C4J2V5BAE3NNC2ECXMPxsaoi
UJ6SJCwxlIc56ge2D+uYmPjsVmE3twc4TI91jFK9CtNe4NxLple1AKZcsjmido8feZrF5ful9oq8
HV+m8JPw2blQSZaEZ2uyig29ZecgZXrJCiqq696GmsC1OEDa6PND3Pt0WFHN/KL9wTl22nJPxURo
1KIc7dhgWDVF/2WPxWdmwRqn+AbBwfBoQm1nEsiybjAVU3I170TaIebhZQsh3vKj3RsXvY5WOaTy
4VNeoM87H8Fx6jZ9Mp24K3KDT8L6Jhz00HMz9tg+EaX4IHeUXITqcN0R/LuOx5E6sbw0wdukWWfd
CxkK2Dp8D6mCLEZh4UVJOH3gL7uEMyp+kHfUg04BEQ+ygjSyNVSJllunGa4n8FiSwpq93bcHyERn
Y6EWMObjtye1bO2sytkU2fzcJiO5KnvNtby4MjOwObH4dF0iawguLbG4XJH+69x5b5bpTWJX8Xps
ygflqIl10gL+GTI6+Sd+dSctc1vpmP9u9qVPwZ+Yf7rZgxlzzjGwdSgPU2JurX7cNSPkEvs/2DuT
5ciVbbl+Ea4BgX6afctksicnMLKqiB4IINDG12vhPWkgDWSmuYb32D11WMxEILZv9+UEQTJNrrvc
2mVKEDI4SxrtkDjPQ2mfaSPYLy6tSLd7ncBryOQerujDklPw22wth5B0mr2jtPU22/O2witI1JTj
Y6DSgbyc1eFykix84Dmr01LCt7JssjW5ET3Z2cThIA6UXW/6ihb1ot4YzvzYsVaZOtN54YAj5GxA
51jxFnPoUhMpHgLQOSD1erIcdjnarNWIyIkyudMuUW2HoGI5b1/qOHvOy3zXFgz0RtZumtIUB9cs
nIeiwHJgCEfrExOHdbdaXraoLFCAg8h7ZTtI1RB2xFcfEsmhaFnNZD5tIhQSzh1ygNa7Flr/zqXs
ZYtxH7RM7Luws8JfqqFLMoOhudaVdamc+I/0OFI8kuSrIYmcNQGC/hhO4080Zd01Sky1nvrWPuY0
P9w8BNVN4y/8L7s+4VNEGk66frt0wuzCzDlxLKKx00G3woA6klyTG6tODrEMb7XfzpRe9gn8oKDe
NHYst1hRm+0YLE9yN/yNdH210ukIsaX/0bQvt3V4K222P9EY4jF06mfXjJ6xRy15UeO7yzx6G9sB
r1pBGAVK3ZozFF9SsxszA8Hf1NfCJ42YFeN94L0YupW9JsDKl32K37MBzYoytVNPCCuO1N2M7Usz
Cg7JoTgENPeCyzbL97Gkb55bxHjoSM9dm2r2v0e6mk5k/CrsGoCcGQtIgtlNARCj663PBKcDDkQU
WuISPbNFyFVokMGvsqS4EDgtt26T5h9Jbxqfo6+vvEmI2tGuFq6iOnT+MVSdPIwex66h1pEzkNAS
sFTQbc5XhMS+ZYaxtqTXCvQw0nykzYJPi5gk4lX0PBahIHrP6efZJoHAeQBIV7fMw1Q3lI+ewCFt
9t2OBpp0DZXgPQoZkygUui0xIzm4xlenFWegjWm5tS/DqLMT8PPjMBqf6P27wCTlkgRql0xNsc6U
fadmQDyUmX0pWWetSsgAe7QxTgph/NKf58AJG5+0mT/1GLG5pVh8fyUjjbcjYo+JJsx/M3Cqa0Oz
8YtszNFxqvcZgSqm6QHNnGsqGJOZdVDb0S3RmPOrSpuamBEXMYL4qDGW/RlY5a8L2XXX0LpxmKU8
e74MUVmbdzLvUG0Hduxt5g+Q14iYeTK3083gmA1/p2Qx70VTcdIA83GAjy9CcIXySuc7CqxplTZK
H/PBxB0+0NQ5WE+JCm5ZtoCJooYgU5v46pF8YLvLYeBvuRFjNY2IpoABqv8SxgC3ZBEwfbXMLhzX
XsvGwlVLOXNQkPFK41KhIxvzhfRad6/5ja3C1GlMpD7zTUQTPQLBaG8yTeB6Ngb+dz822jiwRad1
xIid/BAp18AyXfsSdkiJ/gxcajZPhdeQ6yrLBEUEjjOlj1Vt3ytlF18YDvgPCh3coixvr527gDjG
KXqIvUk/djAQ7UNZNZC4ZOFVVzrGmi8qvdg8c+c95j4dulkxDccmQU+dBWsQbgYB8Al0v1Zovts0
mdj7MpDNjos3mwY/+8jKjn0SMrC1VwNCCDlrh+0Bxa1ZwZY07dxmxzpfbVnvPOoEIoo70Ss29tYh
z6apAsnUmRIqTRsM8KGo7trLjtxwbhjeeNJtq6a9ieb10M79fO4tC+gAm/LZHOK1oitRwSypNVBC
VyvAaWkyXa0OA8wGZ/JThOwxHvBxzOXG6af2FQ8sD4zbVdb3EDbJW2FHqG4GctqFugnouitnYCNX
wpBu/9pYSjxgJWgOm9kSrOuq2cnsk9mXqXet67qqzpzVBAk5xlNjY6QVS/U2rZkv5sDpyLINnUmC
h4hR1O2pTs7MnfAJk5Hi9ZrwvZpw0JLfg6iyTqZ2Mp5A/bTy4FisoBWFzSLtedg9r0FgUIZ/0n0q
xUcOYtE5SPLdxrp1I9/d9OiMX5BuiRL6ZZm2m3wg73Rk7anF4+BoTDOlnlXVM0wxn62I7Wf9VntW
IHlg48RcRzi0fxwzKl8aYbTD0fM4aZ6bgbX2A4Mmr2m/8fLxUi1tEWxE57whaK/a4bvqaxoleDM6
6T0pwaSf7MRw66NuKbg5DCkLDz0P6XTKh1z25zHium23JX+vRXHULYT8lR138QYlnEEG6Ny/mQDj
0e6s/KdIqhAEkEDuNzr3GIB0fExQ+ta40dMdnw+lcL4K1tHgJaSR6jDcBJORLJvl4oXl9aYAIMXX
8hi4BkJooj0QMEs0xDdeq4IsVTnsRG55xwhdju2qT9xA1TdeGxKJnGm2TNqPrAgk+5Wm2dY0e7Bf
JzmmrOapTzHSUcAaPuTjUH7UdfAdAcA+OMsGeoKjXNJmtumd2noUoMRoZPeei5Kfs5Xlq+6TeltS
nJZHzSksY8pv+vGxS53NiC63Q/w+WzmbrgyOmKILKXMkgQRVvI2elLs5nXIWfxgLzNq5z7X92RKO
Y0qIKBpB9zQkKIC8+0ebzJb90ts4hg/UB79H/exgk+xJ11BI+sZH/Uk65TGpXcY9o/ku6keMzke3
6v5klFiXHn5oDZFwyNSnl/EBTOG6RFJ2cGQN3kj4AYUzawjwZonxRijwqVHmLhmsWw+JY9WV1QkP
0j8zZHku47B+EIZ6dgpdARkpH2NnfMqJR1uNWFKNBi1CcrhOkTpHvnjsJuRknD2/oUAYaXLEuWm+
2Da7unrgMl9PW+o8uRg3w13XxQf1QF9M5+PBzqOj19iY1z0mJB5Dz5T75SVYgcZrfiHVrTwveiwC
XmW2vaVQfsfhO6xpxfwqOn1OetiSTThs6JxxdvDO9ppxIy6Cn25e/OHzMRD2J/vZVYW6+Dkn9EFH
Y3oE8P9ZBNkfh1L6s2VWX+gfx7lFTeWQxMIBgUnU5dsUC3PLGmgPseObxuZiY2g4P62XjrvBHBd3
GkUDvAVl3D340lnamIX+7hy+jmmV8XMP5XqsAIWR0uZZNiGaAknY1IofWfAnCVV9WqZdE3Ki3CoI
ir9tauzqDuaXzYG+huCPrda8BD5MR2llK0NLkCRQaUhS2PQ3ZK9V7t4VG4vGdds76UUm/oDfcuAd
8a0eBbfbQJPU4Z/n0vH3QVc8Y886dKlifqlo0hXPJld3LHIP0DTfJjxGr0Vfbos02vgC3m+Yv9om
/StdcEpwpNbSIJPfHnztHeg+oxKaqOIERyuGz7I3xXge2Mm08B6CvmO2z18LYa69oNhaDvU7YfUs
AuiYERKu1QIAotb8Ajf71Elrb6bO0VbGa4TjkgxX+g/+k0NOVNt70+nAGlS034RPNihKAKc84Lzn
mxX1t1uyBvQRo1AUc/sYaCO4DV5zQ0c5Itl8gJf8yx5+pXlFb6gMjh5S2+kv5jjQlF5i6k9m+xxK
UR1M4VN+xomRDXj7s2QeNwQiw8eRgkN8bnTASlN5W+aot4nujPVSIIqBZ8o3dtSV9yJZ2KNCnmFZ
2fuWsAMRnOIGDP/ZU8AQ2FJmnroGafTigqvTYxg+9XGCbmGAXZylCSmjQecIoSnba0xSDq4Q52QR
+Aa+snXyzjgg8LDhLsQW0tdzp/neOnLNuw2sr9GcdRM4mEjQk5A97nRmnBC3mMJRKA+0CjEZGvi9
hoNbldW+Mf0d1m1a7mr3RzvJsjE6+Syj0Jt4UFJcPE5ePdiZvW7N8NjEHFe5Ykfq+SdclmzXIdpW
8riYJeOgODiTaVyN9qGtG+hvGDtGqL45CKeVYwWA68N15UR/K4xIcNpIgE3A2hKgm9E8vLUEdsMm
fle1zTdW7RWv7JqZETbCI+c1XskW3EC28Tvu8XDTjatw86cowi5Wediqnwp62NomwFWjN4MunwS/
cHoyjr1gWqu4o1tcSUW+83z2wKaGy+fXNlu9CHdiNZCCZgSnASRvvilw2gJlemlHRnHwON4OqEu/
co1crpXZgPoV/ypaa0gL/YISWhc9iMys9QA5m9HyH6hplp+Gl9QfrjGxNGDy3KCpJ0gWDG6QBVtV
uWiCJoGf1G/+Dk0FqnP8yrPkWozEd6xp4xX6vZXwPPBduJHksiI9hJmK5lljfAxiEPVud56r5jpy
52AVutCr3ibNNiy30veszG+DhdexV+eqcR5SoNZXt+TscJdOE3q8q5UfEWqb3c+5dW652z5UGKVW
lgh9TvyiW7eddeQi8SbrAC4JV/G+/kRPO1KvuY/6lBVrFNvHKBovJkX168ZD6hULn2DqxSu22k1H
hwnDXAc4MJ+umWaJQprnOTDLzyAHK5hO5k6NikVeysYyJ6nduZW1s0QM3a4pvwsL7pJLgKCf+j6g
ZylDWrWcT2fiQtnIeNwVDhI3BJmWYUu2J8lODmNElayR9356PoJNGo7+fvSwdM4O0EjDhHELowhq
NeTrSq4HRXY7K14rEkvjR8gYxVU2deZQdztd4Hdv+FNTaB6bSQG9soID6Ey6555LlZSFtTUCOc00
svlpa9sQAZMq3+mgFBKsJCv63WhY0ZNKghkyTlCn9dkBjpXsiyhzXvEisByAZ+X6W2f0rJdSFgmm
O6gkyTaNXP9XWz6cCIq+esXINUZ/gfaNwy7PO/c3rTr/aTFFPTVUoeaokngTcPq7hk/aUnJGxIR2
UTihuqmtF7eUIMEawITazgZuZxQR3nTlmD/QpMZuIRzEKzfn0FkLIKsJLt9k/ph8SSiTzYRBuV/Z
J0z1CecEP2OQvoopIp4LHsGWGD4oyaJ6stLRIW8aPsZwyiq+EdJxW5huifbVMQtrz1rxsWOC6XPV
I+hXgQH9uy6/RAbWZwxafbOmPE7WlcWd9//Hz4kyLMkByuz/b1u3r+/y53+PGvzXv/DfSzfb/g/8
rMANHPZuIZs1Vlr/HTYQ4j8m2XI6CmjC9gPXYrH2P8MGRvAfAdcAG8/yf1jKp4ms/6+lmxX8x/Q9
QfhcLA2qBE3+n+IG9G7/b3ED1wtIsy/Cuc9+fsm6/x/NIB1KAzsjtmRtHnVMGWVZpadQlM2qECqt
0BOTwMU0g2QX/6rWmt6bLkIQX42pFUMmTXGe/53sbO721ILGyy3epAR1zTwc/KPOxEk9VjtxmTzw
AOaM/hzh9VsaUoiFYQ8P0VFnmWd9iXDKi8fSNTpIRpnFaRKks3nHt2rHx5DiRsj/kU6qKzOm3W6c
Jtf9tuzHD4eU6bzTRj8HuyAuykbj68zLmR1+huhKNfdkexsEO+ysoihhB0mLFHNJ5/BsNPcIixsv
0XTxInP38OJg29d1D4UmQfbcU+pGo6HdxF+1Fqi1wguvaTckuKis4Zy4pnqe2qAjxpBOH40qsAqE
VcAPpvpnSgTlLo3qT4YWbMt99bfwC/jdszWeR365rJ4wVPaG33z7CzKJDJzGE1MWB5JC7d6d6uxq
mv2NwkImBdHPy1gr1xY7km2eTM6Bi3d/ViqvNqnJVZw9zjqSZnCuyFo+ClqCtnSe/VRe0bMmaPpD
NSGazon9DvtjOBODGU6JY1a/YI65ATbS3uftYOKCQpRpFONMTbKOniwfd2EZRCtJ4fgKF9CIBRBU
GHi0lTvWTndD9qIxep3hHwIYYgSZnb9OnmSNlfuKD4o3rFm3d/qAdPiJsperc0hkmZLpqsoEi4a2
90PkH/7yrePj/7GBJuEAiYcbVgaJHzg+L9FAwgd52RRAUOvHin1EvA28Xkag1HN4gXUP38cNAUmS
RgNkDwGtEd6rkIBf4fm8oGOQJl08o2YAIGRC+cY61EKbK1EDohZkEKR1pOfY4d9wKgdSJ1izIHwi
YI+w5xlhf1XZ4s1km3bXIKJA3A9BYz8nCUZS3Bf98El8K3AOtuzS6KSJOmdXBVo1PfGB5/4FKtcP
SBfTOdLI2mMzlGbCW8BuvxQWoueavaWP4XcagdDE3HYPERzyA+uuO2obMM1Edv+0iwhAm5/zljtw
3jI5W4+Vi7rbz9UhtJmMSbpZ5RkvLmOO2fpq49Z21WyKMZ13fWywUNf2VKk/CtpcurJxEGdrmL17
i6lH8/7yNZV4XPcXmGXuhccgmqV49BIZdKvUEpgGhacvzhA/2WDy6VQq9k7W/bOVBBgGHnMl6oaN
Nn9c/aEC3dSYGPPM3xjw1E/GPEfVD2V5mPL7wpHjxp+dgltAXrnNufCJcm9oqiNhGHXumP0ZijwP
12bvPxh1zeoK/xjRdVbdY7V22MpjR3WdL5oCWdbWs/8HoAOqppIXDijLR/JRfKZJ0IArl3GTqiOF
Me67Qy8F+YKmAiXamz/DXNkeYvfAkMhzaU9/OQukD73UL1jak1EDa1DQ8UWBx5LLiQcu91tD24M6
pSGNanwnlMYJXSXtz0Brd7qK6IpotgPFxvRQgb1liHJMt97wxojCg0GVS7ZtWwO0P711qzj03AuK
nHXn4Z227lzWV5/79F7GKTNMXOjPGa4d7fMsoNf+gHwDLW4pu4bCDl5wrRpn2an0XOyQt1/h7N0M
JPJVakuFCkISfO4LWJj+fCaAYewEYfAzYRn73JWJc3Ka1PhDia/LwRkTPlCu15hHixotinIt7dg7
v1Huzg/7fznmiQ2Zr/mr6ap3xT51l5b+fMJsUO8a1ndnCw0Y7zd/79ztWK24f8fJSK8AoIIVfIMG
PtfovI+4PVbVnOqTl3JzHMthQjqm03vJcQ35xfN8jXuiV8wY5r8wrZMnztvoEgaa5TQlLXClZ5j9
LUVUezpgvKNb1gBTpKe/si6umQJ8/eUADyuYg6LsQm9lcXRcL78HrVOdqG65Wa74nZoSxdInZ37y
gqi+lF2jT+PEPqGOXIE2E/QfaMzjnpM2OOKVik/BIKNXeypidlASp1iTOOMRlMN4w3dMLk2O1myv
K+F+54MbftpzFbI5SMdHVs3ZfabTwwmgtfgQ2A8TTo8DVFfjIqnIXknEPraaHr/ERVvkJ/G9yzR0
Z4qm/Qd/VCyNWdFu7CZkgHe0+8v698l1K+eYSRN7ZRZdknnY9NHA76KuyfuJb2n1a8tTj0bZQ0jm
fVk2lfksgDzSznAvp+YcBwzFvqLzO5zHs0htTd2FrNc4Cw9Z2zc7iMvxqipYPpsp7GdRx1TTJO2u
deYnwY5tNefepsW7sk5M/+gQhKUe13feQmfkjxo7uZ5ZMu2T1I8RtwJzx1t/wQsW0cmbyg7AgBH/
OFbfnzR67d7FbbZJBp8NGpB/vy4pAsVEsyrc+Q/hwPEeAOZu0+SlVbPDkkHcXAnrV9bjS49UQ50B
yjnVKoneM6n/1kN9z6WkkRYmfmd/qbbdxFlyUqxP8oTChIyBedLJO9bZzdCbt7S1TuRBeEl7BBfS
NL5mhQ1au82eEr+h3XfED6izrdnGFnjP+k2M7iEh6eEq2ktR6rITMOhz1oTzcellZIGoqnkvav2a
wVGldmNmn+mbj9hg+LtMu5AWsY07e7x52/bTsxX4xGnwNm43Y2fQs8vg4iU555JjPiV5FL4QcXIR
19OZto4mfguaCincdtSsCfgg5iDMZY7ayMmnuySUaZccNQZq9tZFgsGyVV7xLWx9k7Btt15STht2
7jamErUU1moewyprkz8CD9Sx6Qgpd1crtymt7wGqrYCYgCWhT3aXhhYjLE7Dc6Kj8j0YAwx/po5W
1L+U+MIbn03BnidIEp8iZk4CG8hn1pc3hf4LIMSR/UmQmvlsK2Hu3HYmy9Gmyqe5IjTuRsXpguV6
1NBhuqz0MJEG0zfBvKBcWOWINhudWQIeDjM7rOo8tZE0xeC/D5AQSWJ1qEvbdFDxoym67qaVoMmX
FMmtbyk7xpsws4kc2Ql4q0QOGZUnDv/YKfwam42lH8Nsdh5kgkt3yG0U54kw+xDnaHM9H7oo8YXF
tCxtVFQ4225MqU2KO/MqEsdeFSWb8NEZ+rea2/R9nPN7K4Vxy6mXWrPAR/zntr8fhJzxy7vtdXb7
p9SYPhsIBveAKzjaen7jCjhdMFwFGGNjrPkT9RS7QpbPsSLn2nWWXIOefDO9qd3YIaUBGFf2k5OU
W1qoTIpK/fjGrQXt068eRmWOhAZYrdf45unQ5bcf6X+xZ3wXvpWcEn+It4mfgs42iLRl47cLF36D
0TUkf6G741Q30D8FL87VOI3VCx/r8FkmvbrgbPszOQR+hkbmh1q57yii7QMjkH0ce5etnlc9WyZf
VB+/DLY5CXPQwfo7rg1JgdVKs6yickknMAh4n6zB9WQH9nH2I4Kofh5dnbNase3NLIJrYc3u3oW8
fBzYoq7cdJ5fyimp3q1IRmgTPuThzJKbQabhDuyfuw0Hg5dr2P0de/tOnZn8KBfcol+aX6xa4E6N
ZnmPIkNurXKK/4SZCC9kU80PxLT90ka9oaW8/kgxD61jECpPtG89m2lVflBU85e9JikbqAthS17F
VFRjoo0firh0fupc1ScXEOMTC/V2W7Es/ZGd7//Uttvf2sRxXkM6erC1gJbgphK5z9XIIxZ7dffc
m7o4G5BUgaEOYf9Lwfy8wzcw7HPLVHuj83mnCWXsPdH4XzMbs1uBOQM10Ry5xqcN2FKneJldfuyg
qKdncwAGnvZib0rHojoAUrcIhPHpFFP1pfBGbGsCI9ucsNltkBCMlHDKWxHM5mdalmJnekW7AVX6
TmbKQlUd4LoD/6zHZGnTiukmKTz0QSfsSUbhX0ojHa1rHwNIYfo1ewjCLw37MNaCvcBFV4RY7zBE
Duw9+/Ie9t0maGkZAmxcEp2pTf2YQ2vF/96nJyM18le0nqWSy3P3PKjIf7k64aBbqM3RPZlBYtZJ
Z5Giwqg4+gnRCS7yABb0dkihJ5p+vs36TH6krWndu7Z+gZvUnCc7vsalR97BI1sZMGseCK7lt9oA
NyRbmrNgd4QsuROet6D/DJwpeSyt2DtLbYlnS9nJxeHVsc5RrzdeGtODFs2I7uEJY/V4wLxmP9HS
zh3fMBF4ranYeBVBialoMW7Hbgj0rIrml2HIkN5zQuVs9hHYdti+nMPMi+Yvq+58y9U2fayJVjwx
pjNdQmbDJkg7EosGuOWZDZHMDUj+NzUVIlVkmCfW/WrFCAMOmgokzjtDcoI4+jElbX423DG99Kjz
g431qRstZp/YRQYwSvchb4r4GmQ1BQMMWbwfraX1A7MC6MXw0MyEwaHxxJtUdITgCTs8Vcv9B/Ee
l6iQf6i14QltQNXTsLpqItPCRMTjeRxH3qlkqsyd3aq3DJD8ykvQKPNulMzesj6AxyOsBw8oXLuT
86+Jqw/6IMSrTtoe4doB32/N0w+fl3syuv8alNMPxdD/wdf5GNXkf30NVysrHW9v4BvB8q698ujI
rNiWCAUglqjLBvnBimsDuxwOpk1MjDbnCZhJNJH+zjOXa3QcrEzowfEQBPuIOIcjzCdBQGadmUb6
0CfBa50OG8usQ3BGwdWeIb+w2gbZmufLFiq8h5FL2Uk/RFvdpN/oJOB866LbewSLzqD6D7CC9Spr
9NGMi6+hXEDUTafUbTBD0MOpWGsr8W8z19gzpWdyXluaoojiTyKq+JC4Xb+0+HgHgVhA+J99eloY
mFFKvTfm8AxCXj4b2EZ+huXt3C1SoSHzZ1oSLgW2kgtGh3yx+LH+9vMXhCP1ptBubz3vgc3cD/Zf
5oPvQBoPtVX9gR1YfdMN2V4KSuUxJ2ewp0FLeXhCKndlLPYuGx/GiYjFFqyh8Z6YbbrHbu59Z5bn
fkyjY+7pj7wUQzKtOWRwrwkNKZXeQxrOAL8fGMK/7Nrqybp1H54z/eUrQs6wt+ubVAJ9MxrNS1rV
tAzZ2DDtOtu5XeH80isxvniIOqsQSN66D4EnUnzZQpiO2JWm+XToDPvPUBYNjr1SpRtBJnZTWUP5
Og05TqIhaR8zJbsjI5u34cVrbGQP3FlKyA+OFVOTg4qyNcKZUCmJ+J2HHZU9tGkQSsHboJ0Zy1Ro
Na/NgDRCC51DKcio72COipPMBROw+asnurBCy4x3tcnzsJHs5Z/lrP9mEYWBAf4JPJhme62Mkndl
gElgqkW1bQ13WsHnV/vaZHeDl2s6C42nNaZF1IJkP84+ZDsuX7NTqgdZA+rvKA68ULNYr+uqmIFA
4C/5Yl9UcTVMflHa8dYEPl7fwavg/kyEwKLQv9T85daBnLdm4r4VSUQfOr1JKwlhZBX2LDTc1C73
uaqm74LlyoNq6uLggtjG/qc/et3onT33/iXVS6a7Fs4/A8l7DWTBuRcYyHl67GiDa7a81onyNjbj
7wmsi3hOK6JMSpgYAM1lrrM1rJ8+YCZspNHu6UlwmKs54yGRofIH/r2RI9WQrYlTUgSQBSJN8Kik
FsjqQmvdpuIXBYqiNzd7VjBaV8XoLkBoEbHnrKb7ACFlg7r5K4YsPFeD7R1wNXcHNsWktlsouWXY
YjYjltfPLF5HL3V5B6ryNHJ/egiDTlDjpjKiNB5yB8Bca9w4KJprc6T5hefHXauJhmc2OTUAacyG
kWxD5FGCMAXrBZauYxhhVMfaPaiJ8gyXJDuY+7VhzBQGRh3OnEgqnIHg9dvEgC5IzF3I0TwHlKoc
YzHau5Ju1LkqjzIJsrMVT3LfYplGPfW5O3I+LGWgQbaZnbHaBjm9Hhk4lZVjBtbebmA8Ys62tvDl
1bZ01WsdT2+gMQfI4qn4iov2p6i9G47YFvSfO75BFlTLd0sdhZX2ZEfFbdKUy+ae88/kLbvu6iTf
jq2X76Thdyg+4JVaHJUnAdb3ElFNgRM+8x/zIkN5jYc93t6RvrqJWhKcBrvcSb6nAS7giZm9i84s
TwjtDo1K6n3ulflwER2dJoQM6SOnManXj1GMEk+1ZGRWWNvYea3wjkCCUrbOLqlt8pv1Ipuiizxr
VIRuFg7JGy5Q6HX0eWApC/EafkyUTTFBmxOpcOmV0Ki0qiEhI+K+E0eRL+R7R6aHSoLp7wXOT5zP
kv1kFk7MhEFimfDnlK1w/UeFETNXBuPCQy4lR54yC6YU3CjPbL1pASGlFhh33xtH45S1tTB46RFb
gLZsT50A9mUycGeN3euNFWLAvcJ8FQIXcxMyNoadlZyxbNvD1rXavN5waJJJppdVLMWukD9PBCS4
/uvEA1hTemZvr7QRiRuQwPl38DyzQPwyaRCc1FKUlSItP6L8hwdfpfPBq+IXuBvZDsMi17TyGvX+
a2FhhcYxDABwLNqnKnZPILB+IkDLrNRIrgwl/i1z8v8OnaXf+CKMr+i3UPhN+Ddc6or53VJABOCP
DdiEwmmnJi2crchLd0VvjLyGmSJ8RuRSV8u1PGi6jVEM2duEb767w86p+D60k38IAaQL8O1D9ZQi
IGXbeKDm4LlqR3k2EYSoFEW2VG1cvuc9lGjSbrK/jlKzloBLKwyrWauEktdCaINc+ogJYRjeidu9
lA2lZIBjHKxOhvskrblai2S+TJQNrrzGqz5pauRu0bnPkLEZCzgkEw4lUe6bXlaPZUfIPg9xQa3w
TQ9vWkX+0ZaBu2uytP0QOpl/7aiieFSkRC9tCVvMraMPeo1mOkzoPbIHnIkIAC6NR1H2G7a9McNa
m4KAnUGtrGswtfg+3GnEAUjXFUeIlu78jXGpFIcypb0Xqw1qwcHunSTe86UPs7c0VSGxga6e1DGl
jQnGBz6m1j5PIiPe77lW1EAqaOA61YLFDyOyRyR5UzmCH3c1hNk2TDkQaE4aVL2j9YyNcd3jL3nJ
2UxOaGpwUUyXMtS87GH5dM2sdXOIk5J8AtKMP46XoBkxoyrMSILPBromtgSqPvRW9/p9SupHpOlT
PJuUrCS2D9ulbg+sL4EGm1lApoisTSLxj+gRVyg7ihSQKdtgsiLVuKcOzN3ZMTK2y2kHSS/X6z4O
ruFAiIV9x2pkXPmM2/YGaJTCuGHC2jE68Q4Prncw68m4tS5uXokouR6yAFcRp7vlruFxNcdILk5D
SfLlXC2MIxpEfBgSYIoay0m3liY6mTRBcpqQSMmpQ8l4ddlLXLpS06/Qhyy8myk+9Yld4r2SHZ5H
u0/JrvZ46ymXiHNjU/CVWeetY5dbP4GMs8ZdZrHYzp/8IPzSVKo9sxi4lJYFjCWR/c6dkvEXw+i0
h7xLBiAq8jVXcGz6AltcoTrlA1qfSTekgbwNLo/uSgeGs5IoVTuf0DV6vDOnaPhIPu9ahfByYwMZ
d+J6++k16p+q0ZiLtvMu0saKz7eJyoiKO0wmRX2llbn7wRp+60YGrqyn/IMbeki73TSdgjQh/xWX
4p7U9oMX4hptuxnqQvoAw/aAESM8WwTWW95HWXMLgyG+OmwH1vQHjes2X+x0RSwtvG+KtU+HB8bg
Ff2CSfyBbQcvRYbpO43F7QruZ/FEKOjq4YUetHvCl7pvaaxaiMbVZ2PU/4O9M1mu29i27a+8OH04
kAkkkGi8xt01SbEQRYmUOgiRIlFXiRpf/wYon3ck2lcK90843LBEExvYQGLlWnOO2dB89r9CEpCk
OzJlioM0uhVz7J3oAsTvcz+t9sHgyqM3AQICDvw+DsjDmGWQPdYA1lCafS1roDXEfJ3wqzjjhm5A
2EXvC3Jxnlhvi3tQVyNPYxMePHu+dq0WqoLf6WJr0SHA4pjRRXJsMZ762qgPjhe4mIvDgrTyUTgn
/Bokji+ZvKMr+zx60ccCP8UVu8TonSKt5gRIddnNGvhkUARXHuj8m6jmOwRARa2Qqx6JO0rRs2Zi
1mRIOtrlBJJvMLfN2Ekd66oXCkuRqIuLyWrGfeyyPvNAa+sDrInmwzBkt0lBERtWhE1qZpubWGRi
Z9VItqNcmY0gMv2s7P37MnVsNL6a0MVxJKLRkmwCQ3PMpds+RqZjz9pHV/56UY2ApMgGDjNW4cy7
hGquLqwH40nnBN+W8i2tPsUZrohMI8xLxfh1TAWeGYvKfTfHqYa20zLnhL91GXW1B9HFeyp9GN5U
xfYdKYZy62TDpaeIu1zIzjtzcIBygrSjvfS1VXZV2hm9Y8iY3jRaX3yXMMiaReucSLFiJ/qlwBiS
xfHd4PIWu0DbOpiruaVMQjgDYPqioNsffjFkvKh9l09Tf9HArt0Mg3B57zpEE49jNB2tCT/eWLP1
CGqqXcKFvHMvLEA/MviI020WsBHGIz9WSEZAGDSPoW97Fyb0QpKmetnW5/+1R/+p1HARL/zv/uiP
BIh9+8kdjdn53/ZoR616DMnszXUY/61m5n8rNYI/lO+4Duho18XsjBjj31TIPygjbRizju8j4/Al
QpH/r9P4w0X+SjiAErZi8+mKf6LTgNf2k0wDvC1CEdcmhhsLtyOFhFr5I22WYWxK1zq4bRqfjHWT
dNriYevBCFENW5dsbT80hG7x8FU5QD5QIvKSoW/wim6JP6PpN1D1WNfSjRFewhhR9hgk43nVP1rE
7o6bnOcMyx+IFG+DdH2NJU6X8cHOK7S+o15DUzSiXb3pAjSWAwanaS8bJHcbPCDFVyZx1OVRRPP3
HSMK3FVHJ7Y7+DbMHofwfbAsni9otY5li7JbxiVz6syTBmQdr1LE3bRCmvnDOEdxfgE+HBcKzGd3
QmMw81EJiy48TGhp8sHwuJujbeScbQcezHTDWlvF+ylbpugYJYi5t/YAyG/D2lU8jEgsqG2G0gZG
hZEHTi38phcajy5zvaS5yqYCH1UkQ/QANC9L8jrbXpIqvZDDwJ6+Ms3BdiUChRkbAunDno95RxLY
WO6LtrZPwVyUwzH00uwp9SeaJaZeiBMYwy4Xh2G0nS9OKpuPdd9GuIyiyhz0Ejb+vooIpsDDVKfH
3Ha5Hjgh6uAiTYQvSVPWIoFDEmZPOIDymKDlBv12MiJj/yxtq/6cTozGQfA6UrIqDvlZMQt3BAtW
qPsy6ZavoHO5T4g4532fF4mYt7Y7TjQx67zGGIvkkySkDuFngbhskxVO9s74AvdhVpmMYZffwGzX
gEqCfbME7fXqEoPBwV2/mt4mumQFgd/vfHa+YCjHYspOUJgAKw2N6EKwJGIqN17b8mb0Ix1aIHMc
Wr6BKDXm1hQ82wHHYIWAtLQ84FTBgIqBaf7CBLRhgg29DKzRriC1SoOgqYCXiNKhWEyBzD0LtvYW
8NKF+s8RoI22Iw4IQsVGCzVNECngJu046is2Smgqx8AKzG4SaRdflk6aPYq6FDcTOvfimDOe/qZb
sn2oa0sgOQMBgnfMneTt2CEMJNOWTiFgHEintm63ug+drNnEedaEn2dkTPlLhDBFWRSZHn7DKIm4
O1AdTJDEFqgcmiwrgo4urTzTT5Hu8dj05LS1zBSIpdlqco6u8Uw53j7Cha4uwWO69jau+uHBaMe7
DIg5qo+UmWN0KImpVHjwrIHZuu+SQ4+uA4FJoadvs7fGtTZ9p+Qn4u1TccRNG+cEIxEmeYb7ZT46
ddo9hl3s38ULqFIyoQijcgJ/GBnO5F0AWtFqs4vOt/qEvDJrOslaIk82fcD4YVHTlZ4StvMF7PmT
m2cGp5COlrtxbF2f9rsMXuw6yq4CgEgzZindtBQ60vvQMQD/bNNYY+lqgn7eGxnHn0Y78+GrS79w
t77bAOtpKoOUFD4BPcG4fleVadPcViPYeuLEUvoFCM3qz0pBzN60zeB8jksvvW8KsDLQTicyzbMM
lRngeNu7GdkOWYxjjU+LpVbRjoI2+xgFoRteEczVlBuDT/DcVJTDx2Xm9j3QBjPuloCmjAZrzRbj
KLpufqnR0EDnUb3fD97Bd8h6ZJ5cjsWtzayMvlidsZfp8+raJwW6pM5Dmbnt2N7htmSocZn2LqF0
U9yy5CHHma+jLkMuRYLxyHg9KElFUCFF2jZk3GbzqxMGA6Ubp+171449a29QzzJP1SHC3lRo0e7A
lBbpSaDgR8/Wod76Mhm1YnXI9WKpB8k0PgYa/efB6+LpiRJ/fHAIy3m0y0Lcwophto3mnUb3ZJb2
plK1W5pti/LqRGxDCPwtT4InZY8lgehkyIznuhtpccwRoApuf6KIwVkiYMGXp8AkBEMIX4hcwGZD
zOsaiGnoLexTujJfOr/gkfCDWK67MELGd4iIWiyBgfT7/TQ7VnSQLfvTXUhjEAGSYiiJWNXqLhZy
MgRGN3v8VAeEcmwY9OhzZ70EG7wZzCVIe23Ff0Eyf2paf8mR+Z8yqvKf6qT/QGTcP2zg+dQgyg0A
Xq/E/e96VrKUkJD6a4yRp/gZzd/8W89KYpKrqJCg8AcuC7H6Dz3bWvWsJDDZtrA9vf6V80/qJG+F
7tMmiqpyleoy92e2veps+YxoZ1HI/lwmVRQcDpDvg5/KzuYNuqCm3BTYXfr8qJ3cvinCQX0g7SJV
u5SN6tlkBcraSh6MbxHS1H7LI1F8JQGEZkPfZtMDze7xelYDDmLivKudHOPxHsNt425bqJhXbufF
+iLvO8OsORg8gHGFsZ4G10LeBgovQNwPBS/dNhhI6fWmc15v86wPPqQKH/raqbYnKPzVSn7XAQTI
EP94cM+IvPQ3vCHduwqSvTm4WRy+RJkNsTdDgzbvyVkBJWm3efJpntOmwgeWcATArOkd3F1SugPc
/9WuIkCQvEuyM9PdYOwJqZoivnfF5tPOxMZqM0ctRfcJeHM0nddjVqIaoE8MfTEiqQdp1MRW5tLK
TH707ZJmyG5kn7cUm9FCIbMvaictX34ozW++f2X/p+yLG1QPXft//7Wyfn76IhUWe06d7AZPsSK9
ZQHV9SJnzztLYAtfZ7Y/3of4hevvqvXv0Pm/Ocrb22VN+NJSB4KiX0AE4qb9saoO8rLrBymuR3Qd
zs6q3KY4mapv4xMZBUly8+tzQs7381mxFeDe5K7kgOhQg5U9/+PxymKhwZz0j5gTSF1qnCx/IGCn
+JqQH1mdlgQy43mAbw7XSesxNZJeHLCSEqPC1nxK6gu68eDLly4eP6dGw5FFd8Zc9xn3nhbVQxSx
Qz/WRNPdTBmduE0XddrGmDYTfuLMQLjXagyAHL0g7r1oCmj6OQ1ZrpvE0J5xDLErBDvmMU0AADuX
gSB/6QZlRHWvX5tC+rVBtKDn2C9L5IKctpop2EHqUYgi0YTrO6olhJNMm+hZYZd2zMHWNYrt19bW
9Nrmyo0zzud+4mHjt+rCEQeVVv03e+2goXYi40gZzSiUwfdK9Ehs79Tjka1PTaIsfVQqV8+djtX5
qNaRDwpOpjlpZiVDQDwnTWS6jbIBgsEItpIzIT1pLNS18eHkIumU9OXrbCkesb8xlouaDkVnO3ko
e12cUz5TjELdTGXZBueJl1C9OguXAHdnRu4m6rPy4A1eApcVNre98187pQoSAYGctiO/ijgiELJH
hC62nsVbe9PG0JgOzElLebssAviJzmMf9h7zgquWmZcCqV4Qeo8uIzxvVQgPPsb7FIDYyTVz38Dt
72N6V1jSDZHqVJN8znO3ZqJBvFfavFvGOC/OUtKZ7kyuCDBDieNKjDaZc78MEl1J+No2lqn2OjBY
LTDcjETZ9ax0Bv6jbcbuvLM0l8JTwfQBBQoR43FUA56xe+AgDPtLPR0nmpuKWUEatmxXKPq5debI
P3dK5M2YvumbxFRR1lkM5DneRUud1HiOEA9v/TJmup6OjV3ue4ZqTLerRHzKoqF5ZkiRPceQgsB2
WH0X8zQSlHxO46Q4M9LqFb2glk4PS99y6thzv9NkedFxM2De20VdyVQS2VsnJhUHTXl/vjQTJTRq
OHUP9Hb6OGIoOi8Yxe3rqRufJ1/29wlXUdLvNDSFEFQn1S4aIS8RQ1D04EDJ7Gv3uRyY+umMfJMR
zy652OXMjE+QqxvvOqnodKKPffK4xve5ZUXqgjBock3omWd6O8/zYB2XiGkdVSh1Od6/iG+DoBcN
1T+pqPGMLMcPsIVoA9eOBoIJzhJoNzvREuE+YXVbhDdJduhGX5913tK85CwwJVJ8suGZWCrzkRbu
JPaEMpg7EWfTs+pHh2Rcx2vP1CSs6AgSziioYQUaYHYl/i6cI5BZQQZAac8AmeDyZvaAzKINTE8p
FuSYnuJitdtqzkERwUbszA4PrH7UtA4uUXFPgjQTGCATToLr0Y7q53iparO3iGoBGG/y3OLZQqPJ
oDUvl63nYAuIl95c+vUyvfQFi95msorwoS7QxRJLQOt+F4maZWqBGv4hcNv6dq5nfoyHiNAcyRZk
3s1J7V9HdiajXR6NoJNIr7NKupN19FRGbn3vxBk7+c6HTbY1lswDEOwOaWMKgjQYNl0kJ0aBA6ww
xBq3oYbquSn9hLnxOEwMdfKZ/sWuxDPxMeT1mOHMdMNnb1Hkx9OjpDNQBTnjQ6jkhMZLp9L9UzmB
PSDookmp6Lld+Rlqc00Et1e9t9sJAk/cTI05BThWGb5BxXaro1OVmVwuQrl0dCV65LobDCcWdCIa
sxURjLJBTyADBUu5GHzGvwXy6iyfFwuFganfy7lGBu+wDAzkCsjkevHVWG+9ykJlmyaRv68D5X1B
bVjok4Vy5DnxQFvBvAbbYRqLJqMghZG4UtyWp65sW8TXHgO5HTgfqc0RpkZ9FaBlITStLRP25GaG
pJRnUY3/uqm8+jx2qAV2YZxV0W4ME/beiGHsT2PbiWcTNvqbKhRXtaOxc+0oaT1MQ4pl2w2t5CWN
ZkghIa7BHp9mEYAZQshOiBpjdR4hjaWCuPG4fynplLi7yEr66qAL12ZCME/MxvJQTs0+d5u2Bw+M
nGEzMD5q0SU2Uwo13QPmNtBMpTMbBKz+ybyUd3EdWU8mDdzPmBERhHqxfw+I2H4qwxCFAwYbXKG+
s+iZ5xRj5S5HftpthbEHtasjG5mS5roTUw/R9j71Lctdc9DBB7jDMFYIiJg9Y4IoVLNPXNd5ZOqK
AljJeaSEgziyaXCoXocsv+UWijE1Fts8175AwK4+RdAyyGFkcLUNZ4VeNJOs+9gOw+upI1FpF6DO
jTdWMllkpGFe/AzPCpVGby1xtZtHbFI7t6iLcxgjhLDrIHajHS/B7IZs+Z6XzhzQcoEX1t2IhVpy
F8DTeyqcsqadT5n00gw9KVNDFH7TWKyBKaWRftCoonGDkRTv7WC3Rd1G+pX3LY9VSxU51bO7cYKu
hFqXTd4daBjvK9Dx6HNB2FqCT3e1KtsZXoyDslFwQVtZUP0g0YHDnOiAWmYA2fpA2q/30BHPCX8p
zgLfQqYBHzenAz/WaBlRYleUB4zDXwox46LO3FZeMfWsvlS17zwpf2TAEfO+HTa+t7CbTAunyYDI
Z/7wrga/aHinj6h7Wh2kDwObAEJCkyw9gUadwcWPTd+c+avbFPUW0O8DxNeMDXKmB6bdYebDMA81
duVQrXgkWScLzHVnWvyj3+VsVoMFsv79HAGPRlQGXPgWRSpJc6C+yw8K24+8Gq12ak7GWjruSOap
k2G3UZHnyJhRuZ0AAOQZJR7Bw0V0N23gZarcBpSXFGagb0hyOWbEwM50HaQf0IeQtR0t9yifs/y8
UTVJGbzRdYSvqYxGDNE9iDS+etLxluQxUXGMmDDKnQkFcBiqd3lNMt5IzSf9NKJqHMLixvLmEYmZ
RRnBNCVXKsaFRsMxHbcFVavlrM0Bad2g/YdlrXuY7dF2wrEQf5M0IaxDUbqrrsOQFvqNlCfOR9PT
SNx9PrMyQiZH1lYyjJtgyULlLQNJwCVO3kON+Am+UzNxFirRM1uZDJGif2z9vkk+tgEBpFg66D33
n5a5WaqPcJwRpeZtZod3fVooVIWZsyTegVJEmlMUtGmDIBKQtnyfxI4nfQZXyni3ycLmI9oCzKH2
3ox0bzEel3xa7EgoTLGehV7VfpxN1wOdb2PPZn2MrAVsph257aUVV3H5DgP9QAicj1MO9pqlM5/e
H15cENeuaezrnqx5woOEcsb3dT2E8gNzHe1dFoYUi1UFPnzCIcSaJrIQxHo2F5Q3GByKLfN+17kf
42kGtWVaQJN0VBj7J6QXnEj5HR9aUffhXpE7ctF44DQJlaSpi2fR8DYsdWvdWdTWE1p+e/HwPheE
tXqqk9G71PPbVcA9Iwqugow2npA4rWs9ygdoMzV6lrZ3BTltsEr2uloIkaDzG8hzMUJH2jZxYsgn
dbj43F+rYRk9c8umlZ4wQu5iqvrrpsuBo3Zwv7M9EJB62iUovwDtOUWU7NOgjl6IpeHNG+syQD5Q
tubWVkWynOZWkb/ihjal/Szy7mbSDp+sukiHIiI8Ek0pJ2INCduE0aUMbsIYpgBe3Px2FKTLyDRw
vi3se6MHCx7WQ16b6D2dhBAUF7GR3QaPhZkwUEzjN8m0OL1hyMmCrSQGjw23eD9z6hUuU0/w9i65
tZ8Nt0S8EdaUnPBTLwP9LY3muLZnIpSw+RpSKmK//zi5TvdJ8RZM8UHhy9iA8vSQICbt+F5XZNRt
3MmzJWQ/J9e042su2Ihq8lqkfqZ3dhBFdzaY8s8L5RJxCLwhSLBPaycHFmqhDIaGsTwufso0sp4A
xG0qIkpYPewJzodUqX5qGAaT1ZVMIXiTBQY5rEN8FKBmbV5KKVmxPCJi6g6vm9z/5ln+CzzDD/v9
Nfzuz3y5q68FUXUXz+X8U9fs9ef/DJ0ToJI9TN2+VIwC/bUv9b1vhkM8sJkgwvKzBQM8xQzxz74Z
E0lQzSrQALQJmMSc/Z/xovuHj991/XMbvCwr/D9LneMgP3RbmG4qjOEMPZ01QBhG9Ju2WRhbCRMs
8aiQLwj5wIxkAoXuxF0HuGHK0XMHYTdaZ9bQp8+wvGmOQZuZrHdhZYUjcCewMMHR9lUP2zMLRTd/
/uFS/rZR8/0DaradGka1TeTnm8aJBABah1n/bYo9UizIkQG5C2Ue2ZiY+to//vpob5pP5Pt5Hi5+
RzOHpWOpGfn+2KYZlskYLPEpBDsR7dx2yT/VeLje//OjAADgpa0lrSD15qLH8Zw5CLdTTIzwZtFd
tGd56Q9Xvz7K+ll/aKS9ngvkDnqvPt1Z7a9xgz/ElBIHQBKHZHdViwL5HlLRq4CZ1wlpVHSRxVaA
sLd+dtGA/+b03vTWvh8YjTiDc0l/922OYdMEQzuuWckz/rHjLObxzLToywWvgd+08d4Ox9fvi3uY
CBnFFEvab67kUjLYaRb4+krQ6uk75DDx0nxlDPhiO9D6f31F/3JiWrg824HjkhIZCOfN3UGqOSFq
Nol/2Rzdd+AM92SoPs8eApVfH2j92D99dVpoDuH6dAyFQ7Tkz19damcIv3jJAiAU1o5Oa7Ev3REg
k1eyl2Umc4FpZr7+9UH/cu9rXrc2OHdBv4P1YF0qfrhfQndIGCsnsIXYWdPAQyb5Ino6X7+5in97
HI8DQXznX3ttlf5wnCGAb4EVYTV8xdUD5BzMvHSuH399Nn/RTTACCoSH9op/UDCLN4dRaUrIjdTs
NlOiIGISnJDnDu4xibK72riXeVTt8tQ9Eh++bdidc7ucSAo5g2F0Oa9eGWGqK8dbftMK/ruzF9qV
SkqqQLqlb84+IW8Eqgx4yEWVGNLRfWYD065fn/3f3KmBdBi9cBUQtok336WN5F7DAEsQu5qRoZmo
JgAJLWSHbU4eS/+br/QvjyHXWrqSZ5FJhq2cN4dzgxAQbop4GFyDdRhd/UUM+qLV6jxSVfSbNfrv
D+bRs/edtYP/5gqqyhdMiznY6BblqVjs7r1IqrV4thy5D2XT/O5W+uvjKHkKhe/wohSIcN4cMVQM
NEfB4zgEY3NF15TSW9OuH0cAS6TiYbLpHhLC96ZW7pawJluPAbI/rLCMDqijS9YdNqD0U4wv/zeX
/q/3E20neifrrMRfwZg/309E3ZDtoKFP9RHyOT6SvZVOMZ/90/uJo7hcBUR0ivyEN1+wCJNYcyQ0
763tzRcTElWkHmkejscoTNLgNycl1rf6zwvg2kyDv0nEBGvg2wXQGenAlQohTW2z9TkfGCXnoM/j
7MU1AP83yomih5TgsxQ5ZQu5pXG0dc8e2dU7E47V5a9P/+8uMtqrteCyHcdz11vyhyWr6/F7FobT
L4BftqdxWPrpxNw6kr858d8d6M37rEp7YhdjDkSIbX6qKBP2QhBK9evTWe/Xt1f3VdWmJegUxqI/
n45E7AKjk6tbrtEWO1M6JBp1GDI+jROy3dMq15jPcFyjHAtJ2frdcvHX1YndZMD+G1nbuji9eb1V
IvfnpGMNBEOKiJX18FCgjd0F9WCdfn2qWBTfnuz6FuA7E9LlmPzHzydrt46FQHUda9H1bk45hHMw
sCbAZU/yUWTvCJcL7iRUEA9gdUv4lyQjMuLtpETwTYSCmIoiLC3QemOJnYFXSbUwSKuAfVWP1PdN
+WTiCEhJYNiPJ9gHY3wj1FsRKrcUAfDnrp57cW7lbSW4odfAv3aUU/beGkVebHuTz/j6p4QXTznC
AGCcRuYt2EfDGEJuIg2Cdydw8Ha7EDvsVUwglovTk88EZHow3SGQfYPpYvJI7R3N5CDLCYgHwbaW
MNyOgm5XthZWVacKlmgHWbqL+Qhdlh3boHawuhRlhejNmR3AE4DZzA7zS1ccTaBNc85zrr5QEDnF
OwbBxEoUnp8gXm4K5c8b1xlGQMcTpFkAEABzY7ClcZTIkVzStvaj/H1sDbMJSLmMGLd8ThFfRT6U
GUwXkALjYghoSQWEmsbb2BisbzvkvqY/86uw++o2TndTF3ny3te1323btsCKnRobZ3KTuDXp1rlY
PmRB1kRHGw6Gv8V6kX0ZIBp+A7JSg7fLAHTv2tkntpUhW3CTLX6ImTkVvP37KqRrzdOGjCquPYh4
OY6PPb6KxAOmR/IGjUFcQkh3neTzYHm2uVhKiih4eNBigA9RB5oHuKUNQJ4otz6vG/tlTejACE2M
MyoDLnDsNufhSHaxCyHQcm+IgSn984Y2UIc5kDJr19dT6u1SHeaIkXLgFCki91Xe5kRfGxTR+Lhc
5rObKrNEvA+inKFwPNTzJxdCU38IG7cA/TGF7gnUDeDcyKkKh7ZtNeK+pQEgCJdzaoEoQXsMG9K4
n25jgsYRpIsZ+LdugveMGCYAmpm90CTBDjGh3xplna8JMGCuLlO/shAaLIvFuJhyShMMHjaYUrnj
/NHck8IakJfTdfV71KiDRYPLM+/a1sXcTD0k/LuShFn7dgSNQPCB08fBERf6QgsloPVYgv9seyhd
MBQ+ZHoCp6JlaaFkm3CpRueuW1kl4u/Ba0njRnWukjN2NCVuPUT1iABfFX0Tdo0bnIHp4/iq+Kum
BPUfXdCVrmjl+ioWLax5n01CRD+oxHPP0o+GsH3VEyra6BbDAmSGas5RHMJImoI9PEyUiNOrKjGV
qciRH61qxepVucj6gIoxGwBqbAMEKP0hbpiAI1YvUT2CFlt/JQFII5O7lEvXv6ok5atisn5VT3qv
SkoJM+ld+qqvbF61lsOr7rJeJZjs5VBj1q/KzPRPleaq2MQnlQPiX3Wc3ToE24WvGs+2dHBNZq/a
z/BVB+q9akKLVR4qAmaj+XfN6CofTV6VpENZpxk+ZgSm8bhqTYETozt1XzWo3SpHbV6VqcNiPLwR
kVsGF5WplHOuGU3TGPV9SPRmtUBuTF44X4ZXGWzzKol1gomJVujZ6VOsg3w4FnNsnyS7jnJfIxhj
JOxnSGy5SshtW4P070AVAAAxprHibVZEKY7qumfAB4+7oF25KnhbUbkPedCnL1XnhQxq2x4yb4Ra
2tlgbSoeMoAk6FUKWcdbJh2sEkAk2njfv8qHUWWQn2h1VdEdsSuq26gvc2+bew6p3tjQU1TIY1o5
hEms4uTyVajceSKTYqvBBblH+V3PbHWxEYc2M7bZ90Oewh4Yp4QYEl8QKcNztmSgq4NIZyeKforY
fZPgys7ExvhO33XPfhoqA0qjVgBMxWBEPG/UbHjCemr5/gY+pzzDxVp9GaNUEGURqhL9LmDo7Bx+
tVuy4uSIg8qkspMaoyWNevyWxHZ4asdGZIzcYyBnO2u+14b/7fv9y6OW+N9dBTvs8uQbJhgJcCV/
NyKs/8efjT/nD9p9bDsZ8r2q2yiyvjf+XPEHJTn9H40ISSpfU/z+2fgT8g82xNRGaOnYHnrrvu1P
X4Gw/wjoFOErwKHgsbV1/4lc7uc6E3847S2U5L7iN7mMcd5sjgOGxH3a+XLToPw/sYmAF0y0x292
an97FEByFF+UzvptdwaT4xLgRwfenLnzuyhqCRwQ5nc1M4XcTyUePULOZ1UYcn2YBSOV+7nEAyKQ
OKiv2Un3HQUTTyJpcHUd6hsN47Y9zpmPxiHTBC5NLmlVUU1c5C5wByqLwEM92jH2vCMbOfH2BVzO
6nJYjcTnJLq6lA+RmfwDGhfiqQEOQHroujBYNqbseT9OSvZnoGbC5LQsU38UPm0NUug6MfeIhCd2
q7gI2xpZRB+q2yTObZBbVF2kPhMrsrJcXbr1FXlxJ7sfqIL9pPTE3oM/8eQyUYSnP3Xi6ENGQGur
S0PGOx3Ka0YWSLgIlZ4uRjZQt8pPdHKNddH+NEvWasJu0+zjMBCQswchW13x9ukIf46IYTkQsz61
x5XnSa4yiJmBqcRYgQINyOXACz0oTTgHseRb/sCuodXFwoWrPKEMPU1hHH4qoTTorSIlQx/rTFek
dOQBqPgeCNpKz0jKlSySZMWmY05ZbkF1Rsh5xqV7h2DMdb+6CAwLlAVdVX4qjVtfmHRxGY1W/nwT
wi5mJGZGOJN5gP8cseSM9shEZfM1rcPgK2aJ6WOpTf1CdBJlFnVU/gU0H0F6dq+ehmRwXuiuq/Iz
BsFl9W5Pg8BCYEt9CmLLqI1KUbnjKBXjuO/0iKIdOJNJbwOvA/aiJGZjNCy6bS7sdDJ6U4gJ5wRv
ol5+6YzFelvJlT/fyc6N9q7IJ5A6ASCC/YxQFbk8Pk9Js25KpzPjhUNyYENBdepEaYewJIvE+KB7
vW4oVFYicKu99Bre6vDudVH67/L8r7UP878vz5vnMil/XJvXH/8TzvuH5lq7CIYdHbAwrRvg72uz
zdLsocFEqElUJo3lgP/pP4vzOqxhowOejmaXz07yz8XZww+GjJSBjaepYlnT/8nijFr95wUNGjhS
ZVsym0EgzRZyXfB+6DfgbgoHkmA2Yx0rIoaBg2n4NsBoRXlYZunhlicvB4TeAkt8I2i46f1A2+OZ
mhYufTa205NbiHHexKDACfWo0bZC0Qlx5beaEALEm2mZ7wAy4romulqqvdGaYgRzwETHudTirpuU
dxU7Bm52NkYLnoxcNyT/TYYghrHvs/IyY/zqgq5AfwHpgl95WuIQLAoBv6uqS+VjdVGpKpk2bm8i
dnRtIuObtLFAu7MGZ+zHvAg0sG/FuEdb347vJeZnkJZB4elzLDyUgjWzaKopZARIG+vhMIkaCe0k
+PCsry7dqKgdyPCVrHdbQWP5pcH+ctuTLejt+RVuu+0biYwwElMaHxrHbe7cUgSEA7km/BjGLQ5g
wxgd21OuXLORrWk/8Lqp2b9EHZQCt24t9AgQBr9iiucFRualcfaTbRNyjpA0B2jvtuKFFprp0XL3
EdPoJc2bY2wVbrWfUgv7h9v3k77GLpa6W6FCjQk9VGl/YI/cPAaZ9JnUwyqY4THPbGbghdWfusYp
quPUCxvpONRVd6+WobpCOJLqbcRIXu0sd7AWJCZowLZ+PofzXpKfLI9Sr3GMjkWVAjYc4gs6iPEy
SWX/PNilzC8UJXZ3TfBUSjEpTd7zNah8Pgsa3kKnfijAYEJeIU4CPRwLGlMY2A10qEhfRgLpeEcC
0MOXObRY+Sau6AOZSZ0iLiMuvlQKqhR6Kvh7mp5H46PCBKvBbiVFNoAHsQOftCR+lx2yBBv5thgg
sm86dyhu1OSHSG2qIP3MzQ4Gy1+Rt0jLhlFt/BaGYzXX/lfwwUIdp8Vpbqg/BlRXHa7fdVdK2hSc
DDj5jc6qYgcGwXunwcnlO8Bs64ZbZtjEgfUuCPUb8AXkKr8mCva+E16rXnVPbRvlH+wotD+UXCDS
2CE/f1Tp2H/oB7ooB5TK9DCqImNQkE+T/pYOrXufjoTPbaUhA3UDpCl+tEVvXaHkCe1tQMpjBtBh
gNIVDKJ8GBbpPKDlIX8qb3CwkxI+OadOJOELc7P4wh3y6BtmIXnbKS2/djjkyH4oy/Cxs0rnJUHV
8Fn2Q3PeJsb9GIbgKGxnpsXlpFAjeGzQIh8q1Uhgs4xsz212zQxplbeyvVw7os/SDX6+DkgaaySq
sEo+o+t6BcSuhNUEkxbBHugHwUAMA0ISayyCbOPbqYcGqsWYuMF5v5C46TU981iR1Mj3AmILafo0
uAwI6t6lSuQ3CS1GOlNQTWJ29178WMV6eHB00n0koiH6EKPuBBsESplHWs/9s/f6XXeiaa+iYpQ3
fL0AyVvRnbFBMo8mVV2xk5NrHq204aRMko6Ce8Oho2RGy0Jl3frqGYlhhygZixce/5oYTmYtifjS
OVV30RFlAWcUERluOx2FPh848gOQBSpLtqPf93eJ3ZH/6FmtE74rJxOjsGmWAQIu3HKzZc1Cheha
OMSuNajxYjmAsaP46Ql5jaPtgJEiuSkx9pIfB8iRzjldMz8nHOwwYgV7tCEXrYbbunXRPBNZdlii
qLgMesv13sHCIVGC7HDib71SpLdJE1So5WcxwEerwP2eOc3C8lhUtXD26dww6t3iQcumvduWQ7Pr
lKsPBnVLtg8j4X3ERshEGJqF8P4fe2fSHDdyddH/8u3RgSExbatQM0mxKE7SBkFNSMxIJOZf/x10
22FJ3VZH7+1eONoyBRYKyHz53r3nqqdgIaMx8vxAnowUDdSt0kMoD2SlB/JQxnNrgW+0rfkzqUL2
B0e1FIF2wfJ2DOnC3Id1A+g3DxCTb+vOYH6VI1p/RwMNeWJOlBGl74iMbMWzKgc099C9JYkJwGpx
FT6GeIxtmLIpsnAibvLmKUUQ8TGJs/gZ3nZ8z6POyxLbZOCNwCLv2HNT4sSmgVBQWw7uH6Py/9VI
/7fOqH9RI/Ut7PkfTrDrD/yrSjIpkyhpVqkJRjyOWf+ukuxwtcwHdBCYBfkkEXDq/VeRZNi/4abh
J9C0MI5HusKf/dsaL37DN4YLhrGD4B/X9v9JmYT9/YcyCeuszy9GP4hjNFezOBL/UCZlLVge02me
Z1eYV61cKF3ERmEGMSGvBIQZFeIsvY46iuVMjR+c4ABObOvY076HSuG57wfn/eRgqQzyiI0+JKVj
xnHBDxCpGhgP3QKSbdqbbXmuywvHpRtsuf0G7Kj14iRnx36wAKd2cPe6mFA3TtF9PxjPtfWlGayI
KC1lHyvfgQz8yVAtmvkyP3HWKSLfQgpRZ2a3pzO7kRCT/CDbIlYGxBt8jVsQUNa4CXqNoxVwG93h
OCPsLlyRte/AEYe84/2pIJszBI/sZXdT0D64y0PqADFvPFZUGL7JMJ7VYJwFQ/B1SXQHhTowrw0M
o12keiIaTfwLONNM0Dm42Ft1NLr+0Npl5OviQMbBRWlew+Hj4A9Qk0cNIj5cM7aTL3UZkC2W3Y7i
tgYbWbUnhyFnyzvOiY3k44WQJD3w++t+l0l3a1VJRFNx02RrWjRD4jWIVhdb0553Y/cNDWYUlN8g
4uzEAk20fQrCL8g1N1hB2PWW8GEQ1h0bAkGkeEQOmuQ4vKW3VAZPy+R5RweRy2aC0bEn2I3sOg54
AiFTL79KnKYc26LSHVmy/OwZG8oeGvyaQHBk2tBsrLlB6W/76tZM2SnSLDkb5Y0t3vLJffU8iuYQ
QCquITx9EZE/Y1iTH5o7OwdwLedU+1PcLxVG/rS/IFfRd/1Sb5zKfe4tsis8WsKcUKVLFrJb4qtx
zUc1epGfxM8WRbiVuvZOui8eKaG1Hu9KTMZkO/n6zMjnPsRGfEhpetcEnBrhqUiwBRRYTSYxWSkV
q3PrDGI3D+MehQhl8bTjVHBZyYlJ1n9dySTbpW7Pk1ftzLo5OTykbLTfrIz06aA8CBr2BA/tLQw5
9CJIN4IwCM0BrLcTB7dekaHOZ1tvCC6Lc3g8OeQeA7tkKWich2ZysAakwjP7TRUc/d7c8S1vsxWj
i16dUMeN7I0IiES05Neesn4j10E5AtcgmA9GE+xskb4DfLvz82FfDtaVOd7WDN6LdNyYTB9onoaR
QbyXcE4oX2C+A16mv7vxjXM6iG3mRBi292umQf1IqL00n2OJz01MpzkudrVg4GOFujpxgGNcD3p5
Ni5NYG36jOSs/uPqz/Cqa4/E1ZYo/StzN49eQzQig7hKzsfJHB/6yT1YS/1OACByUes6oF43RtWT
q8s0o36JU+NsYVZhUkY2IL0lEj/35nSXdbAc4Y67vEo6m3b++M1YXlLz1aZcKZpYXccyjxqAtTit
xr1tUGecOvch16T1lKXo911/teA8r8RQuztPYnzPsOq06GvNy58y/Iu8rLoBaH9MaRjH/jsbgnMK
8KknD1wtQHRmnGtIPuXoERICy8tO6eeQ2R1nHjAyiCG5cV/nHzxpf4thphYCLcHwOMXpa+zyNgQL
ZDgE6f649UceEaeOWsKwIa92+EDQ1O4IEWDqCUJZSSLo7Kdy7DaK17yBVzUrKsvla2x8q0ChDtA8
kBQOTA+67JplGN6Gu8FNw8viWK9s8Tza1Xawkk/WKlIpgBB6+FiVb+7ICbsp3W5DfC+CbwT6kqbP
LM+BGO/bNsdbhcYdh/rKvIAWJrPjIAS+uxF3DOPtvYxZABmR9NQV3Rp1lV+75SUM3kJCyMaROyyr
fW2ZO547ctfA6StF3sl2EpbA3JPHW78cvpEZcsZwdbPAUZb43A4mCsircJpH3aWRTNoPDXGAMjGO
uYUNoYZfcSrIiGekm4TLTWC1IrKFvGvdtLvrXMI2pEqLT9qV94aNr8sP1T192I8Dby322atJvB+u
HJOhov3QEsb9kTRsNA9VaN0kud6pAX/XikfA7KJg/st3ZelebYTDMBEx04xjSl8tv2vjcv4YZubW
JLyP4JvbcfGiBhn8nrSS4a6uGZMyKczOud3v1dKZRyWsfoeFl8CQRD+oUlpbpPDcO9OHCT+aDoGd
enBvnEZOLx7M9gMojPbJqaytQwLs1qRs/jqMof1imTo/tpOnN8ztMB/Xdv7aVnOFo6k5xzTIoqSK
o24lqA9axwc9Qi/lA8KAH45CBZ9LBoIXWOLJie5Lg4sQCg3n0P5cDAiuaUCuxOgF03LASlSnLgFl
dGg3cggwTlabVI4+IRvpsx4J27bY/EN/vLpFyBspb9VkPcVGvAtdkxFUnfjVJrCeUbpuxlY8aDxT
ROMs98MSgM1e7Iho5xeqVjB4yp6a/dRdkqT5JkzQBH5tVp8s1fjnBEn2QgO2B10AcI/ATot/z2uc
cisd8sl2Y+Jg+8ss5HEKl5eOTIJ4mT6nHRJwPoHY2+m0nV3vBMMDhmmQglnjC/Z7TklVuhNsSltn
5Yt6kNP3iexB7MkXsxpfa9d+acCVJHlLaFE1nGSp7sum3Ru1fmn98cCIXUYexpPItsxgT0cVdC/2
ojLCSozPguCNYg1kZDjquWqUW2EYkAQLqC34ZdLU6I6LSdLI0l+6yQu+ITVoL0VT6cisu+q5iY1g
T87LFClXOzvOv5qYepq47Ktd6nQHQcv3CoK3iUqhBfw9+rP0ACQWKrOL+8dKwPMRGNg+ekggoQlX
bWttGylmmB/MBzFl0IoC7VlswF42pyaFs+Y2s7/1+sa+r2JBQZRmGi1F7h9aGHJkfuR4W1HL989x
4wl58jrRXGPXASuunYzNfx6c9JjrlDjasTow9sQXaxcJ3FS1BLLgpBJnnFoI2D370OrpbeHAL1ZO
QHnOFe8RQbmEqvBW63c5WtwPgoSpDRqT7oY+3NSzhGn3Y2XKGhhJgBGHMQ+Z3croX2seht3ABNCM
JH2lZN8jg4G5wv5K2EhXwP4nGInjYXdiTXR3dIFAoy7S+b2zzi6az4fSyJdLhybqSmSD3DJ7qODI
MFzIxeeWuAh/vLiUF899lc+nTowE6OZIXGrpOTcOJOX3hpbTB8Fvf+dBPYnGLHaiMAv9XaC1d0Xv
AjpRT/WVXyU+IRN98It4iODNskpl7XM+W2D+QjJe3LIXtHGsefncj3Z6KCz/1MR4dkIQjfdsxqQT
Mn4FwQD7V0KvzZvfWXR19QmLYfUsyQi7ccfO49XDaku0F9erljkh3rXBmIsgCrKffOJsPd6kjTqE
SDtwNuyY7JekwPvGBhWfOtOZayPDhfdStC+zZcSHME48XkkDane7025mfcSLWp+x4aS7tnLnR4J6
6rcSx+Uzzbx4V9f5eNQmlXJhSR3F/Rzv7TnwnvwqlHtjrO1j6MUW2tHRYHDCMfw0BwZM5zy5hpkF
B5ru2C0moP5SO0P2QNARAUXxua26l5FpQBpcF6U/yORR1cu4A2Ca3+IxOY1ZWlPCWf4xdsdTjHTw
HeMmYkpHsEQBYhVFP5R3NJQ3gOEfaT+M28VUt8jxOQDFQbo2FwkASdOvauTQUBGmhgTGv7HV9L4F
Z8mg7vfa8IjfJD41eItu0oSCvUg/Q/ttqNC9V6v3n7PBdLctNpEhc++hauuzN4ibLP9W8F1Gc5E+
xJnu7s2MnTjO0orgDgO0PmY017BfKhfAvZUl2aVbMbE2M5xkCB+KINmyDF7IgsRT5oxXmCIvyKru
O0frM/AtTgfElCRWZR9Chf1qEB/q9dxic0hJ/Pxs2apFnWFsPW/MbweP8BYMCRyYQjFNkfR5ULzw
TPeneM9iSlFMhNG+NqAellPv7jEFPyfp1N6WqbBPXQf58R6AfhMtPLdfSZJSkSPj+NSS+r4DhR+Q
WDNXRG27tTqxybpQBEh03vPS69u86Pu7PCWliW4pE/9S1TlvRrmmcMLTTVq/10A4Vu+NSiBn0tUa
tqjjrV3ZpQvnKDItb+alq23uiW6/DGQljduiqQFf8Xwj5arlJ90p7rYjz0Q3aX3ToWPZLJVIesSe
7bEx2hjveI4U5uJp+uzL0cWUi+9pyXfKGA7ebH3NyH9ue+UTAA5NmwbcBw7Fa+zx9AYQhuBnJGL/
EwX8a8S/OlD+e0dlK9++fD90Wv/ff7RTbPw+/AeAzmq5oQVCN+OPoZOFVMD3Vv0TrRNaI//RA/Az
wjVXgA4jegsU83+aKf5vQlimF/K/heiu6cb8k14KP/pDL8W3119rtRMhIeYfsIM/9lJqyLpCWd65
N3JF9y6w4hLbhiHD5hTEFH8BVmRjBcV3Zf7ohLW8EuzBk4jHmPNCrPItbs4lfAytxBVHz9ONRzYY
WnMQThjoLivL68EmBmTcekkWhvtMKNapAi1ZN2MPLtNmr9vKbp+k1YeEQhkppRprRpY6ZDgmLitT
V5CXMLPPE/nqZu2oQRyMOTG3mbOA3sNXR8GYJrGAeadWwFYDIwV/YV3dy7TB0Y7/Hu6AMA86dRx5
AGJT4Uamy9CLao4I0UD1X7I83UHyq8y71b4Qjwz6bfOm8oz8ldlLWB5zcPfea1AV8g0E6RIZUzcs
gM0q+94DeboLETvW7V3ju0vUFvFTzymyYYAc+62mnllcy3hx+Csi5K+z8zD25dICwS1rQKhMij2A
hGHykK2s5HbLL4oDCU1dr4obBvKlC1M8KZ13Ff1o+WAaM1HMmyy2qubLlLrZV4XBnH05GPKVxmey
UrxPZMiZ0jXAqGMYb+t5P1M/bBsH/yM1oOUsUd7Wn6QCCE66tiBIs+iR+u/ISvbeibkwjzpuMpjX
EPjSvdYucRMIzphXk8xAtIi27XdKpzHpzR4mRcCEpIA8BVC7vkJNxj9VxJ5EfZGsHIudTcX8qAgC
PbcGw0mTTfVoogO7VsuYH0c63BsX/vvErEgT1BvDf34/j6U2m43vi3LapySJrc5KxBsk60JdKsPb
UEnkBxhCYUvAPKpsjZ0fUnbZsZtI3xTswuHImIKzSlKj3bTVDKrdQUIwkAvShPQMTMPBQRT5Vdxw
f5PSpcJzyZjZTaK2g0uXjKilUaNM8ylBKq93TAQ949KnXlkQSOEF9wzAPGLMpoyAMQ+CRMyoENBQ
pCE8tGRh+31x9NtcVSddj+6zN+L/SlmHoxoW92Ho8BKyizT+sANd3tzMJempRkkvgWa+R/Jh2JZ3
vZNweJrixbhFa+u3+wFLx/u5nalrAHa2R4Y3wzWRzfwOny85Bfk8GXcIGfrrWFeWv8WlUGGLZ+L1
bBlGdbSRj3GvgM7LnZ5L4yCGvhFQGtrivV0T37yR7OGnRtniOtl+80b8kfcBxL5otwEK7gwU/Ehm
6Gwui7stqsSYN0tRO83JBdObRwHAAcoyJyToPdV5btxkfd69eLErH6eZHO0g504zqVCxpsi1pS7V
U9dTCE1fpD1l8UIPshMS7iGhKAZv04g7elTd8JlVQTj9Lp7R+4WbCZ23o5OoYavn+cRXm4cFdUQL
1piIA1N1E/0hFE/LR9uy0WBfJFjf7j0e8YHcWkoqjwzUxMjsZRdP7VKX0Nt11dffmlWKkuEJz2Na
CxG8FspPc6rQosCrr4OBPL0q7EaiXaeCs3F5iYNV40nBqSbGbSN2W7Fvq9ZUyWZyRrEnarUKi+3k
c/M3HLjzxzjhEGlB99fuOD6jow4I0hEoKy34EZAczUOKitumldCIhOjLwY6JN/CR8BPVUHQohisb
vMGbCBNdPUOKqLwPS0GE2GNgF8TM9VZft7dh3qXtrUdkZQrZAM0iiuKxr/r7VqIpIHAdaemmy8cy
qlqLg3Pcut5bT+NyZTgo/1iGqThw1MBrUpvlR8mXy3hnIo6Nux/hzm/OzlAY74O5mkCqwR7deGVG
fjvybpK7XBoKNn/RLXOg9hzkXvAg0WRG84BFvU2dtthMQdAbh7A3qyP4Mf3BcWgCguAM6bg5Sx8h
Ny/3aT8gxzV1RQRVGRbPcnYhw3QzVEKzNsOdXUMPdTpmtJClxKmCz/Cu95pxS3ZCfmRW6h2AxoAi
aECfbRS00Y8DYSXbbmRESbjwghNbgwSTQ30Tspwbm0kt82PeEg7Ecdbtdhx+nAicNlJiGyHQwa60
v6JJ7HAvnDY7oHSwnty8fMCgtNBYKPtz05vfPGFYj36D0YapA602TrfOKYRk/wzo1ysvM/ea3EL/
U2flqv0oE1bic58Ng/oSF46ubxuyy4jnQordAFX19fNkkye6ZdDtzIjaPTAKUVXVFYoDdFbx7dQW
IvnCkD17czG/Gq8eRPDkhmZSFezjLDPiiBfEjpyRR2ajExsHRJikY0ACgK6ukz83B6KyAIWRjVyR
NIWAOxKVsNTGDnwCJVNYk3SPTPD6RbroioBQ1lJVrrnQtp635DUQoZ6EnEVUWM73tL3EsnOq3gyJ
nMiz8OSpghjhHadMZ2+UNTnCFhODhUjeQ+E0wUe3X8xIjYgeNiZvJzmpyr+Js9x76EhpJVolD5O1
J1tNnwrD4Vzo5M0btTR0AyD0+T42xrlh8jjnTHsC09v2sezeBhLS0uRYkTOAcp/+0fJZS8wbd3Ge
jP5+Rt1L3FOazhen8OybsnFdH4U/UKMZvcq3eRHJfNBL1fLSy66HePc/4dYfKllyiH5VQ9/WyxvR
6qr/+n0l/fsP/VFKCyaTDtBt04O0jSNNYJP6o5R2zN9YuRG3esLnv3632/97MomCVkD5xjdIsoy9
cr3/M5m0vd8CL7AosjH34vIV7j+ppn/2N/FL+SZGWmgimMhXsuUPc0nTz1xgYDCIJ9MChGXU7k3Z
B9lVeTqoNt/dmvs/XFvf4xJ/dkOu10LJi0OekeoqPvvxWvng47YuGoaFEFhp8LfBYIH3cyTjkJio
b3Qqzd9cch2rfm8f45IBcjfmuIJzh/2zDRqEZJkBtV6hwWMXDc5skGko0z9OkP+V0PgXHyxgvAw2
AQM75rufDiQF82gVY8bASwSX+QRqz9ti9HWxViBPg0PnVlW1/fXN/IsvLsADHWKrQoDH4/DjzZRF
QdHeQeej20Oyp5iRfxQSwtam8/t/6mNdbyPs+MBGg81NXB/i70V+tNiUZdOi2Ay6au6cKnS/CMw6
R07tzblPYW3/zffG8/3D94ZBlKOiTweLx4T3J/zxgjyQ5lDnNd60UV5MPX+awK9f+t591pkb3jCr
uEiyn359S39+WNaLMqfnioJruj87R2WHBNpDA0txZnHOK72JarEu/uZh+fNVVpKsT4Iz+u1VAv7j
RyNytGS1L9h2rGa4S/0mRdDif/r1R/n56aBxiCCGwzZ0UoTmYr2/36kypxl2edOicWpcq30KGYve
59CnTtrqy+M/vhTAEF5ohBfunz+PFiQUZ6OLMgF55ALBndPCJnVWhjMmp+VvvqP1Sfv+heaDgdhA
yI0bQbCI/HT3xrRWZa2rBft2EB8JRYxfSMPtX1qVJbewtiSVRjaZf/Oy/fyC/37VEMgSHFbPEz+b
apPOU6oJJGdNy+vWbsJ0yYKwYqLUtAxpK9P9m+f/Lx4SxLs471kmsWW4659///1hcQsQsy1EpKhg
F6ZOfAz8eTr8+qv766vg0VjlwPafXmuGNzCCymbZOMDTN10GR2QKUfv/+ip/cfNC+kUWu5jrsNfZ
P36WuFhgjEPcYkplq0OduwaxRql/tlNffcMSp/4oRv7ravzntWO1YiN9ZmvFRPsz02MmMpoON40B
11mO3OWBuXCoSJLpQThauAcZRHcEZ//6U/7FGwdXAP4F/SqwAj8b7z1h2iWHN0Zp3ezvWlKE97Xv
hcfYWPqnX1/qT1/bukZBHvYQb9Oc89df5buHQ3mN0XOOxp4ZOOt4NMkOFSbsf/oIIqcysfUE66b9
Z2H3YigzE1bpbMB8ztS5pTFFTddZ7//hh1lXKbRXPOXs0BgFf/wwmQpSMglzZzN7nMu9MQzYoW39
Tz/M7xai37VXvuNB5/nxKqEdED4seMhDlaEZH2JMxdgpo19/lj89A7yxJm1O1GJUUty9H68yM7El
d7XkixGBcW7zZbkPfHB5maez/a8v9adn4PdLhajlKahWQdmPlzKnJJ1J9kAR5UrYlHPZm+I0M2C0
d7++0Lqg/rDghq5PwYIAE62cQyn644VaJOJ1Zy+g/xpGSKzpc+cfUwI7AZL7MxLiDgsAjU7irLqN
ISA6b4IxC6Z//HmBHfFmWRhPqLFWQ8P3zzzvq8N5xudUMw3Ekc1xQ5Ao9Iim/pvP++fvEK4e1jXO
l3Aq/LX8//5C5OuWSUv4AFLputpDtgYVh03zmDiN/fjrW/vn79DjAnTNwW1T5SAx/OFS3mLRWCiZ
xuthad75+HTAKATyb5bfv7gKtjkOGf5q7gNU/uNVZhpgI+zsgDN8Rfps7qAm60f5N7cNgx9/z/cP
SsAZBhI6n8hkM/ndKvj9jXPTLFsGrJvbLJHdtCvYv/TOHKX6QvJK3H4wmJIKJNmK+jTq0iYGNafa
WJCFo3NZvfda7SMcmmiPER1rGOB07ZUdasdlTnxuXi5ffHdwGszcc95+jeOizrZE6AJHmFNttu8T
Rw/+nhEYttYlU1NFhzyx8vZs0oCMV7y1o7DOE4hGqiy0voE+zGbESSvCOxZpROYnBOhhes3kRI7Y
CJnScyL2MzVc8aPMwwYzdSh20JV76+r7HNc3VpP1iP6bPMTij4vDP8xO1spLn+kGtF5tAs8d8I4o
Pl3zLhYELH6QLVFBt6YuMV0LIk3cLcwQVPfmXHfhMU8JnrlfQreeTxNc6PwKRyxVe0uTrH5DvU2j
FQ4wKi8ayFkTHgb6yNi0hUW459nOV7tuN9mp+1Br3G97SY6q2DqLS5QtiZVYJHIbLRdJZVa4EenC
moiqe0TyoSmuNn0eNO6+d+m7vtoJfb5z3bm582R7piRmp4E1ULwVUnhk/wW0YZHcOExVLNNF74Gs
TnXHVgw+fgarrv1N643JR2CcjFJht9u0clECPpmSRvIpCJFtRyQQC7ltbYTv98invadA2sV8rNfM
6NPQ+s63RQ+0ceiuLGGyKfwaDOkIpKGNdIrCHnNxL69Jn4MKL31s1JFX5yizipK/fcU5QBYyyJTK
Ng5N8oVESqLUNl5fFt1dLplanSt4S/e96h3vcRaBnk9ai4p5jyHKMSx37ZBkK5rWLJKuj3CGSONT
gJ4X6d+CWkvftZko28tI7Kaza4xsaL+k5bycWgdBwNZpCo0mg74ivkXWatDJdgroZD+VQde+bzrV
p5/I0mlgWlaVGbQkkyDVdDSAp9AAHq3haDD6qUqV0GpPVBGOPtj4xBy+oKYyEW0EqtBfUdq1ENdp
mYLN2IvZse6AKVfyrJtETruh9Sx15JfQn3MzqGjbhX56H5SmIm3Yw1Ya1lBOLskIVYFpra7K+l5Z
htUJjnyOM3xesjjjW+1bRLWncFq84ZOJUb06YB0susjGm2LTcnYRTVZ11oH/pT2LCxJtTrBtmUjh
LBzSwt8uMlXJdSocP91YXTiEtxPRo2vEUFl/CXiphoOkN2p+LrUjBcpmVV26JTFJ/55io9iPQTME
J+DZ6N9mXp4xAu473HUjkpILvfSueAgI/6WDXWY2YlVg1/bOclYI0BrmR3pxiG1jY8UQEGhNgi/c
EXFQBgeZxWWzZSVlBwPXx20gjhxxrFfH3rspH61nUBdo7Xz+SoGm2eCx174kNzgQ01AfIdGQCt45
zO22QjNP2QaYWxgHaD//unQ+CFDo9wzAmrKGV+r2YzV+cHNYHCfJiSc8kjBYOpeGbDNx34fJ6L3U
dd+nDyMA2gY9GWKcg00DHN6LTarhPqy68EW5XXprNqGR4HnI6q+4eHRyKxvCQWjVCwRYeUyy9g5L
fVC8V21QcHQyazKfw6wf3wRZBPSd81o+IqlDVV61fkiHltefwLEKqHtvBUTrktvsZFtLoyrYZB4H
/uOYS4sscg1GZcMUsX2tfeRT3LOivOq+Jfo5nwrjLp9z9Z6F32fO6cBKOTj2wKpBagFyU1k2AM5y
hVLVTsCYHBJIAXq/BEHWvJtj25R8f52n99iGkCOnjoF5sHGzJt12mFyCvbAa1W5rmFfxK/IA5nBT
raR1A+PZaO8s1HcnctF8cawBGWRb/N0pQbhJL7Nd1S/hB69g49zaUGy9b0oBeWCYbFXdxdeyRQ49
y9FGfB6Uxo2nzJQM84ru73kZLYajyWj2IdwFC82K2VWq3wm77+a9OQzWAny6ozndaMewNhbx64Dj
0JwtZ8nbYiHtyMw1n6uaOmTvCfK3yWvcEsQ9Gq+TMgnX3CRFkdlPHXo7GU2+SEKEQgk2lWlknMlk
mA1/w5A5VHsSD2xvRyK2/4llTZm3Xu2jzWK4jZl4CBpz36QxaF8ES8L/COtlCGE+l2Z+nvuE3jvf
JOoyEyIJGdKQYHuelr4mUVbMCDjdoXaXXUic3escW7TS5olB9ja2BgbWCzRr/H/jyCQmmWwPAbfV
UBQy7my/1gg+WkSqczFueaA8avzQGY8E8SJXHmaJSrAeczfZd+wBH9O5Hd9nVio6UpY9XsWiaI13
jRH71sZusmGE6+wnDYjBIczORY4DOpqBpU+sXbB69r4clB0NasoFdBM/+2aXNnE3hKpDZtZ9OX8K
GpxDW1DFY7DLETuxtoM7YRxkWjqA6GSh/7fNAmaxWTa92KQ2Xf16aDS4RnuEgcyiS/K5Jr/tJegq
WZ1Swt36nZbMdREwjjHRf3U6X+n6Eb+MrmAF0dsIx/e1lxWXjui1ADGQFs/+MlQksGuLgyn2PTOL
nKGfzW0JFnmJ/KburnJZcp/fR7pE6eaEHW8AjIBYB5EeQmwj/IGM9DHnxGm6Xv1qs/XxylcLMtJB
tZAMRuxLX6QPzwM3nENbSw8VFomAncDe5IQZ4NJY2AyiNsBgS6BxXr3NrUChi3DaeiTnZxXuFLY6
t2abya1lZGOx84hB3/kJjrE7R1sL0VxhMAUUSNjoaJIkccgg2jbtXQMjJUOGhnL8HnMiZpBZMgbf
dvDJOgcnBxD6i6qyxdlBtyHygNSeWt7mOe50REhjNhEaXA4uKSLCze5EJpbhkEP6mhB1rhLiUoKz
vMQdPKVLQy3RPVZZaOMATNYxz9lz+oSIF4O5qR9sajeezGVfGmkgTjU07i65sR2M+p9bZnTMI0tb
IcgitVpl3mbAeS3ybWM4ovlI2UKkUrtorTaZGuM4EkbZH5FZ+szBvcRzjylzZOClRYnVg6kUYcSM
KZm1eKhaUbFxEnxVGBr7c1sE6OerskV0N4IPuAY9Zrko7UOGm6AWyc8gVLWfyYJIyPmg8QNjnKIL
uIAEpc7tV9wCkEq9iwINHdqhF11xNY0aWYfXustLLV00A1kCIB5VF7rgthyHs6tzEuewivc3SYwq
cZvMWIAw+CMVWVFibbsbke4Nr32C03PmbMvjZoe9tTfjDpF6aJY56rp07hI42eGCf1d0G0cl3hd6
/R45EtPc6+1s4nCVAuo1zZeWqMhGszUCgaiMO7M1sRCWuor59eqZFvlATyHZaSvNXmPkpsxMyZ+Z
N71Dkbhx9CrwKzEUvLVs6iTVKHKcNoNNgtwWqcr4ohhKEvkx2iNsfKvxHnW2FMWusixkAHaRd96G
ZPQUyyTBJgOJyEE7HOfSKjKkPKp6RPrnkDw6EBu9p+zz7z0z8dAfFsWUIAyX2SuJjC1Jje4wOZsg
KCoS5pt45uoMZzYKi/SDhWyxJMcAA3WE1Bhfj5RqIOnIxheTYP3Fhawy3UZ91hN5mDh+96zBAn2u
85aW6QKs0iTZwB2/VSSD4KvJvKOIY2opM7c4LXEWqDUCo1zfzH7Lu+q2xrTuN93UbsqMJuhm6P2G
NByOQ2+j0fkQv+DDIVwB6bWbCtT6Eytd8xSmrfK2k/QxKcsezEikoJTs4aKZxr6VXu7tgZiXFfk3
LhYDUlvsbovOgV0Pj/dy7asMO3LIZnrjG0OSnCVQtyflJb751AT2qj1q8+HdooRzP+melMNACuMB
4KI0dqidPJIS+v5GmYMg8cmdFQLcvKk/CYLe7oeeIyMldo4sV9ueWraix53P1w+va90O4vhgix48
ReZx0LjS8xi/JqqqvhXN4LpRaWh2z9TN7TaCzla9TYKkXLZc0U4a48cwW/E2T9yOY7A/Vwv2/Kat
WKZ5fPCUX3xWm/CDMS9le81NY3UUdTLviRpPAzPHKVBWq0TLnhPyrkKntbt3sjIK3kqjMTXsTAog
/sQ3Y/+5bKflafR5vXZFUbnDvgeIrqOxc93XBPXGo+AoiBqFU6gTWUtVBzxKGfGaNZmB6NENa7hM
C0X7FgUaxxDe1pSHzuw9OZNlKzr5tVWGJgu9Dpa3Sen+C+Z4OWzrcHUqBIEBYbMx8Mxx4sF4QRRD
XqGpjqXcl2j+um1clV68K1pNBbyUtvNcp475PGSs3iy2hVkeQr/oj1lVOQgzi8nExO9A/yuNBpyC
T6X+JenjOjxgyc1fGxd4PpyZqtjnjUgJXLCX8JXYOKO5t3NvROkE99ZtPhGtNUyPRcmQ7CP3dkYZ
YIxqJjOM0pvg1N57wjAd5lE9GDZmY3IK0ih2ymHYk9e7iEvp9+6j8OyefCdKQVzWA92E/2fvTHrs
Rq4s/FcMr5sFMsjgADR68eacZ+WwIZQpJRmcg2OQv74/qsp2qbpdhvf2ogBLqspUvvcYN8495zvR
nYWckV1UgUVXkR/klrcXY2cfEWT1ByxCj2ebnzGsBD1YGy7KuRn3iE0M5DU8FPhTuuGmMHZGnuS0
AAjEH0bA33LM8ojnb3hL/IgAYp3bzktI0uGKxi+HSnnVc1QoskpfJlwHJO+wzGBE493vbZBPJWct
Nv96Q70bXj7k4YY8Wwt476gBKeQbvxirjzICUbax2NKajU9q39kO9BNQVEUdwn5OCVVsGUDhQ09U
pX216ARRUGlq/DrZHAYthYEyjjeMGsM9+FFVc0yH5rpyunJ1lmiylO2izf3SKyc/LtVIIew0WpY6
IvvhJmS6DRrehpN/CoJJjmgRCM8badmOvq6VInKnQoh2l2PpJC9VG9bxTvnN2jxD88GjVUNz4xnK
sLuhm2yd3YqsvVDlgMM5WKzsCyPfzACacoZu21jy4ddTkBOD9yqAcLJ3SptwdoSfZRy89iOoiW6C
D4lGdJ7AyTGrcVbTsxEWPA5rEyVUXyRltLYqwZ7e5oMq3jRBIzhss/ejmWgpniwdLjdxlpjvbalx
bydGtf351IzjN96XCWlIArvqc6HqTB9tZmPrPHYU3g+w3Cn7aZBmxSlsh746hkHEyamdcHAP3Hpt
+42sGy6vtZxX71sMM+9GK547A7mj24JsV32WW0v7Cpm7ZWiCFRFi+KDbwIrpowqNKB/SefD4fOlh
zo5Tw0gyXNtNOIsdVW/C2dULN9UPhIOsfANggN8raZ2uP3ZJg0xFXo27+mPOGEePUDMJ33opPFul
DywVA5J2QH1zPqdEYovuvqAThTQZPD0Qjvmkmqsw9qfPyeTWvMX3lPOcFjG35SDnvqICX13mSxh/
l3osPxluh9eGsL14HuNmKD4zw/R9oEPAnTaOXwvnbO6arH5IaWDTR4HjNn30e5bVqAA6e6bY754Y
B9ZQOfawyDHCXlDgw7CbWTBiYIIAAJTixM/5rSudS121N1XtfXLfBXfQBN+qQphXKBndnvLe6OgH
03m3jpxW4xzD0hCBoYHLo6rYm9OL/6KZeYlzLPabtLWcakek16IgpnI76jIy6Bd+A+qdwGfXvyJL
SK4yARLsUXSTvPmvsDYx8R2Hn2lZrSXhZJ7hZ7XZcBMNrvPAzYwQazikjKfzFHbwuFZSNYNW/vTn
uvD/UVKDIGQj4ng2TDYXU/XPii01PJJ3pg+GkZ/2FmRNujWApHadDSXvz7/UH8VhLobsXdghsd4H
Chn9YY0gjWv6pZnijUOR8FXCMbjz+tn8mytvvgorEZuVN2sRzDF/EO+JQnnk/TIL73LQnnMJqogX
kpH987/LD5vFTwq0gIbEBZ3hnEWjcP6wG+6SvvVE31mbaLKKmLg6pw6JcK9amyrz+Vr1Xng9BTZ3
ijzR1lPIgfdpg0/0/8Wy4v97ATG8I7ivC08v+MM3MsrYw63KC8igPGynPoi2lo3Vt9LWb+uK/+Ag
/rpumv55eOH+ezO8E/P5S/35Fyaev2xxCda/92Ct//qvFizae33PXZdHNvtMPlAsoH9LMzi/OMgk
GKkgpaO0r3v93yxY7i/4rwC3M4CjnPOu5ZPzNzYEnSdscx2ObWwxWFT+rVoTDvKfFyerzSvApBGy
xWPrxCj088ddWL7jI94efH82Ozep5+QK+KXrXmLj1NXl2Fow2MIFItF+olTKnBsSkS/pWlW6xQBC
PS4YFjT+hVLSjG67tUI3WSR1urTg+jVXj3mOtnlUlw9zidC4MT+KePNuVhBMCAduix9VvTWtwSU4
eBp8qx9lvrMzeMTUcfIDNAqGK1g03N0W213c0/CjBTj40QgM9G+95wRLQoo+SswXtvtReTaMnTM/
M6Po+dyZEeR2o1Un/k4rxzsJp4a8MEoqXLZNZjlYbZc2fvMIGzU7fCPkOrOGiQmAb1sXG0jPybgx
siTAlVZSXUUWZWMbZkFS4Uhwi8U9yMrfS0CSbzZ+Y3trXEmQkwLa6MuiMvWi4YvMh8RE6P4h9zhc
aIUDibWPiX4HbT2h/db+2WSmnrihqovbtHZCelwY4UJ0/ITw3eJZ9QwFxuntjapVDHxvCZtHUoZt
y19Jzd7OdwEkbbw+Xx4mpTBpV+wSDgsjW72fWv4yO8cpLH/vGjWER7sZWrzSbv/GdbdASfUr7qGx
315Xgy/UTneLVSJHt1FDxJwK2a1nNx4nA7CDr3TCt/e1zyZ4QxzUZ74qWIwwdgXuJRCjZTjaCxwu
JFyFadZJw8Fs8W7BfuUqrsuj0MwQGw18Mbs37UiQcSkZpU5qtMfubB4sAr3dkGkFQEHk6T6JnAEG
elUgvZe0epDPb0ZC1F0DS5awgiVBTI9EjY8kOL15L2GDA2CQsIkuc7i3/aXyuS4fUt+nYsvxWxt8
toBze96h5r3oIrCy95Da0m6f8n3o3WBFTbbBPKmdvXZyWnaTzNUZSySPrUKl3aXeQ7l1mDpddPfL
OUvhGBKY0dGGNj6MtLppTXuyyokgSTBmUOPGZlROiDauE+uxJhQhD4nT5MXKWugylvaT9axK7PeH
VAWS/Tq9gor4pusE92rgtvUkC0FlrGn6eXot6ahq2CmNvXosrHTKrvIq7s7NFIzlhVK9GK8Tw8rm
pqUcayKMDuzl0CwVTZPjkLvxSy+i3Pvk+7bqY0QxmrPreAPJQ8f9SO2CWtTNnZxG7IOsQISC1Twb
RQ/9JIFPp0mvzpws5P5P/I7XpvRnXVzLtgzCm6Ki+4sPi7Hcc3dJasgUJNidI0wL+Un1NjsaLyc0
v7dlSTutnWdkoFtVFvVBj37K7UxiMD8Zt7czgvtFWm9D6tLaqyQmqrMtwJaV18IkPLlgNvXiW51R
cbMp7XjobyNIITiajanSg8RIsqpGM/KPtgvKJNOusPuzGmmfLWK1/q5w61ydXM/T5RUJgC47TXbb
1dfC4cmzpkSKlLXcVDSnoq+U3AreR2RyCCmGx4oBxtlmnaTtPBicFri1ckrQIywmGaY7D6kEG5/y
HjzCHGuPomfkrjNz+MWLcr4dXn3+pSrowvPYrDgqYljZK5S79lPPsfycczh+rDrm+hmqB1+d1RS/
YKUjgFNj06bMR6yEfhV6MewRrWx+d6Qae+Y91Oe8Ep5myxSHRXHAcdXfCK49P5I8wXU6Lva3xiOy
eSrnnAZq7sspYvIUqO/kRwMWKPxcN4UY6ufUr9vP3l7s+NR5XvtJVkZ+ZsKpok0O+Y2FMAsaPqxp
QRE2kjZIz7qrv8W14O1TyIYPKStGQlBD3NBDxE4YTmmzzK/RRGH6Jq196mL5/DLVZgb9aKfkgoXQ
docwPBODPXmbQrFBPmtZ0AyHpYrNl8n2Un3plIpFDjNefpwkUDMWt8rULMNqq9lRMem+SJstsnVK
BAhu1sIKMZmCxqG+RIqCw8M6Z0D0yXizbVO7HCGAhe53NXk0V/t03N2PQUeYFg03mbZJPNiPaSrl
mR8LqQ8J/V7RyXO6+GoUnvutHajyZcHvo8m2Tk9ZLNV+lG3HHluNTe0W/aUA1lFtWcyUeDy6sL4e
pkGgs8vZfSSh0qrt6Io+IqbikdDjqtpiqo+5XSNOznctXjqSJSoa6NPTMQXK1WwAyDnGdasLHdMJ
in3EFo+aL889v6xkeliGWVzEiWGRAZ8d2tCQ5ORjbatcHhtHdXdhYfznzCKMsXHR2c5pKyn7TeyO
6UteOS4Ps9Ykb2ywBK83UQkE50mzcQHEATXcd/vicbHb/NK36Zw8wIdtX3s3TEAATbA43SLOr/Ws
q+emL6fnqrAEyVvDZYkMYnk7+LpLaOSNHI4bPcQBkM5k1HsU0PLJ6XVGBbuTu5wxYRl0uzy20rM2
yxAYjvADbMvbemPGukMEmrvnuEplewp3pbPL/Uz4W43F+JuIq9o+GBSTuzGouscmkxWtoJZP6yrV
21mJR2UKbxgC+vZks1pk5VJpjrcmpOZyU9hObG8dMQTXg6kJpJRc6++Bvdfv+RC60POIWHMwuy4R
TxIZ5IbZtQJspOHT0BriKOfZm6r2o6jWl9JrPXVLgYqVH5O+prVyhP55j5fbfhfJrJ4KFSnyKaHS
5A+NasZ9yDzvHvEc1td14fKT7TRx+0bkJTAZLdu3UNnR+zLI4lEktbygNRRxLaIifeeZov4GExq1
g4KINEK9My6xFP7D+uBHBamdopXeM0XOmWbPmKwvsu84p5rli4UEJDooguvBsc0ctvhYobp0K0xN
h7ddQRjeFHSmeycIskhqve+tRQh2bx4sVTRrMyq7f/ib2XirBbQZNuJN8l1KXC/nxTymrzSOcEG2
AluwtWSSYhCcZ1gekvWr2gx2iEl/LOEucbX2bvvJ2Lz1aSSY2FqAdT8srglpMh5psNoC+e+yPRFb
tucLh9F53ZDdY3HZLOHOset878Bo8k5xQaK9bnoxHQrNR3Zrr8fphoZJqMYL/WGvShY+XhqB3NCu
qz60rDkLj+2kvWZrBfQTHFhkGUTSONHBQaLM5ztufTR/J1VNjRsu9XsvqoJiP+d5fFuSmyP0Wi2J
twlrv9NMIQrJhLOW/k2Eoc/WTk25s+Eol7wxM74dk1jlE4PfdIMHo0fmyvv5KmrYlG362QXWQbaN
Fducwj/d6nFBB+3WfSvb7TmBcNZO1VdVDLo88wZ30jvaejHSa5zobw1M2C+0LECdog8IPTPjJzrs
1g7RfZRWdbEmH3OWp31Hgqx1zPw9I2x4XWbDgNvfV/N9LYvuwy3wAmzm2owvQc3qeuNRgEJla6RQ
GRmamVPxnBi9MdSs1LsAg+wtNXfqI/RK+eqEGY4Y7Eghi1MesMzZCe0ke3bxQJJ4+3uC6oSovUvK
kprTqdRIugPhJI+Vvvbvki4NXsU8wrPUtp9+s1NuxDudjcuTw1rnaekSaF+E80jl2mmHV9qO24aY
FwnTPUMUh1CE2Z80XZGERM3mAV1dwQp5o/+zQMwJ4axwtkGK2ktZlfQecKwh7rNKwIFh59eYlik9
13aqwbr5KRaHcMaGTvg48T4aI2sgErIeX3oNHnMzZ07zMfXspjeTztnTtL2oFyy7NqAr5N6p33Qa
tuR2NihBxFRmnmihtK3n2utj/76TXfreRuX4Ni9TcovfN1/upN+V44ZU8AQ1LK55RcmMDYzrsq/u
5qiPaXBTFUaH1G4jGzCXF1+2qq5c6uJ9+7yThKCPMaYGRBIS4sMulCK5A6ckWRRibcB8MU3Zh2qM
/T0VM33XUWR8VNAlMZe9NfBc6XJacjEtuNNVT91hcUDZ6B4yf1YfqkIV3sAYm774TTs8052p38Vo
LIs4tsczasCazYqhzx+6ugCRGQFz1ez3xvw5WyouRFbGW4cinzS6o0pDXM+BG76Wuc96xcV2K4+i
D8fXgBA9UaJaF8lusRKlWUUzuGjon/mWJGH6HtXcGWgFHyTR8Xnl342IQ1/LTql3K3Wz966L+heI
QAT2C8sJ8+0QyOzSoYOY9VneVvcltdZvXG+AQVThNNzI1uteoixjKQdeg4/GyzAqVlWKJXa4ialT
Rl73yvwpN5H/xI7ZercjfIRgV5V8WUSYWFyABW/72YRLxq4hRUqHqELnFOPOFXHu8nOZjHmm1mJ5
D0xXgGAKbDxXqdTTgTdWeR5QngJJDBA7OdosbtNNwto5206dPb4U4FDf7DXRsCWyA+ZMOekQHkKH
1Qb+XZI8nGQct3s28P5TL9x2uo6yAHJt1hRReD6A4Oh2dL3Iz8kyabK3leV8U6AA4Yy6iZfhFVBW
sBX1KNcHWDkeUhLvclMqn1+ocN9x9RSFc03H91wyMPT1sycHpvXGiSNWsLabfHT56LRHr0vzG4Zi
Ia4HOFfIj4Oy3X2c9/Xy4FHYBIY46WmgKfy+5R0iZnrkBI9taHfUVDNF+k1M1zBdAsBkutLfxyuW
aKOGmj1DqBkU96VY6vgKqgpLFdgHHmvUdVzlD5nUfjXwlpmlMBOxCdvCyse0N617h727LIl4VmDG
b5NVLsdeJkEn/AdC/xsOxFljQP9cUrvEaPj19xLajz//q4YmJEoZYQC6PAj6IJQhFP+qoUW/8Isr
98NGSiYDJPkaf9PQ3F8AgSBv2StChMTC3yU0J/plRdr/HjDyP//9U8Cj+8P//+e5wkC4InRoTeOK
D9SeCs1V5P5dHqKb3ZJDj52MGcmvR31nhn1YWfhJnaR9YBNr/kXC5Gd9N8DrygqDMNAqNxP4+KNi
Jzv0MX9MEf9Nke1ax7N2nbDex6qN/4WSTKrjJ3UQCRn/BIXLNs9Tz49IUP78lyN3xWDXgyTiKiZY
fhXY8FP7oYlcy+WzzCOay12KS9lxEGiMnS0rnZQC9oLlfusvK4NHpT1XYixbWXKafS4F28CZum8u
V+NtTRqNWhUG8+CSKqHmOrBisSWGnAByq2X+MPShtA5FiBCwswa/cC8jowp9liJrFNvUaYZoD7TI
qT+MQwCG5+EUJKxqFp9XRNgcBqdKdbi8KqqAmGiYw+BUeaCzt11JWOI6Doayu619X4l9bzVzfpU1
ifkYGtVd8EwBn15mjPtX4ZIEt4lU8RUENfVRGOrKt5V0SjoWRQf8dhcH0eL5NNklXQ+pIMqL+qbI
7JgUL4uuaMM41IUEoFl5gFBhIgFMNjlzHV7KMmjdrdW5gECd1PJZAoJq1WvfjB19JMnoFK+Vlfbu
ltttmekL7C5YPgzbA/aaUYyt5CJMteG6LE0dovV7ubP48DyE38l5Z3PMYnRaHGYZc8SWkmcwYhhy
VIbBEDbHiyZEp69kYlXVY4hcxRxRQaZnqMrwTNhfAlZ2JNQb4XIAbQMVu1G0DycW1nTq2RKvHaxf
AHTMgTEOAPfQ1XpaYWN21y7eeVZaLNRu+l77ZXenrJK8xq6B9TkkW3uKS+5NNJ3MDTaEVAbLbYCs
BnmDFbcblDfLEAz2fdxVunyGiJMt3X5uUtzJzWJN3deismokt6gP5/mOvwAF3rsm6wau2DnkvBbA
epPWUPsZ0SRZUeaFWXPTGrrytlSWdwOL38Ll6aix3BlQ9886mXkT6RHGx6FpRW3Rf2v71c7FKYUD
VaH87HxVuPlu6f2sPI15O4db4wRxcpho9sKv3HTLvmdoGY+L3bjJlwHuWYve0QocmuvKekhu8NIo
VGgiBhVw8zGqd1RdV5CL2djnu6GOAg1wdepr2OlJGOGalqhUU7dwRQCVDxa8DN0baLAdr6aLM29X
+Wpwv02OnJrzqStlfe34ReheFqPRxYXiqsUZ2dgzx7XtIeY/IHl03SnWev2jhXHRO/lUiGuupQhj
G5OiUO69UMZsh/08t0/Z3GCpUgnzwXe7Zit+Yr6dk4uO2rnVZ+m07x1BWQrkpDJnqm88+5wdMwvc
TYExL1nOWz3AT9x3bd61cGWwcw3jITY9rksg/FRpbPt8LMcjrdlY4vo4ZdvadTbmkn5oKkPl+tyc
OPhx2BDa4qoYKzlTpChSORATsqoaSyI0ZhC5g83ZzS3/FNIibR8SdB58NGBLbfrRce7d5lETdSdw
edMjmD+RXNFFYMIjVQCD85AY9J9ubxXQo7/UdWxgJ/cGOOIWgILU2aupLKugPDJyxv7KDysuJrZZ
LHWaiQkzgnsCwQeWPRwFN0ut5rLKMmColggpvGinOP1WsaYnFLBgZsCPkaN1iyhNruekpSnDUGH5
oBxKmw6S0B23trDSF1AlQprWkPTH/VgOMDwFB0K5yx01mAfelRj0Z+gM3tNkCTMZbO5FAnrEM9RV
VK9EZ5oyP7ZN5GXL60yo0LmHWsXVmJJMM9dvaTXSivTqWFUS8b6cfiPFlI0iGId9xUa82uMlDofp
2+qB4rJCs2OMi+99hFO1utBdXG3e9M38yqf5MRT8Z+P4V9JRfzYfXdEP+PHx05Lxx7/x64RkOSto
HrYB/DOiYxzZfx+RLCf4hVeFZSFOVSDwiIP/mJEkXWm/zVQ2x/s/ZiRhU/BDlNTmiCd2vI5Pf5iJ
/mxGwrf+0yCBtEQXkEcy1ZcOgT5yij8PEmRgOVvm5CvJFWu5QGwW5XXjkaVadVitzxLwmMCRk76k
l5GOCOnysDQolZbAp5jJAkKmwsWNrO8m1TDfTqZvm/gyx+2ho63dusPa1VG2n6UhtkR5J03E/WM2
uRYs+KZ2IWqeUVdkmmRTuiSYPJxpXaSfE5GjpqEQOABr2p0WyuAPymrUSWzZohyTIXzk+Vt73C6i
FK/9FQBF0eOsY8s5PLRpNhS3uGsH+eJ6bGdgXRm3vqX5FRu9z2wafVUlN8NzT1IIA/VpMP4+Kuk7
2+YBIizwN8SE80Ss1Tlm7G3NggV9HWRV12KwFWP7gJ01au6jYbL7mwaG1qulays4CybRIVWWo12j
FPrJ16ycBo1ngybSTbl6pVHJQmNv4Dmv5GeuYRgsLN3tGCL1IbSKOdjIIazGA1eusL4JxtrWVH/A
nj9E3pxbp55USHFXZ261mgb14FMS0ktAN1JL9gAsqLe9p3taQ5LBHzd5kUMvMqHMXzo0lCs3BneD
B6E1n0yO3fABjjGvrpGebOcC2Tl5ZOphdwi7P/5ge95lR1aTzfTUSBvu2aZJsrnL98oGBfu1tFPX
Owc3XoTfNaUx2Uu0Htc3QZNE3QVbQ9ffD10dQQUdg9E9L0Fm3QFBwgEPHcq8l6IsWQVB4sa+htB6
D28kAKGLbkh6CNdsvFdLFeC8xv8IqVT62CCVZqezWUiXv0lqOB6WsqO0CC18fCTa5nHMZCPaY94y
HgYCSY1eTr+b93OYG3fHb7FXTepafI6kgLEMcfw/IA6QC1vwupJTQZK5ATcMfoRrKqf9yncvSPAc
fLh51MfkLnueFMZ2dYRQGh4cm/6485XKBqTfVqwrsYYXyxXxN4vooc2HGS3BcuQ+VVWUX2cDC8YD
I+T8BFapuYIOFmfnJSrnwigTquRmLZtKdknIoLzpG995K0ByUShA58GnPTahe7Q7jw+MrS3Xvypw
9Hi7ubeL+5LVV3g2TZaUxxEFhGEu8WbGb6DvB1WoTO4Uk9d9EUykDcfYiihpVq1V4zbAU0nsBKTx
Zu7zmB07twcceQRz2iORj1AzXDeBdRwaJuQTOyPnFZvjqt4UdeTRHSRj7Z51LU2qOymIXOScnbHp
dgMOhJjo58hMWlC9E63dV1qdTbVM24PXLtMTmmJaHqGX5Xdpijy8CxeCn1vNz4Sc3EBcbpMGPj0M
aJcIMUVZWJeFgCaHv1WjQWjUQyQxyFHMOaRmmP1Ms8DUQHd45HGbPHjVQEsVaLM23Is4nrxHbgP2
dER5mopryjiGdJfEpEo3C5YJsRW0DneHzOLgfhnHtYHPnppc8X60AF0vpnSwV0M7u4UR4t1lMJCZ
ASZhWQ+c6uOJv7i1H6oq/OpMGr6uN5UeOYK4pLgHn3oekH+smmqfKGHcw1i5pF9hmTEWZI2TL1QY
d6ZqT2zNxu6ggt4pDgKZJYBiL5COdksZiuaNdEN1QZIej7Vopq5mZMbSwWTRswPUxlJfl1bKu3IM
eJIL4w/BsWY76tKblOjPgPjWaeQp3zyDDaOZOXQU3CgEXulc5n2FhuxOjpMch0FEhH3i+tFLWLpe
ZxN9T5dQaJZl7wfjGGzLsWLH1Bo58YYvkQe2aszgXWFgwN1+PY2NJ66ywgpma9M1vvgyNEHwNfS6
fHjuLFSwA3hGTf+vSfP8gWxGRCKEghR1mnzlyDPP+GY8yERaNIgxhj1Qaam7DTWyPlB9r7dtoMSB
eGecxssd5VNQ7502z90bu0wnXjur6chsEOxLdx4MLMFjaQGJjsQ5z9tO58b7Tt7LIy0ylc4yYlxw
8gT5VCZRuO4801zPt2mG5zzYAqFXQ07US8WYqvtlDrAACoXKKzZtOljjeUgyKb3w8oWV/xb3ZR9c
Sm5c7XuYkKF1uSC23Mc3cwGbj9KKMmm+CdzewLztrvY+fHDrT10IFhEyoRwz9PqI/TYPlpEm5eCG
PrqZDBtBFVwMuQa/PWUebohsrkAIcvLl1TYbs3K4pQwzmDGUzJyPO68dB64QBcngasdkksGcF24u
7iGvDT1XyQnwrjHGcXaJZeRynZFkMjSEIi1iifHACNUM5pStua6480LFHZTgEKmPM9hmi3OUTirY
dM5ZB1zfDdPhSCtUmL/kpFHIakBUVqzwiqh2Q0HoIA07ApZZmfbf18BMfdHBAg6CfR03pqgOMcbA
/iseAxCIFILgKN/hnvXAUHU0i1VfsgISt9iVS+gjvbi8uM1ZkQGqLfakMqbY7CMgyfNVRYMcm4IU
HfTC6wa2+pSJTf6RNafihcNba3tsTQEvmr3HKdfFWx4QobdHbRdolzXre25/KrLpV96g0BiuNWao
nPE4C8tw08mHwl7OeOsmPJsEKdT0igppy3/TvZy7q9HB1nPDonHyUUgtFbdg7t1GXvYOJrArQYgW
fJGV9TnLA7TWXYQlOijI79TLeNv4lTU/6ri1x9cezzkqitXqpafwx8wK5iSbLg40ha59L2NugeT5
AzZXdetl8QUmIavae2zC4lduq7Xel2kYPAIii674wYHMXwKvem8COLhYxrTJxrdJdrSaV2mczBdR
k/veuWIayB/nlGv215x6+ndd9THeixrV/dL4fIzPYhtLPSBJ35tu87LBU0lgLPBP+VBX6cWcuF55
Dl9/goyYV0v/UvJO513Ifbt9NgAJH9pyqF5JQjviySfmU6Dms1M7NtzW1SnJ5QzseXVj8EgRhb0T
49QOZ05IzvqxKAr2elTbyJL0XklG5QSfEMr+2KcO31Svp3t6D+Jp/5+rz6+Yu/VG8s+V4d33sv5o
v/bYLf+175L/0q83ItehX0sCtoOIJlZ/8T98l+IXCBtoxitgA1LVajv+TTOWv6yosRVTIQPfCZwQ
OflvvktnRUxHIEn9EJfvDyPnv3EjWpFAP12JuFL5Idf7yFn/B7ll9Xj+XjgeGbsty3A7UWRaYUsm
M+0n3aDmpv6Eco5Jq2PHUmEZIVZLeHVy4p3dcjdvaAwB/gDcgLsMW+x+I203j1ly+ukZaNyq23Dh
KGjKKJdFHUHGBLce67Cv/jBQeJVbFvpHzs5mz2NrYApsi3SltYNR2rCass8kiU9GBpCs8B6dtPYp
RrJD6NL+pC4hbvVs1qIBAWrgSf8MOaTl/KyL4qljKQ/lw8UluPXjBOytO6KIECta2vRsmMa+x8zJ
Bmab+Iv/kaYxZQoS5e6iRl4CHcrW+VtMGoC0X00cc7CptwCy6tOgGC24t8mBL3SQzj4tq+0qVO6r
mSUXcCcdPylXVR901cJL4SRSLNYVjhLYp3hToAjHFps4bI+sxazqbfCW2Qer6Yij3QvAo2ZuKmaK
HjZpJHuaHvJVT+37VYWj00c/a3wxDR9vFNGNwyKZf/YuUBMsnNO8jbSc52NdAlfbcro2a9Ikml6m
SrAF93LAMbhoSYuEXg0lYhQtXycoRu+T3NlyU4KxwRuWe8k9ufXFO2HvaT7JFFkoo7kazZlG7KxO
Vmyr5RDNOqmwwsIb2DCOAaqjPkmKg+q40e0r0gYPIHehQNMtY+NzyeWbCkYWfXRjhF/kmHYjWf6M
zWvcgWQgrUarUgB7fMHX891tk/HLCLsZaEsbLyzhHR+WRe1534Jh1A7VJonNmYSCxMJbjg5lbo07
Z3ug3xi7BE3iPl4Mx/HvgNrpDkNA5VnxWTmFuMC2uZpUf5VjwnMotklY1pe1ttda3tA++CVq6XEs
pcVpZuZrAijBEh+dhrzzyW8bRvAi7jFKuklE+mm0Z7u/YocKO6QbFqrcvAL3EKiUZGw38GAUmFz2
2l14BwhBG1oo86q1LzXpjSqnG6mU8TULeE2xiA1FEY+Nxpdc4TdwD8UICPAMH2zu2RsSELN8mwXA
kH3ktTznAQS62cUCoX28BCkSL2dxG2EwagRlJXzHJDP2UVFxzdfQKerzJrTGjkGJ4mQUTgsbE6nJ
nDLTapbixa08+OPEpzH4EcGlmqVrqWelzg6e8dNI8H/ZEtpO47dCRKr8wgVNTNc2IWTAhLmVyRcK
16PiokKoX8SmGXSDFyjJmozbF+Tjg4GS5t3bJUaMbToRiz7axkzTddMMwXjR5LTm7MAnBZS1xJFl
8SQYwsnd04o82Q+eZuON7RHIzqZiwXyT8SLyZZxgyChw7V35WligwPZDqZ0Os6Ly30tai9Iddm3o
ygmmIzzaJLi/oEr6E/1srUHtWT27S1vO4eXsdxMm7p4bcTkV1Jc6MBq+e9BrwisSW6i/oNw9j1K1
2lg3kQWMfRPzmOlJLKfu8JVpenmgXCNgUvHDTO3wvTbqytGQfff+qMvu3q583CwFge67YKrDHLxS
PN75RhBsBs7PQ0li9SHB1EvIuOSUps9EsN8Q8cinWRUZdiPl8pKyapgwdTAxigdyAVn5IClTvld5
K8yWcSMBzU6yvd0CbxkJHsHxjQ9Y+uUdO5TuYyFx9eLRYIKNKrOHwyTN9J4ncBuzTT+1xMH7TNEy
g2mt61nydWV2IiUiuh3A1nbaDL7iO2E1HVh7Sq6K7i6qFF51eA45vQMDw9K2nxU/LAtTCQbF2CE+
Sg5lvuE90HlcQr2Vu6C98ioV2H53bJyWYIvrK2AapBn1hqVbxHVm0+ho/hQNTTfHDBsmakgSG/Te
kCsxKx4VNsfxf9k7k+XIkS3J/kr/AJ5ghmHZDp9J50wGyQ2EU2AGDJMZgK/vA2aVdL1Ft0jtKxe5
SAlGOt3hgF29qkeVWZ4LmZMG4/1045uiHopnDk11t5t8m5tuGJv+XVn4ATYaVgzE2ULDMaMkzTI8
Mcp5K4OZnGLtW/LN9YnY7vRcI9M1ftm3Dyxt5LW3UN8UWdYKxSwxlK5xgyUNWeQV9YvVYtHcWQpv
2Ga0M42bLA8esfd2/RZPhzVfLJkUN5ms4r8NrotgU4tkwWg59PrQWlx4R99RMBRikSZoZdZYgRgP
sEJlHNK7TcczJ1zDWlMQoRVBkMX/0RycdgzJIebrS0WwKbMozYds3rteEnBx1CGXkufZBHOBh5YK
EgrZbiR7AaGhKue3lqKqfJfCVqDzZ2gwmWWuYSZnlLDU33QVElCUOJPXR2k6Bs+AakcZ2XOgKGsE
v59GXLnOsTH6kMfzxP0Ms+aoq11Kmpd/G42JadQcAqbvsAatYmc9qxVyDpyS9STbbSZNVTPQaMPC
Ptn7khLCMjhMnkmSdcileLIbnJabUc/hAxk/sFVlnuWfJU/mOtLAXvuoipfmjq1PHEcYm5xnJVHK
qFUvaXeSuUmVttf3WyGzedn0vBufnGjY5+pgmN5K0FGflgiClCeyrXmLcc6vl7FjPKW9m74uRRt+
46kjYc8RoPDx2Se8CK8FVYWNpDJ5bKaCUHbH6ylKajKuzQ420Wa0xgIululXHBuEXrjupwoChR3S
q1vh/vUe4WfSG2PWFlhNI6ECGkt221fXWL6SKuoqy/gpkt5v9nJg2mV1ZMgTqT0Nzd21Ej8S2gpf
QYE0t/TkQYcRRU8gJqfO4hY8Dp7cnMd1tgPKP94xELbDYYJrkUUTQWxUlzipCchmZYUAmHBv6oYm
bndO2owQDw2rIn2gapP+Munwx+NsEfiNmjEvNlkrOacUE0jafUKX8DXMQiGPSBsc0JAv5oUxeInr
G0w585vqSDAfPKWWv04X4H12+0xMO5xDcXXdT8Kf1mtvufY7R35jbTH+FPQNPyVzIumAGnT4KXEy
uhvukfMPSks8bhcuzDf0prDa68VwrqnV6cH+zhhaN/zH7KimfvlwuhH0sF0ahHK7mOk0WoSJlbyf
TfkyWiwtN7MNxaNUoxyjbOJmEumSXAEWzy6/cqZ2sHdt1sZn01Otg/tYDdReLNm3TiqJUy7rq8e+
K9v3UE35dzJMRLdN0F/4B6koI5Sb4MKukL2eR2xHP42c5R0zI4gMsZjhE6Ch4txqTajZrWM+P0t3
XzyVu/tG+hOCTGMRKiYYlb9kXmb9tbt5eQxBdxzZwDe8YngQ7wr79ANGIRqeyQjQIghjJPty+4Hy
ILdPwk8sWcmfOSi9D6jIeGWnsWf6XZBjorGYw+vB8TlfxWmc0lIXdnjauFIuEzkCl004kgM6tR4o
jxzKpcPsT2BqreAQ13Q9ox3OST61W5j7usK9GshPn44tkLAFXJzN0I3yCWVFH6t0Qs4mVSruOgzl
tDjagEZoQFrCR/I0HvCTfplPFrd8ck+iwJ8tExMe91QiPdfcuJPIWBwU1snpVbPL3dLrdniHjT8I
rzinWtaOxY7Ftw8URnSe3nfs8n8k24l318gh2PgaJ/QOHF+Tb1x7MP7EU6W/fDz/TyBYBCGWYTCw
inDIf54p+MYEueRjsw8HfzkuS+xwWED3ZbeYsCaJ4mHySfh4gwo2haSyZhPHZtccpbe4LPj1TE1X
hiJH14QBk+w45J3DgRkfeYrsznk6ousR2obXuJI2YcBrIIFKaTzF1OXSmWG48syPxGTJcgNbOecs
ROK6plnPKgQJ7mRoZ/cylcAMjl240LbXGqXmeOlD52ETBtPM8RSFqYJGe+z8QwXpjuAXD3dFAdbP
NCk/3MWa8+4WMojLkXUOebIYvpN/DFwl7KmdiYePHJT5TtkVE6BKZe9zd6jAP4k4GEQkTf6nu0xP
ziufs7yzisx760AwJNE4dvqGLuPyNR5slMJgCQexG2g4fkmrpBV74vHpcsVs2aCfhwOKeg3952dZ
vSK8JMvMI9m3Q7Ln6zIe4S3QqBfbpQYbgjAPUCAx4aR2jHrNVkwuAyQNH3CHqhKXCQSd0k/37qSr
eavilsGyt1mcRMZQ2vIo2NOlUeMN5rDxC9AJiO7ca/a9V+a40rNkXVnRDZpuS8+q5KGfJ6wCljWI
fZ67cLY8f5iYOrBwkk10DYhCpb2M3Q0wlZ4qBAopLgHakr3PE2E1Edp0TOmYx61sO4wIqBsMEVa2
H2vwmFHAbqTfFX5M6wo1Ppn/WDr4ObeOkTCSBnqh+4D9IY8pmmvYdOnGV/mhWooYcFbTrGkbh2Xb
aYCRRlCKyHm+Q+zkgW6yIeQsvsQhPXQ8Weh3d6a6PnCY6Z/IHTTFOfZNUUJ9keykMO1If1tKyV1W
JZ53Ey6Vw2I+0cbDVHG0PfQdDmpsD2MRXsa5mafISgS/WqHD8DvvDElrWrDOwyyEZbyHW+VjksId
PJ8L6FnZsXQH9dyWBb0h0iexvmnC3rbPdmqGybMZIu7uZFZofCczAKyoSwnNIxyzqcP/YbJLWfpZ
tNtg6gAUhQmPIeTRLGwOLZ6qdN/5ilrtkq0Xx06n5Pp1f2NQfUnqcMtI2MZb8smoA92oIAuotCSG
WOHMis+pQ6kEpqyyQOprgzw92cA+gmPCg7m5iXXZ5Ue4RJKIVkXZxJHnf5bw/V5jXMCs5+EE8Io8
Vf8b9RogpjGa/0bAWDTwMduYfIY7jtma0IcftvY35SFS7qVv1tUNXu2ljoCvlC0+VYcnpVVWS37I
vTWGJn8jabzAotmz6evwUnlrbG0YvaHbFZSxym2yJttyU6NM4wOqw+3QGKFzJhPI2WdYGk/cjszq
5Y0BZnDZTktLcI59AImm0JvdcZv8huuMZQ3aub+hO2Vz9d/35EnhZpZF7O2lAEuxNUIzbg4uGiMw
05D8JhqS3UKkU5ia9EmzW9a3s5xNdUPdzVixadVTeR82ssue4qAtZTRksdJvyku4HnEEL0vwoBaG
zWuydh7OGl30017N3OIx/HS/1daIpCyWPQ/mVhbHT+M/UcZajDmP47Elb9Yy4naM6SgnOy4oTFkT
lm06aeZ0Gdnx/GYl/8lN/mYomeHBMbSVP6RHm8WQBUVwIHMZlgv1gn2aWf3O9+sw/4TVY7yKoKra
s2z6NcjBuhpmD29xtRdZPQzXndPPA09UKg8PAwrwvFvaUcuD71RMmcJdctSo38SobQWwPDM3M82d
1jRZEW0hVLkj6ADbz2+h4Z0gvo79iQf8yJXmdZ3/0Dpumj+MQU1q1SGaVh2Cwmmtvacx3rDA+U25
/iZeabEk/eqEk3ONpwacFokidty0zRMmUhisH/I1QKtrFkwb2UusafO4Zmy737wt7TFkb30IHDdi
DeRCW66gzKpyfBcDJull6pU42L85XrqXyPTWvOJm16xR34SWJFxPtTtjHTJjLOhLPrGutcuWT2YR
8sk3m3BCArBIESM/1vMuRxCk2rMIahFlv6ljyKzlHfIA1nuPXNgJ6Y1AA1lAP4kwN1VvYpoaGKU0
4dxkS8NiyGDQfc064s6wU2aC0/6ago7xXb8D1Ss+59+UNNCshjnrNz2Nf1KdLdfKWGPbvM/cLdes
dSHX3DUNtDju3Y4ULR6MMHwvjYGU9mL5nFas3/S2kZOg2XRETr758pPvDoM1661+c99dtmbA5zUO
Po4VTk3pQyOLOMFPHEULBc4GNSwpxvzCl2ltxZzVNOibUo7ZWB6ypus5SLGLGSrilXVKcNw36Pad
QC75zG2HeLSI9g5cJRo+kZEnT+yKOVrcdZbfODe9YYXKSMCyuIXcF2Elh73pjx5areElvXw0i3Bh
3Y2g5O88Gnr01yigr+DfJ42ZdLgsTIODe5yBooOYPJn1k9VUXrsTDovVbesXbsbKHr1I7pu5M8FV
saNv5xLQsC1dY+/6MVJnqlIaVMlDGiNPgLD0j9SFxCWgwsaXZ2ZBtexceJuoFM6IKn5wa8sT3SEf
gsX6oFw7VA9lAsv16Kbgc/iwQW5BVTHn6afH9sUJtStHpsorTV65OSAMmIww4GI9njwMyCm3i0Jq
MX5hnlH6YsqOya5z4GBY9EADZievF1Rw39Z9tl2Q7aEQqf2M826O3wcbHupTEdNNRyuyGTMlbMbG
RxjDntoP+bwJaANxaQMs0/7JS3AKRQtOlvTbzoAVEV7h7Os/BjLk8B0SIMMX4w5hZqNhkhi8Tbg0
GvZYHF0g+nW5ZCdstcPOXcr2nLPwf+7YSeYHJZyGLmNB9s+k4QkljG4NXJmUiDL6t1AFbGOEFZh0
1SmmIbI9j8Y4wKVKJ8h4ekrLH3OO2x/ZZNYLGQyUnky3Zr1zWnZSDBPkD7m5TrkkDFiQ74a8thin
NSENINFgoRvIgdIACIYTO2Mp4j7Slkt2aXJqMR2EA9WA5nTJOdliDucuhpX5sTcECTFygnoghD2W
3YbYFBBgqy0Ep6K2tqotUHx4b/1s9TZORtQk5CGzfaUtOP028hXfQ8LIeMRBGzYsA2Rl72YUJkI6
OA7pC5ua9E7Z/E3Yi4zhgkyUaJJNGr+ibgbWYSQmvLvabmyqsIdBEHhKnJhNbqrL70bU00u/QEzZ
ZqWg+lEZlKtxX+mpheiCOPtroYLyK4C9LfiAADZEKJiEPtheJGzDKZT7ah04WhvUMuqpRTzgRM9n
DRG2dqAziFLZD7keJrW1htn6YkxLcDiUxUNR426NtEgN4vh+SwkjebsIU1cAd2fAVImQvu5WLKVz
sTWlwNvbY0fdcDUzjU+O1ZITlEvw3kwa1EuQ2N2PCkYfzJapivs5MMEViiXgMlPmIo8F1/9DXAfw
hGYk9geXAaXZMuSlPwNHxAfkEN4dNQAiHcJ5RAyEYFrwlvTenZEl8JXHZYK2ZeR8kyNOD3mGO1mM
MybhbM38Go3+U3mmz4wh3eUSBhk1nfDgOGAaMuYkurClXznASH90imcmxqoC+gaW9U58GFmoMeSb
svq7tuT9KAcPfoxItJ1bbhTX5PdBHRDIjZnREaJ5lGVzbWwqIlFvMKnieds2CWq/Zt/9RMQ1TE9h
aUDliNl8Y6Wz2lxHrhHoyxQadDQOuZv/MEdlHu8uLnhc6ZqCpNj0tliqfBtwswTcbLOEb1njl9lf
r8ZNG9GuzrrGk97a7+7knJPhlpnLNpdmwD2lLNx8m7k+mGSY5ZAEOu5+6bkbk4Yj8oCA1FB2yIBp
FmSdW+6N5mZp6ZpLklKZmybPTDztlehjska2A+nOIAu9ugWhFaDQrKZs0TFyys5A+GDo9R9jDcIO
znwI43Nx0nunM1uuonwhBEw6MvsuuLkjh2gxSHQcxTiOjIE1Gkpl+xVO7fRs8U0Cdx1b/Q1+ZPJw
gd8Y9wTscIpRYTcTIuwHtl5jacdPnWvFI4KtY82R0xkM8y3+yuyGI6G4l1MzuriHS34yJrvZbhJ0
3+C4+JVvbgkOpK9hS64UG43jH2HT03IuBMpwZNpti5Tjz1URDSofqxOzn/3I5BacSTMm7q53c2/a
mrGkqrmb2MttbAXMPcr9esHl3Dpd/taDTPubQ/AqNmZVqu/AXariwR/6Idza5ioAI8OwCBKiGR+o
hQ2NKz+onZsh9KZg08JYfcXiaN5TtlwMB1e6MOd6Xt81wXKaEfQYLy8uaycZ8ahzqDBVtfzrymYZ
yRLYsFh6w+zwiQdW+qCqvvkAeoMPajbb/oUsXEJ9qSybr/9Zzv9HB51H6Of/vZ2/fJTZv8W21j/+
zwre/Zftr60MPFQ8xw1xefxnbMuw7H/ZUIz41DzCU/8s2v9jB0/YCyuzCaeLcgrwY4Kf+o8dPMV0
EJPIvNCExD5dmP8tUzKb/n/fwK+IJbbLeANoxvMClvH/voEXlgGNu+j3bj+Z3pH7P52MkBOy4dXR
vDLq0w2opzvsuwsn43CCW27A7mqvwtAYw4Pnt1I9OJO0g0vFiSnHmBQP6m/a2k0P1TNW+HwDOZ56
ROz+xFrWqfdJ65e4nBhk6S1YTFRcEJb1+BIURt/yVFm0deR+21jwHMY0fG2DrOGhE88sfR5Fa3nF
t9BrOGjjUInqI2HTevudp0V2Wzk9vF4Mlzr75hk55FHHqTc85bOr3ds060AIQa7nOUK3TnCfpQsL
0aleSJH1XmrFT2agQyzHsB+3TFFPSDJfTagvKogJ5HfFfewajFnUQUWOUeZ0XxOeZXwfB8tOI3MY
ZH8RTSheTLN7HyFaJ6fJjVn1cIpDdzODZzdL/+AWDs9LS10sMPWJFaeRL6I6jBxX4XdLB+9jnQQA
MFM2pS9u08dMDI4xuXuUkSG50mHRngORpf0L525jOfh92kdLNin9spDcZW7gN+jqUzE1zi026fh6
ZMnQ75uCpwmog2SNc8vq1NssmKK07aynvnfXmShVLIXFGIv4tDBZNhEuJevBqdwmjCzMkZwurSad
PnMxZdO+iXExH/BqO8kdwM3YIcgb9p92b8U3TpwvwX2nF3Cl8BNLpOhitt/sdpw/SIF19zojv4I7
9UKu1t/CRyYhnYnWfwgN9Uzm2T7NmeX8lD0LikOeLkBpVj88FNWatY/75U6jl0RuSi3owUMSGy8y
n+AFGJQavGZYWFj+z311YEPQle8UBLfzAR2O8BtWAenu5kG38UNa5eJ2GhD7gMFSFxD8YFAtrZ9i
CfzpsZixMp1otAq7G/qhTZjhSpaOjc3XIvk6HBxYTy1oUkjchXPsISJwbAvsvDDRYqbM/sLfG1Dc
bMymzne4H6sU/oe3BG8Bi/vsjgNdPP5kBmY0tg0OKcqN6hTU6kMvwrhp/M3Q4pfY2ivuYlyoGOn2
Jk/zjiMoZ7Nd0fR98xnGekxOYJLb4FGSCsieEYl7k31aTlKQ8PzSsFtmyT/0d73JEfcGpS4gP5ea
ZmkdY46Y1o4ApIc8l43MbVbkBAiHBvKUUwX2yW90c0VZgzgUnuoOtu7rG0FDa0Sg/5J6QBfw5OXz
I0URUBWKNrmKc8veJ4Gn3slU9xFuJOBgGuEy4+SNocVklYfmoiNeWbiHLoKzoyiqQx7GsNBNM/D7
zbx62cBFws+I9bRc2Wxdp5UfXDzhPW1WxRjmNZzg8WVG7b3iHpcf/WHxz3WOzhmH+i9iaXIDvPGp
7Czx0BRLcjYx9d5VTYKzpxjxtlFxyPeho8zstpKT8yRKG38fWR8Xf4CZnfFsYEwZ41xj4lEQzKzJ
fza9brkHQtGfGctRXuZOIQt0PhqYQHyByDtFInTUH5c0BzElnDMwFUJupqyMOvPQ2jgXAYiLK1OM
K4yqnetDXgh1JBrZvNkAOCPFuW8nlCtB6wuyF25mI5Y4MdIP1IZokCasDjITJ7vMjAu0tztrYA2Y
jz1Br1pDimvp2FZxAU926nwR2bY7PQWeRDEDY3E1dVO4KzXAgMViC+er+YJrfvr0lKGPnteCdumn
7IgyQr8vsafIUPa0t90ijgyaia/cTAxnKhrSV3xbQcTZO9iy6O72VJjEJxhemIYJ5Po+OztNNuOw
eMihlBTnNxnBvOvcwEGZGTI7qcyf3ypGeMRwxzCe2lR+2l6Ig37S42sigvG+JUCx4QDrMLrNJe+I
PtiFSzdlnds78rYhkdlKncD8fyQLI+3G4g+vl7x1SWAs74j4cGKGpbKdptHeV5Isp9uBQkGhDI8p
jozTOAX2ZUoN99WGmHPlCiVXjpI8k8O/wq7Ub9nBMw0tprdrurE+un3Yb1uPmX70E+c8oetekiaN
D47h2cdJNt3HHKtuZ/VOe0Lno7rABlwfLsNnwEe48zLbfmi12ldVmV4XSV4fYSY5V+4Si7eSKWY9
PobB3i2MrKJqaSDpCq/8TtZl/qR9232zs2wqN6VoE2hIXn1qgsG5s9K5iTixC/PEombE9pzo+oWN
1X0DUCXC5m0/GC67UqNPyViYZHENuyrvVWA+qs4Ljk6V+++daVlRlWlnn5l9wUbNEWft1s6fcKYo
PmcbCNNj+jJK9FZMIZ3N3wfmKY6ozXEgv88uIJs4d9B5WDPZJOs6/m1y3uWbu0s1VAhuXWs3jTXC
5qKl3CCHcKGdAN8YtTXOJuma4Sa11qc4uao6jYw8Lrs9DQvBPeD79toupvwvnhunvx7ht4Af5yJw
xsxi893gIuy7/ayllQ7jAUA1BUYknvCv+skrI3pnJXdZp0clwU33sW/sWLfkOP7xvuFj0XmkoJIx
fWxEGrD1paRR5KlDuTR3QALguFns3pxOekRmilRBfQdipdFXPy6A1PjDxohf0GcC9Px96K3mBEwS
v1xbh3tQRMRgquG9ROhhja/zIw7u7E7QaRP58FOeCq8uxcEA6GDuSaZTeB2qjgQ3jVMM6KJqHgZM
/Fv2VdYlDyGdd53HulqS/NqzAEKTQevYakeRPAokoGECNRscDtCLBuF0J5KS6mQYc3a9pF71grrG
qEKhbfOlKadC8mxSdj0ZHSRxXQd7eruea88nwM3wenayBn8ABskLCkT+IdvKeTZGyeQ6DFTudgVa
S4m1PYykXARf/XD+0/dhc6yaooI+tXg/EDGxR9qZcUiW4EPHLH3MJLDuhSLYI1DDH4Kx4bbBX8hl
k5N+PoU4gtiSUSPO8cwGPFP4j7IXYkuxDCFtbzbElz2R38GaFDxTQv8ax/PwWHOuQelO8+C+t5Wz
b9eblmnY9KjIMS735aC94QpFvaNhPOnsR+0SjOChU9b5ATOacxnbJX2fpvDRwsl9Jzn97v0U8Bhd
p/kdbYYaCUqt648KkwvCeA3+0+/86n1S2Iuy3LePrD7kxSEnAH+kJcaXBuWxSZXNUhL14klk/nRN
oHiIUmMdknFnqBOEt2aL3OnzwFg+ifB5m0FZlIXVbv06BDMr61iFcuPQ0kvW3kaC2dREN+bjgMGB
sb4MnXvkbvN1hFGA9wRTveIOynZWi9b9IjXSP/NkVHU0TL9C7FjcpHXKPRxhB0tJbj2ls7AvHiiC
lxXj9UnGmxanZGymZ6Tt9hjQocWjvKLMrp4N+zLDnbqk/mReKgs6IOAxK0TukOb1Ui3+Uw3G7Ipm
rIymjb5wXajnnGOkN6fPQWglF4wZ0wLIyhgeFVjpw+B1ZEtI++K34qwR93DgFVRKrISu/pmqWjzw
Sv9062Yzb2INSruTmWV/ipYcwKXDdznTYsTy4E+Lo8S+JQemhCBzRdhpg89Zj0/WqoheKLuLSfZC
qcUvlbB75o7GBMMivWyKXJ3DquV5Pnbw/i4WSla/w4oH/Lwq5WSd3UQH9T5QYYF6Z5NiOwpP0RQS
U7lqWGUZTX0WHzurOgmn5YHMXAAtsf3D7yVhmeIh6iTfqNTgAYjJrpWnytHttYGKdKVH77OIi+ky
L15437duflUVPeS1ClvvoFnkIalTILW2XLJh5Exhobl7Mr9K1z7sgMaX45Bm1Ylwuo+ruXpTRXk/
2kAWS5eHfjCrN+wuVYRu2uB+LMHJEcE5+aOdfvMFdR4Tbt2RO2j7bUDFfcZqVpxXI/YhgzR34Wbq
c+T2rGWPoy376H1S9lOsnA+cicFwo81m+pp6LKxHtzPmlFFp0taJgHXRb63S7/IbTvH+u4fffDlr
ZVUGtDiYorfWMOblnwpn+E9iga/GIcOe+FhZvlrZFzGvrJaBfWyVDt5H4hhIyS7dYnu3Qr49mexe
U/qJXO+kZcL7gUGWEXapLNmRLJtVHpVFjrd4jH0IGSYODGcnaA8amb1SLuGg4mR2gn1WuGebnFV/
O4u5nT7cxI2pNQMA9pXhGRo27GaxBAC2wjEqZFCJazi3QfoREOQ1LjHpj+reCBRvHWGkAdF4pNUh
XJOV5yXEubLxLZNEfQOzLABTJ6HSeVTnBPdlHFtllKMEJ/eWVwbxxVWdhJxJe+oSVUumvZ3BL/Wj
YCk2NyD6OlxZsO/pD1RLHx+LvAQpthgGn7YRpO51ivEaY7Lts8k3e/alxxZm7rCpxnk8Gvn44mV9
eY5dOtmceYz3UP3NW3TvbN8ikh1tVhJf5jKk76PCRhJQ1fDHQOIDNGjVh9iI5YHOCh6YAfl+5Ohg
JcFXU/k5A1dih+M45dGl3+lKTHi/WtN/BbmnuPLNoDqnANHOCRuAnbeGAguDhpQcH+MGAmHzqQiu
thtSP85XlSliPdixwl01Q0vdkF4GMet1w/dcLs3Z1F78KVFQuAd60gm3RHjc/YyBGoVamO2Ml2hJ
l12CrrbLTUceDHOZ9z46iLExk8Y62Ik93FexFV/NVkLhHKHNu9msl51uFmsfJMMLaiRJsNIn6BYX
3ZXCVMmCu7avBbHuS0J2ICd214lXjMr9brHN4RMU53hVmh0+ZPzwFE0J+9tgpXGVotE8JDO59Y3Z
Ck2BJo5KrB4490ZvBDwGNGqiOshhfucLv6fijzdlMQXvcHzvzPi7q8mJr7QL/ZjxujgFGAkGkFEu
9iqqvbaxF3uPYK2L5yFJilPd84ZsK840JxKk84YYnXWaZ7i+5TjFV6lu9Na2reLImobOgGSQOxbd
w8UsBZXfcdzKtxysapEzENRjeGv2ZT2cB4MMLAdJ9ulnmhhhncg2Db1DYXVuyEyMd2m4/R/F8R/F
EbrR/09xfPwYv7P/9b+7j8/s478qj78/9o/y6Hn/8vmH8I+Az/QPjP8fYJTjwn7yrACAkkPLSrBi
+v8TGEUuCIc33wLUxcADLPV/hUefYFDooTnCQjLt0PnvwBB8k+jRfymrZTXokf5xfQgmcJuF7fI/
+q/Jn5Uug7ADSLukp9Q4IK1XP5kbarw+XeCdJw/4sg0/GeXMsBEyLGeYX5YFzM9J5caKO0Ag/4tJ
dX5MoHQ4jKVDfoTSmR/sFFT7xkBX3BCYBJKd4cM4SkI7UZ/PLb6tvEu+vTppTxy4n+tFeFEnzPrK
qoh0R45DXDDLW0o+68z4JpdoPgSytlaTOoOIbb05IIJ5kLANDUGAlMe0peHiJLsi+Zjs0n/ji0a1
Ihu2B2HN9eqmL4pTQSw84iO55nWHHFKpTcdcJG3vL0wWEgdlpzQkotq982IfrJTRu4xPjr4HA0H3
W8EDIYucuEEYchX7ZUpB3MPcE9LcpNNQQE0alio/cRinqCfup8A50+RGi5igdPMxS1JbHRxNwmcb
9KT/L2kxZYfG6UkJGxKqZFYH3ite6Wx6tr1VO1xiGvOCrO9/MGOXB5cQBoBXASECpxnzwMRjASie
FabOY0W6OdFHStDj4gsUMlUmm0qR0mS0IDsaqm2M29ZvD0IsbvykFjEnHqcU2RKCdpUaW/VX89C1
YfPZppB9l0ReNcZYkC2ekOOd3XJ08UM+sMQOWajiquiMbdV1lCtepsoTVPwmC0kpguW49wGz2gF6
BHktxrCioGISSDOjkoAfww5wpIXXHN04iezaHL81Jy1eMFfQpcy9vjtpjO3Uo3k5Ozmx9GRsA1+p
eEcjkf8n9gRY0d4X7LfgKrKD1Yw4H9AvFmsDsCu8CjrlDdeyxFLIabOru3Efp0Nl7tXEQYVL3u5x
Jzp2eRnc0lUPvltxHHEryGpvnpciDCwxPWxIuCr8w3JaPIm2aG5QENJxb8ISu0ebFOrByo2a4w0w
6Z5QifBf4iXMv1MTps5tS2/i+0SkKjssgTFtaphhCTbAMNTRhI3iTkh0mQhaUIXTpq2K9LlfUyYH
Qi/YbTnRYk5lyEvgNRjZvG3KQHyB2yV+FEh7SK9iG+U64jTlUUGOsSxk5iuWV4Iw3oUK0D65WmyN
2cAA8U2KFy0Ug01Nz/MWro6+FamlpqOSBMwWDB/h3gnm7l5Wo/3s4Qkx2Lu281sNShL7ZC2An+Pv
BuKgqVXyCjFYZ0sorLmwgMYo9pTzBKcYT4CiUOIZtZhgQdvM6amD5EVc26AYMfIS3U67JWn18mEK
3eldB5h9JR1g9qZPrWj7Y18RPIkQ8DAo1Dz6bgXMY3JBUAiWpzoFurVpZq7FjbZay71lfBhJjs3A
lbupLv3IKNWcbG3dySee3QmWPKa7BbMfbYnblFVGtYPaqfbMKbh9Y4w91W4AHs84avnpBzSntSxV
p7dBAJRjT79l8RaPDgyQTR26xmp6sPlQCNz1Vwnhn7WlKXN/Fl86d9Ke7HPo0cS7Qd7M/wZiWsM1
sNex32HCY/xcUox0qVFmzXleoepzYiJaTn1QHbGtYGSdm6R+EcZsvy4YXbDnLaL5Ywe29zZZI36p
EIdzsrXqGYek9OCZcKmsVnaZZUR1+Okk3eHPcdKoxvS0hz8yJleFA5adaHoLyMwP/xALMDCRhnyH
9ungVshW+C72rHbI7VSYZTnRYOeEKJu3Cwe8yVV1tW+hcPpYY2vKpUGsJc5+cBXOL4XonF05fZME
J5vtJtORkbnlEAHOESAVVE2qhbDKSHOkj2uCwNt+QMJZItoOTUWXg54tzLXkZJdOR4ZpKv9aUhja
YC+yXSihG3IQ+h1HT7jL7NZhAT/aJs4StcXILHMmdnBpnH7voNE4BUot6kNLdO7/UHdmO5Iq6ZZ+
lVbfU8LAMEDqc+NTzGNGREbGDcopmOeZp++PzDo66YSXe2X1VUs17FLtneaAYZj9/1rfQgTCPa15
SXqweLcee99M0HvNdGZHWRk1CiwqqZQ1ANy3zjY0oR0AYLMlhLlM+khLSxq3VXwBTKuMoE1zTLrO
dPof+jZsBX8uRatO7/PdKKGss+wA1TBg6QFeT3BVIIuR5JR6K73CE9htaGAPbbsF6W/2V6kVeCDd
Q4xVQ3yPkMdzAA5JzrrbqBbadzL+0nZV9f5QXktk42vAcuLN6vMx/gTRIQOhg/LCRYJVZZ8I0ST/
m7oIeuY+tUa1JkK3qR5Qu/nttWdKuz+PLHcaz62hrt8TK6ufkN6RU99gUfb5gUX6M4Cc7+88/EgN
vYGEnXpuDsZbkQTB9ETGLYxTn3y5HkGIEVtnaS09+84gWLO48qUB3iciDMDhtQjYcDrAh5CE9Alp
RWtHoxlI6hs/PlrxDtY0nFKns17xWRZasBoBNTZ3zdSSAtoCI0pWwND7emcjgSVRry8pOoJEYDk2
jaBRFybO2fQ60Om6jCELyXWftlSFkWQSHXWmZ2EibyNklMb9RHfSXGMjCOJdOWRKPYD2F+bGgMzw
5tfob+FDTMSymqTA1re9cuNzpx+du4Yrcl+ohlIj1fhKWLdJ4nXyMoHyU13EVax1KNYoy2d3DSlc
gFl63brTgfeU64k+E4CfeUf2nV4ceaQOKr0vSan51ZoTuH9LjX/8ZBWeRyVdsmxWYxigQ5NGlDbo
zNHLI1qsAnJZXRS7b7ndhq94EoH1FRlKDhjOw6QuiA8tQ9ogQfaJFGbDetGiwSZFV6PIYFyycrhy
m5Sqx7nmC7d6lzkX9ZI7Kcc/TIMdliOnAZlGsR6xyRXeK6mfRUWfTDunjqk6N17dc0AMeSNCChwl
LsxLX+oR4WydKmiO+HPEBnNxvO9SyLxv5MfR61MDdOOJdhXO7jSfnylBkMU2Z8sLwMHsauvJzzQL
9TF5PE26Y2+IpGcGUmB2og183bqemh4FxEvxFBJLjbO3BEYYAn0ujTdMqG19nxKAc98Ug/0WYQ0D
WUWIinnWEqBDvLYwKDNYPb2fVW+mJKYWoKkRrpmC4+tbG8EJY3WoSREfyd7rznHuEbTZxbZGPKDu
YzxOIhPnAnObalpAmxA1rTcFFw10FMwPquBToFBWoUIh/IRLJLWkJTeQTmW3NX3IILTuR7lj3xXc
iKE3SBwYojtDaOmTk8OJXFueMK0t/U0TIIvq2IU3gk+wnrMfrgPAKGvlUHSmkCjNcjPGbvVZdxsy
ZeEzty04ZAv3ZQJsBV6xVRCzIQSQxBUsFPd8onleX44up1fEakNIyVtvL71ad756RZ11MFhK5630
vbbfpEwa9QlncIp9ybNJGRzjsd2xnU3eMRv45x6JgczmVtbvuW4Nz9QxxRmmEjs4T4y0eJx4Vced
OdZM0dBm6VRcwoVvUIPrvFB/8KqpvSOQrv5hB2FPDV4P4Q3Ne0c8PRo4dEk7Ge5mJpkvaCaZ9Y6v
dJYI/MTuqnZ70pSVhqvVXhFw56sd+gx5NQVyoANXUwr5kcZpae0sBOr1ypCBxZcWTYJ7gbdTveZa
HF3lTWfWK3KYe0r/E6K9NSHew1cLwS4sFbvEPdKwX0QRUScqZV8NA+DaURAANOFh4KBAbQkMhLPm
Hhucfc8u3f0KED7fRUPDlGhMj+L3aLS8L2YkB4zTVdg90Te323NqNuO96loWnhFe9Tm4CNIG0sDD
gmPTWfsG69LNL0h7Zumr8T6XOxf718yR7Nv8shlakW77wkY5WQ4s7Ks/Tq/3vyPi/gQIzwzd/wmO
sw17vsPC4OQpHMuR5kKFEksxGJQQkeFJl3clZivxTsmN38KhgN/c6K49bOqqIYH6+Mj7+hdGNtmP
kjFByJiuc/BdnENzxBJ5CRdqPQyA/ik2W/6nKAPXkyQBo2NqoWDLHvneDJv8fGJL0Z+49n0s4K9f
YFPe5ugOFY2e3YKBwWe6nOKQJboguQfVdCp3Xj3W78evU8wXsneLuVBTkZkmCByctUX7B+6JDIxY
YtxbIzgp6o2N05NgUxW61yAyKUKSf0R7wIPTSypj7rOgiFKZkDltJZ/AI6DOPf6LPl63tOejv2Mp
sj6VMaey/QGNbiJq7okkBmQaTbkTiuN75o3+w9+PYoJwnCeVThliMUoMuqOzIZytLQdiEAcjxIzS
y66Oj7LkUdtAqAUYE8omyAQIrtu/FovoDauOsD7pNAAlC7hhOJxayvE5woeXn5izH++cbUtGtAU1
GsUftT8aMg1MWF6fsSFzeUVGSw6UIYuuPjEzF+Rr3g1ka4a0lTMr1MyZBPPnE+oKveVzx7vheVkX
7XLNYr/qjRU+BROSWmzioLk4fiPnP3J/ljp4kk0dsLdSJufd/SFdbCl8WlPMqCqr36tQmfdwpLor
mqvqSZ/69DufmwGTEvP0xHz88Ay5VExSNheLsI3XZH9ofJiFq0ZJHSEm/wrnJ+izlVGnZJlXfmS8
Hb9QsR86+GvJs9DecVfJAoEOvpiYRoEZPxQOe5vO5LPTuFhN1lEyjs9UxNlmMb79QACI9eKUjped
WWjBMfDH4evxH/LhIUuEFBL+DikRLnX5xR0fa510F4hoaIpn+U+fTRwhRMVeaq0TzoEgKFEnZ9aB
9V6x2pqGmBckazmzYGfjHXSw7FqNZdFbhBMv1jQbgPgmmd75Z65PEgSAhsr109vjF/zhOUMC0h1i
FudZzeuzuPEiquYzcJCuE0R9V7o1BTmHQqd+94lNyU9MqsXdNQ3LEjozmpYK2FfASfuTaqxVqw9S
BAS11PlV28JonPP+viSI1jYVUv1Ts3ixNswD8glhwYMnxhUuBywQ9gRElYXrHDHmeRsBR05Or6of
LksZts3Xei4HEyzwYb1zQricLmKFBvLYtnIjsZkkKTTrvDdQYOnDqc/XYsJQp2bAeTgmq43wfbEU
qdTvcgDa4RrnhPGWcGD9PLAEUTGx8MBSBwq6kRf1r2YKg5rICSRQGEvOlKrFw6stGxXISCa7qfU4
JSMIR3kLjQECx18PZNEMo8qFBleacjElA3SOhVFFGMt4LVZJ4sPITcgto/c4/v1QSglSa0wGdKVr
7E/Ins4nwFQBZ8rDd/jrohK2pxt3vrzjVyXmP+uPxXy+fw4ZDQ7PjW8J+7v9sRJPWVFtqoDeMlck
iihzKHj2TXcDE2OKLr3J9h9M1K23dGVZA4U1Nf7aGVJwR51MVHJTiAF39/GftXj/+VVS8m/w0LrU
6ZAsbnbWdA5o/JASMUbvLZ55XDVOC9Jo/qu/HwpJNfeZi7c/3GwchAH5iz4h5GX3bLf9M7TyZ2wR
z38/DFtIvl1CKEG3cP8+AySRwKEomdOvmzMIYazIyJEIYarkP7h5BK5btm4yU5lE+0PRWLfJSXJQ
FdUol4Jw8m5RQAPFmf/q+FV9fOWlMmhBsVC72FGXQ1FgSaAJCTLxUJWdU23m/R66drpIY9YY+hs+
ypSs+3581MV5YJ4drNSsmw6NKS5msdCgftbQrGHTZ4VD/QxHsrsFyUEEOcan2ykI+s9TCAeRxvqI
lKpMT+xXD8xOm/npsEEnD5kd6/4N5rCMOGemF/hDVxj3Nt3ytzyZ9wapSvlBx6/242hcKohAoRNW
wbiLjz+yw6IF7qYhuBuftZR080Y1z//GWvBxIFp9NjsrSecQtuBi3oiICKQOgsSs5vn1JtA4+4/e
BBwThvq1KXZ0YmL2714Dd5zEJRI1SnJXNiHP6KUc2o62FX/1t7dOsTuW3D0u5+MWpp99fKYouHV1
dDm/2ylS4f/k3Z4RiWwXCfJhxbYXNy6xUGQ0JX1SB9fiFfXWHzDAsqsoaH4cv54PGwdlc/JmG8ic
Y3vkLG6dFWhhFTWUOyIponNp9d3m9NUcGMSGxQP9g7r5x0EaO4VHGDlQlMws+wQNvn7njZK7v74U
0utZ2t3ZdQOraX8WkDVc0gkilDDGwPfA94VI0KY9dbL8OKXJ4xOC2HL2k/zl/P//cX5lf4uBFrrf
ysiBqG4k19bBqo/YPruQkPy/flUZAzcQsYRsRSxjMZw31plnj5RKDdRGzwly+ItypGCQKHvYHr9/
h65MwQBlu0XJ7sPLapbTKGgNaBC4Ym/YJG6YX+mIaC5yxJP2iW/khylBEUAIm0wGUzc+nvjiNHJH
it5zDp4udxqVoK0eMPmOX9KHUdg1SsQQnJaZD9acw/Xnw9KQRnWSYRCCMt1qKq6bYoQCdXyUDzeO
UbhpVP/mzzHfrP1RWmAjGugHb+VzdO7PWwh9HWfl1H5kLynLE0WHD5twRkPEwSL0a14sd41Da9aI
6kuPfkYcvphmjnZBN8vHUXT02yPl3xy/ukP30DUc9CR8KdjXLVYIPYoclG6kOP0qKWvK6DaD60Tn
fz0K12W6ktmgY5lbLHgeR5s8KiErBInmjVc6wXz+meNh3vH/dubxoCjYOOzPqN5YyzyOsZlwAYU9
b1SKaIrmmkHMUOQQrH5ioNn+t78RZqR5Z+ZSJ2K9WM4L4jd7sqt4d0nZyK7QiQ434EOMbylqhOsC
5WCAhKDI7wpiaGkISjPZCH+M0HdUeuQAzMZ5s6JBoldo6HTtSh/T9hp9AylX0BnCrbDHlrTAjnyG
HP8EgQqAM2yRTi9kjVM7oPw4Pis0lAXZyC2NKLuEfU3jVoYPtLSp+zWwdsxVEGOqu4hrOg3IKq3P
JaZechI8y/9SW80Q7Iz5lPU89BXI0KmtIWyRmtStLT2rn3ugXP5t3aSeBDWum/clytEJW50FUQXf
4Iwp8iFgyZy0ixUPxv05dQPiUdby3tj4lRrOJ5+kg1vCFsVbhOqOthUcMPOv1wLgxWSxGFTQ5jrM
Yh7XiVODpLNdtNDsYetYy2g8nZzHH99O59e3lO4i5VZreXj0uB26Mvg8SCennIQa1bvN3JY9ZK95
t0RHTidKZ8vX08TAbOE5kLAJOQssa+h5BR7IBsiJbCSu3wc3lWdJ1vmXf/d6MgoLKVVOKmTUrJdl
5MjBk2Ah91hV+DQv0pBt1mRp6afjoywXUkYhztClAshCQElusVx75Ny0NQBxevdtfhUhgC1WAJI4
AaTq5EHjwI3jhMYLytafjfByu0AQXIvRoZ0pj5pc5SmfBZ/G5e9F4K9Sm57ylH/9n/mf+Q5tr0J1
1fwCaP/P/7oJv1eE5743R/+us5/57df0Z738m/b+ZNKJ/vnrNl+br3v/A0QzkZQP7c9qfPxZt8nv
X+H/zOe/89/9P//Xz19/ytNY/Pyv//09B6o6/2k+mbl/ShIlJ6x/bZ1ecxVV/vGf+K1hFOof8Mfp
Cc0nTlvhkv5v97SDhNFhg0e/xGQFFyaf2n9qGIGU6w55CC6xHHyolMEP+G/z9D+URUVCx7nEA6dG
Jv9GxLicpLrJZgIMFhlUJGzyBdn/2ucxnXWzACRDTMH5LPa/Ks2+AyWEmPiPe3L/u2TyZ3tsuZb8
HomBuBvsyeT8ffljq9kI8Bu4IqmNOriMg5JoC4KeQoJ3bP0bu2D0accHnN+vPys384DkeSIf1VH2
fOhnQMHqA+lGmwBP9VnVDFAvIljU7yPuqVVSz0hp1dHnBJfqai/Hxz50WzkschyF5cvtXdxWrxdh
Hihy3/VQTzY17IPxTIqaMAqCy/3kxK09NBpbGSYQLUhLLLcbIESbDHDCpgDZB8fdqzJEP70Dh6Uv
UCXeH7+2Q/cVjsRcCqLKIPXFBjHEMtTnCbko9O3PJKCGTRPbgJAjC2aOTdejiMx7yhvmiXGXGxCe
J+chCjb02oSyzcUnr1NWXMC72XSKespEzg+xvQpihfndqzCAw6Y/tbk6cKU0juhzEcRmcSI39qes
kTl15VTpRgDnQVxKX+c8Lr3iJranGqRhLK7xe0Ad8/v2xDaVz+ty9s4l1LliNH8SHUri+2OzCcvl
EBu7rtEQRQFOnCKEMgYw1Jbl5EdPRtVNkGuee257hlXucM2qi8BrdRRJOhGOvV2jiyotNT7iaiL6
IhOO+RN9bfdskRapr4uw6hA9Yu+DusgX6tqsa5+2tWizb33F+W1Fyra811xVDWcDbvj0WSaxma+c
rEedVteDn28tpySeU+GVIa0Qx8id7KPuMWjyZtg4TpQ9tEwL7ClVYnnbxC+KS83IQ3ODqcMTKz1E
wrVK5GSN26GqCaecYhtVAy4XBGcdomqqBYQekqc9VNCQdwadliDc2Kkbj2KNDIpczrGQRHoi89KB
+QCLpOLcZkSY2V2f/miSangFqBiqs1CE8SNc0Vo94Dizdr2symxTBBC4NkE/kTCDq7HcmGYJjwah
GVRMatpw8ApgdrzJTpYgKSzjaKcl9vTW5RblV5uvMf2mqDC/ELkU5bvA0xKULXhy8XkRs7CqJBOM
bJZMPOPilNmZW6MYxBlCLNguIkHS3NYG/D5iAPzm1iKIQa6T2pEXOj7dnxD+sdg2DopYgsgJUy+9
GqsKUnR1SWG6884jAu3kixn4aLTRRMXZRerWMCkm4EvjF+R/sE4xClni1TWDGtpVk6OTvEUTW4/o
4jQxAoId6ix4iWGs6D6eFMvzNgOaleIB4As7dUwViQVWoYUYN9cjZFy+ws/o7R1YsCC47XID3eBK
IwAwhqI2NLK8iw043qiRcxmhjkxhAyUhBFK4C4PqWQuzVndBuTRO/KhbYRhcphT15Q1t0hyXHyX5
HPe6BchXrko9Sv1rCIqW9koaTwNDXh+0ZgaVE0GEvtEZMQx+MfwwGa8duzJgKZcmTPAm6rryR5nD
XgPqDVTdB0alkLBkPCCey62QXuh/11stF5+kM3jmzgG2I8dVUc7GVAvoWP86zUmZq4LKeokqsZLe
F94vfL9xq5O2NiI8ofbe5PZ7m0ijJMEhxjM6iqnndURaTweyQVqK5q/vnlK7BHmk4/XFYhn68B7J
yRlfg87tn8ZhsBD3Qzfv13YxBXAkvEz7BKu6f8XXVj4i9SZvXkzEK60qtysIdECqc5MQTf0FUoIH
yhSqyFpv87FYjRrMgNWQuvJWL+oWnnw+BDB7Jyhk7D9zFVzD0Mt5+6JRfAqUmJ4JCBy/Iw4XX90q
Tr6YrCLfS8OF41Xymxq0bnpy72eB/q2qHfdHPHrFV4y2VrfWk6ptdgNacnRcLWZFEm2V9qDKwIMq
gV7tuz/3xVYkSMlPWRsUJdFYLvcTrlL/Qtgb644DqYvIgjqO31EnWsUaECm4ZYDJlJHpYtewzTky
vpWhaY3m2kY+oGcXncyiL6LtJ/5E9AY/xsFkl10q8quhSnjhBoPBrP7OUuvL5JZo6jklgz9NrcjT
wK3rxUvBuWekPs9/rYI6QDXT09V+iX2cAeijE62EsmcAhw8ylREp5U9NxfnWm8AuogiG9IeMM4JK
Z0C5HD0zv+zdrJnTNkT4pFk4MzaehJu5RshkvRZOLNAfBxgZNxVmMyY7otNHNIkDgHmn5NxZSpm+
1V1Uu1sdNhvCvgj56Qq7m9ZsLXMCBZcCFs6hU4xleuO46OyBdQWtt8IOPt54darIHjNs/3FWm08o
pOrgwoGRGtyFjgr7LaKuALQE/xyJTaRxjuN9USG0ujBFW1SXA/p1Au3kYPeXc8qJOpux7mo38LZ5
GyT50HorDTHUCgtFeGOS++c9ub2rTTupy4QM2wiy/qcU/XK4ykpV6fztI6guxKimv5FRX41rrVRD
sg0DSzbbPqF1PZO8ZOD/dIvOd5/9wvZ9tKlj3O/wubnJmW3nVnvVRAnBMQZRX8EPIeuuuq5KZ0wp
H1EdvxAlcRmbwUTXfR8XTSGvWHPtkBcxLyCX+a2bnscAeorv7ljE1zMXT9t67Ad7wmLQTGdXoyxS
ecN1TdNr3SI9p6pAohWfE2mFzWOMxNK462zYj1uHE351xk6l6q5UbejjZaBPUbIrNTeE6OH3RJx9
AzIJCIeFQBLuXLej1V90fWfmG0gXeBYIMQ4/5ah6zPOCpS9eWZ3x7LchJeUiCB77PgyvSLIJSYvI
Ne1HXbb1OXoLQmhGCDZgbQf6/WsxqvnNk/geV4gdbQLa8O1bu9jC9oy/x6+uEBOmFFpwCmM6n2Kr
B6lRDvVZA56l2kAAtL93TllALoJ9cybCRrO2WFKaLyT3yZdQZR7S6b7CPTFmOetPWJffeswzRIO7
dUk0oC/89NzXnQa15pB5LyqBGkEMGgQH1PuE0b2izhkATxBJfWVGc+RNDWQ3gTADD/tunJLpkq9/
WJB/oDxn2Kioaq/dFkrsTR9lQnwyh8B5qf05aQmHqjNt6dU79RpJamdAeowA9vVW2Oef0P9J52Ki
i2NvfGJgkbLHAnNmZ8suvckzAXi7LZHMfg4rf1KvLN5tzBcZ2sJKFJ5TrfvBtX/4yPxeiUxzv1qN
0m79XmQ8yUaJW0JeULUiLEEIrocF6i+w5GobWCpHz+/nPX5aNZCuNBF7Um0yTwvRMvBhmujCNwFS
fF1YxblklSfbndcHeEkyzrcVzmyHjrU0orWfd/4brfYR972Gtb3r2PxArA20N6NQxg0sZqiGJQnR
A990AuBWJnLfH5Jg0+s8JpzppszasEeNGNjaTlH6Stdais79cw/TUtuRc2Cqb4MzutTWtNFLiA/n
4Zw1LTx5AOZ12VyS/TrEl4PmsHCywSi9XRCPtb/TmhkUDqG5tK7KiniFp9AKnPYaYnAHzQRMIAR5
yKW4kdMWkvYKLwssOp/U2HoNT5mjERA9+PAbYNbyleqJ76FcbiIU5DG+AXYGdlZve8olARu12r+U
tJXMdePCVCFAcrTXvm2MbEjd8WYaO6faVh6fInY6aezuEJKPwQbBMstwNIShgLnfmqDfi8Zr1Y+e
cEgcdHEuK2Nt04P13iMzn4lACjz3Bl1NGH1OXTiUxE5w+5zvbgiSZZswxV6UZeeADCxsR74xkk5k
6HY+U/8N/Wvu6+N0SeCNHW6iICArdkjC26YXw5e6zNJHMBWu2T+GxBkAQwJ57K5rXCSbpukba0eX
fcTmBH7j3CZD8ZZYz+gNgVn2GR9kRY6XNFu1acOOrzaa8fBt7AYYTp5MApihqNluB8dx3tWUg4jW
BGGxpFhUX0qDIuw6j3uSAJTEqHKNrWi8C6qODSDrLzawcYz9eBMDXfoCQQtEqyFA+WDOGAH3dVVO
EBlb49nnmNfG1ymMps8Jicho90Y7/OGUUSe3IsPIu0p1q78JyrJGRROXztc2cMtPriw1a8Wj188b
kUf5tkm86R6vu6744Ff6+US1nO2e69MhrvHLfQt6q7zoigyY19AjtUNpbZNKy+9MvrZ1695TbLU0
uTZpV5XaGd/y4MKsY6fe4Pg16Xg3RASs0P6nMLjCvkQXMRCTpjhcYAYCAemvKdml92AVcHdHXm2+
5hAgPhdjmX2WiRffsiMT2Y6NKFnyVVR9Ge3WjXbgWeNry2ySJ8DjU0pEcG+NGDaI2+KbhDYNG47m
v7FcmcUWcFLw2nsibVaGW9mXoRYCqqwNT30WUVs/1CAxnhqEeuHKtvUGsC3tcnSr7WhcWWlmBVBB
BQKaAGDLE7lV+EAKyXGLvukg7Y3Cpuis69CF4lEiiZNnHh/yh6QA2QnpiC9jisjKWGPRa8hl9JMq
XEu2Tk9N33IMcNlQ3+rumGY7kWO9X2dm0lwbysmI4PKiYfxdsP6r0uG/Vxe8K35mn5rq58/m5mvx
/0Fx0KZQ8a+LgzusXF+zH39WE+d/4HdtkHBDDFk2Nn4bVTOKMMp8v/3N5LZTcjBxKeNxptw3qxr+
WRu09X/orCbocQxh8k/P1ud/1gYt9x9EIaKZw89L9RBV2/9DbZDSIlUWlNF0a9F4ukusomkCq3GZ
h1s1hG2FhtLpLxvlB89ubjYXf9yUA9XBRamFsWaF7lwXtKh20nXYL3dEFmE7TROG27lL/a1tMTeR
16zkpk+F3awRyfCVnewpBB2TxCeqLQcHp9WOdoCDM1W0/cF16TdAGnDxssaFV5gVi7PKLWmHdx5l
rpShG8dLL1UfDSdqlEt52e/rBiWBeYCWBB+P/aHNutNKLTeDLUc8VhKNQLqxgnyPJa+/HfoCD7Ia
6LfVfhmc0TELVtD9jAuDnMU1qbpUBI4/h6XE/vcPcnWbZAluB79s/wdpouLQ4TvBFgNBd53IPLic
Iqs5Z0pOOw8D0XvqGpWzcvS23uRhHO8M3MIPaIHE9YmfMt/2Pwq480+hXGyhI6KihXxqrij/UTGe
IPqlU56H24bT7A1QDkVAdFDCdUFJTR1MC9J7qhzkVWiyzL+4STu9kxvgK+pNPrtE4ITVtQoElYYI
/3F26lYtSnS/fp8zN10o8sxv3KIgSdq0qEdFSgjAi/BR6h223HTiLFk5Fi7hoD5L6hGgX1LxJSm1
cFP6eX1CYHboedH5nHsBiFHmxWL/Jjm0ZANyh0kgk9VwV4aF3JjEP95yBNEuoCNSlwOFo8CnVfF1
DGYQAZrKuq+2SpzN8Qe2KEP/uh8uzWE5c1jRnLIu/fm8UNm2ZJb68TarI+NHRajbbohIO2n8yjs7
PtSimbAcylpcdUHUkl9CONsaegm8GSdne1lqnvdmpRxm20TYJ0rsB+bifHdZqhWlT7o5+9cWCheY
VlFHkKNdfQ0KL7uScOROrILz276Y8bwoklIFIhKW9sUomZUamt6g6CxJdqSsTr1nojhKGiZ1MJTS
X+2YL//xW/mrxfNxUBfjwLwE0e/dv7RIG7Vw8IdoC9Qh3bUATu+xzgbbFCjkmyzbYGcVQ7bjBXDX
hBugX+59XiacXzaZzblxJhp0Giujda1nmuF1fuI9+zitWAAQ2CB5QXz+oVvLOpWUYZsn2zpvjLOs
5CTPtro/M0vpnRjq47RCDkdPHbUa/4Wwdv9W5Cx0fUXJkqdMWQuoI+Z2ftiTTwDYZrJt/zf7hdYo
bcgDX71Dlybp75mIbbhGa1HkT4d8qiHSQUCVDUTYUlkEUoDjU5B/tscf86GhkD9Iru2XFWYxtVqy
uEYNIDx2U9feyoqenxkFCSS7wV4fH0p8nMYgndFCOWxQTIF2ev82coKzQz0oeTtjd7DWEKTGy7zr
Iby5iUekXl+AQac0at6KvBqv21gWNz4H4w2xXe57mYr2M9mW7j0whP41qQ1Mr1ozqK1MW/OEFODQ
T6VzhtiSNYXm2eJzh9edJr7nxVuvEPmubxSBQS0NOpY3c6NTFdw1mdGfuEGHB+UGIQzWefSLhZKq
AGbIbATbX+c1AGgwSg8WL9V5pU3ZewF36zY2Te3b8cdyaAao2UP2e9SlOLKEHYp9kDTbwG3kVeh0
D7gD1TkuJOfEa/RxsWQVM1DkmnAqGG4x1xw1xsLjP7ZmHiHgqF15E0EROSEdO7Bw7Q+zuI29RQtL
OFVMJGeZXAYlrmOfsINz4euCfJWobdYlCM316LTaZzAPFj28geImtbw4uNSJT3jQKFVt8r4lmrQf
7fvjN/zQaoKSF3oRQmyAQwtbZkdNcuwotG47NrfnJt2ZbdE46hOH4vwzKSne+fHxxMH7jtaRfjMK
N5qG++8dmQ/E7GUi3k5WaX/Db6r/HDtAJ2sycSyF3N3tX5suyO6z3nIeKNW1w0VA7Y8wZjemrBoY
nv617yZQpyqUVn3iS3Pofswkp/ndgZa01C/2vstUC7p0a7Xkco9oiDQYnaX2wmIbX2VqzP/6c+qw
jcWWydKKYGK5r297sAw9fMdt5AuQo6ng+xHCLfvc2PwV1SYCIqMuc0/I3+d5t/9BpbZPt1pIMUOh
5kPdn/ugOBAUoFLCW2Mm3QoMibctByPf6ZWT38GEQgxH6tNamEQYwPsQJ6bBgfec4TlL/FrW4Ozv
D2+UdAVq4gC3gEOCDcqKapMWkJgTc/xLzw9L5gzA0plxuNCYcIvvpUXIlAN7lE+znWs4zbv6Kmpq
SI7FHDl1fHYfWDQFInI+J+gAMIXNk/+P04A9Iw5bFSdb1wOi7NDO3pEVa20mTg4UsL3hrG1768RK
feBeouLgE21RM+ZLvBi0M+uJ1GgS6IKqDR5rEmA3YT+NV22sV7vj1zc/lsWsUQg4Ob6jI0bGtVgt
Ysfy4YX6/tZrI/NioLS0IuuFwMEgaJCrOAExxg1JHkH8/vcDI6n4te/55U3bv7FM195jKdc2hvIH
+BhB/ZoRDHNmsgla1W1rbCFOxc/z7vfUEerAisBOQacDyCEPR/fi9iZSVhJ0qb/VpBvcJaX/PtWh
2rUjCfBRbp5yTR0ajtEoarAasJVf3GKO2ZxRqC9u/MQNbnwx2p/jaSpeyiBLHsk+Nk7c2YPjoVxC
qsUJn2/9/p0tlVaaBgTUDZXV+jrjY7WqJbtLv6M9qafNibPgxxkEcJPXA7nTLNhcnpcjulJd0HbB
dvJmWJU+wjOM62Q7ga0404LqPob4nAWEjx2fQL+Mi/tTl4Exxtgu8HUDK8H+dYYpGUytq5O8JyIE
1SpJ2zuyA9VwZkeD+wD/Jsu2g89bvXLQXubruNbG+Kqw1XBhR2wB17WlB1cGkFtYPYFe/UhyjxI5
wl33xY5M9671IcqvbEuiqBh90hZX8OqAXpDZrN+PvVtDdxVJRvyUb+pvNHEiaLuAf7eicP1/qiD/
5a79wMYDQxfeCJZYLI8fDLGVbC2DtlO4LRtAFuBzC9TLsiBzZIg2MaytdTc13TYjl2DTjWQyxI4G
XzaXyc4AFbjW4nS8CjShtpqhVSeWrAMVAX4bcxwdLXB+BEz7T8MI+yjs3SAEaBoYUM0m4zEXLQHV
8AzPdUEoOUZfUqkSF6Jc37dnYztopMYq90RZ7ePiiUAZPygxBzizEDLt/5DUFCNtIsvfKtHTsIF1
TO9n8gF0FPLEN+/QI8GgMh+Z2XAiSlu82rXbJI3ohL+tR4K2VmI0q8sOfucGWwGNfRf++rNFPAy1
8tLvvmtaYMJ4wqe2UeClL1XZkE0FTXpHb9cmbhYk2l9/vyjwUk1FEkTX7oOvopsgQJF7EtBG4rHk
pRFvOrJcrgurcLaG5qMFSatTe4GPH825qsxdYTduU0VbvJl+7XS6BB+5bQfeTUpmRXAek51BA3/K
4tfe4WWcUvvUk5/X7cWCsDfsYl1Xmt4PWhCzyEV9hM3QrCjJESx6fN05dHEmHHoonHwxOajtzy9o
WTmtY5adEDX+hYU9hjRuxKuOFwDDjDI62Ag8TjzGJfOAPQ+SbqCjiMc54ThLc7qBGiERuQzoeCX5
mph5mn8+nHpladOj24WcHeetfZwRXwbVHJcAB+RT031+bssbzLpDmQgdJHLvxTvuFh4Hl/lH5GFq
3kk5+OewSKtblTTNA4+2+2xXfXBpsdJcoC0BTpeQVdHHmXapkM3eQCekqXf8cXzc9rp8dHT8CLPl
1Vp+XYXihFkR1rVlI15sa5CRV5pr98Rf4LcqooJQ1yhNiXjonW1LWXZzfPgDpXTGx+/KmsdHkNr1
/nRoxeB3msf4tSrrHfEz4w4woXXtVuQDTpoxXEFRHHQgXkn0DdeReZNNtV0hgwkkBYbCPPE5PrT8
ST6K/CAhqOktliThNmVXVlWwbciLPRdd2+8G33khS+HU0nLwzjMrf1UmMRwtZgMnvNQcwW8TAxhb
52Ml5ZeOStpZ4Y414gCNrBOsXOY5Aobg1qNr/OX4rT+w8aBL5HIWwPsPAWl5pfC9yHtg45FIqn9j
6f3EGdk+DQRTnNtFEF0YKozWfVX5X48PfGidsQz4Lg72CrwP8yP440yQTgEapYlbnOhFf5aBoL2y
SaU+MbPm27d82ejFOazddOmACu+PAohrLnTUwbYtMpCFetavg9oiqDa3/SezytIThY1D6xpmLjbE
ipnDt3x/PG2qRdiljDeFxnhpTZUOi81DBoku0dWe2dskOz2NiAE9fjcPjYuyGouCjsbaWd7NIY6A
CWCh3Yp8DM86w/4WkPh0h4r13dRC4syU+X58xP/L2Xn1yG00a/gXEWAOtzOcsKtVsC3Zlm8ISZ/M
nJqZv/48vQYOdriNIVYX0o0A1XSzQ3XVG1QLh8sJmxbKhcTdnOAJpl5+TMp/EjABwmBte3JUWu0h
jtl0yd10pMlVBJ86pOP2No1qe4LrZrjwa31ny2dLPb/KvSBPT8CUSwx+aysECpVcEZC2d04C1QJ6
GWpzHVaI1pXjAMdN88sR2TuBHJeFq0RfVv25w2hlZ8EqPyRPGRhBZBzQK28XEEUWTEBB1pzw9cWb
ZvX9901kYoA8tzh/5lCSyqWYLve/pWo+CUVvhNSTJbQ5fu2u66bIZJCrjVCGxFwfY4Szz7zRp52F
qtr2HKucqXArQWFt5hOTrhwEd0NjkBLbGaH79YzCSXa6P6Dnns523yOmRm0YLhoFvM3qzPu87aU1
8skDsPO4mNhAUQ+hgaalLd72fvw06kBDgO83v3t2bZzRmer/7VtMw82uxVnE8KbQGgFB5ZpBf8oE
j2pb5XSCrtLsHMGqT04fkE49suTUsTeJnge8Ku+LFolHHyNira2csBGOdRLS92rEVPNil671x84M
yQx+M0NAA6RcGBUv9tEmw19mr65yfFlPpRlUT6Y5/IWc1vonwrbo0qKqfTSGtrgKIwHfu/YPo2tO
O01ixbhpVUttG+gSSL1vrh6t6wukx+mfI6k7nGx9XnGfEHi9WxrWLLaXXvS1nncmW/XEokgDC5vW
L+rzpvxVL+6dzqqdOAFsi6WALy4JesfQUjykgyi/9nSnxvy8GvjmGH0/ftCMCmHTtU2zc0qr1trZ
DIp9x28BOEZVlbNs+/IZwDHNJci6U+XG+tnm7P7ojbEVWtYy7rSr5ILffm4HfAaFMNqEcMRvh42x
rhkUYMVOwJIMG05tn3y1kPQwTi09lguWI/nPzPK6SxKjCI17vRAP91ec6nNTAuTDkeJJyvjtL5jt
JkbGsU5OtJ7sd7BWrIfJHdKHIjb+BWSGonwyDuf7MRWnN4pNDJuEGyrQFqJhzDyP8eWkWwOD5GJl
MaZT6eA/IHxSXAdAgn/ej6e4FJ+FHKGoczP622qKh9dmUzmYFKfgF2BxptXZ7Q3tiM7sj6Gx56cc
Od6dG0OxiLgr2ECUxUiig82CDhxtzuaKVgqX8XJsgbVdEA9Pz9bs5L/dH96r6eTBArcR0iFTafKM
uv2ELX02QI5BDsfQHuQLrbvoNadlZWtaqEmZ8vvxXm9WlioXk0GCGNhSpe42oIH6TNkWuRYm9tA9
UItwTpEWFNWh0fP2jzQ3lode94JT7I7GOR+q+nOSoWfeIiyzs38UQ6eRbaJbRVuIhuPmsOpANY56
T5Wq1lcUaHWsU9viPNGsqkV5vj/sV3ekHDW0x4DLmFKQv9kpWcupFevEQpATO2zDLZGzXpoGy5v7
gZSDAr/0HMhC2ON2eoEvU+jRey3McrxPlzjCA69yUOE0xgAGlbsnDvf6WuaFw1JlkQYgMig33gas
daMfEA2JQnsQzcVBATcUk0jfg4xLfra4NCE5ltnvZn2ev4Ib6z/a4CW/ljqcr7gbzbMHrPTQxGl8
bVu/+tpWnnjKa63+OY5i2Fnsr/ay/K0kRLTD6QSZ2/MKRGcRoPgmjQDm6tHUrOT7CtX2q5HDIzk2
DvjceqnQgBZYRt3/Lq+2tAwNERxpUim18mxe8uKOkuLtU+XTsNCxz8FvpDU/d+CWzwjd7d2HirUG
2pCMzAzoAlFvuv0i8xrk7mRrspO6xI84BsxI+2vpn/cHpIpCN+u5lwcj0tncPms01SBuMi30I7N+
4LEwvBuaZq83r4hCk4kGDOIDbKBA3oEvpi2DDl1TYIYBV9rWuxZOINbozl4BRxXluWrFqx0NyW2t
Aqizz7eZojCIe/9atVp29sdK7Lw7FEuApxXvYzTyaEJvBQe1QRuoYfWyZ4V5Gjx+6zw6fhGKZjB2
ToFXoSiHg1+UXQ5ESF6JHbgQMkpqQk4YQ1U9zbaV/pUna0UZrox/3F8Hr/aUS42J/aRTRUUMeLsO
kCPHqymeCCUy41FA4juJ3EFGmwsAze8uwS7P+VxOvRneD6wYowP1Hs2IZ2TLlsEu+iHvM2CR4ZT7
6ceiiuAyNTgeZKvp7+Q5ilDQQjE4YlopNW7hZk2sx37cGUHo6PgGZv1YNzQCF+8dKPR8Od0fl2JC
6e+ZfB3ZWOXUuF3yo4tgipNMQYijWS+OLbbY70QEhuegdZ33bai65i8HO7DjYBdx8dZjCkVjyka6
5K/TOdrmlHlkVU1p5FEoev+fFMr+Y4miCXscfMrbhwlfncIelzD6iXLOX+zsFT1xTMHweshm6FGH
Di2AkCJd8rs9rLF/RHnffrTLoPorRlXy6/3Yqu8pJXoAelnox21jpzgVZMHoBmFR8gAoheedLPg8
oWVgVXk/1KujhQkFTIb0MLJuVBGs22FC/k+sqoiCsJsC42HW1/FxgM2zM6BXt75sMUnBXSoMyDi7
myj+bMQTFBk/JNGvHiF7xcd5saoPoLXMazx37tuXiUfSD4oY7Ra4+JsrxgFRIGBQ+WGZQm72EpCY
dMu1K8Q+Z+eeUQ0NxD0oObrEQA4390w+QdPQtcEPNWrNjz3UlGtGs7Y41Lg6maHU/kyv97/ZM7z9
5mXFdCKfTvOUOhHaCptbB8I6bzvO1dDrKQcdxqXGPbBYCuOE4934OxxMDFoRVl7DpbV8geWO5j9q
wWoccwhTpwDi2cnt9PTL/d+lWLb8rADoEo8Cmp2bqRg1geJvVvpc7En1j84VL+1XxuWC7Nj66c2x
wADIeaeWjMDiJq1D7iBa5ioO6NjV4A5qywvLCr45zH7zfD+U4sADOUbyyAuETwZL4uYkEIkXxWWP
BbnoxvKcZMZw4AzHnwADtfyYWGL80x/W37qgrH/ej6yYUCJza6Hb9HzW3kbG8zdrsA0LYD7jUNLC
wbw2gH4PTj62e2tKTthmTWGBJ5EAxCMP2IwyRz3VMWOXLVoCsmztzngQdjld8sk2HlxUP8+YiESX
1gaMaXoZnvCBXb39HkMGjZOI1w6F3i3ANVsNjCh6ww+XBdjTuE5Yv8DlDJ1qtP++P7Wqjwp8hjod
7zxkLTfDjadg6pe0heZre9pHHLf840D3+RzZWRyi++bwtjWrg53l+ZsRylQ7kciGvmPIbbIlygiz
B2gWCIjeZfOzXL3pEltEptGy7pS7VOuHXJ4qK0AhoKPy8H9xh7V2gITc0PskHtjtrS6NxjGvv7vT
FOx8udenICgAKWxObZxU2N8kBRPAvJlGmR9mJQDCOvWq0JmEjeZA7T71y1jsxHs9MuKhESqPGhKe
LWptcOt8aYTmhf3U/RQRJrnjkH6cW3u+3F8nqkAUVkDZg+GQevG3U4hRhuf0jeOGBkiYKy41a1iB
1Ahbb+8iUUbi7fW82RGolVP84mNVS2DNU2G4AGIMEy9Fx7nGbTnLupj2C4PizuLJj2JMgGzjbagM
XerFKDBBS8aCxx4gfql+gS5/Hwxvvolp8/FAYqVzH1PEuQ0FKUvWRfE6t6IsCfPOxmNd0zrADKZ7
evOnglTAawwRXF4x21dSo7WUnfHnDZ2WfsIBt2IDNZaq/ih59N/vx1Ksd+meQkdfDgtI2u2wBj1y
IJBWbtiM3t9AZ+ePY2wM+A6PFQ1ty9k5nV9naaBDwfoxLtm6dDZro/Bw7qyMyQ0DnCwx8B2DU+YV
6VsLThz8fKr/kFnsrM2gkM+zFkrQLuUHmpYlnpl8JtE9RBk+MNAg6GXcn0VZvLu9c24DboYFJQYR
B5t1aOQLLkC25p8ocrQHrV/tD+lkpacuqJqduZQ7dhsUCATa+nw/SbS+/XTrHEVIeDGXA7Ij74Ng
1k69vRRXf07Sc0Ex9dius/cAC8l+KPH8+/P+mFUrB6ImdQ9SCQQ/N2cyz8ChzVLbDbV5jXA2zItj
bSNWVPJVr2B+jbfCqvioCOCAuwXHCEllezLXIzvPWtiAunC+ZlGvuQetnZxHv4Snv/NB5Qp5NbcI
fQHhko32bRkRRQA9tzoGhy8kPR189B4Kr16uwCizt7a9GRd7AvsOML6S4Hr7GStvmMpkbd1w0tMe
9pFlyoShC3FsFr9zgWefCuzLdq4d1ceDfiMvHu4dyqW3QfsYyy4/Y4e0S5df6RX1YYAbKn8J4zj2
mf7205PXH1USGoqUZbZZru1zNpspg2z6sjmPrteCfbS1h0Cvk9/ur8vXhW85oZI4RQGY6sz2jKms
tqAuykJxbQ0m/WigUHRE9Ct6tIE0f/DQTP8yCxIjHdjGdTZEf8KsBsFWXhg7w1Yddywefg7gN8QQ
rdtp5r2aR+NoMexmyejYOlNYY/C9kx2pTh+HPSFxjzxbtjp4WtsloCVGtKa82A95UaHqkVjjwa6W
8eyiVBR2OATvXL2v806JcaQ7TKuG5HOLYbBbXwDzd3nLNzN6eJkJQn2a3fOa0bPpl2YK43wcH6Dv
7x22qrUrXxJIQoBFo85/O6lLyd0oWguhKj8pPyK609q8HFPqNnSZx/7gUmXcE1VUfUieqDR9eauh
w7c57Gp70crOWpwQxFF8XsxaO3pFr++wslSnzssom3srApmdCjRawxhn4xMufIj7jsF6TONxD9yj
CkV5HiABiYZJf+92EhHp0f01NRzK5BZYMD3CLYzewKlqnPS0syFfv8hoXHLX88XgWuLMcBtrnXFF
8RGaCoX0GA1n9P0QlHIi/2/sP6vsIcsT81IORlCg6kE1OHInkBuTH8/h/V+i+oo0wuDbS6EAUoTb
H5JW1lAbBiVUx4IyMfa99z4p/fWv+1FU97JMEWmeApMmNb2NIsooigM9dsO6b0wbh0c3egfNbkIo
ukev6mi3yfB9rlqscLM16h7noCG3u/8bZIzt/UVeIEn9UOyDLUebe7HAGDx3wyLQqrDq5/XsogyI
8IzhNuhaGem/jltZ5c61qdqa4IT+kzQAj7yZYCtz6j5GnZ5vjOidoLF0NJBCoXI1WthzmhFm1vcH
qooINA1cMYLsnAqbw6CqTVwjUgRiqlp3P3W6ph+mmnM8tofo1KdQP3cCqtaQhBXDInM4fJ5xsi9e
N5o2RkiG9W7IMzc7LnZcf5iCOdqxGFNtT1+eNFQyoIx5m/OmLWLbWyzuS0CNFppwsX8aC2mtVufB
57fPIBVLTNtQUAWxuXlDWWZdWuPEQe4mKHznjmbCw9UyxKZA8IsZme378V4DVjk+XwY0b/dHbSbG
AvvMCfs2H98ZfhuE1oB3mzv4xbFt2+BoB1N+1o3Of982+T+YfbsnN8Dw3e2H9PL2X8P9TCEeJA3V
SClT/PK16gpNVIHLY2ttq/afFJSsOGqi0aZjirPaT0Tz1+KUuHEO5So3So1VnJZPyFZoFCIqrZmv
y9p3b0a30OAB3UNWL3NQLDduf1XdWYPhz+T2C9TG09xTC+2F+7TMtbdzOivW802kzQZqMxtlHkEk
QzP+akReXeZVc3eeKorlTBBSFNkOZkCb28ZYkA1ERZ0HmXCKK6rApJtFNIVdnO6lXMpQ4BvR6ocP
wXPhduZWp6rHYcAAdq3QCcvpsjw2eft5teZmJ+1SHD0c8LRWkOvgRNi+vyZMV2HOUxHwhN2fi8n0
zjqwt6vvV/bJcrJsJ57iTAeOQ4uDc47Wur35UkOm+Q12xDwUPEg3aYcw2GJU+jXB2wGTujrPv3h6
AvL+/g5RDhPmmE+JBcrBFpdjTEHvzRXptFOv/hPwluUT5Qkelzlq7rbAMvt+PMX1SbuR1r2s6CCZ
vfmAWbsI7NNXnl44D1FjqdeTIwaEeNgR1dGvhvIi4sV/P6V2d0xQP9mJr5zmF/HlAntxwGfj0Dcr
B2I42fZ6NXMtP3WF6T/2AlC/BZb86CzZHolAkU3T1oVVQXYilY/lj3oR1NfRwbTnwguzumuuieeZ
x7zWwRO0QXLtoq54sIy8OSLkbu7sf9VwyYnI46XeMxfpbeQla3Du5lgJIYcnF26i6GAN2KYjoCs+
rPnQXocSweD731i1SUlPKJjR/+Rjb443ABw5lzSbFMuOGXjOVIZ9UWVPHKR7CibqUPDCMESloGZt
Pme5iMIaF+qeqxvDQB6d/rig33MedV/fmUrVTqEa8/+hNqfcgkL36GBZH9Z4jV3QhzOuBf7PB6Sa
seIkETrfn8XX7C8JA2Cynq9TqqCbCpAXJ1pH7Y7nZRRpP9vJtR+DXOAKjUYaufSaYBOsi84bjtky
ju9qS4P3lS9pHI6IkZ601BZ/5biHHK0hW/+wJs37+/4vVFwuLCv85qSqCAiWzV72raUtkF9Aj7KM
kEksox9T3LY7tQzFF+Za4Qp/rkJRs79dwdi3D403DV4YTfD7cNHILnOOd3uTentk5ddSAxRKX8ba
1E3SpZ/xAUFdyF0EhqOBWD0jRNN6+WEmQfczbefe+AhpwCtPYOzzr+7U2fGxidtcOru4IMU82gve
Cbt6/9A3OA69+aaVOkQ0g6hTcwFuDxIPOdchAhWDjqjWP06amI8o4CHgObX+zmv19cfldcGNBOWJ
qg45/+28a8Oa6z5SsuGoOeaHKXPXhyZY9+zFX5+MVJnJGuRrXyYqm/RUc3srWbWMhypJ2tmfm/qB
bIy6Tl7MC7THpvrcTZMVmnQc3ooj4vnEC470i9YsrcTN9hI9PBU6eU4YYe5+7QyzQZuonc9LX+Rv
PhAJRbOM459XG4+L27mM2qiwsqJ1Qi+oivd5kqEOGQ3lkRfMn/e35OvdQiReFJKyhNXGtnoi8dgz
+it8tQBd5codpOBSR1o7G9ZOpv/6auH/Jz8iZyBjeUUk0OsaGHkR2aEXVdk17tKvnGf92ZuzjIw/
R4QbWfk3n8E3MZ/9BV5cpO2ioenREXNyNFzwkNE/Ar9vj+ncJOc0x7b4/nSqNsGLMW6X5zoH/UQv
h3jo2Z1Wz2zPcWIFO7v69c3CqLilZaWdd+dWnW4V3mpVkQO0f5zwfgpaH/r16B5qLBmvmuvHl/uj
UsajVgO3jbwWht3tcpwmfKORZcIhQM+QCFg6/+yb6Bi1JRXM2On26gbKTU5bkpoMOSZo7Nt4Q18W
KXVSVkrul2fd6RCgSpb5IxxzvF7NwT9qmltcTGFlO5eHaqSSvknORQfs1cvEFV02dVlgh7hqxFeR
oRbsan11FbMuHoxF+3p/Yl/TaBkkZV/e9hzReBDK3/NyfYoRkW2LWpiZaNEDcJv6MXIQx0cRHmUq
pxhOEZqHB+5u7btvVX8bub5X+lMNGdCqJMy4Uv1sc25zky7C8Gbe342XnzCk8eJD6mvOAzrd8cOi
5XswH9WRQ+3bYN1SfMaZ5nbMQxNMCR1t3J47dv7qw/nu3WZBu7j+dn96lUNjgqkGSfmh7RMJWXZ3
aBtqGQiLNSd9TKvD6CH0NSC6/q42zHhn9Sh6DUTjne5T2TQd9C5uh2aZYp5qZFQ4tyU0Kx71c1m6
GbXUwUT+Nm0eCi12j8Yy2R8RPOsuZZBg9efmwc4FIgPdFvz4IdS/ZMFIB6Alz6kX68oEHNrTbXTI
qL2IJ2jMX71uhGMrAT5o7XtX2DtavxNWvZ5lcRefJ5mMbhZTkQ9FHpsD31b0AYVk0Zm/T45VPPSU
SX5YA+rtmHtox8JL7U+mFw2XedLGvaKccoWBbpDUOBQXtkxcF03veY0b6o5BPlxLdMC/RsXwR1ys
xvn+ClNGkuUFgFQ+bIbNB4ehSjUgIh0pe9/6PVqG4Gmwte5hpcCxM7eqUCT1codSbqRbfvtJW92N
F00nlLnYyzVFTuDoDZk4L2mxd1MrQ8nTF5AoifqWVx83mt1NKadSxivsmMCs/nvNcRaP3DH9cX8C
5ULcLlQJQJE2X7Qet9IMeKP7YnUMO4QrJb6ZQ8r9Yid7VFDFQYCsDmhX4KASo7SZO7EavTHQkw+z
KREndxDeV38W4xPOl79jJ7vsDEoxf8hBSSQvhDQqtptwJpauo4H5Y1gsDYSw3PVCtqH/DW19lFvu
T6AyFiQQAL2EfCUIBeF0sssqZVnAA4GzbHqPvWN/t4I1/3I/kuJW5j7m+cYDXSITrdsF2Ff0Dz2P
XKoYGss+Dw6OvJhQYa2B5Kyw0Cj2U2CLgfYIt3faWf2qk8UGni2rsnxGmrm30TsnN5tuISeYdC/D
SsEW77u0t0PN1/rPRV4gqYBefHaIOZceq2xEebxG4+z+FKgmW24KVhG6SfRXb3/EXEeLL2ay5V6z
MY9qzbR5zPCUwDAJf5mds0W1aKXW6n/VPeqkt8FoTJuTHpU8dfKANAsnGzyMnKk/i2Ec89BZW235
hcX0MqRcAi+ujTnBRKBfOicM7LF/wOxqPvVG4n+MjHRPHlO5mmD4IZWLixfpz20oa671pGh5Ls51
hZgqz632MsNTOjm57yHG37v5l2j2xJ+aOxk7aZcqNkoGmA1y4HBhb4ZJhwNfaQ6MsC5T4ykIUEuJ
TaM8Bq6wTtQ2pxN+ot/SuHmjRZ0E5kieMFcTfVaqa8HtoOe1X0fqs3ZYCU+/eCnGFyNGspd6XtbT
25cqxHKoYc+UZHczv5WN6snqUo526/5/lZc7n0q36C4QX5xfWKe2QXGdVF2aJ27exRq1bRTwajcs
OVzDsRvtT+MsYDEuulTc8b7fH5gqyQIhQ6Mfnjet222BZwY6jP0NzTB8gpJvBcfeQ9Jmzrs5Mqvv
AcXazwssvVCrIZyl2uT8Vi60jnOMjHa6qoryD+xbjkNZ8peD3xwHaTCagyvIL31eCwcNe5+npga+
vgrja9OsDaV5N33X2iJ+wP3ECwO91FlkbkONM0chLC5oiDrWHjZRHgybO5UjEjYCJCTAdVsiWlQ7
Dq6PXN+5htoKIBEv1HHbOnQxOcM4Q05DgnJPgltxkd8E3ZxWTYHsYUSNV3J1xmPtmd0lAnm+cw2o
zkSJ4rEM4C3gh+SveHFAlVEQpdgBuWHamH8OXupc1h6cgKNnT0akV7/dX2pyO24nknqFrIQTkPLO
bTQcAycocoYb6hG2NHoam/iou9OH1Bily0+Du2w26QcrofaHk3b66X541W3jOCwAMENwPbZgYCfI
Rg/8DKisFAnLCKuawyDwOsFyr7r8SihgEEDGyVu274UVpS8sTwjV1Ml8RUy9OvHibz9mBv5p90Mp
PyGsEipOwTMv83ZSnShvMIqn+ScwnDrCdTA/tsNkhAj1IR/V4P50P55yFl/E2yxM5BubDhNAMKaN
VpxX2CdHnnDrKcBtayeUcmh0zqXsEh3H7evH95d07ijohTEiIO+oUxTzIWubIsZash3fO3b6ZulR
LhSKaTDxOIagzMjBv9gPbknBDjMmzt628I7lkJp4I7rrIciiN1OpN6Hk4F+Eajv8vBgSSId1crEB
HYYQO59xp4qs2nIUmOi+U0WmKrLZ4F03GiJjQ4WWFnRSZt4fDnlkBI+FGesXJyEBLJogelena/MN
W75u3fmGyh/AqQ4GmpmFXXA7zC6Klg5xezdESMSfDlkO4MIax+AnnmEadhDsd9catbOmxVi7++me
MIBquWLBQTOMqxRNns2dUtvoIpPgyRMOJ9FD0DQlRkeJb/0xYzkUHe9vDuVoJdOI2UbNYguOhDpa
VE5ENJxN54MXTcPHFWnNMMEe5+qm2O6ZVCyevMZw36/OvNerUSVidAooddO3oiC0WVO0A41qcDjO
jSAps4M+VV8HPdP+MJyoP5sTHzcfm/4oyq7bOfCU7wkanKQtHo8n8Oe333n2sIMUM0ihwBjWH6M9
92cK8fXVr8fg2qKi9uRptTjIUgfYVCgfVFOavW6G6tKUJgd8ab65uyUGWVoHMX6huUwN62NbROhj
xtG+nYnqXKIPKb0fueyhl96OtcjQCsl08OiO3v1rF51xTpomO8wFroNUKvY498pRPV8kwCPp1WyX
cFX4adSDjuxskWEvSefJXZe90otq6coMgFobxG6SwdtBaXEX5PPAw7c14xlvrF4s70WBzuV5QQwN
X7bOjJsTGx29VZ7IRhwOXjH/ApqR6xm8O00aUnskPW5/BqLA2J4YVNoiY43/1rlpDuM0VY9a7RVh
Hc8eRiNDc9b9GnvAsqivVjNEO1h41fd9+Ru2h6aetWnegd5MFzrN2pqIJ6MrzWs+GPlBBxB/vX9q
qD4wJ5QHpQ2e0iu2sjvMtuvFlIztup6utdOb1wCTgj/uR1GdhJQa0PKFZkOczQ6dEqqWNBydcMJt
40fUt3Z58MtiTA/BGI17uBbVUeTbshYPywZVo80cGoOHpe5K/qpZmYBl6gTmI76URXL0Ewsbpl56
mR8qt8/iQ4+A9F7FVjla8gbkSTkM0DC8XUe2mMZC6wSlBWfyz03ZLdcVzBJ0hnnaebfIidumtSxL
SSdCFwNE2W2ofFrcaqV3E66OXsYHI++DI96HVdiD5TylKLOG+VLucSiUUZ87wyb9lVeLpq0QLSpl
5zZ3i/qhdvPPNayzi44owzttQj6witmpb19CFOEoBHO5yPPvdqQ11qj/FceSeh7ei1hfvxhj2l9h
nO56Rqk2hUxoKbtbBnW47Qc0obnFHopjhcABu0ZW5/1k1PHO1lMtU/liAwslNW23IxoLYQ8ICjth
UpvWv07VVVMoEJ+/LGllh/AK08ce7TXgQsW0w0xRrVCOWkD2/GHjbS5re4hxJIb4Fs5DMj50SWEe
ImbjMRYYrf/Cd+NWBn8K9ZyT5va7BQYGf3VMGRgtufK0eP23DnP1E8II/dsj8Z7ENgrtfm7i7SEj
phlPqRy8pzek9hGtmOhxnHynwLdzsC5vHhW663S/YQJTPNweMV1sjDNeIG7YL3Ea9rahIdLqL++T
nNfl/VCKG4FQYJxYIvTZtlxc14YQZWXUSOJ60H5muD0cLNNM/hlE6wGqLfcAqorLmHaXPD/RvCWt
ksv2xePAM6Y81V2OFKP2K+3jVGq6NGss8NSYumZ6zNKm8PHGFjasxdUrDto8LX/fH7NiAz5bI1EJ
Bx3CC+z2N/hFbJEsU/kZbDf7MgYD3rjQNH/ej6LYBQ6FfeidFFZoKWzue7HyekUDkeTGiHDJ66f0
R4t1+iEiDdl5C6lCwROi7sBbmTNsM6lFHXSYD8526AeJuFp+636qYjIbV99Vd1OG4kbw6RrSxdpW
shad6vIMQSz0xmY9xUGUPOQDVO7Bi9OdZEXxmWSfIkAyno0Aeur2M7muGKCT4is0Wul8TtLCu6Qe
VY37n0mxAUjGOPrpYEnVn80zzh58ICXytuGJ3J8Mc2j+8sep/BFo3XffTPvv98Mp5k9qcnDuo4XP
oDafSvheEdWUVlE26ZqPeCWhwxsM08k0pr1ERTV/SI7IVhaeWcYWhsTl0zvGSnMpFaZxxW1+OLVx
bu/MnzqKDTM3ICfhPXr7lbB17htauDaZQF1dSUnMJx/m3PUXpo2uHxAPKAc8A2+j5EGP21pLPyXG
Ze2spePK637U349e9u3tkSC+cMhzPSOOvxlPpYu6R3WGyntn2x/0ajGv85Kkx9ylw3k/lOIsRMsH
Fi59YWiHWy/Csqro5XRkkpVRGAcrbvDgxZr3qiXe35YmbYrxU9GvYpiRF3Y68tn78VVrEXVBCJac
xbI1fTup5FgQryqyc3jA+gUK55farildJta6/Hk/lGqVEAMLVohCVA83BVI9qvKyRDIgtFvRSbH5
BWmJNjCLnSGppvRlHPN2SHljTi1EOHbz0g1fPewtH9bFb2E4Sqd5b8WfuWycU6LV0WGeuj1rD+WM
yrcOCGXqztvDpM8ad+o7zvx1qoonEx+LPzx9XQ5OZHy+P6GqSFhoyjQS7skrubp5XemapCYNuCHP
r1jhBr8nHa90RHPdnTmVe2vzCmA8yISQS0ron/y2L67sOZj9uujo9aE4UfwvGGz90en1/FsMoOER
dbPygzNb4y9seJoS9G8DGhRcpLdBO2ASRYacZrhkuXVIepoiYxX11wCkQXh/KuWRux2fRLBTWUH4
kSV6G2q2jEasFkzJFs93bCWiob+kdV28SywvOoveaT6hGK/9G+j5XllHdflwu9EYAlQF9XgTWphm
M2pJQm8zN6Ey1jR8Km/ND9wR1qnTK7GTWKqGSppHLUOS0GAX3w5VS91+cUnOAe2bzsOIss/BnCMR
Vlbcyd6ieaj7SpzSpB9O9ydZdQBAbqQLInXa0N+9jTzCR8ABvAF9MKN4GcxzUh70oGp3Tm9VGHJZ
Wauj4PZKzast7SwtG9l3z0v7W42/wqUpjGUnM1HtCFIGqclKd4IR3Q5GJBBJ4gg9stVuP9Vl7lya
rtQuXqNVoLWd5ojDer2zIZQj4zpinSLW88paq2+szrRTRkZXsAgnE/b5uAb/u/+VVAPjMkLvDY13
6nHbr1RrSUAnCVUZU6flUk94sWNsdyQ/7w5pUTaHoU6HnfNFMTJ5+Um0L8T7VwK+CF/rtb5o0B+c
YRgPXqY378SczjuobHUYCScm5QdRuBlbmsRYRxfU6/Em0H42i1N8MRpvr5uujELXGNw3xwmYhdul
kZQWTYkc5r7XuNrVjbUlO7TDYO+sQPljN2cWOt7SrY+qGnCyzWDscqz1bKAN53iZ/aEytO8RWr7I
1luPBYisj70Y/9Fn/B3M0d+rzyiuHjQd6SVJ2XqkCDdDNBpAEWUUS/G1OHhXdS2KsnbuzgdhzLa3
sziUwZDjlbwu7qBtZ7VFrVrYqWzzlEvwSY9672Q6Je1ifWjq+XR/+SuDMZt8PZi6ZIC3H2/s4ngB
Y+mFddv85HBs/8B7FLODNd1jF6mWCWxWxkNCC1BoE8nutApphIh+RtmKM5ok03pY8Oza62kqlPIs
TkKUM2TxWyou3A6pmHRqdy0fSxcoVjaLmTyNTdWd0sUbr0UNfy8sptUKWzfFY3EeY/PTiED/OaU2
Hx/FVLSQIV1UvMP7U61cwGCJKaRg9UJJ4fZ3GSj+a+sAw8fkav0nF8nwyBO5GQ7tPERn5sMPkKZB
i+7QWnqeHt28bNqd/Fv1uSkxgrKRlVzo7re/oc5a6O65AG7BQ+A91P7hKRPufBaTuZtrK05WcPjo
poDLpC62zbWN1IkGi4IGVdvEf6j7WrssziCOLkvuL9QC56MZp90vrGfe6BKERib/SmtDz9zO00pA
hXnnLn+aE861gVEM/5Q8aH5hn1KPpgLn490GVOp2LgUg5wL1aA4FE3XuQ2RG3r+5WZTVZWiFbp/v
rx7V9kGgF0KrNNABjHAbbcQyI4tjVk8CODv/VPgNatV26y2/QNPgwYkWAwAiFsj2RBiQf9F4QcER
W5uPnjD8Hy3yPv/eH438tdvDHO0DyW9+rj9vRhP3biCiiDNOpxb8Dil741MEHfCYpOaAcfic7r2S
VAvfpq4o6w/UarY6V/g3xwGgQcQPAuGerRIYXZb3w3mooj35cWUoSjgk1jRAqQ/cfila06OBkwYM
bg3Tsa638qsY2/FU+8kemkl1pNCg/v9Qm+1sCdurRRsg6mbBT+hd+hTu3H/tcdNE0XkODtNqrKfE
Fv2hzLxmp1eiWpKA9dBCAw/Igbt5TNd95pgO7a7Q7mzntxzGybmcyn4nC1RNJ28xUiVKl3xCecy8
fIsVvKGnDGxFvsTiukQLtutAFJ+QE5/O91el8uqAVCxJdM9P2s2ny+IazHwbgypqjch5EAWv2KOp
jyI4aIhyIrvaxpzPc0z5+IO7xjinYK1Rtwd3cY2vIPrni1m10/+m3tbqnR+nmm047YAB4DXxgtp8
6w4SU2FYsu5vl82XpQbjAcj3F0AzmMxTQgPqJN+H1u1sx0kT+bkBc34QRnTy7O5brbfaNTbWXzk+
JSWSxBEEEuXx20hk5LMzmUAj0R/GysItBQIHhW5gTJpTQ9pRBFCuIkp1hoGwFq8y+e8vVpE5VnNj
5FJ2zmmTfwLKhNes0M3PeVS4O6Vp1b0n5U6oHCBAgLTqbSgdXkXSlxIlA5P0ZPLiDSt/oj5tLvFh
8qb5UXMT7cv9pSv/0+2BKmWecASRZn/bmqSxVIkNkYa9KPrkaXYa78DR2lSHNuj0sOnGPVScMiDZ
CA+nZ4jIZkIjDBb8sp7RtMNMHQEQI/jeehB7xs5K/kpqa69BpJzVZ+VjVoaMezurCORowaLTYYsx
MPxQWL3zxdDK4TyuVoHmSZvqxx7Ru71sUrnrXoTdnAgOzNYezyZO2Ek3jyItGhphzR6pTz2Z3E3A
XWhqbOv+peVqZiKFHCoeGrw4HQP/WgeN6SPUFizOeBuif35/xah2hFTLNp7fbJwotxOai7wbQfnQ
skxs90O3lNYpnmzvfe776U7WqZpEsKDQAkiU6M1uQsU6BiMz7afQGdI8OZQ6OK4DWgm77zTVIqGu
hekS+StkoE2ghW5TZZTw27uxxuWj/j/OzmtHbmTp1k9EgN7c0lS1U0stL90Qo9Fseu/59OdLHfxA
F4soojWzMXOhjYnKZGZkmLVWmP16CpWpqYNZLRm0njt24AxN//32Vu49wxYYWAtwAiNHtkynAUxP
lJFb+TFUlnNq9/0/a5uCxYgT7dHQJPNkgpvw0JRv4b3qzoHD2UN903XGt8HLpF5ylYFXuTKtIHDo
MDbI2kGwqT4YMaP6XKasK63fruP01Os1U9H1YQJ4OQGNn9x6sHVkQuymOupR730HQOi4IxHkMWbu
8myhlM3HzUW0VeXaE3ju6ETKnPlOL5epu1qN4qMKVB3sw65VsBv8hQcEZHppFZb9OA09QWWqyaKi
WGn/pdmcPiLguD5XCeU36JVH0qK7m8+7IqTuZEFs3DgmOlFMlUJTz49BfJ1Qaeu8rmzjD6i/WF4M
dviHA0bvqeSxYw6EbBIrhMk3u0N+6/Yp3Ltlgn7ESQBypW8DBNWKzZEpO2z6GIdncgUk6mTtKIPc
twL1Hg1hyqlbppM050B3B9J4c1rTe02d8iczNaQD5yTc6vY5E4I2nCEa5mA6Lj/lnEqa1or8wJny
jqqLaZ7TOZvPU6qu9/1gVW4VIn1vprV8vr2LO5pbokUOiYrcBIjeNm21BgUl2jqzsZoNH1Rbkr0w
L5av6MFPQyDB9h7OWaaptTsa9vTEZNMMDTfxwYvZ+KA3SnoEu93dDDoeiJzJSGNuBQirsEHWobMs
Ypdw+aXNspoA9rKZ0KLWSNs+6EqEBk6r6U9Ikh5pDO09TeSBlEapYtPb31xlJgUrWrSKWQdhMaTP
Ut3lflyq0vtIz5rxhxxH+tF69+6xyCpUmQqOGBd5+fGJrRKjm1jvFIaO8U7tLetFZV6h/KLOjfoh
W/o26IxGO0hndlYKwB+HBehWEHTFyX8VIuIelxROGcrplpK+z1Wur7IWxe+ulb6txlgemNt5NJhm
QDrKfAxFKANfmluyKmsoQHHOBs38kC8tA4Uglv40w1JbvGV09EcUa5TPTilmxK/Skb703nIpzfwh
GnDMtzqdS95GkprrtmjFhrUrjcgWuBkF1J9rOzgipLLX3wd3S2SEm2tN9o3EhZA3M67uVlssCK60
veXPXR1/7ZpRPVtTFn2AfWP+TrKhcBezrys3MaRf2qL1PtL86oGb3LlN/AbAOIj5gu7edrs7M2W6
wrxQ8bTK9dyaNdoC8NHuwtUqXNOEegcb3SpOWVukB15tJ+QifaOnD2+GJGurgDEUhglQGtNLkSwf
m762v8Jcte+V1bH/d7DV4rRebTXYaToaol+zBcgUGiWPGHETf3Tq9JkwwPnPYvbq7DmxyojZMFXU
imgga5+tKZJqd5FLWT0lEb/PLeW0q4KEphKCil0R4+patT76EPu/kJNA6YCHc9s5NqUhLoYsQYY3
tJackTd98UT1WLu7vRN7ZiiXCUQI/2NWweU9a4yqkKuEM6eEcVz5S1KBlmvyNf90287efWK3QXiB
LiDN3EQfxlClvaOhSwbcK4s8ZUibz3Knhm5PsoKuS/Txtr3ddUFtQcGBsdb4y8t1KVpWLrZNUJ3Y
S/kdtIH82zKHI6zL7qoE8AmwMWvaql93danLi4WKU7Gu07NepfQ8kOD2G8nqX5CrOLoiO74fbQKd
e0mZA9jExvdXNj2/NJ0tv54GKfdkNDfKk2bEfeTF61BE50oBvB4wDDr+dns/dy1TpyaftcQ/Ng+d
WdvG4nTkDraUpZ8XPYw+81ZwMNXa5N0vFCqGlbT4t63uvQL0eYR0DH3Aq2Lh2BCESylBez062gAw
au3e1ZkavYfAB+tWSTWpOSWJFv8Xt4kTe7Rel7+oxCBLDexAyPCCb9vsubkqJULf1Mz1TmloNsll
9MMpM2dx9bk5YtXsHSjKWECAQMoyRGFzTTrHGAjiCK/6PM5OzNvM3NBcmqcyCn+tJPQH+7v3VVH3
otBM6ET3afPK2to0qTR1bTiu2tMaau1dOcjvjaVszs4CaL0dmiO8575Jcl3kAMgHtsSVMJfMggIh
s4OQFwPfNDWw4Xt7QaVxdX5WZlo8MiHJOEAg71kVqkBAKthW7uqlO1Bzm7FvsUx3SaM8UUixFEhG
1N9Ha+r8Mplm4jEX6lDUZe9rvrK6DZZNJIURM6MrIS2d/MFBAew0F/Lycyn1WvYIfSbVHQaVOoaZ
mM+SOuinBt1GX+mn1USYCZSjGcvaF7ax+xSl1fLMEIH+w+07tucp0dYSk44YB8ibf7k1mrREXQUI
3o/naD1XThk+d8Ncn29b2Xvc0e0Wl9nmqdkmRu0SyplBD8hnAgII5qLUPTkzZZ8Yrj+93RRsDCqM
tNeoi4uv8ipSVWSmNDk9karijAyTllLdTamAnRGfSg7uz97eAVEQSEcETa8mZxQmQVqZ2UB60zw7
MY5KOuWqNR4c3r29EwSsP8BNEATiV7xa0JxmDMTWRJWtWP4DkBfdqe36k1rwEaRkzxDpJFGVKkYM
b6fs1bIy1HkDWk1qaZyFmTZ5eomeUxYR7b/5IzGkCDYCLTvSpm0frVyzNB8F1LGCFPqIIn4WqODO
PaiK7UFIu7MqYjzCG7aQzGWrZ6CrmQ6HHfD8miQhuvRDdqoorf9a0Y//C1Nk5GDiaELQJth8qWhE
NWCCyEuUY9VnCvtxYCWoGnSpclTx3evGkP8JHo7AriCEc3kqyINiJUtry89TuToraiN5CeMlg2WM
BrekxuzNmdUEnT0ubrhE0OkKpTnH61y6sTws911p5AeImh1/R8OLKaZCApzm7+Y5Wewyb9WS5ctD
0vi9OcLAqhTiY9VMPGMajiRnd+2hAQJHx4QcvQ1eebIZkNYAz4gnSQI/qhhrsLSz9nXRQu0ujFv1
IIrdO0oONQadaeawtLcDMoZOQ/ZwJAqSpnr6L02r6H4iEgimwmkOAD1/OjybFIUiki6KworIhDeb
mU15CGiPJ0tSqtH0qp6tfZaUtkOFi976C+Oizf8latcOvoQ7Dd2VyBq1FzSrGviC6Ty6i0HC6DMv
Berx1Fn1R2JhxQritS1ktzOc9UM9gXH06lUdv6SwIEp3jXIY7vB14tbNieVjr9Cl8jnNheKILA+9
6kYRY0J+V8osGy4T7QfzFBPURxBum5GaXtO0L/laD/+pc5tLbl+byJgtSyk3ntz21eJpcZO9TGs1
1Gek9DQ5SOtOlXyzLdpPaaoa/65NZX6Mi8j52MZhu/odcmNHPYXryFL08JjExVwF+t5bNpQ+ID5i
KCPwBFutv3fNwsScxOjPjWGUZ8dCl7N2iG77NFR4DuXPt73f9cEV1nmdCIGE0MrmiRoYeRTWmbi7
XRi9Y25D37mko8Y70xg73Zti1f79FxZBFjEEDPViXuBLb5EtnBvFgrRs45CfTVAg3mJq1QfFiuug
q3v7wBNeB1zUWUlUUI9lpRQ1Lu1VjhGry0ibr2e+GxomcX/SVLv3KmYDkEEryymFN3WwrdfXE6N0
iFAYh94LTOPSqJOlUaHh9XyzM/Ov/Zqo1CJH4zkEOXzwJgtPfnk7MYX+D4VHiskgPy9NRekgTUtI
fhlzGb0ikcL3USobBzX7vXPy2or4Fa9e/mTR5qQ0qZ7Xq2Q95E05PFmZlnvxKBupq6F/9DefjR4U
cD6INjyblwZDW8mlCQ9PBtv3QaWuuQewfD7naQveE5brfcokyjfHAuylAGEK8JvoEV0ahb2pGVB6
6Ev1cffR1JPQHcKx+DA1h+SUvROCFBgcCyRJqUZskrmqGfpOMrj2g16iVqKPjYeWpOmiDnOkarx3
A5iULIRRUFLiqb5cFZmFEL4A4BX1zEwuR8PxaMqFX5Bor9+Z62S4pl0cUdv3DswfVjlVU7oD27Aq
WRutXVW2MgE8OJ1nJWlfxtxWA7QCmt5rtBI9gtueZXedQkWEVxFFLlv8+aszKqPn0Xc2gMKmSdR7
JsCOPlzF5qlYIP1oDOA4o0tQnf/GKCm5IOhSK91cP723EzSQgL10uVxB3u9/Dg5xdyxJvSct2eRl
pXK00O3ewnoWxBhCO5jeuO3N2UFkBoZilq0BldjS77KI8eVhGXt1Uc++WjjrQWlu+0T9sUfQChUA
/0nsermxYdY58jImazBlffsiek7nNJuGn1m4NA9gB+1znUbyi9NUoacqDRo/t/d4b70smddRKO5c
eVOrHuhkmDPrteKfVtrOLwm0ctfUp/tCi6f/blvbWy1FHuZh4r8BE292tyY1XWOaS0EUqsw6Wpr4
Ia1LuTzV3dJ8kqUaLp6ytD/CYc6f+tlWf962v7taesTwa6HGEcFf7jaj/6Sx7cY1oEBhIz1hZL4e
9/k7c1AUV1qGI4rmlYyI+LwIAqJHRiGPtrz4Qa/uzcSYxTHU4UxmfancrdNq/RZJ2bkbeiXQl2Ly
pVpSg2Fp5EddyeJPMZi1g6hg6w75DdwdC0AAMrfAUDcP5kxXo+Mjr4GeO4s/AaPwUiPNvRSOUnB7
f3dNcZLID0BoUbe/XO46RYVa0TQJ0EYZnvU4l099Kddfxrk84jnumOK6cEnJL+k4b9GMa58Ydtcx
7gNYo/nR1ApSgylLH4tMOti/re9j/6iYoEjFWwKuaDs2doxSCfhGJAdqbsa+JK/o/82L9CsirH9O
kZrU3FIvuoOoYG99Jkk6oSl/8WxebqVGBVQtGTcWWJ1seSEqNG5IF/S+SQ/nDu6dUhBF3AvQE3AS
tysMe5ZoKNIajI5ge8zWvFAYSM27gsbHj0XL8n9Xe7EQ4zXUk7LWtowYDoqMB75oZ6OFHqqg5YKR
ueJqMPljsNtekoM+m75KkS49GNTQEGUtl1O8jjRoejhbB0Z39pn4VRSREEKEjyL+/NUNXQsjV+U8
UgLSE+WsRJF0io05+TiT+R68Zzvej2SKPgKQAWq/W0pdUVJ5V8xMCUKlsQObf5xtBdHppFCXoNHq
4cmxkUhkEEfpV8OcHSTu1ysVwhqwBploLvzA5nJqUjXLklEqQctsE38uovh75OStv0Tren/bD1z7
WcF2JukSUyWoW2zcXlK0acsMESUogCN5VpEPD4Osrg917dSu1nb9l9v2rndWkRlQACYcfyA4Kpcf
0bZb2IQIpQczPDC3lafxrrP6f7Whzj4YSlU/Sp2jPMh8aXety9y/bX1nY4W8JdEmXHzK3ZtXTQ3z
MKr0cQpQhi8fpST+X2E00Qery+TTbUs76yQ6QY2KKgcjv7aqVIs5LPZi44rmVp2DylGzj4jvL/eR
UVLwXvrusYqYbCmpaeXr6eQclCv+8DNeJ0Q0wPC1iLNwUsGsbjEpQ0NnvivHJTAzNdbOmhlmskvG
pyJabkbxu45ihOMxpkv9166VbjqJlmDqJXKfvuSkTsX7lmmcqRurkVN7vZEwz0ewTZbHnli9fhzM
oqeGhVhVcp93adi6TWNT6cqsITznxVTWB5/u2uXQnKBDTBuLtdGtuDw4dMcbJeorbn9oV2e9tedA
qWWxedRN8qhO8IZhZf53+zPuW+UGqkJO8WqgUdHmaFrLWE2KQT3DspvO/TLMz85S9v9rZ9L2Yizj
f24b3TmlYI1tofmJkjaFiculmpNUOgvTFAIjD3uXgRravWWUczB3tnlwTHdNWbTSbGQHZSqXl6bA
92mt2VtykHS1fq5BQHv4YMlDR7I4+IDCaW1PJNEzOQl2wOZsTCG0XJRVnMlBYdqZpyXpcjZDO3Fl
yTbfO6EjBWbSPlK/b4O3byfxHNEdODvQBZuoamKK2lKD+wvkGTqhqfI1ldhiqJtiRAfXbud95rbx
QIsniv7NdgZDjUcHPJMSgUCquQde92NZnfZUlPQ6Mnlu7vq2bx9mDVS8W7Zp44G37A/Wu+PSufFk
72DiyYu2LjaxIhMaZcvxkZlxnQ7F8JCMafxvCyTsqWoQdzl4mHcMChUVIeQLQAiQ/OUh0uwoUrWm
WYJBn6vPUZVS4Y6i8j5hElwgkYIe2Lu+lILZSEOJyIVe6XbWRmZSj6PzLge2mUSPUmkPwNm0EDmG
2OxOVT6Pn5fOUj/fPkbX55dgRwzLs4h76FwKj/8q/NCHXrPjim0dABx5orDFBHqp/BqXbfkIqeRX
WQngmSEdNASvryi+gC4Tm8vnJP28tKtlBHVLy4upGp3zkvUZDdosyR+SLI8PrujOxl6Y2lzRaB70
NKvwBo6dFgDaUKnMI8N+L7fadFrDuvYUbe0PIpDd9QEzkmFrC0GxDTRErpiHGtd8TaXS0+8gr4vf
lsF7MsWFc3Azrk2RT+LkhC4cXOZt9DzVZmT03dIGA3Gft1Aoereq8Ue9tqQ3+1XwERwXkN1cQ5QN
Lz8aAhqJ2bUr0L+wzb0CZc5T1dm6ayWS9PH2ubyONAQUA1/DnReyFpvXok6QRIS3hilLHe7raexd
yWqLkzKnFEM4j+5SMhwPzRzI78vbB62iNSTraNZS+QEGAxvvcqnTUKwVI627QF6T5r4vZ/NrPFqa
S7FIea7UvvQIkrq7Mq+HFx7R9dRDpPRH4Aa5F810PA68w95HBtuuiLhWwLo33shG2LkNUUgPinqd
EGwp5C80R+h6KfbRULbr+2IrvJuktDgFSqabo2syAbrQ1rAMIkMrPYQsf09m7TykY98F1aitH+Ol
P0KrX7shYZPIUsSvIr683G45t8ImJ7gLMimMxBho1TWlcXm3ZPngJ2ISYLMs6snp4qOJstduHh0M
ZPb52lDbaOBeWl7BOEZFqVZBlccGkaui3NepPZ+lgVmIK4HSy+2Dvbe7pJf4ekIGgXO9tJenZVj1
il4FRjHZQSJbmYcUWBLYa6ffpW32jWrmUct9b40UFSGXC0lMHO+lzYygnZBProKwmlUvtZoYnFHM
ZZLn1Isq23yz8+PmvLK38ROTYXVOlShVMOt14qpNbb2rlr48y3ZtHsQmu0ujyMWMBh5OcoPLpVVS
1tVhN1WB3uiji+gnRYSylt5niGWgTuy8vYLH0kh/EOUlEIEudGlvqbo8JkdhK+csurOz6r8xq5hC
3CJN2Q6Gc7CTe/fiD6qAURDEzVuP26lmq2X2UAYInRlfIzr+nmMliV8x+8vvGsV6Z3Rt5mWpVhy8
KmIhl4EtTTo0+lkMAm+0Fi4XqsNzznMoO0Ecxt17uOnLk1mM2UGV6QpggJ99ZQZEyKWZqK61RVmM
MqCtn6Dm3Ee+prfdkx1GLyGjiR9iq4iDGJC010bwsuKU3danYXpijlxPWD/rBzTFvRNFf4jQj94b
0vqbL9zaNbl2b6Ewvy5T0KR9E6wdw8zlZp1Odtwf1Sx37TmECBCjRal0c4K7wWSUKaScoFXt7Hch
j9b3WlUn2RuXrsjcOKnGf2+7oH2LJC284KKwuHFBZtr1pOl82rnpdLelthcMSdicFH2JgKLbR3T2
nbcLkSFDlNWQDSHNvfzG/aKD/zX1MlAKW/UZgmx79uqU93Xd9Afnac+7ijIpjwnNIvhWl6bsoZoR
IrH5eHbsvNOnZfKbsrI+hV0xPSH/hc9bBsBvtzd0xyq6W7SlUFYVYk6bDR0pRlrzqFUBKrndfTWP
0l0xApetCPi9oTIVL6VbdWBUXMDNBRU6FugU/ulQbZUeU9C56erkTdAr1khFQw/fZaX+2xi1wWeM
yvQQG2r0Z1DNYzcp+cEt2VkyQk4UnHhNyOi3apYdakTrpCFlpkzh4JUNvIHJiRBEV8fss2W2ipfo
6tGgxyuiF680KkQUgTShYXu10WVJZc3UatsHKFybAZ2UFVngZjR+ERvr91GvhUtQMDrufTGDG35c
0j787lRRUvuzKUkHb892D8SvEd4ReSkggAxyuzxsi067s8hUW8yYXO7TbhiCtW3SwOjbjn4aKqZh
VRzRsrZ+GaPE3kxEpXIDJGArH4IarGTEWR76VhyXX9nt8tvSHjLDt4frjxUASCB2KaFegfSU0KEG
NhYhAjiF9qRKkv6jcJzOD7VouJ/bMT91Wm24fZJUj+VoHziorcMQ1qloihqxLnQHxMa/Skq1YTAY
Da87fjTU61Ncag9aJI8P9USx+vbN3bNERETdBiCCIMRcWprbSpsQpQD7TdYzuUZJScqFjtn8kMu1
PIBz7BoDiyPI039IThtjjWNM66oCbzfWrPP00Gy9ic5o6mnquny+vbK9cyLot/9nbPN+d846LNIA
orzt6xrIs92eLWAy57+wIrJBmiOERduWQmkumhKOAnELs+akJp1xF9u99fG2ld2NAxBCh5p3gvN/
uXHWVDNfFdy8j8xh8RJO0RfwcMNpYSLvwXquSl3i6AlxTLA9JKBXrSiULiw1rTUIrKBUKYhq+c9G
Lx2PR2R4rNtY8ZoQ1WxkaLuz1o72BwKlt6LX//yGP3gOsE3UTDcRwVQ3RWJ34PPRi0weZjVTXFlp
zHuErRdfiaT1Qer16eDl3AYFGCX6gvABgB2XviVQ92aqx3KS4szMevALue0mLy3xpGGotmeJlPbg
o+4ZJIQWzUUKp6g0XH5UaC1hkqH6RAc6hO/UQC1lu1XfXk3pQUkPZ47uHCKsAaNCCJRQayvPMEZ5
nQ66g2hwr1R3Vl2MD7G+mCeLqP1gL3dN8UJR/cG1MHnzcmllOOZOOdm2H6pT6StaLbsN5ehTo8Py
e/PVoB4qBLsFzwyo5qWpbjbJAvKRVaXNdB/X0a8aMsCL0pEI3ba08yRAbEbpBjUpRqFsg5w+lUaF
2S8oCLS5+bKMavuNfnACmc0oP5PGmo9luEaeHE0hNe8pOjC/t6eMeOY9AtIImnvjA8J2aYBtg1Qt
qKydlK5tzpOddX67zL9uL3THc1JMowRL3QkN+y1IJGY2kTXP+DSngN/c6JLzQ82c+uAx2Dv+QNG4
c1B6Bbro8sPVZmkaLZIsft9Oxae+LeL7JEpHT+8G+06hdefdXtXe5wMFKroU8KpR77i0NzBg1FoN
Gq95Nw7npY6k38Vi5i+yUuopE3zi7myOdvkuNIfmW2l10dHYlatUT3gYoY8p+K5cwKtSczI5JoVe
x4eCL0enyWhDL2yG/BfQcvlLG9flKVWiqfP72tRnBtp0fcCwQ+cT7dyC6T9OYn1NnGj8i4NlkVoz
OEDkQ1dCCSENvr5cHTRfV+0Ef2ZxbQ3loYaO4MFl3QkYhagXzDqh+30FdtIj2U5RpXD8tUF7AE9X
Oy9LPNiKa0TG8FynnRYMjXF0oHd3HrgTOGfR+gfRcfnt8bOa3UG69vMqTr6kjRrfIVpVv2/iyDyT
GVWTq82qmJVey5EbyUb5JemZ1g7qf1wp78pD9Us2ivAIQ7OzH1w0iprgg3h9ttWNPNLzYQgbx7db
pXJ79u1u7TAYLxQ6a6WvErdlquvp9k3Y8ST4ZiaMiAKnqOJc7oZRN1mU0c33YVWuZAtaH0yGMTJI
eF7926Z2Lh3FE9AdJnNiOP/ip7wKZCcDtLpS8MZNidQGjNkG92B2NeTqrPd60oR7My+/6E2RB8WK
luVt6zuOjGMGjRI/RmK67WBVUdenphM7PoBF7a5lhju54hQfOJa97WSIJ2IfQl2GvOByjfporlqY
8a5Cnf+nNMroS8QZfGRM6hERasdlArgSMEGhgUugdmmpSZpoLgv2cAS55lUNCjYV6qqetXZilneT
3t3evz17EOV5wEk1oaNu3lY5aYpW1joHrEpfwFXPPndMuz9LTVV6dZ4ftZL/dPheZ/QcEMa9ig4g
Mv0Unjbr68Yo4yO1jj+UcXlK4mREktnqvEZV64elk9a7uLFHt2WcpCvG/LoJornvco1j60ydeTcY
5m8E9lRvNimiM3tvOtiQvU+N+7C4O3wB+jKXH0AdwKY6Tu5Aq0w0jnNkvrSFnrsAF8Pg9t4fmdrs
Rc6r2RUlpqZcLu5TxSpo2mnJBwMpioNLunNNiPUJeaEN0u/deqE4iod0QvnDb/QsOutrSct3laqD
a7JzmMiRUI5EfgC1rq2iRgTkt68ZEIrKq8R3LVc7cq2oU4Jan+At9bb5v9s7uC0dC3cD/uFPwU0G
CrFJAOm8rqFpolkVMmn3i2JTj7LC/J1UJ8v3hfLfM2ILvVuuSX6w0p1PR5RGme8PQgda0eaUVGah
OpPBSsUEAxutA9ehmf6sR01xUIXaXaPQW8KgGBAoNv2Vf42XhdKpGoX+iOjOfxAwUFuLJblsUJFu
0u+LEanPViuF923Tt6fb+7u7TAYKC2ocKJMt2UUMt9EsNEII8lP1a7OAM1psI8xdpxqPiER7tvB7
AnyB9jFY3st1VqmlLeZs4hnsQnWZhGo/pFn2YK/Qm96+KgovIhOkp0yodmmJwQwzuWYdIoOWNFJA
uQdo4jAW1eDF2ZgsB0/UXr4N6EHMCUHxRyg4XdqTjYRBxHYc+tNYUa50CqP/YarpwMQvW3alNYPS
E5pf177JGcZS6F5ZdvXBgd1xAPwGAbmAoi4K8Ze/IQ4jHSJYyZqZmfMN5efmS0N+cbDUnWCH6j7t
YYp3f7h9l1Z4OKXKrCwKd2Mhp4FdxBXMOhg2zaD4OuJCxklSOuWtc1FxAxRNOKOUNIg4t6qLslpl
WaLLob8qrfHDkCfzczpFn998ai6MbL6ik8blWisYmbUuhHLCZVOrODoVzTT977apvWAWW4Jji3I7
wocb95J1RZhZ2hAiQr4UD1k0O607WH3+RVWz9R9FMpOHRZqzczNp6ddITWcPiF0dP3R2WxVuLwOG
H8elOjpEYombx5tAgeoJhWAw4dsmhzTF2qCvSugPsZKeKeHOJ4bkicFLYePmzZGkyt5pEgpj5Kii
U7/NWuxFGQ1GDGBOjeIwc1soR4NLmWwd7+mY2R/mkWrVMxCK7ihO2XFGAPgI3LkvVG6uusmlPjsw
NSTfDnWASUjff0qavGFoVrbob484/vTJkRAXuJNt5U+SrHyatJ5p7blSeV3WyJSDkyaYlCK5v32w
9j6gaMn/n6mNF1Ag19tVN0lIaxWan8/OcEKedDw50tB7JUnagb29bWTqn8CZII4B/vDSHyhOE06N
sUjI4TR0ykNF/60m87dCGcyvt1e2e2VEKR1RXZ79K4z5aMVRr6h8scWpln9WDX1QV5Pbf4YGaeJZ
NdVPIm1H0zePXYQzrHs0T3S3kUHHdlSSqEPqjX/7N+3ttgC8UovToKluh4drYS/lliRLfmc5ULhg
Ho7vG6azuSX6DvfQdoe3zmYXjtASmB6yTfL9LdBjyetGkpdKoiCe9UTSVvdLH8Y6YBrW8+oYxV+4
RKodqBBRxKWatPm8yRDSUFBS9twui7u0GJgnY8N/ScT869t7uXeSLFg+3ElQxFdNT0LyLJtSPCKk
8fBLnlbfAbA4J8WK/ubMgsGEHEEXjnhr43sVJ12LxJwlf51V6/syxi+t3k5+kqhH5GXxX9q6U9AV
gOlBBYE9FWt+FdktVpzVi8P5yGa18+tM79xQmo92bu8UUgqGmsTG2Vf68aSYK1Ue7qBuLu3Z7qbp
G/DA0JXyPjtFGYTp219qd1XUhKFgABq2thm5JFvDMgmpxiGrZH+20uZlWFIA6bfNXB8IEhnQBECa
IHNd1VXkFbXCEkmjwIjN6lveAiD26nKpXrJ4rbuD6GnHGFETRCgeI/61PRNzr86M3ayiYFWK1dN6
xznLRmh5o6VOB+G+CD4vDwUSZUxfAJwh9Na3YJEauQEYGDp3atKsX7DXonNZT3LnMjdyuI/B8d4p
jTEY7mrozuyG2jId3OrrD8gvEOQZOCx/WG2Xx5KRJ2o8NY7kK/OUP859oTykJaL5t7/f9bEUVgTF
VnDbr3jt2tgvXdrmEdibCAEqKSl+ICuap0Hc1NJnSSkT1b9tcfcjEpcifywwIdtCVbjUjGXK+ogy
VOvcp2sSogXR6EFMj+PNTzqLe2VKLP7VzR6WaKocvY2CtspyvzfK/qkOSZvUyAw/3l7V7tcykazn
0KjEEZsiAiMGVDuNhyjoZpvB00rXfZIjp/iLBdFZEr5eFEW2vKah0Z3SjJF6rZLWOcdG/W9UROMp
sRgIfXs9e1+JAjJtVhH7XoEu2lBbNW0OI/iaSXRvKqH8sayTonLlhBLu222B9BeUXF5N3rDLz6TY
SSrPvST5jSkPfgyo7q5bujkwQfa9uV2GsopIOvlGyAFs5SD1QqvjRepjUQop7tZIi+5apWHclDEf
gWb2TgQPMqDePwWK7QAY2ZwipRrUOICS2gd9NytCza45vX3vhLyBqPMDmN7SUPWotPQwaeJgajML
2r/ZuyYzDe61JjryvjuuQsBIKTFTYxZM0cvPNM5OPNHhTwLa/dFTz1SdkyZNVtAURX4GlWR+uL20
nQ2ECEIliyYgXIwtUBcAeqaYjREDctGn94zRiZ6Z5awdOMDr7EZwkxhpAZVOALk2hUZdkqJGa50k
qJRQ84ZWGz0T0DCE+1T6oKZREiSEzwevy85WXhjdeIsoK5pojK0kMNuqAlxQjh+yOWsfrWKdftn1
3B/wIXe2En1leBc8Z7Sjt7M7hkntVDXCqxddp3l8SececcejkUc7FRahuidGd6BKx7HfnJC0ErIT
aHAHq7xKQejYnTdbbRhUeBPPTCX1fizL6NzDDn3ggzM1W82m4Pap2XFckL/JPSx0V8V808tT6vz/
8XhRFixGHfv5Wo1nu5dCOo6l8/3tpsiu8cW8z8AZNl8x72i/wQ9Ig1Au2vt6lhJ3VerV61rbPjil
Nr96E46IkV3UOmGZ0jkUf/7qJYPUpxZVnDM4Y7SXB45J+8Igkuzc85q+b2RRehirPCHOK1BPuL3M
ncOKbcBB/M3go+1XRTzXUiKjyAIpksxAW+fKRVZe8bSGR1ytpyNR0L0v+NqeuLGv1tpEYbEYOvYg
DHeenU6VZ0d6+6gOWn6QGO9cfqo7AoYCtJFwTr00ZU9FL+eakwbqGsv/zAVN/lnP05cm0a3SzakE
/iS7K863N3R3gSSItAVxOlck2oE7b6RIbwSNAXaS/19+B2BEeXCaIT5Y4J4p3KfQLKLjTBp1uUC5
E8lI4/DtpmTywyhNvqoSeIYW+eUDU3t7SewD65riODgt4YNefbaqLfK2o9sYMOihhCnbVKdIZiRK
vIz6+3XKqrMJWeEg7No7m6+NivW/Mmr1hiYxEYR7Ycn1g9lHilcnefVQDUPyYI/9W0VwuOkCzyPy
KQj0UPcv7ekxkj5ZGOcBRL13RTHxpg/xmfDLPIdwlL3KsY/iiL195XminS6eDLK5S5Ojushm40xJ
sIA2ZpwG2RiDXI3Qh4dtxG6FCzonrf32XitCzXCAAFKImT3bW29mciQ56pIEfdkNwdgy1EFyrP6p
H4zfb78OgDAFN1BoNm+nREtpBS4xlJMA2rxxlyJk7SWzNnh1JXV/cfNQtwcIBjTkGoOpDmE7Wk2X
BHmbRO+NqMzvwZIvd8uoHbX+r59c8kdgpcRkAsNkbj7bkNr0xFcrDQCklR+AvlZPet8cjfa9Pv/s
mkZVDzCdLvAWl4cDfYkxHASBSmPmLWIAw8m0B2jplfyrWRLt/3H2Xc2R42i2f2Wi3zlLbzZ25oFM
ppE35V8YUpUKIGEIEobm19+T1b13SymFtL3z0BMVkhJJEOYzx2zeflPHQPz5LYSGMZTUkYKg9Awd
7+ej6WCVRauAxM4kFbth5fkW4J7rxLKhzKib9rowHBp6ptlF8fxeA+flRgAiDEV4qAQeSZan1Xhq
J2GDGcww1jQJxPzccgYviv4+LqyBqvCggZwsxtu3H/nlAQpNyhAlL+CToXx12ijPWZfFMi90jRTI
VYxpvYNNslfBTe7vWsCj3wYyCJIgjAd8/6nA1twU1HmFEzVIkbCJ7SyBnDjRsujLMM26dxDlLyMK
jPaLC3JUBMB5ffIuCxxk6cigr9lEw9kE2NlmhbZDFWYADYlc3okmig4AquzfntDXxgX4+egKABIc
/LmejytHcDlNCBRK1Ins0vm8u55SeCGRybunIjQ72UGqPlywlN8e+JU3CeTVkfsCkS00c04Gbn34
4mBieU3GcToEjq2HMLMWgLSc+++5s7z6lDkKKyBSQq/9VALORPOQWj3zWoM3gW6FDXSZaeFvmV2u
2TANH2Qhloq59D3s22uPiU7Jn04quKhO3ms8uxDld4/VKvERDwoX7YZmnQ9y9MU7S+jVoUDMADEE
5xe2yPNXCUNAnKKtPs5oHqETBu5Y4o3kOh6UfGcbvjafABeBCAyYJHAGpyfP0BW883pesxxcSdAI
9U55rgc7OAw+uUiFuyVM7AaUkPd82o/ZJp7j+bGHS/9IiEWlDLHUqV6xdpMmrJlhXQBvIReVyD0C
eLspuMmVmgYCYm2N39CqieYFhxBWw7CxZOjjjTd34YbAC2suI7POaTl03nAfoB/RQMM5Gvpymqb4
IICeHyoJXqoqMzB5fo4e7t9aLjF5XDJwjKqsmAtR6r4YBlBW4VFSqjgzsCGFo+VULe2CmyUUtMU4
LZ2nPcgMUiG+NNE3x9kgDrNr8mkTGhuZyir8JgZi0JilAkjlchoV2/sJE7oSioRfWsh2jxtj6HIF
TQnS7Syx3rdkSYq9TAnTZTC3bb4jeOo6tC0Yc6afbVihGkV1HR/Plk0Bx82N8joNcqQeA0CGMIUH
X/dElFA6gSjiVEAzpdRQDbvULY1/dlBdHSvTwboB5DunBizaMKBlPnheV/LWX89dS70IKjtd5x88
YGmA93DI+MqlR+ly1yw5v3ckgApiS0i2Y7GB36fOVfEjDj39HSArdiwGGn5mO5PF52rIW1pOYeqm
qok9d2AqGoKrfEn9C5b6U3RO55V8QjYQ3rq1nR6kaPlXSFaPD4DSKFd6OvcLdFsidlH06GnVjU4A
2WoSL30IMiQV1ZjlE9n6I/ILHfjLNa6ZUe1wObe3vgYDuWKNG/YxdKggTm3alFcudGLYuAFK1aUP
SQRarmL0vg+e7GxJjWpCYPym9TCoiI9lAWkDVXnWD29MBGzRfl0bPlWG2yir5yiT6ADAUBN2BvEM
2J+GdlBeQknHfAqobq6ChZl2M6rYfOmoNx+xrywjVT47fjkgT3kKO0SBZavAEtg7wDsffTtRVg39
HEWXoSUdrLcIh3BnkjNpN0Hbi89w0Gz6ailWdzZqYtQGmgT9wUUyjUvPb0DUVauVH7kjENbSQzOb
qjED3gThA5zKAJyIn1DZ4sAMgUs8lqkl8+e0GVhzJjDYd/BoIlHBHwJAI+TKiAaAvFkeJ8g7nTM5
pD8gr4VbjBXNqmohoDJYM6gmsTrKbH+ji8jLSu0Xo1+S1NCtRpk7K7smsT9DVD1/UL+YzqakYXzn
e2v4wWQClkteL1ONOWl8RKawUttiEUNdpotJu1SZ4gWB9r3X6i2hbh43kxBBu118J3tIDodMVJA4
65fbte3WtOYTSQXkvvr0YuSTzUvUofwHMvkS/XXAaw9TFDJcg4qx726AR2e5COGd08iRRyi9LPeJ
CVFTibt5CSqO0v6F1oAAVGDwtvF3P2uL7GZhUP9TqMG7TZwNBlT+WM1DtTZr1MnNzHpFt0sHZWS8
DaTclSQOEBhrU3hFAyhTfI2VF8S3TThHsAHRBijB0mTTxA8uDBT0+zw9UFOCrZI8CAvbpq3KUt7/
BGQI0N4RQhd+rRDbX9ugs76sYk6buMKXaPozAuFnVraZodMVYcHqSqBipotsZF4MieUeEMPJG8fu
S+LFAFjMgZQTtpKXHaCrM7rSBr7WVcabRn9wcxwtu34klpWTtyZP8Pskl1DkS2kEcedguSEMIVA1
TNojZa6mmSBc5YI9FCCVjSX0pG13bWCEkY9lP2Q0uGM5SgHVmnbtR2UDryizuHUMDn+BA/IBykLQ
M1LeBICknk2/oYRHUZkvdGl3ReTs5yQhTVpmjOThfl49RHC48zO6FUs7B9t1hbrGdoHefXixQMdH
PLk1IM19NFKp7/qmj+9XwNNh7FDEpr9KujBsL00Orcwf3GsCeQ6Bg4JeZf7Mwy8QtAvzy9wpFmxQ
YfPulKKK40AgcQpgp4a6bpTOYVTFC+vanfZT9lTwzF4kE5vMfghw3GwzBQ3ZfZH1A8L61tIBUlVD
v1Yy7VK8xNbTcLZIJ7OLaDN124QpKFCIJrNPNGj96HJKhfg5t32ygmKTmgGHmrThZSdW/lF5s2nO
UgKu80albX6XWT8QNXppYtwuse1/pjaTKQBYdPnoGet4ZREMthfUtHO6LfB9os1qC/jPxUugyJmf
Ni4vZz547Z57MeT2bQ7FHkguaX0exW1CHhbj+m4zymRdNzHnSpW+0Sy800Mr6Q0W4MCq1ETcGyrh
Y7ldZYjEIDrfZqCa8IWHxS5VLB3KbowjA94yybI74Bo8f6hSbUWz7U3rzRsHJViIkGk2LnrL8TDD
pdIEiFi/tcyICjoWU1S2o03PUS51Yl+4NSu2rS8WHJvebFFFa+CwF9c5GVrzo41W8tVESacrIoc8
q3ubRB955k/jRUfCvAXkDwZO94B4p91GximsYiBjbCPwF/KQ2nWGXFGhV0QnOcVteukyJTxQDeC5
XRCI8dG5+BlEnPrXnAe++xw0HqF1x1dwsme0G5Nom0qx5ttRpxM/glPTsYY0K0QytCEAV2wnESzD
F59A4NMrKaBIbOtpz0HSS8awm9+ZrmOqjIG3754QNEL7FPczqtoDDPWGHZrRk/mQev64VFoNFKci
JEODzZTJHih5ujLcedFiC2z5oI+2XW6zAVC9cVRlDzzWVGZrpvxvRZt3fXnUq4qgLj6rAnVC0Mwr
nF5yKkkezaqa4YeAAjT8prLKDxlOAOPDk+tYQjHLBWgwkOhZXEOvrUvFUlPbLPQynFV/Pnqcd5t2
HPhFUDBP7AW0vf0qmDh5dB3eIWTecsaBrQcgquraIUSZhBtblACAJsuGWlHMZybGIVeuIZnWauaz
/rJA0uTayaUAYnrM5qaysrV+2YDHdJgJmWKI8LYGh5sLzWfraGFhJ5KSqOxms1xLZxIPyacfkmrB
kfqpmEb4M8FXh19D9RxHrgA+im4CHAWsTGwctjetb5DaBDETomTEtMUGFAmbDDjDTBhXYxyuYmu0
37ON8SYZbpeGI5lm0BDjmyhalms9yzGqApTT2rKn6RxD7NxwV6HmnIZYjKsjVwRUGfpDi87MvOpd
w4BZR1VOVgnPERAHHbQ1S2yIvNvyfk6WC5UnOj7omEbhnsu5nfeJDozaEa8x+O6AlogF1hmjKNIP
g1rSgSEEsropAFIfMlLGXSKLyyHuublUHY0tvpsCvbUMs3WJ83KJM2/4gnB1UJ+zQfXNdSMKgjPQ
Rxw/kdJLmFXnbgpXlLLD2Zh90KTiigC6QTbZwKg5xE2uybjBf7z2aaREJKh8S+02DpKSsk49ODCW
XZcjOsPhIOKSjAEa6BAF0W25FAJKfrOzeb9HYUZ5G2jvR9MdLJTjjwE+bd2twGaQcvbCcawF9oHa
hv6SP/TpqpoSjtx9th80gUcBUslW11HRNO58igv9IVtR5qzjbMrAopEEzgddos14rQz3/HJOs19o
fQMvmgwHBC07nmicRB5Uuy9nhM+QJMTV4jbB2LTfkznLF+yXLvkWTk0yVFNWkFuNmCTcAIUR773U
hxrZwgs03pDeUAPXkaAJYXMW6wusv8bbRR1YrGWBBsW1jop+3kmNn8mcxmzDgJn+CW8UeFgq9Erv
2niav5pJdFcDj1Ambhm48xdM8Rjxx9CQBPXMyQ576msCMkkPZmrY0MZt0oBFtIYqWczrQrngY8Jo
NpYmXoBoA0lcXsOqAzxSj8djUYHAEN4MMxgOJZhWhdkhBRt+rKsR54XNc7WfBZ++QCWwuOyWAoY6
1gHDjughwF+krlj0vmXZVrPIu5axtDiCaZQfLPxIfzA4usrbfLLhNRZmNCJxIN498A4ZRYjH2Rkg
D83HWHhClwzZxF3DGuJv4nbsP+CxYnqeUUkwTJv717O3FEElvcBcFunshwh49dqcp/0cf9Y+olg8
SrOYfbekfbTRUQKxDmRv62c4ZmDHR4Vd4p0eYSd5GPKBZ+Us8H42ed+M190yjFnJbEegmtA7zLaP
u+7cn0L/u4wJwz0LPcZHeHKFP7yeQBRyMUV3OZsBN1tund+W3OH4qbEV4i8dH4ysB5Dj80qYJOFV
i4wnKZe2A8cvzs1aBqQNDvkYHqtIU04geBZxXRWz78Iqio3Naha54KJvsUYhu500ouw0X0WFomwj
98UUxxJaA1DOrpOw886QT3hkm/Zj+p1aDzif1Y2iRT69coYbRuEOWSNZ6CtEYlaWROok2GrcAODY
ownxZJZ+htOggxDSjiWseTSr7ZAr2C5KauD107TsQ0CVIuS5BEwfGh7TKS9d7iOdB4g3IbZxrkKN
zwbqzefQPpYyrdi68N1qm2kuZSui7s66wP8OU8bUVmTImNyKZMb+H5FKd9i/EDLDvZAG31lWcLLp
kwBBPmtSGSChT4Cm6FG3nCuT8pBvOjhqszIAeW4q6SxdXPEeOGMUjxyKrOk0AaDuyRg0nEGnD47a
ca5xbRONi5kPQRkU/hDv+i4JWS3noXO1TTLon7S9KSpPumbBC0aZZU+7tO/KYBxtXqUxoePV3HB1
JaCPZUpo5RT5ZYNkd++4iD4DlNXYsp90r+GoUkT3HQW6GdWedt1QfrwbIhvCx9T3R4T1YYe6WDXb
zN6lsQ5paVMad2dyQIOxBPk7/gBXRr3steqKzyDaRhfdSIJvvuaSX6wt1Mdwp66DqibJo9tQwi/9
ppOpeuhij8vtiqj2aV5xGVccX/FnD0INTpJlzS4ngY5TiSjRtPsl7C3mM/LavgSoOTRQ7+jbotT5
UaogbGNELHJNvyk5O3LGtYSNYzrlsavAs0vQLIsTkUHXadZYpjD9xhWWal5cWTktGco5KLdcQ76V
2RJUA30bEtGs28mf+yfB5sVVeTIXiKbmJkFNKIjp4zEjweWGE3vaIt11P3ARBC0ED2ULiTluMSFp
PrfbZJjhKI56wLoRpPeK89jQ8Brg5+BeqsKnle8We0BHkyJryrLuVsbJ4koVQsasTKEbHZd5wvXH
oInbxzAa4yczmwK96Ub1u9lAg6xCyoZUPEb2m2ALFsMZy1enSyNzKGq2veINzvNgecLZn/cwG7bT
t6j3PY65twRNX8Pya3HUlgSUiorvfTyZaReLQg8bzCkcUVKShnfN2odBOc9rJEqvh+77LuKIBUrM
8fig/E7asnOpnUvAMvoPWd6biwSEgb6UWAnXY9/xzy2k2J5amjR7RLLeBIVa0SH20OmBTevwZXIg
ipRqKFAkkNEgUC+HEyo6t5nxBAJGFpyZlrftLhIhQW1tRIm7hLnjDBmtguCY66Zxag8p3MtVhb4Q
cDS98ZEJ+KIPr4zIFhj+UOtGPHgc7DEZksC+J4pVjc9w93CzQwuuE9HANmSZeqz6go4zwgCjHlFw
yXzEImS+6xC8S9gKQZ2o7KbU/5GgtU1Kqjqeg7HE9aMAIywt1TgiZ53HOb8ax7GHlqzogvvI84Nv
BadTUM1mDL8bXvS3HRb8WiVD6M7yhais8gwikENqoUiM2mTSn8GjrsgrrzPxli7Ia2H66mdTyYJ8
TutMNZOHAG0SCw4n1X6Bgg//PBQB+6I7H6UH7S8k2ZpGTY/a0f6u6HrUL3WR6nCTqCT92tCZY9JQ
bFrRWI78xzZm0cUEGNxU+dSDTdaaOfIjn3rEgxa5E86BMPG/phFVKGkRRxA6TYO+SCHf5iFRZ+sF
XJhXWrliBS4rLPr0Q6C7+BAyx77IBKJcNdVJ+oRwa8Fu9Ib0XmdQJtxQf2GfUcLtHgOeLBZssN49
BGC5higrrIiBUvjRUxAyLFBecDLvH5cACO3SmGL+BACnMBW0WVKsUvgIhTVRfYDoqRHI3ZSe3U40
8NKFal8S74esJX7JWb+gJpJbj25YMx5PbHjpXg88mAlqZUn+faaDfnJghulS5jl8XyKDYnmVQano
DiTWjFeLHobvvsapW2NZJU8LjuVPgIn3n9pEh6g+tAkiiMbrcYByPqixylrmTfUaBXCP6rMO35qN
2s9RhEC3DnqChfM2c5EOx6swVwflJhwFk43a68Ij0LJMMzNtmINyZOXiFpfQhIToKTAIosDqlMlB
WAHfX6Q58SfTAbhzlTAkhhUubJNhexgBBXVD+QzxVihUHvy2ncMbGWdYQ6uD4WRFpym5RtsTWlSR
pW2+H1HtRXbXpzE9i1Bk5LWhHT9T0ezcVvieKcpA+Mlc2dSpoMrhi4HOxRynrgx1mj0AfDHitSyN
DVGykZDBC1Bi3hVdMEUVQV8DQjqMsnMOgzTvMuqQ5W9cVHiqzE2Euk1BkhhoBxYFiMpd3qMmrrvh
fnI+aze2j2dTGlFYeo3aPflmQqh1g0HDzI0RSQAo3SrTayEVJweOW/6u76kDW4Ei+K9Bbe9tqcFi
02CzzwhXZdDHYwX7gGBntO14PSxO3I8mQ6pq5wzBfIOoYwRSJy0ueyhgQ0/UmOkKhD7UiQrwjdcy
tCnutYQn2YDgOVpZKfQ0qDJAtfE+lJNH94Xuuq+Ih5AHeo3KICheoCgDhqfQOJDQk74lMuq/tnnc
fLTLPKXHKjKE4Q36Enk1dchoqlXr5CyTTLlKkAFNsQKK2X05I0ATu1kk+XzoUan7Cp+k+JZ4GWur
Abd9URLsfb7xpyCw8JNu7CWJ5gzqVyi+BCU0R1Bhk3nifZ2RXlzTNTEfBrewm54pBFcy7/MP2FZ4
SSpv2Hk/NcjuwZDKwzu/8Lz2AC/cCPhco+Qxr0gdfsdz55qg37IEHFIN2sTICWMkEZ1DFLckyCo3
Te6A2INLsOoq9ImSXUxcCJMnyeIeV2Ta3+L0kDe95HOHWwEEqs3YJEEdJYOMUMdywSXCN4etBEJV
kl+MCjXSixE5GzQBIem1T6bZ3SZTsHyz0pr2rDAaxyCxOtxrkdKsmo7WJ1XfJPmTNyTBNcFRgy2s
iGE1z+biI4R2AtRhW5l9XZoBIMOpMDkWWGOze6ZH2cGFIgVDT4pRZWVbQK+mzJnK6K6dQhts/Rz1
ANxuAwHgUnLRoJ6XEFZGY2b1MYzNd7xH+W4zd0PwwcYx/5gQG1/BjnaBs9boo/Lbk3nZAZcQow8V
yU5BDdQroKxVUPplNLbRe+BhCVxxCv59aUGKKIc1Q0IELoEvtvnYcL9OZZFcS2OxOejcoYmTknhG
YROxpr9xKVW3GdpiP+NwcB0UiBEI4WRHnbXMiQAwga8keeSx6R5hZDcQWBR0dk/g4cguemmRaYa4
ApC6pNl8htIblLZHkun2VkZHglsix/4dkOlLAEUBqOKRFoWgF23wE4BU4w/jAElvtKNtjNCroP5W
+TqAuSRNPnREzx/f7kK/gpHEgDEMHPKjzCa0x543TTU3EB2ADQeMNOVyFTV6rpjG0Uk0XLWagKGc
hqTiILieNtRzxdaK7j1x5VfE7fAlgI08AtaPwmsn4BQsdgN+PxVAdzfj+Yo1cm8Lw360q8pMDV11
RJKUQCW7dCvF/QO+10A2CQT4zqCoggrt25PyEiuDBisAVfAxQ0UQ/Nznc2LCoBd0gNcn+NXyAil8
/2GIRPsO6PZlGxdtIcDm8yOHBLrSpzO/xBp9kVXUPoGUHLqWEw6ANDkncqW7v/tAQP6A5R8DnIMo
+HRVUTRHB04KWRfcFaWlajpHl8N/p//+CiDmyEqFPgHAOLBePK7t38BvvTBrlM8CD6RHnAEi40/9
OowfkiYFE3WFr93oDfP924/22iyiwZEEAPkevQiOP/9tUNSjJ+CmclGvdJiqPp+jfVz0zVbTXr6D
KHx1rwBudySiA7nxgoTgwRBtBYJe1jEln5QFlDdyTlfo5MkLGHE0+xCCiVuIXupPfbSOFedh/56i
6Mu1iUX523c4WZsk9Eg0mQLPO0M8COEUlxfU4+HfBzgcvdih1gygAURUTs4hP4Ml8oJaSI2xUJbQ
fveIOjFMZ1cXP6IZg3CgY45+BabmPQnl145ATPBRwQ/GzxCiff5GQYpccR51spY8thdtNgBDudAR
qAKo+RkPDeS3V9Cr40GGJwVuGvIq4RHr8dsKahW4+R4foULr86VGpX6qEo+lW5egGWePsrxvj/cK
JxWvEJo0R2/UDEfv8RX/NiAYmsRfEi7rRnBFD2zBSFUfJs3FMqXd1ThH5k5rtOckvG3g2zyhaxwx
b03LMHZ5TXqRnAnLws9vf69XVxbUzSDrCTHy9FQGz8okahvoTNYwWGbfPAtKuQep5/LtUV6dbZhs
A70N4Axy8ucPT+1skAGGQJWtqAG0hddfs2BCZxpZ3uWIqOKds/yVQwlOLzhoIfKEAvEpKJ6mw5A4
pAQ1TFGLQ2it2aKtmaBqBsyX35jkds3G3v3dpzz6HkDdD3o90FEOT6VK14EFMaJWWWupmqcs6dgn
kKKWKxXM62GJQch95zFfnk2/RgSnGm5IAAaeskapgBhAu9C+zhLTQYg3iT/EvEDpLF+zqgXGu5Ic
y3tZDMp2QQYIhQAe5u13+wIVdfwOUExNgZ4FLvIUcm1GF3fd4mFh+1kKKas1P2PxkenmUG+XnITb
3Fd51Q3c/l1JOYwMhgamHDoP+AInqwpttMg0nYY2OVy399YMpAYQRZdqmeAN5eL3JMJfrOLjeCBs
wZYe59SLqAk36EKWVfTwvgm7h5ymim8ypFGPK/RWhypcx/dcNV6sY4x4pB4fLVKA5zoVWZhFgSYg
UN6gsTj40WWpvnYU4JQWNjzngDZkV8BPZO8cCS8u1+OggMFn0GUCzvbUj7u1TuYQg+trq3JZFsUK
biQ6l8AJ8vdClNee73h9Y5QjXuGl6LoXxuiSyLrNfD6UiScGsYdsWJCX0eqbHRIH9k1icndvr9lf
G+MZmg7PCElhQOixUSEbdLJ0egcgCeBAqvZAGbszSGNREyvgCM67KYJIGvRqP6HW19WDIvln4JEl
uk2uIRcUWCy0JADsqinwHPeUBk1e8hANz//DaQKq1DFGRBviBfkXsWfkaNr0da56ufdQTKuBO1a7
vEDth66Lu357Tl5b3ainAmuPcO54DT8/o0kxGBEjy6/VNCxVsnC6nT0an0OzjkH7qnuPF/tr8Z6+
A9yGR8IbCA34v+cDqlSgEyqMqpspRtnZb9YbBBdkPm9gYHWdLelq6nGh0VfjhdlV50txk4ZubEox
rvGt0gC9//0ph9Imjm/cVAWEa47L9bc72hk1OC0bVcMFV9SF7tUedRdaQ5gr2GZAO7xzfr+y0wLI
b8CkAoZAYDWdxFuoVkSS+BOmvIvavR3NY7KkpM6hmLN9++W+uOYRzoEXjzQLwm6gApyMtMYNjUmI
bkmHYFmXqd9GT1DKe0/g8OVdcFw/UOHCKz3Cm0+yGzLBtwXeX0PNpPK3QPhAXDqKvLN85ZBcTIDP
GJosOiBjeE+d6mU2eaSJAJyLkwT0MMh+Pn93cEAv+myKhjpCJxLpMwMmI8voxkDPytXKxunB9JOt
Q4o4JzaFuqaD1V+QIb1nuvvyrcIcMQKgPUgC7KRTjW02IY30gceAQEDe7L15mn8WYOzcTCYZ7Dsr
9tWxEFciiUfBHwqPz58aPccc+GeMlQ++KfkcQXQ36NZyXhZWv72EXhsKpMoCZuIBIMin+mrSJqpf
82So/UXHGywxfggb8ZEFQ/fO6fxysR53IaiX0BKGYOXpSYRWSQSca4FXObNVl6gKAxJKNVHkndl7
QSXBmoGmfIDpgxsY7oPnswe22DDFtoOT1Lh80ib94IH9sFldp+skhf/0GqH8lB2xB4M3sHe25Gvz
iUdE6eOowYML9/nguvejha54ysnjxXZEh+YAMFK7Z+Oq3hnq5TX7yxUQzuXY/4glTp4TrINAAR0z
1lmXmC1XfnqzIHKq/axRwNUgR0rQaivGd2odr+7JDH2z/x73hAYQpgP1GSxWgSDDmTANjhyEyINt
KJXeSrhRbiB0OB5EVxS4Ycx4v8Zj/iDhWf3eyf7KZCPRQ4UIMSGKIacMmjUmEBxmcoQFiE0rINL9
s0yAmjuMxXtUuVdWL5Ysli90m1O82pPJFjBHoMjPx3pBU3WDapM571He/va3d+NRfeFIHMVAqLs8
Xz3QIA1wPw5jDc8uuVNuoTWc68JylsH8zi31MjAAuRgZDbI3MMhwxD4fqodyHsmHELtk4GOdc3h0
Eh3JpxmbqsxnKOS8sy1fHRAW0D6eIQTh+OQapvkcAA+SjegyQc5xApt6w1nyA2gCsA8Sxt/ZHa+t
DRyeUBWDfAxgzSd3I9yYKTxgeg2NBBJVrUz8ErKGfrVgUt/ZEa+tjQQ2rmAa4naABvDzqQRcOpt5
AbeMEbN9G0xwANsUaQdS19ur47VxEFUjb4BqSwotsefjwB9OUcYIJHhNntdFY65ABHnPN+21efvl
koltlYFgeDKIRULrkWYa64kWkItFs2BLMrtuEol9/vbzvHKAwcrr6FmB0AIPdnKQ6CAxbpwV3ODi
6Gj7C6m9ptXAuLh2voT2fFrZ1v1taUgse/CKUF88VmCzU+cyWG1R5bpJ14FA5l6M07gHTeVGLTp4
58J7ZSZxDvj50UoZ8dOpXEAAVqGcCqnrvIPtx8RgcdeBNlxNOZpub8/kKysD0whloOyoTQBC4fOV
oY+Ub8RPuuYwc7lBFyorY5O4d9b5KzsY11qAwARV0yI59fZMJUS/5jXGOudsqTva071E7w1eC2j7
oZT8fwiDQAhFORiqsjgMTxmoYaOjgC/W1D0F49vCIrYcJMLATtD5z6LDf3yf/5M89Td/Jij63/+F
f3/v1YJ+ODUn//z3Zft97HX/0/zX8c/+/689/6N/X6sneW/Gpydz+aBOf/PZH+Lz/xp/82Aenv2j
lqY1y619Gpe7J43C469B8E2Pv/m//eE/nn59yodFPf3rj++9leb4aWgwyD/++tHhx7/+QEr821o6
fv5fP7x6EPi7nW3l08OLP3h60OZff3jZP1P4Tx31J1CIQQx+PEWnp18/CpJ/ovJzlOOEhfuR+/jH
P2Q/GooRw39C1icN/8zFfejU/fEP3dvjj7J/ohqAywb/wx2Hn0R//PeTP3tH//PO/iGtuOlbafTx
g7Gs/yfXxPF0/CTcxqhyIj9AGPR82QMUTGwk6KWHXfwwcydJ1ea5e+rMqlIA5UV8kwQ67Dds9Btb
a5G5/ryVXfeY5FYsBwYM/Xu06efJ0p/fCSoFWLhHXCaKPM+/kxAS+OWZX67Lou4F95KvagLGFZDX
hn0rCjJ9LCZefEkSGwTv3A/P9+dfQ0OIAXOBNiDOtudDA1jrNQ5sXqnQ1kOLKLmYRHP0MW/9G7ME
9PG3hfLX6/h9+l8bDtXlzE+xSSENeHJ8R2JGjMi7yxx4/KykdBTfO5AgvsEDHByzTGQ/3h7v+Xn6
5+P9Pt5xNfyWx0cdCAMW4wVQ1Khz5qtDOmh/BzMCWr890vPj9K+REKFAUPtY9/1VoP1tJNqOql9W
dvn/2DuT5rqNLVv/lYo3hx/6ZvgAnIaHpMRObDRBSBSJvksgASR+/fsg+7okWiXGrWFFhQc3rm0Z
5+AAmTv3XutbSALHy0IrQXdn73ZmfvWgUHrRIvNMTqtvL6INRSDdIb9siXs7qKkwXkWfiwuFbpUj
2Nh/lb07x6SUmO98u5/PR399u+/VO1elOnpzH4dy1UHlZJeo1n0Lop5t7a1yTm/81fFvmkVO51Qz
iDdKV7tJik3d9d+4u9jDeUTpgMFL+Pl3DDyhSpKxLlPogbtO5PMhnXvx778LdK5ZYnwKC8Z7293/
4ScsHZ/ZRJtd5n7uPEtdaQdDX4vrpSwxYnRivPr9d3pzKPp+UzkZWAxbuBwsxjfXMxe/dEy8YQVh
XOcUNdpjm+OS4DiYXPumtjwFqh4OyrWKUJelPuwZn1eYR+ZG7X//UX7xmvA6bn/xWjKSfvPzTs3E
qpmkl1AEjGhE/h4ncmhCCdD7nXv8iysRmADQVmeM6rDm/HyPpdDKBqfWBZ6S9BEvQXEmgtXdz33x
XobBm5HI99tLgcPcG1onnMu3gz1O9FyosC5yPTfuRm7lZ68r/a9dUK7yNJOqfu8lGbITmeG9SzSJ
6FkV3fzO8ewXb47NfsM3RdvAzvfm1i5O7jSda1yYnVRV6AyeirpM2pfdWmIG1df1UuHUuEfEXaOy
sId/azLy/SbY6GEAznKqoc29/R4/PNP1mhXeZFkXbVr6R1MF456YcTK+SiX2ePfeK89/ddOBwlgg
UomJpZ/B5v/j9WRgZ2y85gXNx96nP1s6OGO9oLWxHHoShay1XIjMlw+55htHLWmsB1GM71WBv7rp
P36KN08ZCz1mwM68EMvYfTSVSj+AdLEQn5rute4M+nVTqOmggNUcRkxKx9+/Tb/YChjrctwin5JV
xHxTWbtNiVx+NS5G3A+ncjSdozGljMB+f5VfvEkkxzD1AqTGhvr2JDTOItG7zrjQEn3cJc5kHsas
1sEWN+9Fi76Zkfz5EHHuB/BNhUYrc7vdPzxEXrpOmoNVImjWwo2mDE0UgJVs3GvW5IP5y1JxqfRh
PstNZeIDHEqU01qvIx9z+jtvbnGN2r31YanmIgtNR2Dy+f3N+MXGuGEAST8FVQKl9M1j5zdDptnO
cmHgwriYxWDvjCaorsx8dg8qzZYbprzpS9J63dnvL/xmmr/dGzqHNogpnY2RwdybKwfZqE295p5r
SNQ+JlVexGluyx1Z4sNBR9BMuI4i16fwNELlcnXNZ6jPGtds954rmiTsdH9+Z37zi5eQFj8Qxo3C
CADr7cpnLXJuCTI5n0Rb7RNVIous8y1NqsNGBRL7RniePAaGosVpzMY+l850/8592Sq5n+vsrYEC
x5h6dsNwvbkvRdavQdt455qVD5etsXoXqKmQ8A7AuAUekBvN7uzDUhTmaUGAH9WN1Vy57fzuZPyf
78n3OxFAywFvRi/p54e3kAsuH2mfJ/VQfEtcp9vksWdG2bixnGBjR6pexgM9x/5o9Xr+2qHdfcS1
JSMjs9azjBinEOOL+ODPyn6H//mrp8dkg9pOSptc4O2bZeQmlgnXOnfMnNgxlL9OLJVCYy4XednX
XxJ9RY+90j6EpJLskMz7USqT9pwo9awPW2tSHNT+75sD048V+i8OSOg/kP7QGrUhRXlv7ldqjws4
e/3ckpC8Q4vm6NWaEzOEoc+LcOJUNyoYBNbW4UtmAt/z/TY4SyZYAplIM+udyuRXzzIfB6AhSx2k
wbctwG4eijzzrPNUEVEjvMQ1QrEYWOQWMe7WduzubFu1N8ukidjumg+axV7z+1vyz8WFOwLdlrTB
bQV8S1mTI4T+YTbP9Wn09nkOBwKgg45HtbfKJ6lccTYbw1Pp2e9lAPz68eCa/oZG2s6rPz+7eWNL
DFDGedEMQDm0MT9MaevtPafSrysRGJ+NxRcvQZ2xIJd6npwtQXXmFb4dmtyeuMZa/M7a8s974VBE
MKd0YCZRiW///IetoGq0JRFrcZ637fqFaQKP6qrwyLhlag+RNbpYIfCc1Uc3ETL+/e/wz33V+a5F
g7BHccHO9/O1NQwrJXREeANdcTPOmTo0lVl+/f1FvqtUfl64uArAIiZCPvf9bcXk5GNn9mt2vnqq
/aDcYToTtVZGIOdyvp9n7/FdeIeiSvI4KTEg1w6TE6jt1hIDOVmf2tEmVhDhxHs5kL+49Ww19MQo
nNn036o4q6SrXMEH4+6AcWiN+kNtB/k+WVDe+w1MH9UmDVqf5J2l/OeW67bDoYzYupFcnEg1681t
L0cLgmLN6NYt/SpeWl+MUTeDTsWj3nZ05GdiZEJzTum1/f63+H6s+/m34Ky7VTjU8Gywb7/yuMWT
rUt2LjynvbB6PDL1nI+RUxj3Q1tO0egaPRKN5Tqdevd8noWzdzTYBxrHibDTRHklSJSNKhhft57d
fwyMZr1eDUdc1v2Ea3xKn4Uu7yDSAIwqmIM1mLciIQZtRy++eKdWcHk+f/42m8qZXvxWLVCwvalK
PZHjTZTeyey396MSwo/XLLEOwumDdkcScnr9+/v3zxdmu+CmyOUA4v8D+sfjUpur7Z4WXNS7VPr9
viz7Jvr9RX7xrTZJgQnVE5IZ3euf30qSc7tVK5AkakZyhfEB11vfpERCGTRiw3nNtNvfX/CfGzqT
RAjTCFPBb6Fh+PmCTYmPyPPEaVR9HgcYonZVZrh7ZmzmO1+NUuXNT0aPipKXdiG/G1/wbT8ea4Nc
isoFyAq8ad+njkkWS6o3DzoB0E3k55PT4Zqo1wezQ0WLgUAT5g71wdScuUPiXpokYWTImQbrqM/l
ikFDmSKL1qXP5E66qvhozMM2/mx891DB1UrOtvCcb7Jd6xdt0Yf+VoHrga0ju6SLBnzq9zO99IuJ
vIHnoR9UFntG1n0xFhunLDLkcd7ZfubMuznxq2fRSa8OSZGWc8gkqiBqE9gRZ95xCPamNOsyEhhs
doG9amnUDlX1PKbmelEbPXmkjW+JNczR/yZsuGiGsPJV5ZWnr34Zup0ln3n5xWtfrct52XrTxL87
l5tsVlavA1bWMc7I73rBHlbccELVXzEomddWjlsWu6Hw5igFaPy1GQ2syKS1rZsrsnK/FC0Cn3CC
zvTZhvCxYEquKitOZr04x0ZTXsuqGvwQfa12RxPAzA7Jd65KgZFxOV8Lu8UvbZvYrAZzAdORJkwa
Fi0puHmAicMR+fYZbJImMoteexEcfj6NrZ0l2EjcgCe4I2YIrmQ1glTtVOHuq0w8IB9tpjgwxrnf
FxgS+h25xhkuKQvFWKgwqeWR6QrIUbVMnFcr08UJe4L7KJoSr5vFRulj8Gr4Iy0kPjvSMZQ68BUw
j4eab83Yi+wVJxjd3gE8SAXao5qSPvY0t5McnJoMGzbEjgyjF1shDnwfyuVQ42gd+yzT4tYCih85
vZN8hEsEjQUkSb5Zt3Lzyk5qLTuIYppPYyFQERpK9ZiMzdz1w7ITfB6srGQvJG7qtISeld2yd5LC
9+LccocilEPWHDKt9J9hAOVbINnIszVY+TKFAdDwe14GDdeW7uDxCRwYTTvsvurMGqz6aZNudhjX
++SrdMD08A1ScpvqXJVn0vTEPUvjskSpWqy7ujGyx2zoF7Erh8X65jbstqGT9faNqCxi5BMCUonq
XhVUTx7OdetXNQ5u5kU5t7Nua09+tkFoZJn1RdS51XxeYYFwDlPOqTkU49SXxxQuWH7K0T7lYQZY
swCfJlfElSNgp5BcZ/UMIGjoQ0JKEf0ZaWvgfiorYHfeWmPME5BG4rRdO1gsGqJi3GCtLc/tIm/z
Q1p4FOiB2fbNYYZO1oZKOHMVJQIXNdtYUNRRRzJcFVV1LWXco8PA2N+1ABqbtJy+usXk6SHCxewz
8cVgfwwi2ZFSgb69sGd9PQSLq5dh64zJUxLUpY/NMq0+IjEGvgv2zHAR/2b2hVUFcx/jp0z7MwPb
9nER0Bvw/um5v1uVhgNah6py3nbliimLH3nawYJIvtpuWmzKc9gycSpgA8RzX2vj0Wy78Snx/WL8
6I3pfOMsplnhvM2nMbS4kZB5LT+5b7oyn6O+bHsQWjPC37iyER1HySyxJ4veooCqVn/xN5qbXsdj
PsmSWktvrXDCbFnv2DCD504hNN5BBAI/FHRe7V+UqtOsENDGrKCJGJT8a8HKg9vP/5r2dkYhRGv8
efVK81TrvX9nFXaJsZMnUt9M2Fp9MJIVFYPoXewbTMdND6RMh13RzT0RV4I2QTgafmHRLGtYp6ue
XNLQQ2ArQhJ/5CfoMU4ZGXOLUa4uC+oSaWCfWmtt/UTgMItPOpn1MS3QSXGqm7VXL8cVH80gkozQ
dRbtukgWjleuotCOgH7Ya1iaw3QplWY2LD9te+2iX4O0sAQzwINpfnJMYV5ypxyoBZlffOIHmG7S
xNNvzbwCQ+jXzaTwTzZ6u2tBu5C05xYBcB1rGYJwId+52Ztp7t3iKsMqv7bMEqLBKswL13LWp0BS
gOG+q0ArWFNggOhxjFUPfUE0MkP9uXfDafJXKEXQaKponhPrm+PPOT7XpnDwZ9hOd3TgZt2icOwe
hnw1v056uzwvXi3dnZtp9SdPJixEhQjuNdeeP2CP94Gi1Q0k9wYWGA58O0VVm9fTmESV6p1uP+az
fq2DrQE+UwX8MoG3OG4EI5D4uxzl5Ar9wNOucG2ObIAEQRzzwCoeMEsYLzRkk6uKYZpC6Yi+F0tk
gmN/BXsVb/HBF1XBLxfbYs29A8V954fTvLJXIqWAm0Vcd/8669SIR9beCb+NCQRl1/mVK+Mcd28d
TjyUbdxJUbanwXHmxy2Q1tlN+eRVZzr9oEdgoeUU817J8UwxIRfnys+0O6V5zk7rpZUdsL2naPbW
oAhCs2kqpHQTisysT9yPutZXoFGAd6BLXvTRiFxilWVU+3XBQy+VcUHpQtu+0BZM2TNaIzYAJxM4
KbUE/IW9zO3LwuAGABJMSGhNaKtImRROMJESUDantaCcQDdWfsxnRisvjjvJo8GOI6Er6Y08QWkw
yyjLrbaPbKLKPgq7hf2lWylLulV21mdbq8s+piRa2wgTqwK1g132qRRufjabQzNh8bQwGC+Tod3g
F8VrqUgt/OYzLVPRAgdM7uGOISMSNlbdqLFqecOZey1iLl5pUSed+nlwp2Xe256YhstZOco6S6vA
PTZ9NRgh81XbYkGrnOcMrsIHbN/d85wLOCVTI8tru/a0r621xaj7a2PX8aDBNwhHGdADMmxcoJHK
8MATvlXcWu64fKhZ5ZlpUbWzKchRZBt5bdDCta/0k86ZZD0liTdrD3XrQAWEPhrIs2Tumj5sGpEM
IdBGzb40WH+oDBXHiivbNibM6FrVlmmoB0k2x0iciikaCuAiu7IbdTM0cRLwwhJnZoSZpHu+y4JV
3rttQmUx9XlHK42h1K5yHfE4oPJMYoBwabEXnps9oPFzv7mbkydqJoofiBe5+c2W3nztMCzEVGxW
+JdtR7jXU+IZrIB1WnahUDWOY6vhDkaJTzUdOuvMdu6vqtPDiUg1yiLfch4zLc8uVIrkfV1Tdato
vN5ZRmY7ZxpAEHZRHngvrDew5s4fl8mJQFDi99YLkceeRccf9p96ccQMinPENn23DNlyR1KulWO4
9Vn/VjPxJvSWHaZtpjfzPoDomNz0QBcgRjjOuNVZDiwAJPoArlKYqlPUgIo29lt5falRK0BcK5pt
72nFdO3NKvtcaz3UlWC1L1G9bzHr1ZgdqOhZU+Z58Itwy7T5oAXztO7JZi/1qOTvfDbbVixxtuj+
sitYfi8dOU13q6PX/Vmh20N37GdVX1dO6x1YZPLmUKjOXncwF2kEJGZmN6Hd2slLkun1TQe7adfZ
DQLgMQWiiHkdkmtksXzO0ZBrtQtGU/VrWGheF+zXetSyvV3NhrEz9bJcKXQl0Lyhx0mzJENdxnU7
8fMB+RqNy6CE6LDvAlgqUeNjTo91uYJWUGvi3DbVBP8w40/tS7Z8GwrXMD5NWaGJEDNqX5/7CbaW
SIw5GE+ao863QrXFF8CHcI5cj98khqM9fKXcDfQoGOa02Y9qpPEzdRa/SQWRRMbBaHuPrZbTFNDc
tb7T+9qhTJuo2Hfw4ZEjg0xMH7p8Ni4ZH6+fF38p7+2xsU5+JXH6deasboDs+RP4tkEe3KUEFEKU
SU/5gxbv4NI2TY7WBGyzLYKDpYnaiPKSYutgCVPbNZRe1iWkHM4JXpEXxy53/Av2WxtGTa57lNgk
J+AdRVxVLxkAtqm96VYx3QGi0l0IOvo6xP5cjl9ru52eSMRRNzUPVRU3wVg0IajEFr1e34zukeUV
4uugDL2MVrBU54xhEg1IIFyEkHgxYbBu28s3gdUa2Jk9LJdrypfZdcMwPVmAR7QQvKb5bVFpyRO9
WN2+6xVc1wBT062mnLba7NjlBybS1au3FvocQ7qzH/EMTtlOy40C1LEBtOOUF8syw7wEs3AUXukb
HK/6gVQG1K0i8rseG79WLT3NxGAZ3djqFkH6pXSAjWRgSy5IfpA8UVPilPukSSA3rkCNYqcv0hda
Wt4ES8Z1x7gateXRFajgDt6sJ0BWJ/PMsRSsnYb16GkbSnzIRqXyM36Fecf63hDqZprLfSB4tYdq
qD/6aSXTCAtHNl9YvlbdJikn4KPX+0sWW3hwLtdShxlD7QdKbeqVzaFEpl8zMehpZANzdeMAh98Q
DjZa2ygwKhn588Ylds1au5KmvY5hn3KqAbDkzpDfhCb3QkG8xqOVQczqm8B7Qh9mXCKCG26GqTKu
KgDAtPzRmMLWcJPgcZAsEvtuGD0jnJa2rsLOzWoNwqfUHtErqZ6tmoH3frb0+rWEcXzXF37BvZNe
XlEuYTEJCVeBV2EEhl9GgZOSkGNZ1VpF0Dg2H9k8y2mv1U5zcqDgZ3vh4Lni1c7VwBnJA6IDtIoy
e2gyZ7oUHWSiHVi2NYhGmQWfbVMgGqT30pVsK5gqU5EGbSQASs9hoYvuw8oar4UL6sg1auG8PY3C
wudfjYvf7ue28O8QagmxN2COfPresPlLqPaX6ueNMu7N//0fKpRzGI78PVz5h04u4pdDHfijUG77
A3/q5Gz7DwTbNDWJ+kE2RKzYv2RytvUH3hUIBIikkM8hDPlbJqcZxh/w5rDjIcKnEf89leEvnZyG
ho4eLdogFl+TyR9arjdznz9/lF8L5b5PNf6zW4nZgjYlLT084Cafz31riRD9YOp5SU+rS6UA2qI5
6sihaL2RMNJurBEcE0c5sCW20U/PesNZNCm7GirM4Iy7QujrWds0TxVEzRq2F7Mh+MEyiye9yegu
rG4GkYN49atkQJHPO5F5l8SQQ+pefaovpBKpvJsdJ7mvMAhT+Fhj9bkTTQ2aQ7DNNLYWahIHGMWP
vVxiYAzWuKBJdlmV+vqoMs++lVVpe5QHbZzX2Sdoge2DNlutiPSqc2So94ZL2VYsdL5mH5j/nDzk
ANOfMdO+m4Twfez/8w3FSoc8Ci22QVv2racMabSByIN+T065fre2UpxIFqk4jpSzf90iJv42llBu
3dVeh2ge50XnVD30N5zFygdVBixgdNqOazJ2RlgntUtdsea3wqxZ9NvGnk5FVrGpwSJL3+mE/twH
3R4GJEpbzqnJiDuw3/ZcK22Fha5ocVjN0u3mwEkOjanIRNRoIvRFrr8z6vk+y3lzs3664PaBfpgz
WYmeZd5cOWFNc0or9I81fWVjALIr7Wtll9S6dF7txT/p0trTfblgMf0AceEkEvVgJtOO1PNoKefj
D2/wLwSMP7fU/7wRTCExk290ELQGP38uE8L2zAMPp24hLRdQeXvSyiV5B6Xxy6sg2UFCwl0g3Onn
q3SgzAfP63hUNGe8EMIQu54Qlnd+1O+Tmzc3maGAjiwIcTtOtTejXssq4cgVAB4YGQKoy1sb0Epn
JOm5SV/3PpNoecLc7NWD7gr9XjguEQ0SBOsXcOr9K7S5ZJdzBVisaQtwHg1tFgd1Xb4YZgWj214T
g3jGxc12MtP6WLezdjrqQUVv2rqUQSqvDGupC4jPaXc7AT187LvMPSmnFkOE9WKX5mYr2KXlDOmR
c+TGLqzONoRnFRoFZnqOEwDV/ne/GtUm7DY3/8d/vWEh786/5ggG/lSJ//0n/tyxTOcPE+85ekXc
o8E2lfvXjsWuhOTLY0bvY4anRuSt+EvYrRnuH8TqbgMiJlC2x4zhb2W3Zvr8s4BZ66a5ZHmx/60d
6+e5ENN5a/sLAoLBFoiF4o1KqWNvNBSyQoi5wriGhP8Zt0i7Y2pp7n+4K79YBBgB/TQX4lquh6XB
wKDh0rcGLPHzCzr0wlC0f/tQJ2OabYiBwKxz6aKqFy0am2RxQsQ/Q9Tb0v3ADIAzn7vMt16dNF+6
0Wo+tDrkZxL26jO/dsiysL0yLEzQdVVmvgR0x45dtzzkbWCdBjloV7kEGYrT1rwqq8R+Ypbg37Z+
+yHb8gCcxQl2gzO9KLE1qZrUes6pJSLOc49JsFYQMDuLG0OMYRqOeULFamt+7kbJ5E4fh3q8msx+
fEmshOENMqevvpMNhzywhzAftIF1tjhVk7KipO0nNmivZkoqhQ1vQTbflF+7ISNPK6on0VkxVX9/
K3pPFTGU5YCXXyUeVuN6TF8oQ9clhm6X7zOTfbm0nK3lAWMq1cR4W2uBVho7Ei60SqdRCZ3R8I9t
DaGV04p07Ko/Ud+a67inElceeYWLr82PyqzIEs+gyTGKmD3L+Siw019NpcGIasGMtJUKNidUvbG+
DEtvLDuYaPYZIYyQCO12VBvlZtSegkS512udMIFz2/zGkIoDSEdv244nY5jGqKDx9Hlcezc4q7ra
gemXmdxzesFBenIyi3D4tgmotMeCGIlm1peTBI+f7g0BIWhNpuET/WED2iG9MffEVk833MAmrEI7
E8y/0Gj6VchxMn8w26EYT9pQKqJBqonHLe1rLzi1HSt66IHmJZ6jktLZpXVp5yHUPK2NG+bJPWMm
y+HQ0qfZCSmktkYaA26aJ6to7h23VeOe7zDeFbozB6ENYlrnZCzdVxryrYpXWgVcbZzLJTKYpTRh
YgPKC9FxuUlo64Nph5bSMwqn0rMehgImJ+evnCGKpJv7Mm1FXcjA2/zmd7BrDoE3BA+j5QHkK80A
+LNVZIEWTYHPltNmIjitc07QTk1+8NZ/BjoZUXXw5LaW2T4XtVF9tPWkF3Ex+Eu/hzde96GYW2P7
t0do2qVLNg/k5rLdaY3XuzGjGiliU9j9tGfUo8b0ehhnxbrAoqS64aUUvp3FsMfmJ7va2u6oHJZT
Z1blumNXCfrQB2XZRPCVkBk0BEplp95Roj1641h/cQurfFQig01fWSTBEaExcXPqwNJxYZcQw0Oo
gvpMFyRfEhB/XnptkbT5zDOR22fdkOjcXEBLrCJswCkLxqK+igzUwm40S7PaF3Yj8l0pfVYTHp/6
CRm+dmsWnOzjGb3xx9WwFd1yUjX8LXxlNQ9ByzMTEj0zX2OJo82f5y62zLESegH81RrvC8IoPw1N
Y3rY4EuIu6xgDkdoTwOOt8xOTqbS3NIzYPj80rgG8TikA8ld00D3Po71RA6F1trYvy224eJKpyf7
zWNWsUTs7iUgvrZJyjDTNO0qNfr8UV8Sida7CKxvi+HIZ9pu1Y1IstqK29lei8jTpnxFCOmRpVVO
dWrve8ci/YeMsqxaTeqDXrnDFexXGEhDJ7N+Zzh1vh5bmYobCC207jpI02ZYBl36Wlo1MclFjcDw
tIoe97ZMiqnciRHG+06vl1Z+1G3FmCFA+efRHU4AIfsWQSOwgeCig1zCrhzBeffMU9CuTnfWWwYP
xUQL3DiS54JZxUC5+AiHGYz/DOr0kC620iOtZ4xByWTr6YUiVckIvWBW7m4lpmChgtF77c60RPo8
Qv7nTA+w3w/dJZjOy7weiSaG7vXok+BQHY1STOSK+CuZUTnYL0I06nrwH4bSUXUEA8i9IK+KdSDj
wzIJYVp834i0ohekG2rEDOnU6ed2SZ3xxRdGU7/2U7MuX9vEJGmiNAEjmWFlGLMAprvY/jUTPm11
IqbMlVJhNtHr3aGP1OfbQJvT/INqcmOjKHpbW6ipB7MYscdmzdRFPriAEozj0GrWQQpVzB+5z4Z2
Vvtay9lNdycwkhb//eSY5eTPnacZJGISB4hDmVAQow21XnHNdPVx5ABVQjIdJ81vw9ZzlLdve6K9
m7CAUZpHxJMZax+njDdYkXSvHz7NASgCMKKlXvv3nsIPw+KcFv1N19uzFfvMGtZjQyfNPmAQ9Kg/
rX5iKQH3wuLXl3V+AhbfuUenQtF6pY308RyGPS17KButfKyNjMRYvWGydUhkUdJYSyidmUJSXkeg
y8nOCOtmZkJdDrwdRyIrpHemVXVgMO1VpVF8s2ajDx7U4BJE1AiOUFXctaJnUjmN5njXSXcyL1Xt
LfWl43RGHy+AhZlQ0GD0sosO2LdzSKauTj7ppbmiQ9DtKTuYZE7WfPpBrDtGm/PHeVaWu8twZ+Nk
qcx5fhlXvS7iqSQ14nou4ZsvGevrOcTqeYqHktgL7pC7NDdlEGjjKcsS97kz7FSReBAUckemXuOB
fmOCdSWVZX6FvJjKV6H6JPvCRKOWl7as+vSidQvPPCvhsxRMWnVy10hDCXod1nOjevfAo7KAgAcJ
LpQTwSFZ7ZO+qm+LQ6ttWehdbXnZH1xNo1ygSqnNWKhtpFAHRLFKaGkyKuoBe0oL5z8yrQGG7VJQ
cUCyPTr2cleYbvM0lz3zpQRh3i5fq5xGfFZ9oGZYXp0W0iVpPGYR8nQOe7vRV95k5Oi1WGB8l3WG
KKaHvt1NDmuu1tm7aZr7M0Rd1WGB0xASi+fEHkHXZ9PUrvdNWWRGKPGuxz4SjMgcRrrtDCigHtuO
Rkdj8Q/CXBoCFgL6tr7zAe952HSed7Q6a74wjGHeT4P3rVPldMzG0Y08nZWkTJNu38s+3WNZ/LZK
bTy4ZmWGkkDaKpxb+dAXS3MVcMSNkBoYR8G04bGZs+RpKfFdhHzXzI0nvwn4kYkQIp1vNdnkTEWR
qVUOohjP6/du4Rxt2FxEeLijiodamjzQnW4hk5CpC3c+qPa0zLXnIHG/8pgMV4ttaJsU8nsekbwU
lpyjxdTMgdUKLkBmyfVKtVUZs/J1p97tnQO2be05te0LP0MT1GOPQ71BmkXimlnU9X15KjwlbsGv
t/gxPanprGKiOPhD9ipRwcZUcy37ZGOjrw9y58O4CC0y7eqeaBii+xaNFLlh1m+6RJtilLjeWQ+g
OyxQLt52yaIuE8PvL0eEL2dNBfpirXU3LlSq7zPi1VhOKZ/GNulOauCJQQ0prNCt9PzCGM1bePXp
jhCELrbSzIkSrSN6YhB9WC5N+sjLK2IvleOTbjZ6RBCTebkIp3ttWpVcJ4SEhB0AgBDT8lUWNJ/M
rgHbVGjakWTaV7i59XEOcsC05RZX1UAd9OlvHbxcV/f0otd+nwU2aYcceSfpEp3ZWCn1u14hKfJX
XmrCcnz3iwwS78pa2Na9YHAuXTbOQ2fM994i6icYg+wfpbRO1QI9Oaz79lsfmIQLoFk5mWtVnTVZ
dRv0hoKazQePxwTU7lrPza6w6sBjNGVrc4Qz71OQ9wB07S5rXxg6uAXRqa54NQczP2ttM4lN6bRB
7KekxxFFRVuAQDSEeh1hWjFmGZCydlOML2vt08RrkFr2E+Wp7xqPRel4nHEqBylY6Zw58NC3xIpZ
35mjkq9Fn01/Nbb+tzf9fxzOx//1UT/iiC++VP/x/15F/vyl+Y+bl05+rfLnH8/+23/hr6O/9wcr
HAdoIrgBcfC/fx/97T8QsvqbvQ5wJDgg/sy/PN3GHzoebyTUzGK3IG36BX/1qk063KiUcedtxkeg
N+6/06o2cZhx3v7PThZmWHtrqCJMJxXZoZVAk+HHdqEcCq8fRXVA98TMHr2RM1jaEW73sNO2s7Qt
9M/uYHUHvQvkZ3tlItTP7vix84P2wfCm5aNIuwLJi+Y1+zQxgnvOU19JRBVJvHbTELsU04cNiASf
exut50J3XjyrUCcHpVX8/b+49PkSa7L6qkrTiBWkJxEKciQesqUec7iPTXemy265T51uvKDGLW9s
JMsXLqmX5P62VKpaoRUR0NziY9ut7qcky9T9Mv1/9s5jO1IkWtfvcuashTdTIL2TNzVhSaUSHgKI
wD39+bLv+L7BmXa1JJKEiNi/LTxYnuGHvjl+4+CY2WFwCm8vIM/pusuIKjH4WX2ZSfhNquZSNUM8
JJW8ZQiubrmjfopCeldKBufYRUB3KISu761q+KnTRHvPm1reWll7ESE8IORUpVwzUnV3gHbjgZJA
76qkGH5zLf8e0RAe7j+pTfxGsrWcF9CPnw7U9TSKoDqjOVveaGWUt3nWnN9Oy719TnvR3l+Lby/l
Bt5bSm69v65W9N/HyBrP3YuM+/TfVfrLVN50s/Ou0yJ+ppyfKmFjU2EZcQ4UEhNuieYDsCdONen8
2uTgvgcKCU9EIKK8KRL89yTvlDcHfcWBxtY5lh6/YfacX77VuWOW4kPoGux3iHzC2FGVV75aOreZ
mAh968px2uawblSJceHS5HoJpk6IvVnKGxou1IBMWd51dU0+icblO7TAnZQa4IAXl4iasM8qfT9S
TrChbAWg3ujox7KSzPwhutXbTyUuo9B1EE6H/315yP/YcFuvpJRk+Cky392vM115RFiiJC286hst
Mn/Rmn7qvvhGoW5GZue0h/ttbdiM9zgvy1uzcINpHvleESnD7/NHPZEy1ftL/+vQDXqwWr6QCnZk
X1jDjzUn7tV2yuW6aL2N1MHkLvrjlblwemgWHdp1mKqQ//VNT/QHo0pwBI9dax48P2eWB/iqgHqk
R7TH5N20vCtPhkzynTdOqFR98hvf9NLo77UU+s2Riw/tbfnnGr/xJnXxF4eBNbVb7EharPHaXrta
VxtdzLROoce+lBRTx56p+s+8nKfItef8EFhlhsTJGuPMkyTUaoOX/lBK6+wbr2HShq1N9p7yrR9L
R9MbUrwkTE4zEp416Z3YatfhguaWuaX15b9ioj3KG4O0CNM5QGlN3x7gij/cqH389tEug8nMhgg5
sTg7j2KUx06frHeh/OmpsD0Kv1ITrWdFitdXisDhtK6IvPzKMfYk/U5PS+oVV5569c5wb9CDBCIR
laob47bT0+vAjH301knfGjVsrTu0QOcp/tlNa07oUThmP5FoR8sthVgPClIu7tgpI1fvzEtJre01
hcYPp8S0YrsEoupzncwilo0MKwNwXSoDTpa6ThdR0qT+jlrHAo164V6lq6ybTmfzs94m2bbzlR6t
jkf/kKiBXjSqWS6TKq3vmj+7XebKOai6/auIjXkyWConWixm51jVDgryJqCd2dLiJkW7YHTDCxZM
Mnqme9iWpSfWxkpExxU2/dYaeSXuBnF4edM+aCa9haqpp+Oo2W8tboiHjKiLK51Q+Ste3v5oNpr9
PQzCvsNHugRS0Tl2150sjwyirtgEqW8dDGG8oiLM38kbdN6VcI8WdSrhilfoxcsbsGBNUnBjQUWs
Rr3s83VCqTw1mTzazZC8ObTCoCORyx6BsXygJ0rt+9pHu8swsYaTVUoKK0R5kkahXVzcaE96CQWP
1ImOZ1SCdui4THnhUGjrVkCU5pGgJfNHkALcyxZJnzZTwWd4MZmW+bMa8mCvkGvoEUc+5PulViRb
nXDPkK44F1itMQ+GbOpo6udy38+ZtxmU3l+5/ypUNiMh6uHiRtFrs/VpXHslFWEFTzCcY9bq6UOa
gkZnifTjnunoc7a8/IQ4zuGtVgDGZUrAFU0JFG2YFeqMbgpVT7Gs3ppUtaVe+rWioQidPoMcAiCO
9VX7oINlvZcCtRzaCKQtjyuaUIQ8CPgRqJoH1cxu3OeUwvSc7sA50TJuOvKJN47K9qkteL0TOf4d
bUaHwkfaL/m8CM5O1TzbGDqq8aCji92LpKKJ2aeT7IRE2tr0aukvZdfydVBvM+uhoCWPRuwAQaWJ
9ZllnSnMNJzuKdNFtudQMkW1Pi/RQiPJoddH970f9XqjTf70V2Ou5wwgXoaxyQ99K+rXQQTrG+k1
/mmZU/3+SlhX3LImi7C9mEdpNIACVElx+nUnzXnM82HZO6vmHGYjb87J0q57Mm7HjWky2wPQNDG9
KB7mEaO6Jg2ScR9R+67mQjZa4LO26gBJNi7aQz96x2HtrKM7JsENo6gknw5hkLjvVOx3xQEZWfEI
CvQE3rtcU2cKTrlcyx81ATCgQII4aBvaTCjDHA1zioRl1v9SY2kuLu2f6JMETzG+iG2v1vaBPofn
Ol1QpLRu4m1r0Kh/wFI1kOUMehKx4A/7IKnNE5Wf2qNeY4cKeVK9o8sfhFEfMVOJUv8pCHs4DRhO
3kx3/sR7ZZ90hg20ALZqtgHJfo/V4LboBVnU3BZguktWIkqcvH1CbWej/zGQGpoiT26y7R5nqKSd
KbILE1n3mHstYugEXX7YS3P/n7eLaOAHpc1NnBNb8dxMA2BWoU07AMWbyJy3cvHmB4wjY4zMH3yg
Q8OZIUi02XBtur8uvKsLzXg8xINvEwQB1VgLUd+8vnugMZI21dp8yeikduv1mxPsEicUVW7bwPkT
JAaPqfQtMAxd46XNAQmqJUDJXz1buWds+55RETmofqxR4oYc0zRiruTwlkyZd2KlaTbGZBnbln4P
UAB0/itExp+S7u2cGtS8v62OMR+0OrFvQ3Mvl7fn4CkXQbCDNqDcLcjWX8Rcx37Sx2fDGZIbda/a
1Wn8cWN3iP/G1FriumOfcyff2hWd326cvOvR7Wv9ZtSQmWaTRSIWwSJbMSn7r5WTVE4qxNJtFguo
uZLDq8vmdqmLuRNo2ADybFMtImxazZx4a0wHtbnbwfQ0+iudD+7fxZirbcPBN3K8IdsMgStAZdSw
UySOb3Pfm7dWC0buExgQ6aqtwaPmYxY4sgoVr/QRHuiSrZMVjQq/1QAHfyyKpt61bX2hUbwMu96V
u4BU3qumsU74+eC+WrJ+L3qTFirD7Dbot7UDLJPYOXgSwjxbiJmvXDsqKnox69FBb69Nj3PXFlsr
oCWQzQEEPvXKWKPzNEwpjN63jbZsV0xH0YiyEWNlz4sGXnYaO+w0wImK0ifp7zAF5TvN7vSfJSvd
HbV1S6gPFsW9IHtkAKgVU3e1PlBS+kUObvc3dWtg27z/MwToXG17KR5Xzis7K5jtcws0Hw2jfxVO
dtMI24kM+o8pw2v0ZwwQN+nSi96Y6d2gQbcOG4Psw8Uzx80YaMPfgIi1z4rd7W+SLcGhERRqAcCt
BmDBRMymjg6RdbzUrAvAs5bD8ZHCHFujmk6B3/YHekytB95YcTBW27n4oremsDMk6L13T3PQs/aa
jAmifAxL88sote4rx/cXC5NEt2BlSVEDYKnRjsWFMtP15Pv1moS9yN2Ydu57s+1odE+O3TePZJlr
n4aV9XpEiEaym6xhJNh8BUOObLNZHsa0054UryiqxNZKvp22TPacCYc3J9FhMN1hXQ5029uvBJs5
tzxw5TYpnG4HbVtgEyhQtYWF8P2HKRD63tN0Qof7RnaPIwAMQLQLaogBaVSHtfbEt4Wk/oeNYj04
+TiasXTT7AE0dt3JlicPClLtqm7y3qYZ2Z2TZVMb6mNrXNKA1JYmCYqH3GooSDfHAU4n963ikpXO
xdD6DN3ssB4zSnUzxh3PQmthZjEV0dUTNauxITlYuYqW4EzUX2UhKGMehvHkz02+8TKJhsUNgOpG
uo2W1PmYhxwbiWa81qSwIXmmtpH/BP+nc2YEbwoV+/QZkNDe0OZb3uqVrMTO87+kKNZN16PsT/ts
PKNzrc5jKr9KVRt800rbziOn8ZSSaNa7JfsZpV1GaT0+eStR4/hG8anpb8vi9dSplsdUudNmpFk6
8rNOuwu0cX6NzmUuyKeiyHn6Lt2+vFbg/L9GIIzHKU3zc2AS4akaj0PZkqcbUorrPcefR69Z/ixG
0YdWPqaXmfc1Xgs1bZYpcY+e4aTUdUqNwlbbjHPVned6oJmboTTuU7vdCS1br6JX5X7xRuMtcVA0
u97iYopo0LGb8kydyQ9rJ83NTeZToG1v2z5DiRzU20oL3nBlvVCT+UyVLA3U7lBS+bm8NIh8dcSm
5D9MrzO2C1CwwiacLVtJci2A2+jefdXmLglNz3pb1fiJFbR5UA7lu4trJBE6mvUiRMFurn5o4ms3
ZW18z3VbIcUEmFWEMIYI9lVECTGEH7Uxr7rW1ueCz3ZoOe9uu7V4BmI4eJnCzFFO5QemkmiE7buB
IFjxnPffS65/N/ezVK5ZL/2MAzpIsGBwsj0WGDMQ7dLoUWJWkobznGBHmhuewbW9tfr82U7tSDHo
9FA77Ro23rCck8TVjq70k+3qWnd2U8RrkvHxm2QB7Nbe8SOxwGjreVKQbxQieiw3XUFSemlerEKM
m26122OZcpqUunAQSfkAFraodn5aXDmWoorWEcYX6Kg2OtLjjXBTcVjNKo8yqc4Wkuy/c+stdNMq
faRU2qBklk0OAf88v2ip55/8dQyIxwsGUG4n3YxVeux0k2k/sP5SMCaOE3WWdDziLGkvBBE5NxTb
467gLBwBA/0u0lMH2BLIcg36PWlXc5skGG9m1ZwKN/jT2uPz2tv0ogXmJc+DE66e3wkK00rdbQNo
jYJrDA3OFLl0AnSJCbkI7JsgOdcsSHaUAcSaVZyKbmZl06lGmgfUtsQ8vjWVdtKC4nXIxXSxxaKB
XBd+ZJjtr1sWW9WbP7BlBzrAqXTEQhxJp7wqJWjhUth8lrtLTxrGe6cHtJIGSSTNbj82zkmUbHM+
2qqw9Yfj3cw1VNiU8klznxF5bEoeCDTR2mfpz5g+MAxAXU4fgLUxDm4/HBkLU3fCj1rQ56aRM5fY
3q3VwI9NbMXw9rVC/l3VYLkTvU5+Lhnp118e8JWfWfDStPouqec3kTr1IymdaqcFzdHXLQEAUL3q
Rroj47DY1Lkds22/0bp4Fqqaj6au/oHPoWoUy2dFjJBG1rf1QkLhe21p66Mo9M92QE/fTcOHoXWP
rWP8q+36vQuCbyjv38L2zyMtuamlmMaD37SiAFpw7oY4MbGZySqa7expVfIra7sJBmzlacPGvHWr
4ZBKt/8QmiZDNJDlTeqWxVlRT85e3RYbR7O8uEqzkoPmUMUlGXuh1nfBnh0PT9pQLzu7Qv1m+chK
kepVjraDrDvOAwb/1j7WTcpUp7n7Ll1/4GFprZQVldzdeiqS7pOb+SybDKlLe6WrfN5k1bhVVsW2
qg552rtRjYJu00J37Cu6rrZV07o3GqmjijmNFlfjmdDmFJxp3FI8iIVG18WWguEo9cRTydk8da0I
zJOxqfIeZJXs2qA++qN76HPiO5gqEM7UaHTd/jhn+VuFFEVbMtTnKr1LHdhEEPj49bQDbEpePYmX
Fcs8GmATE9zoiT3n+Edt1fA71Tt+y5O7FjczJ+J4XZ2rTZoCnM0ULX71TpHdE1RglBNkQ50NwTcd
LanF+iowFIULDHGclqAZtJM/1uxb9LIvb+acHfUquaEhju4Fr7uqzMYoKINDlpYJVny1d12RvlhY
NOBz1KebDCfm4bv9q7bhaI1sL1jKduRlELs0eDy9WQYkjJoGJedaeV99bzKDlwWiek/zh0grTfE0
iPEVkNDYDZVmHLOUPGhJBuSuJJOlQgBVDPcKbOgilbUAGEGjMfz4OPmEx6qYaXIlrtGkrb3VES2R
/wDg0NH4DIo8hxbQ0AZ9uHF0Sxn8q8zRPySewyEgG+ZviZIIuRYaUzvAG8pJFbFVaVfva5D2B5yP
+VF6IMNgBLNbkYtTN89en2V/8QUZn0Bs9r5qlPlguv7w2g8F9sp+1UJTQs9OwHTHCpPzkZapWAXD
f5fUvnEy8SKvZfwxOsa9gYNqvLTQNZgmTry2znb0Gm4wBTjbxHfnB1/R7cA6MTwNWnYHjaTLKJcZ
/dbX13FDrPt6K1eRXBbTtjdmFWQPRPOue1sYwUeplBvlyAOCcMy6N49a+Jchq8ov4n66HVIkuc0q
diU6z0wsd5P2OOaogbmtKt/hxcRHboli+Cz6LIlRjRNL0Jt0RA8IRLeBzRimK7qgq94bz0zrAA5D
L5gou8+GxvLQF6OiupfM3JicvuTZM0VA92xnRF49d/vB6artmHnOvitq+9Ff1n9LWiSXe3HzoWiH
cZu0NScNPWXgNVI9PzT5JI/sKMOpwXC+az1llqHXW8aHW0zjhaGD1BQ23y0e2iqeNBOYxErLpyxY
luesbdMDnGz1o5T0njJn+LBQTg4xfOgFVZUVNznH+ISD8VE05iPN5FnUqIUSYSPl5e5ANHou6CvJ
/eVZOAPlkRJ7N1DXvOMYoz6pu5xObusvUWPW/d7uIFGV9Dm44gM89YjuXrtuYB42WLFF42bnrK30
s2L/Ow+uZsc2nYbHtFwOBZqRsFXOcPAboQ4lYSaRE9gafr3iz2TTzbK4+fNqMbaQmX2TFYIYodML
Lf3mJbel+TQG2JYyv0FqpCQtumHFwLDVdUfGCWEyoWMXzQH9RB5jTC/PvdsikJxktUf4ZcS+7eBQ
rlGfHPi17d+1HBWhWC3ClVZpG5Xev1h6TPtj2qsRXoX7wJN5N+UZl2kQaxTY03NaW4QEFHrHbj4n
6Etq59B4iCVy+qU3mK6qGIlRGhJSQ9VSrf6L4UqxWVXG12wwI0qzL+iIYVUxpSsu88xfZaicEM3R
C9RwM7BRKYmU0uyPvsV2k86Oc6uW8UWJZXmSFuqYNtXpt12akdNyixyqSh7l4vhbpGZlhHZkPXaw
tDG1JvWmyCem0HbhSH4HV9GdzORJ4p9Yiyx/4smVP1TUoCxykUBUBZwJhA0BDmZPb02lnhMlxmfZ
uuVmvRej0OLdvJd3kYfrzt5RFXwbQNboMr1exD36q3i0zG4H1gJt4mrO1ehAmPqk6B61UnMvCF2T
LddzaQfEiDN+kUuBefds+nSr9FO2ldSdHVQydjsEXgAozFy1U5WsjoF95P01H0ZjUrexbLzIFLST
EV1SYjTJqi2NsZ/KFXghStc/J43d7PNSlbt8mb9H0plRgdDbBzK5pif8aPpVjuX4kxYDwpy6Xo3j
Mk4EVtikcLR6312goootB9QtGBeyjk5uTVsZnLebNTarxoiNWvpbLdWcTTOJNnKTRL8n1DUnQEt9
g8U13xZO+W9ErXqSRTYf7m2BCEkL4xs/pb/pHUKgsnQgGsMx+qh3wWeFnvlbf+3m4yiaMqLu248l
a8N2FmtD13nHup4pn9DZxnsdLbu6IPww4ykbcKjCBUUpWHtP6krUIYp/KadCbgLZaVHjdryBhd8f
l4VULF4fVR0Kp/qCbKx2WJSny8j/HVl6pW0wkxI9U+rOC52qZJBUVbJtXeec1TZH+9VRa4T5sAzH
1J7DxK150z1t4EOOrh0GPU4U9if3kcIftw8rMaScoOWSP49lNezaGjEJzr18l7m1gVC/FQ29uzZM
FPrpV4PG5ZsxBOteWwP5V5dKXDu8xf80BZNpaKN3NztDiiUwhpcFm+dumCvGMDAVoucQVhmep4H8
5rwDRmMd3Ha1PuhTB14dqvrNd8Ya3BUtiMvkE1f4/GMuM3hYCI7bz9ZYHRHNwjsG4/g6duNPntfp
FSkduTCYaKY3MWrzVeTFGmH7/Amy/1hcfolyKZs0lafnceuO9sfKK/6gL17Ccmf0HzaGvgeL/jUz
SnSHMIeEVYajOYkZ792UmvFMvsRnPeEsjESLkylS9pTyQBQtNn/FtaWZ/ztzKAJvxecX+9QWx4Mh
5JFwrfmt6OUQ392Bf2bUIu9ilHLf+Kk8KtcfP/U5qB8NSbcgQiPbvVrC/yXk427whIv/pFxluHjB
aN88YehHA99kDprMzTQDnfXNA+boYSEvfSrb91Hn7kHO/QY9jG+/LAnjJgSnPXMHUpmtUGDkjEbr
NBs/tsOfK9z5nmuUFt+dH0yPndVMh2ZZgL80W9915gKjbOkDnRZ68FD2U3JI8yy/exl79XsP2i/i
ehnduEP7+Np5ZlOFZMs1JIKAaGQ8OqYP6+54qkoiYTBY9wv/gSYObtGcoSzX64GfLuhgLzPZPWR0
ltzGwE4OhgeeqliTD5be2x+d2VPh3pTcWUp8cHzeP28wwnOvhuo/mgRSlLyi+7W11UBjvT/DEE8A
whcUNIzJi0NVZDj21fcopyKGE0IA7WWkt1Tjj9PysATkw1QMwa04QLOLYzshXypsle5Tr7ZuLKrB
A43fNlhaUo+R2fft9+IIS6IxrzuhPfJn5IlYVNbyNNf9N0wxbtxCWqNttlZP7u53peGz4pVj7YpF
zb/nowWyK6tlfbAnH07O+u7WEoFAiz1C7ZZSH5xoMnJ7D9ZnhbWFtSZeZ9/YUADCo25V36aOqGON
OwsFbwK0GwUNTmewHHLSPqHZe+cp10U6X3oEgILjuv271CO92bDVWXemLT6f4qQixj1MjGXqr8Es
in9rI2uCg4pBVLfKIe5z8tt7huGSrzaJjdion8zKM28i0S0ynDSCH2OECi2WLaRZA7vJWjEvsy7Y
63bFPvSWgKIkz/1UjCrW/PSpyH3TY9/sdLeNa1qTuKlL/0OSlICR5Q2aGeHrtb+qIiuN0ByG/kOv
sULfke/qbWXqYTcdVpIb0nXy3hukc/UWITt2/AUN86lqTU4bS01wc2wG0kVfTLjAx+SUZn+BpnlV
Jv9CPEIivup0aNYrYSOOvyMcTx39vEUDKGSiG2/53GpISMtG7w4m7TlLPNFhHzl8La9ry7IbGmp1
Np5QxYfuDM7X6Izyqk2jZu3rnHgN6NiSEAPzbo0O8/GeTp53zaOfpsRIOJ6BpH8hR8ncezxRpxSZ
Tmwwn6ax70N7xndMj/Y1uR867UQ5JVK5Sl/7baaYi6AgsahnKWlFS1X7D4DbrBHOMtTMMpOEb+ac
4R9tW8zV+zRQBruz0Y/WOP+zothQ8UY0xg7oo4EQbWV3RlPcA1YWbtXlUTmbQw9zR7RGnI1FjgwX
1cIU0q2NIL1v1HjJuAwyg1K7Sc5gJT7Jfpnr/ktwggHf46iQjNEkZUS6F1TfldPYCwWUZveTYVi1
bmbZpk2EglD8OljqbyQO2wma8bF4ChaXGdny1hUmrEEIrHNQ0k9FTTTJCfZUuCA9Ir/hT0ntDQE9
wXhsuGrGraQrI9TaHFyLBI04bdLZoz0SOpXZPO6h1XqpT8oOGR6bwWRh1sOhJw1h9FYPeU86VdOh
7oJagy0haJzfJbQg2A4zVMfvjJ42anr4as+Z8pj3LwqSBJ1tYtQHa8WUEWi6ewMRGXZaK5uz0api
KxHj4CnKdmsm5AunZIubJot/jCcNmsuBmorAWzYc7dyMs0X1xhntsoIb9FYJbJy7y8E25j7WKCSK
2tUlVqGbm0fu5j06Y/nQ2sWPvWR59FrCSfIKCJ0jiIw0Zf2Fj+T428r3jp34bEOIZ0tmbwtX+0NE
nQO3bjxKAIyfXrFYCJZOGdgELE0DwoWCyQT0+jQDgsQjHUdn4VrPdd/XUW77BztNzLikzCl0GiSR
+PnDknj0bAX1yFqSJomD4WgcZx3RLEBpfcmQnRJnwFFluwoVfC5eI6LKQIK92kzXfH8WwRxssrhG
X9bU7tCqgKi3KSFTGssY/NTGm0dJ53rjv+PuJJKmM5gISdYhQUelXMRiboa+XIhoq1kRmxwUqG/X
5prnff4uoECAkxBjn0XXdC/O6NSXbElf647DobeItwCEdkqwM0+aF9kl9zcUBRrPq594fnVPv3YF
CFFiFHe+mkS0IUgRrrfOxm6N+QHQYDyuyMIfOP7kOykd+tAS3NBGdfLU9OjUdSwK58FeaaQsqoOm
k/bU2YUdDbr2ADhGBFDL+aKu+8cksVgHSk+vw0DOLdGgyxQRG0sAD2zu4E9baa1ZCGF61v0gj7TM
uCkdPJcaJbEtbVzEzUrmX2eX32sxeFva95pn/W5YEWI2oylZzB10nx6BBJ/UrJc7elIwe+sM/qEr
OTp2A0EkfrZyImcE0uN0yZAwp2nx0AVAnllP8rIuise6ck9pZ2TkVSyH1Kg2Gujgoc2Ld5uknolC
3z0wIIgWIajVMSh8ED5DtW9wpdOXmbeAaJIMPdPP3zUKr06NVf6hQCp7mivzc8YwHsnB0TbBhJt0
mfRh5/bphogJDFKreVh8h3Ltlt1JT556Y5o3Op7s/WCP645CTvUv8JIfA6F8PDT1Enc1xGBlibcS
AvkwDY5/RZUICLdm1blqSpK++dfYGtIDuVzzFsOkGZsODGNAD8kPK1N+L9kGVuta41w7vb6tgF96
QB4MXvk9Kmv+SNio1Jy1Z1urQDrSL+aoj2SQRaQMZCiOPb06jtEBlhOluC6jFg6659/sHMJZ2ssX
dWzl2UKeGxE/9M8yazNl7WpuvrFCXPtZu+VrdTfJgLBknGcjXP3iy6txCUHHwnmZCoWOs0juKfpo
mieeoY1+Kq3nUDHPPiBjIWNvWS+Z2fgHsXivmu3NbPjICNHgQEUQSfrZlqa3sy1YjMXZg35oZE/Y
f4pxyHZ5rzE+/JaNee6b4K+vkKq4Jvl7A6t0SIxZ/1IoSCXDyIkq1zZGn9LnJEG9teNSuw8mzpzT
YPrVYcEidl2y5LE2x++ieMaGcCsxj2y6wI6B2U66XlyxPo3xUmgPZiq0fY2eOFRW/U3aZLyI9DIM
bfIhxva9lPVmyXsOikRyhHgX4qFPkr9jobb5WC0vvYP/oV2eet8H1vK9o9H318xc202jqkijUpRB
OPZF9qvLwiCsDNiGAJDNRFhK6JfalpL141JZDocti+yae8GtcNtbMTvFFnXKcjQICATOTJMNHV0f
sy0+it6QUW6Vth3qhU1enz2f517nGsdg606oZAbPJB9MmoQTMZTUap5uppvfXKd69VP/kBV2jra8
PqwAUowhI7PW+B0UAry3zoJNqxVXpyoAqL3+lWTxo+xL0o3Fl8Xhr+xwgMqh+Ts4BvnTxF9XKYmP
LTkOt0SaUWUWb6nX7axUoCKUj4HenmghuHn5tF/9IAYt2Vu5vBatcE+DPpR2iMSEkw+xXAx0VZw2
+dGuEeq1DfQ/YtnY64EwmrZ9zXy5sxo7eezJSNu0i7ZdB/soVfmvGM0r2YInRhxcY35TxIXmjjgE
eOqrDPzf19HFFPO3MZecGoCzN4nVOn+sEuXQmGV5lKBpCFEgVVFRtB7jtene+Tpz29PUCpznTU+B
Sq3DOOExJPQTuaPR1YiGRo889s60z66SxnWw2bdMnoAkSp1ETUtkSPLX8njqF1lvPTSkK4ROZ7Tt
iaQGHgkygCxQlsDe+HlzMLLk1iOyuU1VycSDQCQoubBqgtciSuxlHZ2nyinffI77ZLARHewzgWjE
N7EroURi9bTX7tx35Dkxc9x3FfLSjKxA1NgkYKiZOsBfjjcsDXZkMUo/KFWF1tBMMHuliDzldOem
9n3C8LqBiJ3pMbeT3QoVzixR9rFeEvMDhOMfFbGju2mYT9Lqr7nhvLG1nfTG8UKTBL0wr3QbEavh
7stW8hBMdv2IfN966MYa24SFdtQvk3ORGptO5XuGE6hJkKEyEbus66dwFt+A03ANBTl3eoupcfW1
OHf6g/SmsyZ7UKD0oq/WoZXVGzsRejXcxHX7KjBbx/feA4B+ztnhkiT+j+13ThMpV5oKx+Dg/Jtw
IlyKoCnOsJPBJYUOPWZ5R8EOdQ0iTkbH/nEtznF5R5BPwHaJ8gSrSpNzcvcG/9HgdEzGHmWU6HID
DGTCv05QZufab+v/F8/wf9aE/3GR7///rQmb9H+ZO7PduLEt2/5LvTOxN3sCtwq4EcGIUEgK9Y39
QsiyxL7v+fV30JlVR6IMqVz1coGDBA4smyK5uZu15hxzLJq3PoT5x//2IWjmX/bsNCAlF7u/pgpA
A39ny6n6XyZaLNYhkI6aBNf/Xz4ETZItNwtaIGFLlZ/iL/2nD0H+BXtJkjmGwBj/DVf6A2TOe0C7
hTPQBGJAzI8l0ex9oHbYypjLCmoqaY06OjpOcHlyKEoOEqio9ISTbXj75sH8BkQwYwbe2h5+XdHB
d8FVyT5Z2h6KNCBTd7L8dUw7HLHzjuy2v0fhu5DDd3kQMzbh4zVM6Nc23CFLXWAVWJKJuwfOty42
0Qno6IQMkVfvEO7D1cWweuFOQYI8V6tDsXa+AKYvwh9+PVGbahXvzCBSkBf03tYxJrKgwuv5UHOf
g/oiQcIXmMVpwRba95WNLo4pQO50fP38sX68ro3Kk0GEyBBPh75MuA6RWAbojtn/NhrS9XynVPLI
KeLU1FxDQ7cSFVcqOGHb/CItaulj4T2Cd4ILpZsWr3P5sBvssv44AtvM9dxDT0N5m+nITbruNtc0
xPwS8e7nN/th1HLJGTPFI+aIjbfm/TOGYG6nPm2qdV2MP+ph6A6Y0XFxt8plJ6w7sNDOdZ1G8Rds
/99clr4miSfAP3AVqYvLCuZ9i/19wCrms0/qpfojRi/oUmU44QS10ZyD3lvK8+c3++GDmZ1K9KHY
Vs3GpOWLLaVNfDc9PNgCLMJspZvkYUxs6lWfX2fGE737aLgOSC/w9NrMCllmJpg+7P26RHDjYVFl
l78dOOWyYzpFpvDFg2RiW1zKEJJgG3b34IK05ZAx/Q4SWKlSV0BAHk7HgUMlNOHP7+fjc5svgqMY
fpWYp4H3g6TAIJhLBW8Sh2D0K5a3rnvA+59f5Ld3YpCEo80xE9DR3l8khQREr06L1lWQe1ulQ58y
TOxBIxFs/vxKOuAWW+pE/ZEw8f5KPt1LlW+cYYDPn3l73cBY5OP74oZ+99R0TmEGsjTGwbzwvHWl
0UW3dbWgpYc/5NYyqpsyKb64xCKuhCnShgPHV4Qrj1ejLR+awua0EANvpqs5+8eepgIwLPM92U83
E1htP+udeDNSQt9oioOJwBkR8GWtuFarTqrroYHWNqBd/+IX+83LVOH+6NjyqKOYYvF9oyXS/Nq3
cbMZ9Bxo79a4anTs7J+/SflhebINVj7QQmSBwO1YLoGIy2RThxQrKWL/qBx0xn4T3cKYMti3cuRX
Rc7xPTe/QUOguZib+GvVsq0PoSHiM+CQ4R5yhnFS6iQBWq322rQaZhpQEZtJtOLn57/ux/nd0AAh
4X0kUcXhc30/IkzL1xNHt3gq400y/LS8IyTKq1G7+/wyi+CgX6NCU2mBm1glgS+Yi0VbOkjj4kGL
10ZnHmj59tseC8bRzr2IzmGFfH9d1bTVoDAPvbnShmrfcupwKxwGu1GJc9MVSfnFpPhxymfPRqdt
3o1RoF9O+WkBUXBs0VbmRE3Y1ehf0vx5ipt9a5w0lPEBOWMs//xJ/GYYkgTtMAYFmz8sp4sHrqQZ
072ke6pbLpC/ZMUR6kB61hdJXr/51FlTmE1sbg3A32JGGUI0cIKq0TpG1A1jCZfoNs1t7/rz21le
Btk7a/Sc0mk4lDWXG6JIKqpsU8ZPQdX/wgk0j7AItf7iZpar1/Iq82/xBr5HNdLT6ElxM3mpkuDh
W2tEOOap2mmlm6RV+8XAWL6k5fXmP39zPRz4oY+ELFoTzKPL06m8l189uN9eQuObswx2+6a+HAe5
aKvG4RJYVM1sWqU2+lVKKZ+/HjnPam/Xfe5EJ+6Tzw7X85zp+v5O1Bh9QgQKc20Yfn+GB5lQF68Y
vnV0JY4CLfFTXSPLCadyNaTDZS2ZHCFBTvUXv8hynvn1e0ghrPlzg1G2uN0hGWVW2yMCbiptyEJh
Cngt058wQAuJzkVL8sWY+TXCP9w6GxEmY0eoYvkF2EavGSLrELpa7bDT4ZRcUYcCHGVqyYpiQnTj
1Rj+ODvrdBwhSWuKuh3i4DKWfrGmQjdlJPBZV1Ka5W1TesfPX81vBgBtcJtlguMZSaiLMWZg6YDY
0vPrQY15JmwlxtFDjp3qeYP5xdP/6lrz9/VmPENJzw0VOtSahKL1KAgwGZ3tEOZf3NL8Ej888Te3
tJhzhJn2QT+xc++RCZ/5WXGg3bPuTf1idMJrPHEqSIv2ySLxZvP5w/zNNKSz6eDkzF6NvfviyhMe
SfSwqJMgQpKrU5nxaaXaX82pH78mVi/kCBikrfk2rcVzZA2GqYd0aQ2XhYJymu5Hjn0z2WRt0MGr
Iv8u7318atkBudcOaeEXE9OHgyBbd5XUM6EC+7Tw/C5mQl+BCzPZOi4M3/9pNfox0RKMgQLJQBpc
yKq5Fa26qUONAph38vlD/jCKFtdejNgmJ5Q5ronGrLTnHiebim9nsO0vxuoi79FSl7e4eMi0zJFC
U0ZAHDy6FrmglhI+NZRYVqZaHMzUd+NuPCmT9gR6m46YFk0EJLzd5zf7YcKabxYKsm2wo9WM5QEj
huIkwppX3cT0hoLuECqKq0iSGBLPRWX5xxMk15vnAZtdGCYjffFwbdqdMV63ah3A/mLK2NHaolm5
rUxjNsL8Tx6ypQK5ZDiDBFvClOEodHVN4BAP2dkHRXgIjO6qJn4ow+UoI+e8MOlCQtc7wwiprorR
VskL+mqOXm7A5lcN6FXwX2vGOi9Wpzi0+rZvaBpNAUyd26aGbLCesM9fKIgMqvsMkk9xk+hajjwt
6Qrj+vOXvBzRFnovNAm8XUIF2S0trt8E3ajlPU8hSy+U8dRBKGdiKfj8IvN4fTsrzhfhlZKRyIwx
lzTeT76dnmYcOeZDTniSxgh7het02K6G6Iut5e8u5PBCeaM6G9uZifJ2li9AhaXqvIToQ+n6ireL
gH4d4zYrr8M/zA60sA/NbFNg3KhhODQuN/TRoOi0urCD6R3IIpOqvbatc1yNmvbF8/sw686X4ovQ
TUqYOtPe4gHCIsQaLUW17h6di8zbmtWdl7qwt1akRCVDuLWNE1PmXzzND0sKRRLyNllMKPXxwS1O
RsS2KVPTcC6Jp/6ML9CnJB/8YXVtLsSwOTEMi2IXpeLF+MuBi+XqwJ0haPlmGC1xtsGl3TjXpsgf
G2/8n9zSm8up7wdIT8N4CnzkPpEStqspLg9D19782Whf3tLisQ0QLClETYwL2jjY0iuSviy3I3dm
Xi++uKHfjHjbRuIp2UhTc14OwhBvsy88ygwJSXBEaJTiYUCrvc7iJN94eaR8sQIuxwQjkVM9pXTo
4xQmtcVIDLRerWARVrg8gHPYUHuAHkj38yf4+4ugQ8FlwZAXi60yMS5W3Yd9tbYkFuymjAGEBPpX
AeW/eXSOsNhIcBI15335+7HQ8o5qfN9MffYFnsqs/4kRqUruP7+XX5PbYvLjMo6O+ZMkgBmo/G5O
QuCVxgWubRqZ2hZO4X0d9k+JBbbCTA5aFF2yZdyiCM5XCU1Eq7L35DSdqVa7dnr7TiW3E5oKKisH
yaKFLvWLX49jAL/A21/QpOimcTCirK5R0V/+gjgz7SDByrSqzFKsB9Iw5cbAUVi9tpM5AvVOFDp+
eA1iD5mzl9/klLWIsjJbAwzD5BUIc5I6MlCV2FFBhIjXBg+BbxvJMUQcbB0Kst+iHOaLMd2okzUc
ic5RHvGpW6faJCba8zXYQrwien7RA1BGH1V4qN7HKEL3JGu73cdVWV3aFvI/Mk9C9cITXRXfORKN
GVuSFtMjlnwSLW0XaKp1Z9kiverVoLfPQrXu7f3YO/ibnbDOd3Vf51cVkXZrOH+o70zc/veiVzuO
O5M9grRN05OB/DUUJ6r3GrJpf/SBoZ+DnrSO0cy4V+Km2Otx/GoY9aSf1DGBcKuik5Da/GDywUTm
JvbAShexOya+T+A9AVIhoHQF4b6XaRR5sPk9JbFdbUMUKAcolhbeXUzdNFYwEj5iusP4VHswLPCQ
2SvDJgzn0DWhdhk30TZRm+CULCvvUMq425KpgFAAO/6DILGz2huwis+EzPQrZ4DpOkbTjUn/91ji
qzkh/7VG5FXZ2xq8qodgF4VujcXIwzju9jN7Za/kXt7/qI0ErmnT5uAQW53wangKFxVozMsGJULr
pkbKkOaNbuSoTO2N72XqndEMNcGmU1gYKHcNJz0BeDidyrgQWOuI4NPj1G1y3EKzWQ+/VS2Cyx6R
Ra9HzXrKUHjYAiRHEVuPJvrf10o0mjt21bmsfXVtFdMGb2p5mQ64uxmZ2HaT4dWekbp5EOOkFEGm
kIsFas8YMTD2pIMluvmzSMcgWpsZuJpoSjZK2JvuLBCs1yAvNCBHanwp8aVf8b4gZYWhILupnH4Y
AgGM4KX5RNslPGc9M3OwtvARnOxV64CZiMi+zOeada40az9CVdSD3VtniB8f4nr6YWmh+Q0BEuLB
ukf0kM2/YBjDq8xNGtu5NREh5ysnaqG+FpqOnifug3LFVslF6rsibmylJPEdoRgJ4gIAU52CqabV
r73gBUy0na2EPyqPg5FfjDnvmIUNidiI8E6r8nVPWtjBKpA580PobKyxP2B/EivQrzbmVAkytmhV
PPsI4yb8OusJrR9MJCG3kewuoMyr69oc5b5PKU/OwZ3srqZE3CZa2dX4helEIjunpI48AeVy+D2r
ORjVRtqSh1U+I/qGFxwmxbkj5XTgWBZfJHxhP/uhFdMarrN+8KrvkKVPKfrLfu00me88WiSJ9l56
kTTTXWo8Fp7bt7K/yxkeGbaHYMhdu4dokiX4DIPaAaSJoTq+6RWawSshS/WmFa86/uWNgGtoBhAQ
k+AbxM0nX2GYDWyoVlgqxIZX39zG1BFP66hO7moPaY4sI5gXBU3HQ8PUVna4glql3LaKqT7XoWJu
w7J2ThAGScv1BxRAsSQESMd61OCXhNDlO+DooFTUiXHIAn8LO82dmpoPCBIANLEhxR9tQKgXoGPX
mkStYDf5vd8lxcZUJfGmSL1kH1VumNYofBObv99POz0I9rpdu9mEzxJKqy6c70arbscoATsJUH0K
t50OaixqHyBLbkQUcrlok0B5/tmijc4pgOxrabqNXrjm0O6LFvLYAIECUD1w7LrzNiwEqy7P+2bf
IRDFPCGHmQz5yDyGgSAR3QG7IV7moqKCNb2aCIX1sChmJ+t9UwwdbgSmBd/EC4EEfii2kj7BDyn6
nk2kekFkfXnQK306x/JkQiOJ2FjMuXYOsJS2fq6j8tn2jatJJMnejsxZSeWlJeJgiMydEpG+YWb2
jebzpmtDDy6idpqD8bAPY9T2yushbibet0ZEJfJRcalKIht1oHI/CJr0TrrR+2nXCD5BE5r3gpTW
Pca481n13ATKfWbojxHSmMLGhO4DrTAJWXEtEqMJYysvsXSU16UCOcJxBqbXTOlxkZVDyXjyW0ee
GChY00M1DvpV6tDjkINHVCHcXXRWFusDCV4PTZbjUrHbKHHTrOyHg0fRZOd0/s4b+Ly9SWlf9XR2
OSHTH4PbrAHDoYl42ClKqpz5ZuKZu6lOrdMmiwNlM9oEm4Z1qsNmmY2ZkX9m27myqSp0AjW9tAB7
YD87Cycpn+t2eBDdAAyWZiVy6673nlEsD/DIBoJsJ8O4TLS0oBpInF0fF8dQy8cdR+aNMmDnx8Rm
41PlFAarvHAbRLtqiKW3G4N1W9TDPiSaosGm5Bl0MFpkUsSqiIcIizR84SSr9Ova17SXSs78pqJv
Xc7HLtSFc00E55Rfd7WHSxlaFGBrrzyG3TGs6UoUDgAJLHknSaIDCcLB46uI28vraqzaA4HQPQwK
Apf5buzo0QZpnRxIMhzlSjdw3wUpkJEKdBzhuB2fKHmFanVSGSeRr1X3gHuNg2GB7WhFppaAZrLE
OYXWPa1Lqp+wASMBrwGi4ApwNR4o0nnIaJv2Qe9Pt3bXgktMirK5myryCldpxdXWNcwp1/Gtae/5
LXb1Xj77QkO5l0+YZ3JZPDJTPdFHI98WESv2nMEZr3xVQamHFeWYKLAmQUcCqF/X3qgdFS1JkWD6
w1gxxZBOBJA5VldDBK2SjAIPlOyg5OeDNYpNbmjRnRJXeb9KwVPsE6e11jlFSnyBwqjCPUzHtl4T
TOYfo6m0v5dV0e/QxU8OS4oxwA9Dk0xqpsxku+lCpzRm+f+Dgy0miszHGp3kRktgGsJZGc4aVTkx
ivIGR0v+PbQMXDLo4LaFqUiLp9f3LnL9/pia6XgZYOpEkOo8aFFTnheWsh+yvAeBERjpziqgFvFT
/oUc8jwEvwz8QFPQZ3fQPNAFT8UWpPUdsEo6qWVfiM1YOtF5QyrFKvJ9/9FXczYos+u2gUkHlzML
IoTe0zd9HI8ZzIdob/raPrCLtaL5JKfaHHAvm95uzrx4iJ7TUQM0krEFpxw9XHmo76wuPwWaXF7n
gR9uRgqBmybQ433aBsFZZvcnTSA0CHi2j70+/Ya49KTPkipwy/gq9ezbDPTpBUTgh5QgRpKhtS0Y
e7KshwEhXkXjQwEVmD4Stiuc06Tu4l3B+rBmTvOOKDStvT51F2hDb+zYwGMztuwPcVei0s/M9FqT
XReuYr4lAO2KRdphol9HUOsB8ynioI85/EM1qB+TcbiGwnClecODMmq73koaf58Qxwue1DW0jCNX
kfnmE5lVWud6lUaUeSxkdKmFLDaNd0I8YHcZNnmNPddQPGfWelY/+iArHxrPrq4LNr4XZY0lva+n
4raditNR6dKKbIHiGmZHt1EbNKRxY21yIq5fp0CgZayGx4IwaTiPIY2gMtHvAyMaqBWpT1YbvuAe
Hc4CdfABC+ILP1RWex5Gar+TAzeRZyo1mDi817Q8x5XQolAfZtc/BBKImMkp8enGhZ9EqOMNUPZ6
x3a8HsOjL8RZU6muM4GMJRGjvylBOWyicJgploWF2y98MqtgbYLLfyXNlUJkU/gXaWsfzBAbm21u
KW6sTXQyepsrOxTGlpuUWn7WSy3bdzmKdhPI3J6YTozmtl1tHMUiibBnGkAATPSfma7zwLwcBxz3
hACcWwkR5BNu+2hl4BzdOTH1kb5IWLhVZCXdqQaJJVgPlbczBxO1r8TGEuU0k8RYYaEnJiLdxVoz
+jA0metb38JkZPTqWi+D/jsWdQdvvf/DVNEMtx7M/zyorx0n/56VY+B2wp/Ss7JC/MkcMjZ8AAEp
4K1sz8uCTRZA9OHCqTKMDEYx5FvSqoaV2SL93IQxudQiphexAvTauYU00bTTydZD5lOw1xXq0snL
XlUtUE4qwAZuF5WRzrIJWAmsNbNq6lQUvXGWumoMQXCYmsiVYf0jGzmqwzHFG+0Bn+nZUY1hySQO
c6LYJlWr71XLjzc0SSF35/Fwn82MMj1XYNvEr7naVleR2WTJVuud5CIMWSb3DdMofMmW8HY0wpR4
IbSVub/hw8mept5xygOnZtK3uglG+NlAwhpxyhneynQfo+u+Bj+H/Isjpk+mhbS7BEtek8Z7p0cG
i7QXR4q1clgzm/M4bQB3rb3BaUBvx/xuo3Ri87qiMqxt6eZ20HRH4ZwMg0ZoWgHhUFzq0sw8bCBZ
3RNIlNpgbKNGgbJqSrdNRm18CCsKNeice36BSMGvQG8Y00xjW6u4AdW68k2heQTXED6yI+6rL3cy
+MV1aq3iiTRNzPRRHGczO0Qkd2NNSrbbD+N4R+8w1nZlMTovvgrFdNPpVnHWRVpwadVJc+OYsxtc
NbzM9acxGM6KqOsP/KRUvve+7ae7KKjs+yCdCEGHPj9oP0KweZccO3JmZWwc2gUbEqu/D1o1cz0f
P8rKC5XRvu8UPyNoGMwzfqNisMKzqK1N/5hrozDQYPu4dERarFiSmrMih7WPZ/caSvpE4jG5nhBj
oXuSlBMYGSjLIuWgRf6PUWmHNM5K5yGHNNae0upKsrVSoPqHbu7sQvZjzX6YwgbpOucotTD82GXx
9kxGo3Mc9aY/R9/z1MvoNJthYV5WAtmXygx/Y2aLn/vKr+7IRw7OiorYZp+uL9Ngi5TeyBt9uMMj
avTdrvBuFecGA9MhNHMO4kDVmQoKk5xtTEAsfEUXHPPZ8aa/hH55U8HH8w6UctQzjub+gdW02/g6
p1ixk+LKiDkWQ8gEbpxWmpXug2mDu9kPew5sSi03YI6hYhit2ACFx7k/Tvjds0a6ZIpM2YYHfUxC
71QLDbcQ46lWPejW93HCxVXJcOtpYw55udKSq6pSCU2K4J+26wmLOtz/wMiviowIhumSC+aPvSqL
LRLsGaEIJ22SHLXOJ++hsjcKZXJ9OB3r1tsEkUGFN6qA6Uf6DwoeyrrvxpnBWGVka4RnQSma84ZT
nWmvCoWnZPYNHiOvwhc1NP0qDsWuGybxUtORbMlwnDxrTf2yuk04CxigXpyRZndXnVKf0641VZb3
vVreFaezZ/7MavOE1bLgX6+idcR5W2n0M1VrCngyObxuCG4u2PCjSdRuxnRuOsq2ABopt4mIvQti
9saVSkTNhhM7Hh02e4HyQyX7zswGAFUNjl4m2QzLcIQnDsfpCjyU23eZyexOwnnYhWsBzZ+1Z2Vp
icTppqcnhkOkpBuSLaTQsg8dJjhSzahSmsHVKKAubfUqD5rz1FAOgap+d6ZxeLZ8sh1yVSGvw+81
O1gzIDncWJkJ6VCh6JLlFGUqen3ZmR2HTbVVBgLQ8LCGm46QZoSQyVgfcfF5FHQ0DzFhIPiF2bgl
MLYt/bYZh1Mc62TjYPAjz0KcWJXXs4XTcbYQksOIx14oxxUBarclAlYyKS39pSadhWruQ1NyCtun
aRNYlKwCc2MhhThKghNWGWuzG/Od3LIn9a8bp9gaICJ91ws840SVlKAgMWsX9ohpeJsofkkmepl2
w61u5vqK0lcJbd32+k1t1dgIm9vBzArzRysBRUVAzqiAhAbpGJEkYthQNX2V1sx32TbAjaGctGSC
xHENADSoDoDXjl01zpU35wBdtTi2QnezXECPb+06xg0ydfgXW8WQwLjyXqMJkypGfEblfCLL3MdP
C0bCOC/KqqWV2RVPOILJFh7ZaR+sLFWpJ8SoeSkmzCTgLhkuuixmVrTDiXOYlb8mCdCeq4zi+o0D
9bhby3oiUh1oxENOtsnZoFgiu8DAPLLLawbvpLXLSoXsqLalsrI8cLKHDtTM2RzkaLvkt9YZu4WA
UZb40wY03BBtY6oX+cqZ4uw2IMf0ZAoIqs8DLcrO6gAuKbaQpFQBgqtxD2q986PdpI4WXiiATmyf
Rqx7Sk+Ysz4M+quIx7SHXsz5sFPUaNNSMD1xMhX6pW72tzWL/s9EVDEALmItryA7ARlVOk9u4iKG
cazWYD+ZalIE+ZjhKJckO8cY/ee4b8SpIyN/700dRXMvbnLNXAEP005ojEh3tCXtqy1eyKHMiJqX
JMBdF40VeAObpslhvQOKU3Aa/daHms7JS9GHGvKurC3m+JUgUQU56jbwJv4JNCGxorS7yfRQzARF
QWHAyMLgkj2UfkdN/FKrp2wf0+M7HUVtXAwpByPZwthmDe2jg4/Z9zYCUETQhiFzuD2is3XOZ2lk
uGo5UoXfD4koevK44kqdSuWp7xEAKvikE6hdA+RziIhlMu4/L/T/ptvxS5QJol1H+mktgkWlqk8B
NKxqXRONElL+GpnDTefWG77oKM8doLftBMY5OkfbpHMzJz7q8y/yRmmjDiV24472F12FhixtDPOp
jB7iwHzg0NpvaHTjlez0P+1W/rqugReFrpTQyIN9f90AswmwJDpTXZomO1H58TGFMv+Fpmopipiv
YiAmpO9rGfxn8RhJuMKGnvAYA91caxmhU6mK89myt1lqdidNR8LKH7842tnoUmmRWkgNFx3SoEnr
suXL5owoIXNmlNW6schOcLjLtYbO6IuBspQwzU0gFUGoRTsRDbOxuEPZW1quFpw47DraOf64Tmz7
GFXOSmvHfY8ffgyqH02cPP7pbeqopW12MLqkb24sen4hX2gZWxXt8yLd8XY3A1FVRm1eg0r/or34
8VPgUrqByYG+qYP14P1IGcBEqt18mkgp3QBiFOhNZMVW+Iux8vFLQFaBMpTBSDApb+/9dTJK0k5d
oEbQymhDK2UDZoce0ITxFIZJI+dV7IvB8kFlbPFxa/ovzY6BdMdZfAV2b2qVYvH1tVLXVuMgd3Df
4nmbQjtL3NUy/kaYwd6n9kjA5RYawQvAresoot/w+Qv9cPdEU1tozRHAq8iql0+5U2Q9YuyErBFy
t9pV3gvs6bDVKrZSyT77yjTzYdzO1wNNaGEjsZjqFuPWoBYtqlylsucml83ptCo3qP0emt3nt/Vh
AuAyc/971reTcGUtPsfMZJNvsrbDFyd5GZsHaD5vvC4M5ZaFIlzbarf5311RfT+M8CTbqUqhfW0m
PyuyybtEocZJoVBptrMv+/OrLfV1yAf1WfaBJJdJnA78YgQhVSobHwA1gKT2IE3vqIFzL9hHzm5g
PP+Ts8WuvQ3A3v268h+ZK2/zlP/9n/nvPOfFWIVwh37Z//71/3YvOaHIL/Xyh979nfo/fv2x/5Jv
npqnd//HBR3YjFftSzVev9Rt8ve//89P/nf/8J845tuxePn3f3vOW453/Gs+bOt3LknG6CemyrJ9
avIqJPJp14bZy9Pyr/5tsJSSOCdEvKh+MIVZTCb/abA0/qJmhO4ISoOm0yWeZUP/BD1pf/36af6I
I6y0rbnp/4/BUuHfM23BX5OokTEqqvafOCznNKm36z1rLZ68eZazsLxgC1xO3IOjF3U2corOYttl
F9OZO86UBaXxNMwelVaJvqNtziFucXyxwACV2bBLM9lU5yRCEocDN9syKM72E+UeyyBRgwzk+DFj
Ox+ujV4M8OgdpX0Oc6E8GSVVilNdBHWxmvBX1ptJNZTZJqHbtyIbPXPtiF7n0wiD6sLTY2oKiB9a
9sWcxFxyYwua3jqkOL3Q1OyshQZAemqhV+3Jm7d5+feW561NczEBauyzeG14X+fVG2nfYkLy9Wkw
CoPzElEXBxHm7aPEKHAywIrF1q3IHZYnI4B3lvsPn195oZ/5dWVHaKZN0DtToVxswQLZ6hr3BYYI
1Ae4vubIQlCcf34Re/niJSYnQhQZmYjqbZyZ7+clGGr0XExMim0k/bnUxWE/nGLjSiikZ2kn4Kay
7tRqDOrfSie6K8jfAfGrgELb2K17EnlC/OFFnKfIIdC8rurJr4BrEMFCj35EYKokPsXnFgZrsU0p
vlgr9CStvgr6WqfhyOR7J50ub1dN1ZRI2qmz6dQXjA5IZNM3xrbxtXZjUVW4iTlc/xyLpMw3IjAA
NV7Hk5VctzQ2v1WlFRzjIFBfq3wwoVv6YpwAvKriSRNWHpNihf5gxVHU25Q5baHVOJbFD2eqk5eC
BE0O+sLRygOJ2YQhKiPeL7dKJhGd0+V2po2ep7jg66rLfMAwovxGYUSnhV7b1YttEmqwHuBWqC45
LmEJIaG2qIL7ides87E1xV4vk3q88hjtl44Pvh3DL4hjVy9U+ajSrfXIP2yJWsaykb+kLbGa+64v
hxuwX0JHSeFQfAWTTpPQiGTobOC7ePFp7BGCzBEp6XJO4xVH90LPaadNgnxAzyh/6IafjGuioeEe
fj52FtsUWzArofXjiGAxrwncGe/HjjLlIZjCnznQk4MB8vSqozhXrAKbNnOfdByAihIYiMi/9UE8
QI7QjmmWiE1fxgUJuYG///UL/dHacx4+V3mdvzbLleXdYnSBwuimqV5emvOnYvmT/x+uQUzOb97N
vBr+s3bNi+i//9v/zZqn6rkhcPDt6vPrL/2z/Nh8138b+hW+8v9aYYhz+gtlHkcEg869I7HY/GuJ
sY2/cEVxpjSQyTIF8md/YOKXHN/myeRfp0pTolHmKMlXZKqsXihG3w8Ylg7Az5ENiTxox6Su1PQQ
xwi6bEnSrlZ5KqGutb4qCGROu+a1YOloxKWnG1K5MhXCuSw+LDqy4K6hiaW6Crfb12rlXAuoL8+H
HKeNyoOFVEr3jiIcdEp4BjG1BvF+Y95ADE+6SR9uakTUkeJOStniy840M0uDo2+jhkD0lIFEXFV6
S+osYORGJ8JvkMM5HHlJvIJDQNaekjhcPFE3HVCblJT350bv7AnzfEM2SsTBuXARaVTqDkXsBGc6
qxo/Kuh81Ao1A48IDbEfDdJQBsLDPSfGeAbIuCzWQ6A1grNhKuNtSwv3LPG7Mj4WDZlWhxr5DToh
cs/L/LketLR5mPLBu+blOfTlktYKAL8gmTv36tzpkS0Zowsx19/QMaAG2fmjA6vPoiJ25XRGcccV
sif6I8VxUAKbVEXaAhQUVM/M94ZHnQgWNpKpzAEGt/OqBlARU2RzOqa0umoCr+ZZH8JPdKZPSki7
CoLmY+Mk5YmD4Jq50dTxIaJd6EPAcUjv0VCtlVTkzm7wgTkis5D3XUetzg2RaI/Wuop7f6Sjg4os
HhqNoxYZI8E67ipl5fWdXh9If8wfIKrPJzEclRuPqJHTwWlpwCqTNdXbvk7BiMR5BkWalrsrwceM
+8iom2k3QJvXVZBLjJ/7epqU6LVuURgMa0WhJ78afMRxShLQNC+FYuHm1BBOnZhh1Ea8ac13Titb
LeMfooXGZjdS3Yhf/pnEoL2kAkbzB9O56VqROITkjiRtB1lobUozVi5aQuCp3NspTUs0WPaoOMhJ
+vhyGnv6dCIO0u922QXbIVcBj0k/ECt4KrOLS0FUOKeJWfUGTylSTU/xACuOGjuRtnpQ6zLP1gg9
qwahhQjuUrvuLznQReHKKKbwdqqQSLO7q5rhNZNFMfeIcQxcgZjBqaDmfX2B1IzX6SrqWOaeC3fU
CwAtk8RVjz70w4Y6JE1KrZFnyGIUNyAYMDzvAIwxYCLTFKek8YzaaVhZ1UzaAvcL8RZFF1kRsZLY
TUEwQctvWUFbvDfzNOueUomalpAKZBX9aASUagM5gdAmcu+FLzh1fWIHDxTdauUs8HK93hMv30EB
FrVHhLsaVfeplZrB5cD6siErU0M5qtVb+lpgicpC7156I9cenClM96rRKI/0i2Daq96EPpWc6eS8
IaP3xin0ae1xQKDF4iCnzFFEMzhbtfI3FhuEizhQdd487o7/x9GZNbeNo1H0F6GKK0i+apcseXdi
54XldBKC+wYSIH/9HM08dNXMpLttiQS+5d57QPVOKXyNbOpg4YienNidMUGY7JPJTD1xf022ondB
eLRp8tHfT9Man1aDYnC2OTOKdPLLGDIFseYvjjORDKnDKsr+Y3Y0/Kx8tCcPMeo4e8rEPJaHBRVA
uZ9Ujm9archUjNe0Loo84aVXG+TVbY7j/NU1tv3Zz1n7oRfP/FzAF+5KyEwOIT6aum7wSrltMnZs
BUu8IK6ZhofD3iWM44J0NmBWWmbPM/Gh7hHpFlkr6AGBqYjOkGReiPgKe6O43UeGGk1aMtzGOZl/
xmTiQd8znS4JLVMsjyO/9lceiAUsKjmE82ZIpYXKNUe3UY0xWLaaaPLj7Pk9QWFk/m7naYX4HE8E
nTdplT3GTlnDgUB7edCdaLxfCMwg3YVLLzpg0ZwdWPJF9zTPK3FxYxOthNrZVbJhMaysyVtBA4At
MrqZfg5/3NeUduM1CHXgUjNa3liWfTf2fsmMaoOc7S9vaIvntcuSiWwuif43bK0LkaMioOUqUluT
fLaM12JI7VsbJSWpcgLFmAOI8lX1KnhqRJb+aJC2iX9rreNyhwpGIiDs6wzdkIqWFQjgUkHQTMvU
Y2K1AOzgJsvtlO0acOfpjxFZbo+2LXH65575Wr/pi2FsD8Z42rwwUizkyWvYOY55Hv5awVZ2aA40
4xgnq0vSyuqiPzXKdjsX2QffeOMqVvuzQENYBsJPiPOeIdhseOPzV6ktsaU+zd5Xyvl0EWmNxjRJ
24jUcydtX2TYsbFJfPTCswNHqI0Z+m2rKUSMHAlO8hij9Bd5XeajJxohYt/XV+vfEePtp+JcAtWI
IYSvuWKKe3+ZsjKJ68PI61nui1h5iKE1D8mmILH4qQurziGhpFC3bAomopYlmNM94aC625lwbfxT
0lctekdgjmYDzU2RWa8Jb//dy/H+r9A1t69XsmHwyqFzT+OM1GrT+hPSmYT/r3NJ9grZe/WeW3C9
Izcc2dUVmc3r5B1MRrChHp2zzTBEASp+T0uWdWPsNVt+tCGtj4Y6dr0wTzZPBNHGDfm8okFaJ0N2
cvHEGc++SrNHWhrnHoCtiOgnMlb72AIc9IyaI4IxAGnxddCjqY2Iq3YPQenOl3gcrcdnJWR2ziaQ
YATO6dr5bVrXKftdU3NBb4kDTpcDd7z7bGsHwfQy0nY/UTMtHH9FdWSNw6eVVTk1T0HD9z3XXRAf
ie0HMAeWM2GdapvCPfnNAGiZHAM+m5KLEOhyYyEUJEAB7L4XDmIybdJiGzD2Tw4hXxnJuXUFuKNb
eskv1RDHPaR5eQ9ZKzKHdDs+hCNXrjkLRDP11hUgKbiT+JoSpPNEeOsQ+WCJdGm4oFZI9LkLV9Sx
fWiD/5imDvdM52QgHL5Y9Pw6lbWpbvRj5XMDmE9taPI7C5wYAzDZaZX3QjhtF27DKeHkRiJf/IRO
QbbZGHDTfqTl4rw7QE+czVQEyYczrDy9UVU1rwTUxb9wfYqvws+T7pbOczg8KY6qbYUugLVfjRR6
o9cV3Taw7fm5NyuaSLc0frSNozJCu5Kp7HdNarPcpnoiAxPvdRZcJ0G2I/AkFAWbeRiAIaEdl0Tc
ZcL/wz8p2ayhzZtXyJu9PdoooyoBwB18stBxQDGVjmbE3LFMrvah56x2F2t/OWvhhM0e1Buuc4Vf
TiJRMB1MoGQtfKbPXfCrm9jQbIcxs+JgHGHr19nXGTLzOrbmbfUG8wdk6vLJepYTsqFNmw6l26PK
jCrGTtDkEvkyi96Ex1GR8vyxFDrt9iMKQh7fbi0SxANoVQ+FGZIrXzEbfCNKeRp4qV5W0XnfiFDR
duczcSogeNuBxh62GT+fmMpqF5omxpoyBfi24ZlzhOcB68d9rDB1UucWpHsPaKkbMF6Qwx8Gpwcm
e/TXO/GXuZEhKqrqPKLoooJN5DIF5R8GS6NAjlRhaxnHGWAPBDJ49yTDUIIjSXmbPQ1ZBiwwbsXS
cZr2MDdQZrcuYx7/cVlTShMcV30OZigebi3EHy7tZE7Hm3aD9nsaSkkNwq8Pdcz1st9zSar7c9go
lbL/7RzinTXBpjw94bEN67sSB/HiCmUG/theSA7zVyuntX+pVrlySK4sJgEgenGfyE0K5PujX82Y
oQgb1MMYAt/azhK7xh1eSJwi9DRGCSqKze+0YVd9sYnnN1sSckkYnvAxf2iVoGeYXcI+Q0ouf7Oi
cmiwwwjQSq6ZFVLfopf91mjEPBvJlVQesiwM8LRYJz8tc5XYC9p7OJ9+2MGPI0q9JLzXzusrHhCU
to1Y43PfuMRiUtRXFJTSyR0UYZz4fB1zeE2rwg15LDxTHpDYd//yCt77xiwyfG/vNyoK6w5t6jT5
+ZcUq4urO2g8u4/DTnnPqF7AxmWx6RWrdS/+DWehRVF5N8aAVi9Iux1Q6+25ldH7BaJQv8gXNgLt
TuYjIcqGaHyOcwchMi1is6F4RuTG5mk4R72Opgfoutm3bTv1sM6DfKkLIfIDGmY1b+LY5DfazjtJ
wHJlt+0I9WKztDQCZzT4CVoSEzfuA4vWzt9NYyv+dJ6a/Es8ZU75OyBGbf7jZGmNPqQbcGps2hyG
dWJk/XspzEL+4lw9zIOfXySB7hRqWQZ4PSQmXI91+NO3sQ72hSPUDzY+Ek1c19Yvcs7vCvwMxSxa
UELwUVz1jHZqAmY2QV1GOEPIWvmYHe2lN/wHSbTnVMpxXoqh9m9uIsLlEOW2QizjyzF/Lyd/xp3F
ELB8tc5SD5caoHO769qMno88YpQCZ5sZx7kZy/OwhwqZIYog8giKFZfZp1+0Y3YMZLC8B80KZrxz
YdVv5BAX86NnZfpr8viQAYAosibBW61LRtilF9qdgPVt/xpHd+GHlaU3HtGBuqQ8hjPQkT57ndbI
+eESpvZRzxKQiQNN40fQi3U3SE9/odsX8Usx3FU4IOkMzzTDcZRyAGxIyI/74m66yIdja1xSWbPI
R0LRxF2wZdFcP1mZladoaCB0hwIxbKCiI7qy9IaiH/FOWro/BH4xnsoxZX4VNf3IoTPdXTEzJdwu
jOpkQhxpwme5SrfZD/nq603ManI99jk5pHtAYA6BZOXoZHtZRMmNWnf6ogxVKFdl1Z6cflmuWlMF
bZqmDsmmxu0RHaiec3fbx4PEuTVp1W+5BHmjmyRsq5+KZ6G5dYhUVix9tLynpF4pLmJE7O91Wo/L
oerIQNaTIXzcD4ICX9poz7WIy/9aav5dmmb1m4VE7jwWVo77CKbnkzVuTx4MMegMSIgVFvWCXF6S
Z51+x25F54JhcXxqpXG3aiJL9RK2gX0EiGynL8R72SUs4v7iVUuk4JFC1Zyqcf2z+hXyf7249WOV
BTMK9KwjCayY4R4DMyri3RqV62vDVBGLkcqTBemC1W8IWTrAHUVXeKQgrCw12c6Pf9ZQYZD2I4KW
RrRSgFFKpze0j1HyIVMve5uUX2/9ku4FyljAvDMVw5Qdp6BZvkNUTG/CBJACFkKRMvBc675CcXWE
GYbE2pLwQWnbexRlXrE+jrbhG11jvWxHr7xroknZpl6rMqrgQZJY7PW2mI8MvxHSMEnH4zEwhI1y
jZSrwb6FcNz6qMCYHVzZ9IcpkW4BCg2iC0rAakhMtnkxzPdsvLzaOt0I/nJUqSg/w0LwxTmwYeNd
mVP7v7g9VewzTXWc/m3mAiG8Cek5LU/pJZFB+1p4BOLSkvdds6MO1M1TCwMBCaitEm/vace5rDWO
rSO1QPcfFocg+tRiluAZJlaiV5FhT6JVhXNP12pfudHCXz2BcOd4me8UXeBon00C0OoyuCj1vDxM
Xlj6D6S+lkP5Fq9eL5F72TY8ZcAHou2am+khXFKsj5lpZQBtrWk/V4KdCDUf8vQ5AzgBaaEa6XhI
QOFyU9z4J+Ax8YdNeLn2owmW6qFUkZ5BniB/3xWemL9DG/o3X5ID4La9/xjkZv5vDe7Ey5aZ0j7T
SXaMoJv+zABfsGfwzOJhxMrsNYMdcdJD267byi7hW43tGUJLZsdNMhEs9UhJHB247xP32MoMs0cZ
ZTVB0jVZ9D24qeHF6XKD02caRP5WFQ1PjquFCQ29nTLczT1qzLNCJf+kECLe2KT46i2Hy7olQF35
32xGhwckgjH7q4Jk04vbLDie7qRy3pbi6CFNJa8/Sl8w8MbPjh9lwCXaqZYn4ZB3rUM3uSQh0kMG
B157sEtbfohV1ajwJlKm14ym9zCZyF+4l6P+Fx6Fyv2hZWS8BzZ6xLLzfWMGyHyjzxNHFYiA6j6O
2HZFgj6jHeBpclcmb6pYxUAOdoXPpJyq9SXFbPRLpCHn7X3ccBvSiuY/CdpKHyApFPxhKeaTKCuE
8L2JxRclVVOfsYQ3fzousx2QvI68AW+gWxdiuKjAu7uiFqaQVA5Ji/EV/7C3ZZzo3lRBTPC+D9sO
OXjgYi/6QF/WTaSBC7v+w8Zmn2NupQWTy8I0TDaM50ztN49rKtT8syicboHZZYLdEjkwHYewysti
t4IiGvZq4Ix6jApfV7ueOeqtg0jbfPgqDwB2+JBJ8w2HFGLQiDVNvO0wBzLz9eTAcqh2fqlkiNWh
GxwiLVUwuuO8qcrSS17W0U0xd6dELzy3ONsw2C6pPmQlTS4GWhX+WHIZPaJbxWg9hLPTbWQOPXeL
ErK5yrpD5+maKd36TCn/FExZSDmP6H8PZmL5xCIpSa4U+d1JehkQmZwp9ROv8vJRp6l5BZvAJGCA
XkZgbBfNu9zBLnVwWZQdF4CXAaO4EitVKuZsD0Es+LSRLK9lPt1PQYmDbOsuPCB7A8Q3PnW4uFgc
MYeyZy/nVdvluCA/+8zDkzuLWD/7IIg+EE+RxZWsiOLOsb90kGuCNH+v1TwAzlimOdkNq7tYfGsI
qq45ajGs1Y7zqxrLPLg7zYrptIzLbD4WINC/5i6uPw0gR2icxPsT6utQrA7+chGOxbklezN9qAXX
Fq6uHqit38fxKZdB2exa4q+WI8dp076k5V07DwwhKl+CKmH8JjJE/Bub9PE3YDF+tzbTecYpUHVw
TvBJ1bJrfq19k10FXqUd+zWoH7rztyVeU+ZLszT+hhlIeMqVa7PtwiwcGCI8iT8TduMDwzQSkope
sC/X4gqUjr1dQ/KeHNzwCeeI8wtM03zl9+qelO+J06zW8KHA7BIdG+WiU0SGGeKIb6tmU816OU2L
7I4LhoW/OSCED1Cmjbo1tsXoMZol/VnARXrJGlGcUq0bmutkGC/u6KfEkmE5g6GdkMq1QSwcDZTv
OQMFvAgo6Aer4v/8ag1+96UYzz7j2XMvI4rtfMnvOqKl+JH3wdpALDIzDnVXru0vj2E8r1HUui84
AVV+YaSJATD3YwTTZTNFdp80aHd3NWiNk45nt98lCIOdraeS1T9oHNEVJrK5HZkDeCBLKqHIQpC4
lKnt3UAlD3jiJLgg4jUgya5kxWuvENep8PvoL4PGeuQG/T9Kw3PS+VCXE6PngdOM4EmTHA3++Jsv
bPeY9VWIv4n6yoBGkJp5gvBXVgfBneq2iJ5XbpLZC7ZaDbhBEuCOz6uTmK4yAtyoALzqmX3t9AmD
I3vPeyXJFAoUi4hwMLHche7iTc/wWoodtCMLlXztgprpGqSr/HlGePcSKu6LR4Laanwe46Kcf5x7
6ecaTrLFiFLEN+wy3jMTdr4CvxanAVJov/NcPNSbNsX3GeZd0X0BCYy/QV5Xt7Rqo31Ylv1n0nXl
uF2TmAp1FXN8cv0aeNZA4VkfZihiOCdH3P8nDhpxXcqxBi/ODhottFblk1zj6qWC89VcRB9jO85l
F3/7vN7uvgr9lFuG0NMdyQ3lgeiQeMeiiUi9boRBsZ3zxgVCp3ucQmVZoi7aNAFZ8u1ixnIz8sft
m8a8c6xRBl4W1t3f67rw8galP20yT4p4lygATGECFmgXS5FjQieDascOY/yldLwjMWs/L0t2mEdv
QFYc6OIco42Hu0jq/6GLffF38hfGKXPDQbpiZsC1lTi4pppa46ik3l9+xxQ519wZYWFb0dknd66C
/zJvak9rL6ZXzhX200FVp4d0Fuk19AT2XbI/e3XEshwgQWgYFOxD4FHbslq64nU1TUH6i29G79AP
DmMCUFrF1sZ4bYYpHWHLg0V2Cu28Zi3WShTa6lAUc9L9zLU7M7OqRQ0V3dbhyxgLpPoMKZ1/hJov
N0bnPjEEM2oAnsdFW07DKmhPfZKV9ZZGZyUAfGHy9sJoxA7UESp7joCxjA/Vkoz2QY1gF87UMvrJ
T4SHR9HzffzNLqgs7v1EyOcgjpMj4w4/Pi551NPatwBLNWHOkOkB6GTHOJubLTQLSgA7hfhABtYu
E23VkGZHHfOycAinrLtkCZzYmafY/1KJ7bHJeTW02GJF3rEjyxhhflm5hYt2IyTydcuoQj4MuVNj
M4mSEVIPg0xNibl0YXAz1Mj/pdhY8sdqmE2Lngfx1I5+OEbPAJYVng55Pz+TAKX7AxC96c3HoORu
4HzLHQ0lXVceAFpiv8tiSM5l8aZKZdxdL0qXmreAbI6act7TE+oZ/w4zuXUX123ITBqGeOhtkJfd
swKsXIALhyIx+bxdKqa7hGj15mh4+0n8jXFCEzfGcBpWHgrXCG4FT3Lp/U78HA/6oProk793elWl
350JEIqP7Jam79XT3k+HWIb3GGqa3QXYlaEh+5metl7nrwEVEiFpFwzQa/UDPIUR1zhqVP8SBhlb
T1SfnmRRJ9t3UXbyRQ7t3FzKgjwuCJNjdF3mPqDxj9K2e2mSWMCDT71RHNO6m7EM5l00faUjuSC/
gmxc678rQv6Fgyii/Q/cvGgO6DHK6sXHJ4tVWyVuzq1favNnaJJu3q7pFMSYyaZCbi0bPLaZIauO
LaAG7OasUMYbBYv57jRKy1PLx7khHtrc0rDU6nExEksQVw1TqUlN3PD+2Lj72F3C6kuOvfz2NLkj
+8S65akV6fC7XdihbIICCzp26hbKx3lgTJ6d6cP9y0TCNIIySaAKm8Kh2BESEN0q3DqKwPopHOmm
5/aJfYPjHv2Oqcg7F000MOWRUbXlh8wpUZhqTKiO8nS9OHNbH8NltvDZdZewpixINELiuupuvnle
LhOSVfjPIS7H+2yducdHXgJdKlZouP9s563eZZwB7l74UoMHlg0uERr1IKbdSIJBsCM0uXbfLbZT
izelJ2GggWnwlbKZZ076/4H7/Se9W8e8SR+sIU7urWlrb49mY/ns6pLGaMn9UV0qTov5bPvcuGcS
1NRZ9mLBTk/W/A6JqSl/M1yH05t0HgDFtvOCo5za8raGfk4IiQfovpx0dP8W6OUHhrYPokrc10UC
N4lJ1vpScRTOJ6/qCRRwAOjmVJ2ouiwtQtr10fgeIpWN8S02ubgNwjXVGYCt3YZ2xhdVuc4DG9nu
56LLiLfXzkuy7Nyyd2+uGdzXEr3dDIMRRg7TyCWUO6HsuHOGe4QosNfqQ1tHOCsZJmm4q9gOYbEo
w+zTtmX/QCnO4swGQ0GkUdzJ6sMDHv3tTGrl/UGx8IN7LwW+w4aizq+2DZzVPVHcOIbYxYBZNClA
tcoPNakn8mmlu6Kzj8Z2ORTtMOVvdKoRMYERpR9Wf2Y69UYm9bz+GqFchsuOdVGXX7PJ1tOeOgLX
7H7ElRdmVxRbsUHONXSzGA+rC40uORatTNKvKJpNswtFOergtx1a4W8oWJjBaKad84ujuCfWXTaN
dXa2ZQtdlWklTkKyNdxg5PTPgnB6wGSkYS9h0gq85qx4M81niQPYe27bOco/ZZ4u+CDXkRa03vJm
yAYGgOeIR8+jsyb7qZ/1cWlDUPB1XpTOcXWdnoE3e5rkyxunpNVbhA60vFDhMLfsBfRyFCz5SHTN
gJqzOphgQtIF/WcY33oWMFBReTVV8e76ZZamNNAjM/tLqzqBbbMNw0AvuxlVYAbIb61yoXbeQL3X
HxOG0oRDtaFrCDrCWD4+NoUftb8BYqZU+YuF/JRTImAdZCvNLInHJQjNtUqpFlgwsSyjRWCGfQ8R
CpV9nktV1D207irNdsogy4l2NnCCGdgn4EaIjLZjzHYS9K4YhxanAnlMaAAgdfzJEWO4uF40ITSM
rO0WllOZP5Re26snTg5NPc1ql3VgTZCm25GcOoKe3fIxjuEmE25/hxUZU43dIWm0actLWtkOB1ae
6zn62wbREH24ce5nVxrZvt4brIDZriyiKNjmjLDXhz6dMI1tnDR2Ne8f8+Uf8KNqvY9Hv2r2LPs5
3JoQ6ci56zO3fGSQBgUt0YO5O79inR7bKk2SvwOinXrcoWAK2/aUJLIFlbWESxJulQ3vcqA2U7T1
e5ZXJrpI4kFCF3WNYCbImjhLKCSUJQqJVq4qCgIWolyNDwjI9N1/SlNM6Yx+JP8zFOzG7sV6A+eL
4jmtvfBYWbSZ5nUsu8xd3xJn8MMjUhp28VRKGoqtYhpDUs2CxOSeftH7IRr8FbXLto2aYgYYEOjp
wYpeFXuVIt+KzmwvdHuKEpzeRy1bx98PZUUmco9DiHEU1KIlxi6Ug24/cjYYZzwNDi/RbhQ96+Cq
XIT5ywqmAnbmx5PIDvx+4I/UipbkxZjcOv+KOBXMtnkrut99BlxS/AvzXrMBDpoG2GZIsYyXNvPh
4kHjizon4yZyQm5QsbXMN8TfwfZju4uND84JtkiLQ1MtjmEkzCiYpRxzvU2XLdX06FchPzF+XgXA
Ol6keCxwWrQY611shHgWoJ5tVFeKsNuOnSnatz4q2uSfGGW+nNTQOe21gpxOtneqV8vGOFfedyFr
jPs7yTTLfcjKUXisUsMh+kfCzIJVPSdvY+8xXMYDWZKhREwXSNjpNrdB8+54NMtbMFMwQeE26vaw
YKYPy3HD3L1ilrRBZpO57Xm1KBHeJ1/Xqd6TWhMWjyXDeu8w9ywK9lNU4+kVpEIke7RhU/YJJczT
50AJK37ddwTyPHJhR18cj50mG6Pqyh+piJbhcexxZMCfH90MphXK8vUhqe1ocHE3hIEcppyzjtti
Kux8byZioONrlnftPiVMaj0kY+YEu2qoFsFVuSr7Hcsx8740w9DwyiCK4nmTOFwBb8SJQQBsaB6E
PbouOfPhVq7jPVaMlAgWyWwFE5S6vJBBU03MxBzk8JCF64ock8aJdXOIVjer+v1E2ZtcmOW0+ox2
Olw/u4C+9tKLdBIOWqqhT3Ydhi97Rqfj9TeC2ML4H39daLScwJDqRoQnx8KZ0QjNmW3dwuxrb+GJ
pPVJ4+JsiroBcscsLD0gTiyrV6d1AHJODV0CZ6Igz4yWys50FX5lYpqYlI/msWF9lfyUTdsvCTLy
eRkvJkKQfRmRLqRHz+WsfraS/3JC4+sHxaZwRjhymwCRNDVWguFwekaY7RNvG+CLZ6iz3EOZpcna
+kAUTlW/dcSi+K+cH4gqjuzZ1/q1IFsaBOCcw+vdgBOvl2sm4tmh9obzDswNX/P0I6i0aP/OtXKy
vxhypvKVE7llE9UFY7obOGugGArdBwcGlaX+QQsWZ6c1Y8JE/nZKqXIoPWZTTzzkpv9YCaOoDtli
gsG+kuiCFZwoMg3ckNafwSNkXnxUOAKX+nPJW7aoS0sq63pZpy4PD4H2SvdfENluJo1Nxy8hmwDZ
sWN5irLZg63nFSE/5BO69jQYt9SsAF/PdTRP9iC1doZmzziwn7/nztVIzKhhppTnaXI7En3ChfC6
B8YgijhWm8oweVrWmO9ps6I0ydV/Je7heX4ig8hW/3lpRFPIGCpvtdxiyBha/+oSG2OpXphabfO+
n0jjLZ0Cqt4USbEv52xiF+W5JVzHqqgD/RooCH3e0dzX82+AfePupCZuUrQ4tqo8tWkIASm+5EwE
ZAc3z6DW3KDTmFd7KB32PHbLx9v7tyx0p+CRLqquiMJSCDeeW3R9LrIPpFvlCfkJMV01d3j2mXre
YohV0YT/sNKfR0mxCoggtocxAE6/SRDUvRRki0uCYrw7+ViirLN9X3+QbkzQ07CO/h9l1PA15yP5
W0JJEMFK6OvUdzLYhYHEDt0MTpGQpaR8BLs1jJ0JVYRe62Mah/G6H+Lap9WumQDqvXQGB/vKVM7q
NfX8wT1gyy7rv3pm7PeElsszXx7Mh4T7p88C0jfGiD4Pc3Uq4e523cRDSySfSwLk4gTL1bVD8Gjr
Nj8QVbYYNkYCUWdeIphz3HSmrxQ5YUfCDYbnZkyTUxr37NDxOKjT2gDRtujC6g0WGk1ugWh32pSk
uFSFWV+DIgue1MjailVMX3wNpIkeCZ2Ql9CXecA8c/DPbijEl5R4KIpUMOGRa5r9gN4b7XKpnG/K
zeA4lqH74PJtbB1ip5et5SY6TC1LP0k82mVwQkIU12Jlr0PY+nMz1/OTUkJ4m2qdHBIL8RewWFxC
4leGZuf5q39LlsxhccwM+tzGc/3mWEvOk22iV88jgHRekzv0Z3TAgrOWQODHCfGjoTPeR8U6fUbI
iLdtnjfHqMaD3/VxjqXQjBeREMyEnG3o3miaGoZnwlUsZRPy3Gq3F8m287poy8Cx+iwKePUiauw/
J8rk8sRqh3S5dagCzKCp+jOOBt9yyDN+Py2V9x8ZVgPxq7GbHXu5EJ3An0fcmamItyLMH+PJL37B
67pnUwxjSPoX+2/0eJLqYJ788yAb6NSEGVxBUzFiFBnCFM/kNd/wELhbzlfyq/x2QkKT6gzrJvK9
neqKej+FlXcq/q/NZayeMPgHnrvhUnAefUvbuTFlGj0rj5iPbVua4d3RIbpdfmB1g6ppvE2S8yBm
Q1UTccBc5uyiJtnGPnGWLEWjtSNLSxAXHA/DiqGQbCypSaVg91YfvcxRe7fRSHG4VDwejd4Ce0tB
aCH0iYNTY3p5LJeYuBwvQs6djMwT2Qoz6i4q9vJbhb2UTt0ihw/VHKC7ZWhyHMh7/GKUVR78sbBH
n9w6MvsEw0KShJkTmCI/WzQZT6Ckm8uSECXLNl2uzCdRseorQNqaaVtZv1VEsUDXDOKV8BFSXx70
ktPt9k28UYqWEXML20Ie6RqNlyynia6mZDkLoM8iJIhFsx5Sj7kR8ZXeuGdTGDaPTCT9B+OR3bot
l57IEq8j/pZmvtqhJvTPQF/H0+yUZEL1DGfPKWfPedJDd4rWUp9Vz1SyaurpIed//EQ827zlE81p
vAYQtzVTYXqGWJ3y2jdPvSnzaxqrBIJmapB9JQmpGLNhBu1IGb2qGrDyxg9FcGrnVlzSyBKVwoSn
5HiRURecSZYtnIOPwOGjTUX17hCQQGrwklw8S65VNUKpLt1lzU5UrWw10lmF6qqn+EeEjf3AG7wJ
Mu2u147RyXUyxdiyvnHdq8lVd8uRs3zGfR95+6Eu/T0m99jd3g0O8SnQyQCVGBDqBfsAbyHutvpp
qDSCophLRgU87hvwquo6IGfJD7pyAYLO8TRdAhQvWwo/MnbiwepH4lTTz8ZHzG+jsD3RGDeHgagl
FqiYl7ztrJsvnufyIU9HLOkF1cZ+gJ1166oUoxvrA/mouZzQdrLn5JZgJ3UCYMHrJhudvjOKXq8T
HfonjqjqwlZ72IMCo6LzW6aDmYeaWGFdfE66eN1VBFFtR8a0B/LzoseAEvWaVKR7BGu1AlxzKZyf
R6P7AQtBD904is0zaDG6kDT0soPLmfN3Qcva7b2V3qpHKvdN/ZUsp8ZriOUrMvHaYOw4Eb9Oc7up
5Qh/qrf5z4J79iuvlpwcxVJ01E0O2zZQGITniUpa4lqMnlnly/C/Dgrym+qGgFkJhQuTlrFPvJPP
1qPaLt042z2jkKDZRey2nmmcDP1ASGoeWuEHn9Cj9yn2dHgemWUdp2g17RNBKYy+TUJQUZY2zmOG
zYUFRZe8uMyQzg4pS+eWRQJJg2YkNWNJMZhlzJv/IsAMw2ew8vqNCeQoDoTWTMluonY1vKMZ48t1
KYJsB35v3g193fwN3XU+K0mODfd/MbwPRe0npAw6fXsuRoS6+y7q4vcIHaa3IT7KpY3IleLfOoce
zHKnl4+VF4w+ui13/D1jV/y4KyJijDGrOrepqvd59j+Kzmy5bRwKol/EKpAECPJVu2TLu53YLyzH
mXDfAO5fP0evM6nElrhc3O4+XdTwBLooXY6JF4v1d9W3OmcnCXu2O/HBl9RJJqsc/iZz6iGrlXBw
Nyj7uH3E7JEMybXIzsDU2MI7MirthN7RSIbBNLJ5/QjCaJxYUEZ58RwLtIfbCd+NA71Rw8IxMhZJ
5N/xupskT2PqvFFUl2FiOHLwq1jM3WW2E2T5sCFXa0bv47aJsL8zMc4Aw958UJP34MVSrAjohBOC
MX/6F0byimmlGLoBOBn71E07BP6TmuOheXaA/4mDQ6ovPFOzlEoOkDwLL7wF5+2sBhwgsSZGsOuS
kCrx2Zlm/MtDwmbbSZQpP1LHjVOMddjnDz0PnRWW2ACxWXP+w4sYRfaTWnMOimHjq4OTZ23/d+RQ
uC2juusvPLucb8Go0e0WNfDbOw3Dj8X4yc3V8RCBBD0WAybOZNEHmUudUn89rReW/dlzUt0CI2su
evnZ9l3X/QrTDEfDOjlRtU2NQ71L4YQIsrynGIE1S9rsbsCfmW/iXN6ch7MXd91dlkxWv6WSj+Go
vDXq/lXjWDhYB/j8mVU7HvunqLed/mJXOx1YZmB6BXIcpbxK2rL4sEuJ4TaaUGlB+9TqkODx7X7I
1LQ9b+slcF9aw5LwHvFlqNkyzFa7u2pudHNe+pRQ014MPUm3rVqMUme2kOaNQ6mXEvoo6gtU3CLF
my5c+5TOdR8BgYqnBktVx/v/o88r7dNrTFLhR7mGdWWhK76QFQV9YYOWyL7dGC+LTswgTssEZXlC
7cTUQIzaaC+WwMo1+0hKoHYxebd2X8z+FD+ijjoH1Zvix/hJiV1diOo7WakSRxljh7JJCxVT8jPX
L3oE9rn0eRlspwKmxSl1s+YwDJBo7x2Wr3CH0qLM9oTN7PRDbSxw1TiPq7t2lrl+jrHf/IcBecrP
QV91M4odL+hbPI7wRZMkP5WVll9uLVjjzSI4SRXk/+WOhSSHVy849ZFY7nH//iesDnlQ5Trz6891
NmToWH+pajoE+FTbLYFr2EdbjerFg69zUvGAxQpQYsoHmPx0q1T2ODhQfIfdlKPM4iIkZHzy6akH
uNg1ysF/zpEuEqdBcpTdgu434lBVMgYUBN165hxMhAprVhFGZfZUT+jNxypa++q304O552szIJUO
I8S65SsTQupNwdgOAqfyRtJaXgeFttBN/9+qI1CNXlXLmdTfhCGH3fmKYSe9UZ1Gf2AXMytrOe0Z
U/+0wk3nO3zRmnxHlND19E7WI/IqhplpjP62iI/rtYX4xwUxZXhYFixgxTUlcg3IdEyKnJXl2gPA
FwTTvb3gfwfMoraE8dbivIfZa6oo6reLVfWfbu1Z5l2mGU9mvJsCr7IX5VRRvG5tLhpNk7u/FrJS
r2WyDMtyF2jHsEVh7BpWb9fFbL4xp0xlPT+klrRWs0UglMAQl6WXkgAPe/B62CoXNzCbTlHugmxd
fgUWYsqrPyRlvgfE4XIZM70EWYvuMZryXBS9/Fn5pEr+KSGSea+60DGftcF2sFErEr3B8u9jajIg
xjAupdpvzQHuet3v09GpJm6JSi71o9vIiX8WgGHuXvuhnZ1n0aR5IN9ZVgH/FqFJQQJKluuckGRv
brlv1YCwJLUs7X2CS7mPKWxPk+pfX6Su9+NGKTrmvu4w/IpRoavgZ3/uyirxLxx8XbX1NIudZ8+2
+FEbyDHT3Qyz2X01LMPnvcT5OmziuJBnVWCB2ojmtp/qplkcXMOCFHc8qHGeSlDgHTJXdzyTKG4c
0aYu+PRxEbbJ+FOgKu4KvEj+zmNgItMEmQoi1iQOJqrlwe+0e99gax+/TdvzDNpbP4/NQaXE4UFg
SWl5iZJKU7fFx5JO57ZNlQMof8A1O+RO8HfNG+I4qzL5l3aguY7TumRHz6+0YlXEIoOLdEFbh38b
3JKqjgsqaQnHTZZPw6GlNmdm28MXsFdy6K+mJPbIQ6Gpn7HAxhevVc3rgjU25jRp5oeA7Ojv3iIN
QLkD+jYOCUlehNp2evQdg0t2MYGL/QkH7HDGb7HeFaBgpzNe3DIlKMZrkhUxG4JxM1ZRkx87YeCz
IRH2Z1Om+WMRAYL3+9nLntjuB80dbc9w0CcxZc80P6btRmmxXL0OTwqHaGRTylThtrP8s+KxHhBS
b9InjnVAAs5L644hYdfS+NsVT563Scowr7mxLeQ8P228cF8RjIHBGKDPg5BJ212rveyX7+bldoqG
EFBCSgXUvsRs7jwEa2mP5YCLbS+zuBFgonHAY4GJII6G7Fo2NrRJe6ilmw7X1UpOcUTd7IpdoUCK
Ikg08+syu0Wfc+q0bzoFVLwdSOfwHOxiu54rsLLukZfJ9L00ZA3I4ODSacsxffeiRTRb0Ts1rjIy
SOZuxMFFEBTGeleM2bhry1meWfb6wDXsUm99J0Vuy5HBP4IpEyHh4mH5L1Ukdu86HY0vVTope9Zq
Hd/cKdAsWZwhP6o2TpuDiDhPHirK3U5gC7yZ47NbyUfLJuWpLrLu0smpUw+d7s0lL0kKqpSpuqcY
7izWMjpPvQ3OKijVD11KE/uJlPW4lEX7xOmYrwtG61BBkCfZ8aOHJD9VpDFP3CrpntMKnNzGsnS7
ZAtnu/Ot+4mgZmHW6NoaTIKnzsERcxAwMQnkpQ46KYjtArsMPMR6V0WpOuouNXtBkbfHS3Ps/oMz
y9GWMzx0khmIP/UCWXuXs5fnbm575zNKkW1e3Qqv0y4eLQsPSaSN/EaKbMx72uPQUPfHttfZtJtG
i9TbJy1TE8TgfO8pLARsC6Lh3AyuKnYR48CriXK2On4Xs/+q9MB42VbU3qPQRY/NZGPGa4KWmzHz
g+fFzYnxzfNS78s6EQvMPGd4ip08P6yFU12WMTb7SY74jgboOhXhx61jElyG9Wjgi5QFuRZuO+BL
toTp4o652amOwQO9WHeHRXnVY8c1t/VZcO5CT2TFxZRevHPx9Tr4/B28m8ENb4Fg3PvvAw8myyZV
y2MaOtibsmwMbvJ7MrAB9ktcRSx6GnE2YZ87u8DpImwFQ9weV+Svi4M1h9l7IAB8wA2DwXmlROvq
ZUVDOz2RRKJLuYcpMBU9erI3BGo5ZRjEyVtPQ8iU4clo56IgnHoxuYcCXDWdG27s/CUonh6jMki/
lMGTu1lj4Z+9wWKIAVnT6A1tw9hffD/+kuSKPug7GZytwTV1IWHWHFI1dHsh6yj/7IXrvypPZSsO
AVSKj85x57PtpOsfatQiToaZFwFTRu1p94C0yr/AU4KnjnaA8lQRARbbGi760WuL6afqyA1KQo/P
9dIWuwo3c71N7YyvoXWqdtuh0J47xNynvFjMU99T5PeSoYo+tgP6C3aGgLMUOBaHRX7tpxtvtIna
1xz/mk0GzuvBioYD4FRX/k8wwdr5rusmvkdN4C4D5anpAwKnSBibFdepz3Gt0duA7fRxqJo+J/SO
FQI8CpIhT4P8Le1EnZ+GWAR7EIo9ww/NjYjJM+syzNG50PGrVC4H4J5oFkawas7+Tcb2dJek7Po3
pZ/wUCW84uxC6JzbtIMPfPDwDbwu8YK5loWaOBprYLLLrKk45BC0+AmdlTgYYMZt53b2UeRuFuwT
yi74pIDUsAVh5LiSMG7Njg1m/DAzu3xMneAXDHqV8gHFE6jzkg2XVzNvmB5Q+xQU4wuH3jS86r5P
zlVj/PvQM3N+ichSRIeuQbvfBGNLOklQVNf9QibJGVBR6cx59s1cHwgOVdh4kVdp7MC2ilmBRIC4
xlwfdLF2wfCNj6C8s3oBLVRDMSbbTfHezovHBtJ4l2n2BLl8wOsB+jyVHdu0ZAb5NvV5/d34VQFt
U1TLmf/tP/hwboE01CwBL5oFtHttias9TJGbXhzfVien1+1vzq51fw9hf17OUzsqNtwtb1HSJFoC
GJ50l7Alh+9w6W+H1arpyHo1Voz52c5Tz+ZZFP8yS8vGpp2V+bfiUJUbnDIdoVeaonk/OeXoXWKX
seJt0r1gUJBRQuV11cYZuYACZasaO7wQWCfzUxma4smRjUyO1a0lx5vciRiVS7Kue7fpAkJ/s/RV
gLusWlzV/iU01d1B+LDLlhgmlklrRQALActqucfDzTQivLGndqioW70BOVAwDFaDPaHfRWRqgIXs
eGtPjwyvxvwmM0LyHIOaTxsPs1N4WuWYXNbFmb8Cy7p4aUWFSyiKf5cLiZ/n2xJ5+t3pYCGNhsrb
bIfYKz7zhf0FwP5sfXdx1HBFo/HiXow5jz14aeWKXUGcAZNc4GcnU2kvPMimH+/4FaEvcEIw/8Cg
xu/e6lr2yR2Ov7zMPInQQ2fDzYRZrFv4o70+ajSRuAQt0CbkNLDOJMQQ8ReN8c2ulk7rJw/HDA2H
U7mfIE2QnkVwR/E8JTOJaYCswI93fj1ivgNOC23CUkxp6Q4eCEKAh80M+OOhfe7xJKybpZQsHbkU
UP5LTKbPRegGL3VpwRVhw931EN33Tju2e54v+W7xQry6PU6y+U2N2DHUmlMg4dRR9xLWIknvUp2m
7dHnBZCzdS2W9UwD1krMciHzu0Ne8u5thUrlkI05NzTVEnjT1Bk164R6E7H+9S2/GHSJ4RGkvX9J
WIzTO+xWv00KiICX1hgTVA5x2VRkjQ5iFLfHZgrLgQOHbFB8MucQWGWD05zLcU9aiqfO5Him2i3Q
sgm51YZ8DMWpA77fgc+uIS6x8Pdy31M8sGuQF3ZDMoQUHcThTAfGzIsmdMjOMzEd8Wss3zoG9m66
EagA4yx8G3nLQTWYHv7jRqxT0vtJ/8Cx0qOpJJTlS4Qv8i8gK8X1xKJ1Y+pyPK7N2F9xtCDu2ile
9yQC2kca76joWLzx2M1AeBmMGxZ8iYd4SV/m7Lz2vSIzna64VfMQxZ/VTt/sxz7gcy05CewF6YTf
IuHe/LeI1oovZ8Ey6fVg+mkBy5jKySVXu1GP3SOho/BsXcESqRj7iFNUIhRCVxJZ3LHrzM6mnrY9
Xu5Xw5nmZLt05DST1vkxYyOMmV8tmEJbY+itKrXLXNEp8voHhxhcv1s7duLEqwO+WWVDxfhUrFxl
/GfSLXbi4yuj6gHslr3GfOH3+IYImJWxq7juDIHidKkIp3UJURMd9tWF46bcEwkJ/9pBkUg14Ku3
uHAM3VNWoJIC3IhIAVoqjhVJgzdVKb/9yNtUIimFeoJb5ncggzUQU79ILbVCmPw5DS1NHZgczHeW
HFpXAhDgWEMNi0YAKN9c06sQQZVvDykeleE0+tqGe1fXbrkdej+NThWr5Iaq99BifdGo6mRhxyCi
aWizTin5IA+SCmKzKpNj63TCfSJnOozXgTzJY5UWnHvDiSX/k9AWBz8mSYmrAV3t6DpJxrKPb97Z
hMRXAWdW/a3gJV8fIfZa/oqAIA+B6l8zYtkbcyZmRinToLrD1pxN92JYCgx60+Dlx6rtw/DQhMqx
95nbRu69WUUgUSs9TPfwrLuTYnnzC7Nq/jVHxdjiLQwxx/Iuat/B+A07wbs7w8eHL88ep9pJIR+4
6khGluWjQiEl+9rOGBO9HCZ5XHxmU6n/+qEMnktat7zr6lZTdsd5ACMjb/e52qXsEli8snt+oOTC
/wn9Mnu0fJ3PWNh7Qt66zEM0MW9exm0wSDc+g37x/GeNF9nf+15v4DOwE4fqXhNi2AYTnhfEixJZ
SHAi66jLGlxPb5AbaIYGgSLONHQ4DOvRDHDQjf8rK/g1qOZOlOx1kg2cBYxLlDFP+yikzIKJj9QL
FpMPPWNXP4Yxhpe9FlF0XoY8PPoybR+p+bg1l+bARSgf6HsiRZjzzraeQB9Pyzr8moq1/ReE3dzs
yiUgylzTpSo2uhiWx6TBVLCl4QlcQoMD6l4HrJ0e5mQF5R77DY5T3RgU5TDVLLLjGAv7dQ2T8tnR
VHtdndXHyaK4aPXRmVJ78VZn2TeLG1xKP4x/xIzZgadwYPWdarCsXWFeVSttOaLTO+y7ZXMBCy0e
y6ymD6aY4uemme1bgaXYUseE5euuYb4IISatoOtYeBHXWg15qW1UOcOt2q5ib5aw056+hoEPqLwF
OWMs7qoT1QkVfnpM8jim44WepP2SFO1JDXV+bWYA9FCXFu83Yn2Ir7pgcqAUayCl3Pdd/+Jwopdb
Tv1heF5ytZ5QtShZgqskXxc5xNEj5ghOdG1DzPcakb9YWfU7/q4aySPYOUIL91ycdZfJEfKQA0KH
cOTEMDw/S3f28zdT23pGF60BEBHHArxP1obfF7UcXC9Bri5130jz8GDA4uB5d+4QhQ9FPM4Umtuh
YkdPzS/LqCZ4xeIfDc+48zWHdBo9+EHZ4qFUwD/rnul6Xrs78qLFCC5REA7gWzHFP8FoJ99p9nIi
/HiBmqJNP4rwbpoS+D5N2uCoIJLfW560YcwRMQPA8NeVoz3osBTq6nQ9LhWyUFaRERiqFRlrw45I
hGoDSYp+GC/yKWPv9LBcuVG6vVIWRlE5R7vSi7C/Z2IAsO6wUaSZSUIRqv2oiA+4NdQlX5jHvcgL
7iuCHYQqFj95Jrfb4i9wGRICzp3XkkrMb/q9uloyL5BTefIcQiUngFEkBkAfEARuNgO2fkoW3Kop
x2uhgdHvNTkosxvZs4N8cJcpux84QaTHyu9ZeUNtHyhPKvxsPPqNQx447zt9T3uWmL6IySj/vSN/
9d0pftDUVHV+aOn1uFHJLIQ1KvJuLxwd7HG7D/rAHlesZ8m+iJ6XvuwvbiButT8w6e4HP8FeCWhH
onPU86K+hnkK3FPS02F6wOuEwpFSTtoRqqyH5e8SFu2rQeCizwJNAzPhti4LFvdLXRT6X0mXXP4L
AUIkJ5wNgN1vwjdekS6YJUZ9lZtD2PqcdgvVSrmz5VCFyOu6O0smChRpr7XVejAYurj1JcmWUExV
RD8KACV+13D9DjjK3jdDZn7FqFLZk56UfmA5tBY7M5rQwONB/Wq35DGc/6rJGNoGMm0uiJg8ydAG
nftSr/Mei2dJYFTjcHbz/mRsEdDnUjSwPzCw57hIG+m9O0OF94vCG/0NoOB2cJvyPMk/beTOiJIL
3rZhnhmoA26NhEIU7wRfhkeI55Fj/sBTi/MLTBeP5gPcJ1yiHetbvY/EtA6nWXlwpEoWy7/8omat
wmKxYEGkphiLU7XeF2x+wHp1uKh2/PINOdw4Yi8zUCHB+M/NR+TipYjy7GjHpGoBsE2sJVp3cprz
aPk9N6pLxggODpHUx6FevP6ZLo0Yk2QQZLhGLX8kyNyb8aW3z9zK8zMsJveSj1X5pKZJr5tGxOqH
DX94xSve78qZekRSKEyWoNuwd99QXjb47XXDbSOS3XTQdCWydmEvnH36bQRUl0i9/9DSW+ezOpmr
Qv1B4MckFaOtbfJGFo9+1WhCK56cv6CQRNekwD+5X4mbCFKaYjnOkqnhOFdOLIG0tJ3al0suPix+
ehaKUkLsS/AB9yduNA0crk2zCm8SponqsqrJ3nd5Ob6ZEPswiZJkKo8wcCaKNPKqMrQN5vXLynkZ
0G9aPhiE73kTwTffxhhDwEXgTdOYBo89Zp29w1H/P25/UlGO9Zi+XNKgAKuGMD638zCHp6HoUNkJ
fq3v7TpO8zGopCNfCpOj3SWYV8st0GuYBbi5AtbxIRiFT+LlKzesTYLo2eZssbYczNtfIT/4DOxC
8ISrGCkuQZDGZGNThwWonK07bsfQUinnAdnkkED1bNcv0OHiGYKUVqwQE+xqh5UD4KubFiv7AoQF
cegJmOX7Chn1RjbCTh4f6GPFHJe7mEoRVlI847w44dfygGqfoSRnOM9EkB/qsO6us8vr75kI0+hR
qVrKi6wkVVmhRis7Y3U3/p3jBvCWIj/0vnIoFaFLXrtuiSQ4ilbHVHdh+lDik85/R34TnDuF8ROC
1WA1BAbqi17G3q3ew4aZr4ySYY+uU7R3BQVL+U4HcGwW4FJS/JrSZv4Dwpj6Ptt4KU0ty/JSOkr3
iM3AVtXNdrudSmO8J4IFfnlgKHXwBJYawpNMs3TZJ7HT3pfMMlfICWgGkS+pdPFHLJLnsBrivY5Z
WJUHzqCMXH04Ve3R9BwmMeSv9Ow2TiSeS3e9pXMXv2zxUU2zPLlEPWl7EnYHv6zNOHzM63mMg8A/
xDgSsUlVXOt4dKOhOSf1HJ38JsqelMJ7BJaLPpoGS/ZP5Md0AOJ9us9aa/6bVeG7eG1HGBuJEFde
pCPyJZVSVHjreZN22JG4uuR0HTGuXxo2lluQI5YAZ8PG+QmthoSgO6HJXaKU/eTbIusMd5MH96T6
WlZHHOKZRCQjeiz4pwVIpX3qtcgbnIcwdDK0N+09bU9wS7OJfE/HjsPbh0G0/iqpvvtbLJNzEbVA
4Og6qXCYGUbSyEkWKgGcKXrNECeozWqL92wcMBDz4UM5U9wQYxALQyGuK/Rbbh1E0JZKAfKKCivj
LX+BcaDv9blGje6eO9zy+GS1Kf/CRiAukcqZZSjQ5NuDckEdg1bX/lkj0zyv2bL+SUct353IcfQ9
rMbaubI2ybhZUAOpFC1qf9qD917z9ymTIS8ndis3LNo43yHca9qNCl6K5yrT4zlhAxgclrxbnV1J
IuPIizVNeMLnwyOv4hsOOomqQ1hWkI2L1s2PeiiH/EDfnLhXY8H7wWEOAunIFeWAWIzqP6yIIY5G
BC8wQtjbDizt7WldI1aJYoQeQd6yPHNj9vjG/O5scHvKTRktsUerM4Yk0FWGVyF8M6IyNAHTlmsh
baToMn7+I8SU7rHc6zv64wxzNAV1nNa9BD+c6YNdU3WE47gYNGJZTDUZjbixurR1pMHZADuqCdwS
qmFwQ0tDJnJJSh1Ii8zbWoZsL6c5G1/zuktJsdE2CTwq7RnN42XJD2Ig5R4MYvAewTCs3tE1lU3P
K1Un+DqjIH1r2UaDxnFNl16ZNZLrmBJqAUfKEMHjHjq7bKOofkIyXs0jfEWcVxDxbHg/G42+Vy9V
518aVHWuXdCLWLgoa1r2sh+b7m5dlirDj0P18o7IK4H5GK2LxvTAJ0ndd4BvyVPhLNzhHe79LcgM
HJKRSLz6X7eG9UPA6+vLz234MjtyPEln4rlUpBiZXeHNNeJvg0wvMfY/5E3ZtQfMMuFjr9z6Y1V5
Me3bsZte2Sfq9CUiy6KzbVVnYvxMVjdqgIuFEdpD4HZsNug8d59Hyd7hX5gllfySHDX+TeVCLNXk
s/7UjXer/FVJSCTdaOSlcvCf/VoZxW89zesbc7J/e2OxsSkpQrarPpUcsNr3YIwb87ccwyT7wwkj
I94A+Ly4hKshdI4wxJtXo/etGGXLUB7KMKnBhegq/NdOKvpQSQpAA6Wb1z5uC64LVFY7vrEM5M7c
96QgHpQzuvEjlkOMiJtKLIjGSxaqX0FYyufZcYvmNNIxdPZljQHCW5pXmY0Yq0C+E1+0E/SoLorb
fiMys1xyMPZfbQeA6qcmifGnNjxGETOD2vxMqorahxifBYVMQ6ZqnGUhZwFLGJQtR43HvP3iWNct
f4lQNcWOWLL3XwdYvnrSN8qHQAvw8UPWcV8fDW4hIuIhB8qNr+PwkvPkvappsQEcEO19j94YnPzI
x2Si2zrc+3HAVW6Htt4KrScX54ZPYbYfcgBr5ojQDBCM9Zzjipp/d4MMuk94G17OnLMk45f1umni
rZwFv/AaTPaFK8U1H0AEO9gRNDX24XZmC0iAuymeeEYAgDFTivXDsrLvApPsLb0Idx1zeA8AzQWI
RdyNLsqqmKv0nOZe8g9Lu653PKm9JwbX4RI1q77tvaP+T9FV7e82nwld5EnSnUh49C8WUMCxDU37
PQJ9eujwTdjXUCQZ7hXHi65B79HTzE8hEJvxQwKrYurJ/7CLn1z623KMKgRp/bDmr8kWtUcdVTHY
Vix/fGt+paa/8Zr5QIsbbILDLsrBa3/y5OafXBmYYnY/sXzoUk5OC5OTdzESUQXz0ypQXSbhZmKn
4E1/FDA+CpZvOegKwiZab/kY3U+GPQ2JJS27HJYYkWKu6NmhKU+DFJ4OeYJP5TchhhwToDPK8VlU
hqt/45Gsae8HQoDtrrYLTBrVp/YY5XpkYdbgGdoRP8wyaF2WIJYMx9p9UtlYMpD3bAQbozg2rFkZ
OmRsrVGAW23rNWdByaHC+9rOf/uacfw+T0MWwKOhJXsmB/GdRWjtyT5BusOjJjw0VB+c6Qx8Igac
ZilteOacjhPKmgI1zM6UAvvAs6ctuSZxYoGKglITBfhuQpOsr1ktK7iv+DqOPmWmuKNTHjyQ3GIo
9hSBdaeUly7GZa7oqv+qizq45kRRakTDJlP/jV1eCV6occGxDVMp18wNCtnFz4SwmvK9yqA47g1T
Wn5YvCLZlx584kMSt0u+r00e1SAoirj6EYT33F9+sLpYGCSEwveB3ELxK8SDgCyKZzZOLzArvVdE
v5xtSwa/sRA6ajcNj669lDG6BK0ZzbH2edi2nOmrez3NRKwznK7PlWu13erJUU9sv+NsX7gwbH96
Lx24QCCJBv2R0Ya8CcRFDr2jd44ZbLwdshOOvZBmOmfnRwMxBdxGBC9VpjeClOeRjr72zFTprKfV
Cx2HDnQw3sdwSJPsptm7yf3qOyD2/GqW3Z2d2O9fe66e7lhYGzEHStazuyTJ+nuu3/UD0JalWzFp
MSN3PY6Thqo0JBE36/6ksxmKTefXeUGMI825LULpj0ehgFftl8GdYKDlC+EKn5M65KJ6OdO0S7Mf
rcLlPsL4zfKMUMeZVhCI6Toc0FIqjwgljQVxszd+k9wjiuSvlWpxhOS+rD6iEogJJ5wm/UbNSv5A
9RRQSKYRazYeTr5bWCRbXJE+kClHJVWFh21Vpf0q2iUYT/nMab8I2H3uNbidQ4JmQQa21NANIgXe
7+OGOcuZnbmb94ZZhyIvHy2Ua6rxzB5b6EgpOS/xMzkLuEssmG5iPMRIIF9NvVK5HYT1I4t4Av5Z
SU0s/AZcQAtFcxlbFI90Vs2uQBH8hK258YuVlnvHjmxU4mARtLh77C25rgzl5LswX6fws+WBBLa1
ZZfxClHQyV6CjOXFK0IiE0Hkgmc/MXUs6fvKczDZe0lKMIpD07lCT4Q+E49HlTZo6YVcLljxAb9B
GT0tZH7bTSdzRI3SHTXBmdudLAS0+iMvw0yJTYL/oGPxbmCyYByZpz8hn+FyzxJ2BdnmuiTacNvX
FpW152p4Xblsi3OPH4EUXE9aFr9sEL6HZTZ9w0fx218OgQrCDDU/RsJS51IHWt/nbGj+cbKkxSMz
lnrOqq/9jzz2Yv/Edju/Tzkqcz4tfJM8YU7xcEosE+J0MiVX9kXoZXmCsKvIgW1YX0sWfKOUz33t
gIpU7kzaSLIX3/PEUr9xzDgvTeHhDJVWQtoFO3KdB8gnKThXNPKpbb4bEF13tjb2wLGLtJIUlXca
8Te8pSlo/GtIvnkHOsIR0MlkJrd4XMrHlHLJlQw2+eFt4U5I/2hf/h6Vd2n2/ILj68Lh9g0jfCCO
AZFHPqapaFmLzwXof6WLi1Wddg5NG+vHYOw1ouaS4EHEXuD1H2lUNT+TywaajLFpsOeJIL7L9AJO
BfnBe/cR0uvzXK2T2TqesNkJ4kF8TSwvP9Jwt/3Zpo9IEd3uNuv+bjRkw2+mUBk99lhGzeucDIW+
C+FVrm9hZDL7aUCGHuo2AkobuU0hd97KXPW4svHdha5Zfnse2c6b+PUPxiHGJNEBpq0DLFbxYNov
SUG82bf1YNU2a/PiHkpyMDz7s8/GpGG4AXmlBJ5KocyJYG3inY1h1BhChW7eNfzBTeks5qt11vm3
4xA8B2nVkUbqxyNQERVwNXT1eXS8mnWe4kdEhVvC7kGHI34bGiLzqxtCoXmBhEH5Z+cG3ol3xlol
GF7xsOxZOASfAqTFM3nNAthJE7FKWq3HeRGL9a5iXoCb42TDEVwB53pwz8V/aeTMSMpjkTxMfV3N
310eYrKbg2DRkG4Ge5TuUI6HsQQJvB0w5ftb5t3qsws8GKttQ2J8KlXob9jVyUfeEPq15PSK8cRP
yXzUYfEHQG13Beg9W9Lb1n+CYpzvqozn9J5JYn2VOip2i6Fg7eiT5t/XMiZUGtMqRMYEEgsPJnEU
DNvv6URcnYbrUX72C/lvDsJ8TTPn+p3rcN7j7OhkH4JmgleSDe0TaZhvPKnTH2j2KUWc+CSrsSgv
JVaZkw9MkBW8bCnztZM6a60B/WS3CPMmFD1VdvDWpzvXZpG/752CVvWxSsSzlGHwbTse1jh/UnMq
K0oaz7BXfnksE1gSDZ3H46GPg1PgKYRtecP4YFPgp2RVnP5bM1m8kVJd/oCZdKBbqNhH4yO84gns
1Hgms/9JOq8lV5Esin4RESQmgVcJ2fIqXy9EVd178SYhSczXz1LPa8dMt0qCzGP2Xjt6mCe7eR74
2J+wa/tHKlRKMQ9cEK40O3+qzOR/F4VDorEVmOguso1cblI3k8EBoy22ldma5WHK6f1QKMHJCnDl
3HuiofmiUth5RGUnW1uB34W5inLULOudg+SeShPiM6t0JGYmymrWViTEx57tGhmjKcqJjVXZW0XX
zyE/RPcZUfXPXZeDzaKeKd/HQH/kfeXzdZUIGobBbe5EknifLSCX18ydcUAGusiPcmanv3rLny4L
p0ORrv5T1fVFeQx58XYut57e9L4TPCgiollfYLq7HW0a8d2k5YhzS6rToly+1aDTH9Qfy67HGbN3
2jSaf/y+tuXegrmyb2EGFJtU5axHkX2jkrUQyQ38WgSZRCY5WnMTObGl7ecw8qZ7+9pkoRvh+c0m
MJQIjKMbpy6Si80kYcMlVcUeWy92GySYnIfOzU9M6XeLV077Oguos7CYX1Omsy48G6NGkCbek5kz
AHDe0p6tMU/fFiOfsVpZewc+352N6vnYNCJ8DDCTH9aqXcyJRNk25izq6BeQSjexIH3xnPP7QDBi
eyA2njt5bGJGQZnhVc3bwjFMxrjHb8umKWPH0+ch8edgyo8eMo0nj8vqWGSJ/Y78gegKRM8sVQOw
H7JfxzKeXC/06B71N9LM4SUqWqRAlSTRNVfOqfFhEFejY1xU+KAhkXhnv2yKsl3+XyQ6mMyNHPhc
zQzLqhgFummaqrh1XShYZTBJALwT42CCSMsHjA1jbLIwumQsm2jpTZ4iC7MkG/vC+y/5CnoXgora
PqLJmv6YuZu/3ULUlLP6C73hvHOqaUarWifRm0Uo9GlKraf1+pcigmwXojB4R64EGGwXdSBZLIDg
BtRLB0tcM/ZOcyyJ2NmCq3NukFPQiIbBPF53noW9qeY2PwcYbfioK7TcOkfGYTuUOmBPt4Nhou0B
pt4IEjQeWVABi2buU8wUTL1TuhyHaU8iwtCdQB8M5LyMeiDTaz3yXUe7Tq3IAQOL9R+W2m8HaUDc
C2Od53w6Y6lmWtlJXfwLRUY2mibVax74VlfoyuXzukRhGI9yIvcE4sGAlUltaT/JHQ0Bcn2k9LvX
gm3s++tKiPIQldQjORrhpzX4d5mvzA24gNQ5R6ngUBUgrO/tERm/hvq0xR0PwRRVzR3FUnXnz1fz
uURq8ZN0gu+b/M1NF5WhJEZb9AL6Bk+0Jay/hQIP5uQLoEV8BnvmLoaVI1KwSrlBswUgykUcBvVz
2QYlnMuyck4h0+bPMFDtzRyMWNAph3+o3Jvfum4fiHCrOXcMYe+zJuxoYwtLfE1d9dAOKv0I4Zhv
NBvRhySU9R4yOsloUwrWdVv4kbEx2LRc6rn301iieuLCms8+lVa3mcDybMaebJ+jcqmfKW4hybkB
uBBid65XaMWN9eamNgBdZrl8g5E+MqWwGUDyMVfF7EIt+XJG2YPaOitwLyAKUXFWBUwPqG03lPTR
u5pTrARjGxyRAQHgKCostkWlXoZqoNkkEGhAfORfkanrlO9a6eccMv9/I2pT/WE5FTU7b0nFvTIr
kW2kmNhbnWpo88qFzTXlzQ/EFU24OuxtBK9KZ69lkjj35LgUF4+1eVwNcwh5nPp/3irUIcGOaOus
iKt6zGhZ0471LMyGDRv+/lpZZL9z4uhnev3PLnGTw1CAPcZRT4XAipQIglp9sYifcgq/Tt2YoQg9
4s1HBzYAA7qvBcpOtpU+gXk39kDLr8b+D9PhJB5CdwJmNY/dJZd2CHUqyq/Cc4IRNwEB7sduBPmO
O9x58d2JkB2/76ovVYjssKK+3xa9x2Abtll7WCCZPaa96S50KZwl0nTmD4keZtONK1IC09SMWjrf
z7acCwFxOwB+dsMqM72/yhW2dJXT1ljAgtpFJbFVW+g75hQrokNkPFJ7u2GbIe2zkzDb7TFrxYiJ
h11rcoWhocaqaheGrNZ5JBGiaEOld/naUcq2qKtI5OriEWAlx8nyBmwO/aM7WXo7TBHW1um9y1Kf
Pf4V1IHaCfZN+mEmfKVQ9CJMviiVs3kmSbFnzy45zvBUCOvFWVjbuK4pb+3AdT6Y0WSfJrBJYNeR
NAdRlQcIkVf5Ucnvgz3cyR6ThmHYPnDgL/YK586WtDGkMUlPDs+EAbvI1Qmsm3XKWTy2B0szHvRM
IJ8rXNnPgetncYT/jVyuCAZaMDjvlRrsDwtcm3Wocrv4GY2H5IZbq/4t/WG6y1FjRcDdienaOsz7
r35xin0SOGpOjjG/b7Qk2XMK+60yIaN+uA8YOoDvJFrSLrfYhXK08d5Vxw6pNB+7Y16EGAVyVl11
kHoo/ea/6YwwCrfkubAxlrdUxyiqig8GL/zHxuip1mxOo7I+YxKINl04De8FNHo8KvPCaH0t0+HV
lMtLmlxrhII37TCh5UYI7PnxAlNoJ3VYnTCepY+KlcNnkbjX1I06YKx93TU4c8bxiceJkgvo+oEl
A1ON0K7J17G7+z6E/FkspXqZ4FNsy9K4/RZhgrjqFLOXq9bvDcvDUp8Thh5UU2nWEggE4vV2BaO+
Iwhl+MGAHRmWWWnDARflKMH8wF3o3RzL3XV6nn9bVbC7HPkrfv0p58nK62RrdQLQv8Cr89WZcrqp
mc64B0qgEDw3m3C8aDzgCG7z2mKii64ELvcv9In5nfmJfQiryFcEXQ3u0xi2fXYqBevs/bB6HkYe
jHBmI7Bp/XOEx1U0IyaNx8zWf3h8RXOo2di/OkU+NV+2Mc3D2q/dYwDz4XFCdkJvpyKBsz+cyium
H4TNCTWbR6pUZAPrLWBxTvEAjR0rj3R6WV9oHL2eaUfHDY7ItXCOgdtcKXpJPd2YeZqjr5E+L0Ao
NeDeQLVkPa/Ibpc/KucVWIMA0izTJmQi45oBNlxN0dzkS8jNyw9YFPVTMI0GCMfalefcCTKYeW3+
sziZ4FZFW+3vAdL41SMeAGfaTeDE3kmjo9YyGOD2mWyaI90hGulibIIHMYHeC7VX0NhWa/icpaUP
UM4g9nu2Gf3mHBvwbKgmRteMO2QPzS7RwopuUcA4cqur2t/lhW/vJkXfjV4QfmGZE/m3p3HNGNUh
kXGjDsqmL4lQ87gOUeG30e2aNY190Gb2/rI3bc+lq3M6QII9BApqZ7rlLbwijwkh2EMtGX5z5JoP
THHI8qkjz0MvnLhoMyE6sIAMMRaZ2PSGCZANq4CxDjb/7egxVN/7YbB+ornxzSbwVvlqhmppiBxt
pHqYCCNHasikLRr1ptI+uEC/z4srGc6h0yMoHDQ3aYULHtQ7FzBe88Iiy1pQ51zdv1/E6EbtR+ah
LkBi0LFMwVdB38//vHOwnfqzVVNykeA0bJ2BqZRCyZsOy4legY+JOap4hmbCPGrLrkPw6diH4vLK
vFLCkQK1usXv0yRPblpmaREjrspmRWnLADo/cjRYqWBC6qbuJUJTgWUYfWT2CkexSN6SejTR54RJ
Xp/NhJwf/0prGYTaBhpdO3EbkVPoHFAH6OmY8a4WJGtbmbGAc7SJnd85SeLawKnhOkFzC8mAKE9l
mgcziVbramsyllQ/10Rm6byihOMfFajOpcDOTrmRJtjAaENM/o9tpC3/ThUclAnQQl54HXqOSk7q
klWJStBX0B+XPjg82C/9ntEyGHAunvWCLCS6+ldIwrxEhW0NR5WADiJEhetkQxMmsNx1dkRusyIV
KUXnQIhxz1wsm1MGyIikh88yna97KZJ77+hwE5DqkC+owHCYeBvdkwl8HOtp1XsTefUnYRp2fbJK
kgoEfqAxdgq7LI5002QnymVai3s4d0VwWFTghqcZzlqCpLOh5gQo45yNO9KjQOlh8eTTvT6D5oH8
uLG8TuubWidMcNDmtw2MrTCfL/iaUA43RtJCO9zs432p58A/1n0TTfvQyleFwa41n44zwufdUDDN
3i3dy3QccEcix6/6oH/ur7SOVlyjGtG8ChrnqxKY4MUkxySPqmHY4vNI9V7A8vpq8xFxiAfemrum
9p3HIPOXKzNLI28aJMkpJ8Rh4XLqO1dme+FMVX3Lf1IqIkUVglyOA0mkqaXfemsJnhBAmemFjKLh
QQbG448ihgZQieuqQzPULlC7iImMcBQNv4+8jIK2sifO9qx9pVhoxt8R5s8vAXW4oRyW4yF2Mgz8
d0gU+veuyjrQtgzbnxpr1P8iD3/IEc8rktYKSek9c0S3ePCUQ+HjhvOOxy77xl0RDCeL6epGdmnx
UHAcVAczVVm5b4i++5GSnJw4x4NIzAWjy/RYwnXLsIHmfE74w/UNwDBJVJXl5F68lp2z/GMeP176
VLXjIVr68AdinI2nmgRFxoyupoaWwDXsOEtle2q9ov0zABdhrmRbZNMN62Tf2GzZvvCTzpdl7qw3
XlvSn1ALkXAWjsUYnAY/EfcTXYu3b4QpbzIN+5fqrOOo55cvvL2nSjbEPQMDLBvY/llgqCK6qyCx
WXGKLYNWkRNI3EzV2r7h0JEM/WmUUFULJ8fRMgeCvs2RLk0SCW39PUkIRUCEU4dwpJKO+k4I4bj1
fZmcRx8rORf2VMK9ES12Qjmwt4yDxpIva4qtg38HLhCiQtMWvNIoglvyFPBKSQty4NWhkxlGeJWs
Y9RtfvlWw0WfjvU41j9WNSNOG5nN8szms8A+BKDoxyvwqOKjF0nwAsO8fOYXbdgJ9NVwJvYj+BA+
PdyRIaCDBmkwiI/zJhz3fdP51j6kB24Pq8uQPcaZQvfp2p4373skcAafq43Bb8Dz/ZmvU9LdVD50
4DMi2Cz90/dZXewsIrvTnTUpVZ0S4Iw5pFhC2LBazOIZ0Dnsbcmu75rnSaE2YgJ8CvqRQG8k4aLc
VhUl4WbiywQV2oEZ55ab9FOBfuvGhriZHwS34jcRivTM7G/lhaoEoKmprp9Yj7a+wnUb4nD8osIV
P40R24vQpnJwq2JGW1wLzm2zdk5wwOcCuZmTEnfxwMn7hJOg/hCtT+YtTy+GgtTASIpJCoPExpVI
PITiIDqZNM/Tl35h9LwbwWeNW8YH7mMOOKyNFX/DS2qgc8Wz66Vb0LHiztK5jTclXcvbVjeUXgND
1/qz962+f2Wc2txaep1S/FtTl59p+7ydwqmhD0zWePZYhzUzCFA4kR5y/FsmcvZZpJwaIkvMt6jD
CiNNtTL7FHjo2AYt8C+vz1zanBT7QtQzxJsJJJS4e4u4mZz+FWCYXP44SU0gyKYWjPC+C9cgU6D0
dOWRgtDIzdDbAs00LObsosuGb6NcxET6kSfnCBpPxCRpntto2C0Tjv6NgHo6bSurNsvBnqykOJg8
DN2DthiHOYpnZ9NNSv+Egv32XlbddCsQ5XTfHfPkEkFD2usT03Erve0IFJUH1xRSUkFVQGQmhguX
anZD1E09JTfW0gIqn8Q1RLAJWzdYJ8xkBV+1NOlkH1kL6PyLDe+o7jyJ3/zoOF7rXwqGzfbG7sdu
PVbtQMaY206Nf1zsvghP3BYTA/H8CjXVKf0wLBqHfalrg1Tf2l0XvDTYIsmbAgqVfmszNt055fb/
R1ALexp+7P7Z6lFvxgOUkPXeSxv7H8rk+WFMJ6DSXQ7ZBeODsB8XBc0gnieoMee+dYJ/6BjY0knP
zoNtgOwxPJM2sgZfCnpoPIZIoDQUQ6qHusrvg94z9s5wE1v0RZjhBLLe7VJlwXkNI7KQKa2YwBV9
BtQP5ntcEy/JYUBEstgXNvvOZxfg2qkCiUP5MDW/c4AoemN6jYbE+PCcdyJtGA1obwSQ2FRKP/Rw
Q6goa0NJnKvcf+FvSp5n3wYLx50d2WDmEsKcijBsx6ccqeCpWNnyXyFq9j329+y2VeLDVqx6Yw2/
8WGdZrgrZOGpjQ/EZadae8WOb7nnEMhgykEtUbo3YSLe8aPq4mkZbR9AFXPwrcO5yxrEch4C6EI2
zudaMghrrUeBBv22YJ5abmsGffvOKggkvOY+9A2irV3FmPyEXCKDNDLX0QHZGHt9Nyrqj7U2+Ftr
l8iow2Rmq7ztFxehkhEQw7SK+C5MkqxiBy1Ndey5krUqUcau2JHawvlbKjxRWT1zI7Vtc62mws8r
K+aez6DuQbSxS3XZtHZInarS2eRTC8usqZcv6dY94N0Vp4qNOeXsOe5Lyqh7l9ThlVplxBnlFNSG
to4+4Mf8gXXkgWE10yN6Q97/Ylx5CZjb+g8zTdQFbPDMgcdEdY/oMX3TlvYOZchjWE5LRs5FnQsY
+hltgN+51R0UA7ROS6T/dr4uz01nS9auJVLNXZSX9W3kJOVxqAr51oYVdyCLbHxHPaTgzaRwjKMW
DLNiw50Q7HIfWTLgoSTaKB05QNMwEB2ykURqlOD45vTaEwNeTm1wlws8ziA1EK8ZzDJsUqCUuN66
8xOPmxSYwX1eZvIhQ/h2GwqihphOQy8KGJmitezUz0i1McbUbcuLWV0wSFTikffdMl51KXn5w7az
6zCaarksGJR1h4pHwN6jXE9avj3F3bEMCgJP05Vzv9POmM8n1rl2Epuq1oBnqSzwwfBuPPNaE7fI
aLns9ibIRjsOPNWV3+Vi2CP41syRWwDeAihQE1H4kqOMQm/TGdhkaKNlBryDwDcQBKjHTkB6fYbU
s916ai8Er19M81EvH4PdZc1WrEPYP8xWqqdbZi0YOySOPY9nP0LZsEkTLKmH1LpyLjkJoFZ1DFLc
beVMKAIY+kTIKG0vOnidqa4MW1J+uF5S/x46xXWNprO/UYqjDHZAt1wDgDhBSEFENA/2w0lII9mz
PifoFr1EDagsIgeNnnvkSHYb25CWx9CMNLuhRiNjFhnwxwu6z+scGbnSNs9qtXAb1WJkfAXxDIU5
gum4cdLgGZoWmzT+88W7alqOsyWMui83Yc23hXsUcYPg4e0uAz5bft6ZaM7djHYXvxd2ZGyp+GVB
h4TBMO6RW3rP0MgiVnMoN1J0fkWXH7KSkmfHmc2KstBZFELMTVDWB9xHvObkMUP1zMwEizEDHRR7
jeMtR7xBk9n2zazdAx5VJzq4II5ObQTgBWFHZgyjE6WKW9wRSh10yY5lJ4aONIpIDh2YlNAaHrzx
mo8Rkj7/VlsdSj6NbeSivBK2LEhBZMGFCfOFk6Sz7QMxMkwSeZLInM1JJHZverIVHaxcTZ/9guoA
w9yES/JlgzFDbqJVruIiqiq2T27Sv9iEEv6uywBAm1wn7nsEuy0NfuCJ62czYfC2phrvD1VnhaOu
h4J7VsuQkyJIAJ+7b5eVvCBaEY+OyaFy43Ulj24PaFKvMYpYWkTkyZSBpPuaNYbb7cDnc4tpPnaA
Lf45/LBfDWPf8K5ZCmu+4dDEHk0qnIfhjgbridcbP2sw9yE7q4i4FyqCKLcIqpFXPgDKhacIrTP0
uYS9Ds+TXZ4mBQ5ra4Yl+rQSx3K2QXH1DKFkbXzYpkvvsGoYuk/kpYDaqBDs/UhLQRCOgxqBaOs+
0nsPjROCTzdcWhQY4xAyb6Kf2enWg9fkVKCiNmNYwdAwysnKm4HhiM/gu/XzIxs3yz75jkTBZ5Ku
BmpoTBju5k7zCMEjkeOWFVfrsreph4tfIJG/ukcnG1gehx9niououCka2ltBjR/GrLM4cSohCNFJ
8TlK+NPk4e74HtoSMk3SeSfEK2767IVI6x5YtQ8EbPitP3/6wm3VHtinMx7KKnSiLeIR6bOXRY5F
+FY4fGdcJEMMKiC4jlwJ2ttm6I6f57wiGBIPn/YPqbQmf0cR3ruvOXh++0XQclkQooM8wrzA8xkj
RKnK2xEZIDgkCuFzKa3+d3b1FWVez82BQjB9HgMMI7uuFfjKIdPM4a0tRR7WMKlNBafBN82yk3ML
bzZAD8hyXl9VqlSk8h/MYZZ5VA5+eF5qJ/k3+2NBJlXl5r9LJrrbmvBqRilQXvjdV69KyA9FTokk
KEIL1LNVZckCZ+wTGV47MMZ1YB5hdUWulqWWBSkjyL+ZGRjDpLZDp5Qoea5TpFkYKrrlmX8WPEUI
b7vd6qKk22cMop0tpvrhh0XsbMWUKsqPRysbxgfGtmXGJl03QFjF5NNNDqiS7pw0rP0PK8HEc1rK
ggGP1xsC3qFBjuV2Torx1kw4/OMF2UmzY8TUqW2K0++CJoLut+gh9FmZ771Vi7/c9Gj0BzCyXfAI
qZloGrI3lD4t1KYctD3LFlBayAqhTo7ZkbSC4Z89tsWPNeTUwtOAjPLkYDAWR5/b+mUBXfkPTFGi
HhsHo+ymc+r1fqSIeeiHwr9v0o51RMJhCsxmaq2ndOla67YeVPWdkQz/19MpAWCqQxzLYKAjloH8
Ty+G3y+R5JmBQMmot6CqGdv9uYoHeV2tvLiXLBT/wDUSv2jUm8cwXRCnFZj9DqidoNbaqUuCGAsr
SHA9WSN4//IrWCsK5MgazS2p1zwhKGZxgbrvBLfoYkvp7D1VCsD5rmwkirXO8lht9h2Ir2fYmU4X
94gNfzqbvpwgCrt7E4SOBVvCMfJh34cDy5yiZwp01ZxFF3zYpHX5okixiuNXhUKSo63DLGzsIA6W
LGOtihtBd3X0nai8Z4YCV2l1F0o6xSdUrGr2eSflvbQG7xVG5qVslxdAjI9VXsyP1rwQ3tDP4hZt
GayfPksf8Msu9z2PVA7aei5PFULck3QMkgvUytlpMIPcc8uUR8TY6pmEn+XCNn/d0eERUzkH1hcC
RvuGkF7OZ2eUu24gs6sAPLUX4bC8p1K/TI03oVsoiq2bucHNjHXoTjYDuucytM5NONuxPfifKw/K
LvH1swJYEzeA99AmkGyHkqdhOcvkkX2swkQTBZn5wKjwzsI+/K2wOj1ZGlIB9X1+zFBSkvtcRV+d
BJWUCsPirGN4u0naquJUHYf9Ennyyweq9G5lzZVeNTr1YyMC+86dsmSLnOsrCQmnARcZdEhWOwgQ
jELULXanl5Ubf6NxB0DXsvoYs0ZBquGc/7Y2dLllGa1zSVzKU11AaLCrfnlEPEg6Rm+RKBSG/Q06
7PqmLMfip+tS4B9FXRx7MgEfLDOu75KXMqaNDXAI+esXLfty4v7E2pCBHX2fc5yLzPX9v0Fn6xuY
SlfYZZ/8FlTycRqu/U2kQnXr4EbCMD80R0Rc49uIRIzF7qAeIhXQXffQIi070C89UXFgNHCcgNZZ
+LuanyILoq3ua+fVRjS5DX3pnGBwu0fPaPctKVL5d8Tjdugd0oGQIIhHRwzlq+8X6sP1Q/p7p8V9
7LDE7nqreiYnTB1WZWNowCW9s0CiyE4VB1F3fwlfaXZgJBjiVYwkboyBC560KKN943pMe5FwHRK4
CdhfvIF4HuKNDkuFOJZSBW2YiwwtNmUp7ipl8jeYQBViaQpHNCXjfhRSH33ZTHcgXWH6jpIBAFlE
DBIjpou4+9hdMDY5QT9YEL4UU8iKZw43lMvRIzeLrOFaL8H95IXPI86SuzJbleRUHqaTY1vVN3rc
C/6R7tMd8eFE2YhMtp1P5DMlb20Z7S2GaJ8+7dDNMtTOoUUQgcGUaS3+ueHIA/SIW/gjH7icRWWN
/7AB4lmlZ6y8eXjkjPsMmjV/L31vioHTMopyYEA1RCxCaR6YrjPjeptzyPVZg/uH6t8/OJ7iXIAw
iFvVHQJ3m5CedKnASBlAGvVOtFF1BB2sHskewwlaT8FpxRu0r4Q+YbazUY10URGT+k3Tpgf/dUET
8slPMZG4YD13WPM+rZKWAfFEc0swHCk1XoaJpC9GzEQNUc/Hzsm8ow+KjXhvSIUsmRvGNum0/tYi
W5D+a7NfhcJGNY3vwrJRjZMmK9nGppARkmlkTkkjwPU25cuzJBqcCFwrfZe9SrYLkX0vpckIBF19
FfxAQZkeSpct5KbpVywKeOKYyKMTdX7SYfBjCc9JbPxOF9D+U7f7Wrv6Ket8sAKDvFXARpHa1CRk
8O8o8Ywpe0tAq34vssY885vIDfd1cBC43hkw++aP7dnRRzAhhMxmaPdK+bW3W1PE/CkUMbi/iGbi
Zk3Fi7soTBy+g8nTaYg9JQj7IooWFXYBQ25FyBkUr/Qg3SF06jmu1go2HkLz7iRTgOVVh1rBa5nA
SlQMCjjmQ+XbrEOHdv20Z3JA5gRBPstC54b1rN55E6mEwkFwEUBbP6kk+ph8oP6a7umSp2H+j6En
+okup/+3y7bYB7kMYhwGeD2oCRNmrp3+cQKG1lS85NswmSfBRwWg/loXqdFAoYo5QGAUJV8IEUS3
wu9V6hxm6G5KGdH7Mfne9kmkjulU/9eQ4smgJ3rPR9t8YPOjdmdh1Z45jbOvKpXOTd+bv7ZBnQAf
7Sv3hHujHKKxJ4IB9gnQua3QjoHw0aT3rLCwgrrszGPUWvj6K3vZ21o393hVwE+UPYuUIcMv2hay
UVilWc2B11Pfuii8uyI0yYPw5wKJoJVt7dF/AwWbvjGAYQWN4u3Bsqr8c2K08DSLHidhDSNewaK8
I3bggdQC97EygTj0y5w/upYw706FGFeXQl+xpFfUq9WFNyos+kMUAe2lEHTxe4GUuMdYgvNXjmbL
jKd9aT0bNWw5qV0bJc4WrpPZM2+TjznvBNVyRgwikm3cc2sw/CsTIGDIfCb3wnYmwUhuxFExGIyd
SieXtQpBNaSk46FTTO5MQLww7TTpSAi93G88YNhq5nmgTPRGTivcmTdQVqDeoNKY30CptWksIzrO
jW+zatOp690uS97d4V5kly9SJ14Zut9baSduoUwON/McqjNeCvUe9DSQUgRqxyR4+erT7AlIJEra
NHwEj/tle36HDpVh3aZ2sOjIrHEuCdiLvfaX4cZ1Om4frsG9lKN7Ekt1uZqDdwRZQagvHYvdiZ4O
S8QXMgXVqLbdlNKZhf4QbQwKsIccO+XZoG94DnwtXrXuJdR4G8ThLsHtqTeNpAG+kYUvj+HQ2CdK
d3Gcl16Rk0F7f6Jnsik7WudTrm5yKnH6n9VK6xOxZoj7RJrdiKBDIFPu+6elrfWxyef5Hcd+cwx1
A9SNLzaAMMhC9HlW3XoX9azU7dnKbvqodV8KJ+TThkMRMVbiB74CNcYHqy+tbWllL3MO65DYAMCg
El6St51sAiKMgTE7Y9hC9hqmLPU9RpGgWb3sWw1JG4spST6Mre/Bh/lPTn7lmNVBkty4g8weqnas
X3GtIYOtgJlGI/mzrGzH9qspGNKwbbR/S4dwlUa3Y9wHqoII3ZJzYY3JhUgPNopQj3+I3fa+Iboc
JhpXXDzwNm6FqJdDA6eERhGJdMPscXTjYSHG7VwM7KmuyP04T3I3i9kfEd2IVBMBo9UuyLATx8vZ
Qtfrzq50ekhmBqE8OcW2KYS7oLvkVkkUdYG7yvY3y4w++LMO3vRs8l/kwegrQHrFPkbyf0sjkAFw
ZvQbTVzwIQ/cdz1hbt1Eiz9NMW7z6sKYpIQX7tvWs4MT5XNsjEEh4VvJXrZ+cp9PMkPnTZuwI9z4
LdNKE5khvUf0TZDHOMFLKr65ISXAw4tRELGBLYcNzUdCkMILLSlaOFenMerEcN/XvnVIayH+RcUE
5uMKXCcJIKM2T/wXj3h3TECOeka+3EMXTBaAFiRy5/WsSQMmo4e1YTVSuU79BbPM+gRMzaK7XwIm
e1VlTjnkISq6JSDLoQtjkgUTFJzp+O27tb1v3a65tLmMcm4QO4tTIVj8piFxB23SUh70eQaVOZIn
Yq6je1Xo/ltzFd1OVRC8YsEa4yXVLAVovH0SnlweBNWvZbRhmNxuE6bX32VHejyrqPlWMEw+5vhL
LkVGRmLsunbzWbBW/cVVme0JwGTNVtr6cejAMDhllv92josKyhqv4VmJd4Ncr7hfo5nQysXy3hq0
r3Gr63GfRiK4yv+68B1BR//KajI5uW6dvC1qvG/bVZ91AcS/IfTmJ6Vx3uH04NhYBmeTAc24glIE
qJ2QFGhRWvqMNHL4Gwxm3PP/S16s0KYdVj6xcyNs/TOMZX/v0Ovj7gqWW5mI+dSk3NtTzdqGEaSj
73Pqoo7w2CuNy9R/pqUZ7xsIfne+j3sMsSdUdXvGYljVxS8bf073PLOuHF2jvseZEFkGeucZWNYG
5HP6l0lW+UAb0H0usyGZRhnRvK7GecNMx/RiIHtw22mK7agLxocI2nF5dYY3DIc8/91Y6Oww5QcT
UQu+PPcrs02TcM82Y51enM6o+0JpA6B+VvWG/LXpCYSi2fOK2gQvWOGZyXqkDwGTJsQM//nZlLMO
lzlMzVmDHBnOpCSOR/Jl6rseDuhGTrRZG8C4GgpZ1Vicu3n6WfojgcgY0eSmSudqn08pHSYj4Td/
6BsMtAV7WiitlxJ054HIsRAylE3+KKaQGfEp3COD3QLPyMYBPfdf9gRODteQg4u0FT8ZlQNNOfqh
OkuSIyrDaL6QdzLKWyREZUyqRPIMZUNQ6UNMasHwX3PJ+m0FVHrfS7cnFiK8BrKEBXnQwhn+AOHM
H8jJ8vMvs4Q8bjN9Au//6+DkfKTe1R+sQ8q44suqtt4ayl3hcy2mjJnfQ8CmBITOabuZLEmpq5F1
M1aavI6ZgnCPs2y6wxyJ4SfjUv9vdxJ+oRH0CFAHHskRMu5WTC71abVUnzOtjVhasZ/5H0VnsuQo
sgXRL8KMAIKArSQ0KwflXBusMruSeYZg+Po+bLrb7NmrzlaK4IZf9+PUPzLf1FnQsm98Dkka/YQt
LNSsCV2YeIXzG8mhRZBBEr9y6vjGRvLkkFjpmpMiY+/u20n9AVsKab6abcqGQMocber1+EbFjG3s
GgjH1bNpLKBVIU26wJD/AU+pxS2tCU9sAQC1l4WunJexBwtB3iy++MnU/IvbtruHfpkRyW3ar4RT
6UyaVu8iilpfqP9ITz6h3isr1P5guMxDSSExYs6OUQae1SfH3GzbIvCdur0Lw13ejSJyL3NmSA9j
Hs5BzA0F7jykFJdfSWfu4cTHu36Sydm2Cvxl09TfcYWaJx8l+jNrUisgTJehbJedfMhTo8fYyWTm
PtW20XwmLCo5tJBQ6tCZiZMsdXKcsF5+dVE0f7tWvjw1Xp89zvUiORPotfAaUzyKzqUnWhflh0Od
6q4Pnf/gW3X0UoA07YrO+GuMlN9Mtk6OCpbYatovv7rJQr9fOyrCInaRrmT8nWH8YBNQWheXQsfN
qO2ELD6JM3gdkQJpBr7iKYxxTG3ARrqnSLs2OJ8yfV4BXBsdUyvljnyzU1GD1yBm1TFrWrn3RH66
fyWu3N5K7nj0eWb7esTGO9hHsDD2YcHrgGjkzDcaKPXfpUsN2BELan/qayIX+E3LsmOUQmSMCJpP
XnkyeZmR9/fD2L4NNZYoE/EfG2fuvmtuTf4GnNoHoQjS1AZpk68wrPUDeeXxeYmj/lTyaitJw1Ia
4rikym1YGjh8wTqwdBm9gH6GZT8Ubn5I/HB8A6LSXyi9Lu5i7R8BxeFgeWW5yyYRkBSaWif8uyFx
d8BtxpqYkhK4y4K0MhUz3LyJW+u031N5Kv8wSI3Tvhx6ugLxI4uLi99b7C2DdTt8A0bplkXeYaih
JPPOdj6RalMC0IkeQYJ6M6UTjuVd53FSgDSmRKK+d8nwA0BDWFjD3JjPHS9e0FYJLh5/cinAWDMk
eweX1Ee50u6fEZyFG4CHs874zdgBIUMXkto/KU0/SBiRXtk1ojz1hWL7l6SUtX0TWhyfUcAjsY+r
sam3I+6T6WLHHZ5eKuui9AnnjUWDEvebH9sVpr0tchYpNzz/XQV4OE6/UCLxPFFGGi8b4j4YmkU2
yWJb1HwYCG5u/qSTlsjFnBY2obVshIeIMI4Fn+cYXzIVQ/iUfS6H/TIZN52veBlcshjMWt5s9DCp
7CXznR41SyQFu5lMpzGdPDE+hsJvo+cRN9IdhhIGiTgziELDZwkgBzL0K9sujzXWDiaUvPQ6/Hmi
Zb3ng0k6FYZY+ZnKX/4RXCA35C39eG71IpYzLMv6FRAzQLiWZTXwhGqdxFIlQu8JyCubX1JUvC2d
GNYQkLLM4LctR/KTPrcrtK+SLOPFIujKw5D0BRVGXtTnRw0UDPz9BBSMBGgN9g1Cu3kY3Y6ASlpm
nyMmVcZCQnPu6kmmE05XtX9ZkpbfSmJaC5A+uL9bSHwW0hnbexy0XIFV4bPz1E4M6aMxYFsE0+yZ
/7LOoAqFrJR5SUACcNesauCU/EeStOmSWcDHK6Q8j+Og1ANJnZrnvhYUKZuGMi6z0EUYWK4oi10L
GqW+FMJXRyrZzOY0ZjkUPDUl4u9KN2X61W31a8tR7QuXKoxNyn7hldVrt1BFAzVh31ChNl4SYTq/
ph64uuSxV9+AQDiPdLSoj4jDnCssOuhrF3JJCgTWY2p9gZUdZFEBs/F5u0LuNL6AnZon+LQaodUq
Km+P6VJ4gSpYqO6QvXBk0HN0GJt8fLHQW3+MPnujJhh8S+SjpZJlJ9HgQE7R81/QwmdMt3iyw8ya
sdU20wukFe/ClYbBI+Jq/oF5ngIH6lFR1cDMh5kOfGCcm9yyP7g5IjDowjgwafvvSTv9znaa7OlO
4bLnDmjrTuEfG2z2jBLEHFC/+/gZ3wXVqzgQ4n/2gK+DhwFwtfs9c1x/AHU6S2Kkm4mq7coen2h0
2JaShDhwuCdCkndvjSv6DJHkbj/cTuJdnMaWTnO4uEGBz2onBpfYHsxD6hYja4+DipCrW6dHq+ty
LCHecLAoRQRL6TYPZFrUU90jwW9DWrlAF8zjnpzJJwbH8YZubV7SqFYnU3ri0+n78Awnj4Yrz/Cr
r6Vu/FumV69U6LzmA8b2wfST/2Yu9geTjDW5WlAjFQab3Gch7eiNlXlXb7Kmm4A4uM0r04UcSoIN
T0P82rAwkxunxx8KA/GOvCzeEQS9G3pd9ROFQj951TqkhDewQwAscXB4F5WL+pEJwGvXUWo59qtT
P2MqnSzhPcfQX8FEwU0ohMK60tYFsfrFgVaRA7sCEv1ReO2vz159D9gm/DODUfoX0sXNzVg7TxKo
4T4L62lje8aRbRiyd+HxwjYJ51wHVxA5cztePElZvUWGfB4YMU8Ctsq+pSfyAahDxjqVI4o91zHK
SJV0fmjsSyuuNymCdbubgMrfSi2LC5dZNDjvzo4wwVvRuBcowSFh2NiMmQvHF7Hks7PxWvjF+UiR
acmJE6Aos3PAqXfAYMJ1kd0VeseAI3GWXy2piE0/2O8eu6WAtU6xIb7+qGo/fDAm65YSmtsMZK73
gJL4qLq8382L0vt58usdSnAZLAYc0UF29TcIv36PnbXfd47zEc/EISll3zLHA5YEX8wEy2LBN5V3
xVvqnqXGftwKKrTaEL+dbkk9W9p/zSOYcdQIQ4Rxvxfij0AddWlfFEbqUxnH7gcr8YtcMIqLNklo
SJZoqoP4mmf9n9Vktw4GQtdoy0ZCNZuLHRbpwVbuCbeqs3M9WaHphPERa3IeRG2MiljJeV/1rfWE
5O9dZDJfgOqhNYfjK0Adh1loCXTszBd8ln9iMShiNy1wbNzKezxPf4FAsmCL6JPExgkugpKv1V4Y
EQxdrGh8Gky0lJzKd04J80wbB66eqVa7dnIEGTt7dpqNisvmS+A53o9NBR24GXENX6jpVO5WK94N
PBlAWYXYTB4WXhY88gATyXpuVm8D4yvj7Jw7QacBT4wrJ4/jCRd1W7kPDd5P/Ogi3pn04SKr0VPO
tLoTpKBxw1v9kbAY1rRR6E2s83+Fzden9xbj3jIFnj2z7Y7AXMZt6yXVNbT7N5/d40vU2khNKRZH
Te9oF9qHWtnTtzAl1wnHuyoUMO5gIINAXLR7mGtAtQjrHaEeZQ8d1JhD3RvfGnjxhlqtHpMwWQvP
dTuaMjiKjipp1Tf1grhEsnysqKIn9mpq9k+5L/QDBrIbgWV6xqXJFsebyyqwnTk85crgtsvknJzj
ckDeABBwGJUpWGEQYigoAYAcmTb019JU4JCzpTo7FdQdGu4Xqe6+x5iWS3gaSgxcxrFjbmB79QRI
RfLQQBzaA5Zqdo1fJ2+xML6BtQ/j2UsM0Jmko3+xG5vgZOBWH/D8V/imE0q+jXKS+6WlvBbhdJxO
zNW8Byt7uECzMY6pGuonuljSLy70+KOSxuGzRG9L6rl6ogpCXS1b7/35x6kSB42oJR+7AsYAUSxk
Dytiiq5ruSfto1uk5pA9ebktN75nGXdeNxhXxr8Nxpv0MCEQfjl27/6nBw/vjIjmeavTqLNOrH+5
1idfQ+eEjy5vpQu64h4zgXcj5XCVtqJrNS2daNixM/goNUZ83rDgqXquCQmdP8WUY8OuBiKkfPdZ
kv2XdApHud9kO/7BP5vxUs8XsZTRR2LQW+2Fltoi0Hn0Arl/Z3v+14xaPzcxNeYOMBIkg/zb9EJ8
H/Fy9WgweGxqvF5mVFybomnZiloZ5uXMDArqerYLzo98I6VX7+dx8N5YC5PmyAeulAMNJofUankr
Ncq/euuSfUhQH2lXAsoRRaa41FPLC7CWxSv7FTpneawnx6zgdsTZG9crDiQ2bkTZOP6dCjkgleyY
wI66hXpkh/8YrWMjeLj8li1Dc7bL3tpjyq9eqOYOKbqmlmlnmZS3uxEBy4Jx7Q9+KtrKh/6tNTDF
FaXn0u1XwUuqFbOUyZa58VfaCNvn+yT02RymD6+J9n6PxaokXLNM9gR3vazZQlvFf5E91zXdHgbE
FcVIiIp965NUvWcLxS3TnD6a0uWV1bTyXI7hPm+z787IQdxA+fdBCbozv0xSZgSbov86YxkuJHrg
Lo2c13Bd9IPj+zYyfdIe5rhff4YuenSteH35uba8Gl7UHSKRdK+8SufAHCtAIE7R55/Kdd0fcxLp
D/4yiCpxUgV01FW/oQqfkoQwTDAM/WdnL4/aTREXJrZY255igHhxu7tr1Yehh1ui2u8IL/KWVVVK
YGoyj6Ms9ZXl2FogvQJdMtY1Y6wDiZVxyyvkmwnuDJJ0OlULB41DLPtktTOZkamPkk3XUsI26LoI
kGDLgxxMjxzZsO476je2QC9um4UkQqLukpll9tYt7GEGpSnwRCXVbA6r7K2yOVeVERF1hfx7HDz/
AI79H1r3Asq6C3KYY5ckw1+ZAPc+8Zg4t8qID9NM+mu0yzDddYjgu7a0IFonw2iwBmavIeu3Fi/O
hr05WBXB0DuZBZBOSW9P5qxd6vkiH0jYjSbXZqjQYffl1/oIhqNgu1JUoGb8pywljqVCHBiEeejl
UnNyojkvvTB+RYcJ08RVl59YebBhD68GVWUudJGa1BEWBVT0BbbJIVKVx+BddpqmNgijBsS9wzBi
NyzH7Gh2jdg3yimeNXnBoEpWrTAtaIDqcobhwn2MnPQoCPARLZ26v/j3m4PtGPOetj+Gb0vB6huG
+qaX+O5Bp2EkgehcwHOuVxncErL6JqOc/HRZ98IDJGjtzKfX0sHwzpZV/nBNp6HBJlZ9z+q8vVlk
EWkZRTq2vOFPKyVhl40WyT0eLVzUrh+t6iZDVAZwE7o2Qo2b1Fe/1494CJ9rgel5prVwA7Pk29dl
dQFDUwX9HDMt6rV1PGNxfGmNujn1buLvpogEoiqZ25Loey5aXo7O5OwxarzGonys65ZXKdLoBIQj
UseRceg+sM0kJzThQmYPlY+Jd+i0Ml6IO67iLXtqC4Pu+uyLd3vF06U+Yw4WzfxoyPh5Yb2DEyer
dhHe6Wcj7J/yDMouQ4UZoNWYQe016X8mPgKOGR7cXvrZYULACjhBWohNWJQCai4lDfTG8JwMg6bm
h9TGBtNvGuEkWkv7Ejf5rCWZFSq81lLv5hLNrDLBAOw1P2ddO2pPoISbXgSGlwsw8O1dmzjlsU1j
CE4hjBnX+w27+OrgpYZ8yn4m8/5yHXBPC/SRgzXa8qY42g9GSgJ44ntRhrwcIZiIAM8uV1rE0n7c
16E3vnoyqnaJ9NJXug/ODducm60a+x+5GlZ1Qxp+2kR1V9QeDLh68AJ2au+RZw6kbLkUeWRv5gm3
TrWgqPvjPLL+wg28M9ehY2eETK0E86nSjvzoDIL4wTecEZUdFkxmU5VwXshF33L4+We1gE7km1ur
P36huntr2A81NANWXEjzJxz/+BNjv08usQeR32Lg2OBpTx+XjL3JMNAqkPJ0vIVtkWynWnSfCys6
5A8KuKHSJOdkiCL3VEhcqhV6CLM8mhj4aEB9sHu4blp5bB9IVuU7nrXqAOigJdEC18+hag48s8Ks
zNxJYxIQUj6UaTIeYdjxycjc+GQKBYZPdGyLTfJhpUayibWKc40nknTJzKvxYqmpeHGmqH/TjWwe
qiwy9128jK+CNgD0O+Sic+eiU8hivuSaQp3KKpgN6Qf+BWLtM06Oa6ZKUey0wxYIAKuIkiHf07NU
PzR1Z++HTvzN/PIsvX780dzhLgQABWcv4ZeJbZfd/cZ80PkhKxwXX2HTwAVI0iXsD7Q7jGxXw/AJ
+/ZwiXTkpvccscbZjxI16OSKjmO/5spMwBMVYhPXXSdYzVTqvSE9ETjURT+pBEHaWHqc3hgeS4d3
QNY9K+X9iCGJ0apa+5DD0womd8aTnFm+hMvsToHD1Wu/MEgcKo/nphgUBKWJEFFE9w/+9Wbd15kT
MBxStxjWnWz5T/dJ83cu1H9z2bmHXLdZwP47zvARFjzLqG3HBXTMcyoL449XVyEVUmt+HfswEVPP
oo8X2nHDxTQfNsBl/4PdS77S4m2z0tW2GQ2cBy5O/bbpKZPhh4eGEa/3eu7y1bmroppsPcFyJ6Kj
DQt1b20XPz3JMsEs17QaS+zcXDkyYRHgFseKbQ7zRzdYFYAhUlQcltRc5q+DzaryrMYxxbbRlnxN
oVthVuxjdoIIDPTDJHwieww7rjpADuhOeYlFaOtiIDvgXGtZayZF+04rDNFemDKOPBeQD6rxQWHP
YudrDDpe5zGME5rIa5VgxDOH64J9GfCKq2SwFOEX0/Zyd8hRmxtC6tYRiUqfBvAKr4SWFXARTIHv
jdJw+rEiFndTj+Mhi30slz3/d9Psol/4k0PgU4V5JhL/h+RGeVwwsK9mOhphi7WX3Zihie4hqDRl
YKvKuTO995dsgjyG+QoBz9ciegzd1g0Sn+8lVncMGvWIVmuln/TEdOdYs8DngtuCLVWswwjZD2cT
3ijLdHRIFv+sF9iUx9gQqeOjLYMV9jcZMrKyduxZG1BT1GXR3eiRYkFcQzHZoDlkBxYPdhrkAuMG
Zv5YvFmZfk/nEhlynmHcEPu3Me3J5reLCzCfQEpR3a1gVPNjRs/uZoixGfH87KZy8B7w2ri3Fqcu
EGMgjY3D4neWdCrxPvgvsQexD4s5ZgM2vkeWDcoVzhwkGe5wp2ZZBiwgdRaiymk1nummXzbJovOV
9iPEZTBjdesYhI9EQ2y6eSCTgqunSqcBAIZ5bTxPIiGnxTIoyClmX+xqQUU4mg1bgNKP42PvNaSt
EwjfTt75uxYdBpspJ+8fpivM7GHvvIWx9cGnuirgeHM3kZFel1AtH6UDv7DqRixtrUWd5pKUTyIz
deDpGT912tzpIWVpH4J1XhsvxG+E/gELcF3noO8JgvGQKPiXrAsGRHPeVEA9YbIoTl++PXO781os
PLVZMSml9JXR+ObTzteUF1pIBkopQ4/FUpcF6TqJhtAKqcaYPJQWbPY7krGbyk6ZIv2R1ihI4Y91
qn7nxfvXE+QnUAOZpDfovMKhlOO27B1MoAv17EEvlcXdSeL9hE8IizNJq73llatzZin5Axf5RgaN
GndXuckXL5JnQp70KwhC7MDKGfgp9VrYY9A+Hd5nmCAkFuZ+euD92zxPJDPnE5FzmygVf5vxGMyc
GmiAPZUxzlNqiXOP8/WIqFoc07SnIsSipI8Nnr9jP1Cx5hRYda0ovUzYM+6eP+1iuMIHZdqsv3Pz
e4mMg25aWixzKIvNmKNvxZb/PI/0KqiJ0pF8rk9eTRcVJjDjM6LMF+Rja4Y8Te4CObARf8puiOs9
7aJgQ0ZIoaUr+wNDaHsuFqxeVGPWj147W8c2GVeKA2VxvqWJEdg+O540vbCd8p9S37iPtlXtHCi4
+GMNNNx8tCYKgBps7u3YgY/padT0Vtzq/Kemdw3kPgX2l76AtrJGIrw/la3lHEzpvBQXE+b5i0Kq
rc6YBdArdNuddFGNwExbL3zQPY/tIwvdKg+mKoP0EM/FMO6luxCL3bH3KztiN4V1mdr18G508zJl
0z21TLmzGv1NqGiqt7PGbYk+xORXL/RAAj0nFNtGMHfwSEUY2STogd3EzfBYJD6/wMmU/029X59D
dDpsjUh/rZe/GQbJw2hGRzexg8Wg0zctgfeISO7ERnuaIrTJHHNPZmbYLcwcNlFIHBi1phX5xVvo
d5VzPl4zJ4f6JlTUbPPaK3jbpqNpbTErUMY9j9Y7x3r1jylg+ai5XE5Bu6jpBa1VvzgL9PGUGPZR
oEiec8N8XwnZAfUSXRCZlv+K/bkn6hOPmMPtvmNFadZn12y8E8MEyItsUgF2cwQ7i5KWJ4gKc04m
uUnJQ0fhVfJWyh4NW4vxwg54PkNWcbFueXV/xGYx+qw6MDCl3FOPSo/hTYgFqnSvss+5yN2/NWVC
d2fJ7XeaXdkKNIX2NhZoaJ4iTXXQlmVVREYkpAe7QBLwARwAm6yd9i3lD/5o8qreD9oJUCtoS1wI
6u75ES3GMi0JQXOKh8vZVWFyT4Cx3UYPiBmaGCQtEJHptE/micBKMcpsOyvd/edVbOU71SA/cVLt
PZdLdsV31yiSOQ7ATQB+b8ijHUHYNXwHueLRW4ujmVrZNNkBj8IKnXjzziQmckwKXz1US/YFXTwK
FuLERONUc47d9qHoltcKVJWlWRkBZaKexljaf32EeuirCi+2O0L7dh3FfrHIjY3rFg1IiFgO67/r
NSyT/KfAChL4zdDgw0r8hRCrke2HNnSOJnxnPJt59bG46cFJiic3Tn4zl0OAAD5p7D4lnMAagvdX
PTZrLYZUVIQnRrqNYphJ6QB2N4IHGpQdAhoBv654172bsSsDv40OywHb4mXaG1z7T6a2s9uiSdt3
qM8oNyyK6tA/dljIjhm3BEXCbX4ZaHt/oja54kszowIPjd4nfi8vyDdcnVUxHCrSzNcIwNC/BKYA
MGGgT8jJPteP3Koe1Tz7R7bSFg4sQujL1Kh9p7x/isLvCyVAjBwQ1g8cORBaZcqHwGO8VxMzAo7W
hRSYW33WbBI8akgX6md6LbeyHcSx8qw34U95RaYlb74m7DnkdyFJxfs8UdYzzvJnShzsc7fiEkLL
e/BqQz7gEWSbyWKZnlqRAa2Pw+eYLeWOYktL7XDS9zSBDLYfwIKc35qhF9+RiwnY8shHDWklHutB
MN80UJ3NY+m37k62VfFY+Om0s0k23QEaSn8/8z+Xm862NZxsTE4Xlpz1uy1V0+61jseXTOfWw5KG
fF3tJD2SjMzPzIJsSFyLgDjwynWvznDL6oh+59HAk+A2ea/vo5L1376NnC/mmP6cRbNxqLVIL37c
9y56h+EcgGyJH0T8+J85CwzviOT53JU3NeW30dGPFYskovQ+kfExT/L7Ug7Znj6PtWuF0NPWH10b
Fq9BeTVlVaeCGy9/cUqw0zRJs1WgmKNq/iUJOCCr5VhHiOWFR1yeLWGJnLNZyhJI7CjubTPxh/DM
0t6ef4q0a/Yjt5V0a5p03UtHhftxKqkRo8EDNodPsyGbz1PcwAJFvaqWGZYRC+ljOYkoJNLR28bJ
4DQnA1Y1472zGmNCgxHhtWlKazimPb+LlwVwEVjOzOVm7ACcprCH0kwNa2NH9ygOlVCxcXegyRwk
8MiD6EJsu4vkXGhG+GWSUjJUcU0ylNZgV/zEbC0fASRQ9l3zUfzGaslPQz4qg90Ox11p0g8SjCTh
Hj1cZBdoVf6eb2D+NBfyP03qLwgFLORYgjEkVdBuRp62dCQ8PbuaRnXwE/k/XxImIzPCGr5HQ/pN
6whBvBf5eOikcbRkkRPfK59t7hY44Yk0IOhQ2BDVMZ4XUGGsBARLEOEa1sGuGz4UklMvoNbJ7NIZ
hDpaT6CoWGzusewB0phKHN6udqfbQl4XLaiRIQIukh+mRBRT2/MhZZVudYwq1gf4pm1/eZV9F7tB
26ruj67NIqeroZiTXThhgt2SiOOhwxwx6HdgSphtnGowr4oW7bOfZob/QhubGyjRgGMtwacE9EVb
v4Iw8LPrRKHeTFiXdhpjwWfcwdzbZLFj35pw7mlew/S9T/1kCQ843MsWDajQa+cgW/ps6tFPJqvr
kxcugJMdgMVEzi4br9h1xpR+ytjK9ja3CPcP9/FxOBm6HtO9Y3ZUkcLTwqHmcmpfrDlpnqsWPBX0
41D9gX+viqcYAdN56aTDXgnIQxU/a14GVeCHfl0+AtuWXPvokR7qsyb8Oe21TA25imjxtUuocqzH
JLVf2GsSbbHNyOs2kFDoINxyD4n2SUhgGZmGImmEMYuC6HrJr+REbcqsS8Njxp/krEfEDAp+2VQh
YJwKR2UoHrgisfdWGopWQiezVzuaSHbOHWyj6mVqL7NrifxlAt1iHPpEjWa4Ebqp0ENwadGTtfxt
C9rpLg7wor9EVK19XspoecR3mbZBG3bR/MaoRoAfnT0pfzynk88MfYU65I4XEm0cEJC6QnYPRm5m
gqb3bHQ/yTVX9aNdC7kcWAfgbtksAm1wO8ewVuoNYtMA+TAD/RkaIWGwxHJ441W0gNVbY3Lyicev
R6rmumUye2HY9Wk3r+wTUUX513FSas2xsckdrwh6X8NUDA8Ji8T8GoGrxUmDMey0pG3hPIgKHO+N
roTyzuUvk0cuQCPHbjaRGw4FmNFNHPOzbzIPbhXkmAH248jrYkZO4G3p+0XO0+pY1AwMqqrFjlMn
+WQ8tKlUNOvibW6zofkAcKdSfoPY48ES6EMbpizeG8pnwzMdYqY4FXEfTVcW7bOk75fr1ha4fvxR
FW2ldmM4EGHRfPDXIpHOeMZzVnaQ5GzviAWss96J99Jp6lAdenCZjX9SGjreWYY08ieZnOQ6yp4J
VbJDDYC3ZGcYNv1jPoryaK5hksqkjWpj1EjsCBruau0HkvOOopZRRFmqKPxTMbGOzy7uY84w2qXt
wnCocqm6cr3uFgMZJrcLk/F3IvBc7UoZq2aPAWfqv3ND+9F3Ssv5eDat0cquea+Gk3ZRTGkSavM1
iz62eJKNKDzXOI7MO9bs6U4gERhg22n6sd1iAWpPEU7M7ecB85KF/S3huJjsBPvXIp0huZZk4NIH
s7Dob4xmKz3bWMZr6DSxw5aMu7LOERDpcDiWZorRVzRRhkvGju6R9mkmkHlL3n4ocloi+3S+Gpi4
exbOMvkwlhKl3SlpR35s7NDAAGsD0XJp+1a3dFq8j2HAO7wxJkrjQyT496au5a6cQvPuVXV5konb
/40s31XwTSwpMFeSC7v4C5TZJIFvC/Vu1uVAoyuKB3pxWiUHRDHq+UYdmfHBsgk4cLATN+DEodml
b0M82/iZqz+2Gw02k0KqCf1N7OpPdWSOPxREDZ9LhqIZE3nLhymAHI4e2kZwb1bbhQjrU9g1Fpau
vFtwhJuNWZ1TsBwAVrNoQGyj6KWYWLvAlAYZRFTeXqzlWwyyH99pn4i6fTpV6WrziBM6PJop8dJD
O5rOreUqvtxtgQ0ug3Ckyg25G0nun14eqo103TzFM10M+Mgo7duIwaD5pywRgQLNrhYNFm2/v3RG
PzgImpHyHkyo/CFgicT6qrjMQFqEZycOMc1a5wZNe8JjahlvQNVgEVDWMXjwXleecrxtBetqrnGd
BUT27GWY9BskpJRC7TyNsBWYYbWWW4sSDp4NMxibAq/uqW+b16yBryBXg+97PbS2/6sJBw+P5E0r
ePJSE3YxWG5ihXkQc2ciZ1amyuXZo8t1X4W4JrftAL3qmoyDpelUsMv4VHtMCMeBPX+AY7F/s9sE
MFodVVxeV6PNSTkQG3DsAvihyEr9MP53Ad1vmIoi4JpPvsXq8lILrHv33l0dhv1cWXBJW1abePto
AnoYRO6RuU5IgNOWRdUUHQJTYdkV6Tvt417Oy+akxWoMNFcnzT6t/fiXhgzhPSBXusUDdksHF6gv
vIYwsEB5R4pMpSLMlY68elRs9mJvs/NUj7YfxWxWWFfs7AXW6o4hNZuvU88L9smsWlQvjEbNRRVj
9U6+Y2JUKo3uIzetJsiSohafzG3FKWE6YfMsIxfoC2bt7q0mWh6zeLHdndmykTxYUQiFy429U1q0
4X8KVD8a+lBfwGSHZ0qbx6tKRAEph5/AodG4s1vsnT2xj5T9HqRQiZ2g4yLGsou/AcWz4xxegNLY
47k6xnvM9N20c2IJGBAPlYN9zHZYwJJWjINIEBS+lIUfr40X/bB4F9exYHCNA9mVnu8C4bdKDvmh
gz7AkqhU5ptXruBmIFhIi9aSFEHGlrLY+s0MLp/EJfe4nFNlm+pG5bTVtfY2ZnZ+TwblP/KfyV4P
5+6w2kzn+FGx3LI21mD38YHBu8NETOmGfGzx6Z4Mj8UsQfMJzyHIU7xuUSNNVhb2/G4Lx323Yi2e
syFjbT6ujQQ3r7Xb/mbSdVLeeiSY8Kdgw8fJYSnOU3h0FFsduWKiOKI10dIUqSQ3kp1PjDLKeU3w
/T0aY2LzysGU8hpNhboq1Y9GuqG8xshvs8mdBzpVDBh+4tyvN11hqE8mU2E8myZr0k8TougBq1P+
PhCoG38w5UI+431ux5+qZzw54GOvx3uZzjH1L5PCy+PO9bxra8pAaL1VDhkdVT3bgGpnktXcXXcu
DTr82iriFZelSDX+r5XZ+jEYbRpwKa7vfCdCfSWpZ73SPUIDucml4ZSwXVXstGX0SWyqn3c45Hwe
LX7l4SWEI0mSs24CMCADxUijobZ2N5UOWyZLxu6D1FyQzmAYC7lswKnM+KGaKFkBEjbZ/zeEjQi7
to0eP4c+AVgzLv5zhccfa2GCDNhnjTaeL0boYzhb/gn0fc+Kn8ckMOehiS72xH16m+GzLx7TxoX9
gJTF7JuPjQvusLdY41lmBuejUm5n4PCSUpGp8ywyuKrDkwv90ncDehzc6Y8PnvTBEPz2rB3K8fg+
lL1hlzuar7pPWNl0hjc1g4hNpqK7RH2jzggEcbrFCbGKBa7DF85JnZZEooA56W2E51jJSTqu8E9l
mqhsaxm8MTZosNgRY+WOAfGu5YoEvHxGnTDbwzA3LtJLO1MGNCxUWZFNG7eY95xrCTAPzp+My3SX
0Ru6EOANO+Mdt2d48lSrOAzBVtn3yiqb6Tkh7/k/Z+fRHDeyrum/cuKsBzFAZsLkjbmzKM+id6Kk
DUIS1fDe49fPg3M3YpFRDE23orujZRJIpPnMa4p4naJOBE8sqQLP3lmtVdb3WTgNtC5QQoVEYANB
ZRFUPTIksr+gHttfAcgSWCZPaIsYtn3lov+iN0CVbRQq4qKxvldIyzubriZqXsdok0zAVaxIp0hQ
uflwtPTSoypCYZfVpkBdRJNGu4M9dZt4YE3S/cJ3OsWFm+1A/rWDFBhsgrGzf8aw7q89VukBY263
xdhvLsYHZZjUg6vBRwi9hYGCoHAaK+j1NQV5R+qx3tgTunJpXYGpBVU9/KRJFIa/vBK/4WtY0inE
U4E74E5QyPRBYcZN0t6HqqOZLlsvT/do/1j2AzVy1OsHV+b7sPINagKVn0GNw8Ku7CHLHxwTduk2
LuLiEgBBuu0r0z0EI7DTTVZQf+pGG80pNw/dRXMyYJrn+hojYmLpwB6aZguwTu4opQ9grugEVuji
xF321I5eklwlpjcUANxn81WHlfVKoQZF38KQ2uK3Iz74vWLD2Ju5RsgmGFvkwleRk9FablP1DJNT
baBMdMiJ5calCeGZoI7aYGFsytSzcjTh0hQlEB/JBXA8Ivd/zGMzbHtUOjqFHFkwo9zZ5oY4VoEy
F54i/e0OOtqzkxql88NswvoaQPiM6FJZ7IEn4H5CGymW4H6mbofK2Eizv+io26AWqELmIxbdFonB
mqymbNqdXQFRp2rpDQ9EcHHxjHYbqANu2d6FO9gS1ZT2xC1Q9Z7jrXMFdnMqRnDlKP4H6wL3TDDM
pTEl9xhHz96+7wjVLppW+fbBKwKrfEoXZhGldyRkfoz9NKIJmKM0FS/I6bI8zkiUQQd3TdGRE8xB
dA8qvFb3CGgN8MFU75GM69BAqwZD63IYjugqhjXufDlhzxPaceRRG+EsQpiFNuyt7UQdvdaZ27Eh
rSnj8M5rMSFcdT1YwgSIdVLAmzNpQWEVgiVlsy3dof2t0qUPHlOeOdauh84NKSm2V6Ktnoso0PvI
tmS1C4QVegC5bPWUjY1+bLukfbJqHf4eEVUwv9uIMyxS7571CuxwAGWe2P0dQXuIJEk4AkhI7Grg
Ig+R96n5UxpdUDg12iB8MrrJ+EaRaHrQQax8jCY89G2R7UP568pHT+7eJ1n/XZmaYhFngfOEHDZu
SGkydNNtijD6dalbXh7RBInjquqzYKvKSgm8UCv8nzonLOptZkEMXSsrnS6NmPYiLqRW/zSGdfhD
g8CydmDcw+zOK00IJb6GlbWldsypZo7EEQHo4yfkKQ37OCmvG4l7UoS50bWyixyp7wSDFDof9OrM
TutruC5libFrhWlQ5lAqu8yA4KZYq2KzCeskVNa2w7fjUpQ0oBFww2ObXh733hY4oD/eQQrSX2GC
pM+0pId+W9O9vnAzB41/BIEeZkHr5UhK6mTHgM7nz9Cs+y+e2XvXMBqMiRKGN+GFLRAJ1YE1tN9x
tayG8nKuqAkVgKi4q26ins4fbsFG2X/D5AaACiCemZYZMoM+lEttAh5D5namQMaxjsK5ByBGFUZ1
OeKeW6xpzNMKCrtmoC+IURV2vrbn1KgNg88bb3pL97d91bo3IiqyRwctQ//WGBP8aYXfj7gml26r
rU1ulQ1xn1/qYitQvQyR2q+iQ9SV9pdQ4VV3QZPebZ4aohdI56kIrY3GQ8YllS5Rz13BgxyQmDGQ
6rewFjz4tYp+2qFVPduqRuAm7s1faZzqIzCY6p82MturOPLUZZkGQboXuscgSUOOoFw3ZNFrNjWL
bKucgx7DHcO5cX2aWzdN6Iea3JCQ+HKyzVpcgXluqoPseWMQWygb6TCHpFWMXlShhiwc+V31rXEB
yb4ZvsBJ0yZldxJSRNxrWMe/C4/L/zZTGbVeuhJzoV9t1aj4Oh26mAqTQN4LIwGuFIB2vhy5Xyzu
/k2OfbC10giPHfp+jvpr0g7Q1PDjSRHGOEbCECPTcsY4eCbSvHCcGEzsMJUan/OpDx5qiGbdtpus
BCnxOZTyFrCL0QFJJeQ/jlhmMMYUQ5bxpTfc9FwP98Kdp1vsg53yDr+h9FueB5RUBx04KD5EZQQB
bfl2CNSCVMphMm8a6C/GgxIIXuQHK8A4BGn3qdblvaE0MshGbCOct+o5c0Sx2ALHyM/boUbSw/Xt
AlSqO5AlrGicDgbqHaU9ou3F8x59lE6xb7DLLutfDDqCoVzbbQk9jHJUNAYHas3IRQs5L51fhcnp
lVlx+gBhpCBHGWkKvwSIypWwy4u53tBXhwNOKWV0nxWWaCiCAx2Jr5Ru3DZCLxDRmXLFlaXrK5uW
04vjj0h5tGhEpFRKioAkP5uwSY3RdEA2YlQFHGcE4MksbTvBLaSFjmm9ZFndItsy9WFgXpNGtkD3
UtiaNNFloRI4EhBHgMp5ajaoxsOMpW9FbeiCeHdk8prCOWRWDlMjqEcDQzzPvpCOmzTIhxCVoAaL
8InzuNCOy99I5Wb7YLDLvaxIuX+79rJIOgw6Llwt6Ez2ZZT9GmMpYpJ7a970WJ27G3y8WY1DV1Fo
DTvs137OAwzWQ1qQftxEhlsWt0IYXbWrgYYFa6vPVXphNKPpQL9WuX2dBAmASdz4IJ7g2XMYWf/I
YsrBMX8rIPnpHiYbx2ZMan/pDAEqulGSVrfIVnOV+0k5Xhd0DEy9qtugcp5SCJfqEfZClgYrwE/G
FmgbMMISJSsAf3p4oROIFkOkTWDyVIwCsBylIa5TQu9nixgku5/jPHp0qNiSu1E3/oVRB6Gdp4L6
3mrquNjgreBd5uzrb9AdZzST4e9uScgoFtHLtMZkZZN6jCipF5lzGRUBP4HKPdqCuC54CHU2Rl3e
0F6L0D4NZ1k5XxzLnQ5IEyjYsjkmhRTz5KpzYxR+86S6aGSZGLcNORAQDkva423BeUpHlJZCNm/G
xg0cUC9aPkVIAYKIinSeHiN652sNMLkrN0MWi/oaNG2UfctD0LPfleP0HSaGgN7Xjt+0wzqJTMO/
Cw0IQnTWFRECfNhCOF8LJD1cYxWgPyZeIAHRJAPUpZMLwEfltRgVojb0GuwfGoc4H0oSzseY/HAa
OXtjpniRkeVQvL82LD/xf+uCuhVaZRzKyOp+L/mizoFtVbc4F2SmVV3LBifkL71NAXwXd6K0IGGa
rrulHQVzLmiHeQsLAe9hlz4Uci+tmt0rb0L5AHmK2b3O8VhxaQNNlD70NqWeQ/8GYcsn6l0h+DX6
oAQhHpR8mFCSJKqABOEm3TH2gAxdcKDNzgN23lWAOIrhN8TMJX3EFNs+eZvOMl+XvgWkkYAxzL3n
hioVmXqZueMr5XNgrGSeE6gFyo1lQhkSS6yx/y01b7i2VESNQo9d85SkYa7WGdWgrxNnMe1Qwwkz
IrBpfGoIru/SuTfYWWH1go6OOlSl1c1Xld2TlkbIve4cZBeCZ2WZI8WM2UqcV3IMBXmN9pZ4TMPK
e5mxiAiCnRAzIh4jpz+yH66VoIul/PgpL4rAv+3g6O+wzEAwvUnmx85CfW/xaO6D7lmNqRVudT+h
nYplWZW391w7MYDnLMuLF1EFbE9YMOE3jhjvazMNLgWXdMaKFh9ydWcZtjYhI1R9T0UtnQFMZErd
T+QH5kWLNcb3wuu86AWAEQpmo10nOEh7vnzoC1/AE6oSUqJwUF8FRvVHeMhwaolX7eCpRa/Lu8ec
lGyLnaN/TP3Y77W0ICmPZXZZWwvkniJp+kIAOx0o/8Ki9KTTbjFrRioRYf8WJTBgA9N1Zk/1C0SJ
aHxMvHSY6lXRC37lUiGl6Eho+6ull70g9x1cr9CoQTmpKyHW5VntbmcyZggvAbngem61jH77CE5e
jRNOjUcr1gW9uqR1yr3oZgJQVPnKfRh1MU2ZukLfRRC0QqOl64WP7+iodT403g320ITcMEDo7CZF
5n2j5Vzed0r0KGzYWd/0W6bfMK9y7Q71Nwt9H+N5gCRurGcYX+uSQ1pdWK5Vo/9VuEaPH4Psw1eX
+DS9qHv0IgR+GO4Vxey+PkgIyv0GkbkMbJRukvLW094AG45My7D/of5kQ+w2UFooH1Iw08XWcl34
iMhiopANvXigvWobaXAnDdTdzGjE62FrzE3lPQRxDaWUGMZf0+JE+APpLmSrIjhzxpbnc8vrcjAL
8MceJzN+CqgTFj5p/cafbe/XTEsJq2Z2wXOA7AY4iwTdZfgUBsaZRIUiXTdzNugNOZGQP3UOgXeN
djJdYnR/zIlgGGw+vSYUDBAXgglIuYAW2aNsDWwqKrqg6D46tCkHkW1tZLo6ekoueQBiXGBORLho
1LpmCxWFym6wGyQk7R4BU7mWdOOewMibyS4mOlk65Obk/cgRnEXWKhRVvqMp7UNgxQr2OA5F/py1
dU3DI+6mAGTlIttJdguibxcSoMLw7RBVQVIvSL93nGDjrZdokVxacRe1zc6cStd4KZHdcr+VnUaX
sQ24d46oboHOqyz+myIe5dMnFA5SAmOC51sxdmYyr5QExvXbNJ2YeeNg0QgSo8s2H4Dztx5CLHzi
ryUC2PMLbAEnQEknzsLuscA18JHe7RhgoeAF/yCw3SX3VeUp5L1BKuxTgzkkKnbBO2Hmaevv+D1Z
eBDIaPoxtfgbh2lAlxVaqFx5UwAG2zUDUggaFItuUhDE12UXFL9T39MUACybf0I3cHaO11NrWtrf
0xF4t12/1NHo/6aF5xU/Bi4KTCPBdRMeGX5dP+VIM6AcTw3wwbcrSgMJAkHcH8KbfyRGWEKKI7CD
2IcnOZ41JYeO3QFLvXZGcziks1le1uHgt0+AfUb5sIgE1PtWtEgWbMqumnAT6XzOERXCmH/ErigL
H2kxCcY0Ezin0sCtZo9ZhfMbZyIS0dhrQ1pLcbertOfeVqpPLoSbVNvKis2fLrQ+uPQg84Gj4WtT
XTmzwKeKshgArZktuYOnYJqAqKJ5bxU5SVDH3vBGaVDeUT4lFQpOCGqY9nxfG8CsNiqzh695kI16
n2BcOaHd5Gs8E2RMNWKNJHuOFSGHB/IMqPj7Ypy/5jTBAIpa+RxP0CC429f0pJxF/JIIY9UL2yuf
aNB580UAATQh6Zk8JNc4F6tDaPc1raOpvKYdmddQcuxc/upCp3z2jM5SCPdMgz0DvDH4jW0+9XdO
XndXgHjcA445BtydRAC4yAekCCbt6qXknyPxqvN+fpFtGSFiZY7Diwkf2qbCBD3U7DOWcMS8qgPB
UoApYa4faTAxx5nhxQYHmbahd+LLZcPJzWKreAx0mWG4xxEHVLIriK99tFGOIFCpLgYoZKdbwq0Z
HIZWpVwnoHDzfdHRBQ3AICv00cEXHjJntBP2fV/b30BXFnFLtSGuqAvMM8BJeVDQDRghnszQuwcB
G13PTZYWCBt4vXHXz96AoVmlHfN2rKzWPHKWQSIkC6u/13jf3CWmUfpf3LIz7EVyQtQXoS/EroKI
ccRid7pRaqIna0TO9URq1XztHXqwaypx4pUqSxE948YwP1eGS9RGLuiuC49pvccdMXpu6OKswcGW
9iu9h7k84p2pL7MOX501mqeaPlSMERFUYpwNLpHcT+64F6AmkRJIYxu5laZ7HWfwGndN5s5QWIaI
LToeKyTzEAFWVH5xvsMTFSdpy8HcASlUPcRrKyV6EABdehiUh6Q1HTfeBOxPQt3M7tzHeCCz3DTd
PJDdy8m4K73JgGecLQXtqxk4ebAfYpg62Chpu/9uIbuYPE3NmARI0JkNZQl70NBkIFpRTQ7Qmhp3
Ro/XprmW2BlkxqpTJX2YysMLBDH7UvhT/wAZIJirf1yz7npoi305QaOEFtWO1C0LcGv5tOmrMG/N
R/RyY/y/fYPWfvMUSaTyvrRe0Y/XAHWMMnjVBNuxv6N/xgYD8z0Cl997HXhjHNYyKL035HozNhzK
NXWQImSBEMQBPxGoD/ZE9nlDTd+bN10hiu9RbRX9PlZGRQPJqqTq9jEXWQddb4QglK/dDAinPNAu
CsNvYa84sQ4T3qFTubNy8HF2+8+///W//+//+TX+V/C7uCvSCSujfyF/dQcIpG3++9+W9e9/cawv
//vi9b//TRqCSqXtouhC1KZtKlz8/K8fDxEeb/zq/yWTIGthX5U/fKetqg2Zz7BPzdR6cQT5BGw/
eNoQ5zHlbkw9kb3UHp37MaGvFQFPOv807tuHES5FbrwiNJxORy8d1LcPQ/ducgbu/W+JBdxjY6lS
f7XgtLRb0WdTtsdIBTpwlYSEFH85MqR82xamKx2Jar9Ub0cWih6QERrDC7Fisq+zCVsWB3Cc6zrB
FeTIX5aPwNX5MS399nUlgnPSsxQ1czTgXMzd3w4KbIpSkgveGwOQobn2ZOcgHNkqO1vRj6X1tBrY
NhzNZWNbd7aAd4oQvq1TbmfpUhYq6aZucH0tzINDmTamiFV3BAUYbC74RAO762SMy/5xsDrfOwYZ
ic3V+Zc4+WTS1BJJYc/WSiiQVtp7+w6CCZrtoDcfJtfqgSeV43fU8/ptI0ykuiRBzddJiODi/KjL
n/rHqpWWMC0MVqhislBsSy2r+o9VW8xNEtq+Uzwi9YiJRZl72VWfwCyERjy3a8rBLv1lHGcvQg93
jk+Wqf3B6FK5itUq+Jcp3o7egZWtm8YsHv1iaB+STNqPQbPAdNFH/GSoZcWfvqj0bCEB5jlaqWUJ
/fGijZAGDQFVPDYtmWUO8GMNmajedYked7Vres/nJ/b0c1pCsSDBG3o261KYJ5/TRrCnGqE/POA6
CW8h1EubhToGwnJRfqDgT9/IITw+P+r7CWVUmwK+sgRBuG2+fUtqHLwozbeHIiFEX82G8zNsqGDT
NTPmX389FsuUyphnW+ienp4xrM3KpMTmP9A6l88EiuiWQEeLlmoUbLrzg30wnUoqy/WEpWi0uicr
RUECdyhdL8ZAC50f9bof08LGQQpIwF8jWcdWMo2saXt+XOv9ulEM7Dl8Rc5RLZcH+2Pd2AbgUaFT
/wH01bE0ZJ3uaokWb0CtBYvtBon6aJjrH5ljvajFo2edNC0+Az6KFTWnrQPxYSCf0+i/3CFZ8qR1
rz7ZxB88o0PCSRXaoehomifPWIVlMDSIVzxMCmeSVZg5lOXgS6vLvMH3MUqL6uX8tJweuKxuV3BO
sc6YEo6Qt7MSki3PXmioB8HeBhgIf6ClKAA+2kHBWaIidVCOQfce+km7izDIXZ9/gA8WOuelxXNQ
3bIcebLQk96CJtIF7oPTjeIiVQ2VpDL1AeP23SdDnd7snJFqgQRxzgJoQy5Dvn3ZIB79zstK5wFB
O70p4dXugN+TE9LO3+dxeVkS+a3gv8qNZfmobBQF4IB6zg7n3/n9WW1rS9s8jMmbm/bJLddi5gKO
f7QfjEEL9G5Hz7oo0/QrbHoi/QIp1j41pw0c2eiTkd9/bq4lj0E9jyudaXg7A3oeam2XSj0A+aAD
atijuxmpP+28ObGvaErdpmCNdn7nLOAQr7w8/+LvP7bN9cTVaFmEFKAt3g7PDeXBGWisBxETyVrx
UIyIPoXzRkZN//P8WO/3kuO6JkZ1SrDtabW9HQvDaXw3Gs9/MIEz7sxGLwldaO+BSLfr3Bzj/fnx
rHdf1QVbKV0OGRjJJlJSbwfMQFz0npnR5QsMq7zE3DCWh56OJ6XhyLfrndMO5kWGzQ0iUlOAzZ07
O/JiwtRuvmuQnPxZALaXq1w18sqek+FrZHOLI2lUQzwvyzC+0aGtb88/9sk0OQ6gdjaE65j8U1r6
ZC32zdShGmvll2LO5wOiYfWhMDJrQ0cufQhC87NN+H48aQqH74J2r6ZsezKeCe4IT/SkokWpsanN
B9jrKIn6iP3TtUBi3Nudf8H/HGF/BAy8IaAl03OR9PI4AvTJodoDmihAMVWXNJPbZ62MbK+UyNdO
aI4XkZzlV2NQCWZwI5iQMmuT/Uz7emOSxGxtIcZPbvbTU+h/nsclbGBVIm6oT/aglSKq0gk0lQDN
5FmIsWctX4e49MN//JI+3EUdjovQj5nG+xzUDErDyKM+KlyKvKPE8vT5kwk6SXj+80DgkDwpORNp
rZzsSvp1FpjJlk8SZGm/RhUapILCrIkVasfmLR6SIImpzqJohF3jJHd2Z5j/pKWIwk2fKdqN55/o
gzViuVpr2zOFtyyXtztJm8ZA5D+2IAKcdKdja3pEYGraU3yQv02LqtH58U527jIBXAqWdhzgzsIU
J2sy6fDA6ah1XFbIRqMdjJTTcC0Shw53JQHmH7yqdsabmvL2Exabff3JEhXL0XCyRAlmufqZf4tA
7CR4b7oU25gmbC7DMZ0uWnzqUAc1xy86qm+I+BVaWuHtYl77mi0NG3JgyeVUUTN3cE894JeEwjjN
nXHlAoRCGdjy/gl6VJYCZ4hXfuhEj5N03UMkU+AgGWVGcLM/zk/i6UfzyJv5YChCKu4Y6qtvP1qj
EDQkdU8vSh4dyxvHRsHGjW65A921hWfBw/nxTu4Sx/McpW340aagI66tk20dijp0EQQ3LjxP9yZM
TyrQI83GKoDwtkqziRv8k3W5/JF/fibPIyXl3pa8p2VazsnOdSAoUPD32qNqzfLgUvbG92NCtKhV
zdqxq3GL4GLxyeI4ubJ5T8+1SQYsR9iLnOPJ4sQyb8rAfGJK4Lke7cMMipp966T0TA6VWdbTDtUv
w7gYG6ts6doDbljHHe2fT15evn8QbaI7IrhQbY/Q4eQD5yb4nhri1xF7H3O4otkWtg8ZmPKM69vp
mq+qsxy4vR1Vv40MUOrJEFtrx+nJ7SO7uWrpuppfKO/aVEmQEjajb4NcLHNA9CK7eROD9EseKmQ5
/I1Jc03/ahTqm1sL3D4HT9jV5kOJcmtIGluBl0PVAiV7sNFtSJhWThFu0dFQWuZFgz4Q7j6ZGmmc
TnFhLIloZEbHocu6HhPHCIj9GrKUETzJAXXm5xiAfXpHfI0m4TiMYydWmEigzX1+zb7bIyTo2pYS
vRpyOuEsU/xHDiLA7OGJAE7JaXI6pIk/OCtajEjiiLl8pbDiffLRlsXxdsUyIDvE4ofHl1sOnj8G
TBr42/iRZUdzGNt7BHPLR4xRg09GeXelscUYhtxasCm4aU/eq0TCJQZ0nh0BbODlTOXwolYStxbV
SyyfS3FhZAgtYgIewn3CsyQts2bthlPySYB5epLzIOSVNhgZixKMVieHwphIRC+xCDgGWg3Pqkqj
XY439THHja9HZX7RgYyK8kjKW30yCR9sD0FpyqFc4JJcnE61hTpfUUYWviHQC9dOnke3GVpG22FZ
hSPEjgswPy5mkZgQp5Rk7s4vrQ++NEmNZF0R1iv5nyvmjy8dZo2Ypww0ZZBbwF7BhGavRpRFf7+C
BcA2k2sSHK/pnMQK/VB0Lm7kfOkZeiLypqNzLT1/sndBPAQvwPlxADj/Zh9sGr6oi1YiMRPiMSeL
K27CsQyzMDw2Clsc1TeXMAiB1Xegy2yBJ8b54T5azGgwWyYocH6wnN/umdpMppaWWHgcnJRrdExq
zjefw2Mckx1SD1ilpCU6G1NcXgU+LYLJa61bs65+nX+Qd1EBi5kSOXUn11nKwKdhSa9GEAR1kB2R
URX4q4/u6B0h64zJV4Vh6byq8K2S38cG5N6aDEpEG6egYryaPdsIXhN3NMtbvxNIriLXUs+OsaK9
YctNbelAyFVBLBkf42geypsZWFJ/W1kudH9tInTUrDO/0/JQ5KoGhQOsFoHO8y/47gbnMpWU2gk9
CYWlOkn9UYrERFpQjfFArP9eFGP3bd8j8Qp4CAPA84Od1n+4R5lNftjgiKmsnCYeIBtyL+KSQDkv
lfkuRFvoFzxPpLITb3IOHGouKSkmnPNOgB2oFneu/qnEkie94rfmjwJAjL92vSa6xjXbKncY+Ypf
MTGs9ckS/GDFk5NRd3fZYQ5lwJMVOBUmxN4mOqKHOUvA2vjVqsBtnu1ZeMV1S2fjn/Oz88G56TAr
TAspoBSna350YkG93UiOw6T7Dd5CNrBYNzrGHGO7UormqpEBXodlED+fH/ndIsAUXKKlyrHNBUXn
5e27NqmFM1MVsQ4drGah8oggA/3ZRZcZUO/r84N9cEgS4NskX9D8JOXVt4NJG0aAVVZY6UlvvGgh
Wa6tKfn/uIQ4p2gfuUo4JFYn0fyAy0MfwXo+NnNCSROUMwBS0zIw8kRYCTWFDtehCTCcn2bb8y/4
0XckNDMdk/NyqVi/fcEZcI5uVREfcRRKqeGJYt+iO7wJPYbPGpircKTUOhDzsD8/8vvYmL7Dck6z
YLkfrJPNDJBdDp1OkmPrqcK9DQ1qQFucUcJHEQg6uyN2jfhbFKP/90t3iaWW+54sH/LO21euSyWn
2vDjY4nHyzYZSmM1AWm/GsfY+T3iQ4cdRlBAbKHgWn5y579bvEu1nAq9SbeQqppcPscfly748SDy
ulkcHZh064JfdT8LHz3A2Mw+Sa/ezS8ZDi1Ji14gL8kWfTuUDbAjp0gkjng6C2h4GDu54M5XgdOM
2wn9Pfq+Zva3BxGTuozKLQTIn7j17aB1CmZ/MqV7TBHwuCTNQsoKY6BVPrfRvqUB8sl8vr97uRJI
dByPIprpcDW8HVC4GQY6SWZz5cEfgB6Jg3gc/1M5eBFgYTKt8ijj7cscBfcQugd0R7ErRoRr/nI1
L1eT5VJ7oFPAsjpZVMqJE+UHvjo2baX3TQu8E22KfKNqV66A65pPOSS1T97+3eZdBuWeWvYPQ+qT
2Y58dDFH05fHtImdEARvN4OYGYjXV5rQ/YjKIZLUrp25hxr86t9GdoxOv5JIQxD+cBa/nXplWjWn
e2wju0Q3/qV2cRBAAqQobgBmJQhlBA2Eg7+fZppADmcknTzqc2/HnA18HLOgJ5jDOgxWShVvfaPQ
tx6OJ/tg0XsDFZvFn6zqD3atXiJJ2l1KWHzdk1EtuhxD0KrjZGbSRJKqaVB3CnwqslYImPb8Oy5L
5U0KtswrmpBsIS5zrp+3o2Wp28WGkaujKjkZ2tDN13TurV0UTj8kiobH88N99HLkAYSLBB5c6Ccr
t4POFqEAJVGNmLJ1KyLM8kxALTkSBZ+kHB+t16W2KgXhMpHySWBeWdUwK7osx7TDKsKUnT4YSHbv
cjeXFy249+c2sqwN5UvUEc+/pfXha3qcTuRcJJynjYwa/QNEZEN9lKivZx4Q57ks1sjjjPWqglvi
b3UEFm2L34aJwS4GvgqriEBPmvpXKx2E+n1o+yt+b4xQJlp7k7mbc4QnnoFY+OITTMBHi8BFTIHT
jRorx/jbReC3vh/UEYzg2QOJ2IMARS7DzQ55TEozhYnxyfy8C3RYdAt8ggVH2qTdkxxmBolfVlOA
wnjWtq+YOtZ7WKnZzfmv8NFH8BzT8hywiqyEk6WtWm+sTLNWx7ao2kdclrLLtkXiKWpm9cnZ+H4o
qheWpEhJCE+Ac/JC2BPYBtIULgFqb679sBXbrlIIPke9/OQgXJbt2w27FEpMqMee5bwHviSB3dRQ
Al3w+x6YqwAtZFdE7RdQ4v3OJwLfAqf3N5MsIcmYKLOcn9T3Fz3DuzTIwR4BTf7Pyv8jppAoLiE8
kevjFHrzVVqq66RE7ZYSm48dPdhDESIjcH7M9zuZMYEXuaxRImPvJGxEkRFTwGkRraBU92DOI1pm
7iAxaXTzG7vAa7kZeljYhfHr/MDv1+kSO7Fylo7kAjZ6uy8abyirCkjQ0YkzR12XqkElHc3kKvly
fqCP1s+SzS9JFWWEUzxFb9h9NUnOixCRiCP+3eVV5ITPtcnUnh/po+XDNKqlassHPM0zk7A1o0kE
3rEMawMYm9NiSRnV8aU1DOjGJXnV3yepm30bOjP+bXM33p9/gI/mdAkiKNA4giTg5AYgdy0NI5uc
I/JR862PRiBuRuT7f3/GkK8RHnrsFLo1p4ijPnaV4SKccLTDOO6RN20rb59QXvzrU4ZxuD/B5FF0
pknydo1Qvp29uXRxtwRr+t1Vc34Jn6gmhzNfz8/cB9uAYNdzBOi/5a9lEf2x9VwVKkDU2j6O5WRs
fdPKdtS4x3XfVzhsA0AjxsZ62aZV+sk3+2hkQj+OHMeVfLzl5/8YmT7PghHnzIE3nn1DNyne6LyF
6sF9im5t7GZ7tP26DcCyz5pPH+wMapO0v2hIgsA43RlF1EMqDTv3GOocLpZBd2tq02TTDV60Pz+/
729Bwi0N05PDxqSgcnJfhLHR/4d8eYRATBvLn6LhkCmKKtSJEVwxsAs8P+AHZymv5dEg4t7l79Np
NVCmKsuY48UKEFTu7YvO1gicRBIbxaGoNy7aH+eH/OgdXQ4Zi6XKKrLl2y9J3jBUiLPJo+4R2g5A
0V4qAYHBdAuF0EyiPzluPvp84BwoUzrkoGBo3o6HLPZsTrKSR6kEEAOeCCWyGVeSwfv7s5quLMmu
pCL1vqwRtdNYlWYvj3Nh6xerD/uNZ4/FJ7v9o52A3odNUYgjxT3tsYnGQgkQCZZjWSGhXOnM+IIh
QL4J+gKEu92IZo0c4/fI9f8St8nBQh1Cup4H2E8B9zuJ0dCwT3DpI1C3AP/mK7iwzpem0C/CAmit
RsgR9ZKW/fVyEYSDaGYuSYJ0lsP8z41ftG5Y9gk1UApW+zZIgo3Shf/UoUyyqSBoRp9Ehh+sT4Ek
IpV7zYcEfPR2QCQKYHEPJJl92yhMrqP+QuTCv8CdiFa73Tyff7936ItlVlF7JaFEDRjI38l+MON6
siPdySPKPu3aDmJ0bsAbbqJhgJswEhus+kiiutErl1Shr6+Lhekz0PtF3yFshk8m/IPrWVBgoEnE
5cX2PPnKI26LU+EM8oivbUPX3MPgfQUmBZ6qgznkoR50uWsgMxwq4FgPnhOnu/NT8sGOJedckCiI
54CqW77QH59c+bPnR10t8MMZ/H1EN/04VnWzDasi+ORlPzj/pAV6lZajB/BFnFydaAhKVEo7cYwz
z7yEaYIsatc5X4p4jn5Pbjxdt7I3PznlP5hhkOMAAMgIllP35NBtte327mirY26i5ousuO5mzCEQ
clmlFbayqx5dwZugRftmjUC7e+mqIew+efNl35wE8dyn4Hhs+mHs5ZPPjP5kjHIfCdCE5eK3qBn8
+7kPxfz3uwncjE25dWnTozTz9lsW6YAMX2HJo+W79F06RE2LshHQ86HlyZxO79+vHc3pC1KFr8lR
9XY8bIoHHGTpftWGlb2OhnKOmMgbNwX8g0/uzg+W6dLoF0t2Tyh5igxFwi8wapWqo0nldo3i64h7
ZYuIciBCBMzPv9cHpxLBBxCcJQUBQb98zj/2hE7iuZclt2YGWv1J92R1K0iAWC1JjBzwetWe/8mQ
H7wfi5Mci03InXa6TKHFxFxnnjhC4DKv6sIuKfY1SPg5aJyef7sPdgSlTJvq9P+0Hk5WSRPh7ObH
Pl5P1oLRsZHfGFYB1uAb6HPwvGU/fjP+H2fntSO3DqXrJxKgHG4rB3c729u+EbyDlSWKynr687Fn
gONSNUroubIBA2ZJIhdX+IM1uIcBYQNKzMn59PgHvBIHIMr5DNs4DUAwF0F4SnKvTEIBvzIeZg2O
vKWgbyjfoL1hjgYiRSB3si3sLL9eOSGvtHSJtvCcQF5TFFHR3n5aiMx1U1dxThrkeBNcwRC1Od3F
gmnGQBsHL81HpC+Js+fBNNJt7+Pn7c+x/5/deu7+8Xt4JSowSqXEBerMxn6hn/yxzbJR06mq9ew6
a5nxHzuj2Io8dd6ezP+5yrKT2iNH1CGRn10dPQ13ZjDaeH8gDd36RfXNc4JPcyLkpUvKNTD3a5+Z
i8XjJDHhggty+6rtEiBnAHP9OsALs6+TRMvhSxA5xmeGlvnPdtTRAvSM3BtXkrZXzpIa/tAuoZBH
cGtxz6StZrqoU6ZXdCDkyS8b85imBsYVUbJ2f78MkhaR3fdfMl3fgyO0TGDagX+zsLu4ejK3cVQB
1Yp1T1IUmFx0omvFGQu/LjxEeEVi7juWYL1PdQ3reMY/GlrRynV+H7rATTL9UT17kzC5uM5JerI5
nIrimpL31/iEyinZ6uR8HyfhDO+7tlyj+ty/bQXdJljC1lB49kU4gRoVObqW4ksbj8WxzPVkXztF
s/NMey1Xud9RlhPQnlFkLHDUweLD4tPaYjUEty116+ZXbCQlcp4cUWR9yhbieWwWO30KkE58fFBf
eUQFJOQGB88DfWYRNHpXdClmsuFlRJVOcpPK4qlL4rLaiixjZP94tfuag04N42D2rgG7drmaBXEV
7xHQtajb+s85emj7UHQYxuD0jYTu1HXt1hQKrE67O/zn8eL3+4dxnmIk8Lwe3YVFbK6gd3gDJpQX
Jyno8OXdtJGO6CHau8Emj5J6JYW4j4GqumHST4uR2+CO3mgVaNjhzHNpw5omqpObxwEUy/7xU91/
QK5Wl8awygNhMC1OxeCZ6PhiZH6ZSKo/VI0/P2sQyS95WwZrJc1ra3Gt6bRtaHWT2d+GPS/xcgHe
abogNKSAHQVa1EiAQ1bO1pqzryxF4aQg8xwmsF6L/CvFzr4dEBW/TJ2X/MJwK/9Qplq+0+Y5XdmU
ry+FpB6TQHCnyziHLYfQUbzq4WFU4wdkRcqTWdnlHm3xNfzzK1sQnoSCnJDEqqHn7Qv0mx7DvqAY
Lj2SX0dfIqFdJAOYjwqVwHlou5VHe6FC3MZwh7G5AuR4DO2RfrxdEDqxHg9u2F8wFSxw3PSd5DzF
Y/i5smvnhy5D4xjFU59uZEHrxI24x3aiMIeTmeM4QygX+NHivPt4z94HO4eAQ+UCGIke3LITVkgM
4swU2ysED5DWMKdo73VhdokRlEGNYzwiEPpGxhdNBwiEoJdpFKtwvkzou8Ieyhx1zouFiu9fGojm
b2MdI5+JJMTBaHCse/yMr+wqlRoAIIDr5RJ2Fm8+GNHXKZLu0iAWfSkRRT7T459PntcYx//DUhBi
AC5QazOlu10qMbqxj3OjvSDWlVNuR+HZ0iL7EFOYrYzXXnsqwoyt2iiqt7jYT9hwd6hfpe1l7JPm
g68ZwZGE1/hCo8NfeYGvbBKPRjSNE2oiz1kOPROUNoRee+1Fr0dk5zUZnAYPW1UvTocnWU8IVs3V
20tqGm58LXJoUC5UnLevMgoa6XuFLi/VMAM32aF5EgJFy/FuLPCojlFcxgVtjI+M7hHEqgIrD/9F
nUU0KyPfVyIFuRf3sgEokc7EIh/ouhyvY1mBAUfld/rY4nkQn0tZo0hHkaMhhNrZYb5980byLQKT
AjWx7vJ69pqJRsNsNxfPKsbjhPfWIUEJ5mRrqCc9Xuq151OvmDI0ILsMFtcW1lxjhnkU2blS3Qn1
4N9yTsI9uLsJHQOtPzxe7j7xcJh6cTsylGKCvkTTml1P2Rg78hJw8pHkh+Y+YZpxEmX1EZOh5NQo
vy40fpqVs/nqc5IGUADTRLgDXqBYWE4aDr2XsXGSL8h75H8NrhPtkGBQ2opC7h8/6CtVIB1qdWrI
fIEELK+YlDRD1K3oLw4sLABoaYZbeY6l2HYaWrRmGolNSTQlPvqSxTxSMBXR35nUsp+jkTXnx7/m
PlxwlqAWqX4rSLVluIgnVM3RpJnpu9VDtMOJbX4O+qyejnpjVGt76v4jq5OLioOi16q9dXt4+1im
k53X+sWoK/zM0gwx+B12ddbXCSHxL4GL7jbWU2m2k10mVhCP9+GKscDLNJu4yH27OLBAjYwJfSX9
woyk3npNKn4ag0z+q0oNaZlA+QU7ber/evMLBopOQk1rBT7VEmeZIthqOwPWvJGBspydtv77sjCb
nR81xcpOfuVb0uAEuESrigxwCSHyG6eObYfm1FBl1s/SG6czyikoEOoo8D1+KvWubrMW+OqKo2XT
P9f5mLcfMuKOVML60yUCMX1grOqg31w6pxz03wnjW4ABjQYGJhUjUhOiXDlDrzypB/ydz8ldQLWw
uAR8NHkLxSy9kDJVx4ZSZDNgTrJBWm4tQXtlKdBDTEMASEHDWw6VGl2zyD2z+iIAw++NYMo/F3gk
YYMqk5UQ+MoGpSnEXJDmFCXDcl4maf9gDz3yVMijAu8fteYC5r3Awh6p6O+F4CBfJcelevNVxrwV
aQWD+hJyu6/ewR+9IPCxyRTHOEBaeIQAX4q8ySO59uZ51yKY948I5JC/kWwL1hm8jGvZpPSKSLVY
s8WYUMcWu7wUwSCK41zrQXGo4wxpx8LtcEKp6PquBLvXXjD4LDV0VfoOSwwnfUHRQ+ouLnOGZ2pY
O78SNKM3fgcf0HTFv6UWrEEg7m8XHhM1CeAP6iZdTtKMUVkQBWFxkbXVPLlzIw7taBaQsOriOGjN
mobAcj3gxqqrp1hVNPX8ZVZidGjquqNvnycjryIk6i2sLDG5jaPuOW31vCs3akSlr+ygZTxQyzJa
UGNzJRi0rHH1qipj+NLWGbOrpj+JCbXabWFJF0XsDu3YMjIgwhWOv4sZ4O8Hfxz2jyPS3bXK5kfs
kQYUWBNCwhIVLGuseOciMs8YCLU0c+uxHL5IB/zSIZiTWv8wYtvpHkItCMODQDsE/6xcZNHTIOix
72MU6pOVXPyuQcdvomFjKfgsXCjokrcHK47cCBCrmM65qJ1NFUXyOjJZ3TrQZoBSxLjdwHDd+vhK
0cPLoqPAZ+2tJa36EVy1KoWDqQRG5fZHGNzwWgKb5DwA09l7PgviKD5ePK/9R8fReCVFXd7xajka
65Qeik9Pmnq7XGxPmBwVZn+O3WGUH7IiyGEnxRN24IeGbZJ6GxRsM9ybsX5LJkaeWCOsbEf1SH9e
T/wGYGO0JjjkOsi/xfWEbH2Ck4bdn/HJM3+785R/y2WcP8sm7lced9lDYikakOw8UA40OJec1Bm7
P70ZnA6lvNLDcaJu9i4F2MrVcH+sabUwP1R5BAFsmTMGhVMyiR/6c9+L6Unm0HrRq8CaJh/1jY/E
3ebxaXrlIyrtFS5ZVYrT97z9iEEKP7M05u5s8fWGL31WkY93hTWNBZaHhZtfoLiZITaJuBdvory1
9ZXJwTJWM5InWyKVgdgMGE5fbCNXZB7S41FzZpOlGBWkdjnlB+h1kEmy2kP+qtSSDh/KwsLIe01Z
6Y5wppbn0bmiaM+Q6KgX9MeV2JVB7+HMPp9x44rM4NRLCvts42MClR/Q1Jb+1Wf2p38tbfTyaKf7
rQiGrZz13v/RYbdiPA+z71vH3DUT7YeGyp44WD0a6HtNR77g2EAwi+Q2GmkX/BOHMs0/GF3qYdBR
KSLUTz/AjvlTg385YppJjBTnW78wqBKuCYP5DMdkmULZSZCA942YfSX1lzLu8INucbZptBw2Rd+X
184z24NlJNpKlnp/YCzwuAqOR4RQVfztm80snKtHdwrPug6SNKX22sbuVHx78+OxCpNhm6KO3bP4
fhLr4Mq0u/CMcZ2ZbqKmU4JRdj/QNewc4R99F3D43hsz0wZLWkSf37o+gBL4G6QZ4GbxQLl9ytir
yhGKVXCevRBuKJFKbrqemdMcZ+EvPAKjXRblXYBgl9uu8dPvowWyNpQztO6gEpJO3i6OLJ9A3mYO
zmNvYBKkO8W7tPaLD72B6mPts+rjh31lPRoxiPIp3g/sBfXvfxyWAKXbPk5H79xkNcbGlWX1OJ5K
yGWN0CgAmqheyR5fuVkRzSHhoAxRmIblpea6IQl4XXrnaG4VFQTL87mi/NAnZuReHVpIWNZxxSAD
ME2SkDxPCWzVwYiLp6wJ8nLlOL32CsCW06DmdCptpdtXIHP0ABjS8wrwobho0fgFyfB6H/Z69lQI
LVnJdl5ZjgmJC3EMYKuiHNwuN5Sp12IB5ZyjMUUWp4UYUkWTuzciY9xMOtOFx1/4Pr8D6EbTgvLd
VN3FxX0w2rxLrGmiS1fhZ7CZhYknKTR445dbheW7undcjL4mu/+KDDzWRAGeJeXp8W+4vxG4DVgf
wiIqF3eBo3AZJIdWAz5rNKpT12DZniVxjlMDTZIyQuYwJ9y9cZxLD5VxLuqP/KnKTRXN/tjaBUMu
mgRDdEFSL9gVzEyPQeWVB4j9a+oW90kLS6nyRNUnzMAW39TS6TtjHBNdcBTXzANKlFG1d3R4mvs+
b4K3gl15MvqWqoBHcUTNcW6fzBCZwNDIxKDZ05ozhpfapizc7AfexmuNiddOK6Ag2kv0u9ixzuJ0
iNDCRNTo8G1znPlgZbh4li5+ZcJAQ1wOg71NR+RR0ZTD1BwmEja8QXx4vH1eeb3cOJTVFAgKBrt4
3jDXIl30QXBuu646DIPz0Z/m9F0IAuXtsYCMgeSFwM/bXbZ8kjxwZgcZm3PP+zj6RamLjbQwSNiW
fS63eVQkbxSdJOqg28OlSveXIp5q8/ZjJrONQP+goZ02GuYTiAcHZr5Rn2CUtSu6Eq98TNXAo83E
DFwdxsU+NaOhMCLMFM6zaOgT1HWj/xeK2vjL7TP8UWp40xd7akeMnqdOf5ptLf2OHaC9EpLuQ+AL
hYxNDDSL8kaFrD9Opqjm1oK2XJ9Hofk0alt0s2SWPfmVlGeDCv/4eP+8qLzeFhVQ1khZKKQYFVNl
3y5YtTgd4mMizgH2NUiWuHmhVReEyT33y4wnBQ9shQUq5Uqb5tgGdq19GnFFqd85g57Vv8Nam5yL
m0ya+2nAIRUDG9kU1i8v7dwIe57BipOtHXZJcR7NSXSHwBhKVJoTiZnRJjVNzDxxH8TddzMyztWT
zRRFgfU9DjwcfI6GrJv44NhZD14fLoX5Q8c27h80tvBZ9NEK9/b5kEbZB7+sim6ThLLU9o9f0X2E
RsaYXcFVAeGC9PL2DZVWZfIi+P1JI8JjMM6fmJiOJwYjxaGZwPPqYziu5B73x5pUXWn40fNUU6jF
mppm43btZmi54ua4SyQeznrpuHhc0YR86+MBlyKtgnhBpcfwe/F46VSUsVbk57GezG82FhbRrs38
ZtyGntmNR9GPYJRnSTxdWfm+HGOmD2GHSSVnG/zq7cpFEBVS4pxxdlEAGuGsRzroEy3CxYVmSHbw
7QTzyLrHwHUmxq1EzvvPSgUIVYHGDo0zuqC3q8P6qiXX1nh2+sJCnhsuIZ2Ecd/T2Xkqc3/+WCoi
9uOX/cp3DRhJMFmj+QpjdHFldEClmbljRu2ZY1yf+hLa4Ek3qxiF7ObtdyESa56F+qaaejPvun3C
JMICYjKa/qzXurN3G0zDSXCCzZxaa32qu5f5Agoz0QbwKAsYdt0u5aHcPI1V3J4FWEvsNPN6j9nf
8DxGunEp0zzDUjVbw5TevUyFPaH3w3QLlBhj/cWi1JX2UCXNuQ0jtO9phznPXj0FAv00EX19/OXU
driJkygskZGDVgJQyudbPGEypfhu4s5y7poh2I/Mt56LQQSbCImy/QRzcTdlZI9+Vyqn7tpeuX3v
7ydVeCkkhWrZ4x6wuJ+yBFgUnkf1ubIgrCOLHxztcshRnZ5l/B5V43w7MXey+QW4iu8wJK5NvEXe
DG4nOQf/Rzef+QE7ealZkwUVNsq+Ic/FbKFC0XYO9ge4gW9yJG2/PH7nd5ehWkuph1hMhum5LaJg
55hobKLEe3YmCyRriXNmuilblEwPRBTnYMd1aKyc0NfWBFNOpsNQDfHpZViwUdiQblif68YR8UkU
Rjx+daWGq3VFW+iTB23+rYMf9U5tRpVEIjUqXqqmhl4+alnn1DT2uuo/Fw7V1p0j9+vUofHx+JXe
N5RZi+SCjUxuRea9eKciTULXKTp51vjCacd0VpR5tM1l29Cy1cLJOJEQBMXeFyL4SqIunH2cJWbz
ScPFNEw3jVVX7UosfuWlk1gCuQL1rrqsix+FqkjbYm1dnFPM3b4DSex/Ut/H2gbYXn+kLxU1b//M
NLEpNJUukTrXt7FDlLPjaZVVnLu8qBum06OR7GIc2uafoZ3Z36wW68iVHNNUZ/Q2hsB2of0IacJi
Sy+LEz0brMShTXaeAXYU3mbm4CRi6+BaOCFiotpkZpyLKb5YFn5FH123TIdDjUub8zzVJmI2rTMN
1T8GTjvWVjhGG724LaY4/HQuXZAgifSg2w9xEKA5hw/Y4GxigW3ZF90bR3mqZ1e0x8c76pVvpwRx
ySF8F9DRckIRV1bjlWOdg8qtklOpOeYp0+S4N4XzVfhxujJ9UKXp4h3SLqZkVVrfFJSLOCiKojJE
kjZnnfneJRvb5lp601of8UUSdbEM9D7AE1xp3NTLXruMAxS25no4Y73Se2cq3BIpFh2LkUPtewy5
Qw0sv7sbNZwSvtTopRqXiFwNOWkrL7Mf2YzdyAecoofwG+2ZIH6f2njATTsnKC1zj6FghN9fRqas
fFtHgTEb5pnu2RlGYjp8UB9l+KnOrb2TZGF7BGWfaCcoo3TcSlnWMAGBHJinRNi9gRm08JxNNueT
9xFZWx2FnDAP5p9thVMtTphYe/1daoYe74vQtMVzHBhJss8R7Bi2SYMz0C7363n8lts2ki+Jafa/
8aAopue5NNrumk+xZiFTa8WzQX4el6V2kUGN3NDGMJHVyDbgOpzgGcnD0KcfOWFF9HiT3V/1DD7I
FZX2MoTpJaADLAu/gSLg3CKmO54aYY44dUdxkm+hzDT/PV7tLjEFJAzkgFwYdTi2wSKxgEEeTQFD
6/Po5l4d79AUt+sP+NV73rGcxiT7r62jtDN2PsZl3j4ZMVj59PgnvPLAwLIhfMJUprOwjE/aIHPg
yFNNb2Esv1tQKr5LjGewPsVe5f+wlDpJTHxgcixvvKAsvMlNSnlukYU2vs8QJoYfWkaG+ntEp8v+
+Hi5+1SRVws3kZbii77gooc9dHUqAAK4ZyzhmqdC4ggHw/WcG7J7wng134AedFYi7ytrqsYxZT1x
FzLXImjYKRhVnKmwhpVT2e3MrjXl1tXs4msfNdoWcZrucxxgffP4Ue8+oqKOgX1QlBysY5bFPGmN
y+DYcwGylfaTh+n1JWFajallu3av30Xhl6XQEYRYq7h5iy0r0zhsENBwT02s1b/sJpjlHq/N7IOJ
GMq5sOZ+5US+uiBBXwm904xfwiStKm7o02vuybXnv0PUrp8GLLt2hj//W5h68vXxm7xPf5EQJODD
COEbAgVQ18IffRHcaWY8Jj37VOla9tHoHP2H3ZFM7NOsdGPkk8sKs+R0aMOzqXmtsdFDRKN2+M+a
+8c/5a4QsBjv0GoDHgoJh6v89pfofthEfuOZp6HHbfc/bYqnxtsXvj+k7TsxOmmk9Mhy/XlOAbls
3RrQ3yHNrGL4/viH3O+ugKIZVQ016/Lg/dz+kKBrGGAmeK4OcxNtIivWj6bTlMceLM35zUtRPirn
HrazDjr2din8b/GyF9iB4nrrV7Rt4txyP5sycsfvpGl+8OXxencBGBUlJf0DQpP5C3vsdr2UmfE0
6lp3dFN32DeFG/89tThK0fqRx9gW0LX9Nrratkh2j1e+H5FyhPATAGqBkohxN/LIy9mXSNy0x9hr
MG9DVORTguXvVbNCsecViR0cVxR+DK8F6Gx4SCZW87um0ZOz21W4ydnohwJMKHbo0yHmVYjqnKPs
TGEW1Fie9p3z0RFDdNYHnA7zUJrPtpF6KwHv7nSqp8DeCgI4bHdGobcvMAGuEtmYHh55T+41ruv6
nFd6uk2xgThga7amGnsH+CcBAhOCqCq1ONCEZagjGXDLQaSAumw7FgfU3GNG6FbY5chNznNtRp9H
lEa7i/TCLHrfgbTPyRSA87zzsenQvwRj7GtHzDVptW00xJTstcruJRO9yen4jYQPpBQos4AaL2Kk
hkaw046dPDZ4NFyMZjI3UsZy09RJtY0HLfnbLUxrr8+D9TRWIUUmOg+7tk7xtxVpejQ63d8ZdoQj
VRynH7Hhtg+N49S7Zq6yM2r+2Ts8CLECRSv5a9AK8xDIxNnmBMeziBt342CuegAyop0wDZ5Wdu5d
XFJPx/Xtg1lCcG0pQ4bQHwJClSaPReSVO+hV+bsX1/BKSHMXZl37NKIZtdPbrn3HMCx+a4hQy9Nu
QnxHDeCXF1AmDWSJx7g5FtUE5LRO/GMs63nbu9ZaHXUfHQCXMhWwSFkoBZaEUwOO3yhcKz3XhR7I
fmdkqRceBkeO6cGaq7B69k03tX6GUVzOv2ZJ+09fedl3CQUsJE6XxeyHRAaM1uJ8Odmg57LkJ2T5
eI2jqtniHto8OUNRXxqXg66183x6HJteXZQHhtSlAv5SXHxAwFX6bpSdA2m2fbKVLUrjKIu7lXfS
8RiZ/8lMs0izbZnZsllTGr+7bhACYnep8QioX3LF20eeBinMytDDkzagBdY5Hvju3sv29Jmylbd7
vxSdRGZ4NHFcAspSIiSmmHGTYgpOVePmJ1qI5kcUNLztjB3vym1+Fyi5ZGh8U+ip/j696NuniiZc
kHUvDE5jlkQHvUAkzu9N9wof4JvMzOyt4x2Wo9fMDI3kSM1Db5fLxgqzJXx4TzlE+b2Omvo2R0zt
pMVYZWkCgeLHW8ZavEpm6CAKyHhfxhfUJ4tsmz6mHtrWoL2zgYkUoEOrenhXYDiTHeKu92vah4WH
IC/ttEhupKeL8i88fwf9mOES6V79wdZRl8WfBKFZGIv6gTy6m38IitLflJRYtaazA2Z5pnxN97ab
udPRARowNzuMp7J345Dp7sEYRRZvApT/623YjuOE69UcjtpzAHv5A6okdndKJ/iKW4S4mXjYIciG
k5cKZ9zNog6jY9KGXkEJXhiztYb0WAQUGLbgO5TlgULuqHL/9qv0DtbzdH6id3puhUcp5be+ddwv
Vjh6W8/u3F3ae+B5pn6t77U40SxMgUn+Bi2VTMO2FwsbVLEvfWWkyiKENHTjFxwbbV9nrXk2Yns4
KTGPw+Mt8cqaCHISoy218RFvuX1YDJMT4cx+/W6MfPcUJegVlJ3wrzK1J0TGo2wH/G6NZvySFf9x
9yIBjtAqSyrAJuKVywI+6rneHenMVxo4tr7ve382seVp84oZmjHF/1YyHP6qM83CVLlqcnvro0f+
KcLiGAGHFJ79tq7dptlM6IU+23VdykNYxJ73FInI/+bM0oy+V2mh5S2RGDAf8t55bGFTXsRTjZ0b
r0Jsggh75Wd0stp010+t53/Ra8Mvd7VeteKj5YvZ+CaHqi/eediGZbRUwimrtmUOhrpAFDfo2IlK
MD5CHlDiWoGxwwDq9BOdPfQ6tnrtCiA6ngjGemdETSl3HX5D16aBu3bgHsm+9wKZug1z8+GMDP2s
7xOuzfcjVLp/M8zt/gsgKPqbBkvst0U6vgCzmRcZN0ZuhLrFlVUF8RDMSFpfi8CQ6IwZv6YpTJ5t
2DmnKUmtlQz0bpuxHEkhyQBKRJSki+UkOLhwBNKIYKSTXpuwtxnO4gse0rY6zJ3zbxlEb+RaqkcE
jsFRAvMOaGCpzBcwD2pGuLZX0cnpkyPm6q/W7OTVtZjXBkqs7/FRuguuaAAqowRw4vi3UI3dHiUH
4dEkIjV8rmNnOiKslr6b57g6Anqej29civueQIG5IaY4ig1zu9SchXUJOTh8V1Nvf9blOG2wL2p/
5OO4Rth40Sf686wCZ+GroSbyIvAD2O52razwa4PSsrkSKytqMMtui4tjDtpPS0ttsQHiCQ5+SK3g
E/iqodtqiPEER4kn6ycf41/F3sMH5dT6dLJhQCH6UU+d8b2dWmMNl724v1VcUSpLBG+FhyQ5uf2t
c1TR2K5761pX9vSjhJrzD4mF9Wkyy19aKsVKr0w9+p+vhv4RVBISXQeSG73hRfAss8YthtKer8Bx
+uuAT/HT0Lr1Soi+fyhVpnBqlJclTCB1tv5odlSdwKcyE8MVaEWGNcOkJ8+GcNoPYzJhBs6VsrKR
X12QxIQhMc0j7qPbBdOpBx0ym/3VHuYJBRFhBNs+850jgrnRoZSVu6bvex8eeJOQ5ijECBFAXW5X
HKdyrrSS3NmLa13fCgul8yS0kmI7Fu30Xo8wHeqnIFt5s3cnFptjlUATlNSYehmVNAOpeihqxrVx
5n6nZa67oaT63c7Bmir0KysxDlFHlRE8JLnFIWqhXWZl3rVXJ0T6aDP1kHAcmxpxY7ixXIkOL1CJ
xb5U0Y9xJR+RkfjideoQrNw2j9prmGrhrjO537eaBJ32V2d5rdyYeFy2G3+Y4h99a/fVpg06O0CU
1QytjcoUjC8Rg7D+VHdtX+/szskw7TC179yDQbUvWqe7zEGLbZlrJBGCalIa9jsP63RGVgwE0r1X
9N3fdunq2RYJnuojAqhmdtDtaRIoIXeSiYnXjGvn8f4tw+KnJsGXEUA/DJ/bbQSHb3SMWupXB++2
Y4GQ6Kb3wv6Z2cWwkkrfnxGCGR1y9HvQbEAQ5nYp2fSGM9H9v1Ze/7usKfbDgRtMkevTjSP06p83
RnyKeRAiaBgp3RlC2+16IbC+wY0HNCVz0/494j2071uzHg+TF01rUq+L5oHaO1xgyjYUACZBbhFx
vMkKE1kF9tVB6XknShvVAI791akiDw3+fkoPeHtKsMZmPh8tEa+Jlty/XVoWTJxfVDe45NSH/iPk
FUylqwnT3qsd+eNFdp0ttkFmzv/6rnTe26VMwpXveb91uDcYrAAWRbkQPsTtikFWpDn27u41rLt5
H2OGc466wd9HYzKvRJ37YIdfFfK2Jnm3p6Pce7tU5PS+HRlUU1aYGXsdzdBTZ4/cigLZCx0znJ++
hiXt4/3z4o/3Z0xQ1zh9VEiBHA7SB/XK/3ilqazCyA9CcSVjzlMQjN5QbHt0nue9tLRZvEPxzfsL
hliog/4N6/ko9Mi0t0h9F9UumWyRbeRc+dZzGg/eQeiw8Te08zzzkNZloh/z0JT9/vGvXu4D9aOh
lmFXChZCwT9vf7RZoEDgTjDKEvLD9GPZZb6xa6CP/S3iWIgPQzQ4b5ydKEtXGoLw+yjKFf58EURm
f3T63p3qa5L1+d/kPH6x02QrnoI07ZpDEPbTz7c+JXeQAmDQS4fNsQQTeXBg82kMm6vs6+rJbGb9
RBNcfk8jvUPA0VqTz1gWuDwhsA9iFlK5IPmXitF8z96sCvw2I3DuERW4kbS7yLeK8FxJnLA2Lgqh
X91ZaNvB7Obvb35aAIaoEKDSSMtjKQbjOyXdqcGor/kwuva+t4Xjb4NOBPHTOFT6Ps0dfsib11QM
J2BvjGropSwCmjK9LkLPwUpsyqtvyWjWaHK3vr5xjKb4mPha8+nxgstwwh2pZjCqBUtCfFdWN7bL
tWhq01VRYk850/eDDIBSdnmzVgvcnxEKAeBQRBJ6Bne4PhEGZoNWyHgdhGHta9uuttUU6MeojP6Z
6UquVHKvPRkpDKsBslO039sjqfAdgwU3/VoiehlvJZT4bjfEdvvTEclbBTdxRVfphgJiqwkbTpy3
q/XBlNg+wOtjPs7D3jOL7wPMsl2PpN67rO/slTHmi3rbn1GS9eA0keAwN1W0m0Xm5JMuDEBO62Nl
DDE0Yqqa4rnt/KDdgL7KoVGZiTiOAkfJTVSW1gsMLUoANrfu7y7W0V5HhQKc1tCM1QffyPzvtSYb
cxMievpZbwKt3JaFNjJvhtXob7GLzvdRirwnOGmt20clfHEaTLKMt1OEpt429kTx9fHmXF7vLw+p
OuUKPAH7bxHhSOnwbO1reRw6TT5HTRoDX9brAwOwkpkQtjujS2fXKO386AXhtHLV3i6PmozShUQx
m9YaAxgC++03LY28NX3mT4dpdLNTaBbmZdKGdG/Ra2l3g6YJNNiSEmyFI35Emb6mEr4Avf3PDwA0
AlmDUA/9cbGFPacOogy838FqsFMtTcjKqTHrn2IQvztskOen0fSd961Z9GdpNNG+BuW5S11NrFzK
t4H4f34I5jv0wRSFjl9z+yaKOu60YPZ1rMJDMAA0rJCOjBDO7eqmu4QQpT/UnRcdYHXYx8d7QP3X
/3+jEypUc5P0Q/FslYba4h3MuG8DtIjNY+a50ZcsnMN3Dfn7yqe+DRYvqzAI5HKjb0/zZ9ldzJNq
1jt7to6+TVGOUaXxyZhMuQvScK1PcRsG/3cpBvAk5cyJKbVu32UIkKryYts6Jl5nvk+0lstLGuOP
MBr9wzyHawnV3aPRsafQQO2K4RoaW4sX6Gt9G0gaUMek7CHA6NBd8B/VDgMtg+3jb7WISjwbKp9c
lqQHfC0Y9osT40Tc4hgEmkfptO2HuevCnaH5/gaGqXHU2/TfrIjFmfp4/Irv4byJnNh/0v0k++KW
GC2R3TVH9iHACKvydxPp1mVysTs3vTR5TuJC+zS7GcilARVnCbvw2Ed+AftZeUsiY7Av3a7++PiZ
FiPi/30mpYxBIFJF8eKZDKeZ6DF35rFGJ/Uzt3OKRIA3n6zMknSfAU/rdtmfzF5q2zifvVNeupIZ
rCb3vjWhZeAjqvr4N91tIV6zAi8y0VI1wPI16yI2rJ7x0tG3Muc9wssf26mZTrJE0bWq5t+PV1se
fvVRyQ+41OiI8hIWh79y55HJqWUdYeMEX7IA/TL2AI1qvdGPYraNTQ1p7EcqCI1vXpm5EwkgQnT0
gJdlchaTn8EnsY6Co3mJDbAyqRWHG88T02fdSrRr3MzmOdSatQHU/TPDdaARAsWReMe04/aQWk4o
6ZFO0SmnTbwz2q4/WCkOfpWdU1j6strneYFdb2etaTLff1tyax5XqWg7FBWLt90Lp5QA27LTHEBr
EpVX7SvHip8yn/wMTa41mtBiPSZpyjZB5S2UEUS/xXr5aCM2EwmIQZaANn8YMo2crKCw8wP0jscZ
lVM6q/3p8ae9X5aGFsQ17nU2FSTA2xcsvQRRZVcapyK0NMwfMerCM/1fux7GQzJHa7CvxVXOU6pO
t89HdeCr0i28XQ6OQxfZKEqfcCGTuybwun1W9dZ3q0zin44WtKds9N0db1rfFHztlbR+sZ1elkcq
zv8fn3L+cru8izdUN6HRcMq5zy8dIMVNm2jDsRbp+6Ro9X2eZD9gL1qHx2/5toKn20OTAGwLmSk3
ANF5sW5U6knQRLZxyusw+e7jCrm1syH6gOSZeZwtsjumvsVKbvrqorRGwVwpl59ldDIThPD8oDBP
o3Ssg1a4PkoMBEy7iSHfU8jt6tZYMxh95QOjOMNxoT6FBHGngQXU150L2zzFoMqOuBKGm9Qw6qOV
IkfhUlZtg7BrTmFVOTuIOebvxy/6fjvTWDcsSmMoYShULS6JAalXM5k954T287jPO6fYmt6QHv3Y
STezHr/NKlB9WH4ktEESf7qHd+j1KTGtbKgz95Qyudj+P+rOpCtuLNv3X6VWzpVXfXPXrTuQoocA
DNjGnmhhg9X33ZE+/fuJzKpyCBbxGLzBy4HTmAgdSafbZ+9/Yxa2fRWC4YDlWaE3eWZbf+vhEC9i
V8crcD6In45eZC9yaeo7c5cwhnfYOddX6jCDJgd9+JIxcc6EfAvCwV9PB7MPbgUrLwnvxWytikkg
hRJZuwlSgVvF2nRZDkN2pxb+nBNWtG0dmvlWTXWM3cBKbkf2QDfmzLrts3a6jH21v21iTNU5IxQ3
WplnN60FRaRUlNADCpSBQpEJiQY/GLKPhZJz13Ay40jG/8FmLPGNJFd7rfBjnJuVIbsxuszwNAU9
3qruzsndvF5WWLZn8xIZrQOidPW0Y6beV/LG6s1dVdjxzlEhxCigUG6GxgR5ACPWK9LI3kQVYo3v
j/dFUPnykHDY2KIAOs4Otactmw07ZGgD4ME4xXiYHG7ArbQKzZ1cUe7fb+uN4af/3tZibpWIteI2
3lo7K1BwCrdgqY9WZx5MKARerffW7v32FtYwDL+ZmQ4UDGQY84tUxenDRVPZmT6V9x1bU3crlf1N
rnTJSm3C9n6onfCpcuILtSuNfY9oiIsym9gQqMz8U6lavX8zr140eHMw4MTt7JYoEizmntVjCC3D
qd4JSzI9hJ2NAzTNY+g02t1HWyLInZVjgWHjR7dU4AV5plsS0S3hOfIGUjxJ66G01H2UqOYHFxQK
ZzQBtYKXS+ln+VCd3U5FlTvKXjWr7CJvw0fJLp+iVGS3SiaP64892FymI4SdSYhkS19pK+DvU1lB
qulwjkzdqxsnvnRyzBrTPjtnJLbc+miKQwJb3gwCo0q42G/7eqyxmGFgRHIzuuXYmvOYmLys9ZV1
OGo/6ky3zhxQltPjpU1OQrN5IIQweTFCjDGmIqk3xj5Ef3+jNoWywlM09yKzjtbtRJbt/de5XHTm
9mYmEzkRAEAslqezo0mR+M85leyBk1erTik1TxZgB1cjadKfvYQavSwyZ4Kb1zNV3298vvhv2QC0
DubGaRusM1vAssQs+7nV9cIwwFBW8jetLOVV59e4Yr3fzFv9SNaBQwfkPv5bLDlFVhqdYw/GHqM2
aWOO42dNgrkTW8hSo6kSHKvAqs7sem/1I3UPkj2oQL2mzpgo35ZtEpn7WLODC8Tj+0+x6SQs4WPh
qdkg/3j/GZcry/wqf2tvmYfQ81I1EzJJ+0IUn+V66C9RKRyf+8iyz6Ed3mqKYwYPN69gDJvTIUNO
CaJdPcBjqchUpW2RXVlsVKuZjHFmFXvrLUJVBycGWnFWcDltKpaH3LeBAOxtv09i1zcD26uiNCFu
QNzK7c08PxPuvvVw7PWQ7UhUzeJopy1mQaNrqRyae8wg6i0LjXTsVN/YJ+BSP9wUek5z3cVmkVY4
FZ82NY5aZ8R1aO2VKHtKU228kmOss0q/FGde4+uHoiYwxxUU4jguvfBafivCdf1gN4XVWXuqB+E1
NHkNq5JhFmasPgap4IwLcZbaDpjCOdPJifv0oZIuLkY/0Ky9pnYHM53dku2hBaBmA1azoOVroTl9
fn/svx4l1HWgSEKDmXEcS7+dsZswJbQnf98Gteqa0FkPcq3M5P9G3wLe/JjM2sszziI0JOAgN2B4
ttgXMr8XoiFCOLCXmqsxr4MbS0+0M2mhF9Wc09XRmWtHhM5UT0nZLJrRlCA1Rl0EOAU62dZK08Zr
prS/jaRxdIc466/KipKBFfvhbaVHsUeIOoQe6uXROuYPt2l6dQcRp6N2qfbWmVX1Bav36v6IHalX
osbzyiBG7wXKXKki7WOzD9wGgMAT9k/9Zd0NX9IC4SMpNbUNpGptpbWl5RlZ7mwNI29Wox+qh34Q
7S4Xib5T40abZWVuKjGBCK3SAHF9W/OoTdYPBm6FHiZ6LNwpInqSZAZr04jNpyQezCNiWcm61PXh
KOmDtc9FJnZ92TgrowZEPcRWcGa/fGMqUawHiDxnlJi2i0lbmFlDoN5Je5Ci4pCGiCWOcW4cWk6J
Z17w203NKHeKApS+FltzkdSNbhSjtDfYoK/gnyM3DZbnEPR5faapVzukOaMeKFJSEQAY7iyGWorQ
W4IGSnSw+iZcRbGk7p2wkV0rbKS9ZkPj03X0o96ftq+ej0YBJVFso8HZauh0qYAXyDKiifiA8liz
jTqj2Wp21G9zPT63G7/VFCnPWSuYoh4p7dOmLAm+S2j68UFqC4xohCmOgypaTzRZfoYa/mox4ql+
b2qxO3Zpb4yGsGNUzezOrUMlX4+hFq54/z+CgALm+y9xgZNkMZrbs2fEFdsI8eJiQDojdFmrQg+w
7wrDy6WiWAVJWK5VMWHxY+XB5WCA8jByy9qMktYB+pcmcMPIJ6ixkl87aO3cj0FfogPDwaQo0+Cj
IS13aGF9B+yE0UUnnL5838pLJdZQX2H5z67jzvgqVCX4ltLmxtHT4mP6hX+9EaoVwCMpqjLAtNP2
MHgJBqTwEwxW+nwT51N9FecdGiW5JbnoF1SSO6hh5U2Ebrkr9Ca+MHGCOxMALsiiL7cBOQeQFlQV
8H5LlJ9qV3KeN3JycLQJ4UZJRh9XlGLSryY1iTBdSmvn0Wz6qCXjk00/G9WnwOLAva8+umbNMMMX
IXCy31BMFkMSOD06r6WdHDoZvOEUIG8FeT/bGMzuM00tE3eMRgrNhBFQOjh9LlEWdVv0cYEN36FM
UvUqyFLLNYCdr0PFGo7Cr0zPxg3hJjRD+cIP8Pl6fza8MfleyFgGMLwXi+vTrhcIChYtEmKHXOnF
xm7k8FDEcrMux2K8MyhqnmnvzU4mQcSWANJ8VrFfNDhM/lRmfXroTaExwJMB7MrUVu7gmCHleCc0
vAkOQOBNaad6hUA2h0l5zv7wrdcODnqucRACGcuQ3C9rp0eLMD1YwhJ3AhDYJsA17aCn3Rd+M3zV
JCf1zLGJPLPFmOfM9vHG8jpHlWAXODBz3pm75bf4sp2qYPTLKT3oXeqTNGrsq8YsowPgiXPGfK97
mCHMyZ9MKSha8iinTZU9xP1eONlBqsLRLQZrID3sSI9odd6rXZScU2t+lT6a8eeArMElEozB2Vys
XpDNQM0qTnMQhWV7cozIYoOIMJSlsHClPEdAJYMFKHdOuu41rdsiTWN/ovxofLV6/VxN9tWAI/Qg
H8mQm2XyAC4vXnWVt2Y6SkLsEittHbcCIrJLKap7DLUSbZApu4p4D/ux7PVvlPmrbRRJPz82y0iF
znlKNCF4HfCV1NM+sOvYKIYCwlinOQJMeJ+6hlWEF0hxiAthVefS48vohNQ4mwcZAjYPjmXLQAEj
Y4Kt3FAOjp4bKx30+0pT687Fl0hFi0NNvSTIzTPr9xzy/BbdAlGZJR8BgRJ9sZEs5ZD0ym8LgO/S
pT0W2iEXVngjtXKPxH9HWbbtjZ0oMOnI8vxcgv7NlmcdjJknjNLfYrkWIiA9NMKWUxJDPhSBY29x
CGz2fYF0dI1MotvKSsjBBue+9zt2kY/hmRFkIoFHFm9eQZfJ7hg9kbCnmnNswEWtkl7xN/FQf7BG
ObfCpAIHyHGUY+JS1t1orKZ18ik7CqF0u1BuNTdoRXisG3nyEmWS9u8/1WJ1emmPfIXG8XAGwC6D
2wy8zxAYY3ZMbStemUYd7GrRYgM+qefKvW80hRoZORG4fADxlhgj+OdRn6V2duSUSz+VhW9Zbjag
V+pUsX3ugDhHradD1DlpbTEPAUhPUpPhWUkhRLO8qIYD2w1mShm/uCOQ127Yoav7Uq+dI4JimouT
s3Im/lysx/PLnfMKbC4sTOCaFsvjgGFLkoZWdixqPQtWGYJVHjxN7a7W9AtdypDDfL83lwvyXy3O
QA5ys3M6Y3FWGVse2Rp5x0YwjReJMR7xmXJ+5Z1UHTr88z7ZClFuGTtfW8fyZS8wyHQghJtzc+U5
7uQC38zKND8/R3TOg+idsEWcroVd2DQNlsf5MZkMicpvnZpeXzU6/OsEQFsb0xuZGmzVwco8yU/b
wFWgmB6BFDdrI9QRl9bIEgalbX7pCkQmLcQBtJWfjcr6zIt7a7go5JmYdUwGOu30VttBoWwuyfmx
7zGwTCDSovwfmJ7l6/JlJBGptODjvld2o39uilhbB3Zv92e6b7GWv7yv+YiJKvuc8pIXAVM6R8t2
bOZH/LImEBGD0VM8N8utUfWJ68et5Fpq8sF68l+twuK2ZiktjkqLUepLmdXbGb0UJJp1BXD1IRdq
AchlnNY9SFKv0MPnopLtz1PdT2fm6VuLAlvlvxtfbNmDXwnUJZr8WFLIu2oR8FtBzTMPkVp+e7+L
35qMhF8qkwOCGJIlpz1sl5IfFuWYH8fKz78DSE7WVtIN5IDYqN2Mk9Dm/QZfb1WIAIC0o6aFxMer
akVtxmVH4ic/1lFVXtchNmd+ZHbbYWxv0CmPEDO1xX1PT59Z098aRmBdqOnJHK6o0Jw+qawNYyPH
Tn6UsJbZRnIVrYwBkqySWeGFbKGUPwWgQt5/2jcbBYBsIcxILXtJXkUBmRrIGBTHMOqmu9i0ykst
wIfQqjNj4+tB/SkqzXPayEvY6MvY5XwxyyQCDmPfPH3UIpX9IBElwydM9ccRHf4dO9e4bqq4uW0U
4xeuquaV3UhfKyjsR4w7apLIpnaOPf3W06PrAUGBwGiuwZ3ehy+UGBmXKj9mqaNs9NHsnuTQoTI9
pNF34Rj+5dh1w5l+funIxR43p6SAcpIkQol40dGAEuxkHEnzqzXy7fipS3dVZ8Drt2PxWRtlufWC
Sp4eMz01NgCPwq0VOSNdUhR73y/KDcXe8JKOO5fneeN1oFVN+peNnpPIMhAvTQqrnZmFR2o5CCx1
9riyjFpbWzWqiKNi+9txTIftB0fgvMkQjjLdQIq8Kn76UhlkCQ48x6YPA4yugFS7cldg0kAwkF31
Q4d8jFGbZ3rh1bPSLGE3f4A8IuZfdEIZ6JIBITw8pq2i/EpxkN4DV0kOaT48RPOiponxXCy6aBMY
AuRfsicMNkorSFWcDrdSNIk2pFV+XWLtEm1r3x7s1AVVWxiFRznPam9kv+3SjaO2o/mxlBWNz7ld
FEbAPcHUXbqtx1OYkbCyuuuimooLznFfyHDBXhKN4qJtIs5siot1Gygkh0uKQOA+Zi6YtkhPdmVv
GoVutDCZ223dwY8cjAS5dwxudmAXtZv3R5HDq/ttTtEcUHyAmDMPh0DfWeyGdWHpuaMN+q2MXZon
VE4wWYwIgIlCG4HiKNaDXOO4Hqb5ZVIM0t37zS82jb+bZ0hxkp+3qcVoAkMAl1uL9NtGm+K104t+
L2W1DBxydFaxUO+NwTY9KNz16v2G5wu/fu7/NLx4bq0JtDYMSv3WjpNi1SB99SlWVfv+/VaWA/ev
twsnhomCeOMy/Rhg8qBXZaPfxk4iPdQ9VEaJk+ZmtK1gV1Spc5HVWn/m0V6PILoU3SMyFIgfgbI9
nS210ySBHEz67dQWwwa7OHNltiCasUAz3Mzxz2E+lrvSSye+6Hqjo8FMXWrIpJEV5eZk6rdVX3Ze
rpiVh/sZMvRaMa6gCwUbM67jTYqox32Boq2nhnL9qUK35UwKbhFdzTfy4sygEVHOtglzp/+We0oa
e1SSKDZuQzPI10ZXRQe1gcc9FcU5hZY3XjLGWfBXYD0BHV+KW5lBWoEGG4xb0Xc3ldUrBy0wjO9p
n4CUskR1juz7xkii8EMalVMriNclbiFXG8ef6s64HWFV7/Ksc36xAUirAWGOta+PDjaA+jnuxBuz
U0OCBvrj7PHG2nf6PjGt0+JE7cxb7PMAlDpxu3dEB+GoaPXj5MOnSIriVpfFeM7PcbnXz11Jtp4w
ck4qzWi706b9AeuvLleM23KEApuaFSVcHU11H8TkZvRljCuTIFobFnZDlMq7TQEGyA2Rpr3229hc
h3kp75qgPgdcP+0HcCNs9IReM2SdEx4Hk9P7UuIkDMnVmE8zUcK5INmZqhd+JNeVs/I1DcBvn7dx
/yXrisD4mFj/S+M0Cysa3BM0kyV8LRw0squ4lz2J0oo2CS4MB15iuEpM6xz9+XRf+Ksp6hSQT/FU
tMDMnT6nHhOx2Jqwn0ZgatvUUurNoKbjzjE7pBckC2a/k8jyZxsHMDfGt/RDuy4pURoHrjYn28CW
wJA6bd9IFdGR3o6fCwFhZOegrijfNFXYm1+TKlQG35VQDZjOLJ2LhMLcLMlFlOnI2rLrIyJ92qwa
VfnY6pX6PDWZBEPOCc1kjRCVWe2ttC77ZgWASO7uNOiG9g0wUDm+GpssbFxd9YG8IyDhr1ufE/SZ
sOt0veGOZl9jVLpJd1PhQx/q9MaIuIDsmZH8DEoSeo2eJMom9vO2XxlNVj3Yedmfo+CfrqbkseG+
Qx4lmz/jrl+BJW0J9b7eMsJfpDsanLLF8Bk3QuEqWRY+fWSf/LupORCZLW8IZhcLd9h2TDic7H9B
1ou0y9jpwLpBb7LTe0WNrZuxD7EgZK5ZxpkeX75XRjogekgSJOgQ4VjqDJDbxmvKEXHgJr3VXUR2
rm1HVP01N7JMaYfkQH5O6f3VewXWixYQeQ+sH1lZF13Z+7hBZU6IbaxkUWaXgtbwyoBVvZOLYPv+
iz1dwXmxiNHMSze5Dqp+TKrTYSOxhllSW9WBGxumvyvyjLp+WgzuWCrR9TBZ+jWSaYkbWlO2e7/p
V48JxHZOyzFoZyWMZdP11JMnRBcSp3HdHq8CZ/TXGWeWa7WiCPjBtmZ4vgORC/YUSJxl4buJpA5Q
S+7zmJ0ff0fusDRd0GLdZTY1TnMmRH/1ZOgekS2FGEW6jz8Xa2OixCTNp2QIKRgDMwRllGRuE6eO
4w5sUmdae9WFnH6o7eA6xdKEwuSiNXnSgylQUzN05UCXB1pDLdStjdDXqX+kRjKDeWElOMZYHLVR
tx/ef7eLMhNjiDf7l3ID2UJquovJOZC5TbVe80OXKogqIyasxeOqHDI7PRTCwderLoIY0265tp9C
G5F/N2kd+aFtm/Zjnl/cy+zzO2v7U2KcnZAX9xISLU+WM1ih21latO3UtL1oi7Kny60cR6LpnBTD
q7dPdZFsFsZtELdYHxYTSO27QJCYhKyQD21zSyW12yAuJbl6mvr7MCm6T4GpDSuDIOTMBFqGGugb
z8Y8zF4em/zovEX/Fs1ia2LVdtbTtNDi7NuYlbeYL2ufi1ymemyp4z5Bbv7MgvEiA/SfgxGVJmIu
oj1kREmPgttb7IC9H7EJFZocujoxfHMnV/DIV7XIxtzjZ/1eM0NR7EQq1G9mm0WftEzt8kczVfrL
Bj3GwTWKZPxsyHmkuMLKxvIyinP9AdCecVSsRtzUXQhpPQqMQdo2EC7Fd1bD4bKVoRx7LcFbfWOp
QdL9dTj4r5/iv4Pn4uavZ2j+93/4+SeJzToKwnbx4/8eo5910RS/2v+Zv/bvj51+6X+v++e67ern
fxwfy+Yfmy5/emyjIl9+5+QStPT3nawe28eTH9Z5G7Xjp+4Zibfnpkvbl+a45/mT/7e//Mfzy1Xu
x/L5n3/8LLq8na8WcFt//P2r/dM//0A69LfJPV//719ePWZ8767o2vAfd93T4+tvPT827T//0Iw/
5+I20o8AdGYcPxNseJ5/o2p/QtfnP06UL3hYBkZe1G34zz8U9c9Zm5plirwkddIZ9d/MTXG9P2cx
LciO8GbgyM2UsX89/UmP/acH/5F32U0R5W3zzz9OZwRFfs4CECbA4yJwC55n/v1vMyIIbQzu6vSb
ESvyvZEE2joXKYsQMdtK1UEEo2ZdnTtUAk/isv+ZEnOzHH2Yf6R74eujgXbarOFkujam/ZeCYCBe
U60JxJZ6sP+A2ndJmkLuBzbUJks/oUUDwBWZa+teLeP2h2ZO4xY4nWbsWdijdCeZUaxsy6411C/C
BJLoqmYjnvpoZF82/QZBgBgBRMQAqthAL78VwabsOrVkpmjmMSi6/sFvWTc8gJ+1cURWRDPXDXnR
6yDgNXhqbIKdI7AYLNdH5vtnTm8nR3KqIBYiW5AXxwOE6g++ZmVpSK7ZG1L6q4XW4H+zOl9LKjeO
yBU1nsXbVku0PycBKzbPOebvJ7q4Sfe2qCXzIXQSjNiUwPHlyq1FWBvxqrTVzvmJVa3PCW1Sy/yT
GhXyj2FQ4m8FQp/5VoRlbdzaUaEdQQIPAW4ksTAjV9jOJG3qKtKEB+1b1C4y5MZdoXTii2SnauiR
55+QAAp7DbBYSF6jcauutzAXCbKgC7ZZWIvbMiU9uCnkxl5T9JARMQ1BGlcMqmZlORMhQjAIg61D
SCXM+SKTjlGMgKbbqULD9CQ3AnUlN4V5XQz1kG2UqS6VnQik0PHsAikcV+lxOVtnhBstiCY16WSv
aTp9+FRGdhveUwD9odZDObjOYNjDKnKGxh2yyfxeJkXNYQkL0B5+PBU+1zK6sPVCp8u6lTK1duMm
sBESvL+nsXATTanwECiz5CHUzf5ba7WYsXaok9or2fGTfIX7il6i2tvVmKGoOHS7rYjL0s0idPIu
5DZF16Eays9R3ZvfoHUh09WbvLdtwRFeQ9inrdB88NPQdEkbZdVOcI09OpjBxYRpCuY/VvzcQdB7
zrpkslwnDf3ACxsjfG7AwuirQA5Vz0KGZFWFzEUPUTB1VxYaRotlVqTo+6p60HlGnWHCrWL/c1mL
pB3dUTfCxE1tPIJcDYXdJzkTQvUqza8fuik0ECRthvIp4ARfr0w5Kg8IqFWf9VKtqg0hgKq7GOkZ
nStnA1jfIR/ybQZ+GhgnymFbC+HeELR57FduOKIitU4TPyNe6gLj1onL5ilznOh2wLS6ceG01FfY
xRRfdLk3qzWF9OFSqmNmk02Z57YwlAE17WRoD1ZUBRl+BmWyiUP86L2iFNZWqduAhjMxXTpZMvkr
dcrTHrvrYhCebTVW4Tno+aGbiEGrhocmOQY3UyOKnAngy8TNkqFpwQb0Te6Gmki6zURFNAAz0NX3
dh2Vn+IkKHo3kurpWIms/yaMxvgOHGT6qiGoZbtCjbsb6DXRXZx0+dWE8FwAsHNwfvVT4RQub9fS
DqDItQnRvap60H2YXO6QmtaVglXe/Yi9QcVi0CKhid7Vl6Sb0ke9d8Jk7aPO5HuguKPAtftUxlxH
TsebQs/UkaSQ1LTrUhKJ5KYTxG/XFo2eeI2aB8pKlsORyFTpQ3Xtx0Yib5LOropoZRK32vDCjVjW
15WMos0vzjDDXWIEVv0caSPkh8Ca2qNjjkrraXaBJZAGarzwypizrjskgYpafsdw9xAXrGXXppRr
uFKo59FmGsdIKd3SqI1uk6BPKR+DujSMpwyooHHAKLtqqBKWg1avUpQ5xIgIGsLQCRxUXFdqeE8B
WNiNPU3l4NnUoy2x6btG+kInR5VLZdjWvcQE2rEumxSVbOaT2q+G2FAS6IzFmDftBvls3stGGhrb
/GF20hRuEdGIrGTjl1EyIGZW2jlLkRoYkoGE/zQ0MdiJKcpXTT1gV64WvdLswlwN9dTrNAInVxfV
mKtcmlyTeoVAb4Lyz4hYmAO2ILMhwaqTZCYlqKjQ3yAdhpbl4FjJuPOlVhQ12nlw5Q7zFqV4lFUA
6u6quCvMNfpUDmtcWMWxXF9abTQNx7FxtDR15bhpzHuUrqmRoMhcK/K8qubWtuToY+UeObCsv4eW
E6rfarnMxBqlRy1BXaGq/a9KNDS/RqPCd2q2m3Y7qZefC1UA2ELMc6hcK5W7xBvjwdj2fqiz1xkh
xwer9X9NzRBetrGc/YoT397HbVuhE4Ybab5uYhtWdFwYluyK0u+O9pgAoeCIINR1MOTFrRlV4dcy
CNoDgNv2EeFjs+XMnVQ/8M11Mg9iBA/ck8ML1kA3cZIK4iEuV2bBPu5KvcFpq6pL+TOLBzpTo9oj
5G/ijOcyeAmQRyls9rWlxMhCoUVXuX2P/Z8751MvciVUQhd2ja2SScitx0r4gCwMq9SZ+0JTpo0x
FCB9ffZ+t9G7jumdZPKTZof1fZfLZuxx6GK7myg+3QaiSLu1Oapt6qlayc1PTir/BFhTYAEPTvsO
Zwf1h5gY0+5oDjxoN5aCiig24TWbrmnn4aZMQ5AdCLKMrDZhLD5RXbG/TEnVtmsZAzhjlh7qrTXB
wlhvBW50PazKKgtXaRxg1pnmTf9t0CyWrCIeQ9tNG11hoauqzPdaJbQ+S5mR9BsnA/K5dqjQtisn
arXB7Qs4K5vALuJv2jgYEKedQH2igKcaLtnb8DEwmT9uRjFK9USQlFAN066LV44TF6pbRhNf14vY
utJFgqGlrE74yal2InDplbQE4EhAFA5TuZAvnFA4vteh0DisWJCxP8kdqvHHrK/xhSYww4JMxWuJ
ncueTOI1aW67NuUSil6vS1+TQcvhqEyjGq2mGhSiawodEpEusqLa2UFYOK7qoJfimvWIvveUqAAu
tdQU4wpJ02oEpMfCtBkL4h+BF2fNSb1J0n2DlLe+JulpddtxMrrJa7Ug2lhZjh4OVsPVjqq/1K96
1Xdk5Gc7k3XJZsWFYoe/Qhj7/mXOhx1O2JKiuP5IEh7fqJCR2huWb+wCanwzN0jEX4ehRL3WUaOs
d0WmNE9dK1nKRigTwgliCMfRI1/ZFm6VCf0mVnr7U98LaYcOldK4jjBYP4JqlD3ZlIwrXJmBkWTh
cNRbk7UbC9XpiqEpvhuKEaobXfSDcPU2lQ5231vXsjApRRtjED2X7SRuBjBR7QbVfekrT25arh0H
/b0kyUnn4m9ttJ7ShEGLoJCtP6KNkrNFOdozsNeS2an7aDbHgvOmJ8IsuBZ5LH1HEb3+iYRPEHth
AdTBRYM9eBBECze+P4THATPkr/RWty97I+pdCxnpziXlV/7Ko2mKV6oUqfd4giiap6eAVVecauth
WzTWtPWrpjNWHQoiwush4X8bONllbtplithCogt85r/UT16A8oTspnKfZChV5gbFUqm17tK4aINt
AdMk9wjxA0ZoItKvNqGK4aYJS4wbBrFJPEiozwoWScykSNbi0GVtRF0+GPtOda2SupKrGZWRuFEh
zMuhC6ZbIw3j0PMVHQcFbUJ9b+MUUXITgfz4ZaiBdJh6AkYU4BTrIWfA3zRprH9y2tbe91ZmNLz8
BDubMAzMlKEgNc2+cqzB8Gr4erY71pMpezopnytqz85zngXad+pLRe/h5mVKGxmEQbgyCMETF0KN
nm9QL62UPWe25DIWYt567LbKN1nRITDsRJPdo0/C4uC2PdIl6xhx+mrFV4lCqxatz7WdmfWtgrSB
jONCkDvroTXmj1ddGXmA96p22yldd5NXUhatiWQYg5FT1NeA6+LGK81I28RTztJk5UZ+bQ2K85CV
ba97UzRpwErHHKvadoj1TRw0ZrGpMkV6zi0/yDw7CroMbYkEwlNDe5Ob2HjOrZh/oXlny76Wr23C
ROGGcTZdI2mQUYmKIoK8Cc6wTPKvbww8E+ow9/y4svdDHVc3KbK4+NBrQeu7TYIRhYd/x4B9Oar3
T4qfRg8Zk+CzwD+3dDncCMctQTOGHtit7EdgW+Jb1De8bht9pB82QJ/J7XW1bfD3EfL3PHSIW0vV
8l1WAP1zrSq+7/mSX9z0EzfkUZzjfpI4in/gX81NqL3v3CpF4kvcMcXYtEKFdIWzn7XFnwkvHkzM
JYZFKfeEIEpX4SSkTjWCF0gXmZ4GyMrx0lLm3NNW0nRJ1q/N1o7WDdlaYlnN3VxqHBO/xk7bqRIV
dtbWqo9cPNe70mMmWp+LoTIbrxLzMhWhIE/RTpfk4MBiz/t1nFHNVmzG+L3KWSA9dJk9fop9opA1
Myrp162FNIbnk/NEJLSTDI5Z5hiPmzht0ghhQ3xK3XgIsXIHM1NsEehgRxSWgnNGQOhio9nST5hi
SqF4aDiK/J2u/X+RZiqf87u2fn5uyTP9f5BcmqVv/+tf2ZtXuSW3fpyi9Pdk1Pz5v7JKkmr/CUoX
7irIIZKKSK79K60kWdqfMP4opaPABl6RJP6/80rGn6S8gZ7PJntzeWamfP+dV5I07U9q4bMd86yA
BNvG+khi6TSjb1DkglVO+6TrQRhRADzN8GhSkMdqUI9uZbSp5k1h29bbrsv14hBMBk4Zv72Zv/Na
v+exXjdHBQggE5gX0ljwo06bKyXL75JWp5SWNKPxxIlfIXGdUzbU7wLdqaef77c3Z8X/k8CaHw9R
coCgPCH0BTbX0/bkKE+IUyrhVkB+b1tQffdVZMbbM628sFB/a4diMZEhet0QgGUo2EuPUP5JkYh7
P13srzfXu9Vm47qbi+Nms1ptjh4/H1f8uVp57o6/rY4Xm7275zPHIz8eVit+t1sd+N36wF/59Ga/
v17t+O2RL+/5qOftudpm63JJLj9/ZFPw/f395nq/52oul3PX8683+433nY9wC643/wt/54e163o7
b0e7fJYr3myvufzFasWlvvMv+7W7XnPFh9XR3e/v3f3a4zvr9dpbe543f2zN97nefDHvkr8ceRLu
6HZufrvzDl/Wh/mj68PeXXtX3oq/89S7bcHDe9zdZr279LzN/riZb5R72/LNW++Rq+746OHqbre7
m18TL2r+9up4zNy52TuPf36/y9TFyFj22FIqAmfxRpdj5dNxc/19v7nnodbeo7c7eHdnWlpwU6mW
nY6N5RRrmzpVW8bGZvXp4cd14P4fzs5rOW5syaJfhAh48wqgLJ1oJJF8QbRaErz3+PpZ4J2IYaFq
CsGrDrXULZFZx+XJk7lz7wd783bviPaKnY/i25U9uCS7qcu6CIzZDkv0enh6Yp0d5psl2d/cuTeO
s9L0sEA/nQ9szh5/Skp7PHLBCDKF7vsLu4V1ur5G+LnT43s2dfMifrJQywUKAiEWHm+2N/OG3t59
/MOvD+9bzsYDe/Xu/W77fvdQ2hycu/d31tK+3bGxDk+7w2632+x2t/Y9O+zo3OzZzm+3tx/b8dZ2
7vesNyePY+E6jzeOzfncHB+dmxt233G/UtVa3QiLbDo5ts6LmC/31X3h3DBja7v6A8J/bQ/ME/pp
wiY8eaZh4mb7/uBvOJYc94f5wDNtT/w42Dt+N59q32aEx7/7wuntv+5+v//b24/Pa1vkA6107QMt
HHDamFTw5k35cHh52Dp/94fQ3u6286TfbfFx7vPd7CZZGBZiY+MDnfk/3Yfti/tyeLpzX3N8285+
vfm15RswlIedvXv51jF9Ll7k6bBj322O7PPC3tz/E9nHZ5badWXbfWRDvFv29809nmTr2nt384gf
Ot7NDub6Vv3oY742zrma+mni41wgs8FOxWHf2a/43M7mc7/ttvbTfzwzw8OJ3jjuzZYPscHvXv8E
/yH4uPYRFlXTyRj7sZ+n+hX3fscs3M1+7e7ZfXCdm8MBb71/57TgrPH43BK7zabEvW63zDlXz36+
BdxXFmf77h4eHnDY7JuHJ9+2f7KLtqwJt8TmyCl8xWsf7Q9fdtgdHg5Pfw6+/edp/qa/Xh7eQ/tl
sn/59gFnhx96eOI///xhN+Lz9879Mz6WXx/3z5vn/V8Hl79/tl+4RQbb9u0dR/Xn7f39z/vjfvP9
cNz/fn7kpnAeuQ6czebZtf+55SLaP964zxxRe3M83uKzj3um3mVWP6aZkf9lurlcscjdsr/jXr67
cfabe476x1/88cz/np3Cs3vz+PrKRnR+r6zIde9Fffl0T/BQzgWDK4Zb8oaf7N3dncuVx9G3Hff4
n0vOWdkH/xEJ///3AY/6U7OgeYwuxyw2mY67B84/R222Ot/epc0psn/Ndz3uknNxsPmLeIft03wr
s9AsPL974gsO9j0BwZbfzV97OOzu+XX/zKS5R+fxI7BhWrfzrcmJuufkHj7Chf3xyIGct/p23oMP
29mdBvaeLcT04623Lv74Zl5Gd/96R6Tj7h9cvub6Asy3w/9NBHwLxLMmBDU6ABIYJZesXt00Wb7Y
Zrz5ZTJLY1N0Dh2Szea6ldNV/l8rcxURIDck20t8Wu7VhYd8Q217WWRtIEXR4BUYkncfGhc3jC3h
a7pXc/8LchwABOkZNYHhLm7dRIKS0xpMynaVpW5DE3LZIOmkFezN+dxpQD5ApJlAAulqXPgzqTXD
qBKhpozUQP5Jfi49NNA2rGzW87nDCph/g0cI4fkybK5KSKYag/wVBDiBQTlwyFs7rubyVm6NeW1L
ZR+8XF+v0yfIvF4UeWkgMoF50FQj8lb77KmhKi/hKhgrm5SVfBSFUnO7Oo7uxBay3C+b4uXHO4c2
qTmWWUwi9Usxp3yIqaSDp4t2320Rkg6oozRZaa+7MJMwhIEZBdEHUGF+S34elVbomSlkaWV3YR0d
2hCuTviBmls1V6yHnmaHlWDmwv74bG/JEDY2+ZTrHfaqTJqKfSp5hbCJOj1csXNhtWYYnzWrncOp
texz9VJzGsNcKynAAoF1omgCgdXQefau+F25YuzSJEKZAbqZdzlCdvOff7rErRJO+ToaKcCNcxNx
hyB4oOueA9Xz6OoDha+v7w9wRmjXcc4AjyyOcqe2ntmElE+kpFVtzYrkTdjIhu3DFr1yni/NI1KM
kDigf0TovrgUJIGUojBQ6BwrMXEbUHX3dTTJtkV5euWAzSHdqdtlKJ9MLQ4YNeqiqiVGpU35QxAY
/g6QRvmDBjL1tlfj8gf49tfrE3lpN342eTaRoUANU2IiAxEZ5grB8LBu/JXjfNGK9MGJB4z1rIW+
toqgmpAMpihjtd/ivIgcAdTsCnPPRStsdg4z8P+zJhZP89QyABNs5zPaURlyfRt2+Rqxw6WtDrc9
MDtwvkiRLmKTyjIQHi710hYqeAooZsMUlOip9zct6uDFwl81K4fr4g4EQAWmj+9IY9Dp4YqEIKlC
XSnthnzZLunaN01VfwGJNTZf3wz0kom0UONy5SX7Duj2wKfQBv7BEwynT2vTVRNpjbVz8fqd7xGS
OuCjUPaick535ul4AsEM24TsMJW3SrHrTOmpmwXRpigKf5f18PoXurbzvDjeKVrTC3bZZS05WDVY
8SLnG4buWNiEZ5T8Rzhy+kGsMOVh2XHLSFmT6I9ZrVKcDZQ2rVdWcCEb8Z8hA3fjzoQLlfrT4pgN
tW8GEqV0uk2C+Cgmcrcty0J5ybvqztcFxOLqIt+A+gLagn3K83HgsAaN1FiHdhTKlVDo3NPMOnmc
SICbkC4sW5F7CmZIgQw0+oom8JLet1I0EJveV9we/bTCntE/T2DJyK9/dY9hmfYMcIF0CJyFRyCO
hrSVuCnmHg2nylF6n5R2jcjp4vg+WVlssbErrMkvcdo86zq39RPZ6UtPAO/j26P1lkf9GjXz+V5i
XCwwEwd9FRjv071kGj0se3Bv2cpoVg4VQNXp1GYN2H3ufLBC0zrNLeCZgU2eWslymYKTAT9U7Fv6
EwQy5UaJ62gntkn0qwmrL4r+cVTnliqTFn1sQX43u6ZP97oX5yTwNW4kPepVBKxKU7iRPdF3TDOt
7+RutBqXOmUdr+ySS+v32e5inDoI6hIx3NJO0qy6iXq6sYugne4ipJ9uWpqtHDGO1hguLk3uHG2C
Y57bdpe47aEwU4hpIdeKQ0l7bYR2aDey1UW7PrPEwob3vvl5/TCce3ZrLkjM3SQzs8wyFmwVMCca
yCK78+rMpWGtcpU06uCFGr4edhJKE8EAcaMPG6q/05WM1YnuAx3h45Gi9EaMaX8bGu3rwfSs80NA
QiAoz0WbUyvZWOe5KqOWKhhFv1NiFVx/ZDyKJTLkSSVur0/fhTN3Ym3eRZ92JxIaVMl1vBUwWU8C
ZWRQL0XPcRpXLkaTb3QamNEbCyho3h1z18/8558McY5DYDATUM9OrI+BKaSgIVPIlVLN3NBj1b1Q
EAfjg2Br8LUuzvnqIMaYq1UzJR2R7mKQBooKU9xw+09CYz0npSY/ILvcOoWsUZyudIRbi8BbE1O+
sDNnXD83BPjwmbHhdMS8SfRGkQBaaZLX2oViJTYsjAFog26N8+/CWQfr/RFdww/A9XhqyizqsUZz
hoAqyLsbNJvaQ6o02jGE0GvfeEYDJgpgxYqHubCkpDjIOxCIQPL/UeX4tKRVUMpT02BVaXXZt5Mw
NN0+zOsjjQzt/QBuyAYGTdU5pBb9xW07X7o6bVwISXJlLPtUNcjIirLEo/iRWYAtyZQtuZg1kZuz
FZx7MujVmt9khFtL31J5g1L1YBHtKWyk3K7baHJ54iZ7pTDWyCzODuJsi9CUF6BBLmfZbxSroRpq
RVPYsZUNBQhrYXrvBBl1pOszd3FMsAWzZGQG4GQ/3SrhBAKhF9uCXRmPbl2M6g2Qr/RQDkicft0U
HJRInKKFSf/0wlTTe1mepymmSr+2SXsIbjGNb0EujivB4aXJIxbiCEgaVFBLOmhkYQOkPQvkqFVQ
LhV0QnbQB+Xm+nguWJmvGa5GJo8u1cUztvaNwCrDEBemTQDl9BoplTw1v75ABNRzPg8bqAUtrIyS
X8DG7OU2vEwElziqTQ6Z7aNX+tPb9QFd2Auw6DAebhzqhEt+VENGh1AA9Yd+Xettm7gBvKJ0kUNK
ZKUWc2nqPlua//yTq8hy6JCmMSpAjXQQeWS0kMhesbLf5pvx5IqB7HXmg8b/4Xcp8Z8akZqhTHNJ
yG1Jz8XbMhrK51Tpc4D1mjpBVDkMu+vzt+hb5mKZLc4kWjMBElYXO3wqkyjpSyyqdGNsm1IK3CHL
aCSwOjmxAyRdoNfu/M0YatYuE0v5rzAKx1rLim2g9PHT9Y9zaZJZSNgyafqRgFScjt/PkrQ1Ydyx
DaubXKEQog0pgj9fN0KTPQRXJI/YN4tbjb6GKawLLQc6V8mhM/aR3ri1aBVr/BaXVnNuxcPJ0wsN
IuV0NJ4aZ6IysjmzKBucKFB0W+yFraR1+6wRxpVTd2nuaD9n8xiIOHDMT621CG4A8M8L22g07ybu
xvJQ4EXdr08e3BUzYxf3Fk2Vp1aMxKgUZD4LO4JB7zZvg3QzaEq4ko69MBamjUcUHpGFWs5cnOUC
IFmgsSMdm/dJb6mOFGrBV1NF4H8gzSEXpfC2oQ3qdCzm1KG0Oe/9OFTSOyhrZLfwMnPF555nOmYz
4IM01DbpxJXmwX7yHKk+5ZqYGvncYhzeCqOpbCXYhfNes2xd7O4RFXkqBNHblIHh3ZDvPupWUazc
L2fxFR8C7krE/DSyLRANnX6IqYRbtvETAgG9k6UNVJl19k0dNLG71ejTgSe/t5LwUHXwp65szAvH
gNcAWCx6/ZBzWIZ2Qh5AfJDSSzJCHxk7gaiPLgjjW0X1VaetPf795T3K5UPT7Yf8OrJbp2NtZWNI
JxEvgo4hEMJaqQBKT2sn4fzqmUkVyJCxg2gcXz4HyDn7Q2WwrHoQ+g60oPlhzCbjAPo4WNlC5zOI
KZg7INTAorh8UM0NkmKlMYN5rIWCO+ZJadoi2JHvaD5pv5F5672Vcz7P0elNNHPXqnOmEfdFU+fp
HAZxqQ0+oHg4wVLBVa1S+1G2/fSrbI3ElaRM/kUaZLgpUGXdp5Vcv19fwvPtSpMmgQEvHSJJvNqp
+TQrRR8ishwwf+W7NBv9TirjXctIUJVWltqtuhZVnruc2eIs2AeKDTGKxSmt+5DuRanMQaLKPFrL
tt1zVLKVlTx7cMAUQmMrNxz7k7tn4T7lqAEFlwOdryJashwzC8PXchrpMKsKT/1WxqiDgyEOyBnN
Wh1rd8SFPavRGc4TFo4nPOtiVaupMOKM8rYtJF651Xz6ORBBlIKXvK6UNQriC46PUglPZaS6yaPw
JjhdREUWYlpSRQ6+Xn/DL8YvsGzHbqci+EFfQ6A9xwp9Afbg0cW2lT3Po3mmrsvvQYUU0cp768LM
U4+d2dgIr2fQ6OmHkZO6qaayx9mXEKmTP29+9TrxfCaCnk5GL76rzR9S6QdfvsqYBMroZM7Aa8Lw
empXTK1EKwt2soacQO40vqdMO6uTwq+xg8yRHBhNkKgzMQmpbHVe+8/XDBzSHsjT3Pbr1vvejZFi
bEbJ8m6aUG2N3fXzeWkjwW3Ag50kDz8Xs9nAORMIDUTpE5n1YyHl7X2PMoLb6Xn/ct3UBecHLh4z
FBQ/yDpPxyV5qjYaGeMyIsP7HTXS+N1sjG4Xo2m/p6AZ/Lxu78LQyNGDOqaLXab9fHFTJqoQpu2Y
49fhancF+jCcqvKpqPM1KxfVBVOw88zSTQyNbPFib4Q6tCZ1E+W2NaqVT4se6tiU/TKEbOSMXOD1
gV3wqTQIMTC8HB33H+WJTxskGjI98Vshm3l4IsdDaSuyhZLCn+OZtfy7GatO3JXcNSsvp0t2STfO
Tf4fYJLFXmnhDE5kxcBun5HBGdpQvZdHCo0VSrvf+1zNb80uEFaCu0tzC8895eGZWhqtndNt08G3
mDaCj6tryBJ42dwjEZc5Up+1vuJaLuxQKC8ADkBYA2WNqZyampS+Nbo+zW2vntC4ayd5N+qduW8r
L3L7zBdW1GEuDY1n9Vw+IV/MY/HUXtkbfknTe0aJU9UPsjDJbupr+dNkhsnKDp134CIMmLsOqTVA
z81cLu5hVS/lBlmGDAqZMLlXK9JHER3Y2+s786IV7l04f6gGnlEOi2kRp7qGNymjpNyUnmjeBAIN
Y9etXJw2fWZ/IYmrwWB9Om017COVPhZYSTSaOkCiQ0sGXxkCnSONvmtyQZd2xUw0wzuGoAL1x1Nz
ojjpVUujChuweUZA65EWQEh4iKds1A3W5FkuWSPHN0OoSBPzrju1VmR1pCsFh7saS/+YhZWyhc3R
OIjDUNxM/dSuXAAXlgyPTCYasi9sagsviVx10Q80Bdh9VxTUZQORLmY/l7y1KOLCqmFiToyRo1Uh
vzod2FCoUtCEnOOB5sDUTcEOuAY6U6Edhl71fH2LXJhFJpHSJEQlKK4vjUFPPGSNbyIPjeZK5vJx
yn+zStU82xNI5JL5V4Ove0dubLKlxCSE3Mtre8pNmomhT7WjLvScWPBdCOGQXaOBcKN61WAjcLCm
f3JpTgmqZ+E5RDhIbp7OadBEQpHSCm0bdXKUqSZuklSByEyV1xLsa5bmu+HTnaMXwMJABWU2zCVh
d8BVN8kmG+OucMK4YCmvr9+FqwZOTd7yc2zCnbIYWNpUZhLUUgabxdTsplETvk26Z7mlVpcbYbDG
o1GG3s//wiicux8QJF5LC6NVavVSaCqZXfdMYggU5Hs66t+Ro662ol4q274O1BWbF55nM60MHlPk
VU/O/XReYT/K60ipMvjYS8n2g+xoFTSJookX/ZunSvqupWLlIiZQHeR+SFduhfNYeq4K4UKJqOm7
Wh5+Uc2NQUnCDC6tQXps5Wy0k6Dy/0FWt72bTMHb1HTB3glFvXLznXudebtyUoijZ0KhhU/NGpWu
cPKTsIMAHKKk4W8iJZIfry/ouRfg1QmXIKhX7j7Cs9PJhQ+uDUMZZR4C6uDdn4IucBvYobKt6g35
e9Nq/j/XLZ5P6PzOJaUGlxXCAku/EzQpndgVEUTahCncAWGmfbPaKfbtirLKVlMyje5UH+UYr6BN
dOXUXLL+EcVDym3McfZivEIuhpJKGCoW0MPTXMvBJHefB71jwcsu2WHmTb0LK0AR70kWS3+uj/7c
ScD4x0bmliTXQKb01L5ORYIwGSchD7Fy4Oc/caH2OxlKuO2XLZEiJTNEKecjwX5qibeDbE0Jt2Tm
WQYsOMiKjrYVU9PfQmc0BisTe35KEa3jGUFcyJqSVjg1V0dCTOs53Cy6nJS/uUDcuI9gt4iRfm6a
LN/5cNO8Fb1R7KJRUX9cH+z5YcE6qXQAz6IBD/ki3mlaODbaemaGSaroRiqgX9WiTP7ykZytoNJK
4MvtrC8CAU6ICUqb5mRS29YxGtX7zhzW1HcuDgXJDU49aE9riaupwfoJoNKYyH4qvgFK90aK0GK3
hgW7cPJJbiMqhKAk0MFlOYn6qZb2Ge3IPgJprlXS6mhJCDyD9xuOptkIXw5JqezDzkydbNZoWiLC
al8e83JeIhQolE3Smcm9Rt5rk/oQK1zfDZf2ImrEsBzPCUtw6ad7MY2gGs5CupYNo68PYgTdGcmE
1JXHPjkUdSUeS+rtj1oVFW/0wRUrR+GCjyGMY0rJOgGIX2KDtSTugH4QfHswYsl2SUbxm2rOBDgi
zGwvsiyg4aKpYfkCfc5YrQz+PC4gwprl1wmMkbheIqZyYSpkjfSLLU25+MZihLqd0VIfOW3gJzVQ
xzh+8oVB+y8cDobBF7DIuJ1l7r8Jw7pEapUUmARHocAnPHTmFLxKqPytxK6LM8LJg7EVVCEPAHw4
kd3pAntdkKWWOoau2NeaK5lJvZMQUlzxoMuk3v+amQn+RChoeNSfmoFsMBVDRQndiBpFYyWt2/mT
sMnFSHBo0BfvqSdmx1gRvnmDN2xLqp2PXtt8cTuffYyFc1MLsW8IbkM3rKrUHjSj2hEYQsFhpIob
W9Mm1+GK5DSTeAPMuLl+mBY31od1AH4gVmAVBCO7cOxVHuZhBAeviyZPe9RKfaaBarttHnZrZYZL
y/rZ1CJ7ok+KMWppF7otRGCbRklMVx7qfGVZF47vY0BopLOkRHM8fOY//xSnC10Qa0EYBSjvVEZ/
FEHBek49FnF1UMbIEp+NovG+GM3NRkHScxrpMYcp1VwEsVDOlpWWW77be4F/pwFvcufM1UqwemFo
UBhzeQCf4ccyVIYdIvEEEkyuNSD4ddNKiRLvGyU15D3t+jU9QEaBx7++QRYO52NolC5npBa2eYyc
zieSbV4QjmropoMYeRSAizacHANWKqmyY/Q1Lacxg67f+W1Jtf268bMtQz2fvQ9aAbA9vnZxJVdd
Y6iCl6mOVjb+Xqy80dEBvq5YWXh0VSeLjnIN6QaSwNSCF1baJKSBJZclxw9R/nVGBRHeqBysjQDT
1aYeua3TrMi2ijz5K+787PjNCsAUn8HDfWh/LFwdzE6iF0ep4khiHkjfZK3oyh9h08DNZINxqZuV
atQle5wL7nxiOeDqizMYTGoiI5sjI0qnwlrVT6YL7UPiwMNUudfX7oIpcvcWKXwATpzDxdAKOrqq
GEiN4/Hq2HhlNrkD9zIuraxWFnAREcwLCAqCEjs/DY3L6XSPRrFewpXfM6pazG8CLyt2gjeljgxJ
/1PTUeP3+hbyJEjHbntF61cW8exczuYpjRDUgdxhp56alwULWqEMFkg2qbkTpka2Vb0iMS0KUPuo
ufh4fWbPTwVKmNSguYipaYKTOLVX+EPsRfBBOXKCXHycZN2mDCHRvG7lfFQnVpbyB7GlWEIZKx5U
PCLEMaaeO8kA8k4KLEiylDV590vmZvZ5wNk0UjC+00FpGbnT0NR9FycmZtEWmcYxDJxAS5Sktc1M
HWWkw5skVLfXx3lpNmdOcWCwAChJYJ0aDkg1guGXhZlhUX8LYsqYef1FOBCLBNsJoGgyOlSAOPGn
RpJ8hGDUFFV4ApXkzRLzDGmfrFjJwJ0PZRak0snA8ZIhFl/MYQStgN9HFqxeMlUfDYLZjRCG0uGr
E4aVOUdESZTE1DI1VecoPxSmANGtKhOZ0fK6hTp3bT+cuw8dl8gTlxZNKq5LxmFS9d6IdHCEBsKY
20Egcr1Bk7sfPIr11wd0dsXNiCZiKljOkfkgC3W6OBWixqIYhrFb0ir27xS36Yum+eUW/uHBrWG8
PfokUVfu1UvjAwmhUL8FFkDr68LoxAT7JbMYhUFJyRgoO4ShBlR+Ur9yki+Z4kRRrue9Ql5ksS1g
SutCWr+o4ExK81AEOSxtnSm9qQAMv3yY5u49MEhk1Oe03mKfi1MZjkVrxnDjT/nOqpO/laKvQQ/O
14v9QDkC3P98bS79ba1IMAfR2coGNMbvbT5N7iSowS19r/WdGBTJXTYJ1Vpt7PxwnVpd+AlPH3Na
trzQhU9r2ndF2MCS18n763vxPBahqEkGjWuTFnTqm6fbQhvGMC4FHiWC2YbfUjho7dEYMieF9/dG
gv0wtcPeU/Zq0Hj/XDd9aYBcYrxsZWIggNanpoepLgRhGHgP6frg6q0c38aNuJZJumiFpDbVfbK9
NKydWtGiFsSTp4WuIXfdVinyGAyZtJbXPd/yvGlwhNCukwJBQOnUSm6IaSY1QeSK7eS1u7wvank7
RVWc7stUbpoVlzhv60/FRYaBORpSINDiFcVr8tRc52dqWU5Qr3pTqe78uJweYbVN3Kiac1VW21kr
2+TCESDrBwRnzpsTHi/WKmhUVeiMPnJNg2ijaSRqVoaAShAPlWbbgSu/7Yy6XhOOvTCt+GNAN1iF
p/aDJv7T46oR5uCr7CLX5/LZalk0HbywJaWLFoO81jR/YVIJ/pF9mN0/r6rFpFqZOCKchnx63TR+
TvsZoZ8D+gA1vFC36mAfq3mYftktk2iEt2u+4KAJMxexnGr0PUzmbepmFEMdckvei943yn5S8u7f
L583ClcccxLF9JAuEVRNa1AFCLrUBUdvOJ3UaU4yWb//GyNkoslz0Aq2fA5D9AmJYt6kLgDoHkkw
UXSz3ppWbtCzfUH6hGuMuh85mxnoerr/odaVKS5GuUtvefmYkHaHPx4a0WCU9J/XB3TmINnv2lwQ
I0qknWeJbssqCE4BV5cutMfKiwcyyzuE00iTq5t7lWi53Nw9BJJqX5Txe9S3lrKyRSihnjkx3k9A
JQmQZyQIzfSn4+U5F9P0GZebURNj+sCFSUnk5FuXTLUfO3qq1rDU62E6JZZN/yTCOLZopqIeOxKl
O6g+rVCUUul5SpUx+CeMwWKohz5BsfhHAFNy0fz0xjjKor0hdLXwO0sjwTMdIRQ9IYIjucviaCP2
PqycTjBmXSm6cIo2frRrrKhSXrqhsITc0YOgn/9+MJXKW2kEafNXasSi/znJk67cVylKvb/LWG1a
R25hC4eSNA/LCDrWJkqPbRGFR9GI9IjiWNSNr0OQNRTIsxZJOWMrqyFC0YgNdr1lU2Ezqzso0WFL
iJQgMX+Q3pHVG51eSvG3VdP79D3mQahEdk5bFOyVzExquF0iQJnJh88H71hUUdo4VG6z/lkaBZ12
ybyB7heh8tyMHYg2rer7oCpV9FDlmqDsURvySBAyllx7K5OxVSZXKfvB0PYw2vqTsmm6aBAaJxET
JIX3VVAL/a5JgVrZNTH/EGykMURXwUmt0krtcSw80c0DTxmf8naSst9JkelyuEORO/pZ1jxnOzep
8kK4By+be/dNiJrCpmylGmJirav5qDrIklep9UWaWpUpy6bnQi/AtCIoYI6boRbLxmkNLYke65mH
JnUFRWitn5o3GvV70VZJgFQACkrtM5rjJF3tLouSCkpzwbOkfaDIzQCp99DEvCL8qS2pV0aioEZ2
Ilft9FMfjMT/HmpmVwpbGAT6LjkkbdcGjwb0ox0EwAFR2yOCAXnS2+go9mPkzFVZYuxw1If8Z4X4
iMi7Kyus5sc0Kr03ICmiTcKjWSt+8q/KjS37kJoKpl+7EyyvsknFX9Ta51wPRO2PPCHXFJOURqpO
dAK/M+DpDc2ukmpnbEv0VFzfynsf8xxk6yXyxhTMelvo5rQbfS3L3kxo8uHMBS8RjNwtSWv07/jK
ThbtBk376VvZmsAgdzCtjjUSDVFWab4T+43SVnYIS6z3p64yWWMre3pN2wJKIZL4aqrjVNOzrg6Q
1zt+JJTjWxFYk3Ts5UKdvqtZ1frPqAk02QvdrUPiapYn9A5tEQg/mNDHZm6Xh6N4l0LpRMM/yfjp
RyKAHmncvNUxXvWlcTuOka7+aCKznbamBy2z4gC7qwPRpZVI8oV9OSZUXu2sVMfxDR5hDuo2FUdo
GmwjFicgInA7Z5V4o1RyWljOXAK3IJxvYFvvNmJgkga0JzmmFnDTCnRyWo7Upe30WwsEqliuF9Sg
gGwpH8Vc3QIRykw65iRhGtG4F6esfwNhKSD4Rle5l93Ksi+AUoXnB1iyPeamH/+jldUA67Dhi5P4
pAcF5Al07YyeFdlTA0SmtXGwWvtvGo1RENiC7FsVwqfgIer6aEhIgzb3cS5qSXWomiQo2l010Bpc
Ox2PAkN3C0X3tFvENfW0hbsoDLLg0OCtIzDS6NFBJQ6HjebIqiAUsRO2vQlX/qSkuK/vXqKhrf2U
xUoZW5s6g7ZZ+l55OW8fojtTU6K5JikYdwOs28ONCWioljcFerC93VtjK23qeoQWyLWEPqq+pVE5
lvsSPo8wAlHY5HFkI4bVW7/NVKbmsW2iUf/bFGFv3EhiXIvvRijX+Utq0JEP6g+wEsBDGknz37KC
T7bljmjB6Yew625EHebCl5EHcvtDbPIq2SWJr8s3NdKetYP7En8haQLBUQhZ/aHypmTXa54ESURf
+pKt+71/p3ty8GDRebCVEyt+oK5WUO9JDavWXsxQS+MN6aZqgCOet13woBddT/NuoZSq8Cor5L7/
ZUyh8troUU1aoBUEa8fHouQgBXE7OuAQEmUH3FpMbuox8zRX7wnToU225PJVaWVTQO8yTcviVtBi
K3mS4zApbyVuYO9bqYbDeIu/K14nVRqDHxBXl96/xhSaKZodgmk8NiiSW69ggcp8W6OhYbiBVHTj
jlgVFv5uyACNbuC09v7kVi1V34Cthul28MPB+sWWzdlzngTc5bHS5Sz7bXkq6qaVUDEPm3zqKuVP
qHZkp20hr2R2NXtEhNhfSSlPCSgC6c8ZYhrTMRAildZ+dUAV6Ifnm42Y7dW+1mtjK2qVP6Bxw0PB
G5ypN6Pqb2eOPWKTsVpmvR0gM9MKTt0IqvxLroahVeigzwZ9cunQ6OrEgQnJRxrSsoJQo1cjD2ZU
ahUoqGQ7Oszb2R+jTUURsRmzrOmWDXy5sf4p1Ugsfhihil4NOF02eoB0jTXpMtzVo6KBTJFQbchw
pOZQ7UzUR+hBp+5R3oUwPys2QBkog8x8wJ8DPajbtxRcaGXTQxXC9B5JseQgUEFdIJdygULSkIfA
isQ4VM0fg0/h9IfXC+lvPysik2wl8r1kgwvphySQMXMU9qLiGKVfpf/W7WQ+AfDixrZSMRge9awf
9j7ny7uNA8jxHbwPQpwShV8u2C5+qwH1PCVjHv3WQ61JkcUZlMei7/VHGk8RjJmvhTfflKqBPsda
P2Z9GbTPRAomKekA1akdguNRv4PQxEOfwfDUwVFyq9L2Uy0CawHum/7IJYPFGifhUFWjKLnkRgPR
DgoYDxyAeNARaGWSRFtkobxbXjdjahdpMv0TCtzfh6KRS3VTBHUPBLuBy7sqpRjq9lFSt6qY+Tse
H7CGFGNciIDavDJwCzRYRKcDNO5WVC/aXc843hSwmIlTetwxDgoQLEo4JjADdaBaGwchmjY+1GFn
jLbamWDHYIuz0LcJh75zw1Goh6MP7cWIOFJm7OO0atCASnsTBRmBa8iWZlNOm8sxmA+p9VSnknJd
cJH6GCRAdn7whLuTf9ZKnnW2PFr1dxVxre+aP3h/Ayo7j2j0pAMzguDANghz6kiiUSGsQG+4BYW4
WROsQhxT6LeFlw7xY55PWb2TVXjSD0NOj862RXBl+B7TaV66amkIIZKadU8ZKGdr6jUiYRtvNMXc
ifiah3kdyISPMZz5jefJskOMkhuuOhGLgEscUy6RyECaQc9a+R+kotIbX8mnwQXZjFYBXTmNsguF
qaSrfAqj95ylCZ2wT4StQue3xqdF6Ib0YZEB+0tjGQ1RM91GasJvScMSg/sxoh+2Ekn+jyqOIm+v
+l6PpACRChCMyLTQJZKS4iFOdDPYGnIEp41Vt3qzVfJapKRvTbFl51Odjw7Cu7DxC5oUqBz9VNQ2
U4sgYW8guvOcxn4kOb0uROiKDEaBjFVQDsOdZvgFrdY+Yh9O5veG5OasZ3FfTqK8RzMy1Q65gmIu
X4Sar5sYrTTZCp1BiCUYDc6snkI12WZpJzzIQKvyX5DXj7Zg4jPtUh9a3w38km+rxIYVbzqrI+LT
jVDzQYpnxo2VRIa6I8Y1hdZOrCz+E0/K0P/RIV55TZOC++R/ODqP5bh1LAw/EaoYwLQlOygny7Lk
DUvSlZkzCQJ4+vl61jO+dneTwDl/rMuq8g/9kiTzabWFw2dxlz5jWpIkcu/IPW5yPQdvXmCW+KbP
8QFkpa+KF0vrlZOOKO9vtcoZLimBY8hTRNd7NMjIguonPM/ELpa6ejKT5/1dZFLeVe3QyXR1aAXg
MExqMutzxcG4W/cS4e+Yv4KA/oT6GVm5L962ElkQIHHo3pt5UmBjzbLS8MRrSRsAenhuvpD+afFU
Mte+2k0Q7eIMXnU7uMGWZAPJ3wz8DW3Zh4ICPf+KnypQJzpXKLWqmR9eFHaT+pjrioaAAo66vKp2
MYWnBqlOkypsTNEpX3PgYEsvQZmWg3bf5S4ugijcnPUJEHKhBUChBs2pfjhbTznkEAUFXVmCeXr8
U9b+no5xRFnRUmycXTAbEaWpOxbJ7mrG7/oE9ua1B/gj5V5P0eriEBPsLLxfYSXUmYBzXV/1Mp7H
W2YVtraGn6Um3o/mCQqKtoBWBC2xw2NgKf9A63c/nmuL/8px2P8j/qX83IumvaOfY61OPlv6k623
5rXPRasPDg/U++b3znJ2Gr9/nRvhcGZ2rvVPkaas6hA6eSIOAQOFfw5d7TbXftstr/DsQWEz9n22
N7v2/suMx44u1KkYD2Veh9wFglsrQ8ZLPlbeyrhiGOxZUFXrh0+w8oRT0MBTJic0+s58EtEc6d91
n8TN9Sqp/UpX5URH2yruoXSpep+6LfLq6J4RovyoC5zzKaI1p3utN7MvB9VNuX/mKB7uEVHkWHx9
G2K72ZIwlbYmKwAhRfLPmT39z1lF8m+RAZutoivNZJuzBZCW8cJ9hsCurdhDOrq7AtZzdC+XwEhN
c8fnvu84XYrS75p0Saz/DVnCDrQmLoVFq5h/x3k0fHW9Ef4NpeXt2XXCuMqAs+eJLA5Q4BPOlWbM
6iBHe1KWk/umhlzxugy2+Bv24/4QWpl/JqsRz5vvbc+JSPbmPDLxIJ9cA1zFUQfpdKzqejrtsluq
Y+LqOE/LrTL3+9Rq59TKXX9FRJJS2UTXyHftk5NA0kvvh4dce9G5dWblANwU9nNxpMIqTyWXvlLN
4n/tu9yovDNm+Bw5POwx2uL63qs955+3dfuDEuDgJ39awk9VtPVrGZCSgaWxXW62sGBECiBTFGVp
nlRXNFdH5jDtVfdPT4746hdde5xvxvyqhpVYlmWwbflYV5OENu1U/+O2y2zoPEya5mgEdbMoN9vt
VnR6nFkQzPSvCGX+11B48bxxhT+Fbbl+lGsQd6niW/uOpnW+1dSyMOv3/OYpGSzapchOMAe2bXmx
7coF2YIjTUsXAZVeD8nMGp7Sh7iyVdHwxB+Ng+rJ9Trdn0anCkDkXRKNTmqhniatpyqIzjCX7ke4
NkFIPskiHuUc8Lp72C4jgCp2+IPG1k6fY6QjtlKUBDFskzB0vPj00vEm6+GGTj9fnnaPxf7oTSu0
5yrX9RzVfNdpstLdlQ2btxXptkQ8ZLmS8jGf4vIN5UX7unsbOBCL37ak/phMTpqTwEDTVhjrl6Yt
gh81JC2NQNVS3OhS+PKYxAwxp1l38Zo124VRcXK3uHanqKWniH6SV+50quqoDupvaxze6/U8tOHf
QfniXtfCBic3Lss/BQPrdhMVc/JCSbnReB8bPAZgLEGemXKi2sbVUXM1ubKvs0KO8r948jUioD5v
b6Wd7Zvct3HN5mAJaTbxjKDCi1/m3EFF7ielSvueF9roO06LoDslXuMdOxmvezYhmWCcHQuWu5wP
z7djEvPO0u3Tj+oXv5oZo29arVPgpYVgBjh4jXH+tVXd3WL3uxzhoFfhaVbVGGW4aNanaDWK8F6y
HfgC7B5mFlvWI7lu9HKWow37VMWCmsSCsT3IRCud60DtfMwEEwRZkN0eRSnvs/yG4ct/O6Nc/kjk
9H+hCcxt0W61ztayTahCUsN/IIHt07yN3VcdWP964GPOGSw566+GJSItA80/Org9ya/9fmlj/t7N
8ESJfN2PueMrL3VlPvHNcmaAg3jB8tIS7sGy76GK4PSMpifFlrqnBPnW7u1oRPBXmSW4j8J6/myr
Rv7xIyi0dJHt+tUsJE+lugX/zJZuCDuOvbq9VA0u8ScMM0PyVibFnQ0mPV9q1Id7yjycCmuV3u7G
rWBIcdzNPZiconVsXZMIU8Pe8SGQZn3EVSj5d3sjlhCEG8NZjvQOpUbNmhUIWynLv62G6Zx3Yr/P
40sxSAgVS7VZ6UUF/UtDvB2Zmqhjlout35Hp50/eFu60p7Ef2awrLlPbJNVw1YdkEqZqDGmgLHwM
+zfxbOZPTxn5GtpEcnYL2z8P/Rr/CQrfNddJUzSv41oP3ysS63viIwZzqsIq0Sm10/67Q/vWSi3o
XGH+ryb3pVU9VwDVooRKBSKMnnXvRH82f2SVQ0Us30qluDr2weD6CWcqsG5Wp/ZvWzq2uMJ6f9gO
fu+K94ouOCLi+DZYSGNJmBONaQP97TQFp6NsJ5XyiodfQuxtcSynnfCjmo04a4umeex99glwIDjl
czvl9d1sCUo45yJxr+OliX6KTvY36NeZYlrFiOGusX4FWab0Cxlyvmc6FnF5iIMRAX0LIEZcJr75
+wqy6Xtv1yQ8revgnYJQMdH3a22rzJvn5cOZ9uQpRNyH1r4nkiRtgo6WuYT8x1uozIF+u7mpfhVd
s47ZuPZeSyirYvaKCY7yU/rful9bIqI96/bRpxBOuvpOxoVJuArX6iUmiTdKabKqopMfb+6J33i0
TG5YnTtvER+Ii7C7Y3r3lkPQBssd9Z3jftXAEr1GYp/LG5IjuRxLxuoy5SwSV0npaHV2ipH2pzmI
cakHBYeMBCy7yd3WPlLcPiVHq8vm1vRmDljAAuOniTDLY7WH3Gp9VEBjttvcX1URRNHRojx8D/LR
fk6JdqYDv2Fzt+nVcw8U4PJwXxpY/6yiGb+SrpVFFjKhfEMymPua0mSKt3zVP6zaiPbJIYphLV4S
KpSrAzWEK808+VbNH65vOsaOapPbg8y9IjzEfTyZr8YKZ0n7ZuUtEPHKr+AwqrMZLn7jny8CACzO
1Zx8h0E198dpXuz+seeb+yuGOLwyyil5caza3oduT767bWhLWrf6/o3wdPlnG0Q9Z7svug+n4tZN
HTbu31bUCcFLYTKc3DnkKU3CbW+PYtmS+Kg3Oj6vZrDuJfV66VKW1SbMLJa1+FcoF+BFV3skA/gA
2O2hGpuYdjF/G/Qxjim6Aubwu1+NJjiB+HTbi1TPpf5YZc0Y6kVuHx27ln/MYVATf7WOp2g5ONbo
e4bniV3WtGbKOhC96og7v+vA1MbpU1AVGhffrb1ACsaZpue4FnF89IjrYdjYJ7PTlxb0IFPRtl5a
prUduFTGecwGOO1/nokcon/5HSrvKkj28e+UbySd5tE20aJnLGuNifwNpEeEw3izSE+0xHT6PugQ
4XqgxPNYdllvbfC01Xtzpxyx9wdNM1uVFfRLs1/pmSD5cl7H/eR5zBgoYApkwN3YXfqTMfe91PPm
OfzfaeR0/Zq5zdTW6U4W1FdScFmFz12LaiDVZhtB3JqO4shi9OktG8PtPwzxeksBQxzKPvmZx0M3
ixLAakyKJ2UIxkkBShrnrFDt7odAk9AJDp3EM4+OJ+/bPF9eIFWox1zN0LuX47v9rLTcOKaJauKP
V0zTqchd9epZmTzSibrqM3J9qvgoxvUOARkRz2tCgCOZ3iup7324e9BVbrkxCTiL54rTlgAZvVHU
WaDxoC3RzYaB4sL7RjasagHXYJfG6xbo42gF4Z2C+rb2lo4z92oeqb5LR/j/15KnakVZ08YlWIWk
NnMfKl6oCq1MkWrkXiyiYVCct8KP7YFw4hEqM69X2n4JHs+zcMv1p6Qp0jmXbKnXYKr+4xDt4b+S
5vSNc6tYTbbwAFGH3baWkl9bNPYw55563QPRidR1K7OQjSHbCBKmijraoUcE34ZsLB0juvDtDsyL
HrZ52MlQCzJ42n1i2t/je0ii+XeORM6B8AcKIc92t6B+7goRUO2TFZnJF/SjbsXd1Lqy/RIlhaGZ
kUnzmsPQj7R1i8Rkgv3gKdE1kxPuIjqzHWex4Mymba5z38PXS996z0VGMkN/iJhc52yD4+v4Je3A
AqBlMGdBPUrqVl32ahfT5QuUjwuEMbkbg9C20VnYxHBSJlrHp61i5D2Qyd1cd03JjKEKoaaD2kv1
5eX0KDPv7eNd3XSte+2tuXidrfSf0f7aLg3WPAFhdfp5Pnawffd2CADAyiJYf/+fZEgTlYw/3jbr
R0Eb+RvVf1N7TOap/gn8hut0VNp+7bQQPvqmL3+mgQgPlgM/fxxNH3IE5YP3plpJZq8CfbqKvMH7
zjeOPD4qzxi8qN0Om+7nv1EvAOatVSRubXHZYkkmyoW8NnrquefkIwza8sKqaseMykrzjkha/O1h
JrjIaGRdqM50RX1PYil8UrFO6tdI16FB72+pPqDGcP6ZHTJbmNbDH0GQI8WjWxA/eN5eg/TOevkt
qDEFflo3576tLyeNLsv8uef6XLN9ddUt5AjuW4TMkaCfcXHDex1YGULNdO2zdg3zLn9l/+hpERJt
qLjv4khxWM1R6LxMcV9Pt0seeRqCqVPBoYhaYEpitGPvapskUVkBCSvBYXV7849v6HJYMWo22Qic
+ubuJWBps7FtpYEE9iiIJgmuuASpAu66HCLcs93w3FySBk5J75k7jj2fikYyiEwaxmL4l4tOyqzX
5cQqrPzhpdYJPePw5RUln7In9MXTlfs8M4I4WYjK52lh/J85DuIS8gn7yIYzXjszQ3ahSYDPO+qy
G8467Emqisy1xBH4Ewd1LdPO3WSX8ZCYd7XV4rVw67mCCp7nz77JQWsVZXJNumk1PoXEk37P3DyP
IM3uE5m9g/c0oYXPgey6hvqNC0Os696d/+Qgf8659s321FEm293m4WptOvF6hSfMiPB/tbiEHl/y
ho/dsjDL+3FFoe66LqLKkNiWX30DNouJcmahFXPTQBONTfnk4YbdjvOq5mORL1D8Gikf36+haT6b
Wyd8btymmfiqC2aFATXol9NATB97uizRoNaaJzYenOjf6jvmRZpNLbdjHHLlGDw3bhapQH+Cg0cy
WxAhn0Oib8vrSiKPv1xzZGKONNwz/g0FuB0xNF6eAeva91or98M0beymymvELab34SeMdoBngp4J
XK2hgP9sbaQi+mI7OHzazqfrbhH8l7tZTYy0MmqDbGri4B+8RwDbgYrgQhZ3eK56ubBmERzvfIOd
AIv3HGoqa6APvTszdxRVCzl5R0FnYZXtVRtfcOQcMj4qwX8PZMkNL3Qbmy+NkuuDD0RLC8tG2x8j
3CFhJie1rOed/PQbAB9nTwceoV9MS317KPxcONkQW+Gfjbv6H07QV2+oVMu/G9jsB3GebnmGp+7e
proKfmY7lDpl6HHA/OHmvsZhkvc6iad9PgYqcb8Rjo829fKaEADaKGRz7TTt/qenviu48co+nw8r
ahAeZIyd/3gf9QR6OMETV6o1jHgob6Zj2IhyPC5zJW/ppi2hm3Qvf3K/AwlwhzinEHwP91NUWdSE
1RY4go1hEEtxXwR1x2eGGRCZ5nk1p2Hb/Dbr+O1uendw4JIxZP40474+j71lqBX5kgeZAa72j0Ef
6DobndZ3bm3eznlKMFHwITwNI9QXsbeeahbYl6gR7pglgRDmuppL7xU5LMkAjlsyG0QDGS7D6oLO
FJc5IC3yfHxse39sOdz3/peYoce4pWn8SK07Rs/OEqritIu1+xuNTEeUqAJWp60oAu4zrx1f10kH
/+G5AJ/pm22I0nntqVmgT1k27r1vjGfvmllWIvWbHLRJFUH0iFZ3bA4x97CFaqdZHbon2LDXKdIh
TgUFLu05b6eovvU4PkCey2l1j3RVVq91UxjgnmAX1XFAlySB8zxg5XENqbA3G+pht7HNG76usEs7
8iwK/vhsD2HvWXrKKw3HsXHT/CyE6MoDjI97E+5d3pBhmYQ3tE0LDaC/618lX+XbaC0mY10n1ZCJ
hrMvU6VXEjncD9N4AhIqnpbyks/R7qH7Jpxy+4Pfg9ev32gR5tcb9XIoZbzIrBAjUgyZx941Fb5T
+4lOgANSRj1El+dz2DaMWbycvTePqVsBMRBugjiS3MSFJbYKp5VuoM71z+1K7hu3QZRfasKRBcnG
JKderaK+C8yeh2msHU3FvCKZKGt7ANWr2ITBzxjQUt9zpJR8CdF2PbiMRIcYDZR8sU273RnpDNUd
0xnlz6MT9edA9ZSBBwHVuEcmB9Aa11XufOiUJwBgbMHDUwbB8KHMxgeZ/Kp47li6/mh2Aiw+YiDg
wMZj/ruJi9HgprRRlAH8QwNA9c6348iYcurA1Bvqfs28YZ/15wd324dv0YqgutVeGFzhvt6+Q9UG
R8crt+kB6B7Oa8UUaTiUpvBforrqPwO3+tOCvr7JMUQ6kY8k+mR+UzC9rROj+aFSo3xckXugEIOD
JUdJGQ3loGSTGY8YckI39/kzqgcOwa0ELecmWaM5q5tq4afYIx79NR57mfblIt8SpEefZevqN2eK
4i3tvF5/9oREu4e6VOKZecKiUJn4x0dx91vKbX5r9OAkKWc1PePGR3eCckzODC2mGCsij8LesrvZ
ZU0rAmCAGkiQB+YaIxqF3U3Lz8Bd5W/fibZnKVhQ0yVWy7fnFD3zCEvQeMihNa87PiAjXb75txUj
aZi1NDwPaFbIrSbs0yeYVo2ILHj1u/HMXVh+RXIPVuKljfXJeZqq8CBFEFWHnC/QzZDlRryrOc8B
tct+hWyZzDD48xHBVno5kzGt8APLdKZW6q6PgTth5JrxjYCp9r9Gq3lAhW/bx75l8jwaVYzQWtC7
3SGpldQnXUNrTzrspsxEjeST5bhEjzbngoEbj/XfsXEaKtt3fNxVJ+yr5xoH14qY9ldZmPrFM8oF
NHJ3WDiuj2HM0GvATLfxOjyqNZ8eOun5v+eeTf8Z2MmX2YTy6q/BWfdRDKb7Rcc3IzYK8BpNWJX7
b2VgBhz4pvIfBDR3eTX0xfRZquGiQGQHadKdGDcqw52+EanaEu4LYbYaOgky8TUMEbXUJTGX6T71
64/CcPE3ZAUtmDd83k+fIYFpAo4rOQ7hXq3ZtNjit7u6iIlGGJ1Lq0YJXREMO99z1RE/nW6b5z5r
f9fPHeVkI9ClrD9R1LGEmFX9p1EWd2m5XJ7iZZHVcGXHpn8fIIR5oJNWV5kAGHBSuIMySQGdgKJs
2JT35Tr2UTZLb+Ye3vlDp6mUW0m9Rwk43jrCtFeyyxEOLYVen4slR2JRX4T2qZR7adCjbeKd3bx9
9AOgbr75WjyO81o8YachPJdKbXntuSsY8HyRKPHCBQEBkc2wxYcIUO0NUHH8cIrdC46R04LLqrly
H9BM9mGGrwTgin0thJWu3chknLOINxi9+mezURFzEJPPD16uUMkHXgFcHgWKvXdR+qM++KVxrnYB
/c4ZXujPeAzy14Aphu8pFNuX61tYfgzxFTUzbmBY1MVevrl5FeQ3RLLuj/1EYsyJV4GDDWked+UQ
0IUMA6umgsndn8GbujHkqjDDfCckZ0sarcXaHNZWTjYVockf8VuoF+XF65eSq5yvXDJDbvsWKp7J
bcihJWXwCY63c/xFc3E1+DjswWKr4ezsE8oeLcV4y0ddkDZEXllmBsvVT8Xzw99Ahvtpcbrw3yjL
NjyKWfWfl+OBLQ3OgyxvJonrKNcdsYbwpR9TvLv4HUq/6LmhRAw8A0bx0M6YC5DHhPmDjVoa/SxA
HFqE0g7qkORDMTISyerGBj0I9pijUwfAQP1xmoRpHppk4PLspm73eHxm/6YJ4JzIvHGGlh0qbF6c
Vdff+2CjvyV6cASZpe/8WezEUhS0pO5IXaK2KTwHj2GxOTljeaj8PzyF9R1S/G+dL+2U+f3ItBdV
zOeRjT0SIfvWuaq9ET2TtpCcHNj1VB7rmJE9VYJNNK2h6xAbJbt3jSinjI8k3dHNFPbC/+wRw3Fa
+VzDda+cq3KZeCUA/pOnxRv9pxEEuj/ku79/TB63Jg+f3L+8nrqhtG7q8FYtaL/SPhmqt91Al4FJ
7cE9HuydJxxxZXncEPbNZEONkm0+amAxwtl1bvjhZrQajRavTaILhGwXAeIQ0Dh0VpTbc+Dm/ceM
ifR995fhoXcq7V/V7eiceqFXeeZwnZosWoe1lKgmgASpAwJPaNVN08N/uhcmEU1dnEY4StWVToIO
vqGrwoUTyAPspSgFowNZ+dDbym94n/gR8hkd0xqEEB8qvm/2ikazxQcev8dUBnrQ6yaM6JaZ0ecC
S4BWcG+U61GNUeufaAoC0q43f34fam//2XvuIBK5YJwP9WqmX1HiivYOoW91W3NadFm0X7YqOGb+
EchlqiKNmL3eySEVt7gWobEju9efspT7Dxwff+vcLE1yALdq48dZdgDCNBxa9gHyb2Fd+ziY/+CD
G4PbMhiq34gO1pWBS40bkplKoBnRWFmabB5RYF0VQGrLHXba5V4hNN+yGLjLXtGQOFblI1yr9l5R
WNgvBi+FHl5HMl/e1qLBCnKcieCKrgVU/icp3/u7Lny9neHk4+GQsBWjsdgE6ZDs14DbRWTFR0Ik
GrFdcZg8lFuTlKjBypjhehh+LdD4CKucyvkSyCP6g62aID8iDkmQRrGadge5oBGC6b68AHIzhBV6
faymLOZOCZmwI5RmMH3J6zpM8bPd/N2BrLR8TBzK0xml7X5v1WKB3ywnwwFiZHspEE1v8ENuM4Fp
xs1bRTyCf9iGYSb1BxUgQ2bTGbDiJeDImd2GpT9GGOIiGVvXFV2KKBsoBsFjA39LjGMz2ii/msCW
K0KKGHCzwfGgDKHg+vBE7NhINhNRavEJ5L7hbvI9qDmJjJzMuNmyLvez8iCtfFH8Ynjc1bEkQfWG
MBkXhMXphWA5Xnh8d+2QqjDVncnTxnC8wyMC+FyTCs4yjeAkQttla/czaLwG/3BPjCZpq6rRh85X
8r/S9pyBoqKNJhV+B0ab1GiA043D+mVup/Y3wkR/PLLV6zdVlF15LRi84Taq0X+OCo+ELe2OPJFr
2K8urKHr3u8MN59TreJfxAUniI9oK8qPbWKxdFrfWx/muPL+loMXBYe61s61DYphfJyTYX7eTR84
aDdiFOzDZbTvcr+ZM+lsqMKYyAXO6z5c/vRly55bEwvKIY+IMz+AjMtnjgM4JDxmSHL9vhUC8ZvY
njimrMr8ukHjONYkGu3T/+8BuSYqHZxhvedohCdGR5S/48RorwzJqvqA4AF6EJnP9GHwxy2HCcHb
dENvivOv0H3snx0BxpcBE7hcJU5IgySHi4iP7u6zfhI8vv7XFd6yM1A3xRsZu+rZlLPihhnD4nNa
jflXRMjsTs2cNF8Jl/R8DHmxYCKmOp6IoKkjdKGGkTPjiYfslqXgvcHFwODH6t18g9H3n8MYVXvq
Eg3/BosLRrMvq7kfhj35JPsFNQ+McTDBAtgaybIv4v/aurNfFbsVn8pt0bRtXaRkVld1sF7ovEBl
ThW1fyuyXSnucS12ewlSB+tZXTwdi0oQi/aD7RCfOA4/fgFtd7PsxltTJ/L2gPdAihKVUV3Mx3hM
kF1zt1CpFBfSFhmE7PRA85hjDpETOndB0VM2ULl7O5yZH5s/08CpzBCH9GjzRo5+BI/dN3LT+glf
64rOsPI6cUQRnj+tnE9lxpjvsqZVw/bLQyv+e4S7eQ1CeATJ7XjXDa3/Ure+7J+net+I2kkqZa68
WOlfS7ksxKDa2ScGaGzX/GwGv37ZRn8BedoNphXjWNBGZhdCU60XN/GRLUmEx0oOrIt6mcL54K28
NcdirTTnY7LP/XUvtbdhx91lnICtBpwPgb/yP5fYeb7Hyo4iI2ttINGgdk39FQ8IJ85EZKj8XrHj
IOiiqf5Fo5v7kawG/NTuJcylL8Dac1kiJzMoYJA3rE77tc86f82Z9P8jFOoCsxq9Sw4CZsAjVhz/
Az8ISo8Oe9DHVGku8nl1k/PU7g0sKw6h7kqj73xhVxkpNq69Bfl8gDlod+3kZkuLEzFtPK9tUZgA
khzyHJsMc2QUPYFNM20GuAJu6xn53aGiYjKGPNi4nhDX+G+emaovHaPszdo2YsrF/TdP2eTE+VNf
S3RGTP4MudCuZXMa/C78JToPIc9GaMjTItzVZlOcb3uK/Q010xg5w2sTVeZvvIXurxBCyzm6uXXE
oUwSyAm6oYoqa+aO0bQVfv/sxmv8Qnvj8OGIJUCwNAyFl3EeAh/SDtffYUkTPb7m2f8kTx7BJ3Lc
7nrGeKWOLrnva8a/x3nN8TzfWLsPaEQAUP9bmqr48EDTUNROuqtgYnnEUs/vhEEpqC66SwRuiAOQ
wP/Je1PKA4okCw0fxeMZhT1/0kdbN3Dvwb4xHCPJTzefnLRjMa/Rw1oHQnNUt24A9lfX7/PYVK9J
3iRP0IYgLnueW3EBuPSQxqHA2qIrybhvONk+GRpYNTxUluk6YHZIMVblX2EJVHFakqmWB4MWIkHn
tZobacOOrAvncsPUztRWR6lKYNkWRYd/dLs4erzsnQGHymavl2Ep5izfFNge+U3e3aKs/F00nGIp
AZcVDUSsJad4HhlnCG+e/+0Y/u6qqVu9g5od+PIqxlXAN80DmQXrVLSpska8Y0DkN9aGSPS4su6r
ryOiWiZ0lx7QGCNaujeDh/Gm6ZPntcltkLKslwwNuevyQjie+L1Xvv2dV2pzEYRfcGbC4LZPWS/+
lNkdHCazNFDkl1xBA+EGZvTUmbEQyGdZq1PjR+49drH5IU4KBMeR2zHZFzJaKYtKxl1z0kPPe4uB
6rW62fMTQlFZXLXukjyLviRFI0lg7G99tcNmQIcvh5xjf8FiwV1/7dUyEemy0qW89rNgF12h3Y8s
q32NDbEehmfPuMgC0IwtmGhyB74Lj9x2nHRpxsPsaFdmscUCnWln2z6Vv4v9uG+zW5+SMml4p8ok
ZNJCgGqRzxVFfXCBBKv/dAEwc9yscFXWDRjgGcxMg+QimbzqhvyxpLvfVRU/BVXTTgdf2Rab1oDG
7hHLD6T2hk+BL2Pyu//cpneXkyltrg9GA1mdipLB+ODyLc4HyyHObFHDUvHFtqNwQYW8/KWaImaJ
ieoLgdBTMYQY3tWfttcUqlf4Pl6G1ZDwMlEDcE8hwvqOZlZCQg5LeD8F8M6Zb82ItDgea7IYZe6i
vOXkSgVEyoObu0heNEgqSrwdWfahxT/035CP5vfQuvWjRJXuXASDYMegsRGL6DD+i3PF8geuC1YI
esjEVQcQNmvUOn+Z+PY1Y0XpGUHVHD+6oz+551zG9m8hducei6lybjGT+f/tgetfwJkWeSZdQsU1
wHBp4Ued/hFzge+i4fe3EpqdgoMMERBvVKRr57mk9KDJBunwgynHCV63ZYZWnrYQerdxluTaiGLd
zzu/9y/LDa6vJGjGdQ168rz6CgyJjLPtDkEEt+SA+uSB6YDronWWQaV2AcQ4x9U0A2B5uAl+gUm2
jCCD8tBL9U38HHYDYlium+JxalESp4pv+Q8KdfV4WfSQ4jgtfjAhhuUJn2T+3YwgyJnyNRuG/B91
Z7YbN5al61cp5D2zOQ8HnQU0IxghyZYl2fJ4Q3iQOc8zn/58VGZlKrbCwVYA5+KgGl3Icjo297z2
Wv8w2ikwESxVPjvhxGYOynCywGelpCuyGGFdDzU8/XtKsg1lWLUM70M9b3n5yk71GZ0hMyXJlqff
A6WqQUH4CSkl2NxpCSY9L++VAgQAhyz4C91A89iNGkzJt+zi6YszmXNPHK+BBRlI1RqgcAgbwUnr
6Vs9gsuwoQplfjPs2rrjDmq0XeEH1LlZurUnt0FNiF+XWrlZTudpp8Ykd7x4bEljG/YMMDK0s5sF
gzptw7Ear4lc8sa8CKhoT16oK3aFtFwlXTc9t+ZFUhTapU1ORHVtBOZ5whdjqdw0kAF/1L4835iw
RVt3AFjRXbQz+bdbuGc+2qaSVTA2oW4UHi5erfV6bs20/MC7QPogOSRGKQOVMvh8MybKbYdS+Zzm
sy4TA/I8+u4EcS+5PL/AKPoKpKl9WYEa/2jhGupQcnFyg0NCIzUGzjYgCQ8AKJregy7t8dtwoC7t
tBIuj1t0E160pxnXi5bAU3EDzAOQ/kSuQUbkjCykQO5OlclwKoA/FIR19YvUFb7bJVW3t5JhvJWk
FLFXyQ+Yurbbpkmn7E83LxK+l+bxaoWObyNjSxXskGsNh7Vuga1kLtQrnkMpUObuQgYlqMHuLG+o
UTjubOjBq3pMgQWfblx0FcNgjtZVWabqqJmLfsph6/iEmQalu9xNfK5cr1Z8NlKGLaCX8KqIgDWR
RQtgZlM/j3hRwRH1khy0CUEMCe/KbD+tfJHIPRe/SJBYAfDsV3XGdASFzjlMCXMbB466IVT6UBEK
c/BQC69ho3lpOxjoe9nTPs/JAKhDADR8IuUAnsRZGSlRAuDxszAxXFRvFe2Zslg1ckJ3Ok/iPAtI
t8KdCwB2pGQjk6Ywi+3pURC1IZbWFoUPa1E3BRMjyKSUg55j8w4SBDiw/U2PLA14HHQpwsLRGL9h
9KuuiOgcW4ZI7immsaxBxRB0SwBINkXSUIeHDqjemsBMCHMVsLitPF6CnnP2ZQ53u9DMl9k/LBaH
Jkhjc1mBtK8IK9AuYCCCf6HchxAelCvSv1H5PtO5Cy7JBFHaPj20zzt62J6wviZTgphSlhAPc3ng
RTtM1xPtvgKPoYEVr9ptZVfVW8dIg93plp+vbFpGfMZA1NjCj2r5sifqIs1kFEqks7JxSJKvArCt
XLxl8UKtlsfxxCSQZQMjgyTOYSs0HWlOxY7WBqW9Mhbom50pVxTlh3cWeOuVdfN8X6C+zfFB9ZiC
ILN52JytO76TSazUuuU2a0kNb8g4foRco1ycHr7ne0JHZ8PCjZxyD/q+y/A+GT6oXHU9RtwNfqVW
l0QwcLGgD0cbAJ6wkmvSuSu260db1BBiggEPNUEXWlR4YVdZx54vQ2n47k8kupw2XjKJdZjcotZo
r+iMHFshWCfYECFs5J9EdfEBRwidyi2ncd3xXnHmsim3pdX0+RlLEQsiNOEVXWfWhJ5FgMmJKBjL
ubIqsM6tA+ZorFZaOTZ+yJUrgKdwQQETfzhjgwVONwlppQUhYEItdOaLOFRrbyTHSgWfXNjpJXJs
MTqyA3qAsIzTTNhhZlEbwWQvS0TpnbshRxhkMwaBJXldSlCzcpKIIkXLTnM0S2YUdVQjRJuSwulS
YmCYx7USZF8jCnrgQxOgK3P52m7yxZJYavsPp7t45PjiYkCETOGsxPhNPRzT2bdnzQAk6qIpAKNT
sfx9M5Fv1bJ4V6W+TRZC0/e6BuBxpbtHZhMRWKrNaDJxuOhCoNKrURHaFTu98Tv7swrxOuYuVvoL
zMq6XQA/2jvd1SO7YQnIsGbRFK4k8WhpBqcFY5dSywIeujVQttx1krbmSn5kFi0VRTdTQaUI6Weh
W8jVBHG+7DlfTZQR1HvSxHutaRR5p+QyaOQolqcbBfxvuHKgHW2ZiwAKG2aB6KUfTqUP7n9sMzwS
YrvjHQ0Zxt/6DXuDJEmjfONsB+w6QOX0Vxo+sk1oTya6QOwafNvyYU9O0hrKuwXDlIFNyvGqyeXe
QwlWunPIoKycaEf6iPyfhoEJW2WxCz9sqkpldR6MDHY+3L+tVAMtG40a4m1EAemuBKb8KVGcNb3i
Ix10Fm14/IMMMiiyMKcQptFg7tkkkYKAjlwDR4La4u8DGZbCixepA+bDwWUD2xtEMA87GEM6J59E
B30EgbZOC45pqIw1vbfnW2FxXJAxWTVQfDNFSUC5t3HxqPCBkRAQuEmGBDxfGPcrodiRVhZtPP7D
6YmEvnB8dvBVstxwKEZbYERLJTdA64Tmi7c1UTRbTkVDUZVRPzscsVEO+5HwHZAFoJHspkZcp9gW
tdSu7a8j3eFgVlCzl7nkWAmHDVFR0oOc/Kk7DyiTRplabwAsrigOPz8VHy1F0cvCIp7wR+iNSsAy
jDlJTrqbXHF4RpMXNeA/yhHWvwfDupw+v3TJIcaLWSMQdXwECdkP+xUB6yZ/QMSsaSVPttAud+U0
jtvTrRzpmGVzLuoyl5vJO++wlQH91qBOKp7iTkXJMA2t15jJNDvb6sJNOQZr5jzH2+MJgJEp8Z2o
it+rcmdZ5HWAIEgN9T/sRKmu+gFMm1iOi7turLXvp7t4ZIHQRWzMuGXQ/H/29EYfH9YKAzmFeQRz
t6C6ULTzy9c7mjwkxgxtOXUdQX7baUw47pAO3C6V/Vt7hPDUxMm04l75PC4gFWVwlVjclVDihb3r
myFyU4t8poa1HUhtVFlgzQzvgOw7e2ew4eAmwUgJr2mz/elhPDJzhFvoBRp4FSrkUg5XSh/JUVVh
WOIWph58ggJkfIKapze7tEC2wzUTIEW7000+v1YwpmAol0oOt6d4aYeDmjsDLtqur+Xz3gCV9SWV
qEi+llSe57c+DF7FLaqQfO7pho8sGRtZT5sNaLP/RK1ZfC8JYNEbdHvUqt7Ehp65TVkOL45j6Z6D
7qUK4QrJb+H+KsoRLr8N8MtJ7XwPr9FH5E3KLbZCmmbGygI9tnS4mskGLiMKaO5w/joNSyxwqrxL
7THao+0Fti6NJFTpfSu+Ro9wujZI2u01guv7lw+nxTDiNmKzfIxlaT2JRKyI3HVgGqD/ATPdKmg+
eQWaiitv1GML1FJ5ExNDGjxVhZgZzadSQ3EeZLKZWG4DYOGLNqLqCf62uoAn0lyc0Sue0gjd8uzh
qD7s1YycSgFFkNWpF2W0heVemsC8EMlaWY1HO8Yrfwk++P+28NZHmQpYKAoNKLj4cAhwBqZg0hTO
mF4kmSE3b2eYP2uZsCONLiYpvHsYTK5w4WKYVWDK5QzPZsKxjRoVFK4JHHyBrk2QZdvTQ/k8kmNx
8EI1eKdyK2jC2ZINCSxbZHWgRLWQizbRPFbpJ7hfVjXCEJ8Gde1V9+iLcpgPXixTeFnZjCvRgzB7
Y+aEgUlpwnXYdpkX9a18PYwoiDlRm1/4NqUjJaqafQgyEg9AifKUG0wWBcEMjbyVpXvkvHEQPuFI
10zOdjG8DAeQmbhDFWBr6sDDSBcIX4BS/OlRPt7nJ80s0/BkH8Zmm/ayj/uNP8+j6dbdIq6FVaRu
bDLNaW+MLJQu5YH6mp2iWFumlKIRLrdx5YnlFZ+qY+uLGf/TWIGTQditBWJyvqXT5QDs+EYHrfqg
1VUCJEwOrvqGN9rpzh8bYpLf3CXcnIup22HfdXPGmwJZRtcytArdNRhE1pQNK706tpAtjMQVxPE1
5nLp9ZMRBhmsp2PHOwEJveqzHwfUESs1+Irx9loocLRDvLkWhXKwvbIwgKgjAxBQCDhqTMS3fg0i
kEJNuBJwHG0FUgkHD7kPzu/DDsFr8ksV21RsgoPI3iFTpHdbXlowoE/Pz7GRw76Hq5XEO8kHIYyv
Ce5tSK00JLXyTgKZvrWK3rorYQy/O6cphJ+dJbDGA/ywT1kzNq0jMUnl2JY3tt+GVDhtYLygiYb4
/RmN4XZFCo4QWxFf4cjZhKhDE/D2FGB2XddifAlCfNu3abY73dSxuSJE4wJEjpkbXugXGCbdbDJS
N5pmZHdIWdhvTLu3V86q5VfEgxORZGtJD3FDiFrMedqbUzSz7vIG3KTbgRW95HAcPoRkqHZlB9vn
dLeOrQySfUAUQStRwxKuP62FNJ6ZlM7Q08o38Qw9ro4xCSOuD1cm63nfyJboLAouPjIZYt8GXXHS
Bkz1wqau96Ff3RV2fQVUzryQ66hf6diR1mx0l7FPwPNlgZsdrsOh0yTcximvG4NkXgWZI91j7QR1
R+nmWyT6/JV48/n6ILOuYJxDHKHCdBX2ciSbAPalAlI7NfbPpTJP5NzU4e3p6TraCi6HbGNSGdQ8
D3slSb05zqgzgWhDgVXvg/oNEM41T6UjY7fEQhRaeByQdF7+/MlBS7oedpQNrj7vp/5WUfwFMgHr
90rPBvOjWvnpzxd3iyVIkklFrZ4Kj9AtzUzrKAh5EqAwRrCeqT+i3HqhRzWJBd4DOscSBzqXhxhS
qhJiE/nc87wrNFR0G7RjyC7r+QYoBgQ1mTlb2c3PZ4tz3cB+kzclIaZYEKz6EgZO74DnS6vutTXH
/rXcDdrw4tMdSoVs4VxucbqrtnC62xl4HwAgCcoYbeFlSfYwL1Cz2ozXbLCedcjUFF7glswTWcW9
XNhUKP3WUidDRFSqKfqcFVLpJW344vw8rfA0JZxYzBLo0OHyAwgK2ttCbriGhlu5SW4jhTNMQ6Jd
910JbC9uHEB08OTZ/ChdVqt1smP9XI4NXuScIFQcD78g5aWzEH5BL9UpWJmo1sLXemRkL73/uU4W
jy0uZm5mjsbDZmTk4Tt9SeNBC7O3jjY85ICML07vrSXWPrhSyHgudiFLLdxZ/u+wkTrKm7ptzC8d
HOGykO7M6CKTrV2hqC6ONwQ4kL7wa1hZk8+yC0urkI1I6+qLYJAwh2AJUesdzS9jd+WE9uus99TC
36RmvJ3nT6c7KDZF7lim+oBJDhlXGNDC4RGhKzEDDYUVbI7BG9RO/E03ZP0rCb11TzbhqZHZC73T
jYor5LFRavzUNFVCDDG1F6M6ZAzFGLrodyR38ANSb7Yne3u6FfF2/rMVm5hX0xZjPWG/UYQOkAOm
ayE0pwFQibSkYlFR2sArXwNMHGlsMQuBh0bFG4sM4dSviwKbMmNBI4Y+bQ2l/ZYLjRtzbP0XLnz6
ddCUsPAN0/etuaIpuIkDJIbM3yOu8tKQbWmFzA/eGOTVOEmEc7HrlBDkPeqMHDLGfqBqTLFttnan
5+j5SqA6CwuCc4psE/mRw/0F42CODRNyoh+VJa/YJkRhMX3pyUvl56AVYRfzIEETYOTxiCCo76Kb
9VlOlM+ne/J8AZCOQJoVc46l2mQJszKmUqsGM1JqmBaZP5QRPYcUgu6iK2GtWSU9Lt2nxxIBBo2R
IqBaQn1JdKgb0EjQp54qFlV0VGSIGSXI2lbzupay6g3g22LXml13gfiruhmjWL1EJTddORufzR1v
ZDxPFNBb9sLhFHqcVSisZ6H1yYlgAFTILG5GM1mLpo42AsKDMaViY8piI8i+ICMcfE6mKnM8rdKM
qxyvOmf/otlbEDE6DyFKKDSE/4lwVnRpOjqhOQ4uZnghyOXSfo9uChRSPQ5X3nhCj/5siigXq1Zq
2NgZHi55zbeiJCe4dc0M8ndDB7ddKikvOyQeW6H089gZLDBFJMJcFMhI5SFMm1BFgQ1G9GtNntcK
diJ8789mqC4s5ns8Vw1h3NDN6amfScDoe6O+iMdqeo2KXPfG6AJjH/Jghtk1GhAx4W8NCSYqEKW7
4NJAt2XDlK5tdGETPn6OSSlg2YIExM/ykXauIqGHVEQxjanb6En6akTOYBfBbVsx5H7EhT3Zg49t
AZNTWTgU74mND+dR1zOknyfmMYzr+w5yD9JZ2n72kwskiy+Mov7SRcOXTsE+R/ff5Ub3aaQCPRH1
VW1yiS79Wp5iOSuFD+Iit7nQncUrV0QLQbGAlWsjkS8rtaM9ZOi/Jld5Q5XzFu3MPNkl0Zypb9GE
i77PEWrUK2ilI4O/2NjKQJUATCC+dzggfj2rHfKfvQs0DA1fsyi24IfLbRXG6fb0dj2yhw6aWj7l
yRurUiY1nJZlF7amdJmwIF4TjHYv36m04rBHQbItd+FhKzW0Vj9P2UPdHIQ71RmlXamiNXVGX3hW
KZQAKUKYwjpycFlIkV5jHRVx/AVWdPNG6iXz7elWji0OoB5sCfIj1G6FUwfARVD2GazqJFLiPZat
oQUjRAm8QA/a13KJqoPaleWV1sf9+5c3zR0Fqgysx/ONArU6V4YMaqFGcu56VIzhK74I0iVUb+M2
Q1UO6TTTvOXsX8MGPl8mAOd5bwFXIpjmSDicQGmgtCPVMfodtl5dx0leXIROs1ZteT60NhVApk62
ZR54Yr4+lKvelMtscqHlvZVN42uv2/f+bF71KLig2dpeWHr9MlgLhw8ZSRW1ANKsKhBd4VqEfzTw
7M4nmKeIFXxySoTBL0pFi8wNErNliGZjE1CEQaIz/nB6OpeVcnjM2Ar3FngGyi9AaoSmAc9AJkto
2jYBZGujH3tFGVYeXkeQHdp6LfOw/N7z9nRKIWCSAa8KK3dSZl8PVPRwmgG5A3XM4o9pEPg7cNYx
5EarvECLeM3/7/lZtpQDgSgBK2XliNnyEK9BiNHoKyJoJG0SuZC2id44uxJ9rZWz7GhTvNkhgaJl
yI19uEgRapvxa0RkBuXAQeUCkRPZ850oz3ZKPCvmy6I2XGZs7moAFSzZpVYv3NjSCHfaNmBgGCPa
HVKNvlWZYJz2wkWyINVpgtMTlCIvy8NOOT6AsxkNKoTyMrvxpiGM821qhsYPuGE2WmhlvOYz/Gwc
hSbFcUwhANo4GmygepZbRU8eYktpt1mV9iude3asPMLwgTgQXVG3NoV7IZynUEYSCS3Rqeou0SrJ
NnCD8pV18bwV8hpU4Sl0cqWi3X44hKiK9rFVwVJ2ksbwqrCfUWwy5/3piRJ3F7ELu4p9xSpXbZRI
D1uBmaXg+QTSpfN9+e3o9JgmBd3lpFm9iwHR+LYv1spDz5pkxHi4LLDtBbUtvvlSxdJGrYFIETW1
sh3RLzc2TtFKtwrKSjeO3S56dVPrne7oMv1PjxGSYiph2gI7pFHAlocdTceh6+UEI6h2F7ndZvCK
vXatbtdSG2Ilk0PjsB3hziFa7MwqpZ1y++VDvsV7w/1xdfv1dGce3yOneqMd9mY0mxDmH62oewAF
Ll4envIGmZct/icbw6P05r6q3Svk893p4+m2xcfnsx4uC/dJ8MXzOdXrxVJLutA3wwYQvPvdurau
XnqviiO5bPgn7Yxpjh5ETjv6nb+voNV/ANB85a+sC/H2FlsRrhfo+HEqLb2Zd3iDbBAO3OSbcmUv
P3snia0se+JJX7SoVvR4ma/ryvuWbO4fjP3XD+/WnDMfzX1PLQvh2AXInE5KRDOVB+x0g/6A+wGx
zZt5Y71Hv/NyZSUsa/lUc8KR6+BYyfFBc8PmG6Kv7vfcvfq5ebcScChHDoynW1d8nGdN3lhIgS69
QgFrQ7Jog2fQxt6a26/7z832PVpBaxO2clyIBKjW1konXNrstzzs2GCR93F2v79/E7q3zfYrbwIX
sc2Vi2Vt/kRwvYZIh5ou8zdtvs07eY8jltfswjfRpe+m+85dmb/lrj8xf6pwiiQ6HErohUsnw03G
f3QXxc8N4mwrwynezcLyFyE7uoQVUUjl0l0Q7W7vQ4Uo6u6qT6y1Pq2tFeHQsK24sfNlo9nGp86/
iNBKLlXMzvIEKZK1gvNjnu3UAAqHR2xLqoHg2J8DmN7g07C1dnjAbd5H22j7E9I9B7Hs/lzr5WP8
eaph4TwZggwvgYqGtXfqVfOheFNdad/8W9KNyG6XX6f7/Cq60W6N+5UVsza8wgETtGNkFsuK0Vgz
KC+wPvsLoryN71qb0su9YGtv7M0aZPtZskVcQMJJM6l5kjbLxqAAuYsulO19tpndB98tGd5ip7qr
9/ixA4CCICD+hS0HjvvwxG4SO8vlZcliQuwp7A9t6xA56BvnVbbBwu+uuUXRel/v9dfO5cooHztX
n7YtjDJ6MlNKgYRYZTt45od0F+6G3bRNds2lerGWMzs2pdQTKFoAqqMoLjwIYoSq46kuG7dG/V1W
YN8iT6VPD11eb+P57nTXxIOAsJ+8J8kOTQPkD2jhcFTNNlL9MNXnjaS12g59JFSVlTrCY22aV84c
XTjcaApkJ4V+OEi2hS7WYVOprZqj2uOc5cNSf1U4eQ4eWEtXzlBx9JZWdCpYvAYWtqyYV9FxqcYP
ErmjFlbuDaKT1lXdp81GntTsJi6z7D1UJuX2xaNIBodnFUE7RVBzWT9PookCoYS6KfFqxHCy9NBl
5UzV2+wOufp0bS0uR9jTk4YO8oYjcQMQ34B+JewD3Hjq2bGkaWPlfe5s0L5o3iP+hoZSbRRacp8q
fYvga2aVg0tmu5FctBGz2zSe/A9Gm7cFAgJ9319WmanegSap8Biqo9J2SxnfpNPj8iz4puZKbcxU
SDWBC6N2dTgwOiYaeWtZmFgqfY/niJQGE6chmrXhdmzweUUG2ujHeIfDaf+1pvL4PWicwN4qVAfn
XVxq5hrDXYwvl0/SWB+Ut5B6xcfo8JMkRJoiXOLHDRYLCULDmupiRpF9JvGPGMFQ9vbVVKpcu1E/
roS2zzebxqQBTyMfTIZeE24nlFylYYIdsqlb+0sFeON9i/jQDYqbayjRIy0tTBqTMjxZBbA8h50M
msXyzlFn5PRiEygFXKdtMcWohVKnejg9yc/3NSlMcl7IBsDVkMWSfGDJY1YgZbWxkMLx2nrE4KkK
Vsonzx45TBusSg1IJgVkroClx0+2WEBxQovnrt/4Uui7I46ibpwFmsuCyq6ibi48K/VTT5Vj/Zpq
fvpgZJOycoI933p8A7ibha0EzEzMtE1zPwRFxe6y0XI2vaDwpXd6IoMJdFq0cC6RL0bK5cWju5xj
EHyA+ihk6g/7nRlhphWpD9G+KVDAmfRkl2WWdvHyVgA3L8UCMAcwZQ9bCYae2tQU98i84OeJEhIq
w5hpv3j8dFmjIwqZNWqVj3P8ZA6TSUusFmDIJhrK/DrVG2UbSajPDKiHbrNu9Hcv7dWC2QBRSQWE
laMLa0ad5CbFixZ9+DkKruJCmi99PFlWHgnPDxRbNeBs0ilKbs9Ah7B+KelNdrPBHzbfyjL6Nyki
7ReybUienRkDyrBj01/6UvMXJOu/vo//J3gobv889pt//zf//L1A7GmBjQn/+O/r6HvN3P9s/3v5
a3//a4d/6d83/UPddvXDv66/ls2/dl3+42sbFbn4dw5+gpb++pLt1/brwT94eRu10133UE9vH5ou
bR+b45uXf/N/+4f/enj8lfupfPjjt+9Fl7fLrwV81m9//dHljz9+YxP+19Nf/+uP3nzN+Fv/k377
mkcka/78qb/+/YevTfvHb6ryO5Eiq0whrbUg97kph4flTxTnd+oeVHZQGnW4lkyWe17UbfjHb7r6
O0CwR5i0zn9T1v/tX2ys5Y805/elWAKwdJH74EozfvvPdx3M1D8z96+8y26LCLeyP35b1t4/1zi8
6YWuRGUbhA/VLNJvhzuu6qoIFUEfzRD0ye8ShJBBQ/Sx5BUpRMGVQ4TtJTYHAsIxwBVz6fH94oMP
AmqMLncSbtq60D/NnFffgHaioJ82XXFtozSD6qSdo7ZcZOrwrdEyO+BsVfs3UzyZ2kWWp/6jl0J8
M/qIJnlB2HTO1unK+E7viADQNzUjeeNrTvaqIfYpNhnK+Zc9atwIVzpGghInGLlPic+xSTiLt6zb
myp2l4GvLEKyapx9MMI6A45Xx9pdYtbFrQPyiW/BXAJj48jqKWekmAYj/x19qv0yuER1HQyRgeut
Q50lHjApALdiuHKdq84GzTX1i6Nh+LaZJiv80JBHXkLqFOO6Mc9Gm7+JOfRmllot24Jrk6yNnZT9
m6BOi4/N6GeviqGM3wa5VccXlMj1fpOin4FP5VB1/kbucbpypa6qbvveUgNPaSelJ82dVKbXKnP7
JSgc4yb0QzxlMTk0PtlNh+AezlGqCZVLxWkRM77qgzwoY3QhNRmewjPWCndW0ubZNp/UkrQKhsOf
QS74H7HkS4stpSgslQyMa0mzyDMOrpo8DF90GfMbbPoU+yPi6yPacHDJv2UZmKRdoU8tSdaqaXAT
lPFURwTBUYj+AhxJ9NaAE23NSncXD5opudXQLWr9XWSj3GTpvbwfRsAr+DPV9itWbSkjnDc592g8
gO0vMhuH0CAv0bszJcv8Eo5kfV3U8/SvEj4nuGDPsRagUI2y6C6vp+p2Gtr+W1wPne52ztx2Ljbw
I8QSvQEShBqG+p7Qt543yTzau76qZkxGgmHCimQYpvdYhMHNMPKlYA8zr7/pecHgd9xnaDUifGhs
DcmxdhghKuNeQ9T7ISrlIvd0tR22iTpY6Wu7DgcHLz/b/BHEEtJsOKfJ93mAgvFWDut69qYSdsmF
ItcIYSpp331CkT9B0HcKcezSOBxVL02s4UsQopLh+qOp8V4rarndYE6NTjL6v6pBsWpwsstsogR4
aepA3zYsE+mbHZtWuFUlMN3LqvMNt2mjkJnFPbjdJvbUaO6IS/fifCBV7zDG5HDQarJ7O0UbdaKc
RFfHjW9hsO02FX63Noq6yaaqEgTVSkOtyQLM+N7ipxw1qEhj5o6jj5I0ALodc/jJlbUId9opu5nP
uDdwyK6ASYSN5VEXxyCkkNBRQzJ2cpD/zDC6oNw+dPdNWwNS5eiqC48IN7m2jAJdqkQa7TfYxUqh
F85G9WPW+m7GaYrUu2tXTjF5iEW1X0tolOieyUFheWAA0y/DBDrEpc6N74sfRVbgobyqPSDskLXX
cTlZzQ7n26bYY8YeGVc8CYJ7lMjLwVPxp8p3RlS139NwNttN12eydt1OTVJtCsLDAVGdEHPUhf2K
DS2q4l9mE03trRbX6k2Le+MHK2rkexC4+dvACROeiMBjbw0nNRRvrmy1wiMYGa4/Y6D/F1d2+ZC/
a+uHh5Y7+/+Dixr1kVNX9WX+4/Cifvz3/7yqHet3MIdgyng94/bHvfyfq9q0f4eGoHAhg+FDuEGj
TPTXVa0Zv8NPgDYAfoJCLZJRf1/V5u88RPgfSRZR36Hmqb7kql6C33+uaonAEeWYhbB9eEU3/ugX
SeSYFyF+lsZN06+8aY7/LhHI4e86atSbTTpaHo7WaYi/2jR9DEmOrMB/fvXzQrIqtqQERUnMIsO6
quu3A3S24D7A0/Hnk+n7K6J5GsEcvob+Myw8/ITPz5C/7hLf9MDUNfNdyVNdBqwfG4rL6xcZe12r
2peF8v80tnzEkydDA7A+HlBe9saGB7VLyiwgRJlM+8vpzhymjf75feGJYGEbXcaoMnqdgnmBomAq
/m6QY9l8PeGROu4li3wLRmNV+fZ0g7+aneV/f9Kh0pbL3loa7FPHGq+KsONtpzddGHmnG1hW0fNV
C8n5sAGUaAe57TTDG5LGGq7MSfPVTZk0avjaSMJYvVa6pOOuwEwB80Y51ZVqJ+dhX688KX+xPCyh
fXBFgxF3gbXP0qby31oZuNQPWjU78lUrhY51NwVoxq1lxZa9eKy3QhhdWnhLgdUwvC4IFql91d7z
JPhZJlqF8nTFwzZzu8mSXhdDoCRepxaLF4YU2Gq2wuf81YRyCj2d0CX/gB3SwHjzTNxodfHTMoZo
ZTB/9ePCEVRwLAw2ErMeirzWJ7mYIOTi2vcimZe/F78od4EjDH4TRBdeokXRg8wr83UuRdgsnF6J
v/h4kRBaSINRVqFhIMto9R+UocLUzJ+t8445EXFVp0NclmpleC3v+tmTR6mvt2ZZFC8Drf0zOsLR
o4KJs6c05ugp9A6HKNMcdbeq2Lfb88ZHOHvUeMK+rCmlfY5TtnnbRE3YfsjaVvp53u8v8/LkqGls
uZOH0bD3c6Fk3hToEihQMsL1yvwevi3/GSBhpztFoqedOsF2kOw52w21UvZeSoYT6RSctJwzmxG2
uKYXvj2UkrVv205tF4PzXPbmXEnxwI3aYTxvq4nAmwpTZV8bM5Ro1WS+T+opvMlhft6fnotfjZWw
kQeU3pWBGGevSmPkpQgma68DfSqqjwn+B2spqV/sOEuILEI7wFPaKu19nerTJfLw8o0TKPVajeVX
Py9EFvjCoFmezOa+syqsgeR41D+bc1Gu3Fy/+nkhsOh6q0B42TT3fcoMtGmQeXonwdY8PQW/+nlh
P3cRGv/pFNt7npkJczDZI8rmMgzlMxsQ9nPiSAY+6Iy+o2RVflkqRj54dYxFzu15PVh69mRDW+qk
YVY4mnunCaMPlt00t2MUAIo87+eFjWZRxYJUbVj7UtPbCL1nbURxP8kG+bwtJlKYxmhCHlitrX3S
BKV+2WRqb+MupNdr1+WyEI9EA5awy6YgDuRsYIorH/tyZII1fB+wp+vhTLd+lnhjoE75pzSztS8d
j+f8zDBExIynqF9ZxTxwFKZ2Wl6FEo7CRPZYCEWejcec3rqY92LygqNJme2ScQ6srakPWvGul2EG
nTfAoirc5JOAsRPJ3+N93W2R1Lf2Ns5PK+tDqOr9feCbwgY1etAGSK06e5grJABmxe9bz0AhJL0o
SaVON0GTFT9LSR+yCx3DTuPNSF4+v4akZcef7ASpjZVP+cVeFtl9mDYbZTFE+r60/EYjv+88lCM5
jJUr51c/L+zktIa/No2xta+lctgHLf7iuCDZwY+zNtqSfn66jzulNu04DvR9UI72Z4Pb7U0jS9l5
x6gpXMu47uVorlvO3kh5yWw6xUabpcP+/WV4wH+WgXBONFE1GepY2/sWj1P10tbrWv6Gbjw7LlRD
GdPiqCO9pM5mGXwvs7lZk6b+1bQIobY24KCaqLW5N3Gp79yyUkloTZ2OD8F5EyOcHzNCVxUKrpbX
VSSBTIwxtzP+Wduzfl0Elpu+IyM7MM77pgva/ZxbsWvWZbxyBv1icESOMmJBoTTyztrHaoQ7SqvE
W2iH6nmLSkQd8BApbICM817l3ejKofIxD3DhPW9ghJtZMbFxHdNg3gfW1F53E3Z6XlqF2LKe9/vC
dg7jDkH9epr3WE85l2o/IoIDgW5/3q8Lu1kre6PE32net74K/lazIBFi3X7mtwu7GQLdbPcW0wqd
NdwkWkeWHZvy8xa8KFURy1ItD34z7yslSneNkweb3tDn3emRWcb3yHUs8rVy3wjnWZFwApGMB16C
Sb/TWyDE+3ZYpeD+atkLW1brLbxOEn/Ya2zct04LxVvRi+S8F7LIKWzRidOH2cTPCtTPJaT2bhtP
2AKfHp9ffLsuxNNKm6HPPMfdPsBd8FWUZtZ1OaZnfrpwWXNR+0miaO2+KmJf2dSGSoU6HJNwe97H
C5vW8IMmkWDve2UejVcJJiKvoSyk520qsXRPflTqlS5ud3UXDM07bZDt9MagYBOeOfbCrk0UlAaD
Xh0JCSlVJKXxeXKml6mq/31D6sKmNXDF0m18erwKOzNKEN3i5YYTzHkjrx6GDxpUHdWP7Z6Rlz7X
WE5gcTr6Z06rcMeCwKqpS5l/fbquVhCTevPcTxd3q4E7mh0qvecMJI3V5debswdGFAFN5L7004Zf
xyg+3HQ22oemSb3urGEXlQfxurHxyUQae9TVhyrS010QBWcmmzRhtyZjltpRwI87c5ftU8upeXmZ
43mxgQg8G1vN8tMp6T2jRQxjVHrVVUokRM8bGOF6zcJSxcZb7ry8n3EIDaOHDp7cmaMu7NNmxgyn
CIcOJaBQp95rfJZ6SprnfbmwT2XfqLUphBRv4Vq6bcboa9PNa5qcyxceuf00YZtWjTPGRMLYM5kO
ordxlLpdrVpnfrqwT5GdxXJ+4epaTqdco1On3fpWkJ5XotKEfTp2upoDd+32swL4yMWG1TS2UiuB
cjpr5EUwsFqNTtaVQb+f9CyvMXctjX05qO33835evFkjH4nQMeNmxZn6yolBmjVJPJ0XDItCGx3Q
Ey1At2YPmO2LEqt3ja7dnffhwq06NhNmuZPU7qNQesPx+HlanHnP+21hnzoRlvUKzqT7eAjtLQ4c
90XiF2dOqLBPc4DGNQrF3V6K2miDEsNrS63kM79c2KeUhYeyGW0JvdPxRzQp/5ezM2uu1Oa+/iei
ikEIuIVzDp7aPbnHG6q7kwiQBEIgCfHp33Xy1j8Vkziuh8qdk8iy0LC1tfb6fYlT+UoB9wurdK/D
yjvHApzXvkaz81JuQHvSEgIMdmzr3dctWZaalhO91AB+hl/Jgn2gnEGLfCXEfqn7u4VqJqDqRTOa
Wo56uwKwf7adao4N+744oAGDL7OdNnXqodOSUqHr/LWX1xd6vq86LQZKOhXIpYYwr3iTzyx6I4JG
fTk01/8sYftbqjRe4kUvusN0hPoKLBT3Ncu7Y590X4u+kbHom5abWqc2KaN8/Sam/N2xfu/WKHFk
dV2CtoN+foKI6E1K5leMUl4a8OvP/zYkIwCsbEHd1zlswC0K+uah28KD+YE/C+n+1ngUKQWAehyc
oXp8K332DQoxcWxr+bOW829to3zcYjfHmIh2eD+y8dLI16qLXhqT3SlKlPPJipz6edyArXHxPUmP
naB7rbPy6UJHANxrKtlDPq71oJtjL597f4tOLGsLO7DgrOQnAFurPvt8aPLtcR+iAOlz4/iIpOU/
9Vq8zzd6bJ/a20aZyfLVO7rUfu6jp80vcd2bZD4d6/ju1EyGZh36rljq+YrsRG3aDSBkX4+1vVuR
XHRzigoqgLw7RLdBSH+g0uXgwRbu1iQm9gQiDo7ktqNrmc4kOKHs4H/zR/jrGhrujs18ttlCUhuc
J/pRjycwQo4dDHvj1pa1E5lav9TmaqjmkvnqoUmfjg34bk06iEe8H5r5HLXqxgk8t6PyYzk4U3bn
pTYm5IFA47lI3yVG/eqIf63C6PrR/hnwR//QdZHUh1NegKwuUemJtldjj7a9D2gdiI/JGiFtDG7J
g8lZfzeRlR4aFdgMPj8aYPNgBeJZTJR0o+UW9p9gDXIowIJe73nba2GI4wVW/pr4pa9C0gCOGSMC
6g5tLVALPv8FyknS4K1mqRlRPwJnv+Dx4dORqRjt8XsWRZqaJhgXeKTBnt0AQp/kcXYojoj2Si3Q
kDPko1d0fF3fmTG8gyPisRUKO8fng9JLeH1kbTLXOXxmBQSHZ9iqxgdHfLdCDdPQXBq71KES70kg
KpCdDwUpgC0877cGncmzRM41jIfiyqEWtYJRwx+HPude7+TxogCg6TJDYEC/sXm967L047Gmd+sT
/CpgoONA1z6Cp5cYs+kyyP6YMgKlJ89HZUzdUFjId2o8IW2nYRsfswQGRce6vlugRsUzbyOn6xHy
F5j0GR3cBzb0H441v1ueLkiwKxKDL2r9bzMiuHXOfx5r+roR/y0wXHDwtIqOc80p+7AqdRtKeWwe
7o0LbZNz2sNWpd4sKMio+4tPgRh+Hev3bnF2G2lmvfK5LlpVceIfUULxSth5HdV/OYP2KiYXIB9s
VQZHehgiGTCaaf9momotXR8bfygg/4dlVcqHdeBjqmvRJd9FS74Eij8dGpq9gmmFCFGgIkJj/dv5
xsKQqIwsOfZUhzL05xOGxW0K9+sYHSfRF2lROkQC9flYz3drFLR1xXXYznUad8Sdt8R4Ug65aF+D
HLwQXvyjsr1lLDe5wJRcg/eA1z1107G7OKoYn48LfP8mXJjRdOOL90vYvW1epTq/1OvdGhW5b+Rk
va6TRsZ1kMfL+4i57pD4FhUEzzseZzZMbYeZCFi9h7/5VKNW+ZhgDPWdzxuXaxMs69zqerAoeQpt
dpkcO5YdBrv1eeOLJsaQAkOO7fHe+vhepOvBNbQ7QwvHhOknpuusAXsj2/x9obtj72b/dMfELAnX
mOs6Gu27JJoeUPN0rN979ZLu8DpBXTDVM82/dJF+L/h06BKHmqrno92sRHKmel1TjEwJI3JXTjDC
O7Yf7tVIS9IDyjQWE95t2qnSsFA3QXEsBKW7pRmGuGcNaTjVrEtkX8KO1J5NGNCDA7Nbnn1fQJXW
e6ybwssqN5R+EF24Hfyiu+VpYSXeQGs31Vuh4yqaySNO0mOv59HedAOFn/mYriOmywhfDo691vO5
LfPC8lcO0+sg/Mthun/9n5DHygMjVZ3oPv+OkuD1Bu4R9ubQgbF3LYT4NyzYOuDLstZlFZDDS900
ZDr2SgEnmedz3nNjci0bVefBtSjOOiX/MEXmDl5J93KmSILC44pA1br180ky2pcY/9fAji+M/V7O
BM+QNQ9tqGojaFyFFKp1WBcc3H33cqZFQN83J4OqZ5KxpYy2mP/gHoDT8tC33Xukrp2m2q0YmxGe
ZWW3yE+riA4JO8BSf/5dRTw6GWQG4z7k6sbP4XwBz+l/Y+X+X84ILv3PW7eJTbxCiWXdN+n2JRwb
dgOsunqNHf7SZ93tCAl24RS+DKoGS2+aL5mBP3KZNiOdDo787tDGUx8fB2Ux8snsbrXOP7WTOJb5
hyHt88EBrSCGglmrOiPLx47N72Gh/vHYjNmtVtZ4lwjBpjobiu/D6KKyBQD62KDshUZLGKz+Somv
sZaKkkL6UgY+yM6Hur535tIeZbVKoPXUelOmkbrjw2sqpj+l2/+2B+9up1O3Ql6Xx2NtKWcwDpAD
CAph1q28AgaL8RupvPto5CxukzkJaA0G2JQ+ocQtm96BnzTrj0Um6Q3Hu+R4A8tpQstMdEjGA36b
hw6GOP2kP7kJRCWYRMGW/cfYouq6gi9RF5+iFLn2c6bMak5wVhK+onilXm/NFOR9HWdrS26bsXe+
ikJkE74GUPZ6VGn3c3ZKshVtOtEt24VNRQvvaRFv5iLjeN1OqFdPhu8rmEvNu4XQoP85R+k01fkW
F7AxW/H3ntSypYAd2zSvBlhK8Ir6jJkbFo2seKD5gFKtcNrij3FeuNLGVN8qeLhudTgWub84KSw5
WU1YeraZI0hhi9aSigklR8SzwMxUue6SrJTArkf3bmh6eJck0ULqDaPtqjTh9nbbAvmoBxuSEwmt
3cq+0c32UcCNNjsWheylNVoyOFIpO9Y8Z+YzLJA35FAHWPwcmqB7cc00dAvU+cVYF8jllWncP7Qb
O1ZzA2uQ53tCiJFLSa7G2o+qkacRXMB6nUDUOxZc/uns8bckRzR00RYkvaopk+l6jufBbGUWpHw6
HRud3Y6/yMnBU2kZa7wP/OEUuUuD+ZiQHqZXzwdHGaft5LOxbsMC8p1lzlZRJYCg/HGs77vd3qbT
1WogVrWYii0vs3FK8LQJh7djT+DRnozkMrjVDFIPdafX4KeEQcYvHbj+4M65O8olCJmUm2SsadqO
yHYGJVi6/xvP4K+TfI+fSEjjcYESqm6p/B226R8BOjm2Xvf6RosXyFXE6HdqmnouxF2TRseS4mT3
RVMLRVaEzGmNuvm1bALw5goRjcd2ArI7wHXIEsrxWF2zuO/LlU9/UMBCDs1FsjvBe5R12yELx9rA
KvwRhYndzZgs8thtYa9tbGGuY4aYzjXTnDwQ3NtQ8WKWb4f6frVS+HsmFXZcIgpXhpsOPMhKk2GG
d1138KazV5OpzDX9xhAg4AVIV9Cr0UoFLqwP9X0vJYNHiZ/TbhhRRivEHU1supR0Ai/w2Aa8B/jN
/cAgkxox2QeT3bWA2n3HjdkfSzTvtWTZKqdNzohXkShbbxvSmDoLl+zY3r7nvMagJxXddQ/oOwnr
Hzex0izyNUL29YT4l9gs3m1fkY5Ws+IWXgd+SH5voWX/fZNX76BjH3Z3MIFWN/Rtz1UNdJMFVaYY
YN7UOJe+8jK58xb8a4fc2y2jmLVpqMiHehNRop/AK7Dj1VUnVic3j8ETytkeg6AQ/QkxIi8qVuAy
emmDNB2Pff29bGbuyTCSIZI1QqDHzG73YmLfD43eXjXDVry6wENrqOcVqOdI6LyE9Zo7uOh22zTK
l2lowHivnZ/avApkz2CT0Q5KXA51f6+bA9QPbKTpGjk0S9Tcy46hHM9PfgkPzq7ddr2FRqMQOB5q
OON2vFxd70jZc2IPnr979RydN8QNMX6BNzHU3Jv5gqKGX4dGZy+eE4v0S2G2oVZ6mGHmlfyxLenR
ju+SpWzaonnmmawR8l9EzO/ieD6Wu9hL5yTc1piDsUq9EIAtOHi1JeprPhwblN12tLRCs8jZoW6M
zs+mjVkp4RB1bL78WRT7tzjccQqaCU9knfB8ZCAY5dNdm5mhPdj+bj6SYh0TOoSyztKhr6Yiv+Ek
8sfinr1kTKsBhB4gbOqCtO5h1hJI+6W37/974K8D/C/nwF43VjjurYtwAouNTAh9wpkVZxFG43im
iG6HY8H+XkOWe9rkNGFjHZoETrZtuvTXORQWr7FDXzjP9qRoCbO0yRYdduM0/miW8AOLXqNbvNT0
bm7CXGLJQ42+I/+VnjqNVP5motd8Hl9qfXdSDpiMAYcq8BxluvlgwbT7OLTpsWqmaC8jE90Al+J4
FtfNJn+vZJLWS5e+Rod9qe+7k0QhuxA2sJfEYziyEmAlvw8I6w7O+11cazyQXMZ3AgoBWDjBEFJN
3zZRjPZg+7tFC4+YplGLFvWms5/IHb2RWfvlvxfVv4/LP2yVYbuI12pUCKJodWz6cpqNhTEeaNXH
ms+fR/wd8ghDC5peXai8wdvGnN9KmprzsdZ3R8gY92bdNDrfsBZppyhWJVxOjm3FcCx83veCbplP
Z+TfIrdE/jR00CNU/TD09tAlNNxLynLrAFfvW1GDuetPObDF70bU8304Nji71epph5u+m4ITi9g6
3vUwsH2MY5WaV3q/M339v7gWLrbPx+dqo71SajB1qEnl2ymKBnPTcTvpC65KJr5cOVrzaUrFOj4E
HnH7g8r6SX6DbTm5GBpvtxkJfFoWW2PgruADzt/KIV3jSk5gpVfALzbbz7HxnbkMClFmZdJ+/ZVI
Qu6t6pc737X2kjTGoQl4YLRlKDuyPbUR6lve86tPxdPQ5Wo+4UpFNvxb7ao2hPLzsVdtsJ3wX8/d
myRuRvtKxPTvZxS8l5+PSdgUGYvVBHzLmnAKt9pJTx2cWJHKvO0c6oVeuVS8tGzj578H+skpvhY+
n2Fr2z/aghcPcRezYwc5QIrPmx8Dno7IwvI6XsPfaTy9LyL27ti03O1luHV6GVDH62SDnlfE5DYe
59cMO65L858hQriX3hkTSLaBf1pPCp4gt3rehDsVwEvrk0PIzW5h1izaQ9kM+Nk+H6Rogs8vsSmv
AxXQM+FOXDYl2KdD47QX47W+MbgtJry2I2lPQbN9WXp4vf534y9N093WFoVwNOba8JoK032Eepu8
zVu2/lj7KHglk/TSp9htP5AnMGOpAGm0Wzi/mHSNoA4LxLmTWx5XUHQfy/uEexEda5HdaLTAHzPE
gDYS+gUb0cEDbG+MH8BwBFf1gdcRHsyWxF2WJHplg37pI+wWWZZAy7mhBvfEYea73BZiTi9jXuBl
njIrwkPqAtBens/SFG1TeN4GsOmAtx9q3dnXYsqOlbbC/Pt567Mvpq7zuq+zLF0u0FznZdNGxy4r
4V5IZzskCxMQ6euO5OSirJenvOgOZS7+QW4PqYqEAM3hFNnuLmySkoz02JjvNXQ+CcU8Lmh62wiY
ntNFdvGhjAhMaZ8PuIcRWjcXvDnxLr7P0uB+osfybOGezgBZIQaJds1J9W66A8R2qYM0+fjfO84L
B9ZeQgcwaGt9EmCyR2w+K6VJ6QvxGgz0pdZ3x2FYcN2kYdDVMFtW91C9fpmYP2YOC3jq8yFnNGOB
jU1XCx+LiymA3A0ncUyKGu7NxAIPMjKRuqu7vp9Oqs0fggx24IdGfW8YtvbhZOZkLE6LJN16iWP3
SWnOj2XPAIB5PjLtWCyTIENxGuz0yMVY93o8drjupXQehudMMgQ4YjFdOZgB/vkifWXnfWG67JV0
Fur8DRV+WESzHUuoxipF4Sh8bMx3K3SDSc9sF9Whakn6amBqhHO7HopjgjSwTZ8PeiE9ai54WqDQ
atziMheNvh9X3h2rgwQ29Xn7hg7NkE1JcZLgHKz8PVQAr4zMn8+Z/xKe7bV0hG4oxRhYW0c+SOx9
2MkUBUbw3I+e4JQ01l1abEmZTVamZ1C8WldNC08tHDIV9ZfJFOF03lTE4h8yS2NbN3nSZYdy5GA/
P/+zt7R102LsfB4GKsC7MvCYIM0xH4Vwj4MSxZJsSZ7O5y5b9SVtFpgIB/zY83G4VxAmLk42wZf5
nDjZQsOxPKFg839DBP11zdureoybYMKTedCcs2grech1lfGDu99e1JNyQ4Nkwqhvf/JEF/9HqNtj
1Ukh2UW5wabk1IjEnBn0+KfiyhEPYxSHHVrne++gDcLqprPYqjMV/5xl8lG28bGCzXAv2lyDKYIJ
zHK9u+uF3Xag+JlzO/P5f6NN//VR96rNoesWQKHb7LTqluK09L0ZqhbckuSVi/ALW+xetqkXbjbb
KHM2Y6vOMifupApyKL8PEslurcICO1GJNOfoakLnUsBJJMkOif1hRPq8cZVZMjcLGrcG3t5iJlM5
iviYJDTcSzZJa2DNYAZzjvtIVQmP+hLpsZ+HpuResznyPAdUvFnONgYtLA8CVBOuJLwca3138DAI
n0MgXZfzCJlXOXLNHkWWLJ+Ptb47dohTCgilaTkHBd6aCN/YufPpwYGJn3/TTrtoxLv9coZhavwO
TB7+k4Zbdiwm30tgWomU8qiIOXehDssVWL9z00BG998D88I1ca+CERGfYj4m+YU2IrXvWiM7efE0
FvpCtMIp+N+/5oUFu1fENDZpSNTjjwAvPjjZOGWg+pljiphwr4hRbZMtC0XrjA3dKYccBux3/9ux
ru+uuLzH4Q09oz6rVfmqk1N/mmVzbK/ZK2IKRcJFpqk+W27sRbZ5XMLAeDu22ewliV4mlG7a6fPS
buISzfzTFvXpsU+6FyRurSTbiGzkWeVtVkmx9hUkqceE+eFekThkPluyvFHnQAa66jc1lInyx5yb
wr0esSFE6Kin6twtU1ttqRRVDuf606EZk+y2MhN5pJw1yy99P2xPW6jWz30IzOmx1ndbWZM4FxmI
lc+pjlCPct3jFRCrr0TRLyzUveEXCDdIV/uiuJAAqXMb/BrF8HSs47sYmEdx1ABpkV3g89WI0m6Q
yQLgPX891vxunUbg8I5bqItLquQAIWK/0vaBRmLIj63VvUZLzblB4KSKSwFGWV/EdyI8ePjt5Vkw
4poWcNKKC/Bh5+368D8cU8aGe20W+Axd02ZTcdmu1kfcRaQi4FYdmy57bVYfinbZ/EhOcOG6GbR6
F9JjboIAwT4/VXHLwaVGSnKiEPz0Q/BAhu79oamyBwmmsBFqdTKQU0yNjGqiBOquWyfNp2Pt75bo
oKKpF2bMLgT4Nliok5ncXUv1XvMTvAaL/3LT3ft9dQFXJHcNvUgVzDdLY618nLOQsTPqVLPmlsnN
tW+WrXn1cv3CtrDneVNPBjkOsziHxdeePFF7LOrb64tSkdh1ntFu0n3IIf7p0oOJhr26aIS2t2i6
LLvQYQ3tRRU2fDPrgr9mIP6C8C7cu3NBkB8vWLfZBYUprJzasVvupQtGKGZnrabaxbZH8TToTPG7
dY6XoYLpKUCNY7ACgvvfE22Hsv/rprVXe2S9T6gFFeUi86LN4EM6eFe6CP/87qOFfibjUOAnA4kG
Wneqf+q37ikyIklvmrkz7c9Cs/YMm6vfVpvAAxOsxG157TYS/X/M2L/N1N2en/m4GWw/CVwvVzes
VSQ6Easz59iqQaBvVi7KaZTADpVDMiEgXIGNH7JbAERpKy/IxvSAgouNW3/bNj5ofiSJg5pyCCHI
52XS+825EpGxmh44EN7qjZ0bF9HbNSDZxEu9CRZ0Jfi6XcJKvWQK0fNIsd7LtJhG9kPpVpqoJDzr
5G2ycXiEnzyyQBk7+ck6XQH4268f4TvobFemHKgmeMP7bp2HMipMQElZePAE+E2kOIiIpUSie5Gg
QWph0ME5G4dPKpa4cPRZn/8hlcSPtZmAAKUoVkhKgxHilbUu7urNmxWoLh4m8/BjRKY/Ay5Zgw7r
yjSnrP02dIQXvyQzADah+ncbtSxhEdf7r1cJ443apF/LAU5jc+UcWJr8lKHatjlveH+Lz0HcrHPV
5NieispS51N5iu2WhvdRbmlx6VKzSZT7TaO/AVpiqDKqLH3Th8BonsIucUnVZnRC6J7L/JRLuCaX
68ToNECW248tOy0F7uVZhbTaykb0bBp0VuYxzVBsZLu6IRnuGjiAqDR3+Fpj25U6x3WgLKJAyJOR
Q/x9WiQ9Ob+t2S/TbT65KD2m/HHTcU4/t1OcZY/J0iTJw9a0uWEnsaGwiVyAdoxgo7HRzIg3KOvJ
8b1U1yl0DoTRgplLCCtshPAyHDd+AyDs6n5OuexGVo0WLwi3AKTmxVO0ZnCwrMRAgJ9jeXD1DhVG
DC5A6dMGbStslzJjzdnjW47jbZwi+xrfUj7kbckpLy6Ut0M10tVJjayHD2Z7vY7Y+T40Mz87jYPt
kY7M9E/rGrMhx3QYY3Ppk3Req5G1JIa1cOvFCamrNv+WL8kw3hfrhtxem4Zm1SC8L3gBKos8BXK2
EsuSJElVpEnSv494rukFrjx8vR9iF+EpJFxgyLdBm7BYhpK80M90gc6VwpkvFOZnLAIUWmmbEfUx
S2WUn9pmTvufSG/lAotGktGe5j4d50duQkafoOmb5KX3GWrLijEc07stDWL+ELWOb791gxgNyqx0
MJLHCYu2PQ+q9fGtklE/fWkDmYcxzkTOaFpmkhTqMVwWHv0kfdPkvmxYIVntnLXpXag7Mn7tHfVp
BVBCCAsD5pKogB94SsWvZnGMs5JPPP+ZJnRSX2BJsLUVniQR8KBIYvRvUP0y5/ifx4D8Gnttt1sZ
K++f+AbacqVarKRfPcE0v2E83h6XImSXMJ7y/m2uTUbPYd6p9sPE23V751AdAViuiGE2kZ+u9tX0
dnbLMPzB8dzX3vd0Snw9jr1o6ikuIn1vpiKLq54kJP6WUwBwf4scbx7hOxDc4e1x+4W6EFn2LmUn
Blep4LR2W+7uAB6x2w0cp5KvouhIcVICBazvM9+K4TFiTRfdOvBm/TmY2n69KbwOaZ3RlYdfQtrw
5kM7FUxVyi8BjDT7sJhRgSIp6I92m1P9Zg63JbxNFFXiE2gvzfjWpEXWXsKWj9lpWXuLvdOlQMxe
IIuP9JupsPSXgJHEUDVI7bm37RpqbCXtuLozTcdFs1OIJ057z3u4Yl8aBqhyuQaZBew0nwtyK5VS
tFyaQNOfbVv0qmLDzJe+zIeoCQGsIsl6OwsJnOzi4jA4LfMQR+UgNqe+JUuBHpzSkEXwwARDtuoC
NuuyX4N5OA9XH6cSLogbfwRItiXnVGn3PQ69o8DkMRC8K/BDKMiqMfu9wRLOql60sayodOn4xU+A
esIVS0r45JUJ37bu1i0ofn7ygBrqpmynJQPPOtqUG8eyXxDbuRLPJHb+5YxN0s/gtmgcCBwWR8UH
gVauH1KBZX5OC4rn8fPgYpmWKOkd0loUUQG2rWWJ8CWLlny7d+vMkJhegSMrbsLG42KB8se2vZ1B
ywvKTXdd8JGmXMenllATnObQRsUp89vWf9bhlvQ3dtlcURs5Bs1pcnHjHxLgCt+F0dx3H/E4EHte
dkIsxQWoAbbcFRzX3keP1FV+IeBSY+9umnSCCp6064NkYc+rcdPRUhGlswDlKHpuOoeSy22OPiwh
l6ixGciyvOvWMItvRugM+scR9ojdVFpPQF2CGT04zLqIbqOkmJe36TwFw4+4W3PxQEUyY44NrRTt
b4nIN8wECZ+/+TyyvLMX/GVrf04lJ/Mnym3b3M2s65Nb1EZT8cboGKC2M7YjQU/gayXN7xv8tWGE
P7d9ejOPHWNQfqN8CXMkh/nWXdsvXt2oXiZQVMdQWIfnWQGVWdrFD/FH/M78s43aZf0uQBqA1UAR
tyOpwAjmrAqwPzXV2qj1Yx/TJbnJC4VKvXQYoHCWVudB5ZVZgAbUo1tRF2SzqMIrVN6+Q3fT9O3q
PAMbe4gJnhu7hgfmScptHO5Q4dACMiyGbf2FU2MeOIx1wzB6f33eS8Iqaadse7OFBZFgM8vNN7d5
j08Pd2IKSt2Dw4Y8vQUyZda34dIWy8260CK9ntxrCyMJhmGc53IpsMpDmByyzbBq6pz37xOAuIsS
9LucXjIisb+VPHG9fhsuUT792PSsSF+Kxa7prSdJuD4SzP72az+v4Bbhj0zG5i3Hi4f7kHMM4t0W
93o9DYlJlxuc/4FiGNxY2rPbsswxBE/LuOFjamYv1vFAfsoiv8h3FmNm76YeWuK3ve3ariJ9O85f
V5XF6TcZZz6X5Wrhbq4wUolgvw0w2g3fAXVAih8joQX/PomJx7iUw0UzqWQf99mNzJbZI35rw5xe
IdLG4ygUK44PRHvwGaZBarPTDGeP0UPYmQU/gSLwpApxqPe3m5n4U2Ywv888dIJW3brhWU1mA/mS
xhDTVInPm75CAoNkIFuOmaljkaXUlskayulRtVOLOvUInq+4fPRifJNI5QJRUtSP/ujHaVkvadQR
+zYaQg3TZjzOF08kH1x7sQJ4pXdT3CZX2Dr8NGfSIH+Ud8FCH/2gGlw6dO/it3i0TIYPgHjP233U
D9OIDZNgbaBoAOrGvOZw3tVvGikKtVY5Ieydh1wqqFbaSfth3tyEKnoUS8eugvdlw6usiDr1ls9I
TJatZGI6Jx7F2OKCAtvonDfJMJx02MT4El0rojfEqCv+l87X4CeHHrdlVZHbND5JM4WRKYE/91/6
XMBqq9wkSv6eFEpzk89spuODHgwirqoFv7yKelgJ+gq7uy0zR5PlS2zgZnHDqFM477M1RJieoOpb
LaVPSLDcduhC+N6Mw5JVcUqnE+DsZqj5iqX+LQ21s5c44yICzkbDJy8iXZKfEgFNeTkn0XYpcBi5
pdRp08+PBjq4YqgklUCr87nxb3N/peZuekvu5zzn4TkH9mjFMYqQ46Q3gm3fCRuwW06HdHkyoons
h0GbqMJbxhR/96JxtmpcS24QroF+ylFjNOIxtdRr3960i4JfCnjqFQ7bpNq2pQCHHgQtelp0GN8w
xANfnMySewb/LVnSop/mqo1iymD0i5vaOJKe3uWO+d8Iirr6NzGWjqy3ft6KN1MQ63ehgy8wrkDJ
8sBoHgNwj+yPfmcDBa33smYVhffAG7y7oMIfENoEFvao4X3jNeD1owvYmcc95aWU63JvuSjeMgfs
woljGlfpalwVt013QwgpHgxl/o5Fq/jume0/FonQVRfS9yLV8lPaF0NRslDN0CoZwflUrmFXuLlk
iHb9xQM56G+ojdlnGq3qbul9XpwwnWklN7Otl0H36Z2HFpV8ckGefWTCJfDyx506C24amVknygYz
N4e3gm/D37ql8cunNKXUl7aTaw79b2SdP3VXE4lb4dcNXju5jjy47/k0zTHuMV0y9idGbRTc2Yig
lBlF8S68023UFI9zsM7LxcIcIvy8URHTqvDELveGqJR9R+Qqp3O6xEF8ozrVkYd+tQLQXjZYgeu4
0vnnxAgVvp0Sk6gz3Df8AB+Lmba3Y2AL8S1oAaDuq9R3aXcK575dSpN2CEWLxQA3rwViFFc2SZAk
ovSpN92vNU//H3Pf1iQpji75V471O31AAgmtnZkHIMi4563y+oJlVmWBuAkEQsCvX4+a3j1deaa7
d+ZpbWZsLC0rIwJCSN/n7p877Y/TrKb1HUlmFuVQMYYBVneNZyvoohLjVOUG1ksZudJhLcvb2QNg
tFGtT5t05Nh3EnQ0Od/1F1XxpucNodcYOSqDA0TX1Es8MQdi52GobP4uoeBvrs0whp0bLyKfiv3Q
D9RlEXxiQtCYa0nq5RatMSfogqG/XQ8AdgbsC0XLrXfqGjyS9xWaVftSBZXY+QoqCDo0lr94A62c
1wZEKNrkWQVIzgRzUcRYHSiWosxM2N0HbeZkanIdPjEYQYyPocXe/jwMvSBlEvDewXmVtYEz3TO7
lgBlHEI4jcYx000sMlqT87CG8/Ldh0dE/U1LzPptwhLxk3dLXcwCLhWB0jcIBg+qedNOsAS+EtIh
6obhKcOO6FLdh9ieipkDYS5aYEDbkrqF3dKqqNwm8VeNEiCqGWM5sgMU+g9UfGUfL1N3qUWQ/TPa
23LUOrdXosor/VgPjppSVTqj2A2DMAG+sVVYnfSknqfXSgSY2WdFJYbX0VY9kKzcbZxYVMY7yD7P
WNyDsB6PS1n6Ob4SLjHjOYCaiXU39ShKewaXoEez+iKEvUOfHVVOgE5lc3jXU7IA7RmDde2ul7qu
I42M1wgjc7mhCKULS5UuNgyWOEcsrtmtdECDVggDpGm0yumi0Yx2uOWe5cX3CXk44WatXLdImL2c
q1E+IJhku7ImeF+QrijLiCpHZHtkePvMj4d6LR3Uo4vrXM0rVvAVTnyP70ds9uWbWGWR4Iz3s2tF
Br2RTr8ayGaczNmhvqVj7AJ8HiInHPsshicXfaDTCNHiZIu824nicmLgbo0eLIGVkjFOpK55DMD7
uGlZFO2YdE4g7WaaMf2Cps8BALnywpPnsLQuGma5VGcMD5hdnUnW4onMzF65ADpOguQj2ZlsrF9D
FCv23FZ22I89b+siCZdljoMAGwegmDx7hVdKKZO8wd4pS12dxtFFAbfCvMbuah4WcbcuCLPByJC7
lVzT+tSPdKhPOjPDwXSdKt+InsNqo8JKf0HTSTeNQzFohM/Dwt2ycqTY1bNvHwM42HxowlyE2cOz
RWIRo86IasublCI93MQ9ynsVh9CuTMhTDGdQAtg3h7jv9RzXBh0jCptOzDHGpJY88gos3n6pSB13
UFdh8gCmNOSkRDsCXhmdVTR7bqegeJ7t1K/H1Z+X8gHeMIocGyaNHOKRTp08qBDaK/juzXPishIA
aDb51wS5l8mk+FzC9SJD5HKLc57fegVF85oNaI0ihrzE/VpmzgxNal+vSQWeOsijbMTk2desRZ7L
jlQonaMMziLhhxoBQuDMQs2PPMfZhahoHbG9nZxQqPEejBbRR4tp/vpaW+SMnn0Dk6U4DHVnrxsQ
ju/+2jpwL8qDsXgqVI6BtGrsuhpau8b/0hAxygipu0VkK+SQoGNG3iL2vql7KiR6RCByQ1oNZvEi
7BFzJqMVyF2QVJwVRX1YLEebGWGGy3tFgd3SWKERna6XLl/trdv1Dn+2Wd+aazNJIfdhIfJGbhqT
VXI35cXsFdhvSfC9sqgmX6sltyiwV9HBibpS/foAnLWBpmdCQ97M0YyzXG/ncrB4skn/SGhBU/Ao
3gEWAzhIwgA24lFrmeEPeB5svRHFWMBdJ/Ta+WhD01YvtkEDG2kNjO3kOYS1H10pRJVUKtPki0PW
ZjovLrqSc6aQonYbAoAiP9puc+4GStvvQTsIvp29vHZj34cZ9REHWY7DOp8DYpOM8TnsYuRQQVob
rx7kYPcTnIPcPYMLknvAwuLV3jDqd4jFc+f2JDrAURHrqIWXeFfoDzegsjiTNWuhsMvcqt3C1N0h
N5gp5EzFSEhaLbiRdulSS+Eel0J40zUxwOPAvLe2GRyEB65juHNqdI3Pbt30KN0Z6rvE06IrMaiJ
OrM5G8AkVYzZg3EwEQxzPHJwGQlQQwej024lNAjTuyWLGHBVLBuvbC5Dm+ig66pNTWnYJwRpLWMV
9bpZihRFby0OmQ/zMAgT60t0FpLEVFIWUsz7bIRoPcaUTy6CBD4C7gDP8awB1wuaUOV7Ns10xdY8
dv4W+6QCk93jCIsAN3lVhGHKtUz6pjV16s/G6z+4DKraQYnk+SNFFiycZr53VVNj1qkCezQO8dTg
OPRjp9biipGOLPOu8kIaPsJPuRmPlzU3d7hw6Zd+XHozVdcBl/X85OBqhBMV3kiVSS9Oz6i7p3Cd
/LO5NAqHzFHVjDMGWlKYLy1Znl8vjTegJtOGMndCT4bWnMeAlAMU5e7QiParXLBlQ2q08Mb90OPk
9KmB8SvqQjzmgM2R5KL0fhDKhNdBUU45TsSwXL9VBUDX17K0qkr93G8di7vb0RY5xUzLWx9VDY4G
IrgfpB229v6j6PzAhtEI+/TlbLlvwi8eYAiJaBTAnCNoEt9Uj51jlHOjcuDat9OlHsfY+hLWJOZT
D89fjJR1ut4VDeB9LBK/o6nmqO/YBhmDpj9gOi4PbLwCKlco6KXmkicQcY3hwXYAzI8oIkJ2rIzv
D/dtXVZ6z3Nq1c4xyBF/BeuSuTHoLIaBF9U4Jqo5sc5RuXCwuXXMYOSzsyKzLxYoANrNYppQn+Uw
YgikCVw+fVlrKKzi0B2AZUtatzBI0bkzfg3Z0GVfqB2KmLTw/i+nde+siLbW6JdUUe9sl9MlQplR
Aqzg82i2C4glutUAE+1VXbHVfQR4EgR7WYHwiDu3ATm+waytq8PLGb6ihb8AB07aa0JMTFlTOhGe
uRPrhsUHpRLAIyF1PciO+1Q6HmBt1gLJXqIa8WNhtPRzFyS64IG/HWcj1m3nz47bwu6MWCMAXeTI
EVNGeOUx8PQwPAYDHMc/eO6b5ugCAuRpHRRG3FsLBDqp87DMMbkHaeWNbNuaHbK8bqt7G+LGHBYS
VsPeNYibOU34rARp38sa3JSGN/l+LsEjPqCeldkUu4Ytsk9KFTZA53z4l0k3NniYOyeGAQRbugR0
Bw9FWkHYerH35S/w33MHLxYC9o3NpgHiPZgdb6zGjR152embWeOmgRrCSkDgN+Fiuae47Rg8EkFR
rQ8AibM5nfAkp2Jd+RG9AnMOxMkEmC3mwtmNXNiKkFy5JWPdVVXyPjiutcJUskcWNb5YaQScCyoD
/4h0RIjzUkSeZQEHlUMgSHL7IZxihv5teG0mPyQ3CiYcA0kvNqgeWrc5QPB5qFcxlbForK2SpdGX
tLVxYOdAZ3678zHlard92xma5NPStUcywGUFSJALWkktmptUAqv0ImfwPCcFFTPKpA5zgeq664eO
R4w2kr7NHAnrh2zNy/kOdgX+CIixyPT6jbYBzd+7Srn1zqUYz9u5ALf6Eybq9filhl1z8aDawJ+P
nu8My/elD8ruuCy5MwDHmEkYo4IBOA4YzQBClsMAIVw/+ifjNoONxwWhmjuNj1AmZiWkiqEbZ6AG
ff+i9pvCVEBoea4npOY+uLbKh5MeV6/dc0TCoS7AFWaYAxDjgtT0gfvlO9AMhyZlEDrdAKtRFGLx
0GK1Nxtg7xXAAWykl27GXuoR4eiJxovjeBoPS9hrjBJ0weUOig5deR65OhDXA59qB6P4kstv5nI+
fuMG1gKYsw7yXa8EShEX+119T7UmI569PGj6MerCARPH6KQRosQLV7oJJYED6QnN++xMCj7aFNso
fAKnupXTx1jO3XxUK2+CJxQDzJ+jsi/Nfln4Oj+FvOmma5zaOd0OKFeiBo4nfYSgnPyCCXbzhDMX
PM0NimPB90MBFf4ZeHCDYXBEA6zo4PsKzXmAUEc/GN8wbNmHEYZuiN3MrKsATui+uAMb7OXJNCGw
+K6E6g/nIvIn4GsopjATj7zDtGkXty5g++mqzXSvxkhiFs6PVAi6lMag+LT5QL+cA6NCX+qOb2jK
VulEbARhXEYBdtkRUEmtMAkRwcC9s3k6Y6QRwTnt7LPiBdPHi9GRsQh46a8atByyjG0Pb227Rz88
B16iaQHGOvlzkv8iKP8nHPpnv5EcwOMsHc1ThWDHOpGQVJ+go+pjHM8A1YEwh38xdP0HupIfKoPf
2YPoflgGn1KWYja65/fjojKTdDnKGgy4ovKPXUzC1yhC5qX9i0HOPxCW/Bjm+N1blpDKYPMgQcpC
xBOMcODY9EBQ/uKC/ujVPwlxOoSbDbwQAfjQ5r3S3qMNu+zf0+F99iZCVdY3XZ4F6YIEhKjQy05C
V/Fvvvgn3cToeWOrDAtSICsb0AMyyjz003++oP7ornxSymXzJMdASJbmrjNgC58y9HnY7P+tV/9s
00KqjoLzxn1BZwCb0lEgcG9V93/+4n+wQj+7tDDtNbabSyyXggvybWhlY2OXLQQRKyFpuqgzEKZu
IbEPun8rqQxTij/r0Iowtxz2FUGKZMjgye/1cC49oAE/Lug/v87/K/9QN/94joe//xd+/qq6Rcu8
GD/9+PcvqsF//+vyN//33/z8F3+/+lDnt+Zj+PyPfvobvO5v75u8jW8//bBBoTMut+ZDL3cfg6nH
H6+PT3j5l/+vv/yPjx+v8mXpPv72y1egdOPl1WC81f7y26923/72i3eZiPnP37/+b7+8XMDffjl+
DCjS1f/4i4+3YfzbL0T86gOfxbg1A+UgxEXiZj9+/Ib/CmLeDwQNMJqB/8N4Rot4xeJvvzgk/DXg
Hlh01w0RjME9PDaDMj9+R91fUWVB6BOg1A09yAn/z0f76cv57y/rP1rT3CjZjgOuBfzBT7tx6AFd
JYGPD4n9kKEz+fQQDWClenfmGSCwaUr6sgpi02oJjD1MkHDvnrtG3wFu3/jLVB9rzNtsRmX2Lu1f
+2baZWzaon8AK+YWyKZEqjxB8EakyAWjgSMvtNQiMULcynGMKvGU9W8qA2c+N1GP3CzYW0OUwp7Q
57dR54/nyZVfLp3KNXxPUw43/1jwb2FPv06wOI803AOyZrzRsgY0UL7mvrggKZg7qX0zP7Yj8PmQ
BrAnp/oxs7CW4BpAQwb3ynay17QtDoCkfJDP6tjW8oo5ww2ruI1Z4U1x26+7FtInNRE/6Xyks2cK
quTCDB8BXV+Xad5UJXDgQdq0d6bv/cxsWtddjHrtvazqa4bo6AisRL33+xFIbvnKkM2UMKpTXrTf
nbVUsVLmWevmBnqNNhbuEGWB+BrIo48iRxaPGGqaXtH89vCECntAdStk0Ui8iesFHxMkb1nHed7B
sqOscU2ARsb+opTjIC+ZjAEo9IDhwDDCjfWZ1RAhAFC7cnmboG1vEjoXBzqg7KVmuG6lvfUnck19
lI9kjAdPnSrBQWCr9gWUOYQ53QyCHTKD0W1Pgcra2NNabmZHdZuwIm7qwE3yCqXUbYF8pbqqr6ZQ
z2Brb/2sPlENyz5B94MuDFxyu3ttyrt80UXs5I5K2VjFQEH5V2fObhzO9jMPB6jV8I/DGnUSHRGF
4NR+k0yCCkBSgDcOeFYigxScaGUKBVp9rkuo8WhnblpN7x1Qi4DmRR61We6iDxDtFTHrIyDJg1+p
+16vIOv7/h29vgvuh3rfEXNKIrMwu4VnKJoGumSPMkRx1tIiT5WUdEcWuzdluW7qucgwIdDLeEHH
GJfBDLIu968YG25gXvK99+iJme6prVqdaOUj3juoriHiIUfqFymZIOOEz8aS4liZ47IXJ6mX7SJF
kwQj7CwbHUTjYs4enLJTx611giLcvxGhffMvxtV9DQTLUyU+V188AzOIKAlhZ1JJFLFOEaDl1s+6
Fg+uU594DUqq6F1AqpLMZwhfd/UamGQx5QskZlWCqnLauLR7BBSKp5Gos+0sjx0/azZ5Ld9paU6e
4rBXQ3DRRlJ3K8pT7YNpzRCqsxvL3InBjkqgONYjkT+rgwPjmngY2HIFdLZJpCeaCC7DU1SE9Vfr
ySZq5YVXGDFzNZbm4Gn5APJuQsHUbBsErmmMHyY8x7Q+h4eNaKvjNJohKjC3nnaDExMNnHaGY7oD
AyNPkvd2IldkkFXcQ9oGqxra4L2CrZCzTiqzRGMOzWZ9LQko4A4PSDHetpmTCvFaev2MpVB+ze1x
MpjkpVLfFD4ai7okwHF83R4NzBTQvpY8v6dk6kCPIGSFOWyIA3QuGw2sPyUoJncewAUN/fJrzTq0
G17mPVuh71FhHxfM2McArvrIBxh77kYRxMsctDiQ0MRiyA0iwYaWO9+Z13iBcGIWdtqEwI1Q16tr
uqJKXvN9f0m88NF6gNVrN1gI3Q0CHw5LNx2GWnxbAYsAKHqsmyDWTaGSZnY+JJsEnETcbOPm2XXO
uthfyd6flgOUJVXEwL/FDN6sagkp3kg522GsXPBy1iLIgzYnstCYO6EBqCnjRtktUKAbiBXPpaqw
F7h5vTUWjkJ5bg8mCPdD5RBMMLZsC83O0TTOMyACEpF+cj9K4G9RGGL/6khYvlctafZuC/cvD1h6
CMLp6NZtC+UPMiAG3trkgrOkFMLkZWrvA16/VPoOWtItFIwkykuIbGu/3kALCN/4ql6+ZPUOqDX2
b+NN4yNmv4aTk5N9a9fNatp9sdjBjTgNwbQEEInYwLepkdBsAovksYUq6qtbXTguiB9PFSuunW7O
Y/grwyveFMWmg9Ny6vL82jZvpALpGChTYsp3OdeLz94m032TAB+vNHD/2B+DLRRD20I5qR3dRGVq
jTrg12PB9uB4Yg56xpHycQ0k26CL3FdOtZMBNt9Ad8mEmJCIIS05XMYPJJ/MSZ/XB3juZTsg1+Cd
87WMEYUUVxN0Yy7OmN6c5Bg+aIbTwGQHVtlvrtcDyhNQsY6xzsLiBBLpQw/1g8ezdaN8HaSFxmJS
Qd2gEIX1jCxak8gpq9JlzFLRXkKmoTGI+rk3W6jdZEq1meLR2Dt4or1A5JcqDtdFofQb6PcxbqGo
hE6hYung1NVJCJxA02pfJM8A6HCgI1f9IBmknCEWepjBBEuvQVpC1bJpB+ZuSeusz/O6PoXwzIoA
jKOy6KAZog4BlYlqeDsHagJnOZd7QHrluywhw/FXB3Eh0L4GCZ8zqNizCsgLeJt3t6DNbl1stXUK
3zxJnyyPAWQuL4tom1u3CjZigXxGB9dBDgIfEHgA0qib3Hvq+E8NotS/wPMfYCd/artg3Kms99MC
jpkokGqoYxU2WafiI+z8IWQdbPYqBg7z8w40a+5aUKl9kQLZ3c+uC3Sw/7DDhTfwgKavTtAn0xK8
IfjnCm7Vwa7xHPe+zyEZWRjOMn6XQY0z2ok++Tl4v0A7J5qTNgLx2e4tWquY9iDjwE7oqK66cUdD
F1iHhiFBEWNo4npsoRgT7s7M0Fk0XqyQWwC5V49Zi2ZDXLACsoiBdB5hph6VMoeMKnjksj/Cixec
Xw2LMbDWdhApVAtDWgNIjoH1bJfK+9IIwJ2msUXUr3nUZbO9Him5KsbL8whsqWt4VC09QhHYpixB
/i/q6CK+c84xfM/wMIgMdkrmPif0dYHgR4BsbGq9s9JNpe8/DPUcQ95iYnCrcKcqI1YuCqNcPDKi
3tSFd/Yqg3MeyQi1k5RMx41PPi7WiODsWjdMJGR7i5mA0iE2JbjBSOVXaPYP68CSDvMy8TSjXsrx
IPAm4U5+1WRmm8lur3pyVYNKvAAmhrE9VHPhlSc0vvLWqVK55DzJ/PWuatmZKlhjVI1FcNC8PigE
/+CTWIiqEAq97Y19DD0GNHXBgTYu7Nq0uO7Afc85O3guzjOgsd+nyZ5kr8oU8BF4/2Fbe/mOSnKN
RY2STyqIagDrQAlsFdvUjb/FbMBJGv2uhzvHtfedz+DRAUcaeq9U/TJ1+VOrvKtuDNNJ6N3q1NBB
Ojveu+ceSvnZKXUCbS9JZjuLqHMlJtl6IHZ6+Y7h6OegxlGFvaFi/Yvi+sN3s0NgDVBcdRxg32gJ
EtGlf1VAyxBIYLKB/TbZZiOZ3U/+9LL2W4iPr1Sfo5rXKW3EkVZnsdpXRKsdh/zo+nc5W2/VLA6m
DkClDWlYlJEu9JG5PR7eqQIDg41MzfqgfdQ2S25OCHx9Y6h1q7lqYi1C1Exd+056smWQqXago1dg
IpARBokIK1wXxhGixWXf2woLG9W0f1wYRMEXVVGvrhXVt5MTpNg/TlA5RByYXjA3mFq7o1DJwAZv
nmJSX9dyGSOnJydXLlA0EZpYB4dJ76rYv4jtxfIyTxAKs/pJyvrko1ANBu/ACX+UfvHQtT6o01zm
G8yxxBfzfPAAN8pzX2Qe1CCNqcGRAB7C0Gu+fMXwShLCDR9qR3gphuArZ7EzrXiEjkTC5wMwpXbT
mVB9ZahzO1Hvoe+e+cyOMxNfsZJk0ozVHclVG02syCI0I/nGFva9hRpjg+yglNS+fwKDSK/artmu
MzmXpXtj2bppBmDnemAZhCoY6m/4B4OMB6r+5VE64tJRFHGIYyy/LMtJvADIj0scZS6G2uqWx+v8
QDm76pyqwC4KyhzGb3eAXJPFHa77GYIyYg4VzsDCgTrDn3AEGIgysxW4DWMv03Qt6u685PpEnfBe
GCDOmj77GTKhsO3hzABujHyJB7O+V+ytDJwPaNqkE2BYb8N6zGlg27tdFuhmV3NSvaG3WpXfZiVP
oJYewTcGceAvm8ofYyDkcZE558DKTRWOe+JPm0V234Wnbud82qjuGdrLD4T2bpuyPeTw2DrnICwL
m113oHGjYaJ7HNro1taIjBB4VCX+N2ep9MzOkzySK/sGIWMVFwOIL0URoAuaK3bscAKlciXJusn7
Yqu1fq1C50l3DCM6JbSU7lhtwDzLGKaPb3Vjd47NwUOgJF0dbDYUbXokB+vFJVi2OGvtBhxBHlcW
NEZQdN+dEpg4yTS+JveucsJwwz3s5pJPYwIsnO48G2r8qGLIlb9kXfHSNRWKrckcc4+cu75/nNa6
iWfa2n3XsCzOluARNMASm2paEwxnvIOpvVcQzl61Y/VWENSSMKbpr1CZPkzTwiOS9TtQqUNkHP08
Zf1LgxQilD8OfO+LuYmRafC1QdMa63V29zD05+lqQhPJkL3nVt25QxsknglvNOye8GpVFy1quCau
Oa05O1e+20Yl0CvIGoEm1gOSebKMMlBzSCWr+vzFYdgGnMFvttClYOzSD1gC3gdpPOFSp7CWHzB7
0vTQAM02Fqxs9/UA3ZqzyOzJ86D1hwIGvYqdL69mrivsxDkOMGdLMEqAL2eKtBNkkUsymKkazG5Q
3xzqDBW8o/NbMNHxbMkdMsGigolNBr8tUOt2I1T/Qbl3U+s1zWrlxQvPoFaq86pLtc3aE0ZR0Ez0
JU14CFPSeVrGtGBKxExJfi8nv9jgls7YH3YLadBD5qhWZjXfIPIYmA2bsqNUzdBgyNwhB9+0bQql
aQ9FscWsAe88iExKVEp9X79m4dzsGHyW0aJ9zR08226ZLj7WRsWflRMerYNGaSB7FjTfQ5y1dGle
i8wNtxDzQ/vYl5ZHM5leG2kfs7LdOZD0R2FO9+uAo20VkCm79EgQ2rudW3JAaQrVMPaqBERUXHVT
1Dn+kQXY4binvhgPpMdmgfIHZZ9T7HC0IFoNnQfkR/g24eG0QOLPW0++efXsbeZqgmEueuurfAQG
MxcQchYTPBR2sqw5eKh1qmMNQX7k4unD7pEdyjw7QUQG5Wq/MkQvYSJ/5eTRZMW7gRLEm73DxNuz
j5UYDsVbjqUGZeYX6Ip4grG4TYZpj1q3adFCmWxXbxNA36izJQMKg2O5bJQfVRmsfyBo2rS+iYjJ
t8yzh1wbDCCJBYOAEAAZDNXFKmgPnkfPJUq1hrR7beWHj3kKKKn3GPLbTk1x8Pv3mmUPCGm+maDB
9UEvmJDsuTbRZOoYkuoyktPwCjdxaNCad13Zc4/5nXp5ybmJVQt1vJ9fz0v17LTdsav6bYCiDarK
uIEoJwjd21CVMZVLNGinSCAwOPqqvKFNBSTJ3OTTUz+Xd2UXqshf100Qds9AFfwdR0mMglENOGIx
oJiD3szTOh+9tC4XeXQKlKdZfzYZiZq1Xk6A6q8xx3qLxzIp2PDFzzE4vzofmCuOVmqebNFDBTCo
g2zlXTUTcZ7mkj32RruwxkE+F4zIMPVBE+rol3pqIzdzsO8q7+iULo8ynFORZeJQDuXDNOSAszA/
A3JO3ma0KzaI7MR0VdufxwkKWc+s9xdHydgaaGBm52lsvet8xrgfUQTV5eq3cav757wCv4oZiztH
DBoVUf1IYFI2rj0giLpD+W7AhU8kqnIPIsO8+D5UWu0y14pTKzowgGNJMQ1XhVstqxsMTeFYDNHs
mnRQ4aOfrw9EYOecqmYBJcx3NC9OAIYERlcKhoOBujm6xFJeERdFDunKCrYjeb4r1gINog/5cIs5
Dlk/Tz1K6n8dxj/Jr5gJVN/HzyD9T7j+dffR3o/642M8vXWf/+X/h3D+xZjwj9H8jZa4lrffo/mX
P/gHmO/TXz0C5YAgoc+A51+MAv8B5lP2K/hEykLIz0PYP12MD34D870QOL9gsBQi1BOUXjyefsPy
PfIrZb4XiCD0XbjHev8KlP8zCcbxlp4HroD5xKMhfvxE78gAc6eFEyLXK3RIanOPbbC2x6vf3Y3f
CITfEwY/swV4WYFQQkbwPpQjyJV8YgtgrqXICOQEgyZ1/zyKet5CHjgBujQFBMWA8ZI/f8Of/Xx+
vCEVuDfcDwXA8uBy2b/jVeeV9w1fqwDzuThDxcy73QjhGVINWfkXb/U/7iDGEDHFiMtjuIFh+Omt
lmUs69bBfAdGZtrXASVynDtd8eXPL+gHn/rf9PePK/I93+dYJlhJ9HOYisewVSCrJ8CAnuhuWp4p
GUH+pO+Jg6TDolbqA8ZaUxH5htB09qAtqb2hfR5AMaW+t9Z/4ez6T+4w1q6L/+AG++SzudxApVUC
gkDI7eAWGBGeObEaxuEtNxAv/fnF/9P3CjBSEvAQayn4tEjztmqQGWmDaGCCo5C25ksHl8ZE8tr5
K1OJH3qCzzda4MnDIyngMf7ZX9YCW1+U7VhUDCXdQ/+YfWFBHm60ctQpmCZ1g9FB5Ia44xxb7QFs
w6TPGMuWQJXjlBjacKfMgMoqpwNmJZfU77LxX3Im/7EYmEew2Ah1BfzYsG/8fnljbGxavQr8ct84
7SaDZAW1uzL/+spmDHeBw92PEv8zle220vAC/BDUgwxqG776X6DjBYH059/u5cN+uuFYQdjNGOQh
BNXDzxcDGkNbRHuzCKb1Y8oworfD0CL5qpZS72iDOUK09b7YiICQv+DR/9lTFbo+Jq45NuiQfpZ8
EL+zMG0uMNugC4WZkZHxrcjdhl9GyD2oS3IoqPOJgN1kYYF5VaGHbcuQtRAZZtXHFAz/WnLJj+8W
q44j4Bz3nmP7//l25CEGf1RVYa9sguy26v43d+e1G7eStusr4oCpiuTJPmA3OyhYyZLDCeGwzJxT
kVf/P/T694bVbqihOdzAYOCZ5aUSyUpfeJ83U2Tq3OLCfnJmR3aF69iOoCBssrG8HkWLrQn5IISO
3tCKw1QslGLwwbQxEpVi2dms5x9vf+b1J558ZuarAeaIhzM4Bl6PGNLf2yBMFX7UtpRn244kOfXl
7ftH8Wyb/JhrepTCOYX/XBlQJAyH5DVYikzSgbnkLSGg5u7+i1E8BmBlsPOfovDp+TYNVTTUALp6
vDeqPEEetzQXSEtntj2XncgSuD1QvD8ldNNbbqw2r8LnYmHvwQsIYmqtIpOkOe9/II9FYLISdMP6
a9MjPKql1qPRLpw53LoKBnYZLpc6briznE4BT7e4ujDhaFI43bZ01RZFr/eM0smBfZKyYWJkgRUS
ZbfmUzwnCHstopbYu7BhnnmVnqHT0cyzARs43cpc0eaNVnPdt6c0JpfaFbthGSWFwVK7cFith9HJ
PGdLBivq0ivnGKcwK6cgra84yv0R+RBNCuMWkSr0iWjwUUBfYQLzPiOJ3zsGfSAuNE1uPJwKJxuo
8Cq373P019ZMm/LcFd22s1LjwnOde4WEijR+kFWz9dN7jilxOTTpDacQMFqHKqQyPfRF+2EaaG99
e3mdmycCl0r6SziC9VMry8guJvAsGoJyXUZHL3LNY0E38t5jc7lJLfRfppblH9uFGo4OQ/DC8Oee
VHDuWbxLJuopBLqqeruk/sgeUqwZXs3Ob6XX9rck2OsLL/XcZBECUImkX4jL/LpN/3FPLdFZGZ4Y
+XTtdKfC8pFMEhXodvklw/QGJ+VLoMt1l309Ox2dS5KBXMRFB0Xw8GrAoWSHdHG98KewsIgyMU2h
0UAEb3/Ac6O4SNXW+4lLzGO9HkWBLRjCkBbuxKipknS9uavy8BJE9u/v5PDThTAl+zA9TyejCHAc
C00ttt9WjXxK9dj7AZmi/5mHy3IhgBHrzzp9b+xd3Ls9Si/mKb/fzCCmcVsErF9Njk4rg1sPlP5h
tNGuMIo7iu+D2kCWI9daCLSTgeCP+dZo6LHdavaYfF1CfgpCZmrg/tSNNipiT/W/En3Ml52aGqdD
UzIUpk/HTfElQ8UHuYleHOSRXpvczo5nZYh+x8nyk1RrfnpxScMlIvCREilLVvl9ZYqPaH/tjLTF
sJKaErvId32SiO+hNPpfVFj1OzSy6afKnWA31cgaFb+vKadrYZT2x7gUXOn7HEzsLuIX/oKTz0DN
D1nKjUe1i0ckZX4Vkh7NqJdQXvcnryOpQj8LUNPBEgoBL8Um911uD+sex6XBpvwhaXvjlrjOhT8W
CnhNJ4kj3fLHTpi3xVB/dWmXOL49bc9MKMOQa1ebR6wqTk+JrIa74BjC8tMxm69TyywPbu3FqAbz
7tKE+ns+GRahk6fTw8dSXFfQH8+TNkC7KpHYpGSx2KJ1QNIfM8PBKUZymRdu2GeuuY7B0cdVnkVP
9HhyQpQ5NI8pJ4AC9u78mAbIC36W1959q+qp8LmbYeXoeEVIo5bujUBDzPmnFXcJ9cksfWiE1194
1SfItn8/KD2Ehi44Ii1xmngYasvuEY1AhenN/KqvJWqi0ErEQUMu7/h6mbu3jWC2+ZZI0YFNXaQ+
dGC6LL+qF7pDokQ49LFZJXFY7sThQ6NcfX73/sz3ttfMjec5a6/j689UuWbVlYobS9gUgMgbAx1m
rYlfBP3mP6D15YcoTod/3j8NufwTjVjoeUzv5Gs5cZ7ocUUmsK6ERY0dnBRiG+OA+4F2oav37/PH
QcDmeHApPc81T6Ge0FMhZLqloAREIKu7i/Q9Rz20SfXPLNIPKz3twhs9t8Zcmlot1yYAkacbqYVO
FaPZNV0C/P7Q1cJ8yfk/N8ugUOO+/0WSbvKY9Jzj4je78I9FVpZDxSWs45pu1JTXJk1uxGTVN7+V
1P/FUExlWgpJzrHWXk8Ul9NuGYFsIbc1psMq2JvmnMitty/d9s69wHUuUiZm/XinyOoJxl06j8RR
9qxbOyr3a6HTcNNdRXCaXXiDZw5y2o95KEc4+ro1vn6s2KGhuERy7E8OpfJZ2cuOgFl+f/vlnRnF
5GDFDt4luWOdBjrGqg1HDEmdtDGKu6zNqsOCBPK/eBjT5Dk8OqsdD6LX64fx9CntKKSSFCStcSxj
07qR0JsO738YbiVcSjwCXSR7r0dhIyMDplssqb4bH5RnztsIRMOFhbtuPCf3EZNw2rbXpDK525Nn
ERPcuT7XBP2bFKZGu/gVGsM9FeSbSiOV8vYjnZly7ELWevK6nB6nzd6giTA2txiMA8b6THMnwi+w
D/s2Nt+f2SKVSvAO8Na1hXtKRFW2Br8cHZ6PIte96Rbl0uTRXeKtnnl7lkG0pJNwMteV9Pob0WkR
VSncADqGdecA5HA4qkLZT03vFhs0p+aFZOnvnebkc5FBk3KdeTzfKahU0d1FAzMhhV6XYbJxysz8
JAy7v9JISD8A3AQcmC3GkzFnlfTHaBgPYKPs/dvf8dxjW+v6Yl7aLtH+68deLKnCkCuej8ZoOTQp
KFIn1cyXvo/TzQxO8MJSODceO4cOgcOUFlzU1+MVrJEwX3jqqNXLI1wdCaYyjp9B8y4+G7b28Pbz
nZmnVER0FAk6uRlDnmzC7ahIhv/OE2vdsHNRw+I/FtHl4cjP/8VIZM/YTqQjSEq/frIkpbvJyRVX
ZT2mRUMYYuOlY3mdD+P07tSFQ7bNIafFVF334ddDIQbVjMhmTTe6fY9i1nnRsPe+la66VKVZP//J
JOXg8jyD2hLX7NPNXsSml5ohI9E1kt1zKjy5jjZvc7ulSBM7ko56vZUH7Lnf59zz+zJIioscl0WW
3yGn/foZ215NGcUVgaxVuc+8g9A383i5MD3OTEd7LXLxm3Px4E+vRyGl4bmaxd7i0lyOg8fy2Wm4
/UZG/A/U3Pdv0OQv2CxJILhc9U8C7cZaCMxgqvgygp8gAGtukC7TDZLqU1CTTbkwTc6coQQu1KA4
FkhZnNaHcpr91pBO+FnbqMc8cui4G0DzvD3vz43icHjp7PRk004PNy5beW2WzPt8iZ+zUA7BlF6M
Dc4OYuJ4RjHNZbM8ieuLMKy6JiQOBQ4yo5AfxIcWUVTw9qOc2yzI+pNd5WmQRJ3MubKiCRaRrfBn
otm9jcrzSjV2ukW7o104P88+EJugRfmTiu6pNRfqAMndjAs9rYYpobLybtJBExfSxesvfLp8ucWT
26EaR471ZLdtWzeDEMQMUAkU7qgVoHrhL+9Ga1mOE8hY2lXrm1b/3ZIkL2ZIzozO7Y3rAecW+8fJ
jhglBt2W+sgSLjL9Ja+76BsSe/MOTsIlyenfX87l2gPvYd3qnb+CltVjOMEEmevi6M6bTkvGp7ga
8r2yxujCifn3lshQlN8NsnDr/ntyokxACJdELGSsNfqRaFGHLTk0jfiWaMrpAX2SLHdLfy0Z7t6e
nmdGJm7hQswGwiQ1TvYPWo0WqbkdgDZXhPuMIPgJiKD7TAy6MsUqKwm47SVb2ElUcd4e++8XTEDI
BYwyDVV0akSvN0oP+MaMEx7EooSGwjUwO/T0fx3nynmf0d6683vYMtquRUToSP7r9VAgj1uB4glj
Om1w7rNy6o9hT7P22w/09wIkuKDkRKXUYM2fblskWetU0VVGzISwQcwCOIVnXGo6ODsKVcz1UsBa
/52F+SPcdGnqZ2PmOg5Suj/IplgQoxV68PaznPk4TH12EeruhO2nRRQhq8IyateC+LTogdWPHj3w
dHJ2UM8uJGnWA/H1juJZummTVbcxJ/0rbQSKYSom8uS+WXTJxwgQyeMc98O3CEnMA3t0HIyxabz7
IGNQipIcZhRq2JxPZkTkeHnUKpKcURh9VfOCQyWcye9vv8Uz34prBi0pkuSOwaX89SjQaW1IfUC5
bMLoXbfM9pai0CVmwflR2JIJn4j5TkepK5nRV8sobZmGAZ+NFoYCitfbz3JuRpC3JDRbK6vUZl4/
S8fribN+hWdM4xKQtlw2lueCqnGt6UL25kzajt2QQNDhSsMN2zs5NSeqZrRKM8cb8Emln1R6GWgO
GBWfNIJxVJwAX5LJlkFnaPiCw33+SajqeWiB7Hafa3EeyFZMjyl46+0kZvvdeeJ1t/Yk5x9Jes89
3TZlNdugtiioTENxsCsH0LGRXNq1/r5JMgrrgYQP5VJe5us3HrVhmHgZazBCdPjJcpzyKuuWttrk
elxsOCCTC5/4zESCI0qmdB2UY+HkE89uD9C84RPXkdRvp9xaYOGn87uMsn5vxsTEvxMKRG3WaUHF
RLIyLIm0/Awc6jO/xuchHC6tvDPJ6HUjFh4pVZouqBK9fnmKKTOLfq1i4Ot2W6SuPEqkx09d2yNj
dJKo/FRkWY0esURYjFjwJ74UQ7adxrS7RTtRXNjlziwfMg1rpxi5J1K8J1MGRpzIbE5CPyK4fLQL
J9lXeOU92f1iXjjUzwzF4UPubt0OVgn/60e3cyfSMW+3/bTo47si7SCBz3m3m5awvbAQzg1FGopW
FLoECalOhrIQ2P1bgmtAv3x3Zdnt5zREOTaCQr1wvJ5ZDmK9p5MM5FJGmuP1Yw2TNoc0wpDdMML2
0IAu/xBrYLeSUWq7boat8/aGd2Y1UDMl0cqet4aFJ18McJPi8lLYZOVDEaSorQ9SB3b99iinb5B3
Jgi4MekleUGe9eSppl7AvW8ZZR4oBDUoMLe6GyUfU3BD73wgSzf0tTuBdD+fyjydghJWmdllOQVv
qnYbLdNTUO5AjN5+oN80mT/P83UYUsFAgKgtSHpwXn8nWA/LSPv72oZJM38h9tkAkjTJt4uyNkPr
QFI0NyrDukCkxs6zw+dFj5AhtdvCrN79dvldOOLJygvW1WkGBVjuuOgOxVuBYQZQJhsLnBHFXOVZ
/bvfLskgJiaUCklSyD39kBK5SZHQkYFlS3rlybi77kx6/99+u6eTcu3Eo9ZAofV3hd0+uVFYed4U
CUvfbzqpvhpi7j41dvn53YMwJaVNqyl3TGbm6y84N0NcD51u+4UHmwEpHW6eAoXZO0dZ5wfTwyD6
JvF0aj2OFr0vFbBssHJuE0jutdeiROlwYRT7dN8gJYi0kYPGpNuCEGd9pX9cmM1uLCaK2pYvaXb+
UdHR+HUEQP4VSINT+Ivp1L96YKzPWR1636zJaL5ZSZVSF5tSjARw0UBPGxpF2fpN5cz3bHiiOYCr
d67yEVeGj7TI1xkgvdpp96i1tWO0VHV0cJK6v0ft7SioZNSDjtyBy5uyTAvK8xhB/ZjzTFuCJJq1
Q4nUztgCMLSGTclSAShu6mYXqAJ627Y1p+YmFhMUr0bG/RerDbnnYQaJgKOexrrdcIa4h7zttG8d
+lPa9scCdqQykR7sSj3PotjPYYJFBzfUdMCOXEpRXnhDhjrcmV9G26iGTS8qcRezcNHSZmVq7vKi
XWrf0OcF3wM7b1CSVEXxqeqH+MlFkDYjTlqS26JtrI+62xvf6sm0EezkjZr8Ds+VYq+4uoSBK1R/
y4Ug+zqBEVY7EKu2sWs9ZSB3TEP2vTgx8QNAbgLnseVmF2EMntr1znIVxMvMNpfF14y6LLa9Alm4
rVMRj3gBNFr0HCOnQEMuV01vBBPzulAU8rfgdaD3hvhdASnRtLaGJtBM32q9Nl6seWpGXAtCD6Q2
BhMfbaFkd0QNt/yI8bjhAu2pwdywvbUPIs6ze3tsocF0oSo+c21BGYGJQxWC2hA2hitZ7TQbHKon
rHPcvLk1NctGkFF2yP6EzF50/sw87zHA6bTMbOkVd5thhx/H2G5HL2T7T+lqzrc9QDsuBgtt2H5Z
TVOH7Ra8Wh8lkfyOjMl8GUMgFYcI56jYH51K4f7hiOZnGbVxeEtn1ZJtCgjmHyM901VgFmn4yWnm
MTw4BhY7zohurcYh8pjOgwfTxW6v9HmESUPbHNhnC7mzFsoXUvgdImvpAN/QrB6LrhD/E0pASTM1
GysdtcqnLa1Q+47Mxk8YPVmCqHpSTHYXzgmbYKt952zLPmc6vMRNOjT5sHFp+VAgGePpsRXjUm+b
mhsnRIVm1a0ANpl9aazpMaLflfUQjc7L2FUpQhz+fSSkKge+jzbsBlOQtvOb3ksPuV7noc/US/nc
aWt4fomLwM9e5c53HGYEZ7fSEfPjDBd/UiQbym04SXjjNNrAqNSrFoWMgd4fqHtZ25o/p/UQB5Qr
lpvWTQp1Rx+F/Ba3+OZtgbaIZtdnEs+Kqpd0ONhNCU80BRsxYb7SWtZHkRurPxJoZxZDk/fY8Np4
omxzCXIc/H/mlA/0SXRf0BG7+h7pRGLSjyPG8EtqdXpxm+CzMm5Grc0+t6BGaziQjVhAACXzp7yb
mwq6Tlal7tdm0ZYdRiUKYpAssgle55SWVOu68UuLFAdLDmfGJaDvy9EAtVDHnd+psf086Gp8RDNa
4bXAuziWVuqCXO46N7mCoGou2x5EsPQLPJGwo7G5PtOvA60HPLsJHsBtYe76ZonZm4+WLRxvRKwX
xmE1xr6p4O622JKkfDxoqF+LQupP7P/d17ovqJZALRcH+vvqtX2prr/U44yI30J/5QUWDuwuYVWL
UC3ypv4unVOksQrRZeTTOso/FAg7XuIki+7HWSYYVfTmMuBykIc5eW+YFL42teJX7lW7yHbyb/h/
RPdZ2KDSAzdSzftQ5bwTzHcAMs2EB0A/wtiGYrG42JQVnmrCoI8S664vGhNeHu5IFVYEZomjVjJ7
0xZmnxbhfdLlcxSovh7MI3nRPErRFZbTxxnYykNkIEiFYt+69ksD1cT1U9EbX0PDBko9sBVcDQaM
n29SloTCxzG0KHXWrocIkPU7baayNb9oxjjiBWImQHvp+AQI0c0iuyefxtxscNwASC00ycs23CL0
Gy/vHhInToGCoIl092ZHdOM3OSjpYDLS+UOLddyyFSPX0Q0670YFjSptWB9h/TFZHAwbaIRzBFDo
YfyHFq4FRAKWdE+YhNCt8Wko8yY+Nn1rPxfFtq5beTXoVvELWXSNqVgslqssGyEFlF6IXGMtNJkB
S6MbNgPxPBQtQyOe9dBpJhv04dmVFa9Ii6Y03SN0Z93Ylnqjf0W+2NjbVJvd71pM5z7Pp/J/ajs0
ez8SylS7jmT3wi5j09mbYKb7TfOq+Bl9JraAk+XmdhCxoMiFYxSFkHKpUyYw1lMyoPXYeVwSqubO
gHQb3G0VXlmanoHp0V1+dztKZy/A16L+nkxDNexdenHKrbQbYo+lGJIjLBMMZKwGHy2K4jGSP94r
0HClefDAJxVm+2bKkofeSOC7cIShiexdtN8jDltPLrZOER9SqtXsLl4QE6O2NwKbLe8BBwMDOkg2
1PaGSwH0/8hzFuSVuqFdZ6oeNb9ewAkdRBp7D0s4QpLWswY5Y67aD0Pv2DHOf5gR6vTBexuIyfKe
ib6oTQmgpPphWDGYKJssPkBxRZffbaeAjN8toTHBnemH0PkFZwNx7aBqV78zaItNgw6Jif1V5bLP
90xrp7/TBzth7zCYpbemjFOTLngZy8fE7tj7Eonv3S5OQlt+7sxMzYE9aEOzN9ucnqoESXR6q+Xm
bDx63iTMvZaFsXkk5KkGFIQIGHdGnExih2lMNG00L5++tXU/DXdzOliP9RKG4eyrIraR+2LgYAQh
0BjOJZLc5ZchGa1fb18i/wrSjDVEo1eAIj7h2mnZy8oy+J/zjI5hnqoAUzOxyewou3PwrLh/e6g1
OnoVPa1DGWtmiYawtfLw+raqWQZ9I9Zi+87qf0bvl9zKFksp3+49tWsl7ghJ1JnHrp6XoOuGMnh7
/LOPStMCCb61EfK0h2DKQOTGRUcYkyzerumF9dyEFhCkvG0ulD3+imV4VKrxhPSSk5YL7etHjbOy
MmeXtuQqpACsGfa8b+pevTNFwfXfJdukI/6hvEKz2+tRNKmXoTNxcpldlQWpw+1rGGxsKXpwHm+/
uzPfjn7ONV9AGxPVhpNsyKK7+dIvtO/mQABIZ1s0x4oEAbMbS+sDG1myS0Hp38Lsqq8mEbo/3h7/
3Av9Xcyh5cEkAXQyfpNqOGdZBIeeCzR3nnF2nwRl1LdHOTdDkL2QtUA6RAvSSXxfD7j8CW+yfVw7
6wBAeBfYDheLeQq9d88QkvMUM6hA0Er1V4jY9gDh8cigtSPxUvxV++FWdsL95+0H+vu1raOga+Bk
I7v0W6v3R4BoOAY3GDJOPuiEyjdHgFYT/lYXXtvfeRFjlYTQDM9/kMCu0t0/49AkwbQBUjrvrcvB
TtPyEaSiGDd0QNfatu1q94Pq1MBNY1QfJLiloJrxEfMFzSZHtxtHEs1RQnnVKy8UQ9Yl8HrPoZIv
ST5xxV7bQU+WSDE3nY1plo2OXurfohGCPHguezeEXNFdNGoYEw7xpUaQc6/doD1obRUiU2ufpLdD
bx4qjtR1pzPwti0qLvEqti7sZ2dHQXNHSY5avzwtZKlsmHp2ztVHsXB3GCF90nWwGm/PoL9TDGhT
ScygoUZ1xOOcfNpuSdwI/24IxRaejL0xfC4rgG5GlzkPsK3Uvw/1v0DZ+3+/zQm59uR//p//PxXw
nHt/vPoVmPsKaHtb5T+r8dufEvjf/8a/Gnjws0hOaL3k8EJv6Fn/VwJvyv+QkyNvRm6Svh50nf9P
Am+7/1kPBnJQiLZYBi7T8H8l8Lb4j71mtulnd2HRUkx4jwae3NbJXKSQs+b+SazpBuufrtrX00R5
kEObmLKNjofriEXCFNjd3D+kGcRWfxqNRttbdXSvmTZY9tQxgiSDaOdMsr/jRCnSQ5VIvdu1mApV
m8yNe/MgaJp8LOV8Zck83Wnu+NNqBdfNPm12ehdjSetE7jbqlHjRDQXao62vzXrWPkdkxfazF6aP
y1jaW06OWyE1D6OJCFeGDsxIW2i/zHpSt4acn3Cv+AmAf7R24IZq3M69HsqG0Q2jQZKlWeyrOIng
0drm8LxURfQBv5UOWqY16fciQY3CLXdMYPlgbEi3ZTNhiVGNtKBjEoyt724aADNmuCBthKWKj0uB
t2xVu8hNzLKvfJSjVNK9JpydnTF6+sEYKlVjEo6tnhmJqtngYu2RBcINbMSEp58Lrd2b5hw+1lUH
SG1UcE82FAywi09UcjS0wYbdkkqCUDA6d+Rfns0iNj8hh7IBVnUwfycPikoWAdqIrNLLeVp8rgdr
IDeTtSkf7FuezSuEqsJUZmhK5y4focT5YP4AHABcuuviov6OodQEhxTNjaolzhpCg3cJwXW8aiNP
PIuCdquDBktAC2InVB89zRAPnb0y+3ohjB86UpqtnPk4vq01HZY1tgUEBOPAIEdHARVkmIZvgpzm
TdxpAs5ZRBZDNALwnmfjTufW449YtNkRLqWHtVFbfs1geYDDyWB+idZBTi41cT32mbiO01a7I6Ml
h+PkheO1MwF93KJ3fA7XXx7o3KaPOiKabs6aoDVN+Th7+LVUJG/AmnnbDEe8r2aLz0k+4ZvdYWWV
javpgFM3yU2XesmBFES2STM54Q5k88U19DwwYCXZs0geRpajb+r0gzfw8P2wS7xd36oO6EA1s4UP
16pyP0Wyr7YE4AMctaonwT8B/E2GnWhtWqHp6MJU3k88isSVk26hx4q9p61GESGNhb2LLySyolam
O3uewQt12HM2mnwIQ/MBHTodzqreWi3FUJw/0yBbEgN7A+xwNH0Jt0TGX4DqmdukYjbEyzzva7oe
t0T6u4U0D9VZ2lDHcCm2CxfCrQJkd6yj9GbqQ6DFpH9KDF+Re4D+IXlh0WeEFLbvr9zGjgJpDdpV
b4I5SzLvScRzu0ddDt5lgIuXI+c6CJW/GD1hIbkPn0pMDhTMtgNIDRClCw1Hxr6ro62SBvTDPCIR
wUPwkedrza3uKJbdzSq8wW3QBSiNBwVNUJuINCBdMr6n5c8esvznCcXxcSIbl43GswN59GZsYLKX
ZEnotSW+x4q138RW8mtJF7B37vR9qR0JibF9Nluk3m3jPMxO/HnNysI865khxVJDH6ZEAl1NPcT1
Et+XzTwfIzBfbk6TBKGj/N6P6bKPrMLDXrCFy1/T6dJorv5CxZgVWJbiuaU0B/QQf0+T9NymY7n9
EmFJJalAg+YXA226BxyWq2krs7SkezbH1q8D/DuFyYdlYanDNBMhND/cmOLAhSD+PC+1mQFGQjDi
u2PW35WuRSYsu8kr4FWSGy52SIUIInvtAwNEZA3mwzJqy4NGY+QmmaJ/hqmurvA/nQ6akch9rkuN
RKYp8UXGc+uDkRDLWqEhr5uqOeR1jhuQU2MIYlZDdUu6wNL9kgn/ImqJD0UKqPSpd5KVKlyq3GLj
AWaUFg6CpcY2AtKk6QMTxayRhJhfbH12jxWTO0DpZz8UXYdrRtHX7hWucDXWSnnIRhnTeokt7oiR
IKWq3nfJo/smRsodmoXc0IOpbdV+InXiY+Ieo/6IjWNuJ5QIFoURLT7zHZZqFTAsbGggUcXhbiFR
GJh0fR8cPLX90F1IluE3V7Jl4Q8TdMIY9E0OvBt7cq/Y65QtAuonIYcf+Kkxc1a6m4dqplDQ7/ps
eYxGCFx474aBh+2HX49TdFORPN9GLY64mwqbpcckdtYc+5TYMJtHJ/kq58UB5wf9SMfX+jYSeEqT
TwCctIhbGEifp/k4rhgvIduDBV82rmRyW0t5Xw1NFbR0nvphPi7XwILzOxd8ATMwhO1nYaq1zbMl
3DQS6rc7gM40o1T2WCsu+96mk6DptU+gvTWoHV11n5NexXtsDu+Xjv0sscpAMpvMYZVQ48uLHpa5
WpR3BVntoLWL+m6oG6BN2tYaJ+SNOcedpm1JyMFnjEcrmJtM3YRmk+7KYQCkkHY4iRv9lezy6DEk
C+g44ilR0ffEBY2cjCPIZMdr90J1Dr7qYixoIcSUM6hj897DpHczx/UHioD3VB3rKyu3e2Csmv2U
5g28KOPXaBjVDUbb1Y8ZSPHWWfm5A3otnPn20APlQTDzHvEbh2ortOUJyfaA1LCPb6Ky1HZOZ5oH
+HXFjWNV+j0Z6vSKUhBOjzkv3iww1U7Lor7Xcp3fvSuM73hiS78qQwTXeMA3lN5uE8f76JUwcU0D
VJvsEIRXg/nSalSE7Krm/EpSjB07GzquFYeHgRYZ9pa6eQDQFT1hfhm9zKr7NSQcNOY0Ab+rpvBD
Am9sF3smjjjFAPhYysdR1euPHOIDaRHw+31hYVza5t9HC0h4rbT2quknfdPYXXeLldaNRdsaknvq
YCTVvsWUmJ50faSDMpvqa2lUlBXMErOkmotSicHrrSVQufI+xG7y5BfMB4o9HymE6jIbbNk4Jd2E
NijiWldYYDrpDeVmaj/oO48yw8+gmpf8R7cGalU2Iw82pue6cl7SqNzlrTUB324NVppX3jtjqIKk
d6qgxxj2eZq86a7kYnwX5+Uzpms5rGkHp4EF3jTH+iOtFQkc7rE6VLpXXbdsK0+uG6lrEqcdCdZI
VRvTbQRkwsVJvjR4QxvbntUh9gmVwGv8RgFx9ZoWiDmje7WwpHmNX2JRgSXNpmsWElQyKav8W4YZ
QwKJwcP93Ks+Y/+b3OKb7AJtz+Mx0Kx8+QZVOCNhPnfD16KLxKNUC4uvV9VLUQj7ntIVppWx6K5g
+TzPANsPKBbya8NlX2xVrD94Da7nMB3j+OMwx9GXScbjr0xFZVDTnrAt2sIAZuNp2QeEx80Bw9rp
V22U4yOUSOc6awCbhZo3BzH/+GfhDA2eEkb8C77jPynGS5vVzfHQDgX2LnPW3+jRJB97S/SBw86/
sZ26mrdgZ8uNOduQ0vIK0+LZHgfLX3CluqXLo9K2MhcOfR7rB08nNkEdHzh/tqFLjp3n7cqOTuGg
F4QMfqil6TEUrrpGJmpdOV38QQHZPUiic1/zNGDLFQz+esysD2AnzR+ZrAW/EWYoJfatv1gjZU94
r8e7pHGAU+BNY1/JVn1SlbNJ2zT7h+xwSS+8JV/6ZmyvmX/1PeXa76kzRkcFgu4mdapugzlltW20
yqTqKYbnGtP7HV6FXxykIgHyOxQxWHVEsfuMGdmusvUjPeRXQo4ueFYn3Mcmhr/1NGzLJbspBrPh
Derdx3KI0EVVoCTjW8478HTpPQZTmZ9qy2ZYug9uDucP+ztnH+HU5i9hLPeq7O5LVwdm7CzfKlf7
QOW89QkXPDDuE3tSW4RbmzvlZtJ1CLWmEWh2x/3adIKOFGBZtHuuIMmx7MbbNrXqPaTR7ljFdnbF
PC7uysnCWm3Uko3B37/WelZd1ObGTpuNcjvojvsQ42gXzKGn7YoljW+rmDoMpgndbl5K7wDkPt0m
bZz4QhlscrF6wTCvRBFGUAEk8kbD2XAbL8YPyMEYK4/mA/WuMiiaeQiUWmuGeWCpKWh0Me90bhul
DmlPd+KMXsDwl5HWV00ceceQIAJCqFU8xUsTHufJcH3lrT01tOJc9RnE9p783NWwgqOzNNG2VUy9
bFndOJQZhkD7p+Qg8OXWFPPbysL6MIqlvIkodflo2SmX6+13A8Cib6QKbjXwgZYi3tZcpuwGni3k
9TYtyALqQDvr2ZWbuZ++0SmU3haaZt2xE38q+6Z9KlNazc0eozd/zvLVxe2wLJXa8pc40POe7jGu
xzc1oZ7fen1xFYEocPUcSKWj7ofO9Q7VZH/E0tVgRnuQ7J0tpOLN5KpjEjYYo7SgapsMLjH7iUdd
8cZo59UJYpQ+eHV+ThQNQS1i69hi3k5fnMYGCi9/KwARHLAI+K41sucta6TbVOneYIcDD9ydv7gS
4yMSSFdOOG1J9gQc+Voc34oZYlPSWf2OaAleP6ade4ofm0VaEB41Y9m1tt4cFFd+ynlee8jn+tm2
AIgXjTYdvK7fuR6atRziyFcvuk1op2j9Wk4uI43jdZnNlB1lZ25CbMs3uRc+csaPEFGbGwOFs+og
ls5mCFaKT2KQxhwdLaD3gU9aPgtoqJhNwEdvm+ZQOVzV9GnYqRZqt+TvEVrvcyubd21mveSwa1l+
U3aMQKBda0M/EXHieC4zk0ORG4bTQkg1OixR0p2ZOXHgLGlJU8fCtdvLP5aRBvWXa35YhIcWHLgP
JTnddhSgAtgmVwkC2a02/Q97Z7IkN5Jl2V9pqT0omIeW6l4AsMHd6fSJzsE3EJJOAlCMqor5j/o7
+sf6wCIrK8jIjpBYdkttUiQlwgNmMEBV33vn3hvWqWmrKpWrXR8NYyxOmxi3eHH58Kz5V7ZdJMju
22uxIqYiesc7b60mXUAQAGRb7f1a9+pcbWNwLpqhO69CZ2ca0wMrt6EO9tpx3gw4KzMmydv1SiyV
n5SixETNwHi5cO61e8QiSNznninOs2yKc6WHT4oZZeI0zovku6W1VRGBwdLwNiKYffo+U6tCRHiM
ZmzrKhJmKq2M3bf/VPnTkvjNSyV6hMV2d2bETyeHGASz9V+ZS74YgT3xJ1TCdjM+V1i5Jx01RKXd
dPVu5zF6V4Zwvkv4lbDK8sA0vk5rz79BFQHSI5bbmV5PEmHQF/sr3qb2Dim1artyet5KoxcqYUeP
0qIwlxthLcNxqrFON22Cf9cIQ2FjHAdAO3gm1+tW8tKBYraRETd1bXNTmOaajt7wMPigGmKY3pHW
+zmw1zKJ5PyEb4yLyaoxUVVi/RHBdzKrxfK8w66amMoHfh1Smf0pj8mTP4zI0A51uF1tvoerdeQC
oAwD/QMlE5h+l+NEsSdQdOBQwUoYID2xT7wR78q8xludjE4b44XZjsiWXnon6Tmn0q4Z5CGb2ikR
jb6pSaePqgrYVM/3Nn0rVrxNpcBMuB17ZLbDbqUmiYRIShqyHe2muwFZiVKjMDjOaEWh4gtdpS1W
Xg8rKzWZhteWlOFhJRcWL3qJSZS+a0iJzOuRqo99MyRTBkeJOcmYKl2z3uQp06VLu+5mqknIiEYf
qIvlFxOJ96Vj35K56sKeFWNq0POLt1WuyVBY4cFaO/eMOUWf2FPz2AIB8Z50iZ6ntzjGVWfLy+4i
YpjxCAz7r70tiNQh5vvdAshyRoL6g1G/TT+q768k8HIaeRs9CoPvtuychLOyZLbMq+JmaV+mYqbU
ENy6cnCNa8Ic/OvGYc4ntfHNQpWfbC726UGHChMKpoabtptTZ612gjTJwSraIrPW0VQA5bDcZZsZ
pdGMGyFFR3XLMX6vSJ0nntyHMByPa5UNtwFyQVofWJZnhuTWLFgUO5b9Pugz6HL/QODbt0zqkyeM
x4aKHPy1fPRmTevRrB9VMTg3EJxXa5NjBdzSTm+a63VQx9zLP9i++WpiJ3+06s5JFeEqiUsMc0ye
bpRKm+XQHsPqys8eVAA0VK6kiWdN8wCzwqdhlfAiSciAYZ6KIozBQQUFVXjrjvVhLvFQ3/r2UdjN
+1xBqvchH2XuCE+vqRHIDj5F0/KRab5JFp5fpkuLubbKCTeGZCLXq76LitJPJ1JZ49IdfaoH984p
xHUw5M9EuZ82g2wZv83v68IZrvaxS4J28EdLjudUVIepKiTHi+kz3dqzyua7zZwezdwIUqP7TqLD
Fx2MK92pkrc7Nyd6FeIxLIsnsYVfXR2Yp6ZbgxT0fj2XiKKO45R/qZ36OBfcBduV10o5p14QtTq5
k03/DrN2ktObuDHzBwKL2D5D4/MU1ntG2D3NaTflLpYpkvEjg6l0DfMhthEhoDt5MIbpA22JOfYA
QuKFtMDY9aHTAj9jpIZzaVJvFeKytb0bJlCe4OPadT9UJlmLAqcGG2nuI78tceAP6nuM8IyjY9Xy
VLh0WzabJNLSHGNz1aeuL8mC0Xl09FeLGoMTHpGQcW6oG7McbsdaYKBcye+LPXzIiYhfhP1lbSqN
SXtIueRCj3hlcFZ0YzBrpoXObi5TzKm3BECHNIXlhSHA16IjKc2pODEWg/g2BSTkNguTsDmfBg7b
HDHrgP5lBlaXtPZwzP2a7GQRXs1LMLHljw917tMmwdj5gP5TxFiuP9W0WpKotbvDuvqYtIH+0eOU
Y7JYNIaz3UlNkd8d+7V8NmbzpQIZi7OldN7XpGBRtkUpj1rA5xLvZGc8dZv7Atb1LWiXNLcimRA2
v8TWivs7uGeW9Puge3KC18AM5jgc+obTs8DIvbnz16FOl5znlpZ1iTle+2DwhwnRSmY6Kxub6Pa6
9SZapCQrJ8RuG9AjYoUPXPKDua7WwVFE8WEgaSbOZuTptkKPaYO0ZCmNVzfrcNkvvSZpQ+aZgQOD
5HeC5POWdgpuDh8r2+Uo4FCYZ3li93QbfK5mlOxqdR2ec1662NgTCfJ5fSAn3eaTmidaTE9ZqwQh
TpFzLERGKhx4WEzYrUzn3vgRiOnKkNX3sCciw7fus6W6UgFKsnCdE2RYH+BeScZwCjgSmB2jOI/L
cIMFKhjwjJSpHriPNLfx1O+67IyJ6MLmLcxjM40YjDV7ZpkZ4hFKBysJEJbFwmIzDZbqkZ5FbHbF
AavYs1iV/4HQefKvTByx3PlUmm+nZToVkbovc/d5qVb3ZprIYi1hjxYO2Lr+vlrlNwSE14U3fRpz
fi35pbSjj2EzvkwuSGYzqC4Ngi24tkz2os7NrgaJo4KrCegu1rE6VeYKIYz2PSWi6myF22kZ/A+A
Jl+HwfpQCV2cmTGl3K3wvBkcB7rvIeesvqiZb9S4fqn1ZVBwn42wP1FK7vFoNkkFcHExTa4qHfJW
JTz66ewTnOf337Dvp1OFMOu6dgI+ABGPV66cbXzfIu/sW/PdTKPvC9CDSmWjHtbRoD9fvw9n5wGq
6hOz6DDuK6M72ObAoIKwh8Tztldsb+VtNhn8DuNL2JGpFE6jCdSWdQkmTNWhKD3SQIzVPy5bKFHZ
u+qG9vrNUkc3rhO9bfHuJFJg+9xt5NLbXRHFqEotjCcJe0BmK78H2ww7m+2JCb53BwojoHurh2Uc
mM24VmyN+XvsB++b0b1fBAu1VS2HSaOvhxE7t413N3QOoJtXEsBsQmvVEznquD835z0EOTaELjkk
cVbzZuthGlGHNUEB2ViQcl3q1CN3gYeLGCDRA70XGmkQkY11YoY6eizoV9Dnnru7Wuqvl4npfw2P
/40x7p8Njx//9/8a218DVPc/+W167HlvoJFCzis4EUV4ZwJo/Oagzj9hqg9qhZ0olobY3P1zfGzY
5pswYOTPkoPtD/Ia4Il/zI8N23rjYJOAyA1fDezXHOfvDJCdnzENbHis3b3RBzJwcVHF6eXn8bEd
bgPHVZwb26AqDGyzKrjUkCaIkSJEwIDbWTHxiN0G6Dtxp4jdKrNXYybJ0HU5HBNsJbFBjehX09Nl
eprRotBXFn4mZOZIHMavA8tgtktpjPiDGS14M25KdZBqEB38JTCXIcoyMOh9FOi3Y9daGRpYTaBe
c1dEDtUsfB71Cu+7q3qPGIg6ItIKjlKf3XymSidV/JMe/Y5QjzL46raqe/37j/f/c77/kAp/4vs/
FFDI5U/Uw252+Q/j/+ANFB3uahAMjoMZLA/0b4+tY7/h18FZC+8mXMZ9GyzlP4z/3Tco29BW4miJ
7oQn659PrfMGABEZKAwbuimEin/roUXi+AtctKvuL/jW7v8MjMcH/z32JOp1MQefc+c+bA7IJVLe
vd170tiPArm6VlhjE2lSt53fxJXpFGaQTtVmfNZKgfgr4drqkyyUq5I28nO6AogYbHWDLbv47MzR
VFwXi0NLOQBRRjxXw7YerIJ6kf1R1OW1GjvmE0XDXn3Cjin7HHh9do/Ug6guu6qsPjW8Ve5HTat5
Hfq2eqmaivgfXWmVnwQw/1MpbbnSx0Nel1Qt6TCpH/YBB1smTw+UPcN9ltcFM3cfOvlkeioHz2gq
9iiyPnqgh6FXN3Y05B7dDPhWQnVM5Z1k6/XWMzO6mQpOcPyJ6zWq6X9VLVEaqhuiLJ1culXHhYM5
sLQpI/OudUnRO9FmknTysrYgcCcHsU78QLWRiFFEYxwNSgXqdifoCnO6mUOz9BPNiXXuKXnxvoqh
opQ+MGQ0CexoA6Dxg0e14c8xNs07DE8AOGMzzhX59hSILtfvpwqt3XZVdh4F6VfbLIkLuWnJcTDH
h4mWdM1sDJG4iN6Ns+nr+dE2mp0gbzTGGc3VAoKhmdqUo4vJ7+PmU3/s64EpUdZUulVIHiYM/6NE
j11uYc5IZ+9YkRg0HpimVJzCfen0N72HrvWGHPjqxTKIphuZWhYyvJ/XglTgbeEsxEhctdNTXvO+
HFwBSkv/lZ7RYyelU906etDVKaineSZnCt4hRVO0FdiojpQIIWb8fmyh4vLwXrUD+2obQrQeScZc
J0i6WUIwrJ49Xul2XHQ6MtDcYtF2hIkp4dlAPblaAmqUvdOCe7DpXNtrYXa33ToDoC9l2TLSarQV
L1Y1EGQz8ZcW8a0BWaGBm5JOGejTkG/hfaH1YqUaYY4d+/yn3vILibvSq9r+HI00CRHPlcunIBAz
7D52q/tz62dTefTNRSxXiGcyCnh/JCo6DLWccdIh6O60eAPGLa4oHaj1OgRvnz212C+IsyWD+LLV
gAHONMqbiBAljtghNlt5bGV5rx6IGwweI6unYbxMJk538jcge1Kmsp4NJczmZF/4bSQFsNzVhevO
653xzqJ6qkfUTjsC7q2BnkkJunDiJm5pbZ44F5hcDG5YfEJGCmq+XrDz4YKgD1tukvvpXQj1cogM
6pfhN4D9ArN7F7C9kE2ekTB0Ad4v8DshNHDwcmojZnXQ8eNUAcrjj6QIapTynSGt2U3wBwwfcFgH
r68vqL3bkepcXAD8+QLjw2Nx1JMXSN/beX3YI9B90yhWLwWnAelHRAHeH6BSehp35j+64P/jRQqA
6WrxkC9OdeKqSAX0RTYwXiQE7kVO4I/uVBzNXWUQXAQHVYWqOmU+hBABNKL/6l3kCWW24/o0YURF
EW5E1+FFzIBV8fTg7wqHQpSFj5yGFx/1hC5oj3QVgoicdo17aC5CiaAL82exqyc0vnwkuzWEhcfE
z1kUchexharKmlD6XYJR7WqM5SLM6HaNhn+Ra9D9DK/ci4hj3vUc2UXagecRMo/pIvkY1oUqN9NF
aB+6iyykvkhEUA2Y16h+EY7whjQ/OFXUN2qXlkwXlYm5NVnRfaz23qN/UaKsVjR99y/6lNLRhIXm
YpetMJJ411+0LP5F14KEc9zSZZe7+EvIZmCPJkrAMPR1eCou6hgk4+phwyc+A80emJyri5aGnQxd
TcWad99e1DbO1vJC5fauwnHryPqMff3COuGO64PyehrdjBMyVyR5T7fpbjV4kyUlbEZUhm3iLUjY
qI4Ya/WRuXhLGlQOP4Gi69wfdv9idrrQn6OPvcj34xh4BW0T21ja2BpC1FtUkjlJj3KOGg5bBR2x
eDV8/6EEohqco+vXeD1XpkeBVmthflQGnjDX/ipKKm5GLBjakkUZ0HdwrVfbVMR4YG2g2+sehSRO
rLbD7leTJ1Uf3AFHFHyXHeu11eYGO6eikZDUpadly6CmzIajs9QKVIx5/01fbST9zk04lmlbVc6t
tNuiIqqrdzuGuNLPMO8olTM+z5E7PmUbbjZUubW85xXgu2INx4A2UsZ01ZQZXztyrO7jRhcXqGcp
IIwsQC94fTuPxht/3CqiZam1vOpHW5RBeMWzQSuO3ESnortWT/uHXOlKcGAtWuKfA7/+EFR61fE0
FtRyJJAb/TvaROSWCeL0uLs2zecOHswTpnsYNkUTTIwh8REp7ilU/T1xsfaB3iuhgFr0hplqwTKd
EGOBmqiecTWMzT5TKAFBftdkM+v1vuLmEU/ZGSXsUjZYGb3xiJYeCcr1F/699UMwDdHjylyTZ6Re
1veUyMG7Wde0qKJZyk+eNQN1tcsSEFY324w9NzVHPwwttjytqrF9h8do+RSt7kC3LOspzvNo+xgN
mfvCR50+C0Ntt+jjaDEyqukfar9Q7+kck4SbOwDRx8Zle4zHErv5/RHrKuJ0S9LSiOaO/HgJS2wz
ikhH9HQ493OUcbp5SbwoJ5mwXhpoqZmG2NtM78Jbq23yMzvqQA6xP1VHv5R5cyp8bCdbvgqOz1Wl
Hkm1nknqdszubQTDg4gm9LoPOpzVuynPbIJOIA0eQ9Hr11lr77GqEMWmFmJd4JcQSwkCp7HJonFu
ZKcaa7CBbtLcnuBE5+AKvBzmtZ57iyzJxWva4z5Lf/ZMEnPJPFQqtfXcvw5b4SEDLxaC6HMoEg6U
hfONBZZ06cXFOC+WSzWse59B3RVBv4dHb5NcGNN0NEetKDP6hKdpPg/4a5IlDd/9dnVgxg5W2Jvf
fFnA60/lrKJYeRF9HURDJo1vsLn3mBw47c3S5CLAmCPkzNO23eCQ8KJ8fYqKcDXAxyf/s2lVME2r
0/nt24IXlHjJSAkWe2OE7msGy+0Pm1kxgMYMB7ZXB6iGiRtH8zkigv0kHIupz0i3ikVv89G1mRxg
dMyL1IzpRIk4JGOwGa9qDEszFu4uZ8YywgeHLPHnTJtW50wshjV83q8/H/SS4RYd144c9pkaoCI4
FjQCma17wRfPOSo91jhHWucun5fmWKEGI2kANWc62ItD0iTjN4WhWGPcjkGnLCrQxQOyiTbO5qCL
voYZGE2yGLNNk4bZhIeuJhf82DTG/Dhnrs5PK473JtJiRMu+hgvenDppxeh97/hK5tO86DHtEZ+3
H7o9iopwaNctSa9uBHUEcVeb+bg77QTvlXajMqV9qUEg68kAkRt6+tgWbT3m4OpjJGtc709lFOb7
IJ9QS0yIgs6AmfXnvlxu6XH1wBpzm3EAXCte+R05LEkLr0IZPagtCu9yyMUG2m5cgLN033Gg6mkH
tYi/aGVxjETxb2OzxcpuuopcW+St50i6zZS6jQakyKd+/RDmNXxNWxlWcWiY4ZBS2fiarhEeA1/K
dqDlt641qUJlmNUnG4tL8pZbi2F23yi69H+/uP7/U3hA2Nmf1eDvAZh/rzq4/Ou/FeDWG9L28G5B
RbCbfGG1/x8FuIEeAbnP7m1NIW5GNqZw/1mCW2/Qv2FMgvU7vWL49X+W4P4bAowcPCtoN6GO81Ak
/c9//7b89/x795M25D///39rx+a+4+fW/+PfbH8vsX+n78GUDgMUOlh7GAcOy/sH/H0J3pvb6gXi
R1BWrn9q59p4GwiqyNtx7HydKBjB7UsfdOs7p0WfDUS+iJoU4qh4R4uLk1lhL4TokvZ5nzdL9kEg
2Hop5qp/5hMV5sG2R0YxpicR+JKeYAM60nv6AvPEOmTgh86KahcciSJLmpxXvGm86wcj2xIdAfSQ
ZxFgrsHL2t3DIKrxbEtl9ofVkM5nNhB3/dZmq7I+8lBnxUlp9tNTzvF2wZ62Kq+iTTbMLYTly2cS
hrooT4zc8p8dg+r+wDQ/BPGuZsrqutt7uMHgS5G0sIPOIZj7NdqHnsZ4xUxpggCSUWcdMZmwxKN2
e+UyEOB4ko0EyMJ55c1tTtilOgJDDS5kNKBLvBRafTXEsslj6A8UpHnVVXcdnfjTrIOyvJ8sVxS4
smaWqg/RADqMw3mppvVOjXuuNX1wIuIHuYHPb2OBtB7W08vegta1tPJkML6vLa9iEG+3YXTcJMhU
y/mlmfRrlzUkF1uG3z97qDzelS1kmHckX9TH3MKx8/EBUYr1GuVlNiWmO7c/3KHNb/BAWXQslAtc
BCFcJ9KlnwhCZnkNwuqcMQ4SrRhjYl0dosk1yQlpais8Mr0DI5hboZ7CCp3gyYPvXlPCjjnzIfHI
qEgY25M+nnmbiR+UkG8Hprsc7KaedVKalVFjj5jlP8ZMY/+AGp6nQK11phLfY2OgRRGhYe8oxV71
RNrtaSaWjQb9IErkYmYRgJmamhmOljp6FrVq4qlbd9sJ0dB7h/mc/TTvZfZJ1/1UEpUu3C84LN+U
0dL2J95IKvM2G6snOXV8MV25lUxm0MOOxzOo3+EabX7k6EXqa0VqRZFMnq6X2Hbm4Bk6f66SeQ04
tbATFuCfKm9efenrnYayVyJho2xhqo9LQn0Y/N5/t5Wy/I5ITFCe06J+sMumdA4d0bFf6zAng7co
kOhDkRVN6jR4ugP71u2nxbMB8PLK3RLAsuC7PZWlvlq3SHzNI1Hcr1VLWnFJYrWRyMoZa4ayhmHH
U++v0GbEruSMF1zGxFVBxtFU5SXEKyMtcTOXcOCx5anNQG7eGnd267ljGi1iXlOB5ceV2OyJ3Fz0
8YyFC0qP0VgwdulL4OLeGdiJh1Hzq0p4kRcHlvKzMQwdfG1Z0UXBa0l9rQHSUBU24YDupwvseA2a
IDuHHcDDIcrpSCchQy4j5UTNRx2AC58c4WZm4m/98FVtYSQPgTvhE7VFmTpFy1R4Cd8h8E7hbCob
rsW0iPTIhoIGNwDq8yAzaSTzVGbfcV2P5HF1RK7ebhsONuy9Dn5XUbs0D9toFLcuaecU11stvi9A
f89FHdHFwweIu8fEtHnMcaZA6dKvPnSSTWYzPY76yzgW8oUnZjEP2AaE3bllRYn4ylkPmtkwF3QY
rz5jdA0fs3Xh4ieu1/rkDVutceNOmfd95oxN5zyf/LedNTJDcms8j5HGF21+6CnJ9JlRH8KnLpgm
+l+Rck+cVusJOBz6uvZqH7ihoy38Xzt8OaxXr+yLDvve/73L/v5Lu31pf+6yX/7kH2128w3qf8z0
fJdkK3ZyZkC/tdnt6I2D2prhk40vJmaVHCT+0WbnABCFKA/Z/jECx8ma6fA/d3nD4uSAfyumBC6m
v9hshX9nm9+nP/+5ySPcZSzFVAhHWfb4yPV+EX+z8Nr5YEAgjXkmloPIGvNcynb5K7PiXcv683Uw
GiXslvkApuNewLHl94eJNfJX2WRYupWCjTAWWGB+I3+7+4gL6pz+7hf4x1Hm90eXP34nHEC52djC
+tjW7YLO31+LQpFQ+o4WobkUdUr5EqZbNtZ/YUj5s3p3v3MM8Ezb45yEZj761VG30E7UcHjjG62G
/eAh8hvjyC6Lu4qmcE/auvlXHr5/uIdYxe2i0/1hIajwV+cD8AcdStVz91zNwlqX5ZIWLHwlNzVf
zn9+E//qYr/cRGmu27w6AMB4Oq/LqbY757nKHRP8Y8nl8c8v9odfLLJtbGgxWiAQx+M5+fkXKwbT
bEePXoLTS+NB9PjH5bSW/+Iq/+Ir7eHEIcJcf7cq3f/57xX7zeoPNm6dcdiv4qYqneGkqoDzJLBD
8ve/0G5Ci5c/USGcdn65VFk740pVFRdDb115fJmEF3o+/f2ruHgmsljQUcHb7+er1M3o1esK/qJ6
18IwkeOYRV/qL6wwLrO2n95dfh0PL+LdoYKa5VdrRttg+zXNinELgH6fKr3s6FLY0+lioDRxrAu2
YdK3/eTJL7ky8H6l3ySt0yL7gj7G1ij13l5425NWR7I9ZsDiaJvo2N6urRVO9C2z0eIwFuY5jXnc
t2haV7upgewU2WOB2Rmxmq38x6xLJ0sHZ+s4C04i+uLX+JThxuaUOF15jX4ErpXyqiy3LUzJWAo+
51Q542/b3U/F0u9XmP15/PWO8KCa/MAWa+evdiusBrkujJ1nXStUWt7q04ULuvqhU0P1CJVkxPUw
Wke9mHSYPKOM/sJP/1+8MCjWHQuXeXI1ecB+/uUHPRHsMHtVvJhEENuzAl1y5r+KC/0XL4wTUJta
vJwQlr8ucTkg5gQIVsWjHFdwU9u74QQ3QcdW/rc/f5T/sJruBpXkaiIgMoH1fk2OEr43lB6eebGL
dcdrsCCjhJJxcBLEx6Z8ar3M9v4iBeNf3EMXixfMO5hkk2L/yz00ME3qypBLIjbgK7rLdMRtY/2L
beLXq9gmY3E8QkgU2/kQ85erIOCDt7QQjKresCpI6VIvSBLmKUz//A7+8UIYFLAr7BsSFkDuL0uO
qnxNQQr+R0lbXCPcs+LA1cvT37/KbwcGgmV49Pbf8XdraLe0sigMFMhhtNAuHHtc90Jqpb99FeJ+
IVbAAJgmmL8sbA3+nkNrj7suhDCSrmOIuE21cf/nV9lv/e/fYpsuyb7dYLBAUIH1a24j05BR5mXQ
xpHe+ocSTjg1RsIFGegj5oV8KezDn1/R8//wK3FmC00OW5fLQlj8fP/ahVn/7CNImLE6ZLhutjQx
iqY1xkOI8q29IhnI/+hOE5pzG6U3MCN7fUuFa0va1v2IkMas7RrvS2cYDxN1TJhKPw8NinI5NofS
debwwIAUnTdSs/WrjiyyjC0I5yapOlX9AC6o3XTyBwXC37lKHH1nQ5wDzaxVivFRXl8z7WPAj/fh
hFuDs4V0uoVNtVfvyp+W9KchWR0c3rBhc19yzQ90RDEH113nGWX1EqGAUnYLBN0NCuy93eWwh3qW
GmKxn7fEmG1/TbJ57pjA9AE92cia5jKmVgQPXTKySamo6uJTjbhzO1hRL4AWQ9mj3peWGhmwFIxC
RWF1xAoj22IWpPZRIhHtsAB1yz72Ui+WXyXdRJcdGHPxwF23gmhgcmzN23BzIYnwtJDo1kdkAmLA
QZTogq4Nui5RVivcOs1bpkjXZkT7AkiSavSjXYDZ8QkX1txga8s+KVfL609FK+cuzoE73m9sRA1g
uT+XiT+h/8YDdG5DjYw3DI0065VJlgsweHDOtVO0SdS3zjeHh6BO8eJAyV7QtP1gdE32JegmFDID
4gPskL1wfYxq33hdGPsvdOsb+X4ahWt87X1ze4+LE5kYg5Zhc+7gKJ/y0EOGh06wg64WBaIWZSAP
fpbhnpMTGqX1afB18WLAnO7jRrv/LPOWjg9Nk0DnDJDnoDq6dtUTNNoGukc+0jDyltaSh0cfWrVg
Hi5H6VzT05pwRRiN6QXbSLN/wQR0cA9A4FlxFJhYeieGNc56NPwaRYTUk2McDZ0zoGv0hjEbfkXC
PrmFBEOJTCN4MTp8QnATFdtEryznOY8qtF7Y2EOltAIb9Fe3NOz1RjeZY1yFnoRilii+BrzfzKE+
VrLa7rnvlvjIWNUyvynMHodnRldan0dp1QKK2GhhWxGNfaKvQNY3zSbxhBVC6Vy1a8+NxcFDMm1c
s2p3Rp9y8+iZc+UkeI6gQQHX7IMffmMimGPs5YpvOqgX4x39IQY2dkkUyjXdiEGgdRtzC5M9f+q/
akOTMxm3atxkFE9+sZ093vj+VYIpMLDMZ+Wn67gtzN4wC+0fsI8s2kPWNkYZz/5qo2zyCm9MK6sG
f2pHV1nkE46uRhfVyGfLzl2ZegS0t5AYU5ghWt2C/OA5JRYxCh4f6sMFi7/1qaP0bVGWVdMeIjeY
c/ekUSj7XqopaA2GWMQo8IzjxYAfHxCP26bc6aq6jtyoEWlOqaeTfNi6F4IfycIWwTLes+QU+mhP
CuVf3Ba9N0DbisxTnwFWx2H4rpCh9pUV257wOnwHfEZS1blg9rFVH0RYWXmyzEt5NyGOQcDZC3fr
zDiwRJ5Hh22rJOLoyVaFNdxsfpOTtVpv9ZeM24qYolfjcuh7Gwl4vvuC5uW4BPG8DvLDEk4yZ+1d
ckweO6duj91c40VDKgRsvmpcA+KBMmH3TEHnj+KJaVIcFSrYYo36ZU7CinLhbAwR9iZjXfvj67zR
hEycSY4a0VVp4/PCKZUW5sKM8tbNOace+qpcvaSnkd2k5dagzUV8YbrnBZ8HJNSTFu+MpWPL9pzZ
mw/AbV5/VYYQ2Zgxhj3I2exE97Wb7+63A86P7PK7oLLXonkacJyfH4kjp4yhnSqXk+8hkImZ6w2s
02jWkZj1vfmAZH7Lrvt2ziC+TSyDhF83d1TkKIHxkS2f+G/4yKfGxdzSSpW6uunqkLXZWiGC4tBB
WZjMAgnW1abNpT3SNw+fuFM2ygdjbj51ax6Q09v59fdBSgS5RHp7VKpbFiGkDdu2vHa6MPtqhMHK
1I1KwokdEfhGgkVl/9Wwx0CgIiyq944lBrSGgBHm1WBZEpNeery3xpy19mnQJeYkVb6b73o56sFj
wKryYQgGs09Noez3y9JSQ/bWRKdRyZxSQjc+zhfbuvlferbOnu6kXZpJwTDtpekGHAE2JqBXkSw7
JuyaSmiP/WG1JtZk+2AEnMaP9lAUM1zUMN/wcmAdIMy2v4UUK3HzGc3RPGx2pj3U/TLHkYAgnCpZ
4Db4koBTz6PQmNI27YyYzVw6t/iOWgrXEz6m113B3yFGJ0ZXeJ820nr6m6Exg/Gm1EPTJ42FJ/Bh
VLiYQHjbRfbi8mdjirlQ0F9Z2iI5S6lwm9MIGMhLpmKg5ymkaedP4z6lPjhNHrZJgC14l3hZXZkY
WxiB3oMQnDBBB03Mci8ru7veqcogMXsJSdHZ0hhPER0V87hhzYkqTkTR9BYnYUfchCw85WGx3VUc
Ovqf3otnMy4yY5ihar5qFHvykXbqWn4YTReDXDnY/C+qSS971zcLoRqIhltlvo10IHeeo110+ODl
sldfYTV89WMW2TicWqfymjNSOrng9LD25XnTFu64jJNsOzZYW6xzFMniWVU5ZiWF4c+QFRry/0Ck
BNCoR5e8TrBNB7Dw5wKKZFsH1PPS9YFkjFJhC4Cont0oGGyceIqRiB/sgXaF0cDZCVGe6YxOYi8t
wyjGvLZ1buFh0Zwb0wbCbHv4+cLToQ/yjGqeUlnM8ymE/8LcGjvn8dD6FXsYRXLHGQZzhOnaixiF
gR5wKFsLA6/mosXYNJb0/97hG52Jw8SxBXXUxr51In5BlIlYgu7HyjKLMp7U8WfYa8UzyUqR3YRO
oPwj7z6icLS0XcRIXEe3tIvtPJE0iphWWE0GIbH64rkwrdlJN1yEGIvXpBAc+v/D3pk0x42s0fWv
ON4eHQkkxoU3hZo4DyLFYYMgRSkxA4kZ+PU+oGR3i92W3F6/iF61JFaxCkhk3u/ec+d+/Xzho0NM
WLhHfJgbPOScHGA0z4alCfPEcA520+lzqYwIOT6eYYxg9FhN2o6cP/ctAYyWNKS7JbHsfvP50gRY
qSWHKuG6kdgNkRUlDK4RDaZvFMY5Tytefrib4mkyDiJi/xkaGBtweCmnaXYjW78HouXOl8ShovQ8
q3tW+UUQEyK+JKf5VI4ltgy7NLJD5Y4VcT4HL2LIGNUnGbJidcK+Xkc+TR6D6yZlZ2zaKRGPaQ8X
kWyI07P/nBqr2Btl76E4RJX8hCNeNicK/iFafoNdfZsTCzL3XpEzuGyHxaFis/WASlRGz53uVLFz
l7tp9WqT804PWkULChMrqgirbCHO6UNd9nZW4E/+jQeCgC2UGlrvElIXz0CiIqT2+ySLQ0rR9emS
THHP+L8y74BW1ZiRl6x8GTqv5PPppuD9QdwYYcbgE5TJZCPWYX7OyHO1Pvgj1Bj51uuGAUqZ5Dbu
sLgw5QabbP3YjBlGQDdfCsTDMgtmAOwNDTemu0AmM0XMo4jjf+btSs9vb3rJRb61hn4mcVjGZrrN
W9JjmKQykA4OfJXPdS+oL2O3lsOoKxp/77S1AEVmDxOnlyqZb359lHqvOPnp9MbB0GIEKfAvCqZw
H86IwmFzStQY0nzHpufU5uaIQ9HB+D2vKEFy90ncAaab68hetl4yksDts2W+XkyIIBudYWDaw/Eu
521c5guTISxKxCDcuoPCA5SvvLUHxoiY25Sz7H1lpNaJGlLrqauMcthhukuiG47aKgmLuUyYXVWu
++QKP/buTCKKkKkh4YP8qdVn20qnz+lCigJfamKKA7Ng5R4Ai0FnQ0hycVE1Yz88/foz+iiqINut
rFVM+QGyCoGSnw+bsY7rSJWE8P3SxGLrLtGRHAcEBWrOxX1uz/3dr1/wo2D0/oK+RBr3BZ1s67Tj
r+rAMKf4WGdoXxTa5V9wwBRbDh3skyuqx3+jEfzDa4HPFExIbIR4IIw/v1bmygG8NJZFp8GIp+Hp
7ykaVSd4l35HN/77oZ1KH38VQSkCof75g4YTYNtqnYKZc+TXj0GSzRckF5vffHZ/fxGage33OdE6
9flYPo+DAMMXNCH8dH36jTBdfN0QlDv59Tf0T6/iWR4DKe4ZGu4/fEOFD9NCcsjBqZcPRzPBHWCK
sjj8+lU+VLEhRBGkpj4LkA7Nb47wPrwMVdNZQK1BTfS8Y+FvEZAntogmtkAYiVQc+r1o9XWUmIt1
j//ZGD5R9gybmiM740sLarZ1zpNJuydzb87eSWyqzAsjbw3i//q9/tMn4puujwbISM2U65//RdGS
QW3QsLV+7l53i9fKOGmNyvvNNOUfX8TyTBsdFSX9owpoEquyuhrXFSasTrOvrRt/O9e1P/9Gmf7b
XUFJ2HtdDaK0SdH0B30pK71BN50ipknXBGhDmGjUgPgGOX1qVv/tLYhA56yjtnUEQWvYh1twxRyV
bFuaDQJSs1tyow3z3v/cWNXvWrX+JtWxfuF3wve0cp0RvH/+kiy78RJGUj1ANNVv7LkaT3iakWnA
83sRuUmAqyD4XZvl3760ddG0MFOhTDPCcT58lspveqv1GR4kRQ0RCCzV3rK5mt+vv/8GK//j8y39
YnIef/0fh5fi9efZ+fpvvo/ODVNikQMvzX9Yypln8EffZ+esE38wgGWIxxicP7NXPvP/zqhJ8piI
7YJm9zWStvaV/UhW8gNZiRgvsLoyZPQRfP+FQY6ROxfdnzsQZx1V2JZgk8+42XfArf58UdaEbGZK
QW6sKSEgZZDlf4YN5dxImKoJamEalfWVbRI4ufOGoI3CqdXBnWic8Q3wIR5zJfz0dKnhgmBy9/MH
OQso4iBZgpO8reQDR3JLHKQW9pY963JbuWv6jNjwGJ/qxvCMc+0VK4Vm7pP7vhP6uTFHH04Ehs6O
yHTU6ovEgNCyUUWudNiggzNWEYQ9sqiHY8E2/TmAClziwFJU9CQeFp2N31dIIumAshLayVgQEivo
PtpYw9gqPEGRjbMEV2HoN0Yjw7kfoLrMfpBH1DlQ7rLnR6Jc1VoK8vLaZ+NbiehLu+TvbJZsBXGl
dqx2qjSrCNtQv9bE0uNDwZE9gwzCKjDsW7cDNRWpkTotJ2sHqIXW6NVhNwwpvZ7ZNNzVorMvO1zJ
8Eg0WYFN1Q92wFKHQRArdYPJH2LbNG/NThvpibTjGcbQ2vUiu6B4yNLOA9pe2PqBuF0uQ7a0RrJz
EQ+GsG7SBL2gtvJyKxF31MbzG+8yMfAPQ4ao/XojxkhMx9lLMxxFI52XIUtGNh2NnFayMBoorBvs
xXpzzNhWVNYRONiqpJmnjZYVEQyKmFKBPjPCwnfyzAK4wImfk1rW03vnT8Zy183pLMzPLcEopi11
NvCvFifrjoRzsfs3gMIQrzzMDVBzQfd4UUGPey+8utjlBWXrUDDUKQU4JlAgQSqE3UWwMB+omISH
WWpywuiBuKvvj6H/Lmr/wYLxq1XtU//2Uv5k+V3//vcVTfp/UP2I+eW9io9ROn/ywwxksp7RI8c8
SmJb4TTzf9Yzy/rDYpXj4cpjdt1B8Ec/1rPgD2qcfKLigW2xArlU+P6L9ey7f+TP9YxoOAupx3EB
VzEeHRl8OFExXck6wuKPbbP07h1CvEZkUDpNRXPuk9fwvioxNmm87cqlrZtnuxvZs+0UuvR8nCXn
mhCiTrSGCIMMnbIofBOcM3fjEtD4teRJGNVSdtalnPRcWvso8eEgp9w5dh4Wjmu1x4xoALZFaF/l
liCM26YXfWUrd0uJmrQu0ylx+dG9kZSYK4B1VcwnNLUHeHtRjtxXFcXpnO39ai6ho42+dDLv6GWN
RJBpc7gROWw1d2coHdgh/B08dElAzqpCqnGrMRQpqznDLAcMEg1AinEUzKws9U4z11BgfrpoBibb
KK1buD7rd3lq6Npx3tKSM+pF5TQOHKN5TkyOC7FdJnsU9sKBpOo3YqP7lWZUlSvnuEpLeEOL3Rfg
KQg3UC7CFdKxiNTdha4USR/fGWeajIs2zepv8j14JBku4a0UUnlEkvol1peuUhXJHIfmpTJc3uNM
+nu2qXwPOhXaJ/Tk2cTaTroWdf0bCKkSqSux1piUeI9MsVUkPgVVjUEGJ7zqIeKcjEy9Zq3iqGQG
NSkQ7ptmTWP1mgQaUz4yWnxdAB3xK8M6Ip2dkeZKy15eTO8hLyYwBL4sPUVnaa9a6Fp9aXR70sEj
0SvGiQOL9ntwLC9LVsr3OFntNxieIX5axMwggsHPGmaQboVoFREgk7+oItCdoUam8UPvPbi2Io57
iJGjePDFgOpvc9AFa+2YNZk3NHcqFeJofS68x+LIjfMEQS9YA3MlUA+mwO9BOlPP/JbeUC7Bg/ke
tjOYhdU7/z2Ely+GRSKvVCycVRhNGgpU8R7co5MiJ8UXv0f6XPR+HgeWb9CBkxVV8ja+N3V5P2q7
zLXDS42Zlo/IdArwzaANSCQEh+zBOqEFgt68w5CN8AInCC7Wpn+vE5tULa1tv7aMlcFaOIbXlfIx
xiK8qeW9lKzCMxoweYooK5uLoJ4PmW9QYjbFOH9702nf7L4B8bW8d54pOl/oP5M1rKTxvRcNc6m6
5o6dPnPV8jGO7x1qyXufmuGP3VUTZ/xo671xLR2iJtgRBaWJLQAp9sTcV7c7QlLRYTQGslgqbTp2
Ra74RNeS/byI0ftcf296m2R5npOoMo++l6vxvI9jooNtbWFkbzGKgUrs3YnyrPceOaDXNrCoBr/g
JihwAG01tsnkFM0fipC/1tHZTk4zXScoqfOLoHnM35vr6jkeTcBGa6NdGWUIBh5DuCdtr513nphz
+u8EJ4pzPM2ryunk/vMUi466vNaW0XTVgcLrmBSqeN0DjevwJp984pCdS0R6z1I1y21aMej4VJlQ
sS9K1TGUzkYKDQIyniWDi43lpjYWf3LpKeE2BwlleegynNu3jJK6KQkNPUYT2ygOwRMks8nW9oWS
3KbmprXAXm0lDGfqz5baUQcraGMPfwfZeuw49ijMhnpzPwBTTv1XskvY9rhnhjJgM2eVo9uLuY99
44z7NvZOR7ui63A7BppmB8Or6PYEWMLwIOz8gYYB1sihUl84iMXD84SDGo1ljIBnt4QcgFUzuiKZ
DtSsYXYAAnyaR2hztlebr6uJbMlOytRQVgGYXzLpPgZj6qp7rPfOVaIKUlWd8uz7NcCYnytCY/Jg
uUPTQGpi8OQWjxaJa2big1HKuQhjcyEG/8lVPCd8+8xier+EGe7/ByB8mXEO1qHub8vENeuTOG6Z
JLvcMPEnogOy4YGUU/85EXfXCHQBe0kv5qiIQ13CF7c6gi+3qmiFF1Ki1934Zusk+Cawi4JbJJxx
CBAQoy0ozOIyGrSFqQzMygtg0bjZY2gl4mUx1LtsscpUfHAL0rsK1ksS9GRlhYGHFg6cz8Xr5mgc
95g3XRcgGEQB/BiUhF4O0lx4mLY4oPoNh3vrik7PiFYrIy/GA0GP6DqqkjjapEEFhxzHBrN64Xb6
a0uy+9Etl2XeB0HqXQx6ri8Uz6b10hDitFCFk5PMJu99BKbGQT0e20WcJGAWmADz3LW2EaP8mvnZ
auGIe8CxKkzrAX4785HhBQtC/aboHc0ujMbS7j7tS5h9URoQAeJsZOLac8eRS0a15DisyBan41yl
DYwqHgDkIgr4EUzGDcRlTbecv2Hn7SYbqHdOsqXZyDxLJPMh7HPO+IxLh/kjhNE433N4IhDJ45vZ
Mf2yilmdXydZCK80O7WpRJo280KIh1i/OxyzLmjHvUpr53mqY8TatYCh1jsffiSs2opw61G0ebfc
urqN3TCAinKAr+RWp1xQU7/VweRC42tGl6o9XSdr/Wf85ka5hpDbd/OplUdrhWxDvmMv63qgN6+k
GV3J6DbXS8WPLEYiIMGApuMbc/lSUAhwx97e9XfTQA41I1ydlGSeHcU1RpW8Od/PbmzE27pNIuMY
AT6/QiAkX9Pq1Eyv8jhbqpN0bY8L2XzEN6wk8klWfZYcEWaSrw7fMh9okUrrcegsu78n5xP0B4Mh
RBli9YitU5rSBnFYZSF9LDtvYQ0KCvA7nq0dk4lMoWvjZnI4970lhAytMXQ7sFbhKILlImoS65WZ
m/qk5cp5NGJcFOSuIxKKec/QpKoAoe/oJPZurUFiTY7GhsoIKJ3NnTua4q2x+54RbKw4+k1CLl/y
ict97znghqjPyMl8xF7pvWST9NekQ8y8KfClPBOdwyRjbue1PIO49rizcA6eOMSW4G+WqDEbYj3D
RazAFPC91eK+KTsTEAnGGo+QP2UkdCPjqdqMmjKWXTlQkIBTIefNp+aiXwk6erCORNy9BGZFAL6R
8YMxlNWtGeOxoPIRmh6rXDVc4HvwGGp6HdssO1BuuUu6ToOC5gl7QoS++DZgXjwnUxt9a6FbPPZs
/eoDozGcrLnosRYky6hBbShAeUwMxVfUfhdXlaOjzyIZ228xw8DoQcOTBm4rmI2Snspi62nKrWK4
Y7RA/2tI2LX0DlbSmGJr5JwV5G8UvVVH+/kI4EmOKAFyqOUiH36QNIJBO4nBL4WbhJwY30SdUxJi
ipaC0IxZSwvk+3dC/t9eE48+pw6s2VhGkFM+TCksTkyktRJv41GyfWbL2j8smTGBx56W3Zqj+i64
/T+ad1cCFmVOq26Jq5VzzsfXc4yJ6A6X+ga3wo3L8zbkM+53ZroEO2V0EJMnk0hWXwY7yR7xXzl3
31/dg6pEnNKHpGmaHw5ZWFdmMK4Zu+fKFbsAlRaSdvn2lzPn9fcv7K/+5J9V4PVFAo/pGAdN2ssQ
Lj+kLVJ4RPHEYr7BfuWG5JC0zRosrJ3Khurl/+e1XIIkqzZLAd3PKlhk0rZJy6u76dl0Afszigc9
BuK8b1JMlL9+rVXy+/n65BdbcWZkIGzpoMv+/GIGtsAFyAqwQXAroTt7hC7GQizHRuuOQHY+7mp2
3WQUUn3qFZImWN9zd7HUYC2pUlmfO/bDNOnuhbjUfLoYNSjQX7/Jn2XB7x++7ZGrQbLk0P4OZPvL
QGFQCnUHUC1ha7/aIY7lR9tIo/37q/xXYfmPj/j/f5eNDy+v1U8Cy/rXf0Sq7T8wPxOchtvg0WZs
cfV811f8P3g2cFOg+iL+YsTmhvihF1t/SJNVhxtFCPyRkiuqJYka/8//GPKPAAOvR5GbB+LPYWH8
V/rKh0sXBh+3yEo146KgUfTDNMHOfU8zB4PWoNMbu6rabZ0AdJnoa/iNsf3nu98XBHOxMwZ4wQkM
ebjpf75JOs46UTHLjW/WSejpMtpMw0LVbowF9y8f/T+sMz9f6j9eab3n+dVsD/rbz6+EAQUeEXAM
K9bYlVOb0/U0T9tfv8g//DrwFfnOfDJdTNA+rJjK8RtMDGwFE08fVVApmqgQmX0rrtLf3LqOvz5s
/nwA8hux+yZdt5a448NgUPDzbxTJGuyLkwE8tHwU14pg6EWgYV3skFQIvxCvgf+tltbdUZAl+7PA
9iMq5ZNFDps+cinvWIaps7Z1qXB5QzzWeAPJZzSbIOuq5RNHECF3ERFXcORVaVmXKm6zq2yUVnPo
kHW+AEcK8Go6PToEk8jqIXAizkEQMkoT5NTIH1pKu9+ScgHl3nL6GPayGpxvyZIY+LbI0KY32EB5
YTMxzDebnjSoXdKC2GKMIxa0rM4D/zTCeAeYxJLNeCmy0mWCMPCzJVgK0q70ZLFvazrvixfQkhIO
Fis95RNBDswu8+anqRXDY9zabPeCFCIqytCQMjwoywm/sieLU1K3etyT3mm/ltlY0BYhpvkVZzv9
IWNRfKNY20HoyrB9GzLub6fJX1K0IQtzn4E9zgiDNnEe/QKvariUlfHa9tq7j+wiu6dboGmgZEcg
060ekgcI9SLtH/00zS2xZTjYPRY+3c8IJHzSpZ/VzwwYy1uLdLXaWN2YnhfG6g8abW/BxQVw6bFB
hX/FvJm8ctf0L/EcOOkmZW8vw6ha4eBCWu0LhteFDgyTb0YYCgExVxCwtr4EF8AP1uMTGyvTORRY
mNoQJ4j/BMNFXlqyDW6aBg8JH6bseBN6yB6o75k5mmbT1VIjwUHW77JPZc9hKyyzwv5sDkzHN2Y/
69ckCLqHKcrHzzoz1gCVOydf2Bq3n1A+qUOwqM64oDdnouWaiBYbVvTLc4IarqLcIS84pNeT+CrG
ET61qlb7syswMYmhUSDJLN1vexsuKKMTf8gOUZmap9ghS6rXu8Q4J3VAxDpLytoMJ7hBFaMTp7zp
RND3wLobgll9M1uURlXUSQCRWYrlZlpGdV0W5vCcjV78CuJOebd+k6hHCOiQbTVNQxxVtO/TK2XQ
uopEKkaT/29V1C8SNKLmqyM8QADBrL+Q3JcUviZe/2jWBU4vyxth8VRdSQ+fG+d4mlZRjuuP+j7Q
7FT1GFDQqT5CSuZ8Pi0g86Ufn2PnhoIf4AioNtKn8H6DLjo/D+uZYkPCgJt/QjumyyzKuctyXjHf
mVFTv5lxKxzqvahSx3ltjDYU3r66b5iX3Wcs+8G2EW781tv5yDYaneapkNq9wUJo2vSfeVG6vpkM
VhPuyBvRR451NkfAEanGMbMaBwSNShCi2AFt64UWl01gF85T2xrJF791i+sZ/1u1naua6yZo1eov
TNeQFkFY4iLSjeIGb/M0PEI5qkAucP99mbiAbmVqPcJS49vKun68hNc2fyW7w5XUayiFYRSXFfVh
WeTvwECV/ZbcBOQYbIc9O6posj83LJnPAMd9lLgeqW/LgtMUJ4EblS9JMStsda6MuKLUTKwE8BNE
S4lUm2ziuCaaFNVzw040l/NFVeiOX9M2xiv+XQF3I+UvmCKFos6aNhVbGuLkt8XkUpnIGqWbAOyI
3k4clSm0w8RHw1Q+M31dHM4oFlXEt4pfINsjii2hX7vgNpvcyrY2XDWPcaI9RjRFVrS8SCehPqGc
qVY+DK2TTiGKFih6Fz3rDLbp+GTC2JwIzSS8J4amAJbrurNYzICBXDuRadhHS1AMHiS18IG8TQpJ
nuIgGvNyQblYZTb1FlYClMkVDhXmkvXZQ0gapMbR4tMBM5heydx3nESwMWftXDcDQjF03Sb5YnO1
olRZPcChPPbzYkvfHV05YJIIRcV9ED/ltUrm06l01NfEnB17p5x0uLbzIqVHaXWyhr7opk+9i2OB
X8HW8w5zvGsfszII8OJMFZbsRHIYoZVlaL9EQ9THOJd7CUsir1l8W9BGx6BUFuWfY5nobe019kNp
48/ctJ43bLFRiq99VHG4mPFQQNPw3KP059iF/2EVgp6dTh6NxdInmY0yQWzEjc+HJnY2vYzss7l3
8jtypQHFOU7zbPpTTlsnmZB2O+JhuXAKv73spKjlgcAlgLjKT7QMnZi8AmVceXJveLV4HatkurXN
kXwTT/fVA9p2yXWBaQtqO8OaL3U2mg8qHhi8MrGKUkazDLU2Oh3w/Pcuc5Q1UbXDuiJBFFtR9Qrt
ZrypGiFhKjXmNY8F75KJF/Z/Y7L2BGK9L0CcIK+iPQxWOLodrVqZPwLzG2lq20TUPeEtppOp5v4r
2zuSCfFtUDgTbTmcGN4yOIluaNa5a26xZC88dj3Wr41t1s2pkRBWDJXr0QFGMRJPn8bqMLt2Ztyc
dFx8r5pPowsD+Kb5ZpDecvSsBFGt4CC2Bc7sXE0mvJBd3Lfi6JRkgjdDHOhPavC8l4TJFU6qZRgv
alIP0cag4cDZUWVRnPDsbQ9rsWwZiiRdHrg2zZcq0PTJLTQOAH7pKS47SBOlcYdtjNpDny7Ip2XO
VLZl6MUKAKAG0FQZ2NMVMTG7OK9mZ+GZYs2pjcE80E8OF1+298jw3szMN7/FQtaXPQ8KriPuPoX0
q5JnC6PriFoqe3drCtV4oefK8oGaZvoaodKzsA+OcbRr5ewTWVAbjBmBbNKUrJQ0Gm55OowMT+8V
MKAuFKVHdi6fbShkRTP1aJ5zT24hTWd+r5HdJB4iwJLnM7NC2CWGRMFkOUNaT7Zdx1N5N3RLEOOL
Rbm+KWmDzG5MzdDnrDU1GJUTrRz7xvLWaIqwWr47uJAtk31H5bTmRI5+haSywUptmGAlG7r7piUf
QAkOcTKht1l+dlYOcnRPmph1iwungjXUjclwnSrLqg69j456Ns2AASmv9AwMGJpB2gZ3ZHNXJ+w7
OXIyKEY0rbvrjiI5Ckpx/B3rEhTTboIA1m5mJ2Xu0RAZomEJy/FruUbx6Oagby01NL0TY4wXPLSz
PpZXMuWO40EC4cBqrU7tqwH0H2ZjL7WuO8tlT9TqleYtFmoIEeE8QrTwxt1tqkisX4LDy+ctTYps
7PrJdPNLTI7TS5NSY0TWRbv5NjOkF2/TlA7qhsIsdpBxNzG+6xgUM1UAwMxDfn3P/ax8zYVFXipU
BM5P7alq3/plQD12XGaqJEIMswjNhqnrRrVNO4ZNIKhSQoNFrp7oEfkmqlmcjHlu0HE2esTYITzW
+maZJuoZu0Gm9DSgZAd7xo/DkWLm2KeTw6DXYAuqn2SDiS3p1RvNFiM38Ed7F+WBRXkkAYJUXiVd
bu17quIWImNDxo0RuzyBloTxpQxS2iB3WS+6Yp9EeB9ZcqzBPkau6qJ6S0NJufZeKOp/K/YU7osZ
s/3HjM4hhOeyIIv42pKVnHI0U5/HwaCywL7AYGPwvqK8fjSjVJk7ME+p+ByNwNpfEqCf+jqziYlc
15a9To5rxTOYfZ2bff2vJPEDAvNLz8fma/7S9O1Pro8/TR8WuBYssFBgcauTN+YM/cP0If8w+ZoQ
IQGdez+Z2BxYbh5nBCwf8EvwZHCE/6FKOOYfKLMciF3UQ8FU6V/Vy2MHX8/of554sbA5rolXF4cJ
8VHi0B90iWGSCkwrjR1mZHE5J00e7M1Je4e8X9Z8ar3iaL2DAyp42/SGf+Lk6mrATg/tM1ryM83e
+MCu4FmLBQA2CK8QBnYXprMBZG3KmZximMD5HGx4HN2Uqp+PhV/lnzzD9IgE2wvjHUpSM0wSfmqQ
tRANaQiaMKDTsvF0Zprl/bI5uMUy3UfklAhCiI2MgD/yt5i7gMfedtBrwiBPl/3cJTVk+G7lvHqY
N2NmDRxD1HgcivqpttsbSDfxduip8IpUe4X5/zNhJbqKoljQ2bdoiiphaojRj3fCQ2jQdX1wEQZo
Zh3bs4J6NKKyAWsh39BGaUBcRTK/kdCEPumVdyqfgrDIxwtL0DSZDoY+2Ep5+9JsqtOSCvcTDruS
ok6ZHd2AdjGuEcWhQQuKEHLjmFFdfrSqhPocEdNazs6PTbhHcNm3y/5ADy0Rw4YGnZD5jgtbSqef
TZ8pm1jG5S7XlXuWGHWEUa+vyOD48LzlUtCFspwzNOq/db1/7ALshCURJJs5YkguBGS+b56nuOgY
lmG9ds35NC2iDBAuTaI7NXod/VL+V11b5KUYJ6EcVBTmgM2d7nVmvwVZ0pwRGq72QdO4uBqj+hgt
wQsNv1eQQYdQ2pm1H0oDUQMR/Com9bUzJjqVR2fk2EYac9eZzfUkB2aNXvWMieo42RO1kHRQBSez
rjpOWqDQpsgLjsnSn8g8oufdYL40YBja1hkcX461dUgh2Bkzkucg1saupo6xstFfzCUAJTbSrU6Y
+m5mQnSd+gH7TpEvjOM0mfpRR2dKOzXTwyimrA8vpejcFzoAtjaj49k0zlVust/XIHWxy0x8j07d
no9g+tjcnseVc6rK4sElccbFxneB7Gwvx7Qx76e2TMmTcuQtYgNSX8N2zT4O2EuvijKZeWyZyzGS
hd4JJy+vVh4f6fm+4YC+WsC4Pe32czflDnlUZvanOZGWs4Qnyj0EFs7fGq9kj9ujs5Gg6uisaeg8
or0m1AsP9bS3DkODpaLl9O5r2z9ClPOvWqnkl9ToShQYhn6t6tudLdgc2QI0IlMgergq8O7nppgo
73G0zZmz0R4zIfLEhZi2BQRfR8C93tirXmC33BOtHJKLNJLuTd61I93wsfs2ZvMlvo0dIchDlchq
W1J6tK19C5wIKGVgB1S7MT8v7u2KMGZBhuexwxJzXdQMnH3LmU8J++EgG4CSUwkyHbJlTYsyXhTU
43bTNRf3OeXR/adFKbj3lVG1PMvTRyKZLSRmWgRTGocouNjCDIgONnW0VA/4A1voPndO+8iEWcx2
SuYE9+IV34hjkqZ6VK1T6b14rvaoX9LiCBETOODcTBdN07NJmQlB7D275vBgNjBh3MW4SSyy6xTS
sxLF7KbjccKsk7j3bjw/LRQMb6TlH4KsiMgUebus9Bn9+8GtW5nIgpEHXDYArw+U2NvPqJaHEtLd
edIa6S7zKWTVUUQ1l6tM57KqI+MWfyhAPipSr6s6vvQsFgdgBSQEXeMyjYNvTPS5IIkqAfx6dhpX
Xqy7RYgN7gVFX86x9WgOSqPBoVo2ovHTKLhySfg6G+qH+6uhoHqc00x3jKekDAddXMKXMEAJt/oS
JnN+b3pEpVY9bTNBN9xMFMKcNgG+Kd1QkCtla54vluMdBM8bWuchJ5JtxLoLd8Uj2Ua3qJ3KFc88
e5x8ywrhwm6GfJ9H7UtbFKvvZpfF5hUq39M89yfxstxlPCc4F5xOtdilQAEBve/s3uMRNocYFCij
nMNiiv1wAPzbu+0reZgNlHvednLOEY3Xti6x8lzTm3nqkHvTA6a0orqJ2AhDIDaajYO1ihixGjc9
CHbZ9U9FYlBI9zDa8ScHKTRP5xu7b7ovFda5TY7Vila2Gmtcfq3Yu5kQsG3S1fiLcS709ptI65PU
fB0oDZythWa5uFsm7rMkvvFiKa6CqpLn9ZLT8pRXM+qJ1Xfsn0FoBFOVn8zuGNzVyn+rChSSTjj3
UT2NB0cHA292LOBTjtYE81gPZ4M5wHEcRrXrRPyNK8w/omdm1tbB3nBpGKLY4ROnPrizORlzBxkP
dkrQgWxadGXmiGaq5Z1DB92gYJlnc9ldEDyG6WG2ozrmZN0vLM3sf4OcDrsbC/TWG7V/SyhcvRhu
Zn524TSy4KVeR2a0ABsdFV5ygQMAfEAZ6YtFCggUqTxO3SxfY29W4E5S97XJcCG1fcyVE4zsGeRk
0L3cWc7RcEHOAK8fg5OaJq+jhvp/RzdycDl7or5qIa5jF8FmxW3oloesLjTX3Pr/yMB+rZqxWJvR
T5o+KCBH+rF7nZG3tox2PilceEqsB6cxsJWnqqdglQZzSjvwpRGVbHrE25paWBBoWWcsX5ZlopPF
X7kqU9wX57HZJs8jS/8eV+KnKprjMPK7V/KshI1LzkhFjjnSGhbzBIun3mNUaHZw+YvXgdP5BRfW
c+UIbD4g+TQbKUec6CQnSYAcexsXvXfJScMM53Zxj4NILiM/fioiqzuZ6uUJ9hXtE13DDdELdHto
AyOE6Ttc4QToUe2P/VyW+9KZqoeiqJww5+HMlx5rMvX0p6BwLtHJ0o/+Oea3YGdgosE01xj7ZEaU
5QoCMEkpOM3O1F+PCzna3q2vUhpJ0C0x57BMjO5qjuDeS8ATONTsdgDQH3A0QUcNuIZKaiTml2SI
qqcySJq9XfsTJcFujdm9nbOwjQOQI7JVxz5wkPSkf5NBSt03bZEdeqeNd2y7lhMc+cmhN8fic2Fa
Q+jQZ7ghcurvkqGJti11cOTV820iTtniNRcopJpL0Oi3o+1cUMadbpYuvifPv2VO90lXxbOOh08E
4jeJ8PZdN1znrdpN8QouNqPkhC8R+65t0+BgFmIXi/mOZKzz0E+E+edkPgR5lX7hKO5uC6cvT9sy
Hq6r1qcxEWxZmjkMGYoEIusSjZcLFImRw76Z75yaPH4eq+uuYQ7gGbZzL4vKvHJrQrlwxyZ2zoKJ
WqIqYsWBcw7NotsmjtCbavBASQ2IrCyM9HE6wcD2Mja23RBNbwi44ozM114uNqXMcY6MEhVflET/
skgQOAHiR/a/mDuTJbeRNFu/yrXeowyAA3DA7PZdkABnMmbFsIFFhEKY4Zinp++PmX2rUuqurM5d
L2WSgkESgP/DOd8ZLw0Jid4UrhyHnMPE2SmXi9Suqns5LXsrm18UeUJOL2KqAStAx7ROSutgpu4L
GT7PI8ybxtYvoyTlG3LpVncGiLF6iWh4hvAS9ZhvYzXsCOT4Bt8rmBdMFFAy7sYeFVJYtAc78Q7G
rPtuOIYoFxOcK0t/z+gW8W++aUeyqMtPvSdILNaPWTnnzA3j5q3Q3DfSmfZxXvHNu+ppcIsf7oye
PGWEVnK3lqN7AV5EtkCrncth2goXfY9nBmicAzZJmA3xPXrE11aLsSLs5j4ao+KLBHHHV5OcDtBa
7FNFqx4ssZMeWy1Wl3bEv5e7lp8m8DOGNKdoilBhEg7SnjWCMcnudG5kpL9qLefvVJh40i2YSIpn
Hb8SOgAVMUBNGgRxIE1WizdzlibqQMTVtlhqHeLZfJtPSNKnfC/RoJU6Wt4shsSTpXN+lp0rdmT5
GrdVmaS7UlbZ7bQANIrGizbaWPIJGzGQgL51tnWJpilZpeNkbsOCiVGDZH6bGyK6L4pRfx/nJt+g
VvSCVO+/BEyvoJxkuGrjCKoEzjcOBslsHm944KU1eszFFjdFYV2E299NOWIgVaXGu0zI6qGAir/S
BA0Pj5v0A3vABQ8Nzy/JrTMMz7CDyyfPqDYjiiqnjLcGIQmM0lccCsSxZsZI3kM1XQpZf4ehXQVC
NN2lXDhJhZ4QNJFB/m1s5wvcE/XWoDxcUPZmrIU8zyBKqpVV1fbRNkNxSEr1FfatJF50Ns+eiJ7a
a+5XaKl10rcfzPu6Q9HnIjBYRmwTIzubXRq9e6lbsTcayctYI7EM12wW7SCfnQKxp94e7aFJNoOL
IomwqYDSE3NPlsc3Uys3oywcAMAEPO/Yb+xaW50duYwPRIvcEfmVE45V35F/9RBH8YvMu7PTdBND
4uSD9Ih6RVJ9MGreTkvVgeMtht3QE0DGCXxGalvhBYuSYywifNxtR1ZZQTgzrPVrksYV/V8uW4sI
oiBJXfEcNpPuF5Zy3stadK+NZfiiy6A8aH46EHlPwRoooqRh8sB46MCLURhbo9gRsLJm7ejtGs4f
SMHc1GSwsNN21dEaoyf0g9phcuc7M08+HCssA71wsy04o/dBGZDObWJBs/duRN5cTUI+QpaFlWRT
RrcVj6LQEyurh61iJMV00h0UUHWW32o8J0n/kSxOxc7Q3odCY/Y6bOzRcnaJWR2mQrsFw5G/d4go
mSKn+d61RqpZjfsvimxnZS9DtktGWzyiCglXwKnhKoju2LAGwLWFLqiusKZA0v3sk2bPoL04woNK
LzhSUNmRQ7rGseAeR7N58LIrJilsr8Gf1ZtLIOnOxeqwy8gtpNXxck4Sg2ert9wKlla2UcpgsKpz
MrMP4f0cRFJ/6y2Fhlgbmh3TDZWxZSnq4xI5tFbU+KU/LFa9Nrg9Qa41oCxcvaBYLqwn5K/5k2yN
lvLL1PBq5O2zRXLGSQM2A3cTXWMni+6uYxtcMVUkkorcJxSTCVpAQuftdl0W+MaTKmL7YCRsaK/p
Op1dDifFMf/lAQ7ZzR3hIo6ezCcsN0+1JBRMmHnxEbK0esw0xwzqJSm/mkI4hwE/3kZOFsN9E91k
IQoCw0NibTEThTxzRLYhcCR7qfPUe61E0b+bEp5nkthfqdnr+8zNO8ZBst5oKepQJOqojAuXuBOS
zXatVfRbOXHqqDGuDjjzFBs2kQVsjpePLK40RNAOGTJ45ACG5Fp1z1czkL3sVesovPIeZgcXR9/X
ZOqUg3yw+hQqj2PFd2OqxH0nZIJZR5uKXQdtbTOj1+abmZs1UM3+FltfdUs37p7ICWdq73XyOBHK
tc7nLF9nLpvSOZ1YRk8Ev/VKLWTAVyhJAT5tsP4ke5cN2OPARuIc5mboF5rMzqmZ+HNhMJwPU5gy
YcRmu9GK4QVV+3CC2zHvLV3p+1m3HxICq5Oeq4WM6AHGBHoMynkereVkjUc4Pzdmw5LcHsaJrCGm
4HyEc0fbXC8jlJG62lLClADK9XgnG7IH+nh5ETppA2NfX/S8cgO0aFyZkZy2LION73VIMPgK4OV4
cWyWW6usDHFyqqnNH6Z8+iBWd0HJXEcPeSuwK87SM3wvCl8NQElQZUJmCCa99bWnr7esCYugKNXM
jLBlBDOFo7zMFtHqZha9YuQIKbflYPo0OGdi17pVhIS5WSkFRwONfbuLnA44eVfxuVnJq1VU3SoJ
9Y/QJobG5OM5Um/Gq5kJ+ntX5Q9xOL9qY3PywhDfoz0UPrg4jLTOfMAtsPh6KwWl6GAQE8lu5DAX
rtwNMsUUxJ4BqtdkuATWaNa0h4IYeSx+iF9nap5AUjIif5qZXHSoqneO6jHk9ka8I4+FYF8kw8eG
i/sIND65ySJruk/SWDy7uX7T1BXokLYKeTDXC5YAt9UZSULSCzRSI1tEBOZp1JeBq3CZL7bMbHq6
Mr67yqcPOlyQlRVphFN7V42O7aXoFcbuiylNCON+Wg6WFps7wiQaPyWY1UkFnJzaNG7mQl5cytAr
/EKgIVmpaQofq1L9UJRpPp4N8EXpiNgASb29bRYzDVijaOh4+pFardX2jUHj+9t0GjaBqNemFpUY
lUOSNDyDRnJit8OGdZuRWQxnqHPHE5zTTdg4IbKNeJ0K3rMuqbezHPyYJ1jNglZ9yEn9O7VTyDpE
C6FymPm4qehDXtndBTn+nV1Txs2xGHFeUfresmi7ZLHMHyu7pV+q8EJ01ejuHTun8CTVCpt/LY7X
DdHZmVr90HXzdE7yZL5hwZhgeXLNrVl1rMrNiOGn1ex6bSGWaVQSJJLkCy6Gd1yW38OZyVycUOGW
OhSw+tXIhbarPIe7icTMVR0bVx9S2DrbdOjrdZ6h5cQ7/Eas9doMHzUj8cPlEI3KH2zDAhSaLsYd
y6j9VLfLhrQQd1XWnsea1FVUevWdl3SMpbsbAp3O+lLd4LzBaqcjyqrxKFqMWjAeEwvuVDD7i/4b
lzS9Y2zfFYOGQt3TX2jMDt5IES4JDDQolFmFqx/MMPzW0x7KQkbUrXX0PWShlri5syljC5f1Ahho
5BH+DJD00A3WvY7Qf1Va2Y84pvJj5l5+K2KS6i29rH1nMQAoiukD9GW4CceMfPJoCKAmjs9OY2YX
4F16vk7zFr8aiifHiF8rxiljZd1rbrlC8qW09KhrfJDIxH4gId8wG1lr2WKu9Z4kgyVuj2xxG9r6
arg4neH4wEOKg2jwWrr2CduAWnnITfAJzg8zqJ5gjuYXq7Fjn87ih9G0G5Xr4RbqIpbnmQWhNrrb
kXH0LknL+jhVpRYMVXyY2e6e57YYd6LH9Jf0UXnMPPkqnTH8bjLlHMPlyWC2/Rg5eXI9QYVxxOr+
QWturHLsPsR7SM4SjJyb2p7Xivq3XFtDYt02ocdfN8g7QKRqdjmf2l7PGoa3afVJG6whKZJdcqMj
CiTSazYEq8VZV5t2aGYCx2RG/uSQ9UYdzNUQFx+OW2YtcWGpipEc9gI7uYgwWKYzwbMMpIcIjc+Q
LNtQwJIO4PfZ4Xqp8+o7pELrotJII0MR6VsfhG7ivhqDaHGfMtD8nEC3AYg1m+SjS8vpYLYRqc3a
lcs49SY9fVZ232YbfaG1TG8dJis0ON6zLlVvgI1K4wMexnsb7wd1UnzikcGsDRH/CWK791DKOlpb
E7BDgup07tXOu0RRWzyMZRYfgUt5OJ084HNaHOr+EA79WmgW25sS6/mmV7O89QzaPFeP4qNedemW
oFJnD0TFt+PUJQsvse76RTsi6H+rYpKhQ3c5LLrnrSoht7P83lncSpOhmIXNXz1yneeekfKNbC2E
DRrFuMAxsamuxg1nLmvsXCiCwgXqFzobhmpx5eLAj+Kt3o5v5MXcdcaQ7he0ZUE0j9G9p7GBYsMF
xJvHkFYuSA/DlGKk6uQmZEtmUoHxdIX3tdhtgEnjwFI4P5AU+lwakYG0CkGOZ4gZ9ViebieTPUde
MOFOu9D17bS+x6rHzC2+M1BbfA5DO723s5ZekoXzD/WhPeBzSlXg4MD2zbFb3NVACM1d0c+3BQ4u
shSuxUrmXOauGQN0UNzFo8pHajlzCxc93rdR+kR/88RFaq4b4m6V0F9jMwykGz327rJvSu+ujEfx
g6FXzVcGh8XXa+6guMygDmoFlwX0zkeSAOQe8fH3aGTpng/gDlajSHeKsJgAdSA2U1lh0ra/rOXq
0ISLdtOw4rFwSjID1RlAh4tOUTBzRfeuvbwxdS8DYypnru2s9xXVyKo1iVdxemRsRmbYu75RPtKv
aR1bi7PuE3XfaN0+bEN2RR5NM497AUy+GIKKOJagWGS61cYFgxDoTOe2K4gQLMKi3zhI81+ZgmfE
nzdgbSfpvHgY33jG6OGPnsBZDvFCe9GbOeQ84ThH4COT8j7DbPDC2q30FwpaWuTyDD7ux1I1axZ2
n1Aw0c+AXHvV8/SN0Xy/rVT53eXq5lhfmZj+FkBGuZmwPclKVe9CRR/dAX/d0vo/onyGadNQ+sAj
/87xlwdJFYJ8BIcE4vKcCns+Mn2fgkZvmwdoYeb5+g12MorXdiOsFSLje10nkqivF2s1aowlxzw0
VxEoirWGhHPlhstNkVbltmrb1peDkwSEvu5bJ01Wqsg+B0s+OVN5GGNCAbVsFwmcgxjQmO5BJtnU
RfPNZTuEMDAUlMxpvRHETNtzrd1KSxUmN4RV3JhTMdBqJzsAyPMKZydo/sYd39pRlw+k6OjfxjTF
FtrVErm4iW2zyDyKkQxljstuwwKufGLVGN/Xc9qsETG5d/Bf+lPbKemrwdvVSnkb4kkMSIS6xrQH
kspjS6HoF3Xo+VPhQQLuvPShc9N2w3XXA/tI52kNNGbeFLKofJ57wtdHJztGMIR9CttPTktzi8eT
871hmYmoifEHfqxtVycPwtVQBRY25OImO1UxLu+xiqln8/ZbtFynb/jUW6f+Mo1ub+QLZ32RVE9N
7J47vRUwtqlf7M43K81XYbMStvneO44Imsn14QAbFzPS1Wdp9+jiriRsMAM54dr0gh1Y5j0XY3lx
ncQ+hjMHfqU3K6uI7tGBmYeo9dZEELDDavHS+Tq7Y9rL0jp6OYpsMgzXDGmeuxpBDLlGnF+iO6tJ
sw61U+N7VrOvAeF8pC1s19ZoPmodhOHKVrel0aqASM+rmxWiKVHeqOFntlXxAqO/mTjiRMhs9+r+
SyllOWJCeiRt+nR6MwEyU3bhnaNCELVaqW8bZr4AFL5rfVTw1mD6qh6xOCFf3tkkSXZhjg69Vlj1
dLYIMeNhPX7r+v6rGwFYqZIevc1pCZR6cSP0zfQdemDmor3FqQ5jNT544Rh0bRgMrREjDoS/jcTo
sY6Lddmlx7qGWEMRPy530ZI6Fw59FSxoctcpyNg4G091i1MwMXiehk0LhLaI9qbbhz5wWsLnOvYR
jcaUWxPtvhtyerP+DiVSdkhadYJSe0GRn5wTwGtsRYushH7D1GMELoMKwXoaWJbsolFLb8K6hCnb
pIxutaxhKooc+dAR6Lp4tEdTMr8C9d5G3KF7PqEbd7SMtXRLJru6IMMKax7hrdC8WdLsxja0tkac
9t/ntKOdnqLuPvOWipp1sOcgVSiF0DN2gQ3QlYjmKzE4WeSbzUDwaJAhwUjD2bSlBeveOjLYFms4
MyhHVWM9uCpO2V5P1c7qcHeNUVkeXdB0lzoxQPpivl4vmp4yAi+NFSHZYtUZS7SrCuO2Lr3m2M+c
V7EN88ZLcsJtwTy4viyt7sM2Mmvnpc7reH3UZSFSSUf2LCwc9o1FaRZ7ixTPAL5ZdAxlQ5ZBqW3L
mAFl5r62VbfwW6HD69Mh6OAYBfVVdpjNmjhjDuP5H++iuPnempJPZF53U70lBfxeOlhfB0KBq3Vs
zo+i5hbHlLkyHFwdSKf4gjBQUH1i1HZzc10ZL3nFPNmtHzSbKUoyc31qMDZtpr+dszB5TzejyXS1
hkiMENMZjAvKtRGN3KDWQGSfuV0Po949LG5fQ7k391l7tckNgT4PfjGUeIyBT9TEDZrddhr16+3P
MjiPg7LL5k1WCCYJnGNtxVN6wU1dF+a+8so1to4PmRprkzsldVkORkBpGwTuwrCDmozrcuE3jzsi
A8aEtvJqgBB72gHGC9ohRjDI/rlgts+CkPxPQq+X/aIs48Ys+o5rBiHyk5LEN/ZalwR5rvQ1g9Lb
gWZ5m2X5dIm7MDDHqt+lNtshxkp8hrr+tIzaNiYj4jbSEjJ+0Tn7leXGN2ZfK+gmgJDR3sy+2ZHZ
6oTMojLGimdjNN+kTK5uFyPbc29Y2QlQQH0rEDOsuyQN913dU/krTjO9bT8mx9a2PBpvwO+bvsZS
lHPbeupcFidVEucvnBaIBEpFJkwaetu4yV4J5Su4KWN0vnoFELTVv1zSLG8SiVQ6mdqe5jGZfcvA
/nMVMj8vRc8NnLPXY5ZOdOLWUdBPUkkLjgmbFkWpcuuZUEzoL0qXAYQYIdPUGJ0ZPK8zHouBDdwi
lLV/tfyvDTf5Tt8SEHm4lWL2dlHSHoxKYlIHxgoZqh+AjIepyaiSvBDBXOzFm429SEw20yOIiZ4O
yq08lIi0jk1GtOf1uZh+zbW3IYhuPSKN5FFLFM6ii7McS2ZQFERtGz+gQrG3JnHbmLiT4ew4Fhx7
JvvKvIcgbNy1dHV0N+59lrsvYFzGNT4EyViXCsNgXZPalKxN4t3yTWjkcEbpqzBaGu0ubNwtthEU
N1abmBe8GfwWDLAqvfclii/ANbR1rBCLyd0Ng96uNeiO+wz0VW/HTP4nL1HXBfATm/AjIsghMA2O
tVTMfRCTc3iC3PzgjWFxxCtRrwGx0Sv1Ob1ZmGhUMYSfi/wY0eGrNATg49w6kOPhBd4vWvKt0obt
RAyw2zi3iYVNPSnECiSpttYxhPuR4T3gfGFd1Q0OHmAQGokdL8fSqtE5Qb5Hy2DH+g9puCk5Rdgd
ng1CFQPdiIUHx8NNSQ/lLNsOcRylGxbRvXcpXKbeSy0uOos+htSgZ9poHc7tpqh6BjIGpx7C1CgY
U3tRASWol65iW2cILWsVE/FhElbqDtyRPur5xXn0mrm8ikLjfTNE+tOUTGnq0+fbIJ77lNvZVqF7
j06dO113qo0NkP8uI4/zQCWJ9MwT1xmWznNpMIzoK5Yhcj2MH3Oz+ArN6p6mNPeH2ioCeR1sGmgM
1mqmINKs4WITakBUiXEDpoiHaMWtWpJrjpfkISMzkkes6NatZUZ7GUfNOUbtGMgEqPDUps9o42CF
ON0z8jFaAtEve9UU0d2cczS7bB1SWQaIu74AgvoklydYANw5EOiKiY4SJG97A/gdJ9XWJkjhLeHt
j7OKb3UeQ1M33qVccGusjQeilS/6ZN7ITKH57utNKw2gMK7hYcDT840u2A54fceOSyXe0zxNjS/J
amiyq/jfYcTQs8ljgd7cIzNjnbkEE+N2eNjRBvD+jQtZbXGuq2GA3z5C63tDgydnwkq39fwxI+dg
q9vqQZFRy5ZYeoHU7HBlClhXK1r2hjOcgVlRt9qlart4S/x1r2FJmWI/VvNHgTEdj8WMT8LuUY/H
TNZSQNuDpF4t6yULohYN4ihndU896RwlyHlOn1I7GQV3d27+dksN0aayanOjyhQSnDc9lDPdW6cz
aXanKZChXpNGPiDsM5nUV1rEDvxKzVP9iOLJ6HUkyAngpUWYmzmZDtQl9bGqlEZYmupOfCISCmde
vEY9DioJvvBUJlR8dTW+VI4Yd6mlI7kOW+Xr0YhMcGmWLds695K09dfAMmFVVtEYDFOS3GpDiw6c
53PA/j0gAPWzKHtqujjyS2RbO23wxg1gfCpXi6qMAU14Isf+jcVru0PTyfEpNeFrggjcstSj3bg4
zOavpjPoG2hZcMn6Wc++JVSWfkFMR1isWU2PcCWMA6/1lIjE9uHtazfZ7CqO07IObxfNagKbcA+/
MRt94wDaeaTSn9Yzo+MVEeLebRMnzV2t8pyDnVKI7sPC3aaPR7BVy9mrpmhZO32eBBCW7D1YaUoj
r8+3qdH3rP6L9E7kOL+w8OLDQKWJ3wx9i8PuXHa+69TQm6J5vivarPuOz66if05D99EezFvKyGu4
WTdkioKxY0mqR+xGXua4mbogQ9gG7G/OQUSwFGZdwQ6UzPBs8gdMa1gsmvKHqsy4fqtC4uPXeEHt
HybkBx5qSLlWsTej4atsCyVvHE/GsRWtoj6q2nPTxUOy6ear6iPnIsWDqER0S2jAcgc7n7GMazkU
Y2qKPET68KdbBPsOalqCaShkwHDp7vURjXa1qYNKVHLD/UyShrd8Vvbcbe0lxnZaSDQbFmL6eytO
252NgbFf3FuzzDexpF9J+sW76x2j9RG+6kfosHYdWAnuCZxGo+HRTaIH0ZjvYWebjqEwH6Hh5zcg
+ZMNuvzTaHnVnTGYPdE0/TsOphtLo8NJSZNeFy7w9SIrtN0UsqYuFKBFM2JsFlv8ZAzmEMAX42x0
yT7SiAUKXeNWpNO8G5QKRClvSpfRu8QcS00ben0gvGnTdsNR59tJ0hpDTfScNqyw45jQ+sI6hY63
B9cQ6CZzPWrDoEonGEHGoGWYCRJFYrAjokMd9cNaTnZCkzNrx6WNaj/tYiJeE9MNnHwUxyjF3hui
4L3ujIY3s503FexNwo1HuTFi0nKdiBLIYwd4GAhBua9jFqCggELjvZVpj66hCodvS6rJMw6n9L3L
UvqjufMcH4NnHjRC79cdxS25P0kTnoy86l4owO6EC9qNoiVyd1rUDlDHEH6mhcJoRdPw5Vwt1Ay4
75UA3MNA4waA2JeyTTbR2l5Ph5OegtfNpktdDfCSGlR81klTzUNY2h8uuy5qCou+sSE1bBO7obaZ
Uq16ckx2w9gBl0uWJiCJ4Loj1S3SbVrYQTVMHNqI7B2gabjL3HcI/iwGRPcbGaoU7wBMi9cJuj4R
5Ikl2C8PFk1evhdjaQemWU63qjRu+rHpSdZgAnlyRkbPAG3c6DVerldprpxv2Wgvq2wq8z0TE0UN
KqiHORMlvLQi1s2nIssp7OMEsU/dx0cZexbLBSPcCIKXXxmz3uvsgg4y5/agQdC+E+2ooXxOlPdU
VFwmmYJxb1Zuupvgu63DQiwvcWIy9mBn/IWCQp2tYk4fE+SyrCU0bV+aNZ9HZbwPtvlZeVS/blKm
N2ZYvvZ5b51pV+Zn3TRhwmt9gxMrbrctKpYPhx5h31d1faPrlXWLut48gi9LTy0f7g1PZXYXUACZ
YPNNktY37iGgZh9dg3m8QJnhTeQDWD1TPjE3/ak0l/hColIRwP7yZzheQdMY3k7B3nomzeIjjYfu
OIzMm8kj6PcTH/gltWfPtyfrruiibNxldS7eorKdAPmr+IH7dc2WtKSzdPQ96uhTVow/SnvcL13U
HWd9CFGVDOm8y/uqGQLbmr5G0rV8DKMlQ6Z5o8K+8e1+/q7JoQsIcVJ3HqB+ljddwoll5HdymJkt
6q6xCVXuMbGuZ+chVfzgEdHBGpcncV4ye0aqab91V+4hGKfUbzu3/y55wJGijgCZVprbiyE/Q6p2
MaptInH8VyOFqyHSD4XzFSCh5R6cuP1q8yTsdgygio3SevlAB2YGBhERGxy4Bkv16i0dWDGOWsJt
47q6XxXzk9LEgtgxscm7sPem5qoL8yDrKOh8kBZw78/p8iqJRLkuj72WSUv5AGqHo6DNnXnXjs4b
jlLvVFzXHO5Ulk9F7oDdw4cEy4AvtcyQnkgZ8fxOhi/liBkDe/GN0SlD4KXUzQ2TPaRYeAMZOIcd
HkQBSm9sdVT3RZzLXadsxi+TaMsAtVixE8NAHJgCgjnKRb7Se7Ax7py9AVChq010VqQ29DtHt8Oj
kdXWVnZatk9oZJl+GOF+Lqx03Rv9sKm99Ghjs7mYqnOZTxCVhNF825auXFc6Yx07A+BJUpl7SxoH
VrJOalvuiIUV1BI+mjklB9bU7uDGyCopF/IdyaHgr8i93OoUXO9oAFFCmsx6JVN16j5jPtXopQK7
iTkFIwNMsxNthemh5h2ZMvLc1qM3ZiYURk6jPxQs79eRRjrG1YZ2n7feAfoYWajJdFYy/kyWqsdu
VwIkGCn+DFAQQYpaAlh8Sb9zzXTZucmwAFculvUwZZ82CIAqoQ/uowyZXN3vW4L4dp1m9cFE8ONG
tfOjQ27vtynWblBgM5CW3lOfwPxMlf46eCTWh9QG60S/iodrb++U5aXMrQfPM1r0TG3pcwK26wET
ELN1+8mhiNiW5TW+pVb3Jsf03dhmmEU1KwyMGMqf0BwiulykUBAv8/HJLKs71AaEEDFBRDV73cDO
TGP1dPYAA2YXVggkAeXWY/3bxVGW9r1AtUGaOTkAwOmATJpMoLyUSeOqIzhvvczt6OuNvtZ02teE
kDSvF/AGDL3bo+FMdtTaPHacxf2GE8viLMNlGCqt3tVj4uKXzchMCRN8JJpm7+wmtU9xxzXpRtgL
UNx20GhlI8pP9DNyl2TWK2hAWiaVnXUt0S99rxnruLZCPhdz3hacPRtPx2KhbCoaZCG05V3P8wYJ
7iTqzI8WbFX9QI/rtPoqTo3qdjRrcdO6KO1FNLO6J8ml/4ZsfNw1QzWdKL1IIJu0z2XAq0eIrlhz
Ud9UgA/4+FKCwLxrrRUVkAkXMZ4A5M6/42P+ElnopvoqH7rm66s7v1f/9/pfP+EJIDWNu98Qw//4
0zn5bJid/Oh+/Vc//af2//321yis/ffu/ac/MMsiav2u/2rm+6+2z39/gf/8l//Tv/w/X7/9lMe5
+vr3f/tUfdldf1rEZuOPrjzDgR3zz9FC5/e+SYAs/uTk++3//M4XcsTfbF136V5dekXWoH+38uHX
swkSxUJH+oJhkX3yd76QZuh/E0JKUPZXnowHff7vXj6omhCLbKBFrmNYQLi9v0akv2K9/mHlY0Lu
Ef+KAdokb/aKGPkFx7OkdV7CZpkgh0gDLLGcnpw6bWKCkCee5d3Yb9r2um2sOzRGVLHp+6iP8kdd
x/P+D5/cf0MGuroGf/lVDNu4vitDOKhcr1CfP0CwSm9uIW9hazJVRAFvOozctKTf4QeGcF5Yccd4
Igo/6wn/35+/9BVv9MeXtoQjQDaZ1y9CGs6vfDenjrSxJSHah676zWUovQrL6Sud3E0T1eJfvNgv
BCSTF4PbzRcHotsSxHv8/D65Z5hFZoCBcs3C6Bz376ICQfDn7+i/fxESaLB9co39Bi36w4cZDyXQ
GlurfLNIjL2m2CiDlREPf/4qPxtB2X9Jfj7flHd9K+Td/HL1VO3QUXphN4ERd4dtjwM7qh89uXxF
xvKaLdXeHYrbHODvn7+uxc3x8xdGBa57GJ48S7+mo1z//g9vj+lXo0Wd0/t46lnM93VSMvwe3fo5
dDOr24TmQoRWovR3ES7LedKU9xhbYSYYi6qw8PuUIEpGg6zLRT26T/OseWJdFd70nIgBH6hlaszH
tcLQ8ITWlPiE5C0I9IgffOxal59GN7+CyEhCOTnKWbivy3m58HiW5t7sl9xcmdjfWT81GnybgcbX
23vtNRRSALik8sK88a1MxTfwNnW0E01PsWV0vTSYIthkIYiqRck9I5CY/uoFyBdtmA7nso7WzzB+
Qf0pm8lMRqKnX5QtxkmdfQhjWvkvXuW/3FMSYKFNoobgfr6Gcvz8FXUMyJE0gihnnVH7XoeuiD0+
3qZp0DfAxcr1n18TV8zWT/ewxGHqgUG2JQ9cdLs/v56jFZWNAIDtrHT55noYRKNTg5OuUgRaII05
DGv3r79JBxs2T2+4YNfYop9f1PNiaUkn7HykLrct+aS7LkaLNjLtKeck/xdv8b/c1NdjBHWTZcBn
5Oj4hdKGgpzxBJt/X7LAWxP/ZTAFoWD+8w/SuH4zP32SnkPYNM8ni+cTj8NfvzmjMpORB5dPWnz5
5tIK237posRDHZG4j+5QnWj/GLAskQmReK5lsSkTizkvGDv56MwD1OZWuO7vb/8vVRn/tHb4qd74
01rkf2GVcX1w/vMiYxu/lxA2f69X9t///d+u//w/+YV/MzxyF3Sabt1yOcvN/48KAEXINcmk2jVc
kKWY9v8BMDQMWAEAMdF36Dj5UQ/8vb6w/iZJUDd1w5D8NIt8q78CMPz90P7HtWSjzCNtD2YpsUj8
pvJXVABYkSGPvfcYpwNTnQpqOjZbx2ShIRLtqalN7VS0HmujKZ4QsJQQ4ug+PYDHrMRUtS9iYYNX
rWU6r5tKF69mBvVpRx9l1Wx5G0b8aeyUik6SKAo8/UwXb0P60uHQaotXJSsQb//B3pnsVo5kW/ZX
Ht6kRnSQNCONHNTk9mpdcvWaEJJLMvaNsed31R/Uj9W68kikuyMyXsUbZQEF5CAiUtLtee2cvffa
+LEFmmB51qbTlJ2zJaXZDxEVbTca3DzZ1D7fYRRDsYroKdZGFC2psDjJfRUOp0Jjkoc8n3a3llLO
dRz7otu0nf3u+nWtzy1aQZ11RBdpug+nrqEkRnCal6GjujOIg1wUlrRuvZd8Xmb7cmkWtz4EsMpb
Nmv10V3CDFutU9cZPih8QNwL04QkDO2ErTiABZ7qjaoEOMMCY2tGEFHG+wre9bBRoZHMacNAFfyi
aEHjNGfaA6ibkkxCDtJpVTs9vDn4eP45nUOCtNYQee+lU+KQIyRBEypoLX8NaaQBhGwv3h1oM8m1
mrzRacVZkI1APYTVwcuaiVGuZwm8+EnxQu3FkK8Dutb3mk7CnlrdufgWAhQAsgdri8A6AuOdAEv9
LnWhq41V1ckF8KviWqmavaG92DInQccy/xzagtXsdDlH75DFGlbMrW/dUecRa/5agARIqhMrWurm
ykMwblhe2HDmAVfj+NqVURg1W7/DKiBTCXOurlJ1Y+Ne0ChybkSDOmXdgB9ozy22C4JEdBjmULk4
UINu48mjo0FqaV67QgCYxs1XA/APrexpXoj71cpiyUw8xrbgoGB6GCxq5+lFilFyYSgdBy8wM7vS
csYToPzjvBGlJ1kfZaX11fXMQroL9yfQFd5ZZ2OmE7K/1JLHJ1mNEw4nQM9dTYmBYWFj1kS/7Ss8
On5H5e6aFk/4Oprqk6tlCdNXwvJJS8+oo94HjkjLevbc7tWP5vLRCB+rqsVBFrK/HUdAfOJmPKvb
pXotaA8CmQDn6dpOArgIFjbod0KZPgktzovbzCmmeu0WEnF5xqpHUYDRxZtFpJIFzqzwzSd5MdHA
K0Z1pyKJfzwHt4z1OAu66swjL/CQeyq/rCTHaewd8pie0OWxPTzqs5vatJgTkxhhfC/66MwfvPZV
jFQbrTWAq0c71aO/CTp/XvBI14lmaWfEB2kqaD6BHSu0xEUmuE8AtxLq9dM+3o92Yt4S2Nfcu9AQ
Um/nPDIsG7tOrYeo1TWOjV5/GDuj0FcPLjaiHj2XO2K3zXkUeYu91yx34pMxySJSpVRi85KgK8+I
AYxQ+8oM5mapoMASzm/dYBcNEu9c0/lAnmR2LKPPwuQtJ1POdg4tvNqZrg4wWRo5bpHv8cSPQ2Sd
OnIsMWEn0YDHmVaSSIk0u0liNX7gZxg/4oY8Amlkqxo3HLsjVotl4DxyqFWPXk9Oj9OmQ18eyCxv
i0Uuf5ZeWl35lTnqx9h1PpKYOMkuWtzwZfY7opUKqFMPAEKGF76O9LtoqZX6FtUuz4vPW5JqWOEV
pwUwlmXb68kCkMHLcuLSmEDFtKlnDjReaD0vlmddg18I53tdyOCRDnOqJJbB+DRUo7qs2yXy10or
PYp119E/ts/DiSBNWdS+IVnj+vNTPkRZcxoIW51w1YjgMFWo/zThkoCm87NSDwqOan5JhS7RWiuP
go+sPdbKlH3HxgUrj7jAeINEH2RJ+Oq4Y1DuNIwEIPBmNF+dOtTkn8O03EVxjRmR+wcUQ4qYa1rJ
jaEoAQrl28XqroIl0mKtvAWPjvY6yBVZT68LeIksmA4t65VxA7jKv/WqKWKr0zX6K2FkKs3FFJlv
pZXPCrti4y3bFDYEA3Oey+sa13RIPRrT/5qsPofO1GtLhcvepowsp6mXz8voFkDlqT67TQOVhevA
bzNQAyRKLnMvGj9f9+q8x7mQ8FYqmje+DOgnTxzay3m2UuxFnjZ4wF0uNMuOVAHeh9rnokYIQmmM
obOJ2XZBrOATTdMS0oCDSP0I67rhKqmk1V3MRTbGJ5r353jS1tXCxw1LuVhnjSIV0JaNvG8iy61B
cJAZPiMXMDwo91jcHA92Huwyx4nxfNp1+t0fCR0T6sMtXp8TKW6d+ymjkpRQa0W4u8tjwRLKRHA7
Kr5gGvqsh+5hwWc57gsWVCM6U+hZ00pR2H7McOrhXGcNl2UhdPycUnEKjJOj6bXuxvmDeomCrVcM
Gyyi36wpniEYugcH9Fp/WWJPyR4n7pa4zZngMt4Vtoci7k39vK10IN6bGkYBGAt/n/hTeu0vx0a4
YPT6dsNn7bx4KDshKfVhur1t1cxFRfCWSM5JR6p6E+YNafaog6uxqpxl+iCCxl2XmAURuWiAwRDF
MSs8CVrMUphSo/ihQnF9bWMQo3lsPatgLq9MZ1R9aNIcySrG/Hdu1bAr12MUlI8wgiZmy3nQNPVC
cmn78SN1l5m+nMZ7o6YDK9HYSP9cA/EklEI8nnU6KdQ/WPv//9T9n6Bq/+rYvW3Hly4pk59P3p+/
8uPoLdwvDkOQG4LaClmFHHcQPyhdwqaFkqJpGOAScD8A73+u9lzvC74fl8WezyYARPg/MV3sAQCL
UzNpO5IVouOxEvwb5WyUqv4yx1GQYNuAwAT3wcH9Y4e/DacC2DS+hQi/iK33EKluWRIP87qEqDTv
jbfgoPUCtQ01H7K+T0tWxniyxrTJHnM7CwkvBfN3KzZcHJvQTTcqyBr3hEPc16G3fKrUUE/JgljY
DOIH3MYU1SevTIsAjlJ5WnZ8QQrAsAWSetp5t9wWX6RlegIHZ9f7EejgMjzD0v3YG/rBtPDXKIrx
Rk7utOWYdssBweZCa+R9YfkN/hgC7RvNHtLeRtY89HuRB118mxZu9GYSZ2rXiezy6mainZsrr+MP
LqbXHLBGgT/Syxc+exan1DVhdty3pYLCkZjuyvKKASIJyBR3D1cAn8s0eI2+J3dR9reO1cJyTRpa
kCErxs7wJhushSurHYZuc9x/l5g8CX2shily4IHUXBTbDWBl56KKnea881FLNz1H9+Ghx98ebn0w
2nvCzpzvGCDscuuaCROTrnt9HUtvvADvzXXVRwlcmVpAOnDFHBTbmljc7ULlZE8dHlwvF6srpkI7
0BdkOKZ7Nxqo1gr94mLMnT23fd1/xnAqrMh6tlmI2FZ7cMdKk8UJt2MW8SrWxF8RzcMTIuScetw2
OjRBsh6Jz5Ypbrc+PkiMrLgo6mwzNgqjOOkcyi9XjZ2edSa7bYj0kB0yN6HV1Ttkp+UasTBbI4A8
LF4Yg4BhNGLFFDKsFcjvm26WGH6gQBrnITBWWNzFduEGBscfuIWN0mGHzbyUCCL/jR3CX24Hftkj
/Mttw7/hDkFx/fnXO4Rt/h83L/nw8laZn69nx1/6cTljtf4FIYIUO5YhrhmfV6Yf1zMrtL84rsci
D8mOpZ5QrOb/0Z0rv1C/woaBX6KfxBcsi9ofZQh05zqeKxj7kbyla/8t6qD4XP//tEnwPMl6nmMM
f9NmsXGEIv688lWEzWax+N6OBrnb3rf9G0rAqxfX+MuB4p8It17kAQsL6wK7HgcNhrQBQJ1xCnPV
AXlb+8Qc3VUneV8eA0MDlkTpzU+V085nPggVRA9fT191oCJi4i1HYPS9aVMmTnnnkOh6xlJTfmtp
ruazGlfOtWc04JzQyc5qIscHhePnhFPfRNfIFNdrxblqU1RKvRriJRvXS5ae/p/BT7eRwa3eJ10K
YULb4iFOQJquPEzjj2Xa1vMmi337Io4o9ds0S2Fdp2burgun8N7qhGPZhmHFrVd920T2DomKLHE2
uOSweklya+sseXUQuesV64jHoViTJyo8EEyfcN0V7C1WDnUnTwaP//nkOhRiKlc+Jx1L/nVn5Ucv
L76mFEuyFz7UYHZfYC3Op1Fe2Js8KMdnl2QHibpWHB3m8E3wOHF4Deo3C2MN8XNBQg7bp/TyDS9A
sWWO777mrjA89IkTPE1ZKS6BjO6vetiXY3daZhiGFj/4sDmJ32q3gN/dtZx9uJ7MsAkmN03XtgqK
Cycn61bWxZV08/St8mNK8FLjpwtx/CPkWBXt8Yxs5fYdVy+fQEbdVy+MYPB73CGMDx1W40dS8Y9T
1tQ4uErrkBeI510NYqXDSbTBUv1UyA4XXEf8nPO7dRl5lgEbOAz6I6LbmfgiWCDQDneZYy5bu7Mv
TNSLDZ4W+Qyw+jmLR9rxCF9COOk0IVarYZcxUCkI7xdzUaMSonb1qRrbcgd4t7tIOuti9vtL3QKl
V5D8mauCqeVJUdkhDGzrE2ExX0eN7V+wV6CaJkjaW7YZ6PsdU48HqjDZe8xIKDK4PR6WxRGbmCD6
aqqJi3Bt3bl5XB860WHyKJgs8V+5NZHjrp2wsR4zK3TmeTuTpzcD0Lr9FHhrXfCfw4DgBUCmD3/E
4A3TesBbalnvnoNMjRf+xbDYWNl99zi683VeCfYzGfmY0hl6JPOY7lIa1ty4f/angm8LHvWmdMRr
4wPDkjGorRXrlp0Ckts3+YiP3AusA1a7+QTlX7MUqVtMya3ZjJHC+x1et1HGz6dOeZs14Xvr8GYP
KrfY9pW5qj0IJlXtNKuq5X1qOZZetkZVy7eFZV25BrsAqMTOLWCP0pkOx4XMc8VZ7tFQkrzT7jhC
4pkJv2U+XGWZu9eVnVVr3FQV6wkngYNmj187ORW7vPDv56XN1101iVeXPnHSAE4rmI8HjzdQZI4c
SNokyNynR1vQ7AP7dJ0r03t8mjJL8l6lD3L2WOqtrMDbdCIv1w47zLVhmU7M+RjbMrBFs4iFWVr3
ci1KN/ymsCRBK6mcrZmx4yYW7Xez1MQeyPEyRxCfilZx2Yb37qQcOH31zAUIqMCWSohAAG1volsZ
FhZ21iYJNObzgAQc8O09LGvRbvpZfZMUdIP1V1F3ha29OQ2bpiWmIqKbaZ5HeUV3WkeARCbr2Epe
M7lAgbFnaG3jOF3leerjbg68dANoe7rKWP2kOOhn57C0bXWj6zC67QZw5DLrQhz3Hb41qbLTwK7b
o1NR46SFOl/Mk/VtJBKV4Zkrlh1CbsrZhfT5upzLcD8s6QRhdnLOCTDVMxlLgKr83+XeGydyhbXv
tSAfp+gU5890NRMpxNdiquGdzhQ+YVML9xizoMCKVhLspMUsu4LD0TwYNmJ8gtmR3ZQNoJXzHKTS
8ONUwlkCU8LVj2+xn8u3nKO2/euXG4ocyg5bK47/6HO/frm5JThPLxm8HVi3y5rK1lXj91u7y06L
xD31WaCRAs3ASAZ6ix8MPETWl7vM3BINfcjKJtlQotle/XRC+JN79XtbPV+5zCOO9FHlURLkp1D0
k8oqsGXb8Zx4u96KxXqyooejjWipRh+/YiNOBme5pWqTT335Had8z/oZi5sGlZol/iUqPyQCfGiU
F+MaD6twI72iWNldcIsZ/Eja6j8KECkEEdPT45vnr+/+b81f3ufddyQreYQOz0Yl/vVJ9Y1qax1J
7j4gu33YxPRMtnBOqpdgGuC11tGtH1ZXedMSOXSTfZrb8oRqByypzRY5dq+HqDhgirr46zv221z2
4355ASnUkAFQhb/hk6WFNNthy9gpnLBr+AP3eUzCpPNAD2uqx0Q3HD5v8W/N8LdVwf9+t9z83x13
f/mp/Xt1+VK8t7//qX/DM7Hz183r6//9v7r3/3j7HyfAfs37z+fiz1/842DsfpE0MmHGQSpjyA6P
4/wfB+PgC3M6GOqQ/jAC+XbANP+PgzFLAGpdUdhw1rgU0PFbfxyM5RfBEKzs45xPrx+i7t+Z8zll
/3rxUOivnhtgBkKt81H0f7t4pDnLyBxAV19EurudIqYn1odL5bO66pRNwm2ufcs8+XZaJs99UmTu
N4LZjOEnNsWvBRJ9qLs0eJsaK4uiXVwT5yVBIGjpuZiOy6glMiRDYCOzo0rKydw0n5srVJfyanCH
4BX7dv5qH9dcAUEhjL6f268+GQHweZ9bMcqlNdfh47Is/NybcZfZobWf+zT5uVvLJL5H2qBYuQ09
ziSMF07PV9NYEAAJEQmubVh+J+SMxPui7WHeMj9KseFJcbKv8+e6r/pc/bmfa0Bdhc5BgSx69n7s
CdlJszSMj/vDuHRc4hTHhCRRy/iZBMRRATpuHYPPBaQfdtzfKMtcNpOcxr3hfKQ8q9lwrczszdQm
3kJl1udus9UZsRZsvM49XcNJfZ7UImUZiv4m4q1TqQK82OfaVNJa/QBzQmZncxbLmku8kPf557q1
cnRGb8ePNaz2aqzJn+tZQBasaomUs7aFus0KV3yuc0kmWsCfPte8XnVEljSf618cVqyCxeda2P9c
ETu1YF2cfq6OZ+IU8MSE06A96D7ZgQqvwXodV85ofvoy/FxEiyNBGzqv6G6t8biqZvRiGK87u1ou
LZnOt0pOGGmiabLld3bCmjNJPFSQpnNH67M4jJEFvMJdoE4aKiFWishcu6fgkVrfBfDzvFJdn/Kc
ew5/2O7i/isvOszeKrOLaE2+cTSsGI7hUlDxjr8lBlM+GUa48jNC5K8gN0Oab1lV3WMz7QhrO1F0
MuqQ7hBtUfe76sc+ANjs8prRNYbleu86vCnog2kBN/jKCt7GPORNlxN+V7Aq437eYM9RZN/Jq6oz
icmWKJdaQk4D4/ICagsy9GxHISwpwnVH/kLiowHUcnrmmDZ9c1BwX1r88ChFvk6S1ZC5kd6NvQ11
a4a45NHBMEQvKdh7swJZEd4nTQdFKXBhJ6+l5m+QZ2gfU6sor+m7hssWVm32njYuyIKqGJNXELPy
ZoZDNSIqmYnOiZaMkWlpi2ClJ8WealS9HHh26o8xNdTeJxQc3llxWtzzk+qqRjGLt2rouxsSBuK8
QC4ZeYMgkqzdtEQAbZucXrpJSmxCdRoOT0CbAMAsjoHg3o+Y5Cn9qN0PB2IP9Vh8uNeGOB9EtAxw
xYpes+5Bz8xka+AUXrrLHVhPR5E+v7QmQwSGpHr7PVuU/RVWoa82cyPhIgz54l+OEyrgDlO7bZ+0
BcrsGoxVt46Mil4A+qfW1qQ9HZyNJKbvOlTKMI+0EbEq+Cy8Fuy2orWr0/nUV+X8ZI9t9yqmIyRa
OL28XGQH+bgMFgJTdhZ7I3AUu7hbnLSmaMor8+BEMwqdZ/COX/OQhBDcG0Uk17ar4pobxUiemxJk
jwfS/KtrT8mDGwWMidrpmrO2Vv5rNTfH+pGG34N1G8/3bR/Gl0zr9U0TZnGDOqPKOz3YHYd4Kc6m
qmE1QeIKI7ZKuh7RLu4fk2IMKP3Sc9mcguVqCIO2rfeUp51KTxDJcVNpKyque5JHoF91Ae5ANEET
kVq2mwsV+jXQdKacS6iXWbXRsBduCorNAbLxjXjT05cdkCLtijMed0UDtxUvwZqbglrIXsOibzlt
THHhMWI+9SYo7xuLdqN10Q6jvQlH3yaUp/Nm3EK9Ts4ZPIts7UP96egiquggEJVdQAOjreDVYqih
rYh2M7VRkWW+Z6ZI53PVI/gg3aX5+1SQ/ceKHUWXMLa4li4J008CHulK6BpYKjy9xKxgyTHqT3Ec
f3fVMa0zZkNHT3k904Xi940DLFz35HfcsFZqK8oo2LPVJE88s9uGEw+X6sPF8vEk6JzPGTTbJVtr
bYfNuqLT8xbTpvKB4GqYXtS4uBctMOthnQcAu2lUF94dDAEIR2WOfGlHsXgLo4r4kQvI9lHrXNwW
DIfTGn5oew9tLDvJVMvpmKgSK/E0a6LXYmxY37itKJ7G3JvV3pEV64Teq3lbTYnf3xtepgGWj0JQ
7mYVH/MAWfC9w9qxJ+ZJslFGKIcbnUFB3eGp91glOW2ht2nNCuL4z2D/2bnXmry3wVVTtjAjK4yO
8T4lDnLlsbJvNpGkSHFFs3f0tRRJUSF+x1CBoWGIYpVZ9si2JBPhJhRc0on5E9AE/F/Sl+HVfBtO
nulZc3AVbddjEMxwzgKB3cDvKkOfX4DKVrYL94e+PDgxlBHg9QHN4o8Ix7n/qFpjTnNS2h+Ob4Bq
lU4epYdaRvywkBSFbQOnG5tdYUMq32Q+ge99UOads+8CJduLHi2XRXVYizsHCfa9peHydvRFRswk
zHlknTsVZP2lyy6CP0jpn9OJUpw5uVbHZu7QjQkptNZtgU4RrKa5IJdVlnkugJTFUM57DJLPllu4
gNLZWr5E2bLUq6LjD2wq4iuvujbqSEMegVLwnLvXkWycD4gl6TcCf+rd1OXUbYihglCrxsyQp8Cx
s6pzsuu105sPVYv+e2AvkPBHYFZXw4RTm28nZ4ngsaVm4WnvhnYTkwc6162bfQ/kYuk1yC5v69BI
la2jtDDhLoSxBC7Ld9LLjh0t/hQn4O0zREH+XSpgA9ve9Ttq0ScJOCRgpfLStiNZ4lF04XfEz+wc
LJBgHOECc8b7H+6jLpaOxvS6q/c5kZziLOwD2RPsLadrurKWt9Ax7e1Q42fdJGXuf2WfxImJbiVI
8NpQS4++3sr3GqsSMFYRT18dWRPL8rj6Bby1CSYQtikL4BPODKW191P7poP0VJ32MWr+vrK67iyx
WQtuvDk3X3NjSPskvIcE1xpYOGnJZ5QyK0b6vlBUqBa+s7hkUAK4VXM8NtSV4I56cjEWnBms0Hdk
9NHwLVWm+7JYxn5d8o7hMDqo+spkHCDwuxvsQvz7eNb2bv9E6XPQcNXU45nLyUJx1oJYsvLHMKjo
TOVLc6+ZQB/I4/DR6Elpn6eTCxhTYmN7MSEP6tSAKT6ZMlu8qI7EuC5BHW6GToKcbe02uCFMxRIv
rtwW3CX8Rp/PlcEIo6da7kaS4d4Zr/V4R1tV+AEIGkAZaTZpb8U0Z/1eyn7Q6zJSw7NHLDOHWW4l
fBVEnXuKJjk+EQ422JfIXd02XG1uwKAvyQakRUA7Rj7NNOvU6SG3bFLoVJ/hPbb8E7tz83dBq8Zt
n0WWfchEZz1M7P0fgJiEZ347EHPqUNlZpHYtPh9b+6ON3r+MpxrIAw8FgM8Z62bFeVIH1nta+5wQ
aqxq4SYLDHl3FedU1WiZmD3dV+SLpxKm9C4cj3Ialo3+W6FjQnGl5S/nwWg0ueQlau1NnA5s58J+
sWng9KOo2LVFY3Yixpiz89qq9lZ16mZXxgVct3JGeK8rzwWfCj0xYRWOC5oUTtEEfHP8/Yn7L3Wm
f8NpGQvpT4uMY+rmD8/pcdz/n//5bXwp337xoX7+wo8pGc07QOiRR4sncrNz3GD9GJLd4MtR88Um
7Nh4pAPJjfwxI1vOF1yrkotsKPgNDMf/HJIt9ws/rZh2Xd//+2o4ovevUzI5CF9imw7IzLBiI6/w
6zaoGgDBdqG64TjGLpATTsBbNQpPgBCYe9ftIGWGlM3FqK7X5TIHF7z7JmbajgM7xTR4rgvSWb1o
Lw1g4CcXcO3N7Nou3iBR7/qxnam5ytP7ZXbgfWpQkSOstSlu9XVEJO5MUr2xBRrAt7oY9LzzG/69
TLPuRFBoslZDl5+LJA5Oiy6in6bLE6F3qWV6MpuEvLdN3A2PWdDMZKSpRsVOVCrv2Sucqd9ouVDr
lPuihf5bBWdp4xkfmmNbQAcfj4e5xj9WrNT1EuwKsjA5XSEhX0VybK3NDHrnYKPI8lHyRIWxqJP1
Nbt+Pz7p7L6/b30I3By3Z8K1Y6b23JX2omCztsYo51zJelbrTjoj34defQJKhUoTjAHOcX4DKA9V
YtPVzimdtyXMvuRS+sD5U0glhV1PV6N6DEV/hUGX2CkuGr9pPhrBzG6N13ocT4c2oN1jPhdlu4Xo
slTJKZvgO1XYay/rzXac1Mq2zQ1mxzcrwrDbGLASpDxIJA/uV8PljY0ysCOBEOZSFcKJPQAP15zy
VH0NYnkzhU29pbVmh1Ny3s5RrGG+o1xBevyOzZCVgaemF7vo3nyG42NMxHmavPYpacKT0bVOC6Mz
0uBR/m0kcLf3mql6g6ly45fmQy7OHbvVm8izD/PgbDNjdi0hlXVp8U+NS2VInwjECJkc8VhRZXYp
c9thpqdjCzriG8LkrSnwEaTu+IKuhhaWINFjTezqnoYKky37oZDCPRM9sOepSm5b/KeUErmepl1t
tN1tNBr7owLNgt96Rbdcmq2teMIR5+dUbBCO2HsWFJuhP8Himt6PMqInVvnrLDarfHgc8tzv38hi
3RjNibN8aryOCAtnEgamAucdNOcWBnhNcQ6kONJjFAqTdPE8E3EGtQQyUxLN/WlJzSH9tqIphnOn
SdsXC8LcVctVeBuIXp94MVoklgcH/EM3QaDDtI0vuy3uLd3gYkayZZXDokP3l+yl+TcVXimIcCs2
u4dRtg8g4QAOFMRC502h3ZsUXFdDhSfdPPV1r/NkB57YBpictWe9mAQ6JwzGOWU/41G8BKdnxSb5
tM15PH1NFJ3ipQMEnnPBkLUKugX3iAzOUYXYPAwcTGVp72I01ssiM/bpgktsTRlLtRE8/ZRuWIhj
CnopmTWQuVmtiIC2X+FtATGZmui8tEn6tkV+biHaocghhrUWXEq+gcMNDS6sbSp9U8RJcFLOE7S9
wtPXtseAW2c8lcIP5l2oxhyBruvf8kQDzzEnVv7RzZlzmzPkbrHIkTTyJXJ2Ex7iunmoS+keZSsu
T8I5ZIXa4DPs9+PE82Gno7elEoeCYx9wd9QygbaYickCYpZdtUHvrxchD2x/gp1Tjs4eP6l6JfGs
dn08IlnVi/s0T+E3nZVwAuySQSE90Pn2qovsuopHuUK856t7k8ZVd9PiWFzjQxygGwdE8Iso3fdS
k7RKv0c8dZuWI92mjrzv8ZBR6UapZhzf67r9zpYre81K7O4GSKZBsJuaHsyBTLAQYVF2SaHIoxnQ
+2ZZbY0dZRBrl4z4FNiPtuHjiFxMZLdfVXAEYZFPxNgijNwmP7BP8i5T9vNXPBxDv92SXBae6FlC
pdGB0PRIs7A41d2st340Iv076iDj5B4EEHQk130KE5ddhFQx+la56FPCUPEOMQd2pZ9Uq6GL9F0e
5Q9pI/dU5SDG+U8qCIrVSJ6jPKBHiAiHjpIPYJnDKyGYcOqx56oe6FcOnHx2Jf3nxeyv8oZdabWo
Yc9RkoIZWiC+jwMIscUhCeWiQUOAYzgRRLvPhD3Y/UueMfMDLuteq8ln/wWn2vteAlGVzOZyxHDI
xogWucwGF7E0itKLZLhk+s6CC7eqnLse0jHrodSy9oXtUTOU9pfg6SBI0g8sriYDzZ5DLv2P2Rzu
NPz8kxGUzJlyoj7ASA+Cqwrb/BIWRLwbcU1jhx7pn/c41TGVEyQcKAECNJ4cKM6Z0aGleiBjvZVF
cQnQ+2B6va+LA6Xl+cHh+H0QSz70dKwQ3W/BlA4VHOfc/7DCqjkTk21v9JT7dM9OQb9LGmkdgg4a
H6putGO5s6YkAFo7G+erll0KZ1ieAh7DMPn33QQDhqm8/ra0HoVU7QtyIxbroVZ3Fj6I3YTjYNPZ
XUf7U3ukGQGVjAhG3Gs04xcWH8stppIE1XUoLvA0pfdWgu92RsPfS5HoUzLs8SlGc+vSys18bSVB
/ZTAvbBQbzE/4JcKIjA1MFPl2PnfOmOV53RjlfedU5WvON2Wm2QS0cYGc74pyT/sgNlEV3gGcrpT
7Oikdebl+98/4f5Lf9QvgtH/c+dg5y99oTfv5bt+yX+Wi9zjb/whFxGuEsg9UJg4zyJC+mhCf8hF
jiK7zQnYRjISvv2Zu/qHXOTjvrJRRRRKETYqF5HnHz4qF1vo0Wga+gS0yWaJvyMX/SY+EpJEz8WD
4EqpiKM7v4miVQRDgrPFtQ8Q8tE3Ir8T0LFADU4cQ9aS0nAuCSra/zQp/ImUfDxc/6Rvf96qzxmf
gCZOVA6Yvx6+gUbPCYjPa3ShI6+qSG4aZt2z/8aNMEkQduOgL4LfHho42SbQHQ1gWsrHWbGWyHQD
+fWvb+UYsvz9oaDdIbahKuPY/+2hICg0JLACYNoxK9vA1fJawtrYagJKByrDn//65n5zBnw+c4AD
eEuFrhLk9X995oCewzvp1TUppwYclLjRzCXQ44Pxv3hcf/YS/XRD4je3MOsMtyfZfz3mXLVjFfgr
21h/2C//pdHhz959isAsXAOJsveZ6/7JUeCjExbk566LiOZKfoi6wWlcltN8AX07A1LN19DA4s1f
P4e/OwF+PInKdUI+kb5Aef/1SaTjF6JgHlyz1MQ/xAHVWzWdlBxTPbFbqjC7ocYo2pYqVw9e0LI7
EIV+TdAlIizMPd+PaV2cKRM20K6pqdjkJQWs/8UL8KfPTYC9MiAxrQjA/Hone2N60DSAH3sW/SIj
58T2nckQwS75cAUSVC2k/cMZ8C9fkD951YNjepTbY37/zI/+7Kqc+ziW8eheT2nnnLpmDDcLKu7f
/2CCv+DD76M+MZn/FjiHmDXEc29fh/isqcPgUJKYPtj+9YvsOb/r4MI/hq0Z8PmkBApDza9PIPWD
qTF1QpZwUN7WeN74CMI+r04N34YV8RvKU4mQpKrfDK7TY5MslwHSfIMsxGHQbj4gdkTEmotyYGWs
JOriWPKS0ILSKlpCTByd+80SkIyGiJ2ukyX0v2Vo3HQ0hgIGYIobfsV0zGqJwtD6juV9fWdk4aMx
TY35gKGItuPpgH0VY1EL6XOZMhBDVi0epsEMJSexLr3tapsXv5DOiU36t9tqu3fQSAn9uRuavmmU
hM/trPjETueaSqXregrYJZbQXV+OSgwpe7UA+62U7+yDRoi7aJQl7E4oB9+MoLADhDOi8Mo4prhO
Qd8vtLXU4lh2bDjDtaM3PvtOjSSRN6XNsaypUc4bmr2BZM+Ih3x+ou5dxiVRzczprO/4CaYPk6by
JCjZHm+80cO/hrk7vuF5DE9QN4vwxFkKtAA+YvrMh8tenFRz3N3aInNTwp9ddFLaarTWdesSwm2x
m+ltlNH0tC9puUXAYvz+CLQoZgReWM9bpNOlOndHzGqrhEsYzVWxx+lRt8Z6N9MwZ8i5ksozP0vV
adTLMdhhaXSfy8hPphW8B6AfsrHgZuKvo1jN6+iogO/YXBFZbS6r/8PemTXHjaPb9r+cd3aQ4Pya
o1KDJVu20vYLw3bZnOcBAH/9XVTd2+1MKZTterxxIio6qsNVhSQJgsD37b12yQjrLCdkpkLjSupU
YASf+KjEe/7rECKCxpNfUAyMt0GwSOpaO+8e5ql3b1ozjL+ByisRp2bIDfZep/LPVUqm8y7NXTxv
vaPG2zTopxy7Q9MVVKkbGe2pdOfNpvRDmW+SEEBwlpjUBxrPM9A7Bl1L0gWKsG+phT1tZRtE/BJU
LZvvtBh8NrjoCN9ZHr3RNfE+qqQYndhyNcNM5fHOefzDXTiaZC83Pm2vqtM/THhQuIt7tqi2ysUR
vaxH5nWSIazFRx4Rb9dKmzix2ore1fkoirtWStonpSvxKQaA+x6HNB9uW7vGrMkM1Q+5a1Eqh8RG
1ojdEgyC3sTZ4GOd21WhE47l5WgVxFbNYT7sKzxvHGElhPod9AsCYkNHOubi/uxoodPYVBxAR/MD
cpVqqWF3FO2tSZKghTeZfT/pEBxUYVr7vzAEmkjRyGDbGRBoFzuna6Z8V1IgiwWmBeTX9qh+pMpy
Pom86L/KhdnvS5qclPo83NCCFIpvkqDaT45fuu9zFN/fQ1UG0yZ1FglqFtb5oVbM5kNYJupdq3j1
9ggI6wMg7KUXq53mOydAHhAhNeV304ziL/yC/kgJevDWXjX715MoOc4GKBK+0qqKXFIKuyXOKxyg
3jnzqL+QszUnW8G9JXk2DvMcIo5p3gE+7b6mDnbPdaVKYM48BrIXrWr6yFGo/uHlRvQlqIK2WdVS
xF+b3nKeFH62FJcqPp+MGHdAdWFOrijGyyWa2uFLSJpqph4AS1EkogGQfomMBPNGL54dLhGkUR9/
mwfdbu7kTpac4kjfsAmxhq3qfqqdafpoFsscVOb4BMiXHpXu8SUR4NdANBkUTOx1PDvyyVJe9L7V
TZHv27RHujFbY55iBAxtAunklNyZdkoEMwoNV2MYnBystMTiEszcxla2y93U+iUR0NI1YllWG92B
gd7wAQMrmwghH4YmLt7LWhOpm7qGdeuxVadeNA22uR1dASlYGWEcArSrcsltmor3OfOeDiDpi9W2
Gxz3oZelYa/jYSnmxg5BphPBWIdpBqh0p1jJm68lSSNY/hyRQpcMcX+zArU1VFN/7dVumd4GXRf3
K0A6czWsGumWwNFGv5P2o1t2QYd5pxfvhs4Z4B3QiC03BoZucb0k4PR3fZFnBtTWijfXbUQTIjKi
MrFd3gqMkotIdeOHMxjWDi8oy6ag6hWQY1JsJ8MXNzAW/F9VPYbOtiBxag/9i26wk7bgQQunbdaS
fJ3iCuGpeWNUmVB06mPvS+cW+tZpzACF9OxN1Xq0yWGYcoNu9hSF7q5XeiYTMjNRk5Vl/mBWxfTT
SFzrJ/tv4ExU7nj0TZck8jBGMaUeuIYEJxpt4AB9TZKKjDkB2ecJ/br5sUUsUWwaTWYl1iMSCbaz
m+Z4+AmiQxCddHRhofRh/lqy7GNkk5n9l6syC4+Q3+Xqilg6NyPwK0OGNcvIVJz8SaXbekFHAjIZ
B+AEgyKzttpu62lNo59IpAkLExYRrKjHDEGFgiYYlseIRMEBmHs2DjdRyPTZGIB2aT05y8xyvNaF
tYydmdKOTbA1EVqYzOyq8r6pTubVNqLq04Dm66d2TTsW5XfnDQjiXE3Nc6cAbvKJH9BZUbrLG2Nr
Zg4xyc44ekxFU3kIeJIi+mGjvFnRVad6BqeadwdBG8FfbD2KaEuuIjZSdjNkUSCOJovPyVy64H5p
U/Ylcw0KXz7N1FRCGAJQIDlWYOFOY9muwUiCZ/TJQCD6w3axHCdlEbfrzEj4zFO76ds7k4zvYddb
Mpj2MJn5UnlFoLOrNKo845aQ8Sm5VnwK8Jq5eaYOAO/sIwxwktco1U6bgdSTzyZbBbkaTB1HlOlB
8mwm4PUQPsgDDD+WtsP35362WsKqy7Jz38+l5X8VraTEG4WtZn9C+3IdWPjx+QjZFLVAJeYtbYi2
58pmiioNSWlAmIVXWFAoe5sqGOythd4hJ0Iv+sWjv4vHwQLwiLY2IyEMEc2q8x2Q9r0tAS74ZKnI
DZha65ca7XG8ElFPpUxZAs2Ijgz1AOwhUzuO7AgSjFo1xhUm+/LRM+wxuOo0bdk10nlkWqt+gUtc
d7gyk0+RjsDlOO4clnuENICdRz4i1a4YumeEAFXQTWNiGFj3XRqkPyZyLOt0k5AY1GyhEffmngiv
1lkalQv5Q8xDoyD7QnRC6ZjlyNzz6nqKa2M6qBn0zjoMyxLJf4wdnOkQNz97bjTOBeAa1KFHnO/4
AxS9WoEnx1rbo7ZuR9QGE/0WM0Q1AGTaWg9kHWGZN1oOYnSHvfvM4vu6KqO5+JRDnghXiZoBl3DW
AkJCxLq7VQF6b4WEvLspPSyRB+Ri5EfORZp9HlMEbIfnff4faZn//6w7UeT57cjzov969+2vb/G3
/se37vfS0/O/9HfpyTX/5ZBw4vmLtJhO3XIA+rvy5GDF40SEqd+iVHVi4DOoV/HPUkP2YalRmnH+
U3kycCt7gHtwMnPeDzy6+n9Sejo9a1KRQUMtlp/gBTifKXOdns+ChtKvlSRsspJCHeYAFaATD9WF
w/7pMZpWGixDcGP8aA9wItd8Ngq1OazAGTHZbktATftpGqfj6CqMsQVpHE6v/271/5dH6GVAe1GA
45WgPMfJfSkY/VbTUJxGSANV7RritXmf6Cba05ExLlQHzm8eAiUO6TCbsImYdNLPztBZHiMtyYih
bc0EdzHbhr3T284Fy8fpEZprEXCfbBZ+CMg+nXK6+L9fS4bErLC6iu8Hmmvy7hZHbrzLnXQ5p3wk
QeLHqIpLwLHTitoyqAgRyXN98KMQ1y2X/tsN1HMM0qE3CBMBxAj81Bt2fqOh5RpC39YmvIXfXptX
ipGnJbVlPBuUKyPZ6PMD4S9//tt4vka/Cy5/gHvif/YjYsIYrkZ6C0Dq7ZFePjQqMi6RHo4VUPD1
z64s0h2hqpka1pWbqGs9E7gimrH4B6PA8RPPNUJYW2fv1ZTLjLPNOMCZTdr8OtMwO5iM2FouDPTi
1RKUrHmH8SzgVhLnMz1zwimek3BYFwVpE6PM83041S6RMam9Q7kofvW486/evoevPK1FBAJmAQ8P
lI6zp2X6kTeT3bIg5J1q6zmV2nGkN3ZV24R/+I5hVOYFw+rkCoRxGDpOJwZQPNQSVEvIv42zfU2H
7xARInNhlLO7yORjhWKu0yKg9Oaf4xc7N0/qYEJymuvog4vWYk9k6i2A762qzEOYh/GFx3b2fi0D
UmsF8ON79IMR1ZxeFnSjqlGqQfMx6htknC5PLfSvcSfUhxbQwIUH9tpwC9iCijUvl3f+Ore9dIKW
s/0aYQ/5ltgNKJVOSVvcTAUxoutxySe/cE+XF+k/RfkFMimQF7GyC0gctu+crcFIVbIeHlC+9qVH
t9MJH/PW7f/4wgQ30MfwQ4U2fPHgEituafSTzu7jAjjEZukcYBNn2yRqra2SlJbfnvmvXdSyPHn4
AZks58/NCZZFv6TOiMkenwYc3G0RxsY/uCrIGzRNKCUy9c8aDGj3U90QVbRWOYlkEUyjTd0J0msH
jhE4EK3tH18V3zGmIs8LBO75VWFmGcFEMf1n0rzWLJ0EuVjIDf50FB4Rmwz+WnYDwdmcD3W95Nl5
+bptUnK1J4o2+djXu7dHOVubmHbMNTYcIZskK/TPe0EDFcE0mDUYvA5vt+Bvtz1hgasB/viFC3pt
KBc4DFkVIZDk8+7AIKzYnyXCLTUX3joZHfXYWyHKeaEzRHv/JkNc/j4+XxV3bqFC82bRlDxdL8Z5
GosG9fQaSP3HZozUzZSiNWm0HP94LthUoJfWA11NPsxnTykyEUiPMeKSyo3Rd04eGWkqrf1/cEGs
7fRO2ekul3V6QYld+3LoCY8iEaq/I4JwJkATzCCGZ5Tj12/fvZdvLfvc5WPP555mxwL4+X13IUkD
ouwAF9UsEBrxdk13Jsipv09B/+2mc3lGCCo9G7eBt9CCzt7aEmE+efdDuZZd022zfv7i6MK/ML1f
uZSF6OEuHTvbxoh1einpZGWkvDAINF0CZqvOuY+HVl6ww74ys09GOXs6gnTdtCoRPqWRTK6ovhG2
RuTJtqCU8vj2s3k5FC5JT8COXhin7M1OL8iVhtLETpK/KjGmEVvk5ptcuNmxCEbjwhN6ZSzPWhjf
pkXfnnbx6VgUa7EOOibJwdCQbnLfr24HGaffOEs4F9aGl8/J8Zzl2wRkha3LeXuTogG5GihZsK8Q
+eV2mmxLYfUXRlkm7uk3FuUAoHQL5RQnOftsNlQZMrOgomeAGyCe7gRunM9FDPfxZqIl0yB7M0DC
vf3AXo7JIcTjxAjNaunpnz0wyeFqwRUVRGsS6xZR994YuetukOexYbc768I+YvEHn10kNtrAQkMA
OJfzyNmAgMVDC7rokqgbRv3at8EJ7r2wIcFmCHXwZEgvzPce62FHuX7okYtmjflF9E3/ebACamVR
NsZEgVZUkiDa4Wp0RggLEChzVewpwffGbsQCfjM7dvxHWoFlF4RrnM3ycvQ1Q8s8+/Fd1sexZfM5
knNJuEpBH4rk0naOvsNRLNwL8+HlBOdd4oxt+cvZhlt2OsH7rmgUUk1Gy/xB78rcFfQ6cQavO0jF
yYXRXpkJlumY6AaAigNKOPtUiCjNUtwd6ANsOJ8KYgj8mKkgYE8RBQ6Ypam7929PvuU/eTrhCS1n
MJfFwmfO26cXiJFhTozcI8cwNHfp6P3Us0kp0Uw2aYtW2nHk49sDvnaNvL1w4diw0MU+G3A0nb6H
EsNKKKFwQkQ7hiq9o0SKHRaCz4W5/srz42ZSKQJTF/qshqeXZxeT7Rs0p9cxZ5V0ZQx989FAYHnI
ANLev31lr421fA5dXh8USOdjBY3bIUmGakLrV23Bvxo35RRn10XZz9u3h3rlqfl4Brh7InDZrJ+t
uxXoYy+IMB9Bf242bZv7n0TQm9uaWMctR8hsW6ChvvANe/nkAqpqi6SLF3B5907vZR2A/E9TUKrS
6+nbzGW0dU1pHcIU9g6wEmf3pxcJ1nfZtC8HYwda6ul4hkAPndAM4BAOP5PYT8TzI6KK2yKR5nUW
5erBEK27eXvUl08xYKJQIAYRxt+4Z+9gjwEAMw6jdqQm7+eWD1lLSX5dYFa4MDkDLuD03WP9QmLl
sMURCHfObqidhX4xwXgC+FyN02rWTvnQhh39ELuaAWbMefGY9y2oqVSP0LPfvtCXc4hyA/MVZcxz
lejsQrFe2E7a5BjNu264q4sS5bxD5XIF3jp7Z7hF9jFy8cxfGPbFd3wBRiBg4f3HKsPKc/pUSTbW
uqozvnYhWgkVxMUttstLmQWvjcIaiggLmSH6tbNVZiZ7QZskX6wFGZEEF3QdnSpEsW/fwhdzhcIX
L8JyBwk74Vt6ei3DoLrJwlm8tjqdbJcN2crSYKBSsFj/ZChqKpwV0VBi5j8dCohDN5TuSNBRKb0r
4cFsc0zC40zcJPu3r+qVe8cGC9csaxnLi7v8+W+lw9Ki1ZPiKIXaAn6rxPBbbWC51X9YU6aUx91D
lbVMf2pe59sQKXoSSirS1Kqelu1iMi6+egFi483b1/Nioj+PA8JGLKsyu6zT64nx4vduDDkrbAUR
vX0QTTTd8GrCX7AMgvUM0e8G0tX+fKZzlF3QQgHEEs87W6RzO3MhMOly3blo6rrIyL65uS3SfzRM
wCmdwyUhNcsk/e1xxR3uWd+TgME8G5KI36QAtLEkNBemxXPN7mS54j7agJsIWw9olry4Htz19Tjz
vJwOKJveekn8sUg6OmducahN+6qhJ19UEsFoi9PCDytx4SV4bWb+9gv8s7UjLFTvE2/KgRA2K8Kr
0auOozO7H96eMJeGOVuXvR71cM/LhflYqbsyDD7ZZf1/cUX//eH2+W4uywc65WX3f/rYxDTNMFiW
vZaO824XmDGEhxJM5YXH9trsX6A9Dns76pTnH5mqS6d8bAWswAxHqnSU9WFhWFCVYsfnrGofg46F
dOvCt+3Ve4gJkUWR3R4V59PL00BZQxNS3dqZU4ynyZzNxwJn4YXt62srMOFiHIwo1cPBEafDeJPG
htiyv4vwC62aGoYrQcGUWfB3wKv/03nBy2zxIi8VdFavs48Knlpnki7XZDSS+IQ6adK1nXb1n7/R
jMMmkkO8TRX9xQnebkB4oKyBRxMgDEAYFO9d1aUX9nMv7x0nd+KETNZEYdJxO713fq2cRjjxxEzQ
JNnPvd5MCX14xFrlhTVqmcynSwdbKsHso4NIFdE5u3OFVpMB5Y/ujSyjXUb04L7pdHmfeFZ9hV6u
v1CfWqwJpwP6nN4dz1syWZYS39nam7mNqxG4qXWGNTq7bwoytL6B5iTglj1DN7xP3MY8Vv4Q1lsM
a4V4Inxl9A/sGYzm8e1p8+I++wiDKcdA1nLZbZ2vWl0lMqJhJrXGTmTsUmBVe5NixvvE9i/tKJkm
Zxce8LqhPmaNdvmuktp0+lCJPYcSFKX+uqhRahFcVJEVfu9rx+k/I2MzESGhZGzxWM0OGZWQIvxg
nu8RLwcD1qoJHmpBGfZjm6s8/ZbpvsOcSLBJvyJcAw8UJ60PLp1F9xrQB4EPXSMttdWdb3928Pl6
N6qFdL9qiehAIdipNv5k8H167o6kcqD+ObPds9H7ORN6MIdMZjIRSgw8PJpQiVG+S2vKfR+iUC3y
zmFUUfRU4uS96ssEz9sqzvI0+u6EBfrNLV+pQC4pK1ADsYHVCFmyVQq+3v4eCV36eg2fB8aQJm0C
AxTBslbRr6ygK6nAhcDzypsaFkK9RUHjZd0KvoVt3/VpFsEomb0+GbetrQ3/FlV3RHhIGMJKhG9C
rAxBAkE2j9lfygVSc41nvIgIO7C1+mEHcUneyYzVdklOV1OKCLqXigRYcy6zI57MBDufSnXkffCn
OgwPXdRV7kONkdnftdqz+8PAAxbrQcNy2nqNo00u3alsQBY1OTZ7nIFe+C6fC6yFsp9Uc0vmRKvv
iaYpCJWJsWAS/DN000dkNzbBYKlFtjUgb3dlqHmufmIl0T+zejQEvk/YrARqQnm6bn1UR3eek2fd
QeBcGwEF1RG504SAY2KOWuBOLINeQAhGFP/lsKkKkDaSbGKustap4ptFdJTGG4qBSXo0QJcIwNxL
cA/GGIS4lbbp6YMpQuD1lbctjzZR61bRYwSv07u23Cbwd30ulPhSKivNgNtU3SI9I8WjogSSlgjD
9CCQTWOMxEyIgVeZH4joHKOVY3S9d1/liKy2qHBNrgd1+69OhOJnVxc97Cb06kTRjWZSsCFs/GQx
IEbOLq5N477nQArcvJepgsy+5AwUPTzHjYBy2v1s08j8YtsJ4SWFx29bEXI08CEgmK/dAQuRt6b2
ynxFOc+cj50xwSr2yWoAGRtJH/tRyeYFlVuefhadQBds9bW74Jiisd2MFBlHrPRxHW8LDLfM7Tn3
Idvih/lhTWWJxxToV4UIKjZgyIQqWzI36uy+HzLrhyn6PN3Uk57tvcwN9TGMqqA7uCam/W0ifFOR
097XzjrvK9fbwJNq3V3VmOJnnGGH3pD1ircSrb/jojibldxFMh+++BkqtrtYBwysZw83LUIQQGMV
bsd62+W19bGRTjJtaqcO5bXfuJy5uiRvoJtG2tQ7omDiH7LmmLIFL4NuC8rZ8BXhvjt8QrOXjiTn
GJITL/mC3Y4CcPvYV7Wp7/w8FsO6lVi4qb3OA07Jbmr9/F1DcDuUXBfH5Koog8TcTMZURndJA5Vn
HRNY0V9n7QirLU4z++OcG3NynBHO8zCyDCRbmVb01/GCOJ9Y+JNjE6roA2u3yLcVUcTZJ6NqKpab
gLCYK8ma+aszneGLO5WduqFokH0Jpz4tydOWoEAQE3pqwx6c/CUT//RPU0TWp2SiUb2igwWgxo3F
hAcyZMauJREr3tepnlLzvaoh3R3LRpsfcCEN9xb52tVaGmQd3bAOVfeIcMfiQObfkkyF0A3OmG+1
j80w5cW6Lo3g1wSguj7oQY3tHneqAE+VWOYXdI4uzlGdFYQ6A0z5aUvLgqQd9KE8lASPjZuhyhqc
l+wYcTinLTHmcSVD69qRpnsEXdB7xAs64nNmcmAP2O8nRsvLroL0WsdmcGNpXc63zZhU1aZ3a4So
gYxJb/aixR8dRjrBDyLr3n4oUVhbm7xFNbmA0xzCEgIpx+8R7fwW7FTtDyt7TCZ7y1riy1XkA8LF
IJ7N74uZktrXzuzNr4EXxfknJE+5dVP0hudcaSdhyW9jFzV1OFqDWCOvJmOUtWQSuzLoCf9Z6Wj2
rA3sB+2ue1uV8efCUvn3ZmrF0SvqINo5llEihrALi7Uh5RvQbdWIs5h6jB23HyKj6MuPRW534RHL
Qhrv/YLXFQQBR5FVWdvigy1mnCwii5zsBsGojfY/6XCSmKaMCJQAU5FsuiAfo00FmKe6j6upKY5e
Vdhin4PomG/9GNnYp2QA6LCSTcNXMk+motzktAkDJmIGGQ7WoIT0NGWGue80s/yLUQD+XmfDNF47
RqzkAbE8uI0wSE0gErrLIww60JuIJsIB8quj24+EdJzKbxI+2c8WJ1P3Q+UShAUzCoF1atT4dJpF
GbnJm9Jzn1g2CrtbjVFhhu9Zrfr+qi7tWEFq48C3TvWQRRTl1GAq4teKLjqK1sNnYASjaTHZA09v
UkgU3X7p808fcrBIyWMJrsc5WLXVMKXLYHTKbTD5VfkRPtSCh+6TAOdUif+4vusSKfPrvunC4iqO
nRBh3Rw4OlqlnGe6Y2UM2ZCvQ6BshKDns21NXwe8Bf03YOF9/CGdmrJHaRwoXqEUK9y7toyDn04d
gceTJoja6xTZxsLvwD180N6EajqqWZb3EbFXOYoBL+AOr6tape0TOyMkzqvGwOFwpdDkOh+dXJvW
fVdSSzx6Y97Hj4o7Pe711MoCMMfcWjvai8m0z2JtJ+vAHoujxLqqP+jJrowNl5+13+m2DtBHc+2M
BzcVrXkwjWCWYIVHX1FV8u1rt091/7lJZmpyAn1uB+YnmG8yc5bBFSguiufKCit0zv1kQcTKSa5C
vTsJnO5BajX3ve4kS1AjeeYYcwZezFUC19j4isDdkHsLK5LckQk7u7eo/aW/41xZWHcgziu1VoMq
PSwnZOLtkKGA/ivjWaiHuDdy8TR5NgS+bqz924l27vCjCc1JvnNiDR9i7eeO1T8mAv0IFhwpht1g
+I31AJwqC/bm4ITfjME0+yc/khJtr9eERMep0RjdLZ8nKqKGkYGLwh/haZPMNZkE5rcm1tL43NYx
4BYLSsCn5337/4pw/8enEv1vscQLDe6OLtPv6tvln/5/vm8/+NeilgA0xCnnb90tHcR/LQ1Tyk9o
XsSz8uDf7CO4wpwwlwRjgWIXd/e/Hd+GsP5FRQIpGu0E6qfmn+lun/UN/zli4kbhPI7EF62KRVEx
XLzlv5fB2qBIB1f0zhP+B33NnqL/PCWO8b3qO/c+oaB+n3ul3kR+ML4z0sk+5KRxrkEUFg/E2JBz
/Nste/h74BPa+VIkOvs9LkU/TmOLUILfdfp7jCxOYlMa/pMjMvswODW80SKrb2CkkJtG0gBTuq52
cyaCbZEW+PmMRqyjIS8vtKVOKzHPN4aIbJeyHS0U1vjlz3+rDxKSZ0cVH8inCOjHNolR1uag/K/e
vl5xWmdahqGPiEjL4VFy8DxPCdYFHP5BTNGTERX4b1wb11dpzus5YSOU873aK2+4cUQ4r0U/y5/I
9EHoRK5/8DKWWSyFxQ4C0LjnI10BdJjjQyCj6KqaQrEf+rTYROWkbrzCULu8aZ2dhUb4Uzk0bIz7
Mgu3YNjabQyF80IB7TyU5fnKFrkkOqslDfy5LvrbDXQ5a5QcXfwno6pumtHYuGn3rrbS25azFEfb
K8upVp52N01dr9uEmpAmU3LUq1S1VwAGt44Z7QTbAlH512VZ77KMj0c9PQ4u6DYj2iMBXnvGherO
y8e+CKip+XIWJzz3XEsNj7e25TAETwl76isjwKqhm7a/cHNeHYXyCkVu5PNUkU4nV7lsZ4O0Cp60
CyzJJ7yNhBRfXaj7nkcHLI+AzAD0OR4pX0st83SYGEtTIpa9+lTo9D26Sw9vaqOmaZ3HRf++653W
3NlBlj7pjhyUTShkd8cnAt6xlztVuyWZW87btgCqxAbHK+ttGeo5u/A7X7kbVOuowSO8Rlp2XvTM
i67obb+MnrIG2xNJUcNK6N69sLS89qoxDx1uuInV3z1/o2XTmZx2jegpCEAb0RdtblpB1pRZufh4
yRfCW5z12yxr+v1cqWCth1Y8hm1efQEMuIROubhOyXbf6br6C/RUeCVVNT9kA/HsXkKZjtqCfYsg
BBkHrbQNNENrp8ey2tT5YL4v9ayuRSbq27fXkOcffrpm0uEK6A0CMaBqfH7/yH8V9Ji5f2ZUyOtO
cyVep7/zBcr3gVdh0kPxuBtVY1NqyLu7yq/bVV0Xzgcjs7zr0YyNNa66S2v58uk4+Vk+b7+7SKpo
8qFSPateunC/A1DO8TGmXHqjUitZA5C0b6Bk1De649TDstZxlOnHzdt35LRuyqK6jEwp2BeLAQM1
/+m8H+x5JL00i49lUN5WsAcefSP72VWRcRgy75L46cUSzmgeZEO6EVgkGO90NAy2uW1PvGVhkVOM
IzdpM0o7Xkc16J+mbdjjp6194cNxWrB8vkRac9QrESKxd7CXW/Db6hrXbDaIzQieIstz3yVQS9eV
7VRYuKr6s4+3fKud6mjTeNq7k5wuvLHLJZ09Wjw/lBV4X5ds++WW/DZ6Zs05ztyG9Sue3LXtFV8T
s67WBWzv9duP8lnneT4UbX4sJ+gZKPCfDdXSmnERuIRPxgROeJW0PaHSlSW/Ty3xc60tb30Z+FeW
bL+DnCUBaSQ/plPuJoz9X5NZthvEcfWDnYqv1ETnK6N1vrCv8nfzwpvTAj+aLipjVzj5r9wJ03eI
bFtiOanXZTQANnUadTfuaB9nU5vbJiQgWGtIctZo+DdpX6dbHXTNzWyZ0VbM3tbxx4e2CLsDlQbN
UZ44bA0cdz2Y7nCoOUnsCJQxNlCt+7XlzMAjLW1eWOpemZE+PUf6+GwiafCczf/ed5U9Ncp/qlzQ
v2IqIL2VUb7CaDpfz1Assc1TcHv7Sb0yI0m0DPAt0JNmcHE2J9zYbOzGC59suyZQnJPNxvKJzypZ
Sw+4ZQmLmtuGM5Xr30etHC+8EK9MSaxjAVsouqyLDvF0+ME1tT0UOfMksU1gv2J4aOz4vUWKzIWd
4VmX5PndoynOBgFcDP97bqrp0hzeg4bO76Vz9cCZfdwQiWRueq+vibFy5S7Hxr2WAWHg+UQPALCy
vtSqebFRhsuL1ASlL6VX0z8X4CrOg9Jwa+OpqAlZ6wa/vi0bq92DTlcUg+zuWsyFfSt0qq9iNYQQ
+Orkqjfb5N3bz/2VxZaHjgSTDzhdy/MonTSfHOXWjY+r30LFyNZ0FWZ1/S7T7odhNi95BF6Z2wT8
IXFmZ2mH1rkQJiNXaqoqO3jqUsL0GhDuuyyozVvD1t6+yLR4J0Pvr7cv8cUGhcuiCceOcPE34Rg/
nVuykN3sWDJ46s3E2+q0+gavI7jw0Xp+K09XOvq+xCzyzVz8D+dv7eBPYZkPMj3WkOWB9rXTdsht
fZDS8z4Q59lfWXaormOgjY/8v3SfWABGmzQc3pXt6ODrl82lqf5ylvEJdflCOss5lUPi6ZVjMq8G
QU7aE/UOHFaWnm6zSc4bvNcF0YraBDhv622UEjOF11le99KS+3ZI9PbtR3Amo1heOnxsfAQQJLKf
QAVw+ksACxb00+r06C/NHA2H/Cqsm+meY2v0FXPEtE2VX+0pQYVXgEDz62rC395WybB/+5e83NYg
p+b3oFfkt3BIP/0hmcI6qKI2PboGkQGEuQLTbK2Yo3BfJKpeLRu+YdWBpT4OwVjbFz6Iz1Sv02lC
exJaFRs+VGiL7/bk20vrr42ncJqONK6grzTC3sqaSLfA6Vt6CKm8kkY0HVFxBWuA9NW+xTT/SJxf
cKTWqm5HNfVfqcc397kj4sdRAxwiwK+7Jupg2kxEATykfQAr0EsQmnqRv5q06q4IoZixfrrWPgvH
alXlZrghnXraKCv3LnxKXi4pSKhYUdirm8srcXaJVl0kurbM8ghDWG3A3xC+mwmICm047Xsl/swR
tMwtDtaLbACfKYfwF0fVrph7Wlo80nKCylDN/d42EufCF+rlcQzNFiUFrIKLr4W18vTJeWDNC9q4
9VF7S2+gda9FGQr2CLPa2hkxf+2sSHYTlXEPPYdc5rT/S6bC/JHlRXoIhrLYVWS+PxHzFF34bcvb
czapfMsHQIgfim/o+S6LFGRjKEWVH0UaE4Ye10QkdrX93mzIEfrT98cBwAVUDDE9fcHz70Vnj40S
taiOs66qB9nVzfdRw2cIykbukz5I31tigMMZzv6lFfblaoYwllMxPmJkBf75VUpsQP0s+uJIx1Y8
xi4LhO0rSBuDp2Huyvp7Flnk/MV+/dcQgfDwA6Nbx711SebzcoIvhzWszQjcUPEtcPXf98/0txNn
ctzqSPpkvrbIklt5Xr3xsRyB+miqC7f8ZS2GBRAzEDszlJBoKs7kDYhvCqJ7yuqY2rM6Du6c7fvS
HG4Gm7AQJI3T+xaWILvCzqTrmVFbUWW7MrNW3PqqmK+Iz+Vkk3A6rpLSuE4baMB5Ju0V0bfxXY/E
eZ3i6Ny7ZaA3WRmZq1CP6sb2mu590xIf9fYUerkHYBXn1iG+QaGOfu/09hHYa0ZW2SfHXskCpLXf
7UwnDjZT25H3SEbCZnaz4NKO61Qcs6wSi9PEY4FA+rM8ttNRyzoI0iQqsiMfSxIgC8u/ph9i7jOX
Ntt39MfdFkemvsnmciJ4wm8vrIrLVZ2+o/QpKRIGfACX2u9yV347dPWDMGWYlcWR7+OwcXTTLzlL
l/ImX64EjIKJh8m5mCnOz85kgPmzR8P46JjklraJmm7yDDa1cLzuwjf91aHYuUKdwNiArfD0grrE
wy07FsWxAPcGVC9qN3Zmf8rQtl8Y6ZW9FUYrlLlY4THBoKA+HSpMDc9wdV4eZQyM2qI2sDNgKV75
0pagjA1vP/bjZ5orwU4PengYc+Cg1iiTbec56TasQnnhCP3yaXrI1FgFsC6xufKWbcZvTzMlobpz
spJfFPXhvqSGhyvBuHRQf/mm0BIDr2N54SJaF2e3GKSyhYNXlscpgH44+ZiQmkBVux6a+VXoIHw1
lHMJF/riuQa2T98CTASyawqcZ4N2TCqCngN9NHz750gfdzchTNmquB8+vL0QvDyKMRTGCjbNCxkT
svrpXYSHFwyAlOfjWBaY5L0QPHomKH/HbXUdz7G1MhZWUGKD06vGOaYy45SHt3/EiyeJqYqVnJcS
jaN48RtQpMR0xB1xlL7INpU/KRIOMu9P1zw6NXA+KBqb/4ez89qNHFuz9Ks0+p4NegP09AWDYRSh
lFdImTeE0nHTu0379PMxq2e6IqSjmBocoICDqkwGyc1t/n+tb1HVpT1yeqeUgaAtKkb10utNfKWQ
aXytjtMQwLwllDhxw52sq+TCd3O6TrHDpNHEc8UJsNSPEaSeXpS+89B0rtc+R5Z9DSbpvh0S6HxC
O2LL/P35YzyLlP3rYsj9tMVIQkXrXKs/mZPMtSrqnnP0C5nvSKBs4KKw1OGvIUHZm7aZK+2gRje+
9oh3vI1IgFunpN9cscj0B4RnUaAmoe13hZxWmujbbZpjOsvdOF033dQ/aA7RhZydEpKiJhfRQ4t9
o23HC2vFH63p/8zV3AssBZNXhcuB98YEd/rgYj45ZQ7n7jhVSr7PFYQeEWPkC8mWRAXUsb72JgQf
hlITahhRJTF0o931MS0RGEzOUTp6vMZ+Xa0LN+nXrs0amuZFelSdrNh29dDcMKTdfTZa7ppY8vRR
WTRZbl07wWyGBEk5sXKgh/F7TLxxWxeh8aInSPmojSc/XE+YONHHmnwiXJt7k6b2wY2aCO2dpa3j
TK02Yz04AZxP58I4Pv1a/noy4DqWobXsgs8xv5kkB6N2ne44tIlYJ7Y0/GrgUp8PprO99nIZdnmL
gpVvhUbOuaATDFruSWjnx6l3de5/8nxnBGHfISJ6nScyBfKZ9OK6UaxdGLsZR6ApZtuDW4kcyOy6
xXW8aeDNBJNxkTLz/hkshgr2EQxcfKTu2WflEnE3AX7lx3kkXhIyrmGc7bwLH+8Z2vivZ0DLGTEn
7R/2L2fzcJGIVos7Sz2iMeqCiTksMHvMqV1mZrfsdrhX1IQueaCyWvFc6m8IbF0QX1O3yiz0Agip
MK1WS1ZWZ6U3tBmGC+/ptGi4/ETKZ0uJwdIWwbF99p0Qi9CrsatoxxRtaMDJjOitGCsEf6JfWV0x
7hA5im2nRD/dls/k81FyulD9dXU2UzTGaHwvvafTr7QKS6GUdqQfM3dM9ihGpB9H1ChzAcPw80u9
m0mpV7FntQGRYMXg2HN6qVBWcwM80jhymMg3Zgcomm1ssTKQW31B9TpfeLBnjf0/98YRmk2cwT8p
4Jxd0KDri3yHC0LZM79OpMBcqY1R3XoEAfoWVYQgQYq2NPaNK0UBKK03aMznLk3v0hSE5D+/fWoK
EB1MNpUslKe3L9RUiReP5DEeqimgAG75Iwcg9IvSDNDqXIK+fPBmGfGUvznZ8z9v+QL/trvSC0nu
Tu0YRyb48MC+kDEElPUG8H1+6UkvX+vpXL9ELDPPMOHgDz83UyBDdfO+YwwDEXFuZwrDQT8o9/ZA
dA1AU+dGqIjmVSdxNkaWaTu8ikQCo8aiUNM86SVvIflOMCvkn7ViIT4Xo3ZpQfrwN/KNLelbFtCf
s+/MznJRzaGpHYdeNx9Moxi/DG2ZrUmki5AlmcUmJ3oQIeyc3H3+5pcn/e7p4JdwFoY4fZyzN6Fw
YkJ/7WnMdbq+GQAfbBp3bq7+8VWQGKhsBvETUlhYxsPf3rflwM+aY8U8ulJofuJSQG1Fll541R/c
C8N3EWvQR7ZpsJ1exRlF4okos44ttcq1WRZPjdlfqgN/MHSxG9sudRiqX1TBTi+iKaCU3WGyjpot
bFBCSrQzScc6EISo3v/zp0bG2gJaYWIC5XF6KRIqqYnNXEoWIlxXoKDIscz/O+/uX1q2Phh71Gx5
L4uFZWkGn16Fo5ewu2Y0jzEbne0cOQQdlYl1j+ubqOuyGgG50alGKqpeeF+YjPi7z0afjQmaXTkF
RZQdZ+M+KW2Z9Bi8jlo3emKthsoUrpNcEuKRMep9waJikGVdJYc47pPnRiruA5Wrem/nsfuDLXH9
pcps70UTUYNvvNfCN4VI0PvIsKpbWWVuu/CQN9JU6akntYMfvyBT4DvRV4m1wj6Uvs1yKvAiTHHu
rvTUpi5At7a69mY92hAeC44QnXFKRmLlNm+aZVCCVGLLPRS9a60Jny98ZnuOo1MXViKQM2gFPBjS
+hHGofPdq/vGwGViIO+PLDkZ10LE+sooKGUGmdVV5VpzWrs+YEUFyBC7jfpmGr3zUzFlBaITzfou
TnJFwmoHbhFEIm0fJ1PGj4bZVSY9vDK8C432iyiBQK2kMUEiA4Hs/EAISwMmrtphzYZxiLfJHFEy
TrQWRnkalskBhsrgwWyN+xmstUZuMinHhIpRLCc4iUCMr9PAsPS7Rnc3oog1xD+TwV45JLYakn02
Gm1QExZ8g/NG4n0a2MLUrUkcVudYzYvEk2P4NR1wgoLQjcIQGMPibc5RB0naY9EVtkqeX2hMxs8e
tm7is61j8m0L+6amhRdvsqormlVHunxK6lCSoM61y4YVchZqvNPVLnzsefyZb6dFf4zwY/32ukzZ
xaS43y5HlCtmVS2/6qGl/zTCnJwqI68AgY1Kr6t+a6NQ1rNkLALOJfK5quch3UpNdq/u6Fo7wMqW
5ltG4/yEtjZfG2Nb02WunCWynDjSxJ/J2GXbTkjFTQ0StyZ01oJBQgzufGX2c0U72iymuyaXW2ca
TX03JRy2fbMLCenNx2Z67WtFd1ZqHml7bDoliRWlJRElAKYkGpNklK8645EzsiY9H9auVa+AP8BW
z1HC/CbOgHqaFmdwglV1Nl7cqkkfyOCdPZ/wdvNaRqqaBv2UOGlg2qN7q8sqXGGIFa9anhvSH93e
3gDzTJADu4RUX5UzuurPZ7LTOsef3Q4rPVIAumdY185rY8qMmYEyJjI61pbnsZyQt3n1qIRErKHJ
X3LW111hxpvPL/vBFhvwFos+xQ64HOzwTue2zGmrUYRWeLTdwfqC06V+AfWt49eymt91g+Q4LEmT
iGjkBdWAX6XPzHCHy8i8d624WOtuhQih5uzHJ+nu09KIL6yM50+GXuLiFqdzie+JH3m2nODG0Y2y
SOWRXIH4Jo3aDNV44mAwbRfhtKk9sB25VHD+6KIWCzLlA+qIVPdOH8sfsIja5T27XSeB0+CoeMj0
ea2KNZFfTl/8/Pw9nE/zy01SFaRHubwE61xq1Fd6N41K3R/Dud42Lif7MZnAUJZas0MKdOEI+8di
//dVhcstB7elF0nZk8Li6e1h17Ino7f64zD3w8a0ZxlkqFlvRRn3u4SVYQUMMF8bXtwEMicVTnDG
I6Te0FdJldSBpHW9ItnWW/PD63VBq3GllDm4wDhpv3ihMwUg/v+hoX9RCiBaWHYvf5pq57IFM2tb
T4AAP6b6ZG+gm7t3GqGKfOyFttPrLlyLwbik7fvgzZDvaixhrbSR0UCfPioqL0NGIMlw9Oqm3mGI
UnY9Cj8f1ekQYMK4RND84HqLhhBG7aJ+cdSz4Y56X7ZYzcZjFNkPcaLX9EAJvksrbx+Z0yU87fLr
zwYCvCKXAtRyiueId3Z3RDAMVKjGI5ki3ZrY+WhlY3W8sI354J64H4pJ7N4p/p0bm3sDWXY61uOx
gLC2gl2Y7+VgP7AcyANH9Esf74eXW1C/C7oQWdvZ6Ga7pjoRJIsj7qx8hc5kXFuIoK8mpfpJ4ekS
UOWDZ0iRbEkBRuQF0eusrQIlfxjCuZiOg2uKDRLlclOSmfj8j2cIVgccvjxIjNTnUDzo9G5Y5NZ0
VKX1ZmXdnaf3v6Jp/OWMfbH+/Fpngsw/ccZIew2mI7rKUN7OTiORcJ2xQjNyxEnbBTipsZU4yrzu
k9bcTk4ldgM7Ll9x+/iq7wniDgtjJEW4iFYtgJlVpVqCbIfu9fPfdX6yoOC25MRRSnTYhqMMPh2t
XpwpTTFpHYmpfb+p3MSAx6+6O7Vkyf/8Uu/KD8u1AEfRNIM1Rufx7DukJUc+Y+h2x44tuI9UW3mq
RZhcD5VdrY22RKpgjChAwQavYCaRKWu21Tacq+xKshPf/v/8HOYFKvW0gd7lv2VaiUARwyX1AKW+
mnWWXgQaw83ijSb5htpT25cG0nuUeno4mgFhHJhLNSJE464YLkim3pW6/zwd4M/LiF82D2dPp+rL
PHKkQnkYffVBJcQmsEa2sh4yhMDWZyJ4RF5s1Ykk6ionXnOMQ29bu7iHwmlQVzi98bnKfOvRwV25
OIlu2zlz1/j3lZuuLbL9nOn5Bku6u0L4NwZkeRGbm5XDBYHQ8kNPJ0Dy2qgrQM12LFo9Z+cr8HV9
ryACPerZnKzK0jNuUmxmTIVSJa6CLNqMFsLBTMzj52/U+GgwY8tY5inWFuqBp4NZ7Y2GFbrsj0wd
VcC5bsaz2rI9Hh310egTL2gb09oMVj1tW31Mt1PufcWgrt93c1W9lFbirGFXmrC91XhLLVjxvVQj
LmWg1e0aioIXwWPkWmYbdI0wCeXuQyiKFhkIniif3YxAmJyPja5T3PiaaLqDhuLQNxwxryvbHFay
mTJYW3q7rdtpurCvez9tmgiyoENQ0EHify4mSYVELjvE09FyiSiejXLg4BlbF97v+6cM9p3zMZ1v
tDgcoU+fMpBydchjez5GVtmtCGtzfMRHxVUtB+XClPHBDelLVxtIEzMmXZPTSxGtzIkZN9uxQ8e5
bee+3mRuHl5YSz+6IesvdAy6aeMd1YimLCfxVDsieCF/GteTP1fenZtrlwC275dR9NGob8Fcsw9h
b3p6P6nhNPQ/aqrvvbZTiWhcgeC5ryZrD7rtEubz/XdIaxtOBj17sK/sRk4v5lHZ1QhoMY74wR1f
iQhTIv63+aJq1PdCmZBoXKrlS6bOl2osH9wmcjw01MgjaayfP9CZFHrO8MI4ekPkPLWR+aYJVSUR
3OsCsMjDhZn8g/fHpgShMZ1WCvfn8OaWqDrimybjqOaqFqhNTP6w28L3Uuzu+fMphuYqT+10doMU
wjaI4hFwU9rop09Vs8eomZLQOQo3OrR1VbjruJHRtSwpVuEHMR1yDyTZ7GaquI+lRDUSDFpPzvc8
2MXe00M05eXEJrSTJptezkCWQX3AzVSgHWWBrTVWk6+Ua6PnxsGgsWtNjYhNw+T8ukoWSGFBilLi
143bV74sRoFVPy4HmypFMSRrU2FbwSJqGpPvEj26d6AyPCB/ZO3SYeC3dBqPUsbIFKeopNrLVhVJ
urKrWqd8cMKcyEE9FhZWlbp/qIastFfRwIP3depSbQDlUn+1S80Yr5xx0l7BbzwM1pguHlqZZAiG
lOxrAvSi27pYDSSZhZYFJLyd0NBXMb8tGlvlCkg2DlaRyRjOlsNxuFPlvZUgxafmgtN2Z7KEPXVs
1H/SjlbuhjGfu5XrVOHzNKWex/ld7cWqRrC1V+uS7ZQQPRAW5P2ObzUNmvwGcb8Hq0FWwCfMTJpk
bXkVXYbYImhJSym5rlJ7GO8nUt6slTXH1VLDidIDnHYi6NIy/ap1k/Kd2YECHDawivk0s3daOjPv
62T5tT6GfTH6np7k39AHUYtZ6p4WqYez8rVAAvrU1GaKqQ0GLIhVVk4UQeRDPlO+JatPQzr1qKpj
dJBKlOFGj+Rjq7rzN81RhmbbQpOqeEhmQ9HNHGZ7i/u6hiuDHmVc2y22zOdijuvw1hq8OfQp34gb
Jent5EKv5oO5BO/MwrFH7US/4OxQo1F7rnDQzEcCCVfSsatdkabuRgqDHFa+M5/GlRY4anLh036/
AJBLQ5eAijR7Rk7yp19bHVtlRgy5d6xH9KaAW2z2iBe9Ee/nq8XuSuF16YgibTv7pitzDpW+lMqR
7ZncQ3pqt2CEIdtZtVjnlnlpJ/x+wuJ67H+xeS4HuPP4gaEMBZCdXjlWLrrlsCRasm+NmxaT4ebS
fPVuuuJStLswPHnLUrDc+t+aIFqIOXRsHOUYt444CE+b1xoVzUAF7YV21lCCKPGih0TG8laasvgN
rDkPPItM98SulEu2tFO15XIKWn4OQCnkcvRXzzs/dPo6tgm6cmxmeAYSXMBd24TTHk+AQ8x7WG/4
9AVApcjaN3ZFkZPRvZIztvTPH8xHAwvhJ6swp0z6NmebGK1Q0jjSo+hlUJQUcMBMoTKEevP5VT54
0azBHHpQAC0c/uXf/+3pU6Vu8P5L+0iIHf4eIxPrdtL1rV3Jcff5pT64IZtAWxUHGM6Ld4Y/4hYn
pQw775hknXmlR0UaVALR+edXORNX/XmB9lJGAQYFfJQazukd5aSMun2Ko8fUiZBTu7g9jHnebpiC
p7VOWiRFfaGv52jQ/LacrcAWk3J34Ud8MIrQ0sBZRgzOjs0+m42gVaSpETXiJRQ9Wv7WKcJrTjlT
vsljE+gPJxOWST3MFboiXfU8Y6St9nwF7rPuKVhEPv89yyR0uiVYjC7YTjDoE4Fwvu2GaatGoSgx
NTrNrK/wV0X1Rp8rqwyEQtbNuso6qe7bOvKif3xpmnSs5QtSm5PPuTU+0l1w1sybR0WzuyCmZ7VC
qu6t2jT/mrbGrxHSw/rzu13K16d3C2iAWAlshgiWMRKfjoBE6VR7XtzpxNoavzKkwIuzoa2PwswU
FAwhxHxaCJ6EYAN+A8p8sYTpff4j3o927MtoF1G+ImBEMHn6I+yy8+JY6tiDVVME0M1awC24Dz6/
ygdFm9PLnJXyZxvhSZJzmdqr6FTZTuU7TB0Hp9a1O0fJs9sUIstznqGD1Xs5B5xYIFqlsbipGhvj
XzfVt8RVuheOYGfa1eUzZCZlaaTprLNenb+Erg21uYtV5ajodrnhP8u+mCrdF9LSq+vMnr11iiUp
iGPgOUXUZRR05/EbjOcRL3KSBFo0RBcOnx89LMreyzyHylOlJ376TpraC+eoHxeLizFsUywpoHPY
5yrZlKzaqaflUmj9VrrDLxTE3m1lDnbAPpE5fzSNlem2mS9h0P3jiZHz258uEGuux+R1+rPKMNJt
Oky0gXpj8CmX5kGFFe/CV/Gnvn/2WXByXDYrHAwQmZwtKCLH3TjG0IhiJU+elHpWfuuxXk1kTmuZ
ikZeS1aCVnIAuXMu/CQsuq2hAv/3KwG+2tfN1rvzaPfeK6hFnKCtYsvXklGN1zIcnQvVpo9+LqAB
Hgz+FqrV1tk8ronQsYvUBaA3pe7NPNOeU6Y0umF2h6QAF+dgOEr70Iow3lsTGwYx9fneJE/ST22z
3ZS1Wm1VGw+z1TXJypvjvvNhADcXPvSPRhU1Z6gfdNOAXatnz3VyKHUJfXSP1TQ3vpLlBGFnen1j
Yqn/Ho1h/1OMjfmV0AcZtJpk726BjCc/g9MFrAzMulZJHYd60T+Tqi/fIBMuQirYAZS7nHemqznp
FDMZvaNMsVJaxVAEkamEqwrw0oUxfGbW+OtabOL+VGoBiZ1vJGLFqIVHENKxUt38KtUb8nLNdljh
o7DXdQc3Oynz0G/ENG9bAM3bLgujW3QDA45l290aTjGsRq1RfBXg2rYthNjnVCMe6k6H/cYO5rmv
wVZa3qCiiFD5myM3WUNfUlZRlGfHzyfW99M3rbIl1YnIQEQY55X3qhelCj4lfUkRT+wGR7h7rSzf
Pr/IMoRPv8hF6MVek6Al/FXnz8w0Q21UBjV9EaNOEGmUWwF1zy5oNHe6tM1+vygi/qEtwjBgEkCE
ezrJ6ElcTEoUpi+VJiA7daoeKEnRXDd5Kdcq38ZOYU91XVYNiSTGqO6dcIS6bHQa4DjcetGc27dY
LbW1m9tt4ERJtG4NL9xatMceI7hUF76rP2eMs6dDvR95mofwFlH+2XdF6TaLqmJOXtg22giewzh7
zcex1olV74d0kZvUt2grqherYyn2if/OrvqmHRHIAMzE3GNWm2osxfVAeu2TNTgkshdWkj8wj4xU
QK05PfYi9O6HvEq/KCPzEFx+ihbrQq/EA74KFet+Srayr3dGeJ0AxAT/XkqYN1Hbxm/UN3MA8FHM
MJEU3UFnTXbg5fG4Ipu+2rvQbslY9vr8sSFCLvM1OWnNygbhl1E11/FN8fFqCoqHXt4WWtZ9Veuo
QGqTyf6Sg205R50/TrZgzP+IRpeN+OkAaC1LyVgWkxer0MTGs4hkr6hKfR/SUqy59j9V4S/iOUTx
0KCovCyy8tPrKaFOP8xUEow/th0YxJYFLmSkFVxQb61P4yWS/Qcbf1qaSwMQZwUz0Ll6vSS8d660
RELuaHUKN5PrvYjOmZ564tfrtUPD/wuGfoy/eZYpSH7UGHZPX2ThpWjT89AdJl6P4jZQE9r6dBjO
Me38jZYna6V/obDSXBWmaj6V7uBtqqHa25iH9uw/rDtsA6pfutGPWqDdjj3062rXNFezZkVrdeJT
80bCnGOtbLeURZN1MszfOPXkF+hB76YhBI4sD6gROJuRl3d2AifkjSSfRMJAyNk9xpS30tkfyLL7
M9v9I8TabfWreJTNr1/yy1v1n8sf/VFWUxODsPmv/zz5f/8yEfnkD7X/9ecviX6VC9ns5P+sCyoC
0333q5kefrXUw/5c4L//y//Xf/lvv/78LU9T9et//fsPUqXpfjz8olhZ/B2a9kcf+q8Za9/i/Pvb
9+HXuz/yF2jNMP6DbQN2qj/Na5cz6/+hrZFWTNcTwT0aIT5YTs3//m//l7a2JBnTFkbLQVF5MYj+
jbYGiQ15Oov+4rj7p7Q12o0nU8ciUVkqBPQgaehjpznXYNRu4U5eP6iIu2yroyjfhbJ4ZHLu2/AL
fOFE2YqGYJgvSdjam1ozygP97OZpLMoltbxOaC8BFYI8WtLYi4fyyhvV5hBXOLkKWY1M1ar2MDnu
C5/SwaHxtWVziSPftXzPCTvMJy41RQ7L86EQUb8bqtmPOs/6YRYmBtSqfXLKwd103XhU1cFZNaEq
lHs3WVDWnVOjGKvMqfhhqCBWJ1y2u8buCLUXc3GV8PN3Ff/JY2W68LsGo3QPeom3Tkcj5xdhqXM+
sUrfhvDmZ6omwN9Wr6Ymv3eWwCya3/NKVb/v3MbPXDicZVflO9cM+wMXvesSbeNNxb3TuDc1wGog
8qI7OFOUOJS306LeUq0O498sudNCWRRRSlki1LZmOaokLcyt3DdUFa/jTrPe6p6CbjK6JUJE87Go
ibQYwNdsJdxZauCuty7yItuITN3FTgIYsrM6Z9NoU7FpBqcNBqPv6WvH8Wac+x+5K4f7ijCM23qC
laVCVruhBWgHbjpj6XYL4adt+MxXAbOsqhKK+SVVdqUUdEhFezd7srqS7BauFj7brYb12x9pSR8U
xbJX3YgEUDNkdJUosgvqItKeevQMpV/1hfzRDNq8GeJWe8V5ah4mWxjfssZTtjkCDrRHYY95vMt5
gbFU1xSnDeFXsqgCDDK272Fdo0RoXXcSJLhI83n0h7DZpJqIa18dhmkHlLICoppUJuEfnipXVtXP
T8Ny4HRl2e7R/ln3MIWVnVM1cTASqLGuRJUeXAIhfBQX5jbKOp6hrY/tymoz50dJcfvVxf+4S10i
IxC16lfmaCRPSQ8HLZ9R06Y28scoT8u9iPTm4IW2dmV4OZR07vrGjV3Xh64dLexX6eVrOARwt4Rm
XsNNVpBL43QI8qgdbD8DibVdsljepmHot5MFDLbuZjI4dBo1O6N2VbxYiXT8wWvMVeaF0bXRyPlK
B0XOuHbTAy0NkhJEPPuh2Qvf4ID5Q/TKd23ytk4xhdTj20E5epkG7UtiuQq70nsri7Z+huVtPjJw
ZkYKGsnWSsd7UyutzdiWqi8c2f6IZlPZqwmoV3DFwLia+KXITWdrFVbnl6pL2qoYMx+5GVuwGi1Z
G+ZLrPLMwuYZzQb2jsIurNQWjWYrgHsbwvldDzV8Y68wD1D676M8IoeUwN37whq3/ajcNp3wtuxa
d61i5TdjY+8rmTfX7EN2cqiLRwdQ95ZhcIMx+jHxirdSb1o/rpvdgKw6aIpqeWD9t4lC25e5jB7w
tH+fyYzxu8RstqKesnLlGemjpnhO6RuxduM22qszmvaRHIdkYxRqt9Mbc9c7+Vsa6upGL0rtZswy
0MLK/MMABv596Km8hN5TWZbbatLygEpz4HLiQYL6nHvtNmzT+7yb3gY9ep165zlkP4asO9+4EtKg
UzZrwDxryhhby25+UzePDqVqvWpZ/8NBF+oX9RCuxywCfV/fwtIV32I6yABYMseH1Cp+hXb14Ann
pi3z+pCNyksZa5u5VUs6RALqT3wAbn8FLuNV6QfnTjcVKgFx/dJH7spmE1AZrQDUIe6EU++NyiGg
ulD3iA+qDd33a9u1tn3bt740qo0SR8m6ngymC8fBmliZj7ZEQQDZhqnR0eb4aawt63dl1tlGcaJH
wwxLf7Cng5vx/MQQFj4Y7puIhqM/FSM5VbMFXdAZrDUiRBuBvzeuZ0DBbv6TvLwKCTpibOaML+7U
lX6oeNl+skt9n5v6jRcJB9aiGwKQ9+Zdk1nXDhh8X87ZD3yFv+JZ2VqIe3zbFF/A6+/jBInKaCrs
fizxI5LJfq6jJ7cvdjbuI04T4zp2wy9GWTeBgHPty8b5BWlB+llh3wMtfsoz7zDyZfhOr+uv2GqK
oIuT27x32t0I8QbdpH4/cIxSveEuw/f8O42wfFiEKGyE9FBxN8pNErN6JjYJgA5/wWau83FlG+XW
YWtIj1Jqa2nOlW9ace/XfaEG+uwckgWM2Ij5ma5ihba5gkCPjJ5FSwLhBdK7moz5W9dq/TpM3OyX
m7XZg4cld2M0/NmVXhaj3yZSbjU9r3+4jTf6Mb4HP4QL93NuIQKW3OnW08nxKClQO0HUDyI5DE4t
vfvOsRngNFHVpY2J31x3vPCG3uIo/LCPgfrV2ZB972QfP1Y1/wxADpB97oquH3bdVCab2rHvOxGW
CFs4EEVSWKsObLkviPne61kbrrwWqlDeJ5zo9PQ6l7HjLw2xIPXMmBJuXWx42dZN4tZbsjbKrVLA
mNH0Ot3YhFWsNTmOb7Wa2zHaTYPqQUN/nIwGWuO+PVX6uG+l5yhBHxOt8JTbLIP7uMSJBcXeljCv
beDE1d2YxDqg5Xmdg8dbDQOOOBIgunUcxruoT/24K9+sTqzrJgp0rwxYWVZOlXKka2Nf9Gq0mlLz
ZUw6ecWDuVMx8To1coNSJTLHqtcDdt+wi25CMw28jHwKAcgcvOPYqysz1g5qNn2v+una5mwRhKN6
XyVTuRKVfadpMfBolZVVhtGA36PmHuFcl2Ga/3Y5SaycMob2qBVjwCskXGKYPeRV0zAGdZa9JfZk
wv0m5sEkMZvN0DohgQY/sv5EKATfJrxnZpUy21iD8n0qx+TWLttmm3vGKxAEZs7Wi1a6hRJQMYbc
n0r7Oa6nLyIL4R3VRknyUBTBUWzwVah5hVOCUWqSxeEP4GmD0Jr6q9SNjV0eqz2qfyucgtSMhi+p
EokDxqJ0B5wu3fbTxL9ti68o5sJ55Qy2ovp0J+M1IT3hNYmI4Y3ZZFnggjk6DoDjDn3vycfesb45
oq43deEq12TT/K7zdFPX/BSVIankQ3/FNsz+liD9XnuJKVt/boZ2WwpvozUlDRy6ktJdrAIvpNwj
8hnSaN2QWbiCi37wFPvVMnOy4aMpecpzPng0SCFDoESuY5ssglYdfyehGaJ+Xk/pykaDT9Zg07/V
CXJrQBNsbiR+77ysiiVuSy9Q0fXUZz3fcnipCtRzHkBZdvYujXgf60RRlHyt4wFJWQ6iSanv0dZW
Y05Gc85qgw97bg6lHA2O35NGfB0+lTqbVimm4XrGxViO7mYYRT5t9Kh7jYCudWtFKOS+58JV8i8E
QWA57vGWRVdOPKn3aqIpaHRMu2028H5jhGKoWrRvraGOV7XlGW0WNPGUl0eoK4m6MmSeihutUoHt
M8FOzq+qiAaMw4YwwmrvZcRYb+u0HX6WMnJ6BRVhlnhLKacYX9TGjn6PWmTMEYKIhl4GXxHInSzS
s3hvdBAogqbT22rfhjZbQoUm56FQVVF/r2BYDcGo0J/YzfEsklVdKnP8vBT095VNVFBK4iRgf4qW
8S5MkCPOamuS25ZNGI3HsTu0TR9a62Jqh/CbzQUOsYr3JfKzoe+bG3gMaXtoUiGeWrxEgckxct2S
f9EdpqmPx30XZ5o/NYbb7HQB8e4qyr2cO+7MmGWfuB5ayFzizXWmtO6RPXV15Nu1nQ7X2lwlLXvk
PNRv6Jn2nEx0NGxXhhrmTx5hwd/hqUQqq5/mVgGA26RbG8ScCvJxp7bofHrFpO3Y5jzrd5hxIoFc
N2GUDWOF8UuKov1GLdC2ggXnq6ySsdJIWOjiSn8dALw7eyJYbOajgsSOgEaCmcJsaZOmAsnXjMoD
GSxU+/KxdtuHIrZrfGZOy4RtOFOsbkjvUSREfKniBrI7qh2rOqZm5icsbdLHORwrQdE3tbItyhLK
spvJyP5CKS029tTgRLaOtFhmga6kNrtgZg48Sr0cWH2EAu8nBB9wnRrhzLoXetERTYD2Jl2mX78s
wubZjbMJgYAZ58MubEj7kPBpgnlyYuyjFjDseCxn7adr9G67hUahIuaVmsaRxa+nbjrMfVLeKJJF
cMsnZg/7UoITI9hASbamoDx4VFqpVkGS0Nm8U+sBlHeRI3D1jSRmSyCrFqOK0g7QkZFmdn34WuYu
un41za/iJXpTLmsOPIec02wfr5p+TIFgg7UmsWTctcZyvNP17sqdDfXOqdX0TlebfpUNHu+1qUL0
QxKP31dvCLU7opPMr6EQz5ybGJ9ap9a+IopQkB6ZilWnefnrgN7mVqPIK1aqVDK2WI3sA/rWoaRO
NqpvXmabU7C0zHzEvNLb1ezFXzjx0Q7638ydSW/cSJr3v8vcOeC+HObCzJSUpGTZkvcLYbtK3Ped
n35+oa4Xr5KZnYT6NEABDZS7HBnBWJ7lvzQ1bCQP0qAl76Nl7v16KoDTqG194wQTVhxmrQQlav1N
53iInRfZvjKH9DM4tF9dqpoPcek0N3WgOLve1j/QmcUKnQ9A1+8BdYfRTaLkExC8XWTDM/FyIGW4
VY8Khgph8kJvUlSby9S5mSuYCiOy0Ye6BgA9DGpSulQz+l+Srv/D/3xXterf1qBOKlVXa1r/F6tV
okP176tVH6M4i6sqLv5uTwpW4r/6V8EKxYP/phtFtVWA8uklADf4xx5AMf8bnAEQLGq6FH5Fl+if
ghUOAIqqIIUgoD5ICAl2VVv2XfQ//4WlgJAhdhBvQB0UyJHxX/+vVvfxXxVsynz/lrh72rmhRKUB
R3wVK6BnIATTTuvOmHZjfUF0fI8zkUQ4ym4LDZRt36zJP6O+lfw/H4XePnAZ2BmiPLfWg8ORo9J5
apd7ZzA0xDXrekcGu4UbvTQKpG1ADBbyc681vrfoHC5RO3MGZ74vbE4YmkDLzm6NLSHBV6XA/98a
EEtGmRr9GbDwYulegf9vQEC2I9klyIHpXiO54ZA7Fu7wFo7kXyTFaR4XwxxfCFfrz1mt0F7Fncc2
9gZuIck+BsX/Psmwf/0cji1dXzAj522xXqc/OKkRs6YVuJejsfbmQCsP17/gpVmjBA3GS4gEUUtd
NShM0ispCqvxPu6kNNsvadzXrrK0PV6MEZ0E7iBNJYecimwg6LTzr8vS96KVQcdkj5HsuIEa4nC8
6dCIedNn5DhRt+Vj0FI+3bmFXTdBRw5yHy/lb6vQUxF6/jVIS73RDDxtBb0OhD8hXUBKzqJHsRoo
qrSuwnZmuJ/DqPwThkPMhYzBXh1q04fSLp2N8S4stcHJR6CRXpC4Fahwv93HlNHaBKOiQWh5Vbsy
yiAWp+P0wyjL9ptUIE/nSuTKLxi+tH8pShW9ZLFp7STkhqINPNLZkdK5awSnnhuI+dviz9/s9bac
YF5MFYkzvopU2ihtQgvfQrafj8KZBayJqjOpCPTe01GUpHLiNKKYLaGPdRtW5otSyuZGz/3CIBC1
gLOA9xaI73XfRisUtmVV3ddG2YB5VeovsVUq366fE3FfnlwOMBNpEKkoT2pgBNfQ06aHjI+iaXZP
FhAvNzB8kvrQW81gH5Y6GX8QU5LfLgHkiI1PtaJjsU8Zmu0JfIE2KAW81T7FJLpSlqEt762mAtks
4QZZEI7Ymt+B4sFsbbHapyWrGhXxXMsmUTdHSo8NsPhlj71S9EmyO2lLvu3CglCsA8CIQgM9dV10
S97soAy9SXUorOY+sReM2ulsUvjCpqF4yZKktm/UfNFfahD29saNdXZs4SS/kpZ02tkQsFbfO6KD
iVxAjId6EOm3sWUUEL7sYN/Kcndfky9vHNvz/SXGM20N5q1tmmsQI21+Elzy0Ps8HNXdOKkjcAv4
Ztf312lzSXxkGq9841eZZDbJ6iPrDhX6vqiz+7JNNPVDipJj5KKM0k03IERoxgxQ4j/T8E3+bq2u
2MInXpgk8QhvONh38c/qFSgL8IEk3eV92eBWg6jiSNWQisn1Sa6UvV5nyUsG0x/9LNCA61nKpoXe
Ho20e3WR8twdpQz9YX3BjitKsqo6qlk//RlMOZYoTJX1l8Gx8m+OWaf9Lpyt9mtuVjYvbyuhhFAT
ao8omeZltPUzL6wGmG/yIaE+IvyIT/d2qpWVkWZqcS9Bsv4ydnN0qzZLvrcwTbpF1GP4WoXj8kWd
0KIzyRToPyzpkY58/E3uiuBOWypOXmFmG5fQqrnP+oFeQkUUlLiQnqS/fvrDkJ1LRqdApxQGVPSh
TwfVRTe2qFynUmKP9GrxoQ911PgT8w5vPPMQQZj66/pXPFud1x9Bz5XtYhA5rH4Ehb2RqqIz+RSY
+8+WEeS0P7LNvSIW+eTGZRiE1MFosDPRH1qdiCmyIV5BYPaDMQ7JgAeNlM3SNMproz46n5Moy370
cqE9V1jIBZQAYqvZqXJi39C5TygATDQGNi7js+AEGCdYTtBDkCyIl1aXT4f956xO0+RLk6HtsJFp
j7OBLJJWUxG6vswXhgKmggmnwVsNYHG1CdVcQ3Siq3s/MSAfTOqs+DEFZX+wY/Pl+lAXvihqdrzS
4FNQ518PBSelqEIp732ga5qnGbBYHAo6GxMSa3P6QV+pGzB4GUMm5jzdvPKSyDirTp3fp11/lw0i
hq6k+QZZz+pT3WjBhpDjxfGEgZIKpoMxtdV4xYDsucZ4KON1+2mqUgpE+CtLgW5AD17S2+urePYi
0koTKAGNuJUrdB1TQesPxjq0aj+c5GWv2RVsVeVrp9nPwNs+BoW6JSt6vkOELATXlKDCIH++WlBc
dQsHk+/Gh3E2VwQfbfBjpql716ebclOvX+f064nLh+CcJwqg+poREkJ5wrqsWHyJosnkUoov6T/k
2Gfux6aW5105zgusMnqDMYSzqVcp5Ck2ejRw1XO3HJfus4rtHIKuPSr0u7bksqcOUxQR8kGtFO5S
I1BwFMuyrqD2XZjKPaZPCPxU2M3aO0JUAcel95nSXwSts5+HCelhw8AZha4D1teoOSm4Pdpypf+4
/mnPD4iQrBaij6TnAJpWdxGcraltJUf2E7Wt7jCBhORatu+ONISJOeQEzjv/S+XgdMNi7joWRagr
vlPW09/Q6CgGIRH45fpczncNowBw4molmgVyshoFAywJJpVCbTcfHzJMx4E65/TFsm4rpb60bCTV
RP8Q0oQAxulQS4jfbJDPsm/OUwTkg2alZiKZcH1CF15FZkQeJwoq5Mvr6ysnXwtkSvJ+rHUgJIuy
LdzONOjmzGiiHqxxzn7wU/oPnZTolB0DwDJtX2xAtS9NFoEPIUfJIaEucjpZpTFTooBS8a10LG/S
pRzdFLjbxiV6ng2wSfjLKUIiCcTXF5/3Tdyt0jmXMbpXfA3Y4nG0p37YJXY7PwZg4xq37jD1AwOi
F19QP6EDoy+SrLh6UtPPN/OuNT9pmUCzX/8GFyeP3p1KRgC00ll9abXiHaf3pPh4teLXPTo0q3FE
/g9G4cpD9Q6KgHFGIJ4NqNJZpypC75YSPqAovN81zX/3XLhNX1WAWaszJDvcrLDXJ7vzLXTDvknU
Cbyxwg32+ihnrxO8LCGj++r+BrxavCZvvqMpYdcMKHD2dYipv+RCNX4CoXR2KUHgUzf25Xtfp1fx
Q7jQUKWBsFmr1zCJwX9SbRl9KYPbu0eoqPkcL1nxPe615r7U5mDXNXG9cSjOt6utMBpPPhKtoPDX
cFTZmpH2CjvFz+Nl9HEZr2X8s1r5U5PN/Y3cKsANKmDZn1QHj+VG0fqvCgwdmNZhXt2hWbal+H1+
WxA5E3yQybFPRXh/uvCDmiG8CkrFd0bdrNxiQCQiz2v9k9U2llfLZv5gJnX40BFJH5cam2NckyXr
5vrnP8v3xK/AUoRqEDuNMPr0V2DfmXCQSs2X8gj4qxXoDkCqoboJoKgdagVXScywjN+yFKTvLZiI
oSHawDYS+r3qClGuoVsMSGrQfKsw05/BNEW/cyl+uj6/swsBZwfOKUGJgNTyBpzOb8KSey7MTvUX
kHiNGwYyMmJaafx+9zCU0myhjkbRkArm6TAl+cFCoUz1hyDJfmTQ4488RltUuguTAVrKfuHhJPZZ
W+bR+GnpUBWqb7ZJ9jVp6hzPimUs33u9iWqGTChHuZ5i23pn0umriqyuVD8JUn2Pt3yMdzkusO9e
MmCmbD0qc0Jwb/X5Y7tQ2rZIVL+2g2EH0jU+SFm5bFxvl5aMopVIEqEEEcycfpjUqku1s2pGSXTb
I1Ps9s1iy8frczkLuVkxcKW2eHeJyl7ZU28v0WLq8jzvNb9PguopMZz5Z45ACULyFDDUIQ8fsohW
8/VBz29uwYUhJwOtLAum2unUGmtaYhWCky9Aln7fp+ZXLivpDu7DfBtaEjbe1we8cInC4xWeN9Rs
aWevlba11ADum0UFoOBEEIXq8iEDF+JmCvoLjl2ltguYwfC6Rdd9x67bxxz03V2ipPUxDx3YFxs/
6Hzd+UFUQikAOCppz2oJpqyAV1DUuV+bA4AEe6zKJ7MpIM708vC3rY7mo42rA65jfRBmey00EWxJ
B7n91UhVGO4lfIJBCsCqB6QI8zffidDteWynBNcHvUBZfeMXi4vgJH0RbxByXgp+GtwTr6/Cm53S
BAEG0IGZgwHEETg24uBebYbwmc6N4YdVPKSHtp3GFxtQ6A7bZUnZ92MXbcVJ4lpf/Qwy7NcytYIZ
hL1auJRKr1mmeeUbYxBHYI1t9GedqjgGAGZtNzE1hFBLR24eygBGvRv1S7QlbnOWAHBNGnR6wGML
C8Q1J7cPFbmv6dd5tWn1R4Dozt4hNHBxEws2zuf5LSDuM04Llw0Er/WNNs1OxmNTqZ6UBe1RxXfH
RZBE/Q9GoX2FlynMHTHS6YFM21yKWtiZHvvduq2joT4GSZhv3GiXlk28AHDpKcJB8TsdZURTtgTI
qXlxY31AJfOPNCBCrAT1lvXzhYFUnk4qFvDUFIxmTgdC8jONFATdPR1sgDcWneF24JC8eAhfrp+K
C58HnUWDvoksZLjWTGBUUCLM6jLHs6W4uVV6EKcxcjkbC3d5FJzgSDcp+r7yKt4cvZngQjXwE/ai
wWzuDEByLsKa9eH6XC6sGlENRA8uZm6ldTyNDF6doa5ke2DpVbeuhUZM4Ug7xQ7sjQldHormpLgB
eUm11QfKl6aRZsfGQkqr/sR1+xsbB5MihD5teWFcGoqInfcTFj8CAqvHuitpoEgRflg9Hfw/eq2j
Q2/qyb2SZtrGFXkekb5iFRAmw5kU9Stxdb35TLkiV5aezYGXAwyFapoWzwmFVqI2qcr3NNmwHCut
eA8GKqz31z/eiuVIYZuCErtDh+rIw8JUTweXSi21jagMvLGOQf5yCQsZ5kV1fqXdMMZHYFH6L6QK
8p9zhWKL2/Wp9DeSddUxTmyZmh6b4lnGGFFyFTXO2h0Mj2K4QU65/m02KlREvZ0AJqCkHHYuRJDm
HrTh0OCTpkrYqdAq41+H6vhXk+jK4BLcBZnb2hwMzO0c5wu4Q0Qy5sWmL132NtJ8gxTdpmlvRe5k
EAzuq9ppn2qkfPHjCKzwA///qIctzy1xAJAoP3UTJBP0oVMILG2rfcPio4acEErwpee6CpyND3r+
SFNJQv3BxEaELu860KurJszhi9ueVjpfsqr87MSIqPaF9BFZ24/SprnmhXMO6AW7AEoxYhetvqE2
0euVs8X2zIrAcpjt0cuDJt6o6l4ahUyS4rtgY1FnOd0pCPXMVibO+ZjG6b4IbLyem9zaEMC5cO4g
PkPkJWKg+bCmiaoTKN5uYC4B3lxHOMHjR0hWsqurm+fu0mfivqdq9Lp0r8T6N+cOpjH6VMNoe3mH
FrGpT8UHihxy7ypmG99RFDVuSnhg/8kyEjqjqSoAQmstFEhhTQATlgmmdnmLEEbrYso7bIxyHu4I
bIl4mEn/WUaxzG/mtiRLhBqVbHu2BUY4bZ3+Zsa24ojA6vAxXEqFU6ONnhra6l3XJ/PGRX0h16cj
So6PMoFFLrLOQpoCg/dmKhyvwxt1P1Bbvm3Qmdjh2kjqs8yVVzo6KIwxP1R9Gz86WmBv2Zlc2rDI
WvM7hOUxB+N0Dbq+RM1KTh2PuK9UXLVtxp+pMUY316/QSzuWdjh1NprVdCBWpy/rEBUaZp1hltpx
paHKFze1Yg3Sh+5sVMgufVZDyAuTi+Clu9bINRCeL+JFczwYgsGPTIE/N9A3/huu23SnaV3wUPX9
76jK1EcpXMw/12d6YUFpgVLtJfcQPdDVDVAlRYgwqSR5mOFmqltWnXoIpwSu3X8wDvrXuJkBOuOY
nH44LVRrQ8OhzEOxdf4g97K1J4gynt4/Cs1wSHrAsAE0rJ7dWO346x0n8NSkqnyzy/r9hGHTu2s+
IBHBrxCFcanRETudyxQVKEJBO/Rg8tnoCy4N4OPJOFyfi9hjp9kNOTGIIsA4qIDSKzkdRZ9TOTd6
E+h0TDS+WIXyd9zYzse6aEGIa/hNbHyiC5uejiUlAObG5Nbm3gVsnz5MO0LLSbRkKG15Y18l+9CU
tvrRF3YdIA0OmPpaN1uzf9G/iCIkyW1v0Dr9TghOHslnt6q0FyaEVjhVJtFiPj9ZkCVnNZ8N2yuM
xT7WdYXXRRc5flyW6ZfrH+vCu4O6G5gi/Luon63blfPQh31vsXb2YpS7DB4lWO5m/phWknWHsrXy
WQv6emMfrqR/XwM9FMOBWOIcyhzXvZpsoE1PydPyHKwvvKlQpQcBYnopW9h0qV1b43HorPTZ6lFW
3BlpOzjEnsHkw+tpNbeZVPM77X3QltIMMMlt23H5MXVlSjPZMANl1/WZ/BWauVy5+DN04T5DXYZ3
lboAsPvOwIAFRoVh3pIc2PfOjBQNLIMeZoaSFuYPbSqqj3ZUTF8lzUy/q1yjEDGGML819LKewUGG
8ry//iUuRN48kfRWab2TjK3lkKMJd5hGm20PVen8Fq368tjran4soka6VVNH8dIEcoCbl7GxIXpw
YVczNLEa6jhALF4/15sHusynrK7xLPLmYpFdrGNtb8rGLXXDS7saHCtAYUQpKHGubuzU4llNayao
GXm1U3voVckUwzfQ0c2+vpaXhhJXHF04x6H0uL7o6rKoUsitXtFPy12opP1BqZBlNxpY0teHurR2
aOM4pOnknc7aP6TPIfcWQW95dhZYj0OtolhaW9Xt+0dBcgY8LBEUMe/qFdKlskhSkhwv7FHWbBr4
EShw/bw+yKVVA3XOBhBYcXLa04ubwCy2xiTEFNmK9EOgJMbRqNX8FoEYZaN6eo6CBTEP+h2SMD1h
ikLq6Vhcz4SE08QN0EXzrmjZAmDb7mMzxMdmalU3nEv4HXpxl6v9fllmf6rKr9fne/FHmDJgUZSA
uNHX2JAKbrlUjQTdoOTJIuoEPV70HNCFC7I9lTNn3zvmz3rq8wc+rHQ0gjC9DewBSvz1X3Jp5YEC
01WgVM75W62GrZNiw8kiwUcf5NYYhuyul0Zjh2jzlq3ghdeZCJgKDNI3gHHP5qwEDnhugnGN/YoA
jRE+R2Pu3MlEA76emVvuNZfOh7jmYTMQqjHo6YcuMAgx44Kdu1hGd+NYSbVH1vTdSGa2k4UrBMKp
oDOoI5yOYsiN1SWhYXkkn9ZdNRiKp+Zqc3P9M12ai7giCTQ46zRuT0eJUeiKShpeXivBQ6U9E5ND
GFt9pktPsoOdBk0XSsRnRAcpUecQsUCkoO1auVWR3ti1up3swoXUqDHGRehatBsahec7EDyPkOVm
T/AKrQWmwAorcTlHpme1Sr8brCbaW9D6XI7O1uX8GiSdBoiMxU2m0LSDHWOtdrvUjVCn1dTwImwU
Ale1Q0e9WYLGGlw1o37gosmWfm7SwUxdxeoBN+da0N4bfSBbrhpm1OZVOcpvQ32Eo2UGdVUfkJfS
S3R5i25xF1kaDN79WtnIeM7PjkWsRMleNGvPXeslzZYioPu6Z6ghPdN8rh4gPy53Y2oabtoY0laj
4HzDMSDFDNpnojxrrRqbWdxDgMVQxZsFBLDrtfA4hYa9sa0vJMgWzVkEBpGqg5O09pZESmlE1sbS
vM4OgY+HtYESq9mreyjj5MVqGh0nU3IOhp1bOJCl4wu+SNnGr7g0V6qo1D9AVMKOEn/+JghxgqQI
nETTPdTV5VskEv7AN90Ksi4NIohVxJwwrDC+OB1kkOXa6ckSvSGz7F1p2AsSKku0v35PXNon3Ee8
1UJf1lqHcgGwH2kIFdNDt5P4pjWNG27IapcTgt+QTm61jC8dXhttagxhRAq0bn1ESqe0qEgYHiI0
gduiNePhXm0/An3INkL3CwtIY5oSLaU9UHDrK1CvzX5CdNry6C71g4udUe130L+UjRfx8jgit+eC
IadbBTyB2tRoWAaml9OHeWh1YCGJlD5d/07nN63QhCS1FwQrbvRVplrMWcHG70wkPVrrUBY9jYlA
Nu+7LMBYx1AjDxVLfSOUOy+bsCHIuTjPnDeoHKdb0KokZ0SK0/GAXCwQgAa5/7o0NZUSZFYTV+WP
H6WxnRHKbSLnZzaravPx+rwvLa6gydBXYuo0zU5/gmkHceO0i+ON86A/15HiPBr95jt2YVeKS4WQ
mNiYrqtY/TcHmjSydJTeoRY16s+2pGqPcj0h5tbN5f7d84G0x2FTNN4UKBqnI0EywaxNLwKvJqzc
QdRU9mFhSRsf7sKqMQrLJnhivGCrLVmpZZfXSRR4CenoxxymmEuXKd+IjC+NArQPVKZMPVZZ5xNZ
rC9kEmwP0ymDD9rs5G6bJeVG1nKebILyBmBqEYODMVnD6hU94Z/BxH7equs71CdQ1cODHqmyhNrd
gPDw2MjqjTpU+vH93wqgsqnC1oIAJ/iyb3fFuNgLNcOUSheu5B96DbkptxljnOuvjyP+nlWQwQVs
Cn8dsDRk/afjxHSckTZcKt+O49LXIjSysAeqMXaUAQjvU0xSD3XQm+H79yI7EcF8IlIbs8bVuEZq
FgGSVqWfFYp6iCR0qRJoqxvXsHNpemSCgEFed8paEd/Uu1kapiDx0TlAwqcpEJ3diRI/yge2Ut12
+ajJKGFo6ksj2fqTjDLX4PYjZlWVAcN1NyP2GKN4PqPKQX9L1XamjC6lS0zWpXdhtkTpfk7m5aek
p124i+tK1m6GPhvRi0hN+zM4CeRjFJglwW6yezlG/CjolJvOzpE1p82sRoexj9SvS7BMCJNEZolN
LNfhiwRUBUUDC10SN4+tGH0xKUrHjzUdb3wMMvjtxykJmsQlwA76XRqb9nNWyl2Fi0rWh98QsbDQ
XEDBGmmDSJF/pmjDyHu644hRyVKVlsduxiRl1/NIgcE3o6E7gOzOrQPyWJq+06a6nw/W1CLnglVX
/DM0egXTE7ur8Y8Pwunn3FXWwET1Ab2YaSyfg8EoO0SrLPkRi64EJsrUandxugBHj82WK7uTB8cN
CyX51sbNmO0S6tOUxXM1Gw68zeb4qFuF8T2xUHh7CIMwylwosHJ8j61jioNxkVcvkWJ/Qi3Vt9HS
QUXAkfDTbac4y+5KM0PzrVMqx9x1pGrOjS0Pym0VIl+/Qx98wEYlyLIXLc8lf8G2FHWbYEFk2Fri
4Nv1o/Uaiq3OlkB0gX6wBaxjXb6zxzDvo8TsEZRpiifwQcGDXejac9K3cu6GEao+5pKMd5YkDTfm
JLU3Wi+ZH7SusdF2zhB806rEeVbkrN849Rd/Gpc0UTPMe16e1SWt9CViFWMx+W1upB/npVd9uR5Q
ZJNKqJsgoJFKeWnACcxHGdMboqU87cpHRHhSdrOVFb9LpIP/CnKlbFzNGdr3mWSJ0qegToiXn/QO
eIe4/9+8itrIK1ZCJPXTPJDxLabK/8EwqnIrIz5/fRkHA1cNjB/M2HWlWu6r0BkTrff7urCOqKkp
n5QK/3bKSObX6/vhFcF/uh8Yy6TMhpyBsC1ZRdWVHaGDl8itb0UKNrmKGQ+fsQXMEA4qsyo7OLPT
xAfMH5AIUFX64WM7GPd4QjhfMICL8IxeiFn3md0UH6YCv0EX6ZYASRry4GI/2zNs+8FA9Wxu7chb
wqQYXcDb8aOmINdCaz5HqKtWcrzgJr5ZukuLdPo59ibyAHTbwsaz22Vwdlk2NMbGjju/iNEAFRg4
ZKtJhtdRjrlMfWJOWe+PXAh7ZEaKlyru4ttxQWdyhLSC/DH+m9dX/NLHZScJ2I7gya+JmpqKwijh
AwI7aaF6lpHH9+B6ppskDqWNnPc8HqFOBM2P1JAWGJv3dL/qRcxtqUStz5Zudu2iBsdqUId3RwWM
AqrKFlhUAvHVqVgg6UFwV9CILJVyP1YKhoA6OvbvXjbIyjwsIvaB+rKKe3s0G1FmjRsfJ2V1l812
j61XOR7KONpKNC98IYA6hL+ozuKguQ4DUOrJTFxzGx+97tCVU6T/JhlmYl1si+6LT7A6fqDRyMYI
qKixrXvLaFjUsSlCHeiDmot8MTaSU4gJqTRET1NldJ9oarT3MDbjxAWVMixuBfL8gGhtdXN9hc+T
G1qlMDaFBr7IR1crzHMrdQlGwUJksfaMxLA/SDBTIyo4GUyxcK6bmyqfw7uM++Ig95208TZd+gEQ
0UUxlzvvrLypDiVEA0epfSRVx5uitcxpj5v6XOyDvEAcB11st1Ja56bgXN1EwP43wA7n50WUh0Qf
hRCQDtPqAZIqc1rwBl18u0LqrMCF9DBKWr6xzhdGEZ1Ohb8frhjIsNNTmUyJ1DYq8G3V6RWAG0Zz
V5hy9+5TKXC9tCCFMzJC6atT6djOoM4koKht9tLBpO69k53NG/TCXIQ/JYwtlCiog6z2DPyLNEpm
U/ORmisFErU/8I5IGxHzxVG4yein0pkmiTtdMbqQFL6jVPdxseqOS6yMTwmR3daze2kYIVJDi4aj
b60VIrLO6XAUClBlKNL2sRmi8GGZEmujWntpFJr47HA+vhBXX02mrKy0DyXNnzOJfpORFY89mv3P
1w/z69t1erE4Im8HTCLa62eQ2qxGr3CoY92v5AJhNV0epU+qETn72ELjUjLxQJmnvN/bYz5hlTVU
f+nS6JRujsjZIUyzHBXqXDloSTWQUfTzPk7xbG2KojgQXko7fRjLQ6ZjGj02QSUUPccHdaxHLE0A
BSlyHd3mXR5iBLFsOcCf3890vMnhNbp2OpCkVclgsDSidCtVfboJMwxWCxcmbCjdkXrR/voyXhgK
dRXEkSiuA+9a0xN6LOW5hhR4T6Nj/3QSE9MRrvEvr+Jv14c6D0aYCrVp6veUA89ogctEyX4i92H3
RcWBkFd5rGCtfU5rJEjV0AhfCicfN26JS/MDEUFBgesOBoa4kt9EtEE2WnMZ2wxazdkdgpvGgwGR
DenLQZE36harjS+MgSCrApRDGAhtK3t1V/TBkOT2VEtHxRoAr8hFtysiqd8YRdyeb/b9P6PAuzcp
JiFtIGb8ZkZVlxQ4SufoiQcluqmDnd7L1kBWysZ+Tsxh625areDreLqgownpL+waV3dTFHRTQjXE
OVqcgO9hint2WSzqp7HUt3y0Lw1FA1loi1DoZx1PpxbXJTmYaUnHWp/Le5Mu+XdrnOf9EDhbQ136
VqA8SBPZi9AcVrNqqT3ZZp6GXoowotdHcetxUU0bp+viKAgq4WMFYJhX/3RCTmFUWpGUoYexRbgr
ey36VQRT+vldB0t8IfrhAmv6SplYN2LkYrHKIZ/Mo15Yyz0kcOdgIb49Iriqj5+6TFd3pa5Bgrk+
7NnXoi0N0Yw7Xox91nAMQP2kej5hD5AM1n5Ck+oukSr7UJj5cnt9qLN1ZCimyRkG5ypaqafrCE81
CcpIapCgnKwHzWlweKQ3vnGy1q0mbj/AegAg6XYTJ0FwOB3GHGOpS4ew8WGBKEIPPUQEa47UGuXZ
Ns9QMkwr7UNgdFSrjHBQ7RsNCbR9odvSy/UJr+7K118C3Fa44wmFESHp9/aQo8igO0lIyhGYxtjv
sc+erF2ppNZjMjfRdKsllpPup9iMtpRlxJY8uV7A2tKlIQ4hFwEsuN6yZaVOARqrfoQpPEK0iaz2
7mKN2AlR7L9r7Ta4MZBofkFsFMppm9v6+5I65q7TgAD0BdiAkGsNxanivgkavSx8paicP+Zs6M9p
GE4bIdda6Od1GNortBhozhOurMKUOKy1KkQh09fKrvlIPVs7NPJYf0P7kL5tHiXObRjOQ+uqlRX8
mk172AUOlkz7GUjajYk0rGekUnOfDj1qoXVmbSzDhd0oXMr4adyHiDutny5tzJRWNsLSjwYY7TtL
ozUxLEr6XEX8CkOphh/IJVsfsNMx72c1Gm+pthTvPnl0XIHgcfJ4s+V1LJ/aS5PYUVX6Xdstj0ba
AwNp4nfilMS3YBRNoOWJdmj3nm53+shWOXdd6SeSVe+bFknjBiu7jdt4Dan51zDkDOi90cbFLOV0
mLgfe2VEF54UW5mf7CiJqDTHklcJTxJtKYfbbGjxOnOy5VDrOmrxYT/eDU7Vv39VAbnAJ+EJJ4Jd
03O6Cgn3eTBSvwoDU3ZBIlU/FaPqvl2/Rc6vzdeOK2EPaTYQOvHnb0IFylma3ART5ltZ1+8W+np7
WVKD3fVRzt8BMQrnyCY9oju0ilYTgHOVHReZnxZZa7tANJTHbJqNEJXfbHofDEx8QlI+AZ97lV5c
l1CzVO4MVFZKv5hV60uqAM4kGnOE0cywcQAvrR43A5UzKqEUSVY3YSDP6liRMfhOWn1Hlgf7Sbvp
DtcX7yyaYz7sAGHcY1J2tVe30GAXqVWasC1RILb+6CHuO91UTC+43YR7WWdLXh/vlQh+er/T+AdC
R0rLgWbk0z0xh7bVRV2U+QHEA+mYzI5CebIgStmls4a9eKlY0P31uLDuq0B16CNmS9vu8pF6oTtF
EZrJc5Erfoj4XY4NW9Zo2LTIarhrxtT4a06GHp+Xrna+14AcvLoZjbuhGTFnV5S60aEwBcgq6fUU
IA2e1FiUtGPy2Ns9+itQoeEfzOWi/UrKwcYmgcZpdTdncv1BzWQ53S96ii0qeupxuG/AqtOHGYxE
34eQGI70+7tauBlUsDa6hZyuHOvp2Ww1NbzVxqH9qRlBN7uRZgIikfvRTo9xF8njsR+RKaJtUpsI
lRnN2Lv2IIMbmJAdV91MqCZx9+bFbwTog/xT21tVdNz4Miz86sMA25LJy6kwsu1WO0FvplCNYrvy
K25KjOZGlF2tFC96BZrEfzAU8Y2o9UOAX5fEJZKLaLTGypd7Ul4YaalrdHgY5Xp8c32k1+zgbFaU
GsFkEG0TW5xutzo35HFpGQqCCU6kUlDfDVNmHoKml71Zq2yvlpbwj42zzpPhBHjfgmF7wvk3+4le
pUKFfFDbHYJy4d2QTemjQgtvVyQIa9NMyQhulwj12bj3cIeSD7qVan9pSaZvYBIunFIhPUiQAMpV
dBNOZ2EGUuXA46r8EKV6wgKF9iMuADd5AP6tSrLv11ftwo1KQo7uCox62DjrQmWTSco0mzKXnDrC
MdSywUWSUL6RAmy6rg/1muCvPhDNESB9FAAodNmr2xt1/mExmqb1gcnQlLVDdO73bVc4T+GyKO3B
hrxSHvHEK3u3cib7VnaieYT5JWNrUpdR6cpZkFqomvbBk2Nm45+2nEt0EhelOfRGgnHG9V984VvQ
ygAdL3AqZParIB21JmuouqbxE0yeXgar1Ux0FJDJ5+aSlwewFVtxw3lIDOlTnEghCGlRNT/9+gv7
q53rQkY1rVEOoH9Q8B+HefhbmcoQadp5zDFKTppjPFujh1Y7guvX5ywu5dVHoo1DTkyFgeO6luUN
4EYMOawB3+isvaa18g1drY+Jnr4YRZbehMG0hdoCbnE+Js8RYFsHjIKoDZ3OOtBHamEmY0ZR1kSo
NsXYlnDpq8t9mEVava9MvDswcDJlLKqigI2K2nTgOjOt1H1edwQ2S9AtnF5UCwx3oJHvuFlpxH9B
XU+PeVHPiLSZUfBBMqkZ38qFOX9bQMZmboAPr1ebBv5HBTprkzvLefGJK315CtO8f0Jps6dh3ybJ
F82IqwVPFNH2VsFuYtEw2u1n3chnIJdIhoI5UMfhkzk4w1+VFi4K9iZy+GxEyFK6NRpY3zO8LH5a
SRAtT/iUJCmvTpA+FzSevs+jHn0Akm5/rlu1+22GOviBKh2Th0IJE+nQ9IHze0krM4bOG4bwcYtp
+LsJrRZcaFaoT3OaT8+SqQfPmhS0jWsZi/47xJyYJxZBMF9O4uBXJPe4QQwR5WzY+iGGjohoDDnd
EkSPXMx0jS/IFENxhi87fNb+l7Pz6pEbx9rwLxKgHG6lquqgdgeHtt03gt22lRMpKv3675G/m6nq
Qhe8wMKD3dkZFinykOecN2RqvtZFDkVB5dBAeD6aXQE30kDe1uhZKsylxGCGq+EhM9bXgZ+Gft/M
ZpQLsT4MMJJ+k+d6fdiIZnjwdOxm967TTuqqnJJMHlQDaCISZS35bK0MUFqlOzXsvAy7O+7VruZ+
ApuDU4SFpEcPwQWGa95OEQpKMzewHKdf6ESb7p5rrBYfHHzW5ofWKlqBc1kF+Vmhx8nlm9j+GpFb
Iwim4SrUXGWjkWLk1vcpu8rURR0t+lK9IN+x+BihGN59VdI7xSZ+o2jgOCU/gNj2833hlMYLz5N6
IR8vXEzkeHO0kQI20sGw70oDYyK/6HezNTp1NExNfScry213SbXtsMEctD8k9kxW5onmRrPXmnmU
JbP96k8CKViMUvXkLlsnzY9G/qLCBuevn82Kym+Im5MJj6OBeBgmeYHvAjU57YM3Y55+wDt9TA6F
ZqQ/HXPAjQqRt0VHyKDxa9RRE/7lI8JnxdXWTc7DKbXH58J3+okOoIPELSIqDroHbYd5UdItSXFT
Wu7wsSm06qX0vfLXuE7OiIKRp6oL79Mzj2AqAbwVAkT0wVWcRNvetKXSDaXHQlpr1AdZcZe0FyPs
mQvPA7hOC5fex+awfBxrEDCYAtB+a0zxh6K7IdddVXvNrvMMeSGUnh0KeRGKPGQ/6MMeD9VaFt4r
a63H9PbbD3WbDAhQy+U6Ddr2QgJxJoJSwiH3QpASZcZTGcOCqCh5wa+xadb9baUs+nwAY/YJOvU/
4TG1kbE4/Y/3r4oz8/Mh4xg0dgOX9svJUnbtOLTQ+tGB1PXuCfuasQspYbVf00XUlx4P29c/uZco
FFlksXDDmODJYnrcEUMtdRTixiaRoc2NQYjTeB6H61qLJRp9jABXw8mzyPfXdA3zzm//aLRI4alx
qX4aCAF/ABk12oXv/Hbjgr2FsEYZCXwny3H8neshTeXK25JLu2+/OdKZb3Mbz8cLS7At5/EKOBSr
mTw7itb9qeQK0nFVmqY+NkRF0sNYWYMdRluY5PF9d11GEH//856ZFuPxjkbGgP3rn5xHvRSDDfhR
xXrCFdNnVrZHuzTZvz8Khf1z80IgjfoY9BieHcfL1yVlttiOJeJustIlMs1JA5C72DIytKJq9wuX
ehVaU1DID6WZpbeDN6MOtLqJo3aOSPI6Gueggk/jDPN8cGbDjG1nHgsMrTPvc2PX5hfZooqw06tO
rqFTFAncSYkZ4S7FBFQQXFvvi2eLDvH0LpdBOJfGrO9SvU+6KA/s9tVNwf2F46T8co9tVPYzSUaq
dBJd28+mtyRmpOldsBx6D5u+sBvU3EWu1AMZlbPmz3uQ1PmLKlM94ylRm3VY5K4S4dyMuIAOhiM+
ehWdWJDYG9xvUZZ1aMQsC2ZZWvc1V+0cKmRXOxyQVPXDT3P5UpmZLPdqxRcsHNEVS26Ejd35bqBR
g4EBr5QmdGZMhvp8k4kd6nwaEMTWKPAlVY5y+Mgvw45JBt76UAarMD+x6HKM8Fgafs0Z7n5XMsv6
1wV3vR9pJzBTckUq+tCf64E3WNJ7eigGLAYrb8vbFXoi067E262NRkB+T1OnEIKmJYLfU5k0ToKC
W6fFOJsuX8AJtj8nw5mu7W7Bz5PbSH0H/QLaNlPYymMwq1WHIHf4BHhLYS6mTbqublhmlWPJMQT6
HlHswLvKpxGhUzfVjDXG92xLHoaENsGEyeVrUpkY0HrILU9UWit5rVtK4djYZO2vBnfSMQSfQjKi
crv6yL2qxF4f2+Vzl7vWD3ZVb+LSWWlmlLVa2UBEW0mWDQ1+HgzZMUj2QPt4Eb1/JraAcXrSaXgA
24COShp4EuvQ24TJEGRTLLJ8xnrFmG/IprA5S8e03eGgtz7ia5vfImfy70VY2sCg8Q269nyYU+lS
4VWTUfTtFE8YCaOj1qWR3iMT/f4Ez4Qy1Fh462+h7G29a8SaNyhNREUbK8k3m1bxZG01kKJeKiwX
veHC9XgmlIEzhNrAjb/B807SKn31JyPDyyXGx9G5X6dJQ5/IT7oLXZ0zw8BTcjeqBu4ITO04kmll
Oo6dVah4XZIqXq1hCGd7vmRS8xcafrI9tv4b3bDtvocOdTxM73tCyjZDoJws2YoCVYz3myWbCI1K
eiLMMSeNfU2JF71tBK/OGXRhxAmoUwzxKvc7tsXJNzRdbBXaWi8y5Gky+9moedJGqwNmMFzJSJrI
1pE4CrN2LV7NRGTyxhZ98NKYfZGDEW3WajcNuKFh572QjzSTmjAPnpy62CXS9BrKY0rg64UlI+yf
ol9fK+hAD6ld+w+TXg6vqlqTP7bCk5ON2EOyq/p8AYw0dVWY5nmAZ6Pe23Ts1QoulCtOBWFHFZuY
YhrKDhttrLoLZ+/tSwo2PpfsBljj+J0qZ/Wa48sqQ94pQ8HICn2l4eQHXO5GZqa5ByFS/2ls4X96
/0C8fUoxKsqBvG+oiL1hA4geqctRWBwIu0w+Z4sn75amA0Dg6JcE1c5OcJMM2WwnwFucJNuVS3hH
wXuISTPd4mCS2j/Z+WA+1dRQKXHiUkpWc6k6d26CqAeBzmNdkYM/GbUoralMEm2IO8o0M46fXfJh
Na3qi5Y65tX7i3nuRUHCRgkQKRHy21M3Fi0VFW1cbjvf6oC+zn5ihyN1foDwtRb16aYPr1kK13Q9
7Q9cH/rjsMzlB8ULOjILAHFJP/bXpcr1F8pZ2G/YVf0wTei5AJUJftqg7z/0pV48eW5W33E2jNu+
sy+B286sGTUgnj78h2fRKRzCcsfcV+swxraCrkBeWl6TkqEL3KbZ9ftLdmZTgJekMseDfnvzmcch
RRfNaE2mGmPT6OQzRQj8UkkHqQ7o1OvcEmPd2jbScvf+sGfugc05gu0ABXHzkzkeNgvcYSmGaYxR
RdL2jqAU4Ceyjt1WH78gHO5fmOZfwYOT0AmQ6f/D86Y2fPKmBYna5H5lj3GKqdlPs3CwiF+BphaR
ATvrThQq+JHbg/xY4V8cTU1xNS6l/7oVHChytCpbAWNbzffSDsYvKslluh/GTj0Ld+zuvdUSZdi7
af5cZ4nq9nPiwkBcjfZhyDXtsxhkcj8Y2fBcW2X1mrueMENDaM9uTqWAjNeo28PSgD++cN2+vZeI
iVvjbBO32CDax8vse3NW2Ws5xS325fs8aDL6y2bzzx8TTIgHiwoABZSf0/5t6qpBh7NaxlU9Hujt
d7eI1cnnFALhTUsb4sKk3m5Z4Pw0mAB0AxlCYeZ4UmlTdU4wWkWskmzmegH1rSddaLUVehqJgfe1
ewmG8pfadrx9eEZsKqHUKSG/nzZOUogwsnW9Ku5G3akiV2VzsV26WbJbMHwoDyY58Y8+nerfPUkh
PAs717/5OGG3kdlM0xAVZaGB6yStuiRD+/YjoyWyhVg0tIHI/O3x/6cD65frpFNAH2Jtwp+7mnDD
pOR46cS+XfXjUU762gbayIO+EFq5xP0rVWtLQQ6WlrFJvnCjVWo8TAG6Le/HiTMICm4qeukgA/jo
xIrjj11qfT4KN8ctRblBWPBmf8JiYN2NWlvf4Our7vBtb1CyLaYba/CM6x7F7a+6MtxoHPXhSurK
iVFxDB6TLq8u/Lq3cXr7ceTlMI5hPpxi3APmO3teNsQlOKWDp5A+oYyl9kEl3Auvk3MfmS/M43kr
A4CsP14HLOvrdfG6ASRyD+FjHWbKvOqSvsNf4tLxPmdGtIgBKaEHwgE7HqZpLFOmDe9zm8RzRzUy
+drQ6XzIMRmJcrQrSP6CYU9XxKSzNhZ7nG3nL0K65RVYt/5/WF9YFXx7qj8UCrb1/8/OlilYercx
SF6zVYuNvBkfPb8Th7nUL0kAnFtf2FzsMVYZDsbJPSgE2X+6VBwiaQ0h/y+JTfpc7N/fzm+vPSgK
BrHLA5WxAaSPJ2T6aDQmBhc79e78mjRfhRb1rJ0Albjv5Sov7JpL450c2taoq0yRm8SLUw3POFyq
nb2oW+F32ofZXKwLkfkM+IWtY3NMQZ2ARjzVaR0hMMrOC1SMtke9H9HrbkMvM+vrDmHi56SRyE7N
2exdyclt7tTsNXFpWiLSB/TDL8z9zOEE6ENHDZQX1bnTuqFMk9zwWoeqGa2fMNWq9Q7YR4PCoagu
zfvM7mGsjcEDpm9zsDv+roMIxnbwkyFOtN77XHYlvRopRZmHnhhcGltFvnzya4eRNbXUz5qHcTTe
6L0VlRZlpWjuiGf7hZxnDOGlJ+LCYmxh8uRco1VgcqAp2UKcOAkfTe3NllopIaL55d2Z1VI4yFx1
zW1tYThuVAa6x7i7Rs5orJ/e3/Pn1mYbkqhFMRFZxuO1sUXpGtyIIxYPZJZpUltXZo+f3/8wCi0E
G1wDyJ1TDoXb1gs2ackYZ0gZ7SoxtlfOnJQXzu+ZPQUamjbtho2ErnXynftNMAHPiDF2KjUcrLT4
bi/C2zm0fi5sqTOrxkikMHA5kU0+FUlAOdeYbBpo8bSuHsD5btwN+NNfGOXtpb4Rtck++QOw2mmA
RWGvQ7yLqEf4IwrNtrGD+N/thbWsEY2U4SrHN+fCXjw3KJYbLCI5GnWZkyA4UKLH2ps8VAP9dJAK
W0Gadt0un5fp1ppq96MoNf0CK+ntlwM7Bitp0+3gFXcKtAJk1xfQpfqYm/TT0I3VbW+238ZmvqQo
u52ko5NG8GMQOLLMDte605CLl80C59lBmFeM35Ohs64qVGNQPK2k9jmv+qSEAFZ59wUSQ3eZ1C6J
SL+ZKRrSWyEBCCLAhTfdgl6jgArttY+RVfZDUeJ+Kkxp4Y5kXPLme7NJGcrcYBJomnNH2ydzTXQt
UJqXIoASwPdOZ8+I1sm4BMY4MyHwCBvHiz/gWp+MMtGwnAKtyWNPH9xDOgYfvc6f9rgSfH4/hrzF
qdAa5JtRPdi6kXCljkPVWJtpAesyjc0S1FBkZpnXRaKdzSFsZwzDIp8ITvl8Xcr0sFj+8hAs/fKc
DVP+kCO1Xe0HSuApwLPaQ7VCU+kvpx0XoANNi6uw2Va2cyGxfXOYtm1NxxJgDWf4Dd+w7BvoSamv
3S4gEn401SK10G3dPM7sYXoYuiF3ow4C+AXBxLffhAI1cFrOL0PTsz1eKTeYLNtq0zxGbL7BPEio
CBP5fq9j5/z4/lfhljg5UhsiZrPpIWDQZHvTuZ3RI8gmG0tG4RfVjxyqxdPaoB2zEXq6jte2URXX
y7qkt4nfDmhuy3Stv8lx7T8akAS1J8tvpP2o8jS/KZHd7ELdXNxm59i1M93ontZblEoDLYiKFo2T
3UrldQiTUpe/UVXBXMspQAPodRbgvKctCxDFesrpTJWycOj/eKkf5WVd6LsV6yLUc+DwbrgFQSaG
o1FX3g5OWj6lwvOaqETxq418t7DEQRplsdOMdh13czr1ThwscnkOeE0bO613kz8S+uFHWwJTjoyB
NEcOi11GQWIgUV0Le31pulHTb7LatFsORGGLyMtTB/9BQ+Uqyky3ciJZqvZ6SvQkj0ok6zk31s/a
LuohorAk7hKzQgo6reouiVB5dOYQFpOZHsZlHjMeIzkYjnoeURoHffKTVkzgHFJ36nJSWpwlo0ou
TnJdrhpYjZxS0X3j5TTbeG/0ctc7q/vgJP06XAf2OqyRY4Mo2Lu5Kr76bdnJa3DYrn5YDHxvo06q
ofloq6KTe0Bw6bOmK9CJotY9plTqSt/pFr0w1lxgMz1XmfMzCaaEA1agohh6FbIuIYZibc/lbGav
FUwCFIWWrTdXa6s9hkk9TGhS1DLbjQF+RuEyO9pXqy6xal6l8Q33hGY6LJWLWI/Qau1Q5XX1aTVW
ecBaxj+US61nu6nX00dW2n4xcmne9qr3bkzs3vajMsRTME3NF7Jk+xDIon5qhhlQved9Wdau4eeN
+fC8uOYoI0FfF5wH1vNf0sX+XQssalp9Hb57oxxfOg8IsrANwFdBgEJs2JqN+o5/ZrYeNH/yYQlm
efa1zobilcL5HIRmQYDbIfsprlfsZKhTLOsISCjzrTlaTJHZYVAgG8JnCfx2Zzb42F9Vs+XKsJxM
8Rua+/As9W7403HAyRUw8vu++ln2lRZsyz9cQjbaW22S5EhrF+WjDMS4n+mBf6enav6wg6T8zoKl
Ja351flkFdgs7UsTT8wwq2qr3oHRKdwo6w07HtciDaI8Mc0rY0mNFvkOMSNHQj0lCW0Z0Nae1nwo
njoKLDyhS1tHuRaZu2+9XLpr1+v0al8ndvmjDrrts6MNPMNgEMoP3ULr+dYtEPyo8v1muUlgyYH5
Ubr4obl99VWgFNbuSPjIUBaNgueV1fjVYzXk2HT1CwiaqBeJpKW7FvUcFca8rfeMOvtNAyLPjNCL
S1/zMjeG/bpmKxoknjV+Qa0XG85GT8b7FAOf747qRXOAF4XFTr42+HeCVgzucWlx74O0X2L8bY0J
f5sKTI/VBPNmGFhmQ+g7xTLvnay2YlJJnEYl0psfJl5GaxigQcN5sFswPb09ls/Z7NtVhMHIUN6S
xUpY7uCixyV0FsvedxxCFQ1GpW5KU7oFDKrZ/Cj8vsDrrjKH1yVQjsJTOENIOBW8iQ6SKQVXgTb0
856cqRp2RudlnziISr9eaVXfSzeviYlpqbKwVbV6tJdkmXY1kwpCKRdpR/2S+OFcZNN46MiOstDp
C7/fIz6XXlHCY+HbcurmvTdYax8OEyzhMEsQ4At9gNrufiE66ldqkHjJz05mjECfCpwtGG7CjgIe
dhLOQLk+T11RmmGhgMdE6GiMbaSvtQ8Bt7ZAHWMbYt/UWWnYUaC5zs/ULvxPPbdA8mEci/EVk0j6
IKu2VuhI0AONEqsQ92W3GA1tr3y+R1oTg9VmsNxPJdpA/c5NfZy4fVerlitTgJrdeYuXqA9dhcDg
h6FYAJVricHNCwi+uw8ao/k2Gd3q7oq8674PmgkMnTrAqkj86wALx7EeYdesWgeBIpHVjjLmUkdW
XXQD/XzhxXZp4Yc3EJ93qbmmWaTMAEy8V1T1t9E3QPDixEwtrNs6aG4919VVXeX6R5ewGlt9lTe7
gWrpPfh6u97lyG45t1g46yXxxu6/ucna3uScdhrssGsrTPfaBT+QqnG0CNAY512ZafJg+5mJWtHg
6Vf6wrMjyqbF4KDJyXpqm5bPklVdNuxMgfpDCNZu+Nh3paUOvLNNGXL6nN9c390jNdzVvjaIPSJk
aaZfwI0KcVAJpdIHWwWdHboBas+7oEo4z8L31nYndCn/0Hx3+Zva7He71ZJAAnK1VhPXLcDYO195
dMsdZyi1HWD81r8qCg8ZFm+ZtT9esvA/IxpQmAdnGYx+16wI0dA2rfLsMSvyyT1MCb6LV0tjrEUY
0Jb4bTRSLw69Clonwo10cK7hjnEdpWOve3vXKhqxF7ztX4Sjlx9zZU9/DA1YyWEFmbHg9qqBSPAG
rX3s07n7ocyqfYV4UWRh0WgaGBAUuQ61yXXH2qWWuzecbGn2Zt0W+a4wOnK+oLc1K8QbE23DoJvn
B1tP82VPHSIxrq1AJWSgVS+uMCNfCJH0KvpwHKzURke0a+8MPJ4fNNdSdHas2nuVaxF8w027fMGN
uHd3KOg4zWGAlvC5zwNAU3UXGFGm9xNUSESc9oGY10NnjZQzSi0FLVoVy1QCS6kTZIW6xBp2tG7r
R+iZhRmtOThbU/aLHalMWDKaQAxmkdtZQxVWeJc64TJ13jcM2+17MDpF8STAx5S7nldgEU22ts67
2ulRIB7dogOdm3TlPZQQrrYZ7Q7eJ53Rg/XIaOVGa9Jjq5z3xHVn8scGpkcfPOpWHnwbhkD74lTS
6cNOk8YMKsg2i1Az3O6PEpr7VZc+NiZj5k53uWOwuLMctPte6WuK8c+i/TBKU38wrNqYdtassAal
ZrrGrljLTwjUB30olQUeNhi61dzRkkz/lKMwPmP1Uf7U9NwP9pZApSYcfNH+cSmpWmFLQliFEO/1
JQTe2+EDjaX77xyQTkU0y5c8REy7x745dbsYjOlS77UEzZFd45CZRJOy2OBWa2yPvIpQvJN1nsyR
oDVJZrKY5bdmNNpP2iJUGiHnJNmqraH9rNEfqKIKRclrmXjyZ1243nf0zWb2v1T0SW1KAH2khGMk
nIhFdCHGWy4ERSpfVESptf/ORtHW1xMttD+QSCo2bzJgvSfyQAddtQQDQAQgrp+0elr2TVry71j1
vOkir05BAgRT08JvrS0Tnk7X2jx2KoHbCJQD2mcTegntvpjH9Rb6S96ElEjruzGzjG++tpgpT4rR
udGXfvAiqpna50YHdRfKYape62QquRj0oG6vBJnQR2eQOvovVcMlmAweMKGpqKvkuuqlerKVqaxI
yTL75gztNISu4XUiLDuh3dIpLV4b7Oa8HYz+5nuR+WMsnKKkNrZS1gs9yKjOYzNOONTNSeeUYarT
LfalVT/NAHm1cJ5pJEbSTHstkh7P82JZtHqHfFNqXC+q0KLCMWd7h355YV65+ozkltct5l7Bk3gp
VcWziOs3ieuxdcunPrGJAZlcBxnp8ARfZuoPn5esVv4LatXyT9s0AzrMiZWkgFkB2ERLJaBzYO5s
5WGn586zGAPvuzl4VX+dJROpKPh5Z93bVSnvZeEv/t7VuTnBUq3yJ5SIuoy8Iciga4Eue/QWH3ta
PAucNpyaMvuMcEOhgRIuio+VCvI2tEcULvjWuvGZIrv1S7lu0B1600vxnc4WaOEUxAN3935meNrU
3bTCqdnwT1KOw03BN4+zUKsztZpWyxTXWef+anx3XW9UmUDmmZRskr0DMAfXuKaRfZS4E7oqpa/R
B+1XO9+NVNZiqnzWizkYbkFJvqnuAgH5NYSaLaaQVki2RgDZkz+w0HtjB6Cph6hHcSpkKWS/n/QK
RkDXmFjkFgvAN25JLuYoH3piYi2GNI+aSYog0pzRMg9Q1JaP76/BSQlmWwJgTVvVAhgJxbzTYpqO
bLBXanNseUn+yBOYhIyvf6G6epLub6OQfW8IJ1AVm93N8UInml7IBlPG2Olt42AUOIr2ODgeWte+
aEy8lXP+U0DbxkLCdAOI0bXmLyczyqjyBIFm57Hd6C4EBsCa1Kfzq7y3wcq7qpsedTGNN0VdWGSJ
ipAvujZqoSNeqBmedsP+/hR89Kg74HzDfzvZX1m+isac8yLmqpdPqByaBuc/CGLqeWURZpqfNghV
SOdV+Mb8xW/tYAj1tdN/zOR6BS8n6mcXqqdnPgVcC1wkqDOiFH0Kmh0yhb8YePxYkDXtK+LvoZqb
Yl8qV/838Nzf6QNt5v4HD0WdZ6s9/af9lo+w0JuKvr4Y15H39ULKb1v5hVN8ZgcDaQO7zkrrdPu2
v/+fUTD79RCmgqeczpVH/7QqiZr1un//nJy2prbJuBZ/YoJl2zp10eNhMPjgzdsvRYw+ESg2c7TU
B/jmBRQfwLBFmEDI9iLK/un3YFp5iJRU1V6Xcuk+YaK42BdO1LlZ4w2E1DxWf1BBT2ddT2DRNK2M
lx4ri24a6qt56C9JLZ8bZftwFOt4mrDEx5PWqXNooB3LOFn7cQ8YcIK/2v6jWsy2tLQ1YdZT1Kdl
cep4h0pnYs9m0scYDOa7AFlDEtdW3oyW1kSN05q797/lmSNAmxGqJ8wDCu2nCrpLDuN8db0+1rPF
uOEJMu95oTb3tmZ2F8qrZxbwLzENWWWuFyRqjhdwWjXlT6uOv7HptaFIgva2mtbhQhA/tzlB3oIi
QI0YFYRT/25zmlGCy6nZa50K8L+Vdv0lLV0wsd4SpL/MoK2u7EErfnnGQjlu6zeSTQVzJyJ7Ko38
Qow5KSpvH5QdQw0cATtYAKeYvbYdAGRWcx0P2Sz3I/7EfrSU7XDVg4IkFWRMHCAsqo3vf9hz43LD
YFrDTeMAgD5ebR+Kd0nsr2KdLvKNbwE70yalR51accPMjbW/MzQk2S7sp780w5MrB0ARkQH456ZW
f1LNTtZS9qaqmjg1BSkxSQYM8SoxjE/s6gzMvi+HxxFxV+057bPqtUta0uwps91XrQbBuXfKZpMS
cVdSEdGpIbLKrHphFuXLWin1VKq1u0pMOt8RDAEQ6fU4+F44abnxHafD/IeQFMnCxTSrndbqZX3t
9rVbh0PXrvW+NediAZPQTBu8xytfEUQhp+19qzJ3I8DVL2PTJDo/E9PQ0F8W/wGIQwJifjLGC5/o
zIHYwNQU4jnz6EOdLFVlpNQRqW/Gdguq30Nfdk9r49IGPGmisQGRJOHa+ct62QAvxxuhgtahZrMp
4hzlk9ccX9Qv0C7zTxL6eI94gV5lodaX66+ytt0Qg+r++f2deNIv//sD2BGbG+vW3zrVRQmEFEaj
+UVcYHRBBdnt0ywM8qn55ZN73NZlFtxmVOPJSlztUtB5ewyINrznwC5wU6GRczx7w2qxfF2rIvbB
s4KXKK5tUxqHFWfqMBshRtdS/LM7McB/ntHIRNMLBme0Lch/buHK6Ll0Ha7HshzcR/qxOL6CZcy+
vr+uf0HGx0cNavvWbw5gOiO9cxJQW9ddO1VmIobrG+zBw4AJ0NJR/UpsL0GWZaZiz7sdQF/kj9t5
0uVi1VHWTNrPHpootf92SXj49FSHwtHK1lc/CzJ14KKA35opl/rtyAXxY7SFM12IFG9vHtNwMJ+n
PA6nwD1VwE8C1P3MDt3nnH1xSAL5K8itj7yJzAvPg7MD8WLxOWmot59KGljDjABkINC31Sp4LY3u
dTvfasgJO9//Vy1FXiF8DRsO1iYLcdr1pIVm00AaAb6Pvh5PYOBvjFwfLrHKtgfW8ZdHa4A3PVgc
JKD10yA7iTwJLBnUcQYQMqyM2bHDRANi1dWUekgoL6JfzyziJoCN+BKgEFCbJ1FEFJXqxOzUMdBL
EIOBMyLEPJv7FWz9hRvzbVhkcv8Z6uShNVGa6BY0VmLd6QUCIpSpF2WnF3bFpVHM40O6ZENjWJlX
xzVJKEVuX+08rb0ECjm7bH8ZAohzAZ86WTZbLybXX1i2uhi+1DAGop7iORqUyT9KrnGGWLWN+osg
02aqcjISbmK88WDRx0AZ+htPq+Fg2Z1/4dC+jeXHo5x8GwBvlaKGVcee8vRDEbQuIGW0VnqqCk+g
+sGxeqa8wVD1n60seEUBGiaGM0Hsv04uy7xAMKaGVxF7gXSgHFfuzlyy7++H1DOfi/rUBoQmaeb1
dDK9rAbiQXGU6Y2BvpV+imuJIsCuhQmxf3+oM/sPGbxNMw7Ax0ZTO95/4Ne0ubM6EU9mKn9WPPTj
yaf28O+jwOJAgQZMCQnSyfU3EeYTkTLK0ihuIWwstrdV633+92EIRBxaWCk2hj7Hk/FqzJCzJMVV
CuhpODnetJN5V928P8qZrxMAwdfxmIEehurc8Si1k/kdzTkVV6glPhtjsO7rYFk+tX7774n0X36N
6bETKAmdputW72jS0Ugi2sQ36Zv5Yp8E9XDhNJ0J4wgxMiPyU9cxT+sPHc+hDNBHF09t43xFUqmj
MW56d3NZFZ+8Wg0XxLjO7Dlyyg35DNIfv56TPTeCVdWXgFr4mCr7zq3NJfLojfwbgW+LRPBRKBGR
9rAnTuG/WaMVtEKXLtYssztkEocqX0cU8f3N8PZhxyjsuW13g0w99QGvXL9exczjx6do/1ROK9r+
mVqiovKGB8myXo2gt+7fH/RMcgktY3PUIZRC0zhVYkIkbW7dNcAIhirPrWtONBCSukt3hnLGBwrz
6Y2hjfoHY9R7qv2+88Gbevm56OnuvP9Tzu0dSpXITXK9bGHk+DBAlzY0XSYIkSVIDHqtnV31hcpf
amWLA4YTKFW8P+CZCh7fEpsOxgR2TbH4eETgedurd25jGOBA/wZnb3pLvltmt9uXGn4LoT372kOm
6NXUpTXDNu9QiQHerqK5Ti/Ezzc0Eni1FOd5aPGrIFKeVn1co6f3K1In7ifDDGfPRtDAbDF9kZqd
3vVrNUSeqINPRTrbn9wJwETZqzFCsmv+jOeOG2ZroP3b849y2MZ5ZOf/3ZdUxo6XqDBpemvj6MSG
To5TwhU/SFNdkko4iYN/R4FSADgIACaYz5NRutosXOEZblxRVgwHBd6mot+8SwbLuBBy/6JW//PS
3MaC7UQcxA0LKehTrVqAWMYAEdeOi1RkD5NqtuYRD18B8MTOP+ewsfTQLQv/52hJvO96W1hFiKwx
bbdZrflh8ocsjzR6zBOtOsjkLULLGZ2rFmL+PEy0X0azEVGT0CTZUbmRtxrIwN+LqemfU0FvLloG
WuO7ElIXfS+Dqs1BgiLQo4Fbb4r6zgxuNnaWjt62SePFVD4oJmzR6yniAUaduVM1yuGNtAx6Mbbf
vtSrL+6sKZnX26laG/j25WrEzpiJJ9NW0t0PAIQn6g85bcILx2g7mEcrulWBqeyBrsb8C7zn8R6p
ax8xmbpDXgHwCwZSdRV8EIDEipDcYdqPXpPeuN3SR/PC6coWv2kPaxVc8ll5I1dKZwC5CAPII5qt
W+fn+HdQ4Ew3howRN8JEgqizczMBP9B22gE0A2cWIHagQh1Jv3yDIA1WuGY2LWOIAMaFuHpyMW1d
CtSqQYoC9qV+bZ7s6NQ3szaHtRQjVWY/llbWP6rOnS70IM6PQsr0f5yd2W7bShZFv4gAizNfSQ2W
ZdlJbMdJXoiMnMniXOTX92KermTDQhpoNBr3NlziVMM5e6+NxhPfyKWune5432ewEY41goedaxCF
rfQ62195wOs8ePmAeay8fPzXysU9v7EVQVqjWRoGHrJZpXs/m4S9Hyez+0muRvvigcl7nrkhbRDB
Bv5O5HNLutQ8pS/Mn9Uj5+LmGguBLsvlj2JmctcDMLoKxKaXUQJJ7kceeVvLsRvBKmo8hF9orrNH
lEIaXjAMo7C9/EhtHT9WJdgvD6xTqdlVtY+qshwDHUdmvI1Q8S7U2jpz3OEnM/nnXUIWVxFTbgyN
HCtZoDeLToNPsyIV0KhfmCpMF5+KaIsp2+i2yg/27C6fl4FuezAafYEhWE0fMQIuGhSryZKhXWvj
gyz1Jg9TQ4cIlfOuDggyFfKcKfHTZNtOWXSPzbMYQ5QR3UPSJss3Byqj2I1Yr8kuwSgRPxLoqg0b
tSxDBgk4bqqgrxvtcV74s0FeWPS8JrPxfkc2NZtt28Yki3Sd8H7W/tTbQRmVxseWy7bQH6Rg2wiX
iLLQbHw5bdq187bhSWYvZWvYX0qUp/NGr50KpJeSKPUcJNBfPK8Z1sQilCuc0r3uVOrSI9BMc6h5
SdsfnjS6qkbA2QNEIZkTMvQTrTK3qGNAb6Xwph7NyU2QhGF0rYOmt9AIm8yKbUAu4lhvaqddP9i0
p5Zl6xG918IX9x1k6O+irn9PnWE8J0lKg3WqkxWQNnW7ZdabXaloMwRppY+PFvyj+wah/RP6vuql
cXrP3KfjJA7DULYr+S1Kb1qnG/5MNXu6nWMvPTJGv6CxmyNXeIjjoUZakZleswoFOTtZWt6JW09l
9aEYbCPbV2VCtXGaMMTtE9sYf3qz1bahapbmRR8X/yZxu/YXnXNlBO0oF7K9+go1ijdL3sZoqB5x
o/SHyDC7X0mb5X3o+IWHR9Ne9J/VIrRTK+MCfLpq51NPD/FrD4hjT2+UGY7Se21v1vw8JAB6U/8Y
hU5tQUsb90g9eer3S+vrHwpT021EM37/Va+b7EcTz8tDNsjl+4TH49OMoXUJuswi3W3hBqPVSIAo
xWU6btPUqQ7SygXin66v0XVGzrPHd7AEaCiQ7DiRYR+NGVVFOE1jcULKUT/6vYkQOSmbEamhRQkp
7NUiHyYUe1nQDZb7WADHGoCkwDljK13H1k1f2MlnX1TTU1Pq0fdSS7zHciJkdIc6IV82GYb7l74f
VmWMbAG9Gdpo1iEvsjF9hF4jP5W244K4j9IcoRyXlO+RXQzqFCdQvzboz4ZTmbfWy4KMG5F2V4GQ
yMnv+K0c0FsBQkizu0GWIsrHwipFf5qM2vgRTen4ZJPRgyplbowmcEWsQ3mBitF+GHtLfwSe3a8h
H5r/paN9hpikLz0RGqNqoxsznRYYz27tV/fQ7AS6GQ9xCLQhNTcn+Bo90rKS3zcg9IW3l/egzfSq
1k4gZ6sh1CtfY7OB2MUJeluSrsnyio5batNWtzN/2ee0JptgmZb2OcaKfiSr3X6cHc35aRpWrrPk
m5jOIMT8yhusDRhphlTDnSwH2tUThdbbvk7TX/kYTfGnuJPiSUcwmm4h5tl8wWKx61vRKYc9eN+U
J8InGnaabaaPwdx7eRLSYkRhMmnx8sMgv20OmPqM7+Q6LfFHlFNlvo3wv/kIaa0OjzOK6TslyFb6
AFow0vei7EgxbLsOpojM4vwPggw/CpLSVsk2rzPvN4v9hGxvHucbRCu2DHWnWqLVLGb8EcCX1M4d
B40gFafx658qsts72g/T1xxQVLoZMhshkM+FcbAxIvm9B7hMVBcZyJsSUdDvvMtphJRmWtZhJNVE
akEPrSvwm4Rkxx5DcRm4c4dARZMVDjypatYBpHvRGJp1JW8st0HbxEvJ+1gOunlj2q3sSfKrvC/J
0qnQIPGyDSc91m4Lrxq/EGHuPndgaT+jRtG8+9nwta+6XuTZTmEnSXYmGTB9qCEGXoLKaIfVzNAw
0ccqj16WxUIVOqFznZFt5uS5zWSTP8MG9L5lTb+cinhhTYFpzAKRpCPwLPxUkXxyZrQ2N00yiepU
pchQUDvm6n5olQt/qtayL+R9Rp8BEOhHK7Y7EkDxmRHP5Tviq5GW/i0aKJYhrV3ST7nGE9+m8yiO
AsE7iqmhX2VLPmlrSzg2lUyPQ5LI6UbzGtGe+L6x9Y0iUfZdjq0LmhZxN23Yt3x9QapV3telANYW
1tbSsG1eIu8GKEP8sa/Mtn1YsBjXWydHxxImSsYjT7R0krDXYscIJAGmfMFxW3kblATo6OEWo07z
0FP1hBSwPOFFrrr03gP4s4SxXw3Ztuea0FWnEmW4N2eQPW19FOzpOysLE2IH6hBv+XwHaxTJU06E
WLYxc1fLgjIT2Z/BYD+L5aNKydNtFsHG3esdn28zki+Lm7fNfp4irdr5omGlL9smdkPTrJYbP6Kl
e1+hsy2C2suE+WhFldaw24B0c/Blo9+ghNd2jUe6woZ/Gk1BgYNU7juglzqqo278hYskOwGdjkAn
x04yhgNb4p5zasz7OuZTDiittuM+iNnQTaHWWsYLnhP0/bUul5NF4FjFYuQvzt5Oo/q+7NDvfYIX
WAybKTYQxYmo1TjX8Ji6IFpGVFE0A/KHBDsXZOjR1DjojOm3JomzBztuTAcF2kCid14mTgGg0mof
ib1s9Q3NlsTnV4oFXkg0Ci9IcTjcVLKy0BRSevkDlrq3tshzR7VX9Sy9IHat+qaza26xZIdyV4mh
evEpnZeBXVkL31vsOic/tzL+Mp6GcoNmPflhQjr9Y7ka3R5mNE3/NPKo1tiMVEMTy06MzdZSZU0o
5zyKMQEgJwrqcb2LOG98MyTIdPxdgcv8E9lW24HRozUfQIyc6PQ6ntqkuEs+Ki9L84DyN5BoS4vV
tkwzl5D7GpHtTRmZ9Wekk9TGJ7CwybfI6arp5M40dAPgYXxtiDglNRQOgwFycetpidIo2uiTCwkO
yLdstxZa3nJDCyv5OOV+/mOmRkUmZDLe1ZY+fc9jUmw1bmwb9EuafYoWWyZhleK8CqJIwWSLUOR9
SawcgQV5IRp406IXdxh/4jbQunmWm65PoZ5OcOUOVEfacZNNaW3uliTmrWnYssBTrMYcRYEuYnvj
LIX8XHR+3h/mqpp/sjfKs+2Y18ktcGzBGXlVZKBB7rMHfMSQLJQsTMgnHIFEYOv1/BsXVoo5hEZ7
vUmHuWCjBouoh7TnxI9ZKZNsk2Wxth8cZXpbSon20a46ltRR2aDzVNarQ6G3+swSkAOvG5qk3Y6T
k1XhSnmtN3oUTfd57M/5lr82fQa+HjcfsbWwsav7IebpZxqvs9WXxWoKUYBTp2JcdYCaXRPG50Vf
E0ikaUBa74LNCxcPrHV/vEOeDTGOvGKKMiypnQUAS2A/Qp2f/dZdvWw3WWuI22RAsATRFYLZRs49
GwZNk6jgSU4fv6Fb6XH6DXr1wbBG/v7UmQAEmyrnQ6tSY0ofzZKWZlj0atICJCGgYEgemfDIF14y
BK2fet8cM7XdYAZWvGyraU6/C0erO4QAjW+FiaXnAg5mRrkCz0nZHe3SGj/kauY8nrOUUF+JW/+x
aJal3RUc+9ptqsbqV6VoeCOLT/36ENtO+4LtBd9tgUHf/DH3S23tzS5hEY0br8D4mDhs/8BxlxPA
LafCNqeBlA0A91IwZ8mF3+Shs/xdmtXw0bboy26LRCZPNvsfif9gXK22Ive/V70f/4Ybk38VdskX
N6vZPGpx7D4n2RT9dJCn7jNf5OY2QW6rsJvxQE5qzGeHf6KBwusax0J3nqTMcyidIj1U+YpLWCpu
Mj6AcbK3MVm1qBGo9jVb6UQrTb+YHfkwGJQyQ86D44mqZ5pvqsGZn62ZXeQhUuRE3y3TOD6Mk7tK
fBqTTxiijfoAD8ydAjWD1EVs0CbRb8vLufIMqSzuHpgfnOooEQQm4Cj4ZATDPTOD07Pma8DBN4oC
lISjhPNriES5Z9cfTZsYMfBndzK97A5WOpryVZL8YESALwONstUnA6m7v++ANiU30qqNZ7/PrHuz
9e3ut4uWy9jkWgfnvsrS6rnSOt6uhIhkczslURaxRYrkb62qKW1ObU0gbA25lJ+E+dvZaq1rt4ex
cEES9y0upA+FWzpfyTSYx1CyG44Cjj/ey1xw24OYYuZnt+7cJzuLMz3wK29+SWIPvHWS01iYfJVT
bNEW9vxaE7VlQBhA8x0NjX4nsUqkm2UW+ncA0c1POeVthTp8tu/tFgsoILd5japnPxeFjetUPzyO
DvdofNgkYoof48Cpmii+WQivvOl6w+vC2lj6P5jER86yaQmhWOsjM96aS1HpG1vvrJ7wbHw6V6q2
F/3DtdCD8ssWNCtJboKwc14b0QDaR0MrzePC/+8Wx6Vc6+eYfHZTueRq61tFY7Nb68mxcIZ0tq+M
/6p0SgOR4q5FA3u1P1+WgCjAlPZQI1Z2nFaGIExlWMZ6/2taVgn++4Wgt8YydfSCfxXFOOXPrzXu
ymqZgHAd9dY2P/m0S0IDkvoN31RypZl90QxYbytIGK4KkS8QqFeqwbUqUyBuPuKI+NAaqrqjdpFu
EW+KbziHrlS53xzNtagL08CgTnhRObSQXncytsUxkgbJMRz33Zk6qaT2sm/lfE3m8no4w0AnTf+S
75TGy0XfoW96p1F9qo54O418Yw9lrO1UM+Y7suN1TL+gg2lDa13BZsJ1hjbUmHNfoHWZXwTb2Ana
PFz8U+slMSq8hlQ84ViLCJIqBsn2rw8dAcj6joGUdFaEyflDL71ZRZUBQ3oFvh9nDm04GxQl6FEz
/q3PxkOHAUKZn3IewgL6YOdDIak1k7UhdexdYOlKwxlre4P54f0Luuiz/R2FFA2Ht5hL0i9xLEnk
ZvWstTM4uULezgjlHnBL4jDVjPapBgm66bvpWsrF60otmDUQXFgSkDehaji/NCwEoiulnI/drAPa
FeMQ+pQ9rjyrt0ZBFkdR1KabR6/yfBQvqryFUvN8HF0cjnSBrZsyWf5NUvD3/gFc4mNh1kOCcXEp
A1lRAjvQfGQx0MGZ+sl2xDTxYsXTcGUWeD3hrCqwlftOZ8GmJXZ+PSQJYJHmlHW05jy5setleiIz
0Q8Gk+7gP09ukC/RnvEO0u8ndeJ8rAWXdupn5nLsOXHCU+4pccmlwtBsZVcu643v31wxurwKdF5J
wT4fCny9GGKnF8eGMoHRAyVou/Eu0vBWrQSbKy/FW+87GpA1Y44AbAi056MRZVdWLtjeIyvmHEy6
Wkh+ALt5L/WM6viCBwzz53jlLXnrVfzvqBdrhe5lLkftUhwhgNhPwGGf/C5ufrz/Kb/1ftBb4SVk
iaCbcjGR0vMiGzRKxNGHAnJj2E25j0j4+TarZfjz/lBvXg8IMCZAD13533bEfySQ2Kax/meDOBqa
GNkm23YI7Hu5MgO+9Wagz0BlDMmXTJyLZ4WeOyeJbhaYKkBkLZAhDhmV7zS06ZePQWNAEL7y3r+6
sL99FD7kNcuarujFgzLyiL1JbFkQ1MpuX/SUK/22EVcm3TdH8egOIm8gMPkyTrKzVIKI2qfrWpTJ
TpRjE7KB/1cu0tqtXh8R3zGbB/xf56+6SEiIyddRJkBP+0Tg2yuBd15peL51LaCCEA6wMiL4XD+4
/7wKXuz1rqxt69gJ1WyLQuqbgW3R4R9fuDUWC2cR0x6SGsBw56PY7OOh8wj3mKLq3jh5Ds++8K/C
ydY/c9bbW4chGXYVd+rIDi7WXHiNCjq85R7HyjY+mW1pU+UhQ2CZLSBZnkxvkwW3RjVZBiyV1NsD
Poj2c4Ys/R+vl4kXXT8KWjrJ9E0vfshUZm3fLZJyolPLsOnHz4bbRZv/Y5B1q8zi/9e8cH5T86is
m1jTmXkVeSaUQ7UgcfNryNM3pyUuh8AuroWv+XyUuaoL2iBCHLVG5wRNYwFvtRUDNrHrK0vJW5M7
6DYmJp3Pin35+VCGRfkUuQozIATKDSop56BH5nyb44R74EoBKwwlrJYrk8Y6D529NVwdHf+178r/
YhN7MWzN1N9NFfhh0pduYHNMe6qjPkesFkt+YAPA+VwZS2WEleCIdGX0Ny4ayS4bHX/llyMZPx+9
avQkjbBzHklA6r7FVd1ZO0MN8U5HRZGGLSSKIpSW01wZ9+9+4+KyrTWAbQ0rM7BmXbyjshWtdEQH
DzlZiqe0TbCFpzJK060SZqPvq6FrvpZTN8IEiRJCukBg1R8x0NdOqM0N4O7MibHkwQoqb3S9senc
m5Z0A1qk85csT31Ktx4wn01nWd1jgRz1W5Yazo/MX3tpczXXxCxlYxydCD4zcBd7tBc31kACWuA2
8/zZ0Jridsgoc2yAuywgBoCg/NDjyZ5OaCNkHJgNao3AHPX2hRKulm4KfZy+IqPngEp92LA2bTxT
FoMj4WN8y9Glhno793cllCuFrthNvkauTmnI9pLUDEFEtze21VBKLDifEkxg9fFXVxR9sYuWtm2p
1GfmczLWAxVuLtcJxmmyfwIf6b51o5XceOVqmEk7Ud0aEhP/ZqEJfip4cbTj7A1GfmpGzf+ptMiE
oiELN+wibXzOq651dunCLhobmy1v2RBDepm1yU5PcpDWF79JqQUZQy5eTKMs+4NBky6C3yzkR5g+
ZRbAG/d/5J3plntRWxSxPD3RiwCGwPTMSuV9amMAFycP6rqgnF5OD9OcS7ElwAJXJR1y08TmPqXz
vy4xsEBwlXEixchJ+NDFDjHtC9qkpjcdM16JXdpN7dM0d7wC70+Hb31I3EufmZ/zECr/8w/Ji7Vo
cJgfjlKNlOcwAexbPy4+kHnYnvTKRcygqmunPPHGJof3meCFVfCF+vri8zULQXc1GdWxwJ97mAm+
3MmsbX6akyG3Hc77EHONvvXgDJ7odno7n9bZjW9W9seqKycnAFsy3hC0ILeEd9Ubi8j5X+/fmFdk
YQ5RzC5oszHb0Am8zGxw9VgWVt6oI+os+VUHMXA/k0fyQzP6NlzG9GdmKi0EL+EQYypjUsas4d4v
I/8wjBNRbOxP6LHpIC3j+hrI/q37x0xPmAGnehdh3/lT61IoAyrlAIt4RDxAyTE+xboBgGjR+y+J
6csv79+MN8ZbpUygf9nwQEm8mPUmhXJNkwZbeVkAHzAqODNQL6I7OujgdFwrjq+IvN9YQCmmsbGH
AynI47oYkRnF7jgsi6MV9b/yHExU3xfNhkCu7J8rPwYvIgr51cq1eqbP76VulB2PGeCUMQgPm1DO
EaxW6rZc6h48W+JeGe+1yJNNNoWftbrFiRax2vmA9hBzqKV9cITQGH2Xmll+l1Kn8qtR9YFspYmd
FLFFfFWZuXcRhJVbXZrVj6RR7QuiuZrOhHbVVr9K9C4WNvSQGNpA9lHxvTTNTjqSEXt04W5pBjc7
6fOtQ9TfH8he6qvpSvFZoZakI12VD+bS97cmHXLkIrVZHbzJbO+baMmuQcXfeAt4+kgL0ZyhCb6k
e9dj09pNk9jHfOTI2laU0V2RqoAW8jUD+FtDIQD2CDtdy7iX0luu3BxY46xjE5k/Ybg7N4Nvv1id
6q7s6t/4lly+IspcXJpHufH88UP58LIcbuBxSRfjSybn6mQY+TZFXbtdChFd+XTfuK6/evy1dIdc
zruY4KVIa3PEQXf0FHW7pKT7Vvak+WaO3l1Zst4aireHN2iVX76iO8eRVWIwrabjMNNzLztl07Ma
k20nomv1k/VXn7+tJrtdjgomVeJV+39+E8EDct+IHD0SuGEfW9oRm7QZ2v37097rxZGnpHOSpMyF
1dS7GEWNdmYWdTofkWf4H3TqJE8xLltyEVPra0JQ/ZP0Rtqt/8eoeAed9Q1hZ79+qf85XIqlSsxY
dyfYmQ6UqX7Ru8+D7NxvdluV3zKozDfLnOFAfn/YN24pZHfM3Hxt3upJOh92GurE7qZxoCTdeVvR
Sz/syvaaXvX12488lzV/xQ2sznnjYhRCfH0n6rsjEb/1tqEBTkuVVvETs4n1aYqif0STrM/NYIfB
aBZ+YU4/5wPGo5hZSNR4dFFQ7ete+Tc4Rbqdr8r66z/fwRWdTeFaX5eTy9nKtwfb0lqjP67Zjns4
SXT/lWPdvD/KG3eQIspqSLE5+QAdOL8gVaOUbKt8OS5JJz7ZlvJ3hTGm+8zSxGZZiJm68mK8NSAY
ZjZBoN1WRsb5gHONIyWrvflIMnrSBpQ+9H1ktdFGA4N5kAmKiPev8I03EcQudXLKbOt/Lj4AUr7I
UUs09qTlFD+JbJxviVP3rszDb4jFKb76jILTgs/t0kemYL/TADZnGkwTPnlORR/1AS+Zn1QCWPFi
7Y00MXZr7MdtbOD86vSo2b5/qa+nTK6U9Qa3D/thPo3ze0s2MIZkTS3HkengMLuuvplLV9snSNf/
/a5yXvBdvgWSWKjQnw9l+rFwCcZdjlFfa5+qcXxkY9peWW3+wpYvJmYcLFBUqA6QH36ZogqTK+ao
5szHuAOxPusyfQQBNd52npd/sFtEe4uCDuCSyYnaObI3qpbAMpEc3Si6z2OQeMK4lShrwyw2/S8G
Qcc3k0kOXCTp5M9ZAXlFAq4uaiO+YiV7Y2cGXANDIXtdWPjE0J3fIiIel7lnQKwuiu59VbRTHSIa
zn7hIMdljocINUadRfr0MLZo0PbYwsQf0YJpPVDyibqjnDKkI4Y3OePj+6/KG5+h7bASsSvmYEMW
0/mPG0Fm6dligQTVHehUTtrszRHRU+o27S6LXOPKDvyNA9DacKEdur6cDHkxYGUOeBPNYj6WDfo0
gENQlFCy03l3pZIfjaxDcN3mfvNh9lI3xoo01XszIp3pjtwb8UNDafKbDjxyyllN8PbciVLAv98U
dlM44ZkQXc7a5zcFKZXFmuXPRx00YWCMMYBKNT/NQ95ujUTU4T8Pt3Y0PGAIVJ+8Sy+U6rj3Ccqn
o7FYzS14RG3fkCNxMv1M/yQqY7oy3hvTAx5KWAgQ41eU2frv/7MViKeWpDE3m49CqTI0XEWwdJzW
ISrF9Mp0+MZQq+0QCyWtBza7F8uKm2mW6shbPRIVJNmIutAv63Y8aNV0zUD+xvxOS5+JfaV44Pa6
uKpJjwzZRoZ19Jr8O7RJ7Fe25hs/3n9Wb47y1/dMnw1C1cXri4fLiRKLY5aQxnBjUso49W1rPr0/
yuvbxp/21kbyqoG1/n5E/3lCWALKDBmsebQMP0euEuPBWrXKZlR4VzpDry+I+Aq0Jphd1uX4cs+r
y94eVBobx6pOcTHQhA2MpW2u2JbW1fx8AqcduX74K8hiNeOdv3LOrI/WoDyBu1++gHY+4ai912IC
yYMWwFcxk+raG9dM6m9cGzsLioOs9uv+82JxsqtFU4WgiF0VESBX1c2baXT0zfsPa/3tF9fmeNRM
0OFgVGMVPL82CzVWWgla1nAYM2oJ8pYw1wm6llFQ0RHbjHi7KxPU5YXR52LuRFjCksjEfSmYmTI2
DUae+weZ+tOJqu+wKcEJXpknLh/aOopP/QJRCboJHtz5hcVI1DNhLN6hVPmyJs1l7XcDY+JDZRgd
tWUNynptZACLkV9StOyveSpfLZ38Al5/d60fgGogfO38FzRpblWVVkQHl8y8AW2WiS81nkvrQIAJ
ytcuVnsP39SpH6bqSailIKEY1OpntL4TxpHBfWjx+1x54OyLLx7539/F7o5MP+acV0GCtaOlE93U
6BDJQXu08Xv1JD4yNQSZWKB8upBU2lu3tAAwFWnm4evocsvdecMAqLuoBBbPooshDSP9tZJN3xOJ
uW/UIHNW+d7uw1gzSmdTwS/5nvuJ/6hlk/L3i6lbt6Kw6XIO6MNlkCV0BvAm+dopWdUvoY3csoHa
6+t4Mwbne2ELcum8MvUcbIrWAIw06vQDxhTL3+mxmxl4UhEu3ESmSzoT+UXIa122T6hp5/q5nQrf
gHO/RIiA9QSTywiVaqMrTQCTLrNlTVr2XGi+oNo3puZDbm71WYoDybfFTdqYyae2GcRHacnh3igc
vEHKyr2wq2X+WwoqVlTtF1Ko0wL4zzaSWmFtCr+rbWpWLehPPx18dAUyzR+lBfQ3WJq+9oPSSJkd
cc4Ma423n27dPLXz/dyJIYKNKV39ifDddLzzltRMQ6Ozpuckbew8LKVlzEEay/Sr1qWQnN3CEN89
u6tOZozTBYm/Merku5et4KzaOITbdvPy244L81QluQQbU2T1nwbjAJrx2h5PjbGIIqwdWR27Qqty
ZLZR4xMS2C83k5HbXuhXc/YF6aR8Xuw5+iajIcG6RzzUzsBwEe0KyXkkjDqzSjYegBIzyD2Mb9KK
xRCsbROxkVYxfyXz0f5lLQmJooROKyt0igl1cuoagIZJqh8DDBZ4BWimFB+LBPFj3pv+hy7Xi2Wr
bEP7UeuRPwb4XEyMIGNSPHc9Zu/AHPq5C2HMiy7wkMTlG4H56aHtZfZLIYf4YvkDXj0zmlp7Uys9
gR/ua0O06xcLgKI39GuiExDjb+BvgGei725/CKyRNWDnVD2D3yUCPFo7YKReuMu3GSwdsOuiK0p2
WGydA0/6VCqbZDSmHQdOgMX9osUf2Csu9DmFpdVbQMBAnQczr09Eo9dPylI2XsdoXjBJRFpKmHhS
dd/jQWH+6/Kx+NDMMPfx/omEUJRB2FvU4SZI5XZqfxXgU8TGnSzzNzrzWu2F0KpjomWUKlO/a3/n
ZRn/6eJch5hgSoizItPES2ZF9Tdb+uVjxeqchF1VGPeqrKYvOMX6p36k+YN7MQPeqxo0SMwMeSbZ
4NsK41vLN8GXo0qCk+tpeuwRHtxlCCjawJ47/KyS3Ihl6/IkxtAr48zcia6Bv2+qGuHlmkHx2UrT
4s+UW2rYIu3W7xu/nKuw86z6SxyRzRJQIPPag2Bx/OE1rndvWUX0SBcQ0w1lLxPfp1JDtzHNBqR8
LNWUBcBp8piWBzKvu7TKOi2MUSLf6/qktI0ufeNBSw2muTRp3a9upM3jttRE/jC0Ilq29Qio+9aU
iVQbniYWe82vnFNEj+jrMpo/JxTkkltWBUturxQ73qvv1JxURkJEFXdBpxrxISXR/Znj+YjEXK8N
LVgwHMQ7Dfl8dWc3cfoBxwGkft67Egy2i6A4aMCwflkDeH+Po59BRY/q+HFOV69Pb5ZDjLdpjl8w
J3CemesEKVRiaZoVDCCEcWcJL3vQEg2YYer08bMtU1tiL00thL9FG7/EVtJ9EDkvzaZKfQ+6qj8U
X4hi9Q89E3C/HUsmtQC6N0ZWR7kYUbRU1iDHi+b5/X3G5VGNb4BdNHWF9axA4XX99//ZFLbYvMpE
zdhEveVu9gvnc+ck9S4xjeFQicS9UhG63Nb8Hc5cd5+waFEnXay9apgMMyaL4lag+H1I6zq6K1or
eso5oW/AvlrY21PzWuni9c6Gy8ML7K+uf6Q2F7v4TEBpHxdT3LqL6G8bLF67AaPvP++f6JDga2dr
uK7il2V5CN7k8WqFuIUjj704q3gfRF5c2Vpf7uLXO4j8yVkP2OB8/2JC/vPAssLyIDgoHhjy5mPi
E1vDfIp+skfz8q/vBh8z1FyUIRyriZE6fzeSBCDjSv84OK097yciF7/1aVn9bCjI37dJnv15f7zX
LwctQnqFbIRwe9JNOx9vKq0Ba7MAJ4Gn9Efp9t0eC0J9srHMmMHct8AZJxTFV44Rr98OpIarangt
OQFlMM6H9Y0J8n7S+wc7Y3YwtUx9S/I5vXLGe/3cGAX1JHMzJxWe4vkoYN2HSOkZKMvcAYuKcD0g
C34J9Cy7dvR/84L+M9TFfaT9W5Y5xeuDUy/zplh1PMIsrmXf/d2p//eIsu5XwdGsQAOKGrRcz68o
lrkoU9VFB5I50EnoKL9Oihs3ELmBVIMlWrfTsJ4pUAWF1bJMeDlWodD3Z+sBtbgsrxwt3rhukhOQ
7K1VbURZF2cm1ni99vzYP6Q4uA+g4MXHoq60K5/539fw4rppK9MSYEJZZbEXswlFQyE1t3cP/tKj
Z4kItkp3xUw6xi5tRLpRtjN9bPsKY4pdOrDV2UWaD6aOmJW6SB7/qFGbRqFukY4RdlAX4aQ00AgQ
IuGGOYjCUv/+hiMgo2PC7LTyr9eTx3/mDEzGZhIXnXcg0cfaiGl2N3OPA/D9z/f17aclzbEOjggn
Vl7z81FSyqEsvtI+LHU6hVWOEDSVRnTlIb+qha8TIAsHQEmsFkgAL5YQMASR7bW5cVtg2r43dS09
NgjbnnPpcjRO4/g29kn+Ktl73xjx2GxGmLdXGuOvP2aKriiQOJeTfctkf36puaMWwiWEuB0qHDSZ
P0e/OrKiwsnWyi/v39U3jqsoGVgqOSyvrYZLhmGuZ2BZ51m/tXOdbyirovnenhYrmNwI9VQ/Rjea
TLOdIdzyNof9faccg3w/r6se/Cav712z9n6//6PWT/v8E6DuwqrAPcAm8OqoWqkp0RK31W+NZlAH
vSkQGbmtv/EjUn4qA3/q++O9cb+xWVLzY+5k2rEvvmwH+uCg4eQGVFvC0PdLK+jnJdsy0V0r074S
/PBm4cuhmUmpjBQV52L2dI1osNLWV7dCa/Oj3zRA1CLD3xuKNw0lbRrOc1ZuEWjMJ2dE5RVpcgI7
0U1PMXFzm3axOVNPcfZUD0RHYUz0r30C6yt+cfuZffBnUPykbHiJ9O2zRCvwg/S3nDfxqiprO8ri
URvEHw1eiJd3D3arnusEz6PWi5PWl9eMZK+/ddIT6Ps6PHxu1eW2sSKwpuoTe7qVBcZ+18Xxt6Zp
b95/7G+8Zn9rlTBdKYq+MgOgdVXZYjbqdrGi4YNlLvIju2MRtqpOia9b1JW91VtXtVaGHM+z1mXk
4tEjrIvROZrqts5y7cnAeYjTNv9XStk6dTE7ImGmDUL56WL9WEQmpa0sqgvOMhx6+3+cnceS28YW
hp8IVQAacQumIWZGo2SNrA3KlmXknPH092utTJBFFO9GXlilJhqN0yf8oR6OTdX2X+7v3Y1nQcWV
MTLFL8i19RvqURDSJxRPfdMtzD3cSntXwj0+/D+rSHQDOHbZOLwMhKro9CUJeEN5afU7K+2qY6uV
j2JrEOimU8cc0JbfJHDWy1XK1lSSIQp7v0ZdZ48Gj3qyY6PY9fRMNiLN9bYBLZI8ITlV449VUpNn
ZSJlI3Q/6MPCn2GfenlvRhsH7TqeAeCS2m7cIgC51pAx1GPGOLV74Vfko6+DVoenyaj7U61U1unR
N8RSGmEThCDToHUSn1oIlCBPInwdd6j9oGP9igT4FiLj+ktlFV2nES/hC4jjXb4hYUyBM8yskjWa
NSEeNGEja2vFLkZ+3+ubMt5wbb1xLbKijfg2cn9yzLg6eYZez20w86JsunBv9dhmzwVOb+ewBH41
l6j+ofGi4IuRxm81euO/hnymYwjp/4c69umzOWbJ5/tb/XsEfhmX2WaEMKCNIPl+dS0mMxFxnnHR
bIsIYyUmey+R2nQnM5TtMbtyrENT19N+1BvrE5491c4o9CTaZ0KgDaV22vihUprqezhE+oe4EOkX
ISbbQ3K33TdqtsXGlVnK1c8F1mfKKTg7ucpibCV1pwnJRj81w3Dfd6L5k9vO+Qi/0jrpiWntWkVi
05VyCzJ567iARSAXBapEI0B+hf9JSFvDHMsOfVKf/Nh2PLK9xE8yvfFQ5DBes3ooP91/NbcXROaX
qTTM43UGXDkLoPPY0f0xHNVzpiiKp3LRv6d0zo4Cybg/7q93K4wwIKLFQX6Ew8DqAes5V+CCDro/
o6D4NgSudjTceOsjuBFGiFLkn6Tbv23PL7cRaUDkkqxc+EnEVZV3TXQEC0UreXQfvk1kqAJqIP8D
vmOVdFvYWeQI9eo+GkSZnyk0zvNk2MKb3tg1SSdjGYjUMERWB9Ks8qoLVHQpzNrKj1FcJj7eqdPT
/Xdz4yzQRAArwAiZAHJFyHDLKCiYofm0m4xnStgMzZHKeipQn0M5re42dA9vvKWL9Va311gXS2h2
tNjKvOsOSWjMO01Bx6DHQHF//9FubaCk4uFrQQmMWPPlgUDbPKlj+pE+DcZpFzn6sIMMsGXqcOuB
SI/x0QLTDdhq9ZommqaklLnmT3kegyMfBnKzbjhhafrosJWbHy8TiNzU9eQY62Q8QZpjjiEu+WPX
NXsV4RIvKVEau79tv8EJq0jINyRJ3BwIKF3ict8aOO6p06qqr6apYe1VpOj/otHXtjsCfX20urrJ
dg3SJn/mmICa9PUsBeWtuW70Hc1t9QMdP1Mq1Yzh7OlaNiMuCSNg2iHB55z7MKsxq46d/Kex5MpP
yY1CbiSoJER4FPxDZmIqewoapgG5ni3940mNzJrIomDOUbetotGIjyYUadPxU6N39t2MGXY4j1uC
Cze+K74YeexkZUJj6HITDaMSi5oK11eUGVVH5lCEd7fezZWJrmIVJBspwI1jCBOQApyIwChjjRKz
SsWoAH/b/kRQOaqtMpxGK1J3Y2uJjZBxaymJFSNvBzRMNn35aDHz/dE0YsePmlYcR8YZeEz28TEw
83/vH8UbK/GeYOwC7wZOs8ZAwxmYhrFzhY8OF9ShHlFe7mTlZdGc/vz4Uih3yzE4zU/Kq8uHssNk
rlxmf746Ft0PvGFdL4AY9SMpY/vxA/hbiAMagdQyWJMyQoXuvBJltt+3WcI8VXcPHWXyBgzsRvSD
6UoxAt9Oh3Gy+oqHDuPAJqxVv2gL+2ihXYnQJOp3D2+bHJTYMstlTL+W3+ja0VoMtVX9FEiXb2hK
esjiyjiF1dId7i9144tyqEPIV2h6OOCDL9+Qm8GHg6as+l2Wp08uM8WDi0TCodAGRN1T66/7y8mL
6DIKOlRx0sGCEMFXtUriOx3v3tJuS9oKxXAEc5CeR10ND6WiMvwlSE/IctEJub/q9YmHOAOMBpgV
mBp4O5cPmUrTh4T5ol8YVnkIVKP+VuCv/m4jVbax1PUBkS4dlF08JRPQdX3vjnrLWLDK/Y6ilYS3
YhjaIrR7/4GuViGBQZlBijpzO3ISLx/I1Bez7Wdr8atg6aGDZd2z2eIK++gqpHxMmtDO4Jmc9dc7
pXXBeLMO/ABD6B00/wIVtNnYOIEyBlwcCalmA2AMP0OcC3ioy2cRetIxLW5cvy6hEMbu3GBXnljm
HuJ/dmjQ+Mw8oRb5qxULa6NIvjr9rA3sjjoZDBlVyqrCC6RioVnmgT/H6LXlodvgbtu867r5deq0
z/e38+oU/l4I4o6N2AUPunpp89TW/Swmx7dRkXpTERb7iNp6ckRBsdm4t67PB6WyTDLQ7aCju9aB
wOkV90+4a34ActprYqXbGVDiNt7crQciEWRAyPBdaoRcvjmEnwnFgen6aRpM54ZI/4KkZrMfzWLY
SHCv617gdxghgAWSL+xqqjsuiTUOiND72hxNT3WIEGg/a9lLp1vhvwiuW08oNWSoKejWC9JkUubV
dT/bUZ/sHD3N34LONc+FmUY+48XF9BDcQocQgesIgEPRHB9+1cwyafLIXjLTxtW5AjNUuIZi276C
GfOTqdWVL/g9351mXP6PpZjSmpxgS45eVlfs1Dao9TU1LwEa/z7MR/sJ0A5+h060xUSABXD1rUrv
K9l9oG8tnPW5wlkkAiNhEBFGeygQSCvVDqTzgoG1UCX2oJjMQKPCAQ1+5B6FUTxWTWOj3FfqP6e0
Gd+tacBGvLLmIjklQRAVuw7DQtdblNj8HCRtzgQLKvfoKeCG3iNk4l7g1YuCnHIOAl+LFIzV9SAK
uj3S2+ayMzuua8RlI/uPCUrcJ2vClEuSFss34tqMwPdU51/0zqF5XpRR7E0A6D8oUagBYlIrC8iU
njekq8h+/AsQr/oeVE3c7Gn+mIC8plD/oEVD8WYsSvdi5G76Z9drWuppSJ4gm1zUZrhX4nD4Zo20
ANA17MZ35kfVJ0uxix+V0xg5US20/43DvE4OI3Md/WvlamWxh1usljv84bsnZv3tr8J1OhdMs6vg
8wWwJTtPxWx0vpyDvI2l2dr7DC2H0Muxwqh2bV31LGgMherBGYjCpwlcDBwp3BX+tWOhQB3Ikglw
bBnTIZshPXjlODjD0VLn5smw0lZHHrkVYhfHk/Jp0cHre7qhmHtwrfF4FHVvvgs1679GjKnAiYbi
XaCoFoNwarr8aCWxVu/DxkSp2Un0boa67qqvOcAXhsKF2+mei/FBi+d7uTj7MDGRG7WwOv+M9GvQ
HoyeDxIxPNEiW662+D/3NaYvO7xlguXFrkX6p9Ut4ACVdCm/WokR/5FQzv0aDbhYIMYK/R8bma96
Hyl4A0KDtuyjLeruQ4kjoMQr1pbjd6LCERxWvlsfwsKq3AOoXaF+UsxMql2Mkfpz0hUOnGsGyI2n
5AjiVBeIYu/swoDUaWYCUoaItGJ4OIDSWEFgidJCYmTWTWcTiVJoc1rxjG41UrUWxz7DWN3BLE8X
GH/cD0rX03QwD2T9EMBg0JPwrdKgCRghvfy8eV66Sv+qzos2IcYRBLankFD/o4MV+6UvXIJ7Z2HD
QXQVMyzMtHGAK5U5WgxbP+g6nkjiItI0sKi5E9dXIpABQOkzQsqNk5rWvmcSOe/7wLH+Ll0rLXfO
pCrPSp9B/5lTSwnOdH1t9cUI0U9E9lwTg6fnQzEdGA9SHNtthoqJyiWbHIUT63/FEx7GyEQU0V8N
djHNSY+c/htw0v7vNBsFhPW5TKODHjfZ3/XQJSgzhm34ETlR5LQQzk+dz0WJCnq7IGbNPbpouT8A
Kn2vKTiD5ywM1IQKyqx/5YZbg1cFeKGcYrUUyQH5UDU9DKMDNiFtcjQmaiUtHV8kafLRxp1w8Ggm
Wqd8aNtknwWh+1Ol3xV6/WKX32tLy3v4xLXW71PTrj/GWlH/yKIZ9qOA/39CjXeudhmWJwif2yJz
D4tAZdabs6xNPVGoSnCynJR9GhO3mZ7wLDDgStdohnqakzsvbRlg1uB0szghPAu2LSqDBEnPlHpj
R17ZJWfEe4tvVT9hMk0ahsRrH2XoXRdYPNsgfdu+3CG2j8Y0nV/lY6PlVrivnLGc9uVcOtGOTpHx
c6CDGCIvP6FFwe9Xiqdw4n7xWjNrXK8Okrp8pRLFnjtvFCCnVuJO6clFROTjJK2sdpPmFHCwRa38
MU1YVu7dTnHeO97kD8wNomgXWvHS8tqT5ms424RuaqXep3Pa169h2AwMr8Owxp5BqH+n7jDOvhsH
YXcqnKLqJbGqK86DpiygYFP60huF/VXJQ/eUTgU5Jgp0aN+v8tsuRkF/NMvyue1CA8Bs2H4jYTOe
GvC8uwmHg2POH8XGt3WdAbIqrsAOTlZMTNazualrqyF1zRKLkng4FpyPz+gJVxsB7Dp/lqvIOo5s
wAaVcZkBMn4QQWG2JTR5KRNCL0F9m2K7P4KMGV56rdtCBN0IGFhTklpRgAvVXPuSZ0U/1ZYa1c+I
qc3PYIHz51As7lub9urGe7u5lFScojaW2Aj98tmEOiEdgfb48ziYNi04TAKWRGUS3WExej8Q3lyK
Sa20BmfAZa6WavIKWRdrqZ+h8mGLZJa7RS1x0J1BAtxf6caxAG4AhpCRFmMtIQ/rf6Yii4D7nk1x
9Vyb5nDOrcXGHslSHm37cNHIoYSs83+b8l6ugpDvZEOW41gkSN42dC89DTeWfQpdd2Prbj2QHIUh
UiAs8P6r9FfT1SYYAqd6nntN8afYcF5L1fp+f9d+t3Uua1SokBKxQRrGMGmtPdaVGcM/o42ei0Bp
c68oc5kXCG35YkXYJADzp5njTYuZPNdpGyDdK5roayo6rWJQV4zq0+S6BcospTGoB4zU4FHoeOOA
2xqrzK+xxUb0G7soQfplJT+zwBp/mKEa+lFOf5Jho45lzv2HuvHtmiDq5ICCMeeVakqDvEWrj3P0
jFNN91OokfDsJcs/C3DN5zkGVHZ/vRtvCikzaQGFTC1d8NUhnxa3XazBjFB6SDqvG3vtu5u77kaD
6dYq6Hy6tEco56mILo+eg2eZ5IXEz0WiRId5zLDWUtGovv8sN2I6ij3A3Ih+2Imt+9Ba16lDGnWs
gnmIv2ikBbqVGihsz0N11BlLf2OksCWjduPZJGsKTCQjJSLSqvmI5WqsTHQEnzW7cLBNEgvsipi2
3sbJ+C3ycnncmcNJ5UDZF+HMr6JEb8xG0Dhd+IyfQW142tCFy5MR1P24CzUzCvdmGifGl9HSw+/B
2IbCc5A2Q/17afpvpZkN7yFGUJht9OPyipx84+ziMZwMr0BUan5ytYxcqaid6muXzYGLyQdzOa8f
LBykEFD3ejWXsPRlmn4iONFHO2dcnD+R9BbfE+qrYadHxviFEV/yakED/FVqVKNejxbSV4xCseXW
GMROXpcqHZBHFw9bT0ursXoJo3bp9kUXJj+WcLDavUm9N5CKTG7+IazMeNyXdY/viVE4VrizAvqG
u8kOu2yflOnwd9nni7XHI0H/0Oi182WO6tbZq3M/f53UFC7gRFKD5P+khfnOgOWNhUuQ4oElYMt0
hxoYdLHP6b+7r71dZzHJn6t9KkMlfh/NXPuojoNrHXEPSJ5UTNle0iqs3CcXjxTb67rYjL1B7TNx
KNxi6XbCLXma3tCyn2qLqT1UEsdsnuMZizePlK4YccDrwzdqzfLvfi4VWBBurGseZglYpc9GZhFv
iniJPKts+l5iC+eP1pSFH8ypMz7wk1oMrioXon9RJAYxKmL7sU9JkUy5/0VdRSN6asQimo0WkqxM
kC6/25rxAUbKU+Irhpuc4khU3ljoBlYAc3Aasi2o9DXEUypOyykwIDddovEu14vKulRblOp8J1ns
Z6Nym3ewFcPPoIZwlItMP4imTLEsCBQl9XgD4V80rvONttb1F81oRAIUpByHQF7r8lcs0eIsSRUm
zwgV98dkqJcXCrcthvF1ekEzENFMiVxG9nbdLY7NqOXDq3Xfrdzw0AZYF3WBMZLT29ajr5G+o4Fk
ENcknNJrOZ8kDFGha4XfRqHxM7dn9UNn8oXBN85xZ7fGb/ePzW+UwypUcVjQJKOIBAixHkcnJTYX
CkrVviATfaLHT0sGSu1ZrTitZu6WR73V6lONOccHJbbmz65ZBPscC5U3LTColNK8/Jr05SbGUx7Y
yx8mp7yAlcm0wK6tM9WAroGkNCbPUyK0b0sQWBrXESm4lwlDZLt+RHLwEC8JVpmJ1RsH2x6osydN
6T9u7JG881Y/hQ4DwDbSI74ve3XKcuYIi10X4bPIYosnjoL5GzNx51+zm/KfeW7o7+DFi1fMCo0B
rtiIW5KtYsXh2Wov/qbCJAy4MBeegsFefmYJwn97uCBzvx/yHu+bQtU6B3WwZbB/3v/t1x8IIA2V
vqbEPKFsvLqJcCpc6MAtgZ8WCadIteo9/BexceHdWIXtMSTfH87QVbGEtH6OzkgR+E6QI/uXBz/V
0HrQzpeuNZhMxnpAGki73PVX6IDej7FdcXwnwv6vEsFb38LiXGL3PSvKjTnl2spX9sglD59laD8z
cljlxSl/QUWSIjjPeZlRjwdNsiubPH9Lwj75Fy3bzGPIGRxKGhbnDjL9vu1N9U135zL0Mnxv0uOD
b5IhI1GOPJhOPlu8CrhwsIPJnXvzHGUThEiDqNuMRbARf67eJM/L2JQEUPImkHe5DKi9EgWW2wNa
z+HDHZoBve14ULZEgm+tAlZcKp5KtY11I22sq3Dp2E1fBM6MJl0Q7oJR6zeGU1dJJrFDQnjpDWKa
cSWrXIkuVHunCnmWTj+NmaNLS5mQOziv93E4Z4e4MNqNydHvY3gRLOSqFDuyKUcMV1c7OEX0Qk29
Cf0YVLreTX9Ek7szxuojXF6/c5EBqsaXMhlP2VT9M6Ddb4cpljLth6hfPjSmsVtEeu5684hQ3blp
w/FQplgwVvZGOSEP8Op3EmAB7fAT+alrioyb481iNkPio+cWRzS8BvNHNVnZ3xPSCUcBYeBHR2aE
YRWunhubdHWhyj2yAW+jEc74dY01AAEgP3Y+HLoU7rFa4vRgKLS2m1IPPt3/bG7kRXzJcLqYJ+l0
PFYBsDXhQC19EPpDhPCpjakWLIwkB9BrxN9iA2vBjX29deoQHUN4gnqaCmB1WQSBziAvYE7WI64I
xMhwPXVWj/C1Uw9vFT+vg0ddDX5DKf6z5OrIWSVCySPqwH4c59+bXNMPcwqpJ3XCrfTk+sNF1BUZ
U8obalBg+JfhYXZ7DkYxsZuLtpyzIPgxtFW/wdy5xg1LHXQSIfIMbhVu3MtV+roZVcesUz8ZibFe
bURMecbIqQmvWv8r0NxsPDANjixP7+Jk9KA8GhT5StbqXqwFiBKTCluvagbgaX//PN04uhgDSEg4
QYVUYLXXnaZKI2o+G4qJ8AAGxX2lpGOu1lnZr/tL3dhsinB5aQuGDfx5uQ2zAW8qE0viF0WOFht0
+0NXJ1sdwZurWBCFwFyQ/q0bnYwjBV+8nfhmm857Y5yKt9DqtEfpbUhUollDh8mgaUb9ffksY2Vp
QW4WiU9Fhk+w3Q4M1EdzIw+58bEz44bvyg1JMqKuiiDifB81ipX6kWHVr0GkWi/qFCpPk46Vrxep
xrhxxdxaUFYEjiBjl4YRl4/FsBWmr5rmPkA31KAH1SRSo4QJ8rwHs5wMx4ePBJMnxuKkJHCY1/Oe
Fp1XNy71yC8597t4QSxvTlLj8W0EriIJKTQg5Xjp8qmqsq3zOZYX56jFR6XVz6mhR4egrD8NCXPj
+8/0G7m5uolMiV2BAmERVtYElWhQBksgju1HlZ5FT2Ez1m94/gXfwmgZ/KWX4ghgnLSfZqNkvcfA
dfwH13mENNwiLBGRdbNCP8peQ/5cLDNCK9i+ttoTK7WfpJMcWgCtpcY7Bu01FvZDXe+CtOqZmZqS
rldi4AO2fu6mU69OavYMuUw1d8ysJ2sPtaneC2wvrUM7a3bvRUmQ/xgQ5f1s6lk2b9we1wdKdo1A
g4B/R896/TUyso67xA40f0x7e6fYLfjTAiwoNSEK6mizbxyoayod1R9DS7JqqdsNx+DyXS9x1OGa
6S5+XCqVsesGK/8R10Fd7qpQjJOn22Nleq1SDto+FkZlYCac6uLYd70bAr2NbDll1OuPepWI4Jiq
OKzaesLEO43oQd0/Ktexih8rixmALDSUrVVzMk77iuKUH9vgqfXSO8lrWwTToz0FuSPc4HRAJcxu
XTLpetehB6Msfko7em8JnN213p42vrHre0SCfCWTjZYNAWsVqgK9RLGmNnU/TXpjj8Np9YSW7/Am
oTiPekVJOgXBkESY5gJZ9yoHirUSaZG5N/wRRyIvNq18r6MXtPFEN65tyPOkBkg4AAUjcFweJQc4
xMDcsvVJt3e50qenpIn2Q1r4sGq8Ko2Ocprat+Yr3aCXJWzPsfy4FjffAovfOCf0pSgXUQ2WoNbV
5laKBvw3dmtgNiTYqKgjGpKLR81h2FaolTJmUZbJ0dPl85Kzp9rc6w1CGZbz3pAJ7aYweZimwiqE
AsIxUAcQaasrBmX22WpSq/FhL7vHUGm6A2TW8PFDz3QVHVjScgt9sVUYAFsRNUIJat9yIvtYOFpx
Lmt6Eve/3xtdQ3RfmTUByQVWxzd8uWWuHnVmrhSN34VmcMb+oHzFntrC6T7LPih5G5+0qbcSD5Wd
8LhQDr8q4xQ83f8VNz49m54h8AGSBJLM1emwh2auMaqofawhzJ2lR/lZsazgRdOHZGOQdw0Z4WuT
nwMCxSTopHGXD1wLvdTZ0doPzRn1rCLfg2YxdiJIPmDDqkAVT8BoKhqDiNrIoE1PFfpqY/fH/Ue+
/iCo9ST+TzZnbN705c8gV67zchYNOBERnrKmr/cK3OmNCHB9ef0WbZNAHKZ8fBOXq9g1vti2xUVu
NqFC299yjiLSVaR59Og1XNp44/K69VQMlylgEZhk/LsKOCIeFTUcRiAlURzvC+RO9tNg2PuH947w
jGa81KaB9rE6swzG6TopSu73eRbsnKVC6awDLXV/letDCXELwjYfuhS8W/fvtUGxcy3TC9/sEQWI
l1g/JBbmnhFeqxv11fVSoBq45Ki9iZBErsvXFGdOj3SRSkSZJqEAA4vNndONwYE+wKZi4XWbgRgp
jS8kAY4qY7XYIpzBNMBX+2ocDB/Bi2hYj2H1YJU152ToxNcqqMEBuo1jfby/pdfHg0GmbG1IGUO5
tZfPGRQ2ElNR3XM8BoGhdpl/ygvLPN1f5dZuSj0hkN7cBFzml6uMZFBxmVm973Zu91pNxrI3nBl2
jW3UW/XNb975ZapsMuIxSNaYOsPmXoUTmk6ZYQ75AFi10vcZrjHPfQoeAv1i1X6VBgFnusgOYltD
H3no9CHdBidA+SNEKOpXkU74VZspAbajlVkcDYTfN2LAje2QvVNyGxIbsoHV1zJPUrgyHQa/6SYA
JkaanwYL9DvWUdnn+zt/4/1CoqPDB+adZHDdaTHKvpz0Se19xCqLQ7U4lWcDED7cX+U6qP0eg2ML
IAigNKQu32+PW9mih4ROxFQ/BRg8J0UbeEsjjlmOotv9xW49Eu1tZlpcF1yPq8WMyukdtL0aH7c0
461TAudURflWnL65CnYRcDlkcrFWgcnqGA1LXWt8Z5nnz4tV4j9o9N1GdL51EkgoqGSQmqQxs+qg
x8aydGCbWKV2p11qT++oKSb7xp6/3N+064UsYpmgxQv9hnx6tRD8R0zQkXnzwaln52RehhPizuoR
p/YtktT1YeBIk9oiYw2LHu3Xy8OgMIeUuPDGD6ewOKLjOHmWSAHMaUt2cPtoC4V269H+u94q+UMx
r0E5nj3ERrb5ZiB84fV1EnwdLCvfmHgImfZcxhYsIhASkw7CJgCJVVqU0CKZ9Slp4UuVavMjBQHw
wRJZ7Z5R+nMLENa4kINEbklR0ihb/ilgIhuIGS5BekopqiNc0hOMwHtDURf6IEHUMVHX0uTFLlG0
PnDwhbMTam4bx6gz5m8hPRVpX967nzR0lcCw5+b8Xa+LyM9gembeYlnjn0FcqNzufVW84+ysT9IV
LNIe/vC4fh2qdmlHRFwVly+2jtpsYa6X+7x251Rk0biPCFv7+yf1ujcMDphWB302pitXhKB61MOs
iKrCz7VZfJlpu32UFt6hFwyWeuodNftZge7+dn/VG4cWqjGGj7AWaYWvNdtwW2jFEiuFz2gZW/UB
AcgFiPZAbuq15RbD70bKCwKBGRItMQTOuAQutzLM9MqtS6ugsg2zF6pFnIlB3Xw0XSU79Rm0uLhB
9VNJoMp1XdT7KT7t9MbLrNh4qTcfnIIGoWubimNN1OR2KDqK+YKxZK2GXmrE4jM1anHos6i0wesq
6kZqJVOK1TckZFRlgCYhguv4rQxYaZiBSOmmsLlxWvyJmtqnpjABBPd/tsh8eLprHEexPN6zk4gt
0kc5qZYNjMtdD9Qu1s0lynzLHKJTsWBLlypase9R5jsgAhtu5KvXeR1lL5kFeY+EDqydVyjNmGzg
n4C2h1Yku4ZpB/KDs/UjoI9c7rQijVAYxpjo86TN2caJvr7AWJwLkiqOMoNgfPmw05QEsB5F5gtk
Wd5DkO4vWp49LJZG3mjSRaDmpshH3OhylUKxl8hoktxXBj3eN01ZvTbGOG+0kG89C3HHwEgDbtAV
uKRyyswZ4fT4LYD1Qxdo4iWOjPrp8RgAQQBCLLkw6MHVjoXW4ExDm9AZxwrspBpTftaaSDsm9Jmf
3C51NyLdjYuLgyGB0/SddIQOLveuE+0S4bMGHOm3uIw1ZJWX22C95iC0vj7+bJAxmCVKsSZWu1xr
LAMuMyg/fl0rOC5WoESOYR4UE9HNnM8ItiHUen/JGy9N0hAp2GhCkkysttOle9EtkHF90LPu3hGt
u4/QwH18FRJOujJMSOVRXDWYYuBpdQIe309jvfYg340fBxGZG62fG5fS7wQNGJdUEF0jgEJ7Ucek
IedURZu/RUJTzr3aza8L/lAf9FqNX1SkPs73N/DG+eBwSLyawQmjDr18Z1gQcw0OZe0DsxieyN3N
PZy3Zl8ExuPlLpm0MMBNcCIB+67Sw9aOTb1TzdIfhBrsWqP4iRWfgOAWlY8felki0Kmjx0VvcHUq
En3KEG4PKx8B8vwwoBNwyuCVnfKk22I+3XppHD+VfI15GhYHl/s3FVE0u5MBLTLqxn3c2cObjTIV
pJu0TENv0arhmPfRVmP11rJwSLGKYj+5albLam6oQ53rSl9+83ulycJdbDcfuzFhyOaq81HVyocZ
4ai8cdPwpKyMmulqV8sJIWc1nUu/1NNPGQquu6ifnY1XdyNV4DID2E+vVdo5rGKIOXeI5KXspzI2
+bmJZ6ZAjqK+YPOV/UrjLtqYh97ohDLXlpZGdKeRZ12bwcHkpowum8q3xiKbPQK39knEg/oGuSfM
9ko1K/FT2oxQQglo+nlw4qn08CLfAg/cCGW/0VSQkMGBXGFx4IOZUzxald/XQntB7d1+QWb+YSq8
VEOWrotSLEFSGi7Pq14mszJgycH33rpPteiLJ6vpysP9qHLreP53Ffms/2FnzGUlYrfSK9+eQ2v2
ABG3B0tN6IEUmXGOZsjMI4TnrXr6VjAj54LkD7dXBrTLZQdG/4EOjtIPZWmByBPY6WJgxF0ZU7Q1
A7t1Um2aytIfhr7aOitRke1VY5WpQ5xAuZ8EXOw0GisvqjH9rEnsN5LoG+eDz4F5GEgdIui6Mmrg
CuIwWY5+MbkGzzbXe0eJt4bAN56KXh1VCruInrVY3Qe6aOwmGqrBJ1FqnpIIUKdV98E+UZV8Vy6b
YMIbr0z6BlLG05QHhiZP0n9OitkBxk6qZmDETaI+4Bjw1BpxfnQ6yzzeP5RXGygvOlwDuYWQCaGk
vVzKcYakE7linDN0/jK+dGEeIxUq9aPZwmqd1eHPwFi3c+Nwzus6fbZyYAFB0gUbn5iM8BcVDqtI
rhpVMsixK2XMQhTYqJJEnlW7yM2XKrXUT501tThda0X7MhidADccNs0fs9kmG2fx1uJSJVnK+yAO
sG5/wtfIh2VIjbMTqsV3s58wYqwbK9P2fTK47tOQ6NrTNExu/5Q3eV99efxNcmLQupJKClQGl29S
RTB6QD1JnKM+QuNSnRXPFOH/8x6hSZGzUHfQVV4dzdqBsU4YFWfqvWhnxKl5QKFUbJyWq1DJdwYL
UCLU4A0DXVk/ixnYbmUHZ7NSo9McJvabcCZ43nnz264m2g1Z0n++v4FXX51cVDblMbiCgbjGHOqh
LgIawcHZNaPpi1LybSPWGJ0hKG+15a+B7YRjEhWaLGDHyZ1XD9g2ImvEVNjnwarEXzgJDieQOukf
WmEqr0oY5h+CJo1eUbkvT1nVKKcksqxT5ubVMXVV5dswaHF/GmOr3fiCruMBP4wTxO+jXYWM1OXO
B/0c2wMZ27nCZP6YRUn1cZmtLaHLG1sNnkYO/CWYlwbp5SqjbrS9M8T2OaIj9Ge0aN1LT/v/15L2
+kYu8zs4X8YEefOh7oV+teQQrE6sGGxn6SqdtSL8w60sIcx1AEe63VjhquuNSqF3ngrC5EcZqs2b
ibn5tEMuKzB3NNN1m7+RhK/4vdTDHofq6BvL5G9MsSo40LMb/8RTpK13/Jvoyi1KgwabW+gT7nw1
HcMW1pBIE4+jawS7gtvChAWoB+90eaBWRXneNx4GIPSBEkgFXgecY6sxfJ3P8TolWg82DHk5sIPV
fpsuJyUV1nlRejSdbXojf/TdXCVeb4ru6Lhp/sStZrxq0Tj9vWh6vaAxqof7+1/YrcNFQQC2VgLx
ybQuf0YiekhuOQZhESZAUksjgeE2RhurXEM9eFo5d0UWSkenaX19TlncjyF87fOi8X3QjRK9V+Z1
g69KXByjrJ2+BrDOgRNV7hsC0emMb32Dwfui655OoeeD8on+efzZpQISwsAyeK4bj1mWqNqY4eyq
xyDW9bLRD834eEueR3cIXdSS6MoDnLrc4SHLotg1Zxw6AcLuxFKjo1c73S7p3a2k+eah4qpDK4aJ
H8O7VVNvNhc4NgVuoE022K2XlzAk53E2/W5Q8fJqQ3OnDXMBO8dxvT510Eiwe7t9ur+vN0KJFMon
54QQQatv9SsUEJVVHRTMAeza+I5/wPDZnl2kDkCDxe/317rKAyXZRyo7syIWBeu15izAFYxRD8lS
06Fv5mgH5JGN1Is6Ye6MJRse1opjRWnUAgMK/TYgNpfvU+hj2LqIQgJSQvYmNOv+qUuD7/gUPaxQ
yEoQXoEMIWIJ9mS1EgISoYOHmXIepw6/baQgFDjqg1BwGFq0/+Olyc43wAXKdL7Ry8ciG7LnJdOV
M2pu4q0LivFQiMH4lKLVsnGh3Tof8obhYgfyjnf55VJGbkVKbbihP2H2+GwrRnwaKWIPAcbcG4Hn
xlIkf8RXug9c7etWXycn3nmehX4i5V0mBYkmHVXQfVP29UaCdGspim78DEAc0qGS//8/FYIYR7jI
7hL56qxVT7OzGC9OtLivDgDSjbRWbtDq/qS9J1MiuMlE1dXBiB2z+h97X7Ict461+Sp/3D1vcx46
/qoFh5wkpWbL9gYhyzJHACQGguTT90dfd5eVVjjbve5aVJRLSjFJAgdn+Aa3Ccv6oEd4N8eiirZQ
GRnctLctc69szp8BB63GjEx6fKyq5FyL5de8Gm1hsH2C7xMbhLW396pXy4SFhPVhXhTZRCuBt/Ih
EAYRrny2cDlkGBkSmrD4490erc0k6JFDxgbgmrfXDRjSeG1xsu872Tw3pfAvrcbpjl23xDceFAvO
ZCrvvNMIIHTM+WCKgFnt6X06o7aI0tYeFLjPbj3UsCVVFXLQxtr+/s7W4/70laJCWGmV2IXQIHp7
Z6iCSrDUwG13ZLwkue+pZNgtSUKhgtN57gNPxAL2H07GT7+/8PdE45crA1y3Ps914HeSiFRCRcQg
dz1MYevmBojpYnE0JAD5SPKucV86TW4RvyEPNV9DgaGIYquAZCRwOU7FNktQM/htluOmdKG/nLCk
PvMS3lvtaI46KzcLS+37offTxkL5yH3PeAi4iXAOXVn5z8x43VOoR3tbjsmQxlC8uQBTi9z2NUR8
fv+A3jlhAHnCeAr4lHUQcpIYU2wDzx6w5qS0+wy7oruD2568hHJN+8QDWn344+tFmH9gf6PRh0V3
Eh1pDMMsFHtkT234OzHIgBdg+rfXTWzYmUW3xvSTV//zpU6BjRJ+sC20I8jedDA6ivsZ8mHQ8/vz
GIyroAxHZYWe+imuI+ETAnCDq0SOKm8nasf5Yln8Zp7gefv7Z/crOh09WfhvgASEd4YE5GQxMzTv
mXIZ2TeL1e/difBXUOhgq6qGQQH/1EAXfG6WLVr8HAWGGHacxssWVvQKdqY6qvZ167oXpG/9tAH6
+ENUiuT291/yneAJ2ATEINFFWs+/kwVlV6ERtjWRPb7OxudANBjOb6PJHGy4GmHeS665qs4Mbd6L
ZODtga+D3AVosJNVpfGsygFauvu5ggOp9lh4VwMWcRk1wv9/uRT6LUA5o6DA63gbyiTaZAmoLNYe
M9fHMGhBtAKUb6Nccu4Yei/fRchaUVZQ+ETP/yRpWYw9KpiREcRndylqQ5crhwGSyCIKcqBfqms7
5mpHqmHaxKaZd9KAz/f71/neJlplVlYSEexFTrmpU1L2/QDdr/0QQc0OxzLJQb4/Z+T8ThQCpQuk
qJXjBnTGyUlk8w70yzZO9l00A/iCaXe/kxhyFtzDPsohAMrPvMZfGiKAlKFsBpkZWTXu7nR201oR
7Fv71jvU0Ozb2hDw+gDshHPlC9HdGAqITmr8aACIri6XFW8z7Uin+ufIb6DBG5HgVqAi6gBZDuYz
2KNfSLP/fDckdA4eBybu6+P6+UyAPv1ShyNsLry+zMox0CDxTFafEdW66LI5ZbARJAZJtvUhRqCY
uu56p9y0y5xkNpTRblelikxWvVcE0lnSIVLmAL1DsS1tdNFiewHKZhnEtBnQVvwnTP2Pl+l/lq/8
5p8QK//93/j3C++hn1tW6uSf/76qXwSX/Jv67/Vj/+fX3n7o39f9K7tX4vVVXT33p7/55oP4+z+u
nz+r5zf/KJiq1XyrX8V89yp1p75fBN90/c3/2x/+1+v3v/Iw96//+uuFa6bWv1bWnP3140f7r//6
C/P7n3bP+vd//PD4TPG5ra7Z67OV1lI+618+9/os1b/+Atfib/D9oGAHfbMVCbCCz83rPz8K/46A
Fgd0E30TqISttAPGhapwZfdv5GlA7azZNzK9VZhKcv39R/bfkIVAIgczC9CIg7/+9/2/eVP/eXP/
xTS94Tgo5L/+epunIUoCF4w0BN2MFeMBhYe3C28ayDw6pLkubSucs1AqAKKFyyAPiA8VWILi0YZf
jnUmCTmJdP9cFz1cMLxWMXTEmbfXpevse+zr66osALe7GgOJPhVE7IS5DGv66kM/RZK6SxOv/fjT
G/rxBH6+4/cuDXwSmPdr3AE86+TSM4FwjhnE9Vh7AvlvP4xFAzmcTQIxUsgcD1FVXsE8G7pPpbbh
wQIMnoFWknDLM5H2pIv0/SGABAIUwMrGQJl6EgSNI8vQn6vrmpUAC7lAkXY5ZMLsKjVLCf/rWC6O
yDE2cb4YLuA834A8PWSg/7Z9VnpxdeE2Fg76MJT9ufLvnYUB0RdgQ5C5QeHotPXCktaCg2ByrBrt
mNTvkJPm/ijo4zwB2FwgL7Ihz+Yqdo5g/DY9/uehrJZ9eEerONZpeoXOkk/Rt7y2sQa+8EDzLxO0
PHNIbdeHzqHO00iD6MYCxO6DHTZl9vvVsb78/6SQP66Oc2a9Y7QRT2kI1PZlGMjkiFqs+lCHk/oC
RdRqUyr33GH/9pz9caXvCTGW4gpFfrsDPPSKh8UiRwJVyccYVtc74J+c7Z/fDjhgMCQDAtDG1Obt
RUYelLwk3rEkIIJ3fjk9TqVtg0at/oxh88/toHpHEQzkH9whTrKkbnQDVXuwxXZC/TDIcLiOkmbY
//ntwB8M4QpDSzR4T54ZoP6tK7v6mjnJPKRDUNG97Q/+XcPVuSP5vdeDASmSMYSJtSZ6++TgUE4g
AtZe+6hTi1FVJXq7pdbnSIPvXgaeMQjjQJSg1fn2MiqB0amC/VeUtMsDBDbLS1mzcyjqE0jq95ez
QpzQ3HOQScHO6u1VTM9LKERW1xyDcysfomFkG0ZkkoGfKT4yj6p7A0sAO2eTchF5G+i7ZqLHuGMb
Emc6N3t756YxBsb2AtMXI5rTm166EHVmFx+lYmLflou9G612Kn6/VtZ7OtnJCK1oXAGmg/bxKRS1
p50nyOAcXXfs00YTnWrOnqqu/TIl4kxu+c4NAdiMSQAQSRD1ODU6iEDqQ/k2HQ1py32kCahu0NI9
d1y8LbS+v0WUgVgmoFuCYHo6YoHQE5qqnXtMZph2URmylIq+yrG4eDbA7gNgc9cvXD5X4IuTJvgY
hIsFpZzGu1zQ98FYoCMPqBube7eBfVsqbIEGvtU0d4FOztXi75wfiOFY0Guh/Ktaka/dfoDMxTF0
hXW98LH/EpZBn4oZeiB0Lu2dbezg7vev/J2j4801T2KQquxJN9Cda1B32FAMbOAvNU30oo/HJYUi
XEhS1gEqhoZXN1+GMrTOlMLvrQNMCYIIUp/r6Ppkn+keVskIKseIqKkYLSGvpqqqzyy299IGbBtI
TWHaBsxnuH6Ln4oFyZ3BYco+Iq/wvEJP3NU5GAFQZ3aXZPwI0b3qk9VLea+TGRkNtO/jMRVhzAof
cJIyhzpdaKXaoqAz/P4FnNRY/yxRbDrYvoP7hMR1XcI/fTWM9RqA3/0j1nGcE8GrO0fV3RdeNe6q
A15/GDzDckdKD6ATGkwfJxY4RVWPNf5XktzUZHK+dVSZM8f6CXHsxxdbicQ4CLGBTuHaI5x8jEzs
owZq6BBV3G2ybmVpyVH6Ow4E2L0Wkn8K2cQvhDD1kycVpLTrAaIHIFxEbhGWwt1PPWsPjFr9w+8f
3HsLB/MtgJpWP6VfZuJhryVaHXAVEAHbSgYbkaaN9RnVoXciYgT5GmQCUKBfZa7evpxydsq6Lccj
7Z2xzQflV48Uzs0pWt/Kh2jkdA7k+t65A3ARJKiQ0KFjdjpD6JfRgFAmjyCpqQsHpWwm28b/LELj
3hgBQFU6OVUbprNtUIfXzrQD7GS8JwuAG2eW5jtPGFvSxbYBlnjtt7+9+ZY33KticexKKyyWWn+z
gVY9U8a/e7+YoSGbwxB2ZbC9vYhiwHe0lTxS4QaZwbQ9gxmX2GoYWN7VswA+Laowx6cl4XWqZ+iQ
Z8usqgK2fvaZVOmdwwIjItR3wLaA5n16/AkFQFltiSN0kfqMus6nftGvJra/EJ5k4bJsZeSdO6De
e8YIb2i+o8OC6uGk6d9C5kAGvD96xocQfi+GlDQ+ppZOolLuO3uf9Qa37V5O3fJkrXHS07eAnhbK
4Z/LNef441218r3XPY9WLSrct68D3NthTBQ7Jksp9ljeLIcidnTmrn+9aUgHYdSALB4ZAObUby9i
Mei1CD4c6eRWj4Amygen4uEf38mKCVxJkdC+wTTzNBsFhYQOgTlS7YsXz0DhZwna/syd/Fr7rHRS
tB5dzDBXP963d8KshFtBaI7KNu59D3z/niwLK7NmDOg5FOdJZ3sNyChKYJqE/gYQUQCnv73YDFiq
8StxjLqazSkQB+VtNQX1Bw+k7AUmJzFsXDCCfrQJ1fsJlcvzjP7uIfHcqxIuDX1uRSM4PqAXySE1
am7bQnqyN/nvl9Av3QI8bkAdMHNFfwQR+pe4EQRw8CXukTcT8b6rTi+5nYz1BUaJNSzsZVDTDDrv
GGyFRlr4b/jM7EowL/5MNBBpJb7Jd7vWFdQF1PTJQmu9qYM69XwM22jJkIZCNQ9A2DNh8nQN4CKY
TAGnCbGq1c/8pB6Z4xi+maU+GibQcTaNuQrtKfVhtnNmCnYiMPn9dkBYRd2LDAZedb908AX1jMIC
oJMSt4sVNiDhg3NygDGst6ll3aT2HEZbIFjAHxurGxYYC8OPITn00bA8nHnN6wb6uVr4ft//+Tan
iil1VJahy9URHkTyCocIuxlco29s21wNlh8W8C2rHruwzjo9wzWt5ONmjidnF4Wl22XctYDw+f1X
Ok1mT7/RyQaZZsicCyKOi7HsAc0h5yvpZHdrTChT0kagsIM6U7TAPqdOP/xpVFuvviJRIADqOhBK
OEmlNatjXQfyCFEGkwG14Wa1DOiZgHNaI3y/CEIN+D3AuvyiX0FGC56lLZZAr9w7rkKyMcN85Ypp
i+Ut8tmw6QzZ7JcTer0kUGoI1+DmIkk/SQM6izVLooajlLGNCRkQaJfQqF7u44RDt9R1lIb3uM1L
pAdxfddMoobsE2BmQeo53DknTPTuJljpJKCmQSoPacnbKOg1TAXQmETFUiYXywjz3bQefXiWkMb6
iPjmpPA5jvYJ8+1sAiYw13UMLUUnZDec9sPz75fcL0F5fTorihpIdwDR8Z+3X0eNNOahp45qnC0r
h42W/OTUcL+GnYQfNRnwEOaKw9dqKCa0guqURH342pezGg5WD7pWtviQu0gtovW2qWdvNWO0nfHg
06F9PfNd1/V/umMRmBESEQyR5pxEKpwaNiy66HGMWLkUHjxxv485YrwvA1RA2rVweYEhrqyGLJG2
utFBGb16i0HlizdJz42FT/OA9dmtZRkYNNBDRqB+++xEpyewDPujYw1LnfXaNtvQ6fR4JkC/u2Qw
yFqVSyKkHb+g/GKPNW693jeg6CmQ0U6TtYnXIalqWQxhN8oBzePeko6hXoYMPESHQl3H644wrRlo
BiiU/tO2KW4eaHhUfqC2rDzE8O3Nx0qU7hInVzIGsKJkfnc7OlX1uV56c//79/7OY4ZyLpgEaJqi
WjoN1FEFSQ3SWVeQ9Jr2PqVhAZtJ60yYWL/uydpClxEQSkwoMXs5xclESMqJduOrXmh/R4A6yhna
xbdt28PnDYZF3e73N/VOloGhZIJBz6rngWT1JL9jCxmpMOOVrF350Ra9ggwuMyBzmlj7LJXVMtkb
uSRgvCQNIJiIRmb+ykaizhm8IO6c3jxyMsybAHVEygGGzUmIRPVUTVr3Vx4gUFXWmnEoCw9zho+T
WJKPAPOaR+R2mEZULbKvF98fjZ1Z6CvJmwmtKy8tS78KrhpKCCCbScSGdCFVovc0KZd26zp8sZ5s
S0bLYR46+2BpT1ppomENn2oR6GWViS3h0RCq6egsfXs/wGP7BfMAX2UYWVMY1y2xgFvXwnya+0DB
jUVAI+uLhp/Q7ViLdgDcuR9elLTLIzfT/BKEErKbfOikk4LRFu2mOZi9fUnbSV6pcJzMZtABfZmV
11mZQjO0yYFk0HfSdwTJkg4VBlTwXEjX2lGp5ww43vZrxNwBUquwfroblpGzbIR565jaSF72bcPN
p555c5vXrrXwjLdtN+TR6HmfHa90+3S0Agy4ymWJr+va4zChVoDgZNwGJuwwNYnW8IHwgMZkmFYB
LtlUML2aQUVFo2dyENK2kON3+sLEM+d1rkQd1y+qtYHKhRPe6OeV8HGewKJlZhuvhZFkBtRVTOEZ
wdskbcaxgk04PhWtCuyomq0ssjwd7wSE1IMrmKhVSwqSZT1tiLaS6SZhY7z1iMSvJ75Qeic94nxj
TQ3ilYJWYpmOS8uWVJHSDKm9huc07g2FvEMsliP1hhaHqwqHNgX+041zMFcmvMC240FKHOzQR9WY
TueN77cP7hgInSejrEMoVHIGpItB4ZmC4hUMBbStYcw2SrwdCOiV4taiHo5NN+zc29B0rnP05RQh
BkJZgmYUM/GuWKTWYufg5X5qG1nGwNNXEoVqRRnJ4D6I8SPQYpUEeL12XqWFXi5ZrOkz1/A7PzCb
z9a2hLHJC4fS33Ic6pmBv7FEqsvaUvF71ZVc5rMfN36qvMZxsrB2gptZue1duQxYQfbcDXDWHPqY
pSSZogSS6gkvc4xCsaoT0ks78yQM0KDM6TXThs/MgVmj8EY3rXq0UrNxgtdaqo0zJ0WZECqKCtQq
79IF+EbnPW/KZx+G4/am9Fh0zyHh8eDNbkg3ft1U4wYDrwkc2WZqH+xJxjgf7bauMlSt480I2Nyt
wzGYSzWOfphOTon7NWyn3tmIMXELutTjBWQ0+63XcexSM8odCAaVtycB/kw2JASSoqZvHkPo69CU
aHgY1QNzLiERZ10MYQkwOuQSYBdCY8iP7rnF1IPSSX09KSJZCiWpwaQDmkUflB0zL3OnKukKvRgf
MaQcJNzh/HH6gYj7//CFv5Aj/HQQ/QJfuHrunk39BrewfuAf3IIX/I3+LZKMVaYcqKQVovMPbMED
NAHtDoysVkIfuJjoq/xALVjJ30AUrO2DVWHtx1jzB2zBcqK/V83e7xIs8EWDjv+fIBcw/j4pVjG6
RwoPLi3U79BG+P49fu42U9I0DYw6J8TJGOkpSTj8TyQwGBvSEv6hYrYxKe7BFFXsiw3qZ7gHMCpv
6gQugCx26YV0RfcQqjreTK0lDoNjA/pT9s6lTJwhDcISjkWLnGTqj4OC6lHH932v5jxMmgxx+QKt
zAvoibqvMD74REeRDQu5Uwsr8OX6jPMxztHs7FJ76j/4yp7xTWDn6A7+ocPVe6jBKWOuPTHBMrVn
w95KGM6ETmlYlvbJxszjhS1aCldp65vlJk8avgolJpLSqpz97IBoNBlElN63igk0hUNvzCrRW/Ni
SQQC8qo40Yp17PM8z17aTnWw0y5CS+lDQakfnHucgZvE40do/PmwuqIP0MCHUTzLq2nZQZtupxqV
J2LecSdsM223STEaKVMYQV4zy6SCyCWvoOmo6/DKt9pHYhVS0tSnXXLtdPVTZbfZ4E2Z6WpI+ft5
GfafSTgrcGlDWJd47qstMbGAYwbLbRXMuzlwLDisOEumh87b1yUi50QSFEBxEZmS7mYKEF7NqvYO
mocXPgc0yYb2cZsAyWtpCRLf4GPUpO0XD03uXAVfETwPlW3d9vQhaKoclezY6iu4yua0M+ZZBEZv
IUdW3sWOOMKB7dCrJ3T6yZy0eSPbMsNsHUM1w/dGOR+xolgGg8ILN1F3zGWXvSFziiDtbjsd3ixs
fhWYfueeZPtknMZdwKcvpZl3rWqRApD2YCCrlomFfq1r/QIi0fUSYi3BxDSl9lBnTW2RjM7mG5pM
NINx0p4GZONRM6fSXrwN93WzmzrQ5KOgKUQzzWkLRgwA80w01w3ItamGTx9UpJZLl0X+lhlTQ3WH
3OHI3cDMJ+0aD91ZDLh3di+P0tQaGI/hhWjnhXEfYtDz3muhLBdhykgSHDnCcURKVE+hi9zc6LZ9
lXVw64jlm2swW4XF1VRwp371IQyXQKQKgLMkC/pkTpmsH2NfPeLMhUWWfe9b+A0Kl65IzU7uukMH
6QuviEi1h97HoQrZF/iaAJe9lOHz6Isv/jiiFvbaNgPQ7RrDmRwDkoeEezk8WlPHgvCNU7kZlLm/
lkplbmRh04f3tZjQxSnRSPJQKaGdpJ1dU7ovbeW5h8oSMabdwPzBJznMGwsmem3w7BqvEPCmEtpJ
l3mfLEM61jdLeRHAWziSEkyVOJ2dHUECJRLnKxQqDysOtNfgLmwWZ0rHCXbO2nJjbP4uDWsYwlO6
Z2LrRVZGF5FzQTbzJJAEYs2Y2ME4AHsBJmf55NmXrMPk6Z5PUQ4fg7TxaerW+O7Y8lDvfjb+VnZd
FvVPYxx+rbqub1M+RjZ+KUyXflhN2j2k0jzqPxtlnATbk3ELhl0E3sxp2IqmHKA0FeiqTWevmu9i
kHjnwwhz2x6Paa6Dl6AZobG+8RF1mjZlVg1GdUImu/psNyw0NIvnqGW3dgglkevI6enwiQOm7uyq
2ocdViIGB4aGMqJ9tCOzO8+ZVpiKXCwdHHhTCQkwN181cwaE1AqSMaEqvS+ip/G1nVTwXnUsa7yF
LJZvZfC06PdTwxkAogsdg0w1U1WmsWriagujPu+pa7vJTc1s92IrBy98geUhhM4FujweYAzjiOjc
LINCW1aUQ5JZokEzr2NIw7Kw9Joxl2h10AKciK4B9h+M2ly6ekp7WLSQJGXKs2EUjXznZsHYtyBS
xNsKQJpP0OpNydxhw8dBBohlWaYhjLSviJD7DrscY432Y7cE3TNAXEeo3F4jL0TZKpn3wIlXZj3c
ct3UD+d7z+n9FPAQ9YmLmOUTIR+8hELe3uivAPL3O9VP9NpRI7aOalMR9FmcTDsGDQSLVslhWDYz
dDLU1F6owGCONqZJXWYU+TA6AJlGmjY2TVG2Ix48vzEeXMmTZAsk7Ajl3QxCdbRApEXXejk4hqmM
lBsWWfAISaYmb3v1UNc1TNNH8kl6dYE0Nbo0I/4PLV/hyrCLYmrDcKLa0TraGaHTAVjUfGpqJbKo
3eimTgfPh085dH0L02tysCpk88JsPQ3TlSgGSdWdPBirB6HaLNhF+7DUH6ADmQngYkEBP8ilz007
kHQasSXdoboLa3IFb5vNMnb3xA7stMf4D/a9Fb2cIMKJJp6VhuV024Fkvfe77oKKFs01fyJZGMA6
eTRki7eJ2ZxeJZPkK+m6b3ELj2FPOPWuGuceasRtt/NglJPJKCpEF0zp1M9ARWLvLaYrYlJRIIfn
jTPSb0Jb8JVWWwJXwFbYx7j65Pmz3JQcLBvZ30ALMvM8FNQeJPzrZgtfPdaFYzHGyYfKmi77frkL
O05S5BdjLgTFoROOmepb0LOXXWSLb/asbiKPdtcMF86htLpF/RMXzmRdAjF8jISCEFmLGVeqQ14/
JP70TMw1QY84BcMH+mTU2cBuNEuWS7H2EtmYj0iXcJTG41ceqA9+06B1FSH4KwxmC4u6alNN3iaq
YKDcz8OjiqbDUo3LkVh0F9qivAy9eRPU7o0KyiplCcTirYne0KBtt6PfPCzVMxsVxGf1ZlwMxFmN
k8+2TknfH8jUfKKLnc1QRbQ4w/Ey6GTvqOYi5v5cRHgCfVTfyQCwUL0NI8TlyaY7GXOo7vRhcmG1
1bfIW4rOt750gu9ieGy7vYPpUYdSaM4wLaCZGLAA9Aw19raeP/TusIFDVQ5U9K6M6KeSiKueVzvY
SBelDfdri702Y5kZSosOjR6kMQskHtsnL1C7MMBeJOy6XR2yhV3GmziY2N4Lpq038N0sp42pki+q
jXK/vpHksqqxtoYhtaAnY2DZKpIHqEdeopmD/OZxhH0WscOtMk+DJ3cYd3QfdG/jFLyGnXuypYrv
B2LtXCDAJyvJPCozIJCe7OF5pNZLAuNx0VxyMtqv8JC9cDFe9yHNCutFuIEnwC5bj9SBHxm0Ddwt
a2P6oTfJk2Ps7h57Mk7LCKccL8crHoB41IXfwsYrbIWUZkgMoi9ckXBUThmrxF2NufWcy6DiadA/
WUMssoA4RYwe/TbgPkEOzfJSIBTGM4xGWgLLhCNtwPZKPodl4bYXsr6Fp1aBYWKZSlhGZrxeyhtA
056CuD7qxm7zQPlbLLUoBRwW+B2iL0b4b0qbP09+f9Gr+Ji0UOeCe7hADSt2LdhnS1aik12lMyJY
0QkJM2y5fITaAcNJ+7nvEp6Xg1MWiRkLHW3BGa6z0T76ymLZikHdEXcgj40hu6Te9Wz6uNAQKkty
yi3uf0qGLyO6NtqtdpD2VwXAw7cRCOXAd9mIDBLNHp9UMArVctOEJMqrFSsczJnfYP2AfxTy8Ij5
8bZMFpnXgT0gJ6LikTPWRSl8MJYXCOAlDNFrHi+9aWxyPUwLZFhckzuYKsHgwXT50PsPQuCIcfoA
jf95+rS4cvlW1/ib2qRo51VXDdZQIfQNrJAeYQKCzDo5RMuw7wKo/zdoHQinzeahzpu5vPS6aDP2
4UYwkweDKgK/U5mFHtotpBhUmtBq/NBVywPFFASr92JQRhaMCJ3xqstI7TxZJLwQEdnBHmIPsEHe
xVYHhbvkEiIalw1sFqqkOVosftJ0eullc6zYbaKDL7BlXw+Xj8Pk5BWNC4wKiibG8WSICB8Ch1k7
NHjqVPrd3irFLlT8wmmWK0DWHER/g/sgGEZpVoyBfQ/Q4zU1w2YiDAZB6A5NKFxhljKIXR87SENQ
32UlqNoGmOE+traV7wMEoF5GysMdqocqk6rP0JrYSai19D432djj4ckg5Gk5tvPOiadHz9Yo5mjs
p7ZqHxIcshVtt8Ile8/oRySCB80p38DhvkmHYcYMs0NO8DTEGuyMKnCvmfRfgto6GMQvwuiXhEUV
VDjJdpnrQgW3OFYeAnxI+NoUYOKpVAjfT61gRHuR6EM/6afWs9BQ0selR8c/EM43I+rXEn1hXTYf
oIt1qSubwSG3/ojW15U/j9jbyW7GawnJDj65yDg+k2hTC9QEPtJb3oQ4XwEGRrcsa1DcFV3Hngau
kw/NrNUlPHx2PoXxx9DpDbTNr6H0zSF3Nszwl0FNCHuUJ0iLfIa0lJOjZXbslPWM2UcB3bzHaphg
80qBMK2dr1olWecNEdBW14M7ZyQSu0EMdmZbQ256/yaOKnE/+GzTiM6ki4vstI/6226INwbOkymU
7r+Vi8AtwjcEIWJBB9FFXLUTRKxEj8Uwuc82gVc4nb2vpApFyoMqyMREd0CWso0I2twjahNCvSeF
YAhNvWikF84kkSX6z37EEEeSGBV+MN/Hi/elFPwB5b3jU3RFxwm9hY3SekO7oc1lG4HnVt4Z3W8C
4t6ZpixGNyoC0xRce19hYLqDpOV9SPqPQN1kndMhVUKNxLpsiC/QTN4I1T0SfskkvYXs1HBHgiiv
xxGtVwwlAVbsqy966ba1edKaRFdiGIJULWHzGZqSovAdgtaqVQ13mDhpVAo3Okqql7KqbbTN6656
LT29XDU+jAVTmzNnjxVl8UI1Gi8YCQmkX423r0aSFHMduw/Scfsb21nsy7bF2gPJwM86u9ZPlHU6
g6iZDZ5WOOdiRvEMUMjVQJHi+rB/zQD44Rvk8xUqaizg2i0dIFKN3C4wLsJZYW9MAtCRX80VWsKl
s2+pk2RQvJ92Q1R3WzGSz5ZbsUfYMVgo6Er3Szd1wxPIYGCBCzpukjKqt4z0cQpSq9z7reY3KGGd
W+JZBtOZMNiRYazw7KFHvgFx3Hv0KqAFMquy0Wq2ytm9CxbgYdeWNMocC42mB4Kj7NAzdNQXa5VX
gLAfwnw3EmT1bTDj0FhFVXG0tMM2apYuN2ubQ7ZKX0Ho0rlmITEHymJIZtmmnb+uuN0MvhrTHhGI
Q5qimvcjfJkP0ABH7YF5DpeiRMOgdjeznejCriAI3iYL3QPTPn2UfYT+OYYIOADwNe/CaTLfCPKp
HIDSaAvpArKzazNdT4TOX9sgQdFr07mY0RjHPAQaGUkWgam45bgzfgnp4aqAi/OyBXJ9yiJRxlsI
DjfPpZbhNgnmFpjM7jC2XVVgdGHvMNhUU46TanoFXKf/qMYxSDK3Db0HA0RLNmnmX3oeCHRoxvtk
B6vZemcPvptTlOqyERQhc4TFzAK7KZxh9AE+PoSmVd2QjcbDv6JMsswuwWnTjrbRRIpgIpWu/cUe
oST07tGEIW0G0yFghlX0ZXJp82DTFs8LpNNmm9i9teldG+LfpuIX/H+xdx5bbiNpm76VObNHDbzZ
AiCZmUxvlGYTR8qU4E3ABRBXPw/L9C+pelqnZjdz/t5Vl6pYJMGI73tt2TuXTYGQsbHMY2UUkD7a
N9udY7j8a5TZTXeB25tvmZfPrzlSdM7UadJ3QSFZSELV1F8ypPZBvI4dXDfT7VkgJ+pty805kwTE
dnHjFd5Ha9ZELRQIV/OERIfqXHrFcByqsbrwjK68RJY9vEyV2s7L2fGORlFkUFMigk7pbFtcOLxq
rMNJuvu6GzzG9U46z+xPXdwbXDLCDM6LoiX5Vp+TJn1neTwD7RDdr3P32RbDQQ6CNqwhO+SWvcSn
kpWJgWMMm/NJTBP54eMMAtAFHXB+TRzQsS8qjpFT1e6pyzgvdZK30SEs1JKyyC+PvqHsdAgds4gD
9vo29afAY/doxR5Fopm4rNMHNGiBk5Z+IO471eKX5FOBM1vSnt/AoRITIY1zNbPsZMoQB4PX2Q9h
b6WojynNDAP1OZy654V+8lvDXF3mgPZYO+qqN4I2tqEO0yqKyjtL6+DKcIP7zm32Tdjebeu4HCZH
wy91Ui4ZCqA5uFqDSTbpUI/zQ9b2b1WLOSMWKp/Om6IcKZSxtz44aQ6LoySpo95NFUdqHerhQCXF
l1PrODoZwNerzGujNUZP518yIVu7djNAWxvHbiu0FygZIKIkXoFJHPwhojDC6dv+Az8umKdG7sM3
uporWojhTpmM2rbNLsUwMi+vFH7Re6HnWnP6iTmMDRuDHeH4JnSubIcnY5Q9ETX8ey9ENpS7wgjq
S2p+ljMEIOcTWqlYZuZ8pew+3DnWYj86rj6NHjpczhVtpGCKgdguJoCKU4t6j8CcEur9jBTo0u6p
3uQIoVEUkTVTqWdpC1Blms4BZXakIrGgzeZuwdZ2GIJl/mLJuUhHxTZc+n6Pp7zbRf6yN3LnMEtK
Wmdb3dtTw3Y/O+b6HlCyEVN4j0Ww3ypPs1+H5FNxiZ+zXsmvXjHmex2OJcH1C36ZmuLwq7XJ16P2
R+AS284XmfRzl134W3frhV7P8NNkw12NrO8tYweLYjlL/C/G6vJrK2mctjixy2pYbuwg++TO8qnq
8K14OO+tBXF7a+Dvl9CrTsdCD9zh8vHSiNlZA0+380DxrR6Eeo2E0V3WDkhbHdQXNmctq03xRthv
fqbq4dVvyltrnR4XGE2OkUTxUTKWsocb18sQEN68daA1LhJec3wBAuOPbKTkCHhFnwDrxC5LnqUu
TIm5SQw4e4+RzaszzVMqmksZvNqd+wCSZB3EIF2CCZxbtQZbbKrugKMNZXRnnBXK+zTKOk8z7U53
4Ey3RbvuC7DV0nx0tBVcdh4GFs4/qx7Aew3PlZdza8g7wwBMHz2j2CFekF08MZwQwXkIDSO2AvC6
fFP73Bb2m9i6/JQ+7yeKvu2nYvB34Wgk9Pw8buDz8RqGN+vI5OBFzXvt2tem29HsJdo5nXGauF65
7XvP7N49npWeUzl15vrGrJZxl0uxCxsnVYF6qH13Omiz7e+X2Qx3trteysp+brXzPk7+56l8GkWQ
mKKjw3xxDnXw3NUwEPMqwJympk6yqt9Sy/usI+KrRRE8KTO62tZGxQYAwLAtCSgiTmfTAkwp6ekl
CLgDG8PydouGakcf2dna9zve6t7jRBCwLw3MKHvzp3ULuNcbl0gZWV5EipqYAoEwgKt7T9O5ADYd
HtU83whKLWIW6EtSmQ6Fyb5Q1DQ6kY/7NR+XASwyuF9MWZ5VzGmX4A1nXZgVV5XFkIcSbe8Yrbh1
LPYCKxq+Oj4Dqe669haA+H5l6o/9hV1ZKO/B97yLrQfcpp0k2k2mxZaszuB03Je5W9gK+k+1n+/Z
i2Q6hc1XRfHroc77KeVmKs2bomyNJ2zE7bmCh20Ojm+8ghwc5xas2grVp9AmOy5Y1zNzGe/k1n30
81wkmoq4veqab2NWAm+Z39bWeg7lfNI/jBlPfLnEReYVhyHMqz2IypMqQM3NTN5luOkvgJ/1lVEI
uW8Iktq7NUQ2frc5laNz2W3rm1/X51GGGoh7ZYzx2T+Cxhv00ZkXJO5Mh2F13WTcRsgjyIxzbyPv
1B1pLrGF1111s++kUeWnegwPpiPM1LQkn5xIusXOYz5nDyxnfdm8KkvbJbqsZm1fGaNZxpURqrt1
ttBzmGyxebTtN92hAvFyopPmqeId6pA7V19SO3kn+iLcrZn9GNgSrUdZ2m+zl6uTT8m/dtosK+KI
ULsbvzQQHmDojkOYtWSdPsJh9Ii9q8YHqleqVy7y9dh1+RfcncWrq7PwWozirJ15XDAfsJ7IEz2C
dTXr5QVbkZCV2BUiLBJyarLYqRx+E+GIQwkT7h7jcOrW3aWY28Os+x0hXp9XCWAH7GEASUGMRc52
hY4wVqv6SglCLOvqhTq7fQc9hGKgOtOgOJxoyKXtztzl+exdoQlw0n61dqNbfdhlvm833jVjXhwo
sa+d6kkOk39OZDH6fYBqq3J2yjD4kmxmavY44TwVBv0vM1kB4NHTt3KUL7qK8ssoKNMtOwUBD1wq
TBixk+nyYBdWPLm0+UrzfLQ8UG2O6JwNl/KY5c2TxrBbxKhi0YZPWjnvS1AcMaddWGVwVtbVIaqY
q6oRSGU8y1UTe5WQl4WRyWtlWrQ9RBlkjs1RHZlCp1AaW5zTj4q4gdzeteRNgl11/aWc9bk9hjVT
6+ydWdFl63rNmdvX1UUlDCOLezwLfl89bqJ5Npz1GywWb1ff+HbbcbSfJoT8BRVYOs/1mjrNwKiv
zIeiLJ7WwXCSvs3PXanPt1UcRWtdeYN/KCGxYli/Y+GqCy5GcuwKqzRPvOZ+QlKB5oVVBOs5lx3S
vcKMjtS8oEjV3vOoJ54cpcI4XD3rAjrk0YiaZMFulkhDvgrY7XQJhHtV8U72nU9DW99QchV6zG3O
p658HdU3OUJ2GDz6uaVLppTC+zpl/tswrfEQ4IFqHAsCqwXwdZ3oqfMc6sl6frB2du0s+rEris+d
ObyaK7RCI/rdPG6Jyq4lqdZMDv4W6zp392UWhmnEhhmRGWA7s4EFZHQZGzJr1/GyCHHuFkkidcPn
UBZqL7I5BqJKpGkep8xtznoS4piXgRqqzmSBMNzYbc2dZ+2VL5Ox1GdRQ9jl2Hdmkpu08bL2IyKn
Ibr2LJiuYr1YyXI55I0bPgUV+LLSVp4aVTDe4It6n2E7ltE4nCjOxcirxLdFnsqcrpCx129e2d2V
5aXCj0o2gJnq2mWBqbtHyadwqSuLA9zyH6mNTqqt5MrT5pBW1gSd9qnjufMW85tvvpfLoL5M8If7
k1DfqG6RVwX0MYjoOgjCu8HLkipwbsoeHEj1zSf6yonkjzQT9/JgMGucaZOQz2j+PPB8lXEdqU8O
gGwpQ0Dqyb8z7exMT0HMHzuAqUJq5C4MOVc76h4QwXsTsToCjSrWQ/kkNTG9hXK++Xrfjrzj2JVd
lbZ59mIP5V4R038Y7exON5CN62pdyEzfC0YQwgjgnaFIsuZb5uNnKvoCTbJWB29mbOWquZEc8oQi
Hhw6DORsxx09rklbimOmmqMjG9ZP7c9pQABo2TrnUc9dXZlj/c6FkiVL5Pb71hgPXQG6PnbdkEa2
BJ+BxsP70d7w06rSudP37EIJNZVRLDrtIndzu7Sr6+XU0PsIAgzcNfdE40AGWx8M/mdNbly1Pbt9
GdQf2YiToR6e3QhR4uZECY4CGKFk4UmuLA5kOoLSbJOXLUNh81yr+dwSECm0Z7K/z8Unygn3DiEq
dA1Y4j6s+ncyu+5Hxa/M9M1z16csdC2OUY9gwMpeqgAGv7f6bw0FzawY2WHiCkmsk2ND+Rugv5dt
sb0UV01ufZkrnyLQeRCxNbpHE595WjtoGZZ8F7Vqe/PNZngu9LQclAH4FwAKpcyMZ9NmvK5utTu1
/O1dTyGPMlQylBr+tUJ1/VGX4prQ5iTacm7H9TF3szQ01UNndbvBnr6BdcJnmoRKjGJ7wrFWvM1L
e7uxrKoBgLpfdhUq/XgO5TGcpqPdz7etfs1MnfRhg3bAiq06uAO2OyAXPcyi2J2UMTbPonCGw2oB
3nXBxuk80oVZq/N64kxytjFtlgKZeRg3y8JfhNP12HM1d12MXIH6x/y8L6392jnvhuTcz4bpiuzp
y4EzPpKYV8c7tJbMmUg62my+cVqZLs6nZqbqGuIvch/aoLuYNvMiz0+jgKtEwp3NBmimYcuNGBov
hmzgla3lOAYK9c92sBwMidZ4WXZizy2bhjRFnVu2nRjLmRk2DJE8e0V4mLb8fRs3RIw96FoH2SIZ
Rc24zoLHESy/6gRFT663d3uu9Ki6t0f5nG/k91bZLi/DePFymXJB5t+cjFM2c7qEsLpzdvx4QNCs
NZKmbMrOB3+7Gq2CXxaJabLKUM3SfGgBrTR3jJtqX8ISr2VtxE352RvaOHONx4nMf3PJdr2A2tXs
DQ67xWBBG9jHeXDPe19PBJY5oLjNBMzu7Rt7aNJuNPPEW4qzVqMEWN1T+MjBEiNdHiirtB+Luvns
1e7zEmw3YG51uoLt++1xIXQM626sPZnfGfRRG/A/27oLzA2cvuy3r7ZgdRKb+23N26TWfFBef29G
1YP2yNeb0q22H4p2ucY12HCwD2xU/bhbo2LalRWVpk53gGrM2c4N9uiQJ3vjfty1srqmnk0/EQNb
cEDmAK7AKW7mXnhbu6Pkkz3U0u8jgxOa4IeoxuYxqrNiDuHJm+iq1KG8lOZMFa3f65tuWY+rrRl1
xMd3qrrbP4Tj/yly5iRUs8lRASfFG4o58icjYh8tdMS1PBqiC7ybrRK+PLiIlT/aYKif5aoAUjE0
BJcrFQBMgDma0Z2qoXp3v/gv+ck1QWQGyrvoZLkj++bUF4j4+zuDdlEwaDeT1cbI98bPUS34pi0w
wTqum7a6l41hfADbh4/13I0PIbLePcTlOKWG9v+0cPy37vJ/Usv13ffyN90lBW//4xHlZf299PL3
f+ZP6aX7G8GV4ckVFxDOi6PkX9JL5zfMS6do65O538ae8C/ppW3/ZvI/vlPUtEQrfRcYZVu/8e/h
bxKp45JDRaT+P4iM+slDBSnqYeo+1TKZ9CQCN/7kdHFDEOtQoyasUWdbXwR/Bg0io//wTfROjsK5
zKMh4LYrq4n9wcvcFe5SL6BMUTIaS5Vxcg3en/EP/+h5+n8tYAxV6396Uh665nNdYOP6+nta2SmS
7Pd/4o/nxLN+IzqWBwRRLQHEPBN/PScuEWHELxB1wHeOfve758Sy+FuYTCLHJTzx1An1r2Axw/rN
p56G8CMLgS++NExM/+BB+dGqQzw4dd/uyWyPjhjTsv+Th9DviFzAjm/HQb4NX5g+eTAok85/4Yji
A/vOrPPny+DVsXmySQo3f3oZG/xXCO3CtRO8f2mEIxenmqx0MbN+lwdb8AsHEpamH14RRxW1rgE+
ae5+zNLuz+VTopo0bDXh1TLqSpMNBAfhasZm2yBiyhsAZSMOTDlnOJMbuFLu0j6XFwVgelgl7oRO
+VQ04U93g9s24YVrrW60x0izdeGhCnM8mWhX2kqj96cD11iSArBn8tIijLKpSA2XzCiRgh4KRPJV
Vg8qilVvgDAcJtZKt443PbvWkgwOUf8Aob1XBOo4wGerd4turAUlFXcVDQUkXgXRgiQC8QGNyhG+
Kk10Af445xUid0PrIAvTzYJkNU1jRl4y1pEvYzTjwWCxYRRhE52tbZ2tJY6g1hEv3qYm/SmQQJRO
so4WUgnMKfy5ZDg5cmjfk76Df3XRQdTELXAHWP6i2g1ZjBcYa9gz+Z+CJ+OuC6pVx563QncxtwbV
ea19303NwfFbm3LwOlCwCQVRInQeEL5iJyF2CFHGeMtnN60qeVIwuGFtDHfhAIB30cyLEeEO5I2L
mFLsoTk2eDCf0StL/zwro6rYlb2GPDuN2Fb2NmZmMwIThZtdxsHQ2N23rZyGR4u8OvvcKP0Cfduq
bQyr0skteuosFSWtbCBWCb/omeXarEXlEPhF+dFlJf1LvmkEJrv5ijZztdxw2Peih8JVnKzOVyoc
EDXHPGYWLniWpuY4UU5lpBrbluPGTusu4ZeKdo1q3xcESOxduwGMimEp/NxIFvIzGqzMKsDfE1RC
HFd3XZr7XpNTe+EHrTGchMZLjxBYZtKoUZ608/zQZ4PpX9X93Mr7rdx4wcqoK/O6VqZyjh211xV8
b2Gs2KAruwJEIJWWZvFwdIBoN1stuL8aj6ILDNyAkEe0ndK/WbO8R+g+Nm3fgeh0EXr4wvPgJayt
MtEMLTXJ/rtVzX4PuY13idBjkpp7coxqWQfdPhvWUb8SFW8b6Lordzbvm2pEjj7R91PBRvO13WKh
sqPrIZt6A4Q4rJoHo3DQS9DP7liP7sDgUyXgo6RfC42InNwIBP59lOQkk2S7dnELlmRfibq9Lpaw
Ka4WqmlBHp3N68/lih5NXi2Zq+YqAXyPaHugHc2sD2Go++2cJg7Hvyj9SW/Xm3bzMJ5xx1qpGmeQ
GgAQTTtpqqVUpcU8OqKVZD/0BzRG46jussUUtYOXCbP7w1CtLmH8MCtdiZx/rqu3ziub6cjdWYVP
gCx+wOmjLTGJFG5G9vzi/dKuZrrhMNvqe4UOedTsgbhSO4SjjWsM/QOJIxSEXXNmoUJOhlMd73wn
8Bys81EiQRrCL5psOE+ft3YuhkeC0V1je5Ad+iuE0PC/qU9nm69wjwVZuZO+NvM+xVYmx11QnoiX
MSgXhW8x93M/WaxeOU3cncJSqDOxCnxMGw8fALKBM3CE9DCzNW4MUk/3epCwncE4BeYNECJ9llDz
hrEjiSekbSj0kMKt0I4yHUqjgDgxUOWc+xwc1pNRGdKjtrgIkFqQ1epeVMCLR/LVQTkql68jDtic
AUBd16Y8bxN6MvJE656I97POIQ+LXXAY1wxEpctoPX3NjGUbouOyRUtW30UtzeriKlsakQMRqjr4
Zbfgj9cltwrpEjaXOKELhLVBv/44mvt2MU/ADaClOJWHHa0t3RbXvv5VxcS/fR3swza57DYS6p9W
AO59c0Kygwu66rEv9nW/PJT40P7RtfznJRng92Q2gbj8WyYaCkMZCF7GkEZELUyzwszK83Hwhks3
dxd7/91g9G+WrNMO9cfqdZqKTh8fwy+JlX7EfGr/bcdis8pW7cMJOBqHmC4IRWUnZT1vAwuSusng
yGG2P1ei/1W61I8+pN9fmpmAUwQsnq/O/+mb68xt8UXFMzZ5ot6Vqqr3UHAmshgif/7zu/z7l8eb
pMzTxnF9WiZ/MgpzWXsI4XkpaxrEzZbbFcRA+Cs7998/y9MboYiOLGDi437OAQAarYkHwqfnKj0S
tLgi4wGM815cdyLzpMOO2iIFOluc+s9MiH80xP9/miV8GoD/11/z9N+WwqvP81BMn9sfp30EjH8Z
8gz3NxLCuOFPSzxrV3jKzPkrSDj4jWXRDDCR8wSQVsNQ/6clzw5+g18k0+H33Osf5n3LZS+kMpt5
Mvg9Tdj+vx/3SfSxmPR5LBGpUJNI39+P55ftM9cuc/FWhAqPSbCKmH46M/nuM/k3v/Iff2p/vgjx
DeHJ8ges8hOSguE/gO7L3lRY5WftNkWwpIZxYfbK/8X59eMv7c9Xot2YTfoU/PNzQ2/m6aiOtuiV
6KWqjxnplvtpa7lO/vMb+vvLcGZRjkCkI+sYmMyPn5rm7i196b04kvCNXWs28yMBjov4xef24y/6
9G54mVNxDA4Wj7H15y8Hb3gYSudF50BsJRXtz1lYQjzPtpVGuTHtRRD0Z1W7Nb8Inft3L+w59Ew4
p2A04o5/fH8VDyCoo/niNKVIGUunIsYfT1JIJeedXzV22jO5XNP2Kv9RF/0fb5k6YjIMmIYgVX6C
KTrq1uzB0i/SzhAbrBBOIlH+qL09whaDnYQx2k79VQT1vvPsKdh1uNV/1WH99wf2ZFy1+fx5aG1C
T398//5W9LXu7Ze5zN2dL7NH2RtwP6ggf/G8/v2FyJvziF1m//F9x/3pG4abzbcgd16wCEkM+3jk
2fayBDImO//Pjyz9yvxH/9ddy0frc/zwf5+Cu0gND3668FrfMJQp82tAoKxONrfIWYLFyu8k7PoG
552qrHjIq8hN7G0RF0FERkxs+g272Lj52kFwdKLvx0nRYNTihPoiAgh48h9853OjJpjCjBuuRU6I
GiP1NbXOu4XfCI7+TdthbJNb4CWGiW0BjqnFuRGKJWI50E2Om06M1jt5hC66mUXnUewKfKaA/fj0
Y4pVFtZOiSHvYPiOMx6FY2l6jfR8WWi9rXvcKyF2STn3n8PGddyr0YhEexdGRv7s+JUOUDOvZneG
Jp22FkwzDI+V5Sw3vfRnuXcHRQGuhr1HOw8i9+AvLSyYbbtTv+s3RIRJo4DLEpO954PesdLb1WZZ
L+fCtYfHDcYrilmFUG6zphrsCUU2nrMg5iblf36HInvwej/2NBrMjLQN+gPJnCVx1Fu35TEwK+0c
detDGzZVsbzlRpt/DGbrhbEYCruCjWWaEZ+tITSzLzOc2r1ePGO6XmZfzMm6DkQ/JJa/GnywB9Mo
wS5IgHJyvJthCfSQEkrkGHdoM0ZYZsTI7Rgh0QkGqatb4RUVwWFJY9R1hMkB2fVkGbut74elj91e
tThDDO0Zw/Da911ROne2dn9nkxTRpfelOQBIs//VWAweVBd103pgwRjw8zhzNeGmskj4MPeIahZb
Z3Hl5b1HwqljZJ27INQK9BQ+0tEiqTGAAjGFRRxCUPDlJ4ZF8eaQGtC3teOmvp0F8lksizO7eMOC
uc/YOJn/xTnuiDAikAR8dnqsSeOqVjjJZvimwVROhgrTx0+4rNPQi8vFYcHfbj2wKLRjdDg4Q3nw
y807yRQa02jbpzEfyg5boIhA9OJO9nD+rsNLFYAQCEHOWQMRG86TNJvrPDIr8whK45sHLHfDN7V1
ChzEGcKrKPez/ryzmvDZGZasTybXr7+WdWdn3/oV0ON63GpGN7apPrixs8W4mcK6EIeVUy//RAy0
TYR82Jr2IRjWRt+KzlvuuBa87GbtM0PHlmzL17WbyuCwDPjuFbINbfFh2GrtnnPb6udDrtlgLons
yn1Ea9GAuMHDkEY5RmaVRwtC8sWv8GHEjR7bYmdpDOzJZNFaeTCQvfVfsrxa0eNnzqphknyLP+qi
q8TLjz4xe1ECBh25EXTSE3DS4jwiEhHipphmiNhww9X/UiJCdB43vzHzj6hBg/A+ItOFU6ybjZrt
2JvBajA0WBGKnZWfO5SPKX1cqNRCRhP2RmRmDtDXpAS5IuOwlE+VLkhySgo6yNTj5nSth8O2O9lv
DQZz79IYMwinnALgpLVK/3YL+xquyTdQe7Zqqe8wjlQoTUGaIng+G7OEZSwuirFy9HtcSr19SUcj
9qfeGuo7y8/X23nAThGvw5hF6VT3xZq6nsDSVHqF9W2WfKB7EmXykK7Qxa3Ro56k+KZl+cTrkGZ1
1XCyjMlmzVVx6IuRG7ZAD0HSzuqLu8yp10/jKjcCxFqPn0tB3xgUXONzDWGGQk4AmrQ8iizwnjoD
mWrqZg00cdTpQe3B7At/bxvCw1bTUoeRCG/Ir7IuKF7HTSEFHfJyvbVI/HES8iOJAalGAQlNp8GC
RKr1mhvlQITGFubiTy2Qw1s4zQiDvMoQryainPe5NpfH1VNID4LcLr+SO6SsJB+L8c03TPOql4hO
U4KEqyye58lEMYHL7LXj6xtS6ZVBn+TOaHhxYHXRmxe1BcoGd2iP0PWTn2StGp9HRcTAFnrNl9xW
pJDaQyu/TE1nrHhqsPX3a9sVh9y31XW7WqjyK8M15324NuGSlo4uvnhB4yFd2WqcCrPzuWyMFYAj
3FpEBJMsHixcgW/0v7pPtEaod04oTE3dXBCEzDVnYeoPBuJ9epzbxDqYmoQHnQff1mwNdax5mTle
JRb9tGdr5Amso9ZA6QHUpW2XTJ9lGtBL9cyKWOM8XVdo2IVl7HnTaH0bHVUTZmSrpjgGYz0ITdug
/25me3PTFrc/xtasUtemHhV6XNvfbjdYy29zUU2XcDIINvkGVOpzseIiqsi8ueKnIwi+1FgjqMUU
OmkjDcrrGDJo0pCePvZsbsko7spwfXfaPgDdXlbw0FVX2ftWEpAUT1HuqDjYDM5CIImTRXXzuusa
9SfuOa36L4PyRkhja+F7mYat+eyHmMjTzmfM2Dtbi0TMlkE77rSJJhRpLHELB/70gBwlHJdqR+TZ
fEmY0eInTTG25V4aonrhJ9NaByWAshJbjA1YaD2pCtdf7907Y4HN7ve56L9X1/9JXfN3I+LfVtfr
Ivs6fM9R/f7n/+CoLGJkyOCFmyEEnpX1lCj6x9JqQmXSmxjBRoUkzoJ7sfv8tbQ6vzGDwLMwvXMf
QmD9i6SCvwLige069QwDK0Gm/7VT/7k//lFN9H/ov/kdy/ivWZbF6ES0hqfVy8TT4P28oBSD3IoM
5bvIans5NqXuHFKRdFUnijHrA4soAohxxqZxZvQbAvZulJN54TSdMA5AQsSU5NWyMfgYEZEbgqZL
9yMPt0LeqtAxrs0Su9qBNJhWp66StDL3IVbg1V/bd6y6+ZdxLbnVp9YCMfZqGp+penYuZnPosi+K
yza7NGxLX4T21B2YOhBntng7jpuJM2UvrMZcVRrRWq69HWNDGZ1vg9sPV9s0YPxHkz89IWb2l7gm
TZSfYNlKvdNjXjUQs22uv22g18Glv2wWtoyq7M9w7gTlriddOtutyF0VqjS0feZhw287xNJD4/a1
lXUk2/0c1YvL1Td3YdBxGpzgVCawycFsJlbBWW9vHYKPzXGufcxxViKWmTslpjSVi1gvg+MAzXri
Y8aJ/ywhqLZYwmvJeGNG2c8L+iDWtnC534KMX68pNy4nc1b5bTVjDU/RGPaXXUfVVbraUg4xrZNC
pJMJOpyIbrSAi3v7vudg2U8My0eGKlEk01a/wHA4QdwZOFVRUoVkbzFMvHeLW6lkWtv8IRp7CI2V
PvRYDfaSNojf3xono9Va1RHmCasrGoFMahjOBVLMBhWqndM6sJnkpnAwu9c4rMYeExdsaeqW86ul
FHrZJdQ3o52j6t6YbovOdvZDbvv3Re/270TznvzlUiGYraz2ZZus/AzrSdSmDZlmnzQunw8GEyor
21z5J7GwaaBOc+kMgnMX1S4kD+WhcebFPInlOy3OuHf5rCA3kD2TXZ51j/UyMYICpQYz1othrS6b
rFMhatgpXHseRZ/c4wMZLKPzWXGZRBaqwojcM4aXasPBONFUNhQsUNeGrSnh43dRYQUc3e5Rb155
dOUQpV7lXy7dekXo6re569uYUtAu3oSsT/2/54TUbHg44P+GwptTU0bTbg3ny3pUJpNF3X4pPTai
YRh2YZaZ6dybUYbJN3xXQy9TZ0UiG0mEvRZ+tbNK6RCr53rIbBzieV7jqwEUTvrc+DTV5qfKFc6h
c6dxr1VVxfXW1wdo2su1j1JLFcjbec9nW90f7DH4JExn17XF2RgSKAOQzo63kb9omMO6Q1b6Ma7t
C27pL9Kvj0WHbGv1s72r3PArmtEPo2YYDsWtwbr60A5mkJyw1FOUAL99JKiit+3UoUY6AUit01oF
HySXoG7eCH1lRslAJsy08np5CGfrRsu1THJhjEm3IsvXkyq+LHzfRwTEB7/JLqNR8tAoD4dFlz1P
eGyiKHtzZfCgSrw0iFHeIg+2SLpNmC7GfN0HZfba580d+f3nulycs9IqMe3Mw4UO8BRCo91kuTgr
Rf2cZ0zQTaapbohMlZAZIZ5Qwvr3Y98/eb16NZrphpWW2W86mmVWk3g0Y03qmifCwWQSzlNHugDT
SqfwbtiFx2GxBut2oXr/vlQMQ/WydDu8in5MUIuKa5JTkwH3yc6GOSiJqEAyvZj6NAERCYKNzaag
pi72oY8pqbWRfpb19MautOxLz/8IywFeUJv1NVlBt1m7YKenaZpl1Y8umfT5RAJoyM0bw+v/zd6Z
LDeOpVn6VdJqjzDMQ5tVLwiAk0iJoiSX5BuYJJdjxsXFfPE6vepFP0W+WH/MzCqL6rIqq9r3KixC
cg+RAu/9h3O+ozdsZNvRuXa9gfJT3xIVoG+CzC4fh2DY4wQYSI91Dj2iMyjg75lrfzaBrMK2CHRS
lZbXYUnAWS2QfQizcWLX6rMzVWgoyyGJHVDn+3Si+dUcKxrpZG/CaiYjuXVmG9fdpdIsjqNHGgfl
b8tQbLrzMRN4Y39pMa/cl22eRaO3fjFju9aGI4/uVHU7TDZvVZXWT52ArlXNC15qne1YPpjmns3g
3jSm5d4nbhetYc6iR9ej3JKnYbHjwaxF3Jda8Y4sY0ey5Gc9jzbOSvuhqvtIDCNKTJPHtJBGgJI2
96NsmNq9M3cv/TL+qtGrlmV+17QMGaQaf9TCeu99gLscNtr9MihmEjmookHDxp0DTsnN5WWgv9vq
tnHU5/Usbgf9XO2IyzFDAzH5WrowRflEMTxOdrlt78rREHs367eDIHOabnknnCCqFB7SQWqXaYRa
otdHhQXAMlgtrbp2mBr7kfOtvvdWXvPg0w0VOUwAx2l/qWZ5cfTmt9mro2tnsQLyEy1CnFj0BruO
Se92bbRH2pEUBmTHZ33RDjWstnbqh88MEw6onCWsxYy2yXSKEK6MF2ar/BJCXUg0Elg6hi8vtVXk
Z3lzZxPBQJl+s2P15pZd53UdAyvyehf9a/BLW9aHgV3coyicozt759XwixVTUeLXzZ6rvcyBdJkV
x12jO4P8rQ96+TwIHkb29rjxCHWddH4DAS3W1hIrzjvh6Zr4WvCy4TLPPKsPgwwdwQ8bXQpie29A
qo6RlGdq24tB4uqzuhVzXjWYRtcQlVy3K50CyQxtFKx+frvHZr/yvWcf6Nd8GmpZHEhLrjUnbIbR
yd1H0yc8U251EJyj+G0aoyfqg+TIIMN0RJfJSCSBxWSEeZbORVTww/ZUTiYsqLvcmNP1p63LYYGu
RCSIb+wWGHOVubOgyznFLrGEuRCKMgwL+Ia0b/ZBx/bwhV+eKaZ7lWr6UVdZcFlwXz/iM9Q/pc7n
KGq5K8yQ+oGRz1PnOaVw9p5Gi7ep68naAiBYU+e1nKHwhLRGAG/ohHmGHiuTz6EWC82a9eFgFyJl
B8bN62ixuyJRJXtAt9u0fgNvxTDMF+JFN2oyhx9yvct74zD6pf6OJGaehigrBvDZXHyO2azw5tRo
23I5FcWMHsZKcpnZVybIuERzp142ZYmhpdhhRrnxdKwUI70ZkJKdkTEATRqtsdUpOn59lGaP9tqp
ZYTlyvN5e621caxNkrUEfILCwdPmlLXlhHhdPM6FcuWiuWet3/WwaWgyqQiprh9VrZQXWr2sd6zX
ySwBhNDn743R/Ry4CPIXgzQD72kxCiTJRGC04jMnPaKIKaEunTYW3CeryfRvm3RDes4IQQCrx0ho
9rh21hlUBoLANmumXU+njLnFrOjLN03nJOM3w06VX+bSX4a3QTC3OMCzWZIoY2uMuHnhTbdt8FOR
JqplffZTx3a3+Dfm4mH1rUr5cQ43z9sOLGg2TT4l2a6ca+bHhTcVy2tTm/2VzSV7/bR3jY4RfFuZ
SIkDad9nE07KTV4hcto1S4W3fQiKoT/CAHb3UO8kBIJEL3Q+3iAuMkrmGiYS7LqIcVjdAMRCEDMj
bhERn/QayrYV3AhdmmsGKYTEpse0XGA6MjL10Km08bYJjvbqYLSNaf/I5gE9VUN6SBm1zMmCeCGZ
SPCmTYAAU4v2fRYggiWp9EPYaW73hoYAH+2CMKb3y+pYDybmX1BjuOja9RUPSfs+VsVIrWaJqgvy
eOkdczeXRYL2WEt7HF/1GFnZgie46J2Q7kA7LYEnDq5b2qdyGuf9ai/zATyzvIqK085R2ugAUrkx
fivOTfzaAIx8c+9VIBR0n2OLV6nFQQZr0utcTCowCMq9KxPusTUt7/xqrEMihPutlbviua+0Iex1
v2KR3NpnbWor3KAesMFMK34Ui6eftDHtfjdKUiV61PjfFZik313LFmCje6b26Y9jXW1MPuX30CqL
2KhNZ4PtfY1ADNM1GMIfqXtgLWReXWxLq9c/FbRlhPIcI/tCYX2v5XAfJFl3u1c+W9DuaGWqBBCV
9C8SGsonPWsWM4WHhyFKcIuLwNXQc1ce0JEtW1yEn5pw5gOgPLV3OuJDw1xbmTGPC87ulINRS0sU
ZaRabJWc/HA0mzeunQoj5NK+AWiBSlQyKqvbJPvR6vUS+dVwF4yorS32AZj8W9oTb3SNbcBkmp3F
ZE2vQZ90UadyWEO0UND4XHu/yOG792W6vQGaHudZXghYrU9pfpOzzBgASp+7vFyrIjRqD/JAVQdm
ZM7Sflny8QWwcnYodBiifu1u0frBTkonN4bWaByNFIZjIfP8q+5ujaxXC1gORrkxRgOnbtFXTzJF
EGDO9rKZ7al95ZVQoiq4LDtRT/DSaCghfxnr/QwI7TAmnccLn4BmmWqJeCVD+f8nMSQe/y2Q+DY/
+Y9FBPuxST869W9mMbc/8fdZDBJxmnZmJmz8GbmYN0z/32cxhvsH23v+OwtinAosTP91FGP7f6BA
h9hnswTnCwZ/3T+IvrbzhwfGFxeZYeAX8NiR/zdGMaSS3naUf5rF6FyXjH1YtzMTQnfy71a2osCs
EQS4kXztZ7LsDFk9ZUi18IVVzt4yK7CrQ61vffBcupncc7Xre7hwMipYfW49YThheTPhF2X9kpjK
3XrzasP9wnCozbSUSSOs7VKsczwaqXVu4eLsW8f9ACRaXDwmyZxvbYKzR6ANrNx3NTu/Jm9Xj8lH
15tVLFp/vEvx+V3QacqjPyWQBruGIF5UCDHDdyPfpP4SHBlepRekdwQsDpzAa5Echhb0tmk4F0cL
fhaqyTYg/04wXU6awcGmmQP1jau1ILFolCZNs86Lq0FkIyUFoH2ziijxAThVVVLj2erLKw3njUQR
FP5zmgkZ60NfxrLW/R/L5IPmcgquLSadE+Q5N8dHDD5Kf241E30lLsvnltukDpdONqHNoui1BE63
YVU0zBuoM9beHzsocb6XQhmWo74eWi/Qnke+4/Z24rePFycjgVAfHD1ulpVL5rZlv8uBE0eS5FC2
iDoFuJe6aaS4Zeso7R2OCS1rxFuQTTtcWlqcCdX+ZL+WbjVDcW/mha3RCE9e+cSqFpWuJtaxj0e/
No+K7jKINV5oQapArkGpCsjDQUGqsBnmeZwM/Ors3GXLCfUmqaDNrOBroYHVoRo983VSy3goMkWJ
Wkq1X9rqy1LWt6jW85CvwEFRif1mdelsykyjdxVFIc/zut4Z7aOR0iQPoBdLin/SBCZGf/B9YJgV
dAzZqBgpZT1qW9/70Eb9znDQoLXLEKZ5b+1WsA+1r+wnlYrm0E/Ol5TtTtPw8HlYkr3kU5TpQ9mt
FCP6HnTftQs8XkA18FtNlXsZqbu/e9rPTcdy5tg5/PaAqtvRQme18StougzIKXEmgqF9PGhGHVzs
eoi4GoBrduDroNx54yltrXrnk1QSNU73iUVgvzaW/rEEms2eIuugVpCVlG/zSW8OyIyDe3dt2M1V
bBN+KJOd1MbS8aYHZlOdKnfpYr2Uj4ArIJPOrf+sJGCrRY1u2ExsnY1p1vaDXU732EIgQyOXiNla
o4F3M3VXNqW3WdJdwH7ksDAfiMk30WMWwMtLJ1OKR5KFT2NbgeCUenJwCSA4mEnlv02asM7zJFDi
F2MLD2JoX4qme/fGgH1a27spxFhk5OPkelGDA/fWkINTLt5IJRDoPaWxgyDmM9fz8rB2xMuECJV5
AJIJsh4omSvkDWKABbJYTn7y5PSlyHnB7NvxcyWFysJR3WTEvc79DgYRXR6f6yHvboAPDHW5MPTI
rIR7JrCA7g81+Illh76vRqc5lVngvlNRP2mZ6YW9KJ7yrCFJh+lDigGRkp9AF2uYsutcEc4LbLc5
OI77IMD5iIxXXQ4KXJUZtsN5tbKceZjn3vnjLM81hJM8eBJdzczCdnuoeTdAbfnbWTHzmxopnOVk
6lvHT8VDIvXTqM/ujqCj5WCtnnfNUXttbsf0seXs5xm005huwjvLAeZ47nLOplrI8iue5zYsJn/v
CvMcYFaUfrOrcsEJ4U4HIP7nZODz1s9fJiK10A4cYLXFbTGVrgn0iQl9ZnZy2keM3gRe9F1Mi1zG
aV7jOPCZHiadw5zM+Jb+zLKxDo7IckGYNkzIpqxqGW5js9B791q3dY5OF31PxS7u2Cb+ul1cS/xy
bqpeUMnzxQEWBP6iaZ8dvYtBq0R5iU0aVgJVW/1D2aRXdBNTV1gczURiRGO8K0PnqPC9uwE8SagL
iM6sW4MDVnx9YxEC95zVS0Ud39AsSqc+LuzPnKYAeTLrOBnKBr0HkZwqMqGtLA2ae9QldDU+vHPm
7Usoxj7j/W/OdMSsT8sq2dvOSlOqfvVGMe8YZNc7PnTLPrfW12kaTW4HKNOzkiBmQIRNlpiczTT3
1JJOMF2gcX04bNG3SqA4KaYBzM4KDW+al2N2G617bAlV0NYw5cx7Bc96sFLtYmBqvSSSuVVrNA/1
6j8BuL0rDcEPhgfb6/OLlrTvs7XkcTtkKnZNmb8xS4aSmte8SE6fEO4zBG4yP8yRhwft9vTgaj0z
BwUwbhVxyZsN4Mu1dmq21nNQGMuPKZXDvqrWgz8X5c7JGGPUoz5ClYerjewkNip9U44n5fcue01Z
MNz1W0A6KiAXQ/aQtLiCwTzuMw+mGDHab1OvoOMM7VPdd/4RayUBwAb3Jk6C5AA4Eb/5WAMRkSh0
q6J5BE4WB4YDANBqdrXoq/3U9vpxQMn/PBj3k1nM0bhObuRU6xBnBOnGgmTDU1+8r1gKYNoioNuQ
Q361Bg0gHaOmqBu016wvs4iHkKQ4qQeXsVQ5x8MA1poEhX3FERKK1Ay2cHLI4eAluDuX6HEJqRrw
tKOlBX962lCa1dHqjGe95lczdt6LVeALdodY2j0magPHvMgegrT+1ZleJG+U8DFLvireCwTxw3vF
YCqWxTKHOhfNFlV58ibZ+l5Tn4svKXQIAqgmdmuQLadBb1FrTa78mQn4fCyXuyQmeQm2I9sFM2Is
tK/X1Aqz2yo9oE3k/B63HOuvsxy27Ct2Ktfu1rY4LeVbSmO8FG/BUN1jGwYX0Mf2InYO2Q2M+K2r
azRhb70uQj01hfOYlp9BjcclqLZpEPysoQIa5TlI8sizDqUY38yRyxXT+DSIB3uE1VbfoGSs1DK5
+DHjMM5Fa7jOMMuPsnGj1Fi6Te51B7dIX20s1AS6uVeIgQMYkYCIms66iBuygAG0NlkAMVk5xTkp
J3MATKM62vmbks521AOGrnXzUS7gjnrMUq35pAXzW4uryLHH+36wHzohL+idSO3Lb8ts6LO9tQKZ
9PIuTtivb8hePGiUrchHVB4ljBBQYxnpfZXBc2gZWzHaAKI7tSGG3J9+Cb+A6etPrZzJZe95XPDk
6psJ2NuGLTzmolL36i03GYHKKC9i0OLOoZCuuZ/LZlc2+vsq2ybEcnCbmicX6Wn53nYbIyISHFTM
Yj8BncFFpqsx9qxcsinj72JMkn6RH/szy6YiNs2KG7srnTuHEPVdMAI78BoVuhkjb7QyZzxv31kA
qBKG39bV2MrJ7hdDubMyJekcWRRgUoLqBIDWsmOm9H1o3X4sT8LOEz5/h36j4WBwo2LSlky9VcbA
77GY6jcetHpTaS2w9/l+9N0vIGZPNW3MvaYjfCpkexSOY75ZnfVY67AKyQDCf5JtXA3fi/HoTz2P
kjklD0Y/XwF9XMek2XUcBj0GC95EixEKE0bF/2gPolJ80JkXTwGOtkNefI+CUX3tbxM1NGdkF9q2
Y2A42r36CfWyPvtTaW66FkZMXbFUqtdaXvlMXfy6+jUbSEBsSChAyPUDS+IldnG4VZvJRH3WESF+
Ik+JTFybKEepp3ei70uSdWzvadD8DKFeqdSLn7fe581XHoLtRO8vgXCmKRe8hMTPb8pnyojCkJJe
juyxFmuDgrPaUE+xbivzPERJ8aCrVcXE01NipBloSvO2NC3NezqlMR5E+T4mydX13fw96bKTx00/
tFMQM0wsn9yskqju+nbLjczApORnNIhTDgVLgw9LtOa+nokU9xJTOwiCpvDQYw7d4KrhPxZwVFP6
Bs20ufddkKpgMKuJnVnJ5IZZMR2UMx7F3HZPS7b2D0A4XbjKXv2sKaOMXE8CKkhr3o7GS4MDt6Uk
FCVIt7kHZMhQWhBbVZqPDBWCnz5iSfa8pgCK2Tc7ooNEOMGEDjknJyg6GELKQEDUrW6TNdv8wKIU
/FJ8PqZNmRZXogF0th7s/EEOsvbVs/fML62t5sIuRRDbHBGbrMYNnt0dYDIbL4vhrhEpbUxVtKD7
MpNJbstesRtJuwoljRG8dCP38BRobmjrg3e0INxGwgffiXUMHiBDknDkp/qh2Y7D/E863sOScSSZ
s+HtAdfY+5Hkhc3UGnigfBPa0Tyo11nBUE69FrvnLWnwoQhaGP7l8p6tddVEMvCRlTVSybOj3OSh
g+0KxN5TO8VJGbPfW8+s0Fl9riwZVb9aP4NZmNvRHWagSxQDoW9zElcSGDdhMohZgd6Yk8skcG2m
7dj08tgHgXYMJrpigNQvnlHqr/MET9jpx/nHSrkNai01QPCM3YbTvd6hPKz3HnJJSNJ5ddUXB00v
Gxz9LpFjHxlNs8Sdl/TnSiWwH0YSP2Rgqttz1P2eLJLhZVCa584adrnRXJfgtWoyDZlR/cPzhPgw
MojnpSc1bvLE3JtahU2xkV9B09u7WaVohBOVzJsWU+LO0xfrhEyTTIDesC+M4N9loKGDmwzIXiv4
94HP2asyWxobx21OSVovOybsEElczTmXmXwuOvRJ3Ww7WESRRYGpfx9qnq+kY7bVFf3RrUZmlT2l
vEJNCaadTySSgh+l0ZaPN7DiFkytAbolv0AU/90whI9wzTUnWBHLme58uUigjjHRpG+T0ydw9dPs
1E7lEDXmvHIcpfOdp3NvQzEvprguHfbpLINeSCxb7ysFZgpxAfmBWjvvuEEQRC+hP5n2/Ux82ps/
CrmfnMGNmZ4720Bw5WC19fYejWHoeRlgMRdBsgMeWYNQRrftDkesng6j+tJ9tBgQwvKd6p1QVLsR
+hLnzZSBehSAw64Uas6n5XfDLQU+HykCrflBcqZzEmXsyRvcsBYQ8dRqZSyTpH6s3a9M7tO8vcjB
+ErnIKrlwZTXTAyh7+6toflU3OnHeh0zNIdtvcdKKLeBJ9EGmHOhweFzWOOZrMnSspx+WDZXrSbT
5osncmGQ0Gl7BHcIa5Bw2FqxXgtEHW+37ccdOtHy207sJcSo6Ox8VlHPyFc4WAtTbKS+PpsDpmsN
csaPDJTxW8MUnwWcKd+XKW8OKrGKn2C8fUqpxODYmbqlCzWmpns1GlGJTW0zwar/JRgYI0PB0N5z
LBkszztSCvRYy4RHFIKP/eq9tgp3Y7vpcDdkZAbGro8KdTd0MNtCe7G160JRS183dSnWrFQrqf+r
8T1dJNuJTF/EtYF4fSl5jbtKUDYi+VHlSVlYg2OnkcZDS+l3yK2aSbvyJd5828mMs7m01itu5fp+
qVi+hXCBb57pClM1qVfJ/DQuDaogFCdaFgvp3uu5Uf3QWsM+1Ia2Xuu+pzM12B4dOssXQbRAhnzO
ZovShW2od7HX0vlORsT/FSUxl5gvinDuSyStE4LOO8+GOCjMUcFmlxlEMSRkn07lmQRpJdq2lCkt
tGRZ7kjNihQhfDQLgDetIug2sycGHEEjxncmGrK8Q5ErtJAWPviEw3+pE2m+YH4cATjL/g4uHiMb
WisUKTLwIkT4qYuy0O2iXCq6aqNa2cIl/gfD9cM0EnOrj4gOyBKuQ5tBwDEb4W6TEdOeUQYtB1Cw
x6WgYSq0uyazIPcboS1NtelTuR1oR8a0T24An3ZvU3uFshF9OPYdnTvgnyXocJL7666zz21NdlZe
cUMm5iOv4mA6w5vNmjxXdlyMPrIAVx58fBIsKXkM3uQ8oTM1dnUwh2Pihj4xD8N8n1K6XpXv9RHM
QLJA1mCTO6g1uNaBEUOTzyuumDlviOYhIC1GCR3qy4+ych9btUZmPW9z5T/bOqGArHXCeQGa+l32
XGiTPZNy5ELY7iE7Lvm00xf/N4wSEDM6ze3kk+oAP5a1kDHJ9Q5bsHsMAF7BBiq2GBC+5jT7tgyl
TnZe7h008yEBziJUOEfQ5Fc/mF6Ag2ewuCnAiG/w4e+cJSd2wg/uGtZImzpz7nzL+fL7W003IZZo
kBVSwethdWs98brWj2W2WmHR6N/KpPj20G1duYFjr1ULmikGgR58Pc0hQc0wmVhmtrmliHqobwee
UxUlBPiCrX5j2BtWZZyQjv9hAfvKC3PLdC9m4ZltfMD0Swd3SKCxX1q82US3qdS5OkStFIxQ6htE
Ou9/mYvH+tI4B7ewqDZ4aZK1CNF6ZFdcAu6WB/RDdJjpb88jvvue/526F6miN/GBcuqKp6IhIcj6
7sdHzVTojrAulCnuYddf4gqCJMCQJ9sRsc+y0OyduwU5kOfvZQ4FVKIG9IJnAJXMxvw7Y04IjTIj
3FjwAtq71SeHwsn8lwSlrNSIoER6TMmhPVgmaGCxfOhZeU4LXvFgLrQCbsxK66eb13Az1XZBFEF+
5H2RnAhYWHDoAbCuuiuV6j0SrGYjKrcgTcJ/lznMMhQfnOnpdWrwVfgo5TaAjA/qRqkVGL9B4g6h
aa9RJbUdQmbgcR1B3AEtzEZ00j5w6/8oErR+TB6jaYHfpbdXXAXoOQ8GfT89YiR0B7LYJIIQCIex
cZaVEbdt8TTWcTp5R0Y1YAY7j+OnExdyKcv9kA5HNxDcZ3riUC2BGNYKzuuJ5Dexn73mBJVtr6wL
k0fK/nnZYmaJbJjUG0JRkFDz1jADG47EMoe927Nc7sE8VYSa7zuFFaDVmWChKggZ/iEVJZcN4EPE
miUcJnbZzCA2DMoOEAdSpu3X1dJ3rtQA03/Ms0+j1yVc5sEvT8BeA7SDV+i77TAypPY6nPXG1B+7
Hl63l7UcrXK6paf56Y+gNu1I2CZhJxBFeZZx9tMHfVQmIcf4ssFrame35sCrkF35E1FEaZywitbH
5phJGanAfu+6Hwam4ykIHm4aC5kHW0/abTiN5RZWfkd0omU/JfkJOkgkJnTrs42Lq4W0CxBBvrbG
t58bHxTnAAMM2cVa719u7JBD6sBOJWSB2JxxvVtIsfUS/YK544w/hVbYFJ+NvjzQgRzqeX7tl+6k
q9eAJT+hNdyVq/Diuack6K3ytSBmKaNNcVt+KW3Wh1XSHXHZc+Eu2otmnnOtZaexoPcd73QE4n69
RohoQhOoi1OfVNkcyD8jJ4QEuI7vgwpogeQouUNStRXTTsPLzpyKIsg++kGzS6oX5g7Erb3I+X5i
p6x565Nhjkz6h20e7Cbmoi3UxgSVU8eQZUEXmNT+mZXKJhvvCvnKUbSh5tgwg0DKAfGU7B0q0gXy
tHJVaK7WxXVe/LFHgfTuqM+yf2HdQrNHO8h90HPuCvizHWhsr932/luvY7xpjdBg3qHfioWhuR80
Zm5juSkbzjT6yddF6w3W8dXdqo8em/Rgee5thVotFWVMOgPhXab/PGWBvW0W82p7ozrLHobEDNwt
XIdve/GONR492xwfKlq8bQBy7Wi37BqoXyIt8407kczPLWmDstAOnUSdxRSaX1kW1DSNiGIzT6wn
8nUhbqSg50dvn+m0oWj3N7ryH4sVqLOrKSya7kB/p9z0DrHRT0QvpJ1p3eidrXp41mc73fuDo06M
s+zq0aqGb64gph8elYydjWB1gfcW5e0kH5T/kBRIcOc+aFGgMfjg+GWj8ZakKYo9VBmPs/7iac19
ycq7mi0+y5nlQiiEadCqjhHu+GSXTIdd2hopuTqW1YjWJH0bBludvNnZUluzr5veWnDP7EQ9hFfi
ZJqXteOmNYmlImWmn5dg65PqHRuL94wKLsJOi5RSf2jbHzP2Kr2vn8sbQhRNkTlUSK7ZzSPt3M43
S22z/m1oaqqU7Jl03juVn2wZhRf7OmhbRoBre7ZBtx7AYpxz3WGY20aZnl1bBrmMWVIi45rgsUYh
QC/jLPxZSjGNibtutXsPAc2hCFC9QYEld6Jkz9H3VFrIV6tzmtwVpjPuiUlI6UMSuSeAsHs0Au+t
QAZx6HtZRODYg4fGS5Jjjkkk410IHa/1zhCzIfiLhyzbSgu1iWX4n4I/hlyq0nfgTpJQkUO7bHiP
jX3DbHVHqqG70ZB17oWbUwDxEHo52vObxfQGvXaoDUusmnuKhyHWPKjT7A+qcCGKcyvRl+EvjXUK
C1Sp9ylFMxayxuOqJu6Q7u26FMFHTdKiYU4nhOf5brWbV1Vp8AnFS+mUe81Z9kbrP4JwhkOqj0ys
gonpvkM0mv9oUdaNPbvaarQ2GbyVGKXJSy3ri8AfgUhrsBn+5nhASzmfjR7Sn2MTTmVOy++MEnqz
Fn4HJLz8zFRChehwXxG2N+1GPf8o/A9vlY8eHktGDnycdHXOU/uFHLKzxvh9l1tUTaltIxnB1SQr
6RzqxQzCokUEjGT6KZk1kbOPWKtjP5T1LuizL7KbtqgEN43BTZjqT9B3D83KGl7UVMK64mkjhBH6
ME93IiJcOCfNg6VPL8AOocZeiiK1ODJiS0CJT2o3ycSNgqpHS2ajuF6xSLgd36MEBNdxPuRCauEK
CvIlrX0ISLN7P+ng2YcbjufWoUwZKui+IeUGfDUyJf+2cpOP3LQAtlozD4NRujvZzN/tyIhidAsR
JuWNYAzGPOxKQ8apcjrU9xZg9Hk48KNhiYSbfsCwWR9TwrLCjFSlKBkJLLR6y9u7xvAzydZ2y8DC
jOYOKrDW11sQTU98+C5dzqiGOVZGdWUapKYQvbGuTMISvVze3IrysZvVTKfWybsZ/c4vF0TtwZcZ
gmqRUthPo80ET5nb3Mg1lPEohfN1zLedm83whZz+oLk+Ys4GTpEgqpPyjjhCggUwH6Kfj6xl6UPY
UDLSgUWGmPFk3KX6L0J9X7Wamg4fIb4oNAemRRSP22l5NPjtG9rj8YJAr418hlFXf7GbmLERmFZZ
adHsj9rZQvQVdWIil65YgLMHxZMaEd57yXuFnQ1L8xqcKA1Bgw6svsmQGsOgx/rGKP0saIBzv+vu
tFTrDhAoihexTv6pH1vn0I3Ms4GMMGFW+sW87ZLXtnoQwLR3OQG8vwbPHveL2eknU6bBp5p77VWU
BLHlerPubDEq5p4p0/9a/jS0xqXVwYPgZjf4yVWbzNtQlh/AF6t4WiRWM8djY1FY1HuLBCZsBL/Q
UUUZwO7YMzsZMoam+MnLAIkCJUNNLb7iYCNvzK58VAPm7F7T/JZs47UvbkA9U5g+6gI7meIes94+
bQL1PCxdvvfLun8xtf5MBk3+kyVKt19SggyNbjkD4H5SkIV2U563By9PnLDoivPYoGRJvBy/cltv
GULF7OFgaA1NfcgGAnE7a84PgjQVkSCcZOp1BifbPZDr/JE4PcEmfcmJ1q8mtpiMsmFsiaUN2u4Y
6CeV6h8D04NMM7ZaT/Kx1dxmU3x68FQuJu5J3DasYJ96vR930JPxsLe5dfff98H9pxzGr+V/fAku
xxwD9v/8D2EvN9/dv34bnq5/+PBu7rN/8y/x39CIj+N3p660O9XwLxqk23f+V7/4D8Dis2q///mf
vsTYYDS8fqe5aP6spYLf8J+pr57++r/EX55F/df//ZeP5tdfLt1f/0/zlbff/+6v+Lscy/vDdk08
bgCDIJoYxo398Xc5lstX+JwATjIsdu7BjWnYiG7I/vmfbu432zLw1FkMg0399qVejLcvafofOiqu
G2+JeYjnoqMA7vQv78Z/wRx3k3b9WY9l6RA7bAZ75g3TiO3o/+E8YL9YVCPHjcjtMJjZWvKR7CmD
bRYlVd6dSwb+t8awWFt2ymNy8GrfYXe3ZmTLZtpURXXp1S8AW+TFSTwGwUOq1p+oIeljAl8832Zb
5uZP7/k/XsWfabv2DZnyJxWZhYPA8A3dNfkn+Mm/qcz+xLgtbaGqznufnJbNTDIZxiXLU/V/2TuT
JcmV64j+ikxrgYYhEAEslUDONXeNvYF1TZjnwPj1OtmPEh8pE2XaayOjSD5mVVZm4IZf9+Pc3fI+
u48dnEOJN1b3YAIxKJUYI24LT7bfOOYIZBRM8k5vz8/kfLLbYpYK9w5Tw3kmXcTzj53p21g21SOf
FVNsS3qut9pM5ZXFm4jZH5PpRxe505eZjs0Dlz2cooMzvlMAkF4bcaS2YzIKpn86iq/gvO8KLk0w
UdbuUki55v268Wic/6bdwAuatHbpasRqz7fcqP8XJswFPfK398nDKascPncQwKQPBM/7BzSLtn2v
UJf3SfFsMf2bZKB6PO9A8dnqIt9Z3V//NP+fkP1XS/Hu/c++zN8J2X8gO13+ib9mZMVfINRYrs+7
7HgQcfhL/XEQ2PwHHv8uKFchfJZQfzoInL/AWpLY/n2Txyff0f86CMRfbGVeEGgAUS3oLPxT/4dT
QNq8yJ8+KIpjwOYkEZLXs0z130g6quhZ3WFVL8Ysbeb9Ys44NByqRPzjWnA1I0sWV4itY5on14NW
ms+Tpov1SPoO4GnXSB7bsy27RzVUdJZixYmnW58iFu6AbtoiuMVDa+I1gkxNB5TAu1rARAdV4oSs
HaFZ4Go00l1uqy47qEVkbtCYKGXXouonGoTj2qiJEJo41UvN1nBTS45M8ByZAv1gWEyv4NtwHvZF
jVQy9LlzjdJt/FwNvEybdiA5RURILddYe+KfecboFTglEiQetZKhvC5RdsCh5WwNc4/p6SAMneBl
I2ywUj1v4/52JtRnbumzxq6ZqYmatjShktAZuVRupZmiISFHy+UgKlG8+or1K4pLbW2hGsa33ar9
X4nlua91rL1PRDC/C/rFHRh5O2LuwCMGS75GNi/5EltgGqkrmuaSHXvhl6eJMj8SEDWDXji4pvAY
Z6ql/uGsMCnDtVkxEORq9fuAe5e3wohPGIkzd/Cea8oPrB9unQzrtZt1w5UvI49mE20UBFfSflhP
BZ2Q/W1PbqQ42ijPmhwepb74eGaNVDXNr1UcecOOpWMyoaLNVfTMEDNyP2VkRo5By3BYmrUUdrZp
3753sLS462Cs+kgkbWX4UhbxPJWufjNTrnl4fgAa0DvQtAzqlffRR5duiAxfRb/HiI5MTOimFpsK
ywCgCS/uzhnqNg4LOSzuriPEvAS5SJHRaFYewVwMJU742eLH2ru9nJmM2DgeMMIan8lo4NeYpzQ9
w7xPHgyd9t+WEE8aNguyU2+ZdlAwTOOPzbz0xzCRDOUNArVUFBZ148badRSOr1hg7HqGfpQjli9g
D1z3gaIMPHdjNpj0VifQoDZjIX2aUeypZ3E5l/PrXEkHQEc7VB/YgNMu8Bxtcb+Q7nrfFtLlZ7Os
tNzZTo27rKhG1kWOb3ZfiV1GHxGulFvlCOs9pVcIIRHfMaYCiqzGULLTY4c+ptNPj29+i45n2t0+
MqOhYY3gMyezzFl/CbTv29FxaVAgRA10N8djokOTZ5m/8ZK2Zj0C3qY+2bpDg01Nm2tk7PYM3GYE
zwIIL7D91yKPo49ysoTaN2VtV2fXG+IL96Rs+h9VbIsEQc+HEDFqO7+zMtd+iJYmv2JrRDg16XLz
s23B+qCp05WF2pF5ryh/8l5L7b/WSrHOZQ2uGJELh37sZCrK25YoHBJsYUeCr5zKmsDXXvxFzM9E
SOhapvqymFY76FtvIRVFV1yMGWZGrMMMAfjTTtbhKauL+G3ILn8fv8hSAXwD5mQoF+BKVHvQkguN
c8bsljheyyFlxe01K3bGG5tX20YqW55XTG3J7YjpjK4Jrrr5QzeLDvCZacgc+/YaH4SdtNP+AoPT
WGrkXGzdbAJuNLQ1wXbHKDA7sFLrcDsgYFCkE5V4ovNB4XUz/IHMtqisS9ZozBJzB2YFCgcq3eW3
82G7AIeuR+yVBeNGb2Az2dQWJKqNtXrsI/A6RXK3MMW8Gaaq30r2UsNmmoyG3nZAaaz2f2/CisEj
VlgMsZ7RRHp5W9BD/d57ujs3c7wWXITdShOIbmYcS1I4D3xgKZOiMqnwL/oD0fZ0IRkdpi7OlbDh
C1dtHMSPKYgQ5PHxc9WdtoorZXIboUQRoxm4TK/U/D2kWLrQRqN12FV2y5ncCv4EHhoMakOMt/g6
WtlrnsH3YOxvlywetoJn0LChPTQrd4RdtL+lfrQCRtjyoRjSGO1Ps015AE6D7Ql8ViJDykjwcCb2
nL6lKXW3QdezUOLKaKWPzMXoxCvpw1NU2la/zWOPm28sGqK+nKbmxRtCWHqztGQnNpoENB5rq8BT
XcQ1Qe46s8tnGhFppsZI4kJa5v8srNXM5tlOa99g34sBGKyuWSVBUZXuW6IvjTgFOOywk9mabFua
pmAPKiU+qcMAkcSzPnuDhEvR6VFMvTtNz3S98YXeYMWyPiddVjfDuqY5QYNVHd0+L8d9BPPrO5vt
4sad0Y4Z2Vdu9Xb3kRichcFS1/LT6rGDbZbaNJ/nOiPx4/Rd/S0oT93Pq6opo1rXnylKNk48izxr
EtWOj0ifdXVITAvPaAot5mEhavoiXdpn6QKvKZ6b+KdfI67lNfdOe33IiUh954YeT1yM2H93KS2B
U5GhJySj8m8BWYP2zUzTwtDa2TRxw5mjs1kno8ViFTPRdphyydHIl4YG0GEanUvsTz7iR2ZZmncX
rEwRCQ2HLYsb/AZzd7HOILdcs99NPvrZyKnqaRtHBG5BgJArwQVf0P9GGRAzBWtgxN7EVnr+A3uA
cT11fgGB0ECd51VbwxmcQjnfrSvc8QaqzTR4V7FvjfmVjI2RxjwO0Kh6lEUKboFWHcFnIIeIeRhy
fJ1YJuPStI6L4RYsaRZuF6gLXVGGJtkYFGXpNNceObTiXGmEs41aM+tDeVSAfbInjduruohQbjiB
gU/Mv0EUy5RHzuWfXNagWBLnPS6MjE2quZQ9rUJSUJRF2ydgjJWwQHTs8RokL1TBGGLb09qSPepl
rC5dNhlp9QgRGUaH5JS3sBRc4B3+b5AH9iz6mrGr9eRSfsM+6j/IH+MfHBAyERcqSPcbEUK+gh/e
8KBD7mE8XjgiIwB/jUTjUc7FckhHy7f2yfve9BwQ8L6c0uuu4TzV3TWyWuYfEz+3AJuUzBZgTqiT
hHmC63RQ5zjPnDigXq+Or2y4WPF73RkQJxI948if8RrpIBURP6idDNF0mKNBoCNjjHfEJx7+oTjF
v7ktyvWpM7pEYdkv/ma7RL85L5TYrOrA1rGVO3wfAGH4mAKHcVaZWs+9udrpPm4VozAfZHd+Ymla
Icu77kRqOwNFot5Yd1mvGBZme196Q/RtDlj+9lWeAfAq4hyfXBmZJP3slQ9zqOGe653XjkofqqLL
lyPvOUjvxRzTHjkva/VtxsFTnJPMHr4MxuhrD3zlT6yYpqKyaMnTndX1Pdlpb/SX7VSx0afz0QLd
VLsydkPCm6nHmzbWN41HUHeLJwWTei3dGDcMv1gRKINl/MZj1KYYrlHtO2dCirl37D0+6uhcIoid
afRutRr4mlveZdksGDtaprWBxQ0uwAvaU3rmd0tKhAnep2d5AzexdbZysFsqwqokZx9oqZkswTLq
Ys+AIC5omZnoauRD9KOFr4ueBEh//qUj2ke4HWmyG2DL4GSfJohnZWTNctuoNMOzuiTflS3Z0xej
RJH3Z7GcNXH9lgUjFoSwplcqZmHcgx/pW0lhQkfHgXeykpi3uMM/9WJYlM4Hg4xzE9Rgl5VB5V7u
5mObm8mdM3TxcKzcOp0Zb5ehPoupaLPNklCoGqyTkZFMn+qGsGXFqgqTz5BX1+2MusvC22vtMw6/
BUXcoTliOw5qJGpTW5NBmpy/ApYDmbtbUSO+B4AZqiIk451EgRZ0TW/oUcIyRxx8UeGUJbATzN6f
PkZjpX4Pmk/9FTcgwzBQYY9/h+ktFthoscHlYunThrWmtPp6DTDfYNYj764lHQD1qIeZ3mxWMda4
49rh0+uk3Nh2yTPMjhFtl8XRNpmESqlbjzM/Oq2Vzrob1UHleFHuNA9RUHUI1U3QMfyLR0bPDPdp
jMyu1z8Ui//XD/7V/ue5zh8Xhe9f/v27Sz9+/Z2a+Ldwp+PR/wMfGgaTyS2dO/J/igiEO5ETQXCR
0/QuqsNfpUSDPKhlK9vmYQpY3nN94MT/qSUKSU0MfSrKNDHr/G4a+j9oCJZ70SX/JCK4Evy0hyrn
2e4F3WVefvA/N09xESNmOtpk7yVxbUpbp/ay5OsVUFClhzd7FpRIjkbVq6vE4bxtsYgTiN9E3DIa
AB+rFFeyHC414E03Y8cQYsGR4RTJekNN7eDdT63jx/jpVx1HD7kQ3XhVZSBRto7ZsC5ckeT3uSvi
GL9HY+mCsNaQ+GEq2b/9kCuJUtw6VcVqSIE0GsJYE1b4VcB+n2wi03ZseSGneXxfDf06h67fLfIn
QUzN1srnt473xHmgqXOtBcd66/jO3LCYrC6bg6krc/00UQmhghbJdybdtKwYjOoSlktetV72w7QN
N3/gItWU7zyU1T2ALmneu4MU3knWLalXZ65JZ9vWXI67cmzamrVrN3qPnIu124eQA4AJ+HQiFO9l
rJvsoD1/WgUrY2A8x0wCPrgea93BHqJ+Bb0DPQo/WKhLZCCXYWKl09Py2oE2Wn69enlztW+sJ+gy
uvly6KbBKajHuk9/FUmdtzBCygvfREBEiIA6LlVvH7DFWvl9YyUZ+QFXpf1NKg3PYDvbTABVGifz
vnEw6OFgUezYfy3sdvGvzU6eCpM73+QYpCtMzyrisMCv4CABdHOKW1DLtV6BOvEn+Z5NLsZhWq2k
ZSMKDfmztaW4POO11fjxbYVM7clgwUOJQVuPPIZxaPHDprwRaRFhoWhLGuVvQQ3Vzs3IAnx9NYgO
prTWEIsnKMQ93ep/itnqo1c823P73Goc5HfcrKln89s95JRHh5nmnE9O/oxUoI/4VUl+5OpVLLL5
tOo8mgNjHF9NL27CKGYNe/ng3ic5Zmoh5zjE1D+t4AhYnnG7ufj6Z66mdxmMTefFgUU7vLV2Xkxn
1+70xjWddDJDMCcgmbyhwWkaKjob3TmgmKcEVVtXEL6hluxAH6+0e+gG3BVjKalbLh8o2C4fY8dP
ik3vUlqAIsLAFfhpJt8o9bWyo++mnV8FeAhT8yaf8868mwAgx1EQe9LoQppFydduLJ4xEJMXrk77
1LDn9V2KSyHJ1mVla98wvdXrbWEjwr/QezS85cViE1cyuGfVeinZCzMz7viGRW/8V+191nC5BTVr
t4CTgPdyuy6STp5Mi9tSYJrdqB+MBkpQsuGiZONUoNyDL67OKSl5TcelH9+X0venTw8RzzuaEkYN
zL5iSq/bpant7840IZRZuH4jcDt4/LcJj14glrPDWum2o1NWH1aWvg/CEYwSemkpUWSfmzvBuvTw
fnBpmihnCnuwwPEMr3cx6jd6OtuEzLkDFy4ZODpumojvDEl3VARswA4OathIM0XWuXdQ+DLUDo4/
GcC6bGXgK13729ir3cD2h6LlYmhkV6xLL1yzHKnyTAS+XA/aqvE/xhHTE8i52IONRXH3K1MjitvS
+fnZcLrxrl5AL4dOlsmBe64oYCk7bvU62OX6FdVCni2Zrli10ukTR8K4hfomH8rEe10jd3mICGg7
x5RfGg0L4Nhusvt8X+aGpEB9hbo1t5yf/CCGR1+xWR9VmxIbq4EjpTLlJyuNvn+bfW6aYGiN9CPG
cfACYja+1fxvckXp022xOAueSCLKjUkSsI2G5aqyi/Ixzsrpnr2yY58i1X/TkEf1cZRWAqTn2rw1
q18/oayyjjW1ZX+TNChgfqOSbwzsrdC/UzXRR6StRy51K8HcaoyhJjnqVRU29bXzILgVLIyNnS6z
4jRIPNF0erq4TLmq7lcutzR4Xaxvdk23BiO5SsKRLPBt4htqC0DPy7cWqhjJjt6Zv4ZufNKdHOmX
mcbqVVRm+8gJwIUcy3R0aXEx8iNJSPHpFaN/k/ZoPJ5bIfRU9nKNRh79JKq0WldFTZx+HAqsPh4e
9lvVZuqet3k+ytLPf/bNAJ/owjXZjR6/1IZqG9GFNEsxRlLlZVM4ZVnNoUFlf5l42MegXmxqJtUo
xENheJJTUSWvkNJHWmy46oDFFo/Atbo3bqQDtwcJl3ZW6UMjnH7bFkTQR2Wc4EWjPzvNIy4HmraF
P1E70hv5oaMgKmCHjeN46lyGbcJD/P/6kNqaulIzohd0WCpImZPpPnVW+i5IfJ2sOb7kntFDCoyd
z1bTEK8CzXmNDeA2X7zisaH/FEv32AVDtyYhfC4djGl0pWtbBu6gu/uBcsqzv15GAaexy7c06jGu
2NJ4YD7OQ13V9a0ZEby0oSm9+Sm1aG2pRhJWrvFdrDbQBKCBGHsboxb3kNzbHC9XPW8WQrky6OcR
FIGZpVfFOnzHaUYdUXqs2jZ6iyz7Tk3A2UTbGtuMnPdLawBFdtLmRhX6GucjYeekAftl1KX5HeWg
5rsugQTWm4HViuTZMExEX1A8c1WKox+PjAt9fyJ3gkppjhwsjjDrgIsDgHyforlHWp3dHU++Txte
1BhIRWytKQcK0bP6DE99V1XcDUNibi52RrvLCTY15ojqpW9JvcxnhhyMv3HrX5VrZuzLMnafGYMM
+bMl3xl/znLBUWsW1H7lhenglaRWNURN5NoWZZHGSFk7zqnT9fzoenVP4thAPm5CFXck7SHn5+2h
JGdZPlgr0ZG3Ai3kPQEmgzi4JMshzYYqnLQ0QwxO3008pAAkB6P8ynnk33iDfClqWHRll3A81+0a
pMosMbBjmD87DaW0kfYvhX7pxV/tJpwvA4p6pcz2ukDOCUhhNzvla0TDZQZk2Swe+4jRWLaZ4bh7
fvhLL3VSxLuaUfN5Rhw1jqBWObXhgODKHSxsoTvVLcvHDPWB++OY1vpWiKglMty0HwQE7S3Zb9Iz
1lT8HKOsBG5nyjGM5EiLXWcQ4s161W+zRYDwaJpbjDvIwqAgIlyHNR7ItliWTYc58irSKT9PnGkS
dOuVG02ge9gpV1dL5EJAr5aK8MNYNwGl4Tg5LOxhUW6QcmJyLgCl95ynG8kSbTev9rDtR2ciSOhB
MUznBjoEoOdPP8urH1WeVm8eprXXxRgFUkSiiUwBpCK/Rjc58Djvxet6fRjHvNrNQ/25lso8IOsV
YZyZ3jVJ8PK6llO/u1jGPsvpYgBnt3FIclx4rY8AatdOeduNZhK6MhvCPu7TB0CCF6MkNhR2E+UT
Cul6cm3Xeknw1BSUpjEie+YetvT4ZbttE+AZ/6r5NOwRkkDWuaxHmuQSlcnHB8aEnodpKkrCID5B
ZWT8O5ud0TFbVXwNJIOPrDfHPGvN6Dqv+6+0cDMDg5QGQCpE+9Dx13ROPQ1wYQ866kU4pYEiQHfb
WBfJO0KuPCSLxxeut638CeRUsRf01d1cAo4/2fUUj31Wsj7kJoJkARZQ7TXkkDhEekluxYSHrKDt
lPph5IkcMB6mtZw7H7rfMI9T4Gb2d5W6A/WFzBebHt/vdlKl3QV5qvDXuzmqBou9YtjazYSzlAoH
Opbg4YU+uUlSNGWHZR6zHFixuIuME8lB9hwRsFTQeJH9VGYJjRKr1SB1ePFlYxHZ4tUgWvkNybV4
R5OZrjFcMS2uovu52GQ9VrTBOugykxYH3VfNLweU38mqwAHKNRqIQK2Q68nRNWFrdO14X1J7loST
XGNGuv6usCdxM8K93Fsg+7Ylq4sHBRjxRiNTw/iqKFAHUzgSBUFR3AwwDAi3sgI+SXsl3l7AOLbA
cCjsl7POBoidCFt4HUrczTNtj0FnkCD1IMi5obCLIoxUgkXYhXF0XfPZLsJqsTt+pYUyK5Rih5sg
n9jpxh9U/ojJn5ZMA4GmOc+kig5J6znkGUzianUushPGdAUp2BX909RcGrynbLaCBeczhgtlJfYG
TLI1vwz9ct3Z1JRsLAOeL4O2mRyWpHK2jDDunRONxr7F5/zhkiOgFjevhzuPY/golpwIPFH5d9XT
kniMzdhW25xF5pbA4ILzdpEcWnlaU5XtZ1CA6qzo1rNbsxVHgk9HUm1D/mZkHkNgwQI9nnu+ijVz
4wbWgfktPF2y6YiyIywUSn0AMr6PmZVuqW8YX7u6hxYgOJ8s2bUb25ElR5VOjNthHeJbehVMWurt
ungmtdZtSCVHCzLOktyI3B/oKlfuNiP1xH4Do9JN6uTqhnzg9MtipASfKcXHWFO0ExDtNPEHZFF3
W3AoHruoFVd0HlWPFbb4N7RrxulGANzfzI1usB375q6tigKMtTZ/yjzut1UWyaOpO4Mda7tGn6LR
bWiVpM08p5vu12rw082y9FML/CTzQtOFMwC+48PHX/TMupJVhuEk1xolAjNAGWUhafP+wYLqcRjT
bkCrq1R21aaAKXRfT/vGWARbnMo9tZIgbsjW/CWxrOjY6XH5sURG9iU1cQC2pPQj1nwUQR1FH6wj
e6re+uRGwoZ+sDgUefCkA7o+t6X7hHQzH7C5/1X7jX+fsmrd2bPfb6XlHV1pQjcG2HuqfJc1scev
H1SEjn+QtY1+alB613bTceGehvQqKVOe4wa85RuXT7FhuyAjKvzwPf6EOaD21PnpEpk8g9hortDD
8aU69Y9+ZWhhGWXVOx9OhNxxfi/wArIlZdcSpScrHorAGlKQQHLqiFhRCuAE8coDWlVFjdeSOyHn
N+l5P7b7l6plBxjIeiG+kQ9xLgJih+SpYoKh93EsaygjXM0oe6kSLteoJwzVmOs2s2fKg2ZqqkgK
ucIPVTePv1o8Rq/D3E9PDVULLlFGnG7buLW8Z6taBZ6LbPaPwEUb/7ysbZq9E+vw/UOGW2Az+WXu
HIXIW4Kz3PH6PaPyZ9GPJPfMfroDAMu6fGwJoXnZ+NanhUm8b/WG7BY8GHqSx6BvbnSxFBsgwe+9
283zYzbmfHFnO6022LLjF5+ExqGfRf8D4SPat+kMPYitj+keHbfNVWB28XKY5g67G8mR1AhKzHRl
aMNp2noZwYCT4QpsJ1PrT1fVUJnZdkWBy/EuOM7Oj4Al4oJ2P0F4tfsor1lsFQnTeKCYpnC0R7/L
V80vSYlFyH7b3s7Ei2Evs2XKd1xP12nLZ5zEZSMnMgGzZy9XCDsazHDclo9Y9phQ6E6grXIxyTqM
ZtM+zZ0gEVjpCtXLp+1UlWn5MWjLPfUJK9dByR9pNJD5GSbjA9czFZkLy9pydeYfCTvxKwZUSkqb
C5wHCOmNQcTmnnxktbcJd4LSqNT1YIj5h9JVfsNvykXMKPM3yVGP7ydeOnasJb5WYTn5zeKhhEMV
JMbZNxC04NPF29VdyJbQn6g2AFk4n4gDpDu37rIHSdMFyMoKnTtZBKl0rlzFnTTSvA+ATbvmtaUi
lMHcKmknXwl3q9OwJqv50FFVju7Wgiw9o3bEXpinNrvPdB5c0rvKMZwfXdPX8R2EGwCFWz5ZUwlq
M0+E/BIkjav3IaYjZ5fjJ9AFvuqOTpNOtmv9zI5Zeqz28oSyVi/K5+hVY6thgz8CQTP2djkmgx82
3NvjfZGp3L3ruYyLI5aBC49qnLjIaH/yo3NiU2+19ViyyK9Eu+qK/aL3PWX01fycyTe6mFk0h9MW
x47srsaoVHfcHATFNaQiiDouWdofRe1l3i4Z6si7jrjXRvcUvkX1ruDWMB3XiaNyt+JdKcM0vqDk
uSu3QF0oqsYrYANodaoyGwNLcbOdNw3BRT9cXDuyMDko/nNsIqZzT2VQUxwyC5j4ltemzAd3kbWN
h1GzGkl0uptKHjMP7aTGdZfmdhmRDcW2dM0qSa9neASLOOBzdJID+lCpzqDXrGFPIxCK5GaFshA9
GJ7Li0PMMjwSMVR37VEKF9Lifl/qO5q2Mdk4dAEu+wwjHMnghBbug+5tw7jDrOaXEOydyNnIpbfr
gy+oxLkqzLliSOYaZT6hpUuO3SojrMEtijxarrgl3lF0wuuuekWo/bdeLV5rzvjKoTQuVywyK6Zj
8ctPrObUm5G/BrBO4jX0or6+Yt0Gc75MxsXbSZu7VWBM+FQ3sVvKu34uJxo7AXKxJkP7a/l6cjsp
oK5GkH+MjgFJSzxm/VruYdtRBJ77zB1lKd+BtcbbsYO9joxBk4PZqeOAengsc9s6y2WlhGAAmhDZ
3OJzGr22CUt+qYlLAEx9jWt/wCNnt9for+rRZdV6OxaMF3BsFYhA4hjT7ayrzzaan2av1LyW99ot
5bwhMHxKmx7vj442o8xR7n1oOUxdBNWSysfbgNV2zW0Y9RpFKymSl25l4hizBgxIC7ae9Cj7XbGW
2xbPzT6Ze+Og2PAj+DGCVRQ5Qpem7IosqSaIHjTuOu2i0sSH6uthizBu3bl9GwWjDTsAVEGTRPgb
RlB0qQ2dynM5wBch/C0Z3fRX7yTezp05ZfO8txY/UAlon+u1W7NDUiiKlHtYfk5dbgW9ebvWLh56
z/2VykIBMeSIv4+9yNqPZF2OkmXjMVka+1HnsvleaEe76bmUdfhAyuKuWD2eXa3L+dVAvbeGoX0T
pqUDE2LkkRmfBW/Dy/2cqLQ8JG7lhJTCi3OctvO3V0Eggm3PF1umOV6NxpLv+OauxnUunuloiF/G
xpDYchr1Qa+5ejfLFMmSN/ZV9cwdY5+kPzAFULA0W+ONZRXLlv42E0daU21LZ0RqGkc/8Iy425m1
J3Zmw+K/9pdsr60WEG5HIzVpaz9+MAbZHHqZfom8kkfC77cOgiJOMPUE1q6BwwSd0qUOHiF0JDE2
R99inLIj+WpSW65H6RvieGuXn0vjSDRm0bBxdl+GS907DlcYyhPTuqHb6DyqrrlT5fyLkd4IqmJE
8uCLt6ndPL5LvcVjPYwcGyo13DODvVNzUhEMhp5OBdFdwfoG6lU67aw1oYaBuEy1pdRYw+Ak5ERL
HLXwaTYXD2u93FvDCkRyBq6wGlNzBD1nhJgjZ0DFphUuRUqRhpP/yJISU17rk7+nwYrZkuaOX2NO
AZN2cLYsT0sO1riCjiR0/Wqorj5npTyklhkfWgjBSeZMYLPn9TodllM0j+sWE3+0EUkj9pFV6fM4
dxd4rjefLBe5Z2KuPba2wb2nISdtpS48wrWKb9JJ7y6m8y/6MBjnKJa8SMAeLp9WDkfldB9px/oK
GmJ+Uq2iYGGuDxji2sDWcLPMlnkrEyDtnVKEfR4v4SjjKbB7+coZOr4NzXQSxRgdqeqDXEAhy7gd
WqHYDmT9gR7X01LYRJQSKDk86B0iLZGF41Lbo3NLJ2QuwsTRsO7GTlQnbm5VElp8X6Z9Ecn07ESR
vCGKJ8NmTeeD75RLuI7FC5ZdnqldZD2ZBe5G9JkyZL1UnVQCMG4pO5y4bvXUxfI17vhk5qkGEOFU
HN/KeimpCQz4Y11ubNmMBRFu98g44EElM+WLVVgftUxaUuy0F/ZClntmgXILlMO9EtVgfPoR0Sbr
4ltsQESAQamfmpw/6Tyw7gosdLxNi9X5kmUDIdq38QumD2a/eehBDWGUXPOsxcEpy7eR/eG2M8AX
x2OJTz9j2cbFMXPvnb6f9hpy1oWi31weBEv8yUWUWcNmVT/nnI2cgySSCIU1pwntF9hHdTXkUfts
dQR1VYxwTXkOX0qvrQ7KSmOeEcqYt2bsysMQD0SK8D55CQnTkAXhMm2rCUJmKYcT4iBnON3k4Of7
+yXL3DN/w+oLg0aEwFBxSTHT5EkMQ381ZUX+mNQMGxujmCt+tQwAyEUc/sagBXgAr8STDSs7HETu
IZqwOgrLIpmC1XQGfl/LmMR11/CRPQLs+DmjIR8NvwGYhdDZ0+SicF/7kGsZDAcbjJTfhqU1vye2
4YNMMroo20bjlJIzzg0Td0klZE2vhe3Az+j0S4SSeq4XHpaplzT3bLcrrBGpYkRHSgtMigc3YC+N
XwgYDNFGvufKA70E8/nTClpvBxGfD22bfnoLoAVEqXuLlKu+GMAukyI4JgJ8YUYRQGgJGB5TLjB2
ZlRdkJrKAQcNLUSMxvtIM21sStYR0RafWBszLXW0nbaiyAAAE6LddBQRbDPpJsA0MslUW9q3I7tX
BCDR78Z0QBWaIflpYFxsmbtm2tEMwxmUUTu1a5Zl2SVmYR5AV7DJ863ia1irU4ZDBuXdXM6ghY1b
zmu5XxYezQyrBgCxyHzEfKnxGU/j/1Lce0l//C0d4krXVgA5gYkIYQr8uiSf/ryvb8t4MpyKnHpu
jwduaLv84lJhOFebPyUh7v74n/y7vM7fvZBneY6JK8AiqyMu9Gl1gUL/Ka4TTe6UkzAmtulUoj2V
kqqQ8+KukFP/+Qv9fWstmHVcEOCqhetYpqswIP3DC3mAR5uSNkqHbSptv/issg3blehtvLRmhD5v
6sqY5iePVizdcf/PX966vGN/e0d/v77t+47t2Ip8syMvVdB/+kWn1vOjWgLlTysDZleEDCs2bopx
QSTwUnaeofzmFf9ENl6bQ2HdmWvzH9yd2XLcyLmtX8UvgA4kgMRwsyN2zVVkcaYG3iBIkcIMJBIz
nn5/pW63RUqmjnxu9jkRtjscLTGJKYf/X+tbVBqcWoYrGupGjMZQmcFRtB3o/m+/3G8pa3Cu8Z9v
Pru/fXffNB//+n//1qz3vVfvv7Yv1cVj8dK8/VGn3+bvn/W/xNF3ekr/3rdzm7xo/fiP85eqfHml
uzn9tT/NO4YwsdtY1B8czDZEPFs81z/dO4aw/8C/ZxLZbgbo3Wj4/i2+CYjFw8QXOCdj3Z+ynL+k
NwhvoIAjN5S8rafM7N/y8L35jPmGfRQ88ptb8PT7vfm6NNTCIpz9PUEs4nEq8MYtsrZrn0jsrPbf
3ZpffsjyNJQACw6lwLNwDdqnX+W797sRcHTqetxTE2G/D78Aag2gyP9kEM9ykcL6kmP460EsZdUt
m4o9++R5Ja1kWBsnZMb7g/zkpuGwlPSeHaRU7tss7bGz/bkuhj1X3D4DLTV3lWUP16NThxfvj3T6
5v81J0hKtPzXwV3JOZNpljDDV/fMLc0hhgu6TxFHVVRu8E8sFS2MX0x9Px/GJ4IRBZaJyPT1MC16
R/Txag/b3b7roHYuTbNsd+9fy+mHvL4W1hqaGoErT0uGd/Ibfvf8Uzqy4zRwpC+GadsNLaud3bgU
SziemvsJvtvh/QF/vCpUZXjBsMBROyVU5fWAFggK3Xn2jgTrYtkigl0aSvvr9wf52VXxaXtYdOlQ
SfnGA4s2Y4ibwqaCDHSNXhVxfydsjWOwL2IT8Ksn9f5wCLteX1NOOayfDbEjZ0ZuTMAawFsIV8Og
4myYR+rr96/Oer0onV5AnlZAFITNLWRRPJlpv3toYD5cgE7lLgda9FBxHnxS3QxDwclOLZwsEVO4
yAo/uxpdzhArK9R45jlL6Xszwqi6mhzZQ0Msc++zKsTkrrwqrI1dST0KkT7k8/sG9kWzUE3c7Loq
M/vHjEAw41qPlsWw0EHEL57Y269Xon6U0ra5KAvJkXm65O8uqQ2K0Enqjo5eI7deMGjykoAtE2eY
nL9/9358WB4THdM7GaKEkf6wdSGo1synZldGLeA+UrOQLEz9C44KuezbGTrv++P97MoYBtW967ON
efvC5/UkGqiiuzIB5UYdb9r6/jjsKGhld++P9OOnxZWR2Wrz0ntSvt0rjWmTungyd8T9zDTyKmOV
47JY/vYgpxkchSErBuvBmweFPpqM+rDa2aNnbNFDkcU0FGLz/iA/uWcAlF0fK6KNCvXtrGTZiSE6
r9iBi1bLjHIqWNoIllwt6z+5B2xafp4l+9ORGECivzWZj0739Lv3jkKlbxscxOG3JOepaEk7rEq1
zofYvnz/mn7ydLD+o+kVLi86E+7rkQjztkZhQB+zDAcybsYxmPSJXyznP7scPOuetMET+NjEXw8C
ILA2Gy/bDSWWw0G6zTZGWLlPys65+g8uh60JW1sOHYTQvB5pAKaFYDbfGUEybavBxv7k0GF4f5DX
bvfTRHe6ElqchN/wuZtvVifXnCtOSumOTtKjVPl0VF6njkNhuTclVfdngZXt4T8YklIfG4hTRdy3
Xl9XzHndGqZ0h/MhXuKJKjfmIIqdi/d1N02tolVjFL9y9bPV4se+XofZi9qQ2+iPoKn4NuV/9x5S
MWsj7ETbxhWRv+7dwfzSVAmyyYaPbVihSYKR306tBfRPtZ9tQAdPmHRluSDwngAGdrLmBd2K4RJX
EdCb0K30wR1djYbVT8ulzxSEbY7fnxhcpwk3Pe4wfx1nTYDjltQxvayV9L3rJracC5l5urtK+6rH
nJKXWXODTBBqY1sjPF/lM6oiPI4WiDdUEH38KFNRmoigHQPIIS+Ns3RrK7y0tEi/YiasmwOtObrP
iCCqO5QYSm168gnoZWTDzpxb/Iz2GJtH0+oQWTQ1N2PpiWI42Nbs1QtBpyFaNwWSbEG7NkHjSwQo
pNrwM+apkJhT0Vv7cszCr7UjYQaPWQuNvEOjTgpy5qO/qtPoxSjTchU2HQZTun9etokiGnOrBEHp
uV+1yBrA7PeEh5RjB4K+GGuwWKrO+oWqNb7uKPYaHoiX4f2K6olJvE77aSCkD/34EgA4vIoU/ai1
rHw5xDReZucTGhvBH2n64muM0O1CM53ly9Buw9uazGQQ6kkIvmiK0M4bxNg/E58TGYu8cfvPZiTU
vBYQPY5N3jrpokRm9GxMSlN/Khp6Px3kZHhfGHnO4NDgpZuGKpQURMvW3UUYXkgFC1qS9Ur49flq
xl2OtdntcDll7ROWxJngUCei01HPur9LUaTfxOrEQ2xxqRMnVI8GHF7EgSLuF6Af/fPeo3+4m5oi
u56dijCXOR4IWaQHX221P+ZiObuev9WqvnPJ/wt3/sSap5Ciox6QgwvGuQdkE4ej16OqH6YbH5a+
XoIItg+tn2UfJpRHD4SkCpxSY/SRXf+YUfJPM9Lka5xtC92VyE7d1oCaPtfep2Lyq44ueNQmiHtb
TjLK0wbO6zQIzBOIqnmaiNHsQdqKHAs4kvrHLk7lc9MmCCKRSePAIyNRFRSHMz7xQiLyJENzzL9G
qmFaI5uBiIa0LeJHmkyV2PcKYPO9MmjvYcVx6dQPbZvBksx1eiuHwm6XBmdJdCIIWatlx5QCwRD7
nbn0SeaFYS/N+Rh5xCrCSZg4G0VlPa467FHIhxxtbNkPUfLuQLJ8sMnmEFCvPBfI1FiDyo80KRcU
H0L1EPdBwodkdtOWvicy0NgTaLV8FFviGm2sYa5iH4GpiwWUZNaxwto8gQf7kNcFRsgyRjCEshku
89rtQVzDM8YfbNcYUJG7mRAiJQ0VcPV2Xtwrj79F4qJo0KtTJRvpDMXFl2yckts8mWWzngY+dOAS
XoEryS2cr/mE6ge5ZIknfy6UpvcXyrpa0Yjj2t2CvJJlb2dMJYkswy9IjeGXTTSu4ee14I421FMQ
CuWIxwuopbS8Vw7pol+Q17TwOxMalUsNeBZfahhp6nuxzAfCtJRD7qwq+kra+MtINj8PJ9vrQLvG
FigXalvx0bWa9s8V+LeKMv9nFZd3cUv/C8sumI58FENUP8AfidOhlLPbvy/D/PfT9JJ8X3/56d//
K+SOn/QXPMX7A28pDBQqMBZdW5Oz1D8pSuYfGKKwRLGNlriSJJufv8ovwR82vhCM1Jwn3VMS3m/B
U8TrxdizMXNQ2SQd3AOxg6j/zfFxjFB3Gqp9IBBGgcnFUVJD9QDbBm96zKDCLJ3KLdU+bsJwoe1J
H+xa4PtfZrzf/k1DDizhQrThcqUfqqbSqNCIKtfeCpS/iTaEsFvH+/Lt7v7Wi/f/2ivF4eGdF+hr
FD+ClmkfX/G8+Dt/obgcYDrUk7AHCTZNPLR/vkSu+QenEx4ftRnU3ygg/36JcNyB5nKpriHc4aD0
9ytk8Q4hhDj53eBOf/tXv+Wds3mFv9vR8ZZa7F99EwqQjWFPeG8O6YR/mo00sGOibUzPDdt/mWKc
tuY8AM2OgQrL4VC3aXwIqz46YEf5jLyRmMReLk0L143Q9B0rgBp4fkJXboySLvWCThJCJnqgTrlA
rhJcdbIL2Rv1CeT0oY2G/CpLabEzLzuSVAyha8vL9AKdYmV9QbLj6GeJeupspkNmfFSBRfK8YmH7
1Le4DFrHe/I60V3DNoCWIIIGdgdazoHQOpOEr84N9hD4Vr3TIlow8dxfxzj6XLGoRuKQjiTBIZMi
AleDnm/9oT0PwJnPYD2RhlcKi4sPwl1hKlw0OhcAx9puKethXEJQufLm0VzJsGHmT+qLwuDSjdo+
i8PuYdJutcJvbIFWGBN9cIhKRfIL2WeOBFtSAAgkK2iSmEr05kKU67ixz0TcAdHPzJpuTt2WchGA
UAHoE0DjWANZqT40c7NAj7pqGlEtRZSy9eodSM/mbBfnmG5a3LcF6RYFghbiu93LoiXFh0Snr50x
HdOiGW5Rbl3obmqiC4wVJ1SJ6ekPmjQ56bTpseFHdkhz3Uzs8aEw7mTG8aWVWdDVnTymJD/1jkTn
lNFewj+AmXo8eaVWNFV6CAuN/GBo7VOdjaIZIxo57FChMfBa1uBvqk5OwwfiwOLbLrDbMx0PH+pk
YK110ZtsBO1bQpAcdSa5bVdmSpQrNoGoV1dV2bWoQWiWsbXB26ndjeibx6zqST8WjbmVIEOYb7Nm
E8PMQOQNMw7FdLCwqILDhe06uc4sjEgLTmWiPwytjK+oL8UmoSP2MOxVnE/3HiVmdzXhtWikhycg
PVTRMMcbL4ocTGVzrsJ1rGcU8hkdafwPqb1AhD8cwzBH05kB9AC3NKjrvIjn+KBiwW6HaK1Bb1jn
Pb2SKUEVS0p7mCE0nZc0pyPtzjHabBKcto0R7cEQhA+B1Z9QPk2/7HVHKNgsxzUeWzJjHHO+HUnl
hnswYtPDqXKH+967TLsefDWTRvXMOkD2OgWLBbQr59L2xwWBROVSKPdsmKNu1Srf3JQOxmydTA8J
u/3STrZKVAdCvM7nOYWqFzy5mT1uMuW1C0pyiI6S8AOqKxgeXarQeACLwP0E8o7vKFHJKkU8126r
fsR1YfExbXinp/EA9VaNSzimB1eW5SYmPvnWmWdSyryx647zSHcXnKSB0ACszHjlmQhKF0ba++y9
UjhEyySqOuK/HHM1zqSdGJZZ3JTa826j3jx3qdfjIUFoe8ApdRaS/35GMnlTg7gJcjAiHRJaHMG9
tCHHOh49dLvONzNEqq2ftH15coLE+ZbIVv1o1kbrnERRTbGcm9G21k4yygOy8uyafhmZw02jyWBA
kYxy25zKKwTn2P052MfGtqUK9dRHIso2nuZAAgGfgJWly5nViRx/kxpF9HVOkW8KmiarosBIOoMa
uTbY5UHiN/KvweCkn8BtdGSwJJxhurgT5cLQ6eB90/2tIeEmNwg/HjllBAcEFXzpKB2InSSp2Yhs
+w75+HAAv9NsUQfZ2yKJYFoJfzCIoktIUzSmVgNVqwJMGIF6cHALHAIQM2cEFUTwpLKopfY85oh3
1Mkr4mjYKpyF8oCpr9XjwipgJ4RKG5Dmh8eWjDKi3VuiABub1ywhwhYe+2Kax6o/o1re6Y2REbqz
GNwIyYLkJH+oKJddpJ6jPqVeM4ilDpptRtNgNUSJJufRv7P9psOZJe8MQGF4/ZuIRMZw1PeRY13m
SqYLoycRMiULchGPPkVY+xPzqz40bLHPA5QkdNuzhlOlOnqFKyHb5DSJJWxfk0MiEnVgYquiTtuN
RkAHw0FaeH9ldx7Pnj4zjOGSLm2tF36a4xVACwpKprACxwXsmrjXmVEoKI54X/osje+pnYNiry3r
sx3U1+gOMO/FJNcVWiGl6/xF33vXlmOToCCca1cLcFZzXB8BUbykU/ZseQOmDs+ADZQSCH+R4610
gbgQ08r0Xc0kHha6k1D27ZLqn3PDEuUfEmriwPOd8VibqrgrCwsZjUPmhG2Y9bkSwcRrnJMxNBOI
HZNgas2PldKrnoDZqhHdSqoZX4YuWXKTojkMVVBC2aonhOQWMv4MNr/SGtEPskg4rwp+B/wW8o6L
ADE/uWLndK2OnMBuwlbM7WZonJIZNsEu8LEu2ZwTXlFwMivdYBMapHbOMuAUbUS7PElQNxiJ6B5m
0Zd3beIb+6S1ysu5tohSwVXVTQtXI0NZJl2Qz9BJyjuotikPMp6ZNQMKPdW1IQg0SU0b/2wItyk9
xCxjj1S+imJZtHast07iTbfA85ADIZugT2ABy+89PtyNg9eHYpNbmx9m7OgHmyyb9YSx56PqhV0f
2ja5CORJODc3sPk8aNN0ac3zMYnStT3E56PvkVoj47hlFZAleDavaT9nHgk3S/PUlN00wLWu3Kkj
ky7MzfwIENttz0zRjJACR0WOkNV/9qJMW+djY10InaVXEAS3CJ4yqkHlF/ACeO57mypMnOFbtsq6
vQO/RByvK4JzF9M9/SK2iNnaHqeZI2p6ggR4wLIbO7izu3GUSz8qXFbHvMRAZm5L1Y/JeR3bN0lo
+YiTpyKGZt0Q5RsDCCD1LGS7ugjzIX+KRJshOXbJJlpADQD6n1CPI6uKRPkKhXfBdWQWAJEVjR9b
bdvR7bpl65u4YAVJL9Fd1E7eCzy5a7g/xPMhnfGmvaPYWa14gpQI5wnr9AfoWmCRUF1VehMUpBvT
eDWPqhs9EIhsSsMLoGimJl0jTTrsg0B9MKfjxlgMVhC6u1TDfQI9lxhY1jQGrm3vGMPXVHic5w1t
fEgKUrsnXqWd0ZjWBm8bxGyjJfGeTPvKvewtPlrfzlbxmEZwUyv/0KSKTIWq/0jIiN4oAR4N5kmK
9kkEdYh9EZHvyJu2ykbc6nkK8NpwcKjxqCr1ccwIQ4BCZpKhhgLmqhHhOfDEiRQPGZ6B/Oo3Rog+
fVX6XTZuZ9VR/IjiwiwXYxG3yzhMJrXqR45ni1rP854IowQgP9qmpQ8Dv+2sYSPNEww6yV9yBN1E
DtjWRYJq9xhOaL6R1kdElxqlsi5MltIn6Qm9tue8OZpF7UNKb4g1V+l1TPWs4UMA7o839AwlrLXl
KbNpR953nGwYXUFn3OrRTBA5gVs4wIEb12mq70kyIrFpzuIvMzZMMyvKlYmD6IMHmDZGROrbT50F
HKnzK/GVB6t2UZ6622AwrjlyjMQEgRCiHlWFH1vljevMsIOHuhZmv0HBmxyifvCHe2Zuvzu0cUg+
t9TDuioG/z5mnUYdbKrGxRofDU89HdN7O8yLh4HWFW4SItwokaKbjZRt7IPKzh9jO8N2b04ky1iN
UF/mqiRC0RGY2LDYJniE6kNmdE5F6UUT0TmPcsrPOxtCFh2dCElAgKrt0zz2xXNue/106GfI3tty
6OZg7xvKWBOhJ2qEibgDF3PVZXcICfpgMXkFf863iq5cDoNoqA8B/42OvjVLeYyl00VrsOSJjfE5
Ktc9bI+B/OPaKS8cHdXjkiwWKuixW2ECHPymXfHnevt29IK03Ts6gDZgULkEiRYFg20tUFjihrMD
GE9bavxq2RZ1sCwN1uelEQ7pyvJH9ynti/4qj6fIAXvFjm8gGdlNS0j0GRD226BvpHqgEsD+2qn1
npkAFuQiqFX3CKhHiB3oO3j6zYwZpyswRZqdgVxM09y5zs1kfM48sI4YrgK2oVPoyLuW6C02lp0n
1VrVOQvvNE7Honac5o51pMDpaOJAXFOPvRVoGqtDG8Vzf5K6C0r53YS9nnCatnmuYzPoNsOgLoOB
rD07BpWop+aTK0WVL+GT+x+l1TOz4zat6ciZjb5UUOPOwjCRT0VZ2d6iD1rnM3SvktDdoY9QoRXU
ozcFxjzQzfpKk6cG4iMOHpOc49GSDfH1OMMuYCPXtusmYkpZ9R29ObxJGarRVIbkuGHm76GKkeuE
2bnCrr0xWbww2Js8+605oMIIWVVjBP+EY+wqOIDu0ppbwjtQS6cDMNHAXUYGgsFNy6nRfRj7pnbW
JGrlCsVg63wIjcKlzE17OFvjtsSnIF1XXhOSwtoWR/jFzonizJYuGm8Xwmty+lKLovgKcdPNN8TD
iXt2MJpqkdOftklRtiv7vryAB1k9jZPn08wwEvOjawyAeb/p8M9NJyPuLVAy3yZpWLKLs6tNSYu8
34SprNKj5KQW7PGTCBb+RrnmpwDKRr1QQhmk0ETujkZNeKGh7Z4S7ZPqHsDklJCJ0PbXeSjaJ+0K
c6lmO/zalHW/yej5L7wA2wVvy8huNtfKxgQ49KSFUiaO+F9PEUsVR+kFjpx6uJGDAwZLyJmkp1ma
WKgrs/XXbRKW8PGDKanZk0KlofzaYMoPO5/TUYjpIt1kvrTqtQwxDWy6euo+jkrpmwCzqrvo5yHZ
oXd3509VgOnuUHKya9jX+zjaYqtx9DKV1tEzZucGpN8hj0wEo4pdDbLq0brqAwVXYQqnjk4nZXjK
u1OejceSmj74TLs1YRGXycd0BtlK5mUC2aGhE8yml7o3WfEzDDU/CDgEDXq0UToPSC5QPuskvvUp
XU+rsUawcGk7yUSUoKB/sTd600MhbVWqPcYzh7QrAiyCdGUEqaUPHaetLwQKDNXJ2BJu2OeylDUD
XbvAwRG+aDvDPRtTUCCYdNjW6Dw1rqcYWifWO9LZ2GTeuJrDVYeniGQ7O2MrlDgXlpe6BCgVzZXO
cXP4xrf0Urf85NlddM4WxN8HnFdutbBj2iejw6YhJ6nD5pDOWooRAfl2fDJf0OyCQOFb0Plw+Fjn
vRIm25yiWpPw0BzMYJovE4fnEI/JRRubA4ZmzSNnOoCAEGI19ezUaXeWMMR0m6vc+RrbY2qfZXWf
k+yYgprAKeERNhv2veDMRfILqufILa/8lhgeiG/g64BvtuT7BE+GPRCax7xaZw/9UKhzXfPdXXrK
kMVuSGikdAuz7HZOSFa0PYTkburbVFW3ps+jDeSz0YXmxyH3+CZFfTdWtHBMQ1+Vkh9l5qQBRWRH
Ytn2ERhfduz3bhVbbYKe5DEkd0r6vlGz2/2AV2SVnqylffHEpvURmdp10KgbbYmXQqTnp/bkMksL
rFzjoxWT1UGLcR+F8w2hOsGibfJHUhwnmJDyo0HC0aKX1ZX2q2tfFJ+ldm4hAF0OuSPPq4i2h2va
7Gbi6rIYm0sqN2dDwEumxfwoq+oz7ANz5XuJBDOgGgBD2CfiQn6p3cx6zkXOqaANaNTp6BHq9pou
yzlCbko0AXWUnOQruMAElwcNUC4TiLBvAIjPOFIvRJOHS3Iqd4VK7syCfA3ip1hKqullsHlL6Kbe
xGn1QTeciCT6WqhIHadzOq0Rvj29NxTnnB1JR3ieeZuggtwHpZrrdammjl/BI0YluscPX6+B5J+z
QF+E2CsXAQE08DHGS1kHu3h2byjqHCtR7gmVwoFJ3SOXzFuCM4WciOOZs51C0LAfyPjGIpVuPHM8
g3x5YbOHD0EyQlvG4ZvNGF3zmOQfoziWKjXZGUAT6XP2JS456qM9bzINEDEj9QwUNq6UYFSXbLia
pUFNgDY6BBpiqtcY9e6DybvSIqgulR2dY4S/M5mfFuwJxvoeJ9xXK3ftcwF25ICYpyYHdKjPjKye
L4Q7XrDXghJBEKtP73shMQqnbvgS4W9dJOH8iKDrs3CzGBJVtq8SIzk/+Rf7EQX9aF307eTc2Dkt
UlNOeqHMLjiQp6P2Del2AMhZm6Bx4fcFSQmuqlBnVlMneyedPgWxsVGYReG6MpLjHmK2q8sQ7wwE
E2875vmFFhIwTZzeAB3zVhwiiWly6+S8MiTATfv0zGnp06Prn8KR/Efy+3gnEu5mBV+ZkBl6GgTM
tfgGykthpLckFlNG6tV0GQDlfGrAl7tR+KGzoc6S1lzYrre1s+mSagLG+Mq+wYC8RB+d7Cag9Nui
5MinhMSO6IjzWDgAkWg5L81mho6c9POlHC1Fap/aJlWBLrEeeJ2Yvck1K5pbhlFrf+bzOB2od54W
jwBwAlzzHoZAhYetJMB7R0iwptZsHcnd7S59KmqLTmV32i1uJPoB8jjVKmAFZ7dBYcAMX3LKMHBj
ydNjZxomSct9RR2RdsF1g1f2UMVOyW4EzFWQc5BuYELQ0SFgTH6KoOxvqIBcAp19sEOCOoV8qPDp
rT3hQw3GFLfMA4RMfml/bowCSUEyXxDxyQsrmvPIzdqHIO5pdjsJOVDOwWxrfxFPWUtQeeQNnCNT
1wrXCVYNY9d0EbE01PkplJaQQssv8Inq/FkHeHpmyBLnCVbtW4LLzAVeJetax759587pfN5D9V5q
ZX4E+ZStaZjSoU7Ri0XA+eIlxvOBrNC8+QiBAaR1P3lrL9HeprPa6QYq/HywoXTyeY7Gppso/puW
9p66goIGwPZ1r9gWxalipenH+jYNBWH3DtHYfhGfecOQ7el1i42XoktoFcW3NDlUWXVHkt+17dl3
Efv8Rd3V3lmvi2mXTuSUsSFFk71lN3cs7VEvTT6rVZzQJJbBhFk+jTFD2t6doJG8pM6E4iHBYFmz
Sdn5hVpTkTzjw8UZQWWOsJP6owa7vs+apNhBgZ45ukDU65VXrEUy7wilO3o21YkiSy671LyHm7Az
G/A5DuWzsyxW9YsxswuIOrDrLYcndKXOeVI2ErjouC+Dbj944wHfdHgbKVBZUZQKDVHY3kMi4Lhh
Z80nJUtKhnN6YRFlhZMtI8qEnDNtASVO+tb9nNT5F8efEXTQL114fnsPySa+oxVEU79W2WbwNbYb
YB5R3Nxpryghn1kHTYVTJX1NnbwoP1oJVFgwMU+RET2pBqgPTrkNFOR2FeTD14yPBIqLEBiKqmKT
OMy0M6dGjpM29Q2OpPxU/CR8Sl0TbXJkSoth8Bxw8vo5HYwHb2qvci22knlkD/78mQMOC7xhbq0a
W68ffxr9cAlHm+CwmhN01N27jnI/R7h8N7x7/PJ+ExFY3GdHAlCeZn+Qz4Oc8Zt6D3DEPhI5vEcj
wu9c19Z2nNTeydw9ap9jH84vFqEIy6IeCn+FK+kEWhy7aE9DrFg2XUAriaK5s0lqKHI1MoWVrErA
PnTXwkPHNPXBNrtPaQvY3a/9D16YfuZ08tWeAVuNyYzJlAxsvHBIFCQVnc5ekoYVrkrIDtCzs1vf
bTnwkPp01Bogv8ME1KU1Bm/kRcDhj70Nf51+FKH1hBAIl+Qxeww3kd/2UN7riE1fj9ttUXSoQx3N
+RZqQcvEklXBqd7mXeLK5mkCKuYVjeV5QKzIemyNLRUYbw0Jv/qU+5V7DHjKz1jvm0dhyE/oeoYm
wC+NXZ9Q1bS5hO9tGDQcka2s6O0FF+y4Sns3E7Jm7UNHj8VaDdwCItlC/QFgHDUMwn6rKRoOfVQq
ZC6+N99jDAIyP+QDXlkAhS5gwDFXQcHChx0U95T0yf2Scob+vEAe1KY3/UxO2roTwDw2nKSG+KYA
ipEvZUu7ZpK9f9BMHV8zSvhYaIb0xXJbsPDtIJLxXhKQYTIjeOXOBwxyyPQ85IsOaY7MjlydF1/G
tZPIQ06FdlNQ24oWMZqbLVWzibeQbHMVJfLEi3uYiuKYIVkpApcYSZWD6lLWBKsAuYyW1cYqM38D
P5Gqe1+DL8XHfizC0viS8K5diQbCsk19R5MwQlJfSKmZ8MJqNg9li6BORMYz081FOdvrHKLQqiFy
5FSSHld9FS9LeC/EE+RBtk771nqW1hCv+HQcYGl19anmZEMbiJR1DHQVwhv4LXPgb5VdKPbfvGEg
IS1wpZKWiZYG9aWvMfItoIMtR2fL5bBpVwN7CjvaZGmYe8Sx9jN4sRPzDgmbkcNekF42bzrKotFG
OX34CTJj9pQaJzIVfedRLEgNddcd0D0fh/fv6xP+/xTGiBOD99/rGK4eKdz84+Jl+MeWeL+XVyzg
b3/1r0AhGSBNIFAMoatAYeMjWvhTE4ON8Y/gpIVxPBeZvCWQGvwTB2z+gRJbnlLHsIkg+fVO5pp/
8oCF+OMknsaOhE8P0HAgfidT6KQd/pdEFdEPa6/P980/Ag/X0BtVzGCPpjEGgXfe+BxFF63dGl+J
1rZ2392cqz9/4PfWwte6iW/D4EcSCIwQ57kSKc8rRTbGp8rIG+WfG63K722TZdlBb3qhYa19jAzh
fKxaw9rbojA/1rHr/pY/5TQ8VhjEGzh70I0wm74e3qgCja5ARscSXepWZH6xKsbh5v1r/PFWEiDH
Y+GZsfGzT0Kq71Xnsem1eSWi+GgFMlwaE/Ki3CI88v1RXovB/7wUNpYSgxfyE4Qyr0cxqFWHVGZi
2kkDhfmSkPjZn4uV4Re/smn+7IIwH6D+RXjuozV+PVTWMQXhF46P6ZR2X4KKcFLOlSDF37+inw1D
QhbyMwfZOUjq18OwrZZT0HFF1IpPxcXCXORg2H7hEBEnac7rN53Pjd7h6ekAjzRPN/Y7MXbSc94S
CHePUVCpY8Mcv6hsQgyq0HoZmpGwbKQAa5su5GaYaNr041whEXGD338XPWFjr7VsKbBqMyN8/3v0
gXDYqvnxMW687gCbUa662ct/oXh/rXb79pp4J/mc6zKTOD/4zIIJsyGN+fgIMv958CQMH1ddS+VD
7gKFsvrtR+ghrGcqQXYAu+nNm9Jxz4kVdmN4C0637VJyiYpmrH/h2/3Jq0/b0HQwYgqPL/nNnQs1
6SL0d1NCUsdwOwZ5vUJl+wJbbvjFR/bDK+kgoA8kBVQPZSRDvX5GRaapxMASOAJPCrGg8/LswqAR
v5gxfnhIwJUcNGuYILDfsAi8HiZs/SLzqckerblIVi7+EShUWNjdrvCvqzntf/cxMZ5P84oHJHj3
3o43CbsZNJgSUnuILaYY1C6QsBXr33wZHPxevskztz3u41tjaJ13GKxTpziOeCL2c2r3y0pl9i9G
+fF7/jaMh4eSTxof95t3rpJcocauflQusjnSnUziYevxOSmrYBO3kXU5zf01CVHNV9Xr6jK0ELGQ
TTttfvdyJclJJ3g/ClVmrzfvSiIpKIu4jI8kyE1rqNPPoZGMv/3kuEATqS6uTqSsp0iB7ycNYBg0
KxI+sCCEwROWhJRMnlv/X47y5lKqJgqb3J4g91kgLPGMjBTCfP2LUX74jFlSTh8X+w6HmEX5ZpRg
Gv3cFFVx5MTgrCJ3mB5yUK/Atmz/6v1n8/OhAj4tH3CCZ53+/XdzPpSdwYcoQDJfIdxb2457ql31
0H7IcBE6v1jHTtPPqwUGE/IpNRKZMZIC3CGvB5t1E02Vp+DK6PxqRIS8r0eH3NN2osXfL3Oia6gR
Df0vtlbOz4ZFuMBHfZpF5Bs7FbW4kcbVWB2phUP2L0gixpKS/fZD+xZiGSCmZULkdX99cX5cpsoQ
sjrWeNsV7CfYvGc1eg+afug/ov37D+4n9zI4Weowu9nSIkr39XBeas8N0Xp02xpb+OuwnmEwxW4X
bgp/9i9g5vrPE5Sk46gMIr7eH/zHaZnNCHtu08b8b7FMvx480p5T4YSsydNGGIhqIYd/mwMl+xzH
uf1ABT8Vy/eHPP3IV+8OOx+CzFg+AWMx7Jvba2XziBK1aI4R6eP0dfPoaqZRvZTQfn7LssjO4OTt
E2Rssqw5rKdvro7eP3YmgE5HjI3WV2dIxIWiAJv+4ib+5IrY3zBl4WdmS/wWdzBM3TQLaFLHGRnp
mVNkxaag1LSPjDD89P7N++F5sfPgdMKWjm/cI7b19fOqgv/h7LyW5MaVdvtEiKA3t2W7Wyq2vJkb
hjSS6L3n058F/cd0sRjF07NvFHscCiCQSGR+JqkxTay7S+1kzQHxxvQJlwx87WmOPCBF5WxkcCtT
wwuW1xcJK+QEXZ7IF1ElKNrSDN2muwiNCTUljvAIBA/7sRztjcN9cw7k1ADB2yQHJnFzMRRbDzBJ
Av6TbEj9gTwy0BmEjt6Opj1QlKiLaFe4vXWkQmJuyM6ArbndlLaD2S3nT5P3+GKnmCXiKAatj2dc
okfj/WiP0qOMQh5ObW5eS9VP2RgZK/wmUUSpNeMpq5F8VzBJcsfsFFcwdfYZjZ/hOPszFgI7wENO
oWAYVXax13Q6mahuDIp4hBBf6wezlnWSTA/G+GB2vf9FWHDcDt2kG+lDUvqldqh7ASQ1g1wGnBVP
0ubQjZE6HgxlkE4pbhGb/9TxTHGPavb8Nc21KHmXdBGvMQ3lPOsNqq0RVmHBmNBrRG0cS0alpBB4
qvusi39ESQ8ml8aJ4b8L8QJynyX0/o/Z1Co9JTdF/CUvnNJ41CgHtyjgByWSjWaAWaSBzaLyoLcU
4Q4xDhXfggxnl0OGDgT9aMenmThSdkTqBlG8bBemltO/jTBOeKsoaMy1rV3rx5inQfTJmszoUS0I
UT9GHYCKB6ezjJ7DJh0nVGtm55+GfP4rDhd2eqb12oYAmcHpn+dk8LuvtJIT8ZYacmw/UqfFfQr/
KN9X38eDalZ46Dq28zwbPSVjRXXtH7oxYUUSIohGAytviurgjx0I/8oucUTBVZDiahT3GlXRwjXa
x96IowyZxgF1S5zHx4+ix3HxUCpV/K1uM1AG6D7TeW4oCTvImulGhs24H/0oQwVNd/TlcFpseUI/
ihb7ONr5jYIywZhhpZIlfvPTH2ADw1bkRcb57aO3SmsU4RGPAvd336bOvEcEnXZ31BKizz7OXxnG
WqI0LiLvzeGUzDbkxp3bcDCPIRmi/ZzpwgL4L9LO/kmBGuIl2IYugH+ZmpVzLO1Zj/aFcIuf1uw0
P626ALEr2iTtTkYzBMl7mo0awtBhpmj/jLyDwt+z7Q7ag4iQ4kdvTUmb49iH9KjCwAq70zwaiXkC
PpEqjz4gRxcAXQKK13El8pGKsp5IhVFqiU+aiSLcIxVOU7IfU6ejEO/27XDI20pXDm2iYCTSzEM1
7TE5Sto3qCNSp+zTuoZFAd6/oXYJXRtxT71GVknT0ZVrXFE1FGN1JPPfwF1F7aoSCN/u4r7JojdY
bKbJxbREi12l38wQ5GMHna9LB2x+2BeN0wfHDKFH7bFFuyI601krxQ+rzxDTLW204A+FphQotzeo
mSOWllrvKd+EuKZFvLTBHvhVYD5abkhh0k7Loj7PnY91fZTwL++mGIf2I6TjDp2VdgiVJ0jUhnWw
erwhdxPXlH8cOqV8Rw8MrKw9UFV6bmrIA7gelZrzLUjTRDYQKVHkXwDHWv6vWW3z4NsEExtJyBG0
RHnIFSWDkC/daoCRY/2iNz8wVTDbDwmnHQlRkDfmObHxhHrblrqU1YzDEdj2AQZs8aufkqr9qYA7
h31yssEK1Qp7cTDNZIeSmEKJXOn1+Sw7helXntyg5iCKlmGPPHwNw9l9M46Nfk4n1uuR/uRExKbI
NhQfyzaooILGbVe8G7LYxVYmTYz0vQFMxMWeOlLFE0fLRUouDXBeqAPUMIH3hk7xXEz+kP87zvk8
vqMFb5uwduoCvbJYifLh94RfVP8niSYNzf4ENzkvjo2ZlzKZjH4Gkh5qvxENzujbK8h7zp+mfPZ7
YKEiaPonQIVO/W8K96d+pxTIdB0UNkF8xPkkdZ8yQLocLE1JP4hGj+wzfr76dFbjLsseVNBM3aUn
rcMno8F+9Q+SI36HdQ/hGaXwDGie2+2NYdTfwt01/lWxQXR/+Jzr4Gg1irQrzGP4GUXuqEMMtDpq
9YcYLdLpgJlfYZb7MsSrDJFhu7fgrIzWtz4V3fCWgIcqrBMivn8QWpB4gDnc+kgi6RgHu+ndLxna
mMRo0RS/XHAN2s5pxTy+cbNmBghQWNkA3WlwzCOpQ2Y8hGpP77g15xJLsTCDiNVqCg4sSa4Yf/LW
B6M/ZCb4tk5PipTWfxz9wy2g1zv0jKp8X4oufAprBSnHpNKj6KBhqZIBWkuVd2PX6giBVqj57bDt
FMYnow3DfxE6Sua90hOI3laqmxM5HWL7AZJIp3gtXgiU8IGB0q1AqF45TM4IkddugvJXOzS+eiiQ
+S2hgEzUsEYBcfhdjuZ9/YCaQ6Tm+xHP8/bkp6E7nWt/dsO3Nfz8QZoxqvr4Nm7tgAdsAQ8AIEGt
ikesHCzcvWsdR6+8lz6Fc1vBWcfUGBn1AwmqCji4q6S2rJWZ5nv8qoH+BWqXfyhd0jKCuSKxAhk3
/aGozMb40OVOAFqwSmOOWIS61AGxTlguRIKm8NxSHzjg9eDaB6huVoWo56D6SBEWg/Zk19iDv8/0
EuuHDCz/P1wk1juMvCdsePDwdlEUGTtcjUjd/gHcqGRPVTogOtxoetz+6kLg/rSse9QHsP/W5jPx
BSvhFsXofgRSFaGl6GO+lJ/Bh7XWvsCZ3Tij0lCn+74vsIshZuNWQzDPy50+0jV/EE5chyfDBkR2
SO0+BabTVK2lvKGMhTkkKp+adaptJ/4z9cDrH/nHo4+B0bRfoMiMdU83XV4/2KqVCXDxRGBSMhaj
hi62ya4xjToTHzBeq9yjDQLc/FgFYHUdzDQbwkRjhSWi6nla/jJlbvIILhHd3DgKsbplJ5TmcADg
Hg1nTIH16aKi0F+cyjknZmEIonRnNLFjjkUOW3CfQZTH1G+wyuTRbUX4JbIzKG96Udgf81lBsLwq
qqo446Dq/ooiVYslCGPg47U+ZeG6nIMfCZR0RDVIA/MTqE6tQX0Tn8rXvy5I9CmVwiU2dZTOrlNw
lEjLWfOJNYOTsFMi8a2Kw/oo/CnYKO+sJvvQPiU3Gdqnuajqo8INeLi1sVsuM8xb9YjdZGb6nnlu
VZJWh6LXgkadRsVWWZBL86EYezSNIXshDE72pyjfFKy+nvCqyjfUzlT5Jlo8OKmnwKV1/3Jj1cXD
otGsHhKR1l8AyfnRjjQt9mas0Z9UHay10o1IQqF0DBIsiVyMu8sg037bVZ0/V3WigjoxU23jDSyH
vPlJvPelvpdKgXLxk0okyRVqGf0FuYt6P/uDASE08jcqC2ujwN1V5EvRQSJo8T3naBbt3DIKOrho
EVcdEGsqicdXP0lpzdDnokNHLcFZFCdxSGy7STOHC3ROMAVUMc6Iu1SPtppW37oGAs798W63Dmm6
SZ9GdqDQLJR//8WTdJjcsBEt4hMDyFr0Snjt2A3wx1nVysP9oW5f22waZNio71Le5Y/roabGziF4
GsolxggQfdWm0dRdqdOSwlgJuwTMmUf8+O4PevsO5qHpUAsCTaEZplR2fDm/wM78SlMD92J0owtF
VzWb6AwrJYWjpzt+eWx6KCrvUvg9xQU6q/k60SJZNaFQj3MZNwcXh/5XXeDFAnehplT4dIgLSmNg
BO1SfZ4w2Dtn2EBku7jhgXyIGx9P5vsTv92uPMDpQqA1RoEPabPriZuh6VNdKfyL1F85wkBrdggP
hBtlhttRTPo2NKXQ76NNuowG+K1OI3RC0A9JO59g8YVgw8gw7s/lZpM6kvinUeiiLAAcY7Fz0p4C
ieL29qUrUmXv07rak+pUOz6jtnH+bia0GGpRElKatHeQ8rUv9tCp0P5y55kyUb5xC92OghUr24EG
Pz0p6vLXHwcfUdgY+eBeyljYjxXMYiwS3f8tPvL/qWbG1pMdDiqRbEE62NqywIsPF8oWaQ0TvUfx
eSpwHjs0RiVGSRaJv9z/RitT+ivO5tIlAmCw3Oc2jL+EV0vgCbAr9XNO1z67UGg1Nq7Vm3FkYYuI
hZQCOg9svuulm2cMPVq4lRfUnZEQQg3in1zHP/j+bOTpWFwpV6MstgFA2AreCWmCninfOyMfj5oR
uQ+ZKPxPcZyin+3Hw0aX8mZMPpdJQeH/rODixM7WnIHbzUIPjXYIrTlEp+a3sAHV2r45nwAQtRsj
3p4rRqRQTa2OSiEH63otk7F1IvmA8JzJSDvExYfsCalnLXoYsLb69/6S3nw4ypG0/Tm/VHYxuV7c
NBOWmCIJlNCLMlv1bHiPNln+WP65P8zKKgKYkVECERBUeBcXaANJwVGjPvTy0Aq8uCgLHo8qHlpg
0I4ZkNVpZ3SDvnGgV1ZSwnRIvtCHIT1YjEqhL6mLqYMKkfs58rlIVMfRaB+qAkvg+xO8uUblOqKK
Q4rAR6O4e/3R6GCoUF7mEOZsgweKUJLL5MD42mWzD4wXcfwNUcS1D0fagyqyZpEhSLzRyyvUDsAr
moUWetgI2N8Cx1S/J65RvDrwyluEi0qhb8IEF7tfQaO/xO0n9NRZq5oHYZaW/wz1RAlfG0BYP1mD
V2hi0G52FwP1ltEj/A7zuDL16hH78vmoT3H9+qPFKLwviO+KicDt9aKVLdaJEx7bHgCi4MEFE7Kz
xji/2CmqXa/fEFKQnPBBqkEj6HqotJ4o4A1D5JlK/aFNXd6BeQLHyOi+02v/dn+wtY0u2wrI6HC2
eEFdDxYXoV075hR5eZMaz0owVP8i5IBe26RtdUvW9h15G/Ee+SXS4UXAyCHWQzBNeV6ouqSu1L3f
fBEuNjCf7s9pdSCeT7RgCRv0S67nlBpRlOutEXm+n7eUH4VtgQMe3PY/bHEJ3OAy5kHoSJzgy4OU
8uw3chHHXlYk3Vd7ssBcIz2Q5q9Nyhwwa+RjHCP+AA94Pc5c5b42d2wIOzQ7GM+qdoJrGH587ar9
Fczl7ANC4SstRmnacKJcUiWeU4/j27RCKySzknQDfXW730hPQSNBhbHh2qmL00r7RnFriideA275
+wyM/WR2BWCkVMxbYrZbY8m3xItUPYYfh8vynHh9pM3vgSMaqDgouLoh6b0RHm63nMVew8LApkEG
oWUxVEe/wg9GyafLdP9LKnz1REvOfu3jDu0zWRXgWcyFePP4wbxXB0SexV6fRI19VK3B7T7UAKH6
vZvMjv7aF7Icjk8FKlTq9S5jA3bUgW12OjFvGChQU7/etyq0zvv7TkbOq9TMASNEQOAcSbDQUgUW
Z6xCMTvCgt9HI7VJUAcV2bPZP9SKU7ztHPS1YhEKzzBgdMFdRVNw4yesbBSoB+ChHF3moUvJd7OJ
AfNPVezZDU0/Koizj9RkERdf1UAxnMP9Ccu9cDNhhOzk/ch1omjX2xJpm3IIRR17Rqc3J4pyFFWs
st1joBg/oYbQvgnyRntAtXUrq1nZpQ5i8DwhuY/l/65HjvoocuHkxV484dzqVpiSdoM2bezStVHg
L/9vNeQbyIbpIOSQoX3moUXSf7UUqC8H/mIUvPqetKjFWZZcRh7ly43jU3n3zZF1hGA6f7Rao/wY
24G/t3xyxJIOlrsx4No2Idxz9lBnBzW3iJAZli4zFiyRVzZgNeFe9Ke0Ee5TS31yIxjLL7HcI6Dm
eFPy3EPqeZFu5PkcVzEWvV4SNN2JMxEAO7yUvaZ8KWKkTuO53yowrM5OClijcIiW+fJ6HugnplAW
Y8/sVeOUkfeiioQ9U63bzUa0XDsBVE9INyyirm0tTgA8GB5jI3EMxYcUE6IqfVO1Insa2lw59KoZ
m1hSle5Tk2ARf//wrc4S2Wk5UarzS92+kcaeYbp+7I2q1fyD1kMM2LyZ8ehEjB75svujyR1x8xkd
l4ox29Mkwl0fOMRTq8lhDAzVURX2S708hJAyjnmv5m/gdxjf74+3um1ejLfYNuhT0mehDeMhVWdQ
/Ut/B51IdtkYx0+03tG8S9Js42m9tqKo3wM806gY4fxwPUc9Rz8LZjqNNt+f3sBvcQaI6F3+3Q8h
Jm/ETvUGisIl8XK0xdahC0J/PtZilH+aEnZNXnU74Av+u7iLxzMS0CGoCPqSU+t09q7BxOcrjIOt
zEJ6y9x8WA2yhCycA7hbvkpdWJLuENncxMNAeQxdKUwacRut4bzrNBD7IkBqOpdMOJrwxfC+xqzz
XReVUNVLPX4c4SceQwsK+8ZVtrYD4BOCDiUL0YylcLvjNIOFcFDsTSqSv9LEtkFtIqFfSd20S85D
bv/ksi833pSrm8Agg+LflZ2YxcajFOr7XQeUpzMbD4kY/QvuZsqxSi2xETvWbhdeymRZEpkNKO96
u1UOHmU4bMcepqQoHiBQcbCmXjndP0hrEYqnOMCTv6nJEmbbFk2SN90UewWFek8JreZjSiv/rWYM
2YfZbl0c9ZBIUCs/2EDlra6kCYwNECkPdHexkihDKbA41dhL3MQ8ug20+0Dr9Sdq3NXGXpH/qWV0
ooCt6ZYp2SpL/C0XWBeRhuMKPNa/M5et2jbV/LupdO07lQoUp0Nn+l44RfYb1EazAStbPUM66Q+s
IzDAmFpcf0k0ayr+jo9oOm+CM7r7LSyIOXbDvTaW9cekjNqvdmam4I4G9deYmd+nvDdOpdOhgqEI
8CuhOczfX//hITCYrqXRF8Jt6PpHJdNU08kkRVIKnVJPrarzyS/n9oc2TD2FhTT/hyZ380FIUt5/
GJoOEXevBWh4mZ0N8PjcQqH9hl/LYEOxtjFgLmJgG4c6Q1v8IIBQ40mpJHZxSDNkMzaO1lrs0F0T
Ww7IYKCXF1tP6H7IY6CBsDwn6jPKqEhGNXZ8UUcBBV4JzTP0dX3ayKrW7kjg39AeKHjIM3294m4V
j9QKythLc6MMdmZhINUPtEQ899T1HvVcFRuHe+2IIVBFdYDVJvtY3MoBFO4EgEXs1bpaBXs8kQsX
jVlh+js7ghj/H5bVQO4argqVWTKP6wn2s69kTupyZYVYrabjUP3EABTkoRtGIWJMg/sn5KX15f5u
Wl1WiHZSH1nHdmdRwYRo0VkR/Dqv60fgPXOQohOFHHB7lty67qR3avP5/pBr68rLVJE1K1LW5bqO
bVxMMeRBrxv1/NlGUWlCDjGAwE3vKnn/HwbDtA+oL5BUnm3XqxoFztxOqKl6vVmnX8yObuSpGKP0
Z40iZ3i8P9htl5y0g8EU7Isg7eENdj3a6CKQiq0bUNWCdwxmBcNe0Dc/AhBCaVEN9j1Wt+8hF+cH
O9bCwzTbFKuDxkZNbgy3SsZybsvATceEGwLcJ8WGxY6SXYfOjrIEKFCXfIc83HpJEdJFI99xPD0Z
q+cO91JrpwMDems6lCw3ro5b0o1cEGIVYGBuKmL49YJUME8qEx95HC8aY49jgDK+nXtzwrozmp9L
jMEj7FyHd63aGm8xCFVh6qsdOPZh2HoHrt3VIDKoWvMko6MoT8KLMk8fxGGlB3XixQYO0/Qh4GMb
c1C96UpnOnVd6P5roLN9KQvYzxv7Yi0dlYRSnUYmJnvLPLCpuylIRZJ6eUY3HOtTYXxrnbj7JnDE
rffW1DRnve9C6N5D2Zb7FBsIE7ABJNyNoLYWvHlNUcWAPMBGXewJRObSJJm7xFO7CYByhMRUtTei
BkTUPFGfPLVJ4P8RIlXmjdxvbWRoyBrVfkTZb8qgLfPKBfHMm/lHbKQDcyU8omlnfEg7kHI7pI8Q
IDFbVM/vr/5avIGMKhs0sKcdqRD/8sOjxlBMxiC4OcwifauOlRSxzasPPZoYG++OtTlC/2OLkZgx
1cWzQ6A4HYEspDgKmOaEgA4yqPRMH8EZiDdNFn5BLVLZWNf16f2/MReZbmM6AJvLPPEUKmNvhinA
FWnI3/gYmTzeX8i1u4KqJR02bNogNMhf8uIE4dHcoW3A3vGLCjWRQUum+VzlXYdJu5aj1jCg0LuR
7ayOCY8NqjQ8KSA412NiGw6jZSoTb8hBh+HfPXdixwmHbJPorrSC3br21+IECaVMrvABMJc12lFE
XYXeZ+KNkakc/aw0ItRhEQbVtASdbztClbbhlkTprd5qFazuHzIqyioy29bl33+xwmFvK0GvsX/w
fH8qFN+zYoyoC6t7LyK/OUzZVp1j9aGM1MD/HXGxvrlrp6ozxomXazAADFKvQ1NW/hEAS/1kN21/
QHXje6aN7llr+/kchZ22EZLWnmrSQozsXsJmlu1oarZqA1Y48bQsN8+Rq5QI4/r9Ro1l9bPi40Ga
8z/ky+ulTecQvZ+sSbwwR5XFpLa/axLLOQSYLrztgcicEN5y0E6eYA/cPzerJ/TF0IuvaoUODyhf
pZlBL0vsXFTKPldOBPQXCUFoEPdHW11OSViXh4Z25+KLBlHT1wZWRd4kZh95874nsyqrYdyqbqxN
C9w2cDWXnirmFtcrqrUU5BGv5253kLjfxRZiQifS24yCQq3A6rk/r9XhyMYlPwyDwyWQoNSwpI8D
h51q0XFA3zatvgLjb/6gxdSl/2FP8raTjTTZqfnr6/HiIKZjHIp8FoS6DlnQBsbRfi7GcGNPrk7J
Ibqx62mfLPnVcJsQfnOj1EOJcVT2BiI/2lnPw/bj0NiYPdxfwLVQSioIiRrMpGX/DQUv5iQaenpu
V6deV+jJx9Zop++17iLMpAjD2TeUEP5DlYkHm+y7AzTkrbpINvxczRFFmFPPtIVNjp+VGEi0QONT
yDX7IpyMd5XfTA/357myqi60SB4zFODxJJTr8GKeiBulDpKxqWegdYrMmq2nNA+BSyN+2Ggb74u1
DBdO5N/HOB7SsDGvRyNi+1atUf2p0xzmWW8h4myk6WM15dMZaX7t1Gp+9jYGCF3uzFqpDsJo7G8p
iqQbu2nl+7rSw1dS9glzy/6v1fgiJYKmXtwbIxYftQ/A3c8UqAt1NOuf2rxu/rm/1Cv3FVI1sjwP
ipRtJT/Fi6WucyhXqLeS01Fn/akWAay7OlKOGSSXZyCm/gkKj91vRIKVCEfZUlIcOZsKgNnrUZuw
dItuVPjA+TyJQx3aLSDrQXOS4/3prdWeiHDQXynySIWWRW4F6Blv07zOvLGejOSo1i4NOEsr0s9z
W/BchpQUP8R9tY97Mz6SNmQosgUQchHsuPhpgw1rPop393/V2neWXTOTU0yOuYR4zrXrV7ygMw+o
hnpsqx7/G6EW1RkqoPII+L38fn/AtSTBJZ+l+GfwkIYKfL3g6Iy3fTYTp8iAfPyaW3c/I5r1yL4Y
JC9M2Sc0gFG87yBpKKzYJ0Uk+ca01/YaoZLUk34Ml8DiXqO/BJjB5VhTVp0/RdX8wxHp9CCM3v5Y
mpGFLwq48/szlztp8YJ2dRQqaTczF81YXHFjkiJ2T9fZczIdz8RAseY3JeX7eu9SUzigbfMVvhe+
F23eYfKBMJI+f7n/E9a+NukgpWxwzDT1FzG0HKDGmSOnelSxP9qVAyqiB5Pn4W+7zvv2Dd7d5pYT
6dpSG1T2eKeBvr2RP6prPbQSw0q9RqT9Zy2exWOmxAZSa315aFNFPITAj0/3J7o6KOV6Ss00npHe
ud5k+ClMOvYhmWdrfXGEgirOyhTBa0iV6kHVxvb7kIh2Y1P93brLLwxOi2Im5RAg6outLdLWT1sU
hhGTjYqvFHsj+Ev28KWei+Gs6EG1d6LpCJNs3gnDDw4WYkB7WjrlI8Yc4dGpC+NclNCP7y/GauTB
A5bCPik3JZxF5PELERGz4QvmDoy2XrTuARDRgGAzmIC9UGGu+jo8xz5Cd9TQGpqgaMuDOPf3RYVs
LCYR8ca9urYTeZbwkiaFQMNk8ZOmeCoHLcTnijazPezGHug7q4PDx95FBpJbpp9ydWMh1k6gbDvI
1zR/LusVCNOHvuVq8CanUj2ZdaU9ukBmHsHlVqfRBDPgSrnsPhvR+oZ9PG1tkLVtaXKd0pwnnbh5
kqXREOY5XWfPMtAnOAwdfbpdr+uw2qBXzWd3Cs0Lm2tfwVFH/oTCtwV9fEdQqfc1ksBPcVNPf8IR
DOxuRAb6l98GZbRTtCH9dX/TyL16vZc5dfKFI7uNGg3H6xOEpkxtxDiGel2pDB3eRa36WU9rY944
qbcJFswC2c8kMlLkXHYgknhEgkP21tqKqt3E/0W+ty+74klNbQjXr54VXGfQ7HLbMdhi21Vz58Ke
s4AepgY+9lVYVPPZQFl82Aj2K8sHMh9oD1GA5HGJ29DLPDPyiK64k0Ay0HGAOUDm2lIvk9fU4iNp
igqqh64hScVNiUjTG2ZLeYEGeBEB/3JK5wCMBPcVPCrCL5nIMU2F8S+J9Aqayj/uL+ftgeI2s6je
SKig5izxG1jOmEDDosQDaWW/cyHSzkdstJXgWynqklok4gn/NsKOuFratkHZWBTTq9kxiG5Qg5RE
CFUCFuWPfJE3ViEdCRxlEs+OpvSYJhbeWPi0FQknRp1APFUOhwWP2+/3J38bwrjQAB9IyCdnZJk6
2QGeZ6QqPOvqUfP3SGnNwXFsnGw6mxnDH8LeKLeoC7cRhEGhZBi8ufjsS+QDasCwhxFn92ojnX9R
Dpz3dm/2ZyPVcZOqhuhb5fbuxmdemSlQXRp0NFqkftIibRAisMquo+hpGQP6txHpOxxEnJ+x0xjd
CGZuqjj7+6u7EhdkPkqmiBMnkP9F/IlDjAyTmRLLrCAoceiy3k4e0kqv9J2Tie7T/dHWZkhTQ6Ip
CXiGriz2ENWAwncyHpfWoCN2kCt4Hjmj+IyFy+BRbW/FRoBYmR8dSOTxDJPwCrjresQCKIVVun7q
qVqrWI9zq1TDsaX9Un6BX1a/+rq1eVBBaoIYSLl12eGfjRhXR01H5j6di4MCp8vrsxq2NKWsMz7V
xedXrydFeYX3BFA56tNyG784k6hsJbnjpNiUxFb6MLe6vstcbfqdW02DM2c9bQo5rhwMcBOAiCW6
SyO/vh5RpKEaR3OXe8DANXEoR//Zhyi4y6wpfTD7zn3jpqq6Bc9bCfOUBwjAVCTArS57MdQqQsCz
c+4RgLTPAv72z6oKp8f7q7k6CspJaEdC+boR4lGxj0MCWsm9YiyKY6jjOOkIvIHuj7JyBlg7iAas
n4TjLXYkgp/4GFVjATSD9/AJS9kZm6LIjLXTrDmhdmq0SU02jsHtoOBfIagjDMXDBOT89WfTQwyc
usbNvbCNzA92OBsfdWRTfs+hb37EDMAyN2Z5u5bwKXjx4XQmWUtLUgWmSUiYKnrhdZYljl1pdCe/
b8VGH2VtWlJgF5KSTraxRBvmgWHEIV5gXpfZEOW1FBvOrPARg6gpFc+afrr/7VZnJWEcQEBkwrH4
dvHk262DzomHDZB+CVtImnoxbVwDt0eM/74hbx/eVUDPF0GyFYIuW51U3pDm8VPuz+nRD/qeezbT
gNs20fjNDxxf3dgit5FSDkvpBJFgKJzLXismdrgw6G7pIQHVP5uo3j/RGh9RMrLcRLx+ewAzgpeu
g4YBGLJYyKjjDacFYeXVVv9vV2bdeQpez6tFfJCdJ0+aC2F6uTsqlEomtx9qL+6qXN9R+q6+TQ2V
v+P9XbGyC0mtXVQqwZ3eCnhNfm4EKQUtT9Mgv2BFEDypjobdSJl7oyi3oN63wxGBqeFrwGwBky0D
yFQYyAYl8+CFRfB9rBx7L5TmvYUe+75NkU6/P7nb3PdvvP+bg1EXXpI4sxbzStR5Rk8thAVezVfK
va/EbXLk+nbf5n0WuigHVFl1HHJ32GrD3x4GgiWUYnp7XKxUdK4Dl5MD7c+TauKEoxmcO/VX3DW/
BOCp9pU5POelUp3uT/hmebnUgDpKnAsFBh5m1yN2pg7donLFJaxR9q9H4yi0CEma3OF+m9XXZgx/
R7M5dqAcWN/FfaoqDWTpUhWXCJn3Bx5oLVzpqJ0fuPAtvGWJDxsj3pxzCs4kfH8fghhgLSux0dgp
RYryvod0BB6mYyHwqAt8zf5VKyF6//dX8yZiMhr3tnw0MTly6evVpAmrg6KQ7JkehyRj7MR7A8vt
jY7z2pzIDVAc5WBx6OUmfpEHjUMd6ESByBvGGWssZ1IPTuaIJ5Hmw2uTBCYkaWGcd6mlvgwqaWjG
OfK6sVcVY/kEkic9TuqgbUxIbuurFyejoM0o33MkPjeEOqK935uoyXk436mfCgCjyH5GMcXENgv8
/OeQY3uKv7zAYvlNp/tjgVtxjcHFxmzXFpY8lmYXy4csyGJhQ4FvZzKCqafk6BfHTquK5oDqkNlf
Ytfq/sNmAZ5JPkscpawof82Lz+g2vYkTYs9rPgdorSlKER3aIm/bjdtnbVbcCBJARyZGS+J6nKGe
sgmcDYCa1I4RbO0i51eE9+Re9SNh/KfBwI5QgONpt8RP+62vwuhgMECgPVUDNw6OcJvrD3OWTVuy
prfHjSDiakRLiJ9ALhfh0lUC/FIDCu79VBrHCG0pRPBn97Vdq79rx9UNHFDeCYsMZYgCt7UGQQ8U
F00YXWbdRigiYZ8HkTZ61jDe3diHK/OChyDFxymvQhKQQfvFzshKFLyoj2Ue3QrJAxrsXJzarEDF
8H68uo3+IFYokUEiIbRClrkeqI9zPzRrapd12vYV0mlqJnYIz+EnaPdlFOyqStY57g96c8mxnpwx
vhcPVaa5OGXWzCs1qrLACwpDYFqLIYpAJRBdnjp7mMvmOwYy+kaWuTJRek2aDGNUqm/aZDEtkjgC
+esZ8Rgd27o0vhduNXzg5sAQ0UdpZmOSt4eOHSltKGi4goDWF5+wdAp3HAcaFMlI7ePgFnbzr1CC
6VMtJsTK7q/o7ezohdCBcYDuAX+3F+egKhQjtMDNedkoRLHXtFopD0M5Cdz0WjuMd5GJ3ddGqnT7
GSFbg4iRMG/eWUu6f+wa+FRlbeq5s+k/IfeLyGE6Ge0HjfRx18ZjgJxjF6kbd8Xt2TAQwOC80+gj
Q1qCn9Bh7BBJpO3gDjOYVDcGnjna9enVKwoiFBwkKSBdu6Ual5UDx5ttOpiJPf/GTTz6k+Z598Ux
8gowKi30j/fHW2wXesQ86XSaSqCAkUZZnvgZNGQjtGK8EFP9vSr7dw5Cf4ewtbeEmRcLKIdiR2q0
r4C92jBsrs+8AnhKKXF8vuQIen+sowJTwm6ONvKutVFoxGC/wi+m3LY45O2MbGHeTuNFMRrqJdw/
2Ijq6cbGXwr6ysnIA02VGGwKZNDFHWr6w1gXoTldJJ8n2etqXGlHXDwRo40qzsoBky8sJu3Knv4E
rVYWO6Au1tuAx6HuDSjLfleDwv6ASWw1Hps8wzw50lMfhcKoSVl+pFzELgAR1u+aDDjs46CgePlk
FLFoL03PCdkXQ1alJ7rPxnDWJr0IT0rqZ9azGPXJOrizUj7i4grkqPIHnn67ybAxc40tuwkvSek0
+dEtp3rYB0qtsFIGj7cHBdjNhDtblX1OktCed35d6uPr9vjftQPKT9ZPhYsjtfhEs6aWaAY6yqXq
8ubRxx7rqGJbfEKmuzrWWaW9jhAkx6NoDryHlgxv/WVVRs0SYYhsUC/6UBl7VS/NowQ37rpZj7f2
BXv4RUL5P0NppDvc2jSJlykPnYnemvxZvShJ2+66ANTD3ARbt6dcoOUogMbpNrIFEbNaLKBhhyny
VaN+wfVCoBFb45g22I16DNRE7LWp+4MXslWcph4K3f14sXK8WEiZYNmAl27a/roY+iwa0/FSmXl2
yEUevFe01N7YIYsQzzJS1gRzReGOZgilyOtQwUFQrBGZhotrDJ+sCE3H0cGkMQ9xCk1z/Iy3Xja3
0zI0Th4tQgmgoIV7PaDIu8Gqc6FeYisvH5o4/zwZ5RYlbnWQv8pTFElkWnc9iFs0XRtblXYJWiD8
XaCGJ+LFfLj/hW4jOrVxjQouFSaXTtoia2zTstVxBNYvgCD84tSXM56LgKupj6OnvckmXPlUFNEg
xaN2BjB3OSnbbit/8nvjMoau+h23x/xRhxb/BGIhuFRQ809jMsUbd/HKHMHDMizUFUBWS3EhYarN
hG6sceFRLH4ZTu1/xigbgheWG9XrsnD2IqBuTpshjV7oVC3aReYwqVEdO8YFSSO0FIWZHIwyhF2G
Iu3Bpym3ccIWOdX/jCcbcFJLgbqI3EUvcvAks4bApyBzif1kOIy+me3tsUHSuOi7HUrH4/v7++X2
A8qM+K9FBK1HGo/X40W47Aoc/8wLubDd7/1JL7GwFU7+vzg70x25jWVbPxEBzsNfsobulrpKLVmS
t/4QkiVznmc+/f1S5+IckSwUURsGbAGGHZXJyMwYVqxVPytOY1XvGuZ0AOunWWLsxKrbe8yA7Jln
gCASCPsadtnKhHjDrBivUTUVnj/K/g+A0IClwEmdxzqYPupMM3qj0u9RHt3YZIEqBZpLBYApUW25
6JiOdjDZkNrRTx0OZey38BtPvgva1HbzfDQf/qhUTbipDRoR4nVYORED2VXJICzVLivIXUbIk3My
R6GnRSnag1U/9f/e/6rbuwZ7cCySCAOgJRVYLnBy5lBPo1Z6Zfd1t21Rm0dleK/9sIZ44qyYYYRK
LIy+x4ZQb5z1xEpM6RVx00uuJ/Oh6cvvgyH/a7QaeuJR+ykK7eZgydN1QMrYjtHRvr9S4Z/Lx5Cf
wOgKh5TVcu8tVwpuHMAnkc2l080uPJijbw6fkoJkACZjx25jt4RXIDujThD6vzpFgcTYkuH23bl3
t+eI7I5GDDkXaS1d9OXvmHW1CpMoCS5O5TvuVHelQp++Kb+jpDm7Zczkoh6O1V6RZbt8IZJH8kWl
kqRoTefZI7tNozSLLoU5mU8MBzTTUS8RxXSbUDXRZe1l87umTobhlrPWfs6VSv91/wtsfY1WBoVV
TTSieKxXL45l1bIVDcDTQrjgXptEiY9GXg07Hr09stSSROkfZR4cbo2xikfLT1LwwpdcUmV3iIcX
eke26/TSCziCvVrBjTVxJVJJJR7QySVWB5bLqq3ioM0uqK/k/0m0XD/aTjw83d+539nI0nlZFPhJ
aN4U6CjXdfcQNQR9VqXiEsX2bKpuxe4lbl1TGD13nRL9KnJdng9OPpSwYUvIOgwvAYwYyCnncOuZ
pdxbnpkhsvMJUirnZ0CXRHEVB/ixFzdyVRwmxQm0Z24cK96Z3bi1RVSbeX1pG4jWwdLhs7izirxD
2jZWOtOj+S95VgHh/P0t2j71AJyE+B4DR+CNN8VKlHa7yfHzi4XEFVKQtok+c2p6JTDo031TmwVR
1AO9JXiTca/NRGbnz2aZW35xaRUn8oY+lDwb3vKdZurmnsAKZwWfIgei/7e6rwo/7nIFvW4ObBad
qlojlKgnU3J9FHAhzq+q/tSZ6oO8tIIgSvBZEC8xrs0yVw6taUNqwmRSXVqznb1G6pi61ZXx+PAW
kl+RDyOpStVyXbJMszFKJmRcLoOv9F7btAFpZxkd7lvZ+ARrEbcsnUDeU3ial56HPoURVdHAWmCk
f5onM35NCW0OVH72mo5bUxAk/Y41mdNl7G21beMM9XTvzOVlHhrz3HS6degDk7FFKXz4ASEAYvSE
8QyqdwIBt1wVlZhEg2y+unTKqH7l2ySwoKBWd4yraUTwfeh8aG9m9dH4VphF8gmlwd9IwtUK5TbO
1bCsq0usagzUtVN87Ad//o+fhNnJydApf/REC4OAFgilybU2xfOorUQlIq8usp2WTzYo7XOYJO2x
S6wH2344PRwnKK6C/aRjTNVwuaWjoXQ60uuYipTySY4hFmwivTsm1IbexRBPvt13zO0NIuzxpSC+
QMxqDUzSrTJ2JF+rLsCTzWORGfkpU6QHQab/syoqhBwBIP+UUJarMqpOj9LeqS4QJsqHwFYyNx3M
+WSoU7kTt95cEGVI2mQonzLMtjRlKYk5tLNdXWZD8b+DtBo+NO0073jE9kpk2/6wsvpMtLwCX4J6
6cKYiOFFptWOnharNco+4Fp/SsbwT2f28ef/4mMhkiLuKj7ZOrGrrNxQGOyuL3NgBy+DEADRkOR5
fAdxd0As5JFwLKyVfw299aWwNutLBxEpRzlGECqMpodvRCISAW0W1GOMHa7eYh9tmKq2cfTGjxNP
h+zyYlfB+GIpnfbh/rbduBERn6aBJuaOeSJWcS7AxYDBtbm6BL0TfErrWX6elPBdMEX9TnR00xI1
BeCwAnu7LuVGlO2MvLUqyJjl7mA3duQqYWx7U0R/4f6ibvi54ODn3gUtI+DbSz8njGm1PovrSzsG
kpeVan5SA+3jf2GESqSoJtB9XUewmWx2ZhPm9UURmX2bzYPbTsreYdrEyb89gdBXTItQhFzd53WP
7EvZ9TgcJ/W5KpGdqSZEmAjWqucgy/cEi299JVUAZUQUi7SqONx/1CusiKqW002sKvLHmDhw6qRT
LkXtteuNotvxiVsfCuQgaDRBIkLBbmlNY9TUz6a5ZvxbK89RIKNXa6Bedv9L3V7T/1pZY8N8h9E0
OFbrSxNF9YEyf+5VMepaRRj8um/p1nroIBDEEJhpYACW62EGsZ0pTNaXWor653iYdS9oRv/4X1gh
Q+Qj4X4byHOg5gVEhE59KaG2O9TK9I+SIXL0XxgRZDl0Q4jY15F6VFeDFAxJc/HVEDHaoR3O4WQ8
HqQTPPPy8XFACG6wvzAP2k5nF80FwIT9TdF6w3nW0XZUz//FahiAFTNuvOXrpBYxvdac/ayBKbae
Z9dJRtl06zyv9qhTb3oAsNrfM2U0Q4Qv/nF+WsdoGeiK2LZsmg6kBpaLxOLD+Sx3toAsALKHHIs3
b2kl7Ywx6nWo5VDr045+2SB/ZwHFeHjTyNEEqQ5UVMwxqCsrPdhoozYhsEt7xYvjSDpoZff4DUcw
Ap5EqHmIf66sBH1sIllkMDWAMtIHNYrkf5iE096CuU2eRy6h7/dXJeKpRZJOWYn10Oej3EVVffW4
2nlfWKMNGHu2Srl7KsK2kj4N4dTNr/4wFdVrPvq+eYosBJ6faES3wcMhOpVDKsEo3JOCAJ1ebuuQ
seWj3peXpG4o0YZBoPwqU1RsPKbDpL8hGOr2bsDtK0LWg0VBYIzPrAMK3YlR+5t0jhkRTOfluaRn
J3AM8xl1PsaWLTXL9srBW5uC90qAtqncECmtToLcMSgaA5O7BJM8hAdHTivzazprffBZ0mtJ+14m
cbBTxBD/z+W3XdoUv+mP0xc0Qz9S820vbSer7xOKYwczzNq/p4QY9L4bbQ+6uE646um4CzXf1Ve0
7bnRJTgeL0xsSYexBkWdVkG580De2kRcFckMamXUfFYLinql7eWm6i6TlnzJ9KZz5zh+383qcxcX
e8Htrd0T6lr0uBk/hs5zuXtFocwJJd3uglRm8wKh2A+QzdPZntGyvr95G0vi9sKjmUGgrcUTs7Qk
aVT+ynZsL3ZRSocYtlAGkrTGjeap3jG1+U7cW7zIoKV1wpnN7EU2VUVkIg188XNYv5LY6Q5xW+4d
sBsLIgoEAA7MSqCnVxdyU429Eql5D/NJVKlu0EY/x8TP0Mg2UKx+ePOojpsAFjjLNDpXPqEjslwN
ttoDQjILptRLZlVR5HOU0qvQ3t1b2ua+/I2oBx1HNiLuj5VXEDcZdZPpw0W1B56BDqhh7sHtb9ZP
iGMatI2nBllHWnX9l4qUr9sJRLZbSyAq2Dh5hyh2bbCjE1oDfGL5YqZpdOwptXiN4nfnYTb2+BY2
mSsVYhyTQT3ONn3XVbANuGkOqyHTQPkik6wQZ5Gd2PEJKTj9oqa19SPV/OjR7icNM+5m3iRB/Uzq
vDwLdjBWdHJr69LZzEac6QAFxhlOdgXZsF6a9piXtueBqiv0y/gO3TJ6oEtz49D1SdAWNsPNvey1
oWK6srp7O24/mpBooAnPjBxnb522SBr8Zo4Wz5c0ZLT8UNst3mm1jZ2jXQtx2M4hF8drce9DDEvf
imYcIwViWHe5qFKJhd7OpF2QPtQPYQHkyZzs+qQao4yKXaV6TRfRT6YI/NRU6t5bsPEbSAd/82fT
DOSWWdPbmCEYjqyz5gskb3VwsocaE43WtOk72ly1gTQymroI56KOcbp/GWxOJ6YBjYBNofZMGqUt
V64rIQrBfqHAUm6X5SnutVA5OWUYqkdOaj8eeHYN2zPCMZ2PpdToD5LtCMQUSDp2H9y1kDBbJYyV
SRRVKL1+iWfEUI3EsT8oIbFUODTKJ9Sk95osm08N7ExhOMom6qVPuL5p2y5zonk2DWakpPpJlfzE
fDYKI6VNyRt5TPIIHdmhsoBG6K2KEKdOpqwd7+/65hCJHyFEDMW0lkVovNx1CZRENqWJQYEB4h2u
pPRlzg11p7ewOUSMAEAfTb5C4VMFlrm0kjXlbPc25GhDqBQvw2Qlh5K6/6EzdmUvb5oS7Vag81yy
zuoA0SkhaVFs/2I4rT6dWsTOMi9ACXf29A4+WPfR/YNSmCo1fxEGU9ddrszSKisb+9a6jE4ZuGYA
1XIVReVO0rcJngS5HckeyFKqKBtq7FJ1aDYltnXpqdNdLbtW/7EAsjyXA1qITpbL3+6varuJOAXZ
MrhLNpIPt1xV2kva3Ha2cwknO2EMBToEj4Zu+mZCu/bojcfrRNFddOvFLP9ai6RWjRTV6ca/MEuf
w7IuTfVBKuvyKDe6gXo1IuVAJSU7U4+KFJop5Pf6vLO/N9ZL84mOp6B9F82b5Xrj0rDpp+A0BZzv
T4XSdYcoK+xjb3XT2/2t/T07vrjhNaJfata8zrSdwUQvbZlaKqYthuRa+0rVuiEK7uU55sNr10Su
uvpoRly4B9R90UypiRTak1zXtX4u+2mSnrgRU3IBI2iYxBiEXHWshfH0GY6XvD5JcTT4rpq3ZvKu
nrW6B7fpGP/WTWUUbmH0yjQwRp71vWtWJSTUYeJo3Zd6inSsQIheH+Iu7drDlMYFBE0Tp0l3k6Bm
rJIpr9z/K9F1f3iSk8IO3JoLRXIHxWzOEwVq34NWSNfOid6OVyVrzeHNd0zff4474HLvlUGq6lcl
qOr60DglfBpjHunac64aRYzotd5mAOhSPfvKfNs0n2q99kdviucx+6uzGM4914EcBMdYbZv5IBvk
Ra6dmuN3+F3y2JM1DsQxyjIIAsuYwd2jnQWj7Q72rFVvSaP2CNXXpiE9wSrs9x7nbAhO7KusH+cE
up63Lqd117jKNA3OSUbQtf4aov9ux25KNqZBIVJVrX6tpaFCaFBW+s9xX9vZt1HtuuyDFNXUgYMy
SPy/xgo9p95DKz70X2wtyrsP/qjK00dHK5oJTEqkBM/zUCulW0JPVZ4BOBnEv0Se5hvAWbt4uu90
21v+/wsxEphRnVzrWfVWxAVTaOU1hBT+2CB65ZZq0BwftcKkPdN61ALgFCA0W3p2ZjRZmXbpcCUR
797KTO+PcajudZm2IQrdJXIujRFZwQmxsuJrejP1krjgzVQ9IGVU/FXLsO8e805CV0dvcsegqBz3
fz+6Omrj7B2UWviGth6cgwMiqhE6iq9SFQ+jF0+D7oZ2ZeY7WcL2rqezAF0rFPV06mjxLnexKhJd
7ni1rkPScsj6Qk3/TRkI/oL3gyOqU8Uodz6c+F8uryRMsiKWR+kSdPrSpBaqSI1WWnKVkrlQT2pT
+ekxZyS4fw8vxGw/7I2kOVBC4iS/8bqr1yUqKNLYMuQIGfTVx7SflJOfPTrzTjhHnx+UjAgp+YOz
ijnycQhmph39S6Lp7bkEG/mx6Ob+SYbz7ogeNHi+Rx0Eg3wwwRgiOgGr+FHVYz1GFca/MDannp0Y
/QrUoB6UjBPLYpwSlAav1W/qreW3yihB5aYZxVdn0PWrNoemZ0mBtfOJtk5IM4jiP4MeIBlIfpZW
AKs3CCFmyZX8VPs2VNX8JdRQZdFKOztJcpnvpI72xgMpd9ERxy9o5kIavLSXj8oMc1tfXoshNd4p
hPj9wUcP4SvdqvCFlcqvXAr9r2ZUxp1K2y3TogWBrwjM+rqCk6RBNta9Xl1zpnH7pzJPIdSFkGRG
sGjSrOI8QVrSvgwKg3TnmU7ZzhTA9m6mLwolE4pQQA8Y91wuPQ3UmaqBOVx1NZ9e4Lr23YzCzM4H
vWUFcnuRXgkja0irn1DEN410vP6Gd1aZFP0ay3Leo0ra3iTUHLhKCBk5AtCVLxeTAxljIqgfr3Gd
vwt9yfKSNoiRzmGo5v5p+y1TvLy0BLSbjJzUBXTwupozR3ql1Vo8XdGcnHOQ+EH4sTKnrvWsdFbz
Q68Os/2hbIJaPhJ/GNWHMTFbxR0YVRm+B5lE/awa5jxwY6OT7KPhW8N7Ywgk46cTIgbz8B0LMx9T
PaYQUOD3ri49yUoDhahnuhIAiUpkKj+NSttdbYto5v7WbA8v/H/El5wlvJpGxPIjBJrcdzNjdVci
2r52G+aGn/Jw6H8WtF//ksyhbk73Ld747Bw/EO/MXwvU9ioL0vykHhIjnq990vUvjCtm3kR98WDP
lrKzjzcc2SGLFLP50OyAoFkuzq8TKdDbJLvKk6w8tcEcegy8JjtbuA0yCDC4YmG+pxJK6rW0YkWy
NksM0167qu+e1FgvvzAxaRwl6oKuA5vlIe26aaedcmtpQLAFZTp0RZvUVTDCB6PTYrRkEL+M8sxT
qZHuHZwbH4sbh4oWxCm89etAJqj7LpbiPL9GJeUEh0bGGSxS7g2ylnzQp7n81kEEkLkMjQ1nvx5e
RlkfvulxkL6k6DS+o3teH4MCmJupZ3vsFps9oFgpyJUFZoRhvN8ki3/2PZxoUierU659llMkMOzG
lSVLfb7vr1srooQONBR0DzXL9QmhK8eAWYBifDiB2Z2jRDna4O53XHXNVMnRo4ROlCrmkQQSdeVF
MTlvkahtd0nVbDJdRydw/QXFQ9e8D2ajkl/zjpT2iZb0xEjebNnlOZXs2X6pgjxQPb+L4/aIbvQ8
uqM59JRP5inbI3bbuINgVeIZxcspOoL+XLq6qdAk7Oq6u6iSWrlxpIGzg9THldRE3XG97baLMQNK
bGD/qRWviyWgCEjAmOO+0Empvd4Ki7MWJ87h0Y8rjiwWhBFBZrNcUArZMCrLVX8Z9QaMiaOGZ6qn
2aPRnpgwFrgckMaUC38/T384qqwnjQKWXr7Mkqm8FH2SHeRuknZcaHOV/7bCNAh1QtQp11jmipk2
cPI1Vshx3C42fnTa/FRUCM+YfrAn2Lp1BYpYOAL9CdGkW5fpjCEm+Uw1hVq340euljAOYjRVQKU7
1b7e/0o3bYleudClQtZkdTYKv2GEE7rLi5THsIvXoe4VEu+GY1LwvW9q63YsS0jqwFoGjHU9eo5e
XtpBwqBchjYwPUUO/EM0V3td4s2TwacC+8sAMQwkXOKrV3dO0qFVZzYPTbniMHT5RH2mkz61GqM7
tVaUJ8WM9obAbi6Nyq0sEsVtMjyadthQOlQu8zQ1Jy2nJhgm3V6J7qYVQgpmSMA3884vT5TStUET
FrpyCTUz87omr95pXbAnbHHbChAayMnF0Maq82i24zRW4DnRtWoNz4/j6lmSmr0Jq5tWmPPmFmKA
YoOuTIwQis7Jxu9qC/7+mHu5aqU9KMhNZ2B+S4y+kFGvwYjZlORmT7JxQUVq9tQsupqy/xcq6X/F
Rfna5/5jUp28NDjf/9lbl/FDOTbQx+ELxWX7LQ+QOumcoDwYebeHBt90LYQlcAL0vEkMN9I8DfTJ
nT5JykUbEOPsVfspCvInK4QIRKvmz9VcfPM7/w29hwcZJH6vkd1kEpbyAV1N8WX/uHGbtDbaOMI/
IELwz2rXT2CMnfwpJWV8NJ5lkQJeBbiG9IIC+NJU0uIW84yThJ2jeghl227haFQjh3Yvj7nlj1y4
AMF5RohIVvegTMG5oV2rIuvpoEroZNKLyRT1+f4VeOu2NcmsBQyObH4NTYpGvTOmulIvtW/ZR2R4
fvnAIw52kOw12deCanwmEEEUtunrAimhabHcO4Y5mtLvivmSa0kIf+kI9mgqVS8trPw8IGdx7eZw
fO16pT+VSuufqHeWT3kbDJRBrT0mpe32AhInjoSOg2iMIa3lr8lybTL0WZ8voxFMXp46kG3PufZw
YEMiCgZLYHbo365FgOj91AE0o+olZ1sPQdt/M8Zqj55guxSuRfwR0h0aCBsWTFq+CUUZbboEUimd
lKBHB81u9R1P2UQcUJeAxaDdLQbOeZyXG+b7YaeETmhdosp8P9nGa88opxtC30X7ec9ZNksy6LZA
S82EJJggIBlLY84InWgfN8YFSi39MGQ6sjeZtke5ecsKY5UCYkh3h2+0tALwt4+dsTcuRm1Urqn2
zklPur356JtWKNoytwocAYTH0opt14BxmBO4MOYeMTQsaSjcB/6n+wf5hhXBTSEeSWgBaJgtrZTA
LvSZIdFLoBXzASF45di30ni4b2VzXdCSYxYGml6B196E0OPktM0oxTYMWU37qUrpGkVa0v4DL0q3
c3RumYLbiQFNPo+AaC4XZEcQOtf8kEvW9blbzGp/tnSajJET1492oVkVgCahgEpMRPa7NEXZNIVJ
KqPTKCXhAf1VuEdk+MmbbN6Dhd34TAgeialQ+uu43cpUVBRtJjU0NQMZwdfOV7pXxW6nR199sSCm
h5gLINGhU7tcUB1S74u0iAU5+n8iZKGftc6BdsAeH60eCuIGkElIyBFrQnCwNJS38LhEQRZcNdiG
jnap/lNASvdoRkVAwfvH8yFIqTapf1cFEXULhZrzkH9ESDH8LEFq9/G+Z28+DAeE+pRC7mbRoVp3
m+nsdFGfzPm1l2ni1A0kxpYqDTtOzUwhO7KoTpLU0HMgDaU0uR0mk3PCQtXs7MtQ11NxKFU7+FAh
uTd6HW0/HcS2WlhXNqRKD+GUDMGXaCpG+81C7lJ9CeDPGr6mkZzkxymv4IkziYRLj36peinrpPe/
KsNQzm6otfRyC0XqDVeNe1N7Lg3Jrl00D5i6cVuzGdF+hj45P6PhmjSHzJmm1C1sOZAOKnI/o5eY
BPcnv00b01XUeNCPhTwO2ilzhrY6OUozZOcAocfxpettszo7lp+dIpjRrMmlUzSqH6esmIe/we3R
Kzar0X4JklCvnuCTdcLnwUmKf1Ouk1/E4ppymofYDt47eahHJ8GV37XuqM9ydBhKoDkfx5EU5M1P
9DA8T4NSU26Soql+rw62gXIDBWYUb5U8HV2t8Z1vRdZxdom1HRn2AsQs3KjIs09mCJbVG0tdTdwC
3uP8PVHJWJ8qPZ4/ymlj/SdRhrTg16ZleBhnSf9m69RBjvaUz+ons9eM9ilC21f1mGKTVBeiiwqe
ZssvTfVoAsYofzZZl7wBelEUGE2IIk95a6D6m9WIgV1jBcq2l6kuh+E8NihHnZKYCfcnn0QXLgs4
3vq3IVL6/0gUrIH98KwbqeeEkq//opIayJ45j+n0L5pzlurFqKq0Xj5mZeOlZuxbH2eiRedU9XrZ
e3nWz/3ZUHIjfmpNa4RZICumQXrldWc0U6/14EPBFkU/HGvwk6NMATA8VXai/R0aua55zCmm5dEZ
ksx6k5MpZXC998OPwSA5qVeaTSnBICVX1aG34kHGMbpePQxjGCKLyhi6/i5J+kR5yQZ/ish5Jyf+
0DJwPT3pdZ7MLh9DAlHQWJXtZXAVTB64hTj8d56C1vacoM7+8YMm/2gGCKi5BmFj45XBEH/sJm2U
/0rnTnud5DFFxBlPUxyo1Uw59qbckIoDyrDF/Ny2ctaiwECt582Y9TQ+tKEuRVdFT6X4HJMmB2cA
L2Z4nKXCVo9T2HYATMRn+FqVSqOeqHWohifH8VCexiIu5TNwl071lMQKK5fevTOeaQ/FkxtG6fwN
PkKzF+olnCdXr3w9PURQ5nzrFYSXDg3wjtKFf2BUD7ZWKcahRN3eONZtI5u/FKXKZC/UajUBauKo
HypNjswPilw0ReIyXNb8nXBuFc80kkAFCJcq7alodPmf+1fh5uU1qSgJVnxGlcGKrgsWyiAPQyoV
9TWghHVqnTJ6MiJJ/VK3UPreN3Xj1hUIJnChcMajlL2K81AeMUK1aeqrUbbmU9gPmaf1ina4b2UT
uoqQSPS4mPPm2l130vKWthcC2PW1Ig96AdFeM3FIlgP0/ATx+c/71rZrArREDZOdIx4n4lu+iZXk
+HI6xN3VKYYJPjKzcOVAro73rWxryKK6A8cm04aC8GGNSmSIzOoCPtV1krJ8cBUpRzSoKgOGa/1Y
UTs3sTU7PDZJ1mU/FWcS3JWJ5AMjSoaieZ+nSTGe0oph2dfESo3ORcXaf7hzAeyDrjTTpCTNAr26
3AsIF3waMX17TZzeNg7ZMMjvjNEZHxRcZ3aLGXT6A7zh9KcpVi/tqI02TiUTdtBzMkRaJmGfuUBD
4890cPTjCA7qFJhdHuw41qZFDOso0H4NoKYQUVrPuaRROPrtQE5UWb3/bFk/YmVAuy1oGD1OcqAS
YWu6at1JD09HgcxkCB5UARTRsCCt1hvIkFXNpWle8lIZz7oQq4Px6dN9F9uujniYksDv5MgAn7nc
1FqbtUxwpV0025dOpqRr72K6oAejtPVTmqjv0gjKHKcZtIejSiJxknL4PolniDCXhrWu4iHUWucy
VOxfANbtXYMU3U7Uv7kV4KGj9EGuJMT3NhqLZH9VNZiSc6k7P35zEis+KXopfW1DAFCwM8yf72/n
9lrlwFJG5zkRyIn1jKZScshC3xmu3L4yT30dH2LiRzfsxj3d2BumSPDoLhH9cw+t265BwL6Fo9xd
M2PqD/DSJZ9hzdTelYXU7fQmb5qiwgxqkY4ho/7LbyWF1eQMod5d6ygYLY/jRknHCIKOAEuuK/N0
fxPXYmq8FNTRac4JoRiSD138nj+KfVOZtrI6WcO15UbLroxuSshjzakBI6SNtJvXdPxnz7lRW6pb
aL1cfbZ1NHtBN5axBf23EgVPKKLTMRmUMNqrxWzCe34eoG1uI65kITe7/Hn2ILUtuPz+aklK5GlD
TLBHG+19pDq0nIyK8cxR2usw3HhxKEgyBcTIOYU1VfyoP/Yk1GD5mGi8XrmmutBF8cb44LMnO3u/
/dTiXcOjxBjjNiOfUng3k2wer2pHS9jTpGK+IsPqRIdumvVgJzS4Ye1/pl4sATfelAunLJoVamfz
lQHJ6SmKOkCsfhS9Zxbox32f2n4zMSlJmVVky5BSre45p0DYNpv88crLLb3B1RgYz9TM1UOe2Vp2
gg6mmrw0GerQe9gwzXaqyDzjv/lsl98ttQIgJyBVr5QfygMldckNFWk4dLJTXJWqSp8GEQTfN7q5
9qAAJxyCpZIHhL+Lf/+Hs1gzpNxFH0zXPJ2cj1E/B+9yyXCg64v6902WwCh/3+CND0lxkqyWKwKd
1zV7qqJ3DelUjkE2/zWwYjhN4AT/7PttdL5vansQeDaoU/IhqfU76z6lmfuKNlvZdG1kO3ynxgks
hFm0p5Rwawd5l5gXhs10W2ordC1QSGmmq+6H0xfLiJpDoBjpWe5i/9DBkL0DBLuxgchHwiGmchLw
1NVz2M5mA41ELl+V1DHRZC07olbE7OJ63BPOubGBmILmRvCpC0Th0jmQ4umLqKnkqxYM/hFKc/1J
1+KHK6JUPzhtlCrpGXJXrhakZWka5hBeX42h1Z+TwZleKYDs8TzcWAscf9RbuYhBBq27u0PeNLSn
a+XaWKAlkrQdmSwds8N9l/uthLYo6LAYUd2FAJaLn+bhcssGKwok2/Lla0/PUDv4pQZ4rqBaAYlg
Mco/pNEG0t4CSn6b6rByTkD/myCg1FJKztNUy2riqb4zfpmscZq/q0OeWsdctjrDQx50sK+1msup
J5tApl8Sv67/sfzIbF+KKurtzxTMShlusYhOpWaEYXyawl56UB6eR5fuhZBpBk3Hdq6REy3sbGmf
V8pVzyLrQm4Dr39SRgKVqChf72/ojdMlhh05wuSFlMJWzjHWGZdILCvXtJCZ21YMQLMus3XaBwrF
dXOs01g1d0LBravwJtJYpoQkNOjWXVK7hb5sHHN0Y6REPat2BI5p1psdVxG/fOkpVLMZo2Ybxbiu
ulpZoip9nkDScHXMov+RGk1/wnG1j/lMMWgaa/Orjq73szLJ+g6UdXuDkB8BJCXRhoeCe2Tpo52v
ARkK8VFINMr3aT0pX7oEwO4wUfm7//lubCWm6ANTSGX8aQ1n5MFppabAlK+lw6uGq7xEamc937ey
fbKJCARukoCT5HLNW2W1cFYjA69dqZbWh9wYjFM25vbrqNbBpyQy058O2vGn+0a3S4ORG1Y1MKxM
fjLKsNxFmJbTushV7UoXxvHMOom+2E5oPBxQCyQUXwlKeNroa4W0qYz1qUA66oqoY/QeZV6Ouj2Y
r2Zl7WF/t25B2QXQKZckQTV/Xi4oGy2nlGiCXh05/FHPTvssd+V0GsJmr59345aEjY4BEPpT0BVy
YS5NhSZVWb3SjCvo9URC05gBv/iYxBA/PSs6eo+HSB9Kpo8QVVJezHCem0NlVsVVdiq7PqrRWE5f
o2h0YCrtddHhGnU5fgqsPvpQTUkwHaZaqn6i+RxEbxY4keBJhWIjO5q5HIWMKNkIPitdFjkumJXK
Z/wpbaa9UEds2PKEc8CZw4MjDh+g2LRcJfzsuT/YhXatm+jfoq00z9K759JnAEiNmu9THz5PSY2m
mbQTwt5wTQHKJ5UlJBGAsKVhM23mgVKxetWcwnw/65L0PTVqZecA/MbhrdZHp51HAE4W7KzLdT2M
LPVs18aVkSjbo2huXFLb7A5B3LZvitU0VxkW3/NkdIU3TkP5AdmB6FCY7Z5O3NZzhWwxbzpBJe1I
RdwPfwSxJHFdBA2BfbWQnXCpVkpePVYFJe85OT566sXknziMPICCbWtpqjWLIPPppV11yY6OGuIW
tBLoJ9y3cmNBQIrJGSlgIdixxt5Oc1KWkp0ahEQUjjMjCs69OqOIHeI7901tnyFLdPEJXEVdbtOP
htwtcbqyMa5KYEmHKejaz6aS9F5Q21QBFTtkInBUpvgwamm5M86x9VNs08nj4sZbKcsuN3NI5TKS
VWzHUeQcZhQkSHbU6HB/hTc3Ez0DBm/p28FVvbRi9SmKNU1vXKO57M4Bor3vQxKxE2L0e7nA9sSz
IEsAwYVUA8ixpamqlkYkVWXjOgHJhDuUN+KjE2XN1xC3PSSalv1M67j726fSFrhBYDp7DKa3FisE
evEaeqOb90KP9LDHd4xryaTDp1EK+1e4FoOvZmbsVcxunH+eXMj6cFCQ2ButkqLWoarwVfMKoU9v
PflzL1luUpkO05FWHFte4YTDl6KJ6ozgdUz7s+w0UfVq1gqKUxWArHwn47u1/wTMvGJk8KI4tNx/
PZksGEBr86oHzUSdPc3oVU5/lU111AvTcBtf+dE4wUkp0oeJfsHKMwYFbEShDAUyf2l6RvJkEAo1
V0Jn2+sj2QeRHtTnqG67nVXe+saCd4U3lO1nCmBpqqFxQpEytK59PqoumCZEU1oTjpLE1z/ePztb
mBbLgrgGhyICodqzstUOaLJXwWDhT20vHZiMG37FaQVLYyZl89ugNNPkWnOXXqchicYDU7Z+cmqL
tvvYxJk5nrVEDfcqJcLo8uERKT2BF1UESohrHFWfB/+Pu29rjhRXt/wrO/Y7fbhfJs7ZEQNJptPX
tMsul/1C2FVuQAgkJCEJfv0s3D1nl9M19tQ8zkN3dLUrTQLSp++yLkqOrEmvjCvCS6Z7fWGBJrv9
+N5/cRXUOBBwhB7qahF19EbjtubgkEzZVWImC8zJINmjjuL5kwD8i7e58hhAhEKVjZd1BDuKWZNM
i9OnOFH6DrCjeb4xkWe2XhOHn9zRmnAcPTeEwfWRIUeGkPLROZmQcEkm7aZXNFX6TkdNdQZ4HWae
CXVzN6ymr7/9BCFkAzgw6COAZIRHkXdw2Oijp5VexUlFc64oiHqp+swQ/VcP8HWYh1b6ei4fPcBJ
y6DO0i676vphKqt0mgqPJT0Eed3P7K1+sSReGWsABa3SYseaq1FUJ3Uy0uxK2nHeGMV5AcW7z2QG
fnWV1W0BOD48NWhhvd3fjRDWTuj+XEUK3icK4nobgjbPyW+/HMw7IHe9YmQxhziKldZrBkwuu/qA
UzHaDcxMuRtUn5FbfnEvAFNhFWC9IX4cp2Yx9IQhswFJKG4CWkxt0u07RMjPemLvshjs01eRX4yN
kZwdG6SmxHhJD0vdQ9in07KZEbSWO6+TA/piyjoprKTgfbYBX5t7xSh9F9zeWAHZTW0aymuomPv2
BqaZQCygMSBogeQc7turzIRD8ghh7qF1IbqSj/CwzTawe8rw3900OCe0QrPqIk0NAwrCTQbMVdoo
6u8EhEwOCrGlheFurNw8mwxkuKCuMNNnBsdOccESSCrkXl3Tm8W2EbyCHK04yTGHquC8NEJg5oyL
CkCaoHZaKCzAzzPLOz8i300Hf9GblkSKnQif+VEZQtnInFloWiW566FT/GCE2y7QrPLm+MwJWy+5
ajPKxn0LI4UKNBQDZanBnzOM7ha5zDncMDTPHUiUdmJTAy8YPnsKXjwvv7nwkBqBcIgRKYaIYEIc
lUU6EEBioz678v1ebZUE2aKvgZr+zaskADC/tvERWt+reGkkGtAkmdOrCWnGJg76eqN6iNV/fJV3
EXW9CuhD4OGtadBxwicdx/NBvEqvUjaRQwxTpLzXdXhGA2vLylD57ePrvdtOq7J/hDkv2jd4iMeH
RRaOGcNPvSsytWw7+hDGbUQY/fZdraxGpLLobqCBHh8FoAjUEBfyFv6VqBOxYQnhW/DenLOIW2cf
+eNnWg3vnyIq1VUTAhhsD0f7urt/rt+I60yxkMEVXJ7CA1z2siZvgAj/WleBU+fuBNvoj5/jegdv
TkI03QCNXrUTVrjvcQtslpniXaCRKIq+TzZRwseX0MwN38UDgvxujBwbbWHtYONPGjqvooJHlwb5
B7hZoKfXBv7RoQig3+p8l2VXvbTTfMltRr93ydB9E4np6m3S+dMjTI0wL6SdrS10JDNouExZNb1w
1Utnn1EYVOVBTJ1sgzWZAtIXAO9x18Sp9HcoS8WyadswAVVztIo/BElfQ65uInNU8E5MbcnQUxKb
qY2Y+pJVcfxn5evkHhTWQOftDB3E3AVI8ElLDIi3Hz/419P46PYBV8RcDawQFH3Hesue481TDOmR
K+gG8HzEVO+KZCYKczJn0XOg569Dqjcz1Pu/C6blQyhi/tlpcfzy1zYhMkd0lQAnR/74drmJBlgr
yDtkVw7p2p1RwhOYTvt1V8yq6z5ptr47mVLkW+gOriL0K9/66HVXJlCDFDK7ymqgDA1Ksxwc2cfY
9mE+OONuGPzrOsVR8/FzfhcoUrRDgAVCPxTFffzuHkXSu1HXkoNp2fTNOIzmUDP2v358lXep13oV
cCY8QI8QyI/bu9G4wNarG8hBaqfbJb3nng926bZocX1WX72LESjccSG0CtAyQDvtOEZkRvaQWUPj
hWZwk4jtg+3qpKhAyVeTbj6JD+9vDCzXtbmFE8SH6MLR1epmsKzmvD4Io3mBDgImzZQHl14//bYl
IdofwGejQY6bQlfJf7sae2uhkgcPiwOxDEOeUfRbTSEa8/Gber8ecBcQUURzAt1IVI1vr+KgWcf8
YcQZJSpaIO9o9ozU2e7jq/zisa0VEw4PzLHRrj5qPI5NwpLONB0eWxfUG84y/pguoPPmRA6Nu/n4
au+COIYmOANxRwk0gjHReHtPUdWauDc4d92oXvKoh7JaNjrfBddnDtFsBxjmZ7qLv7hBnFGAakOW
Zj0bjy45IVbES6e6A2DufF9FCqOvWTkUu0tV+uHj+/vFO8vW6QkO4pWJ+Aoe/+lYbBJbh27NIRrF
ZH2RQZz6loQ9K3//Khi++jh/VxWX46eIHknjKCfpD4u3ACbXO04JdQ72ybv61b2s41foVmJboSf9
9l01NfEGCBf0B39Kqy34KfFT3UTk8XfvBdowIWBSqxA5WsFHV3Ey3tUkqvDEeAgsMQTx8lqPnxlh
vg/puEqElwKyGOQsj3fskriLz+QwHBgNll0PVleZzd2yheCU2oeOb/MR+uFnauzjz2Aw75d8sOoR
ICChIlkJHW8fY2U8DtBx0x+Yl2hz44s+Jpfgxvj2IFBKDrezz6fnmFcR+W2h91dHhgAqKpgaosO1
frWfVqPkVHrESHagTWzSgvEMRnQw2f39LYbpOYZCSFrwBiFg9PY6tJ2rZElrdqg09FoAse+LqIf4
WUbj5LeD4iq5gPMLJxd0W4+zwID0DLBtxQ4DX6YtuiPxgRHFPsn43vdJV2UHUKQgdYO8Ajibt3fU
ShJMjkPZQZPOnMRd2G2bxKl2qMXa0jc83vQ9cKnoj6eFhfFUqVMTXg6IeZ+E5/dnKFj72OqYa68T
jOPVM0OfFX3KhB04rHZ2ZhzivDfNUAaOqDZehznab29HaHfhFaIbDar2cX+/r8PIckH4YRSabQA+
vB7gffH/cFOoaXFer4og7+awg09DmvYTP4ARUxdLkJFiyCpQSv2Kl/3iypOPb+oXWxAsQeCKUT8A
43hcrKCmWMQsEn7ATgkKnE5B2WK6vc0oQI7pgs4CcKr108cXfR8+IR+B9Ac1EsAXaOK9XUII2xVE
FldxosrPigpimFHhI7VMP3ljv1gh6Gyhgw0SFxyajuEWHmDDNprd8cDU4P7ZxgO76bt4+Cph8Ff6
vP1taCqYYqA44SgFoAm6eUdpSeoLEwUm5QfA1YPTVVJ7S41NN278WS/y3WgAV0JYQTsS0QsJ61Ee
LsQI3GeNO0MXJihlTUddoAwBO2n0O+iYtLR37+IZxO1MN2qPVcu+ffwOf7Fw0EwGyQtQNATQ47ae
nPxRLwuRB4Q4FpQI18IvA89M/WnGPD7uIW3g3AzMjdgn9fwrfflN0bVCZzAgxdmxZoDHCupN0xJg
gqboQEf4aCQ4nyIOEVWIH/D6FPqfY7vPOIBR5w0EzsWfPLFLsnNNT+SXIVlAO8s7Fi/xn14s2XgG
h/Zs3inrj3Ll9LjD/uMHdbwIQQ3AUsA7WvEVa+30drFPBtQDvXj0oJNBbvTSndZOdRjC+h6z49/t
E60XAwAHTZy1THuns+p7bPKShQyHhkkPjq9Uw4PV/d3qBVeBdDOC1AplQql0dEuScl/1gxIHuBfG
RRQ52Q5L7S7KOCuAlFCfHDnHi329HBB7KLBRWGBGtz7hn85qHgK5maazPLTcSXYqxBFDM+2VYFTp
wqSW7uRs0lKIuC78eWw+iSLH0QqXB58NORKyIxzjx6I3Wo9et0iuDo2uKrRbQXgQlau3Hy+T91fB
Pn5VekBUREg+ih2xhPxvsNTTASo16cUIslh/YvvRfJYgv45Fft49PqjuMIiA58U6Uo2P04RYUmfI
pskc0LeBi44fEJvuZLa4p9CbXYYtTRfyEEbO6F03AoITywb0JcjHAhmgoJWUupMc0VrwQfGlvG5v
iQ7cZQdeG7FFqg0kZmYNtRlQLDNC8qmL02VXV3383CVuf9tWaBrkvWgInJbTOvs2QwsWNB/XuQti
GZPfzIlws+gaoOwFYGv1HTyapgQdqH52HOyBZc6jr8Nm1zASf7LD39GV1qukiIKQEMClsM3fLtBg
rP20b/mMlqn2vFLYSIX5CNDbvFmcAapPmbVoVzlWZVDrrW09HGiA3b8jUZ3KLXyuCQRZBLp8uYW2
jbPBoCkwv1kZrd4LWMnYthjsoolyVOzxMTXoxi38oLMUuXbvJZdOP2Fw/7qO/+O7/R/1C0MRALD9
IP/1n/jzd8ZnMB8adfTHf1206GZJ9qf6z/Vj//3X3n7oX1f8ZfiixMuLunjix3/zzQfx+/++/uZJ
Pb35QzmoVs3X04uYb17kRNXrRfBN17/5f/vDf7y8/pbbmb/81z+/swmhC7+tBmv2n3//aP/jv/6J
B/YfP//2v390+dTjU/9zeRHPTy15Ov7Iy5NU+Kz7B1pm0MlYFwlI5espYF7Wn4ThH2Do4LXgNHcx
AV7NjQcGuiF+5P2x0stWSNJq5fyKJZZsWn8UpH9AM3QVr4f2EhoUmJr/76/25hX9+5X9Y4AeM2sH
JfGLsT7/HRLQfsKyRT7uoZKF+h98fd+u36VxQSKbGrdMFtaeOGPlPDhT2H9C3H+djh1dBucFmJdQ
7YHKzHHCPiBmewv6OmVXDcl+BroXCDaY0mJKbO7nIPxhUD6caOH3JZcDdhOBIY+FB/NTbKm6iBdd
g+M6APOuoy4B6UVpUBCrz+Sl1kh79DVBCMP3QAcL7bJjG/UWyaT0u8EvIV0qd5Y1g8z7JavPJmVf
6oZWF22q9UZBS/6TaHVEAHp9EXBHwCvHBsUI4RgKMIBi10J83i9R2NAbDFzUveqNW7YBGCLLlIzF
wlT11FeQF6WNq+4ZaeR9OBF50cei9EAG/yS2/WJprOqpWGr4UpjfrmfzT2cvadajBB7J5YyzIMqt
43ZbmvSfETd+dRkwYQDbwvpb1/zby4wSbNlQKluyphd7osyItML83sD7r8eLrjXwoNhTyJCOQiCD
T8IYpqMtwWbOCgqK9hZjzeef9v3fm+vnzfQ2MX69yJoXuxg0oRCAFMLbW6nGzqRZ184lRSF1gSYS
4JsalYcvoboRLJUqaBbST4L7+nzerFlEELTkURADw4ttvD7fn16TDwTqoHTll4aaR96x9rCkfpOT
bKgffTZUeTJ3sAzrA46CgEVfP77ld29vvToiyEqR8yE5c3T+LYvTWAnNwTLW9BBlLDnElZ5uPr4I
Kqnjm8T5ijMQgCDM1VYKx9ubrLlnsBslKUfmAK8QNeaCxDUBNT6gSz7XNXmo0LoqoSksLoQJ6t3i
9+hEDAuFcql8yXyrHrk7d10xuvVg8xD2nI/15EUYe0fmrOkMPZ3Slmy7ttN+XuGOkmqxI+jGM7ke
PGCHcmCz44dq1KbNnc6Vu7SXkcpbomFuFMXwhe/8UMe5rt3pbsJAHPz3wD+TIqLXNhhNQeA/+9Ch
O7EjJEPHH7z9P5MxdG5JxOatngzGRXjNc9EhKMOiNtanIQy2LoC0i4tgnoNthCYEZMfoy1xL/jJF
5CKgtjqdSBrMpYGbTIlmL3TGLZNdHliSnLmGZqfBGFMvVzpYfkAsYDrt8enTpjLkTmL/jzlm8vOq
QRBD0B9Pqs9hSOM9TDExOGaHe50oUbB2pPg7NkzOSd+yoonVlE9JrUFfm+UCKLJfbWHSAMLXMig0
EWZ9D67RvGkJcAbOQsNLFxmP2FCpl6faA0g5FKCyFLoPAajgYbuUwkwM6hq+/iYDmpZ0bDlUPqBr
smljewJEbg2lBwDe6Iwi00c36iRRA9knIWY2giFvPQ3wCou4td8aJnQZB7CRwKy3PuEI4shfXW8v
HBbvCYm9zWJSvZ/Cie9wSic3fHYfG7ycA8i72wXtFwB8HXUgcHPIoVgKWRGX6RMWdu7GNyavdPUF
Dqs3wJnC3dWFWZFYS/CJbZdWQn8j8p5CTZqiAkUf2pU8PBGOhsZp3U3nyoZt0USjBn0nOlFzZ08J
carSGZl8TCZ1EsSVV3AMOAWHOvYwnTfoCRSTae+pBzeJzj2bWv956j2VozV1aDt5Q2KylEvd8n3G
6gzTkbTfMyf09wOjZw3rLr2BRCWGHvoEwKrHlJwwwr6rgJ7Dg/4rgGgir2d1WrnDt4gHeo8Evc4p
/CNKr4/0xq8zk5ummou1hgFNxtMUFOZoKlsxL6W20pYeaoRo4TlTluQs9L8wwGlOYODqnmSQ59t0
IZqTcePk1ayu0xn6FuEANkrXBFdwnbhsF+NvhBv2JUkGkvOuA/TQF0RehpXn59LL9rAeDjbT4C83
0rH+vhl1dYBC8rNN4cnRQvfqAhg9Xa66wqdLODn55Ai6gXzUapQxX2gOLRhSwz0r4pA+lyw4m0dz
Mob2QbouO0nb4duACgY8J0B5l+HagazNXcaYPgB1nz3oaVz2xKVX46CywwAWcgHh1WHjOWIpfaF/
RKOTz0GCrx3xQ1zb3dC1PyoM+3LpwAakgd/nRjuRKNRS3zE/PGeRpWdVh4eWeY+65auh4/xEu1VM
c0ifV6U4T3pa58hWshRoe199Uda48EZaxNpexdYKw/57Hc07GiRn9QjaVJexbx5b+L3T2h9OmtYl
Mw0UnKlzEhp4XUHq6rvTBFVBh6yheUCC+QqyJn3OzRwUWFUEOlFYWgqW2Vsby+dq9rDz4mZnsubR
CZorxsR92jZAwCZUbZ1eYoOuQXCO9n6E8TNcWslubleYUZLtOq+Kcx47ZWjna2+hew+yl1vm+LTQ
8+t2ogfrsrTwCWzHdc+LtIH0vC+TnRRQoh/JMyHz6ZRMwWlUT0uY9/OTHp0hX8IICwWvmPHpXjS1
yDs5P0wZLNmmfihHAxKvKyKIwgRD+Bz3rsT3yLx96zZ3gyTfoBrzqSL8+0wOGDHk+Ug2kAEA/H50
VlFJ3W5sEyjMOM4ybyn6dMPWBeOl2sKy03lJl6imMjdijqd9FmvRlrzrx2WDweZYba1SwEO1PdZC
ZQOv3tCesWcjp+yposiht5504cWmlbmdoHjxZx2OLCw8x3HcE0lBW0efYpof5zZrnp0WbdxCdrNC
UjWgFN/WU8QvMqL6J0hBOlNp0Z3/PsxIuVtO+zo3vePZDaSZ+z8T6nRPE1oudb6wVOHCZOHjxnUJ
kzhywbzf6tb2z1hy/pVyXLGOLzkitm7qCHw9pz0wBmFEgKJGkusKPNLc633Zn7ZSm6iYl4bLHOJd
st84U9Vd1qFNb1yuFrIDAETzPSwt7FPjGJUHyRQvT+A92hqHTtQu1w0wflPpjoK7GwYsXbrJQjMm
OTj0QhU1UjGZy35Ikq1JK/a96pORbzPtQADLiAHBLKygPJ6GBF7ZlPXRHdxcqIAKNGaiaVgFOFEi
LfEwnRSuOjX1s3OoqMkEJYu1IufotPSFrNzIbEZlUnRTMlffBDEAm5uWinDMjZ9wNNK9rEcR4TYA
wnWd6C9a6Fax3IkF5ESVH1h1Cha1yUoRmNgWvdsSsuV8CIbcDKS7t4njN5t20lm3ceD+N0O/C2aH
eVX3PvwNp6Gfz7LEZv0WcqHVSRLXkVf4LjoueTKFNi46MmbzCeTbKabKkL2INoA58rkAlLX+ESWD
bja0qseoMNA8zDaRE7UvoaQI770G4MznlnIYD9EByUHTh8nOh5yPLYVreI9jW4dzrkjdxyf4Rz/C
tgs0xra341hOPo6KyxiY4O48iURa2bwPB+md0lQPQ1sMrhUVuFkQ6tpoaSHp4NR+uyfa18vXLNWg
jGeoSO9BvGuDomqAmyzbpA1PSTyGYmOpB7DdRADYRAMciUypejvdicFFSGZJZb8YPXbdpsFpAIBO
ZHwFQStoPo1+49JN3dVQc7ddo1TBo64LimWWXsnFgukLcJWuhepDLBDQx3r2IMWU1hyrqxNfYtaq
b43nOdext9hv+JX1VHQN6b5PKNaexpnaJzQjIVYAcZ6xgKBXNJ3MfmLZxq2JvpqDcfDzaekhC+RN
AkqyHM5ZD/UIieoc0o2iy7VJILeEwNm6BVFotuNlxOqsnSBDtaGdNN9lGyG4wcdW4WgM4CVY9pEn
gAmFNNpNC7hbnEPsCAlUC5x0tkUIT+JNxGty74CQUxVRCwAVaspFn6cQn3pypJbVxsawxslDz7Yz
9pB0vnpVigcxQ45Fl9QbNYRh+0Z5uVMz/xRjHtVdJR50o2zt+CAKILU+H7qEBzjPTMWK0ahmgYJF
JlXuBHV1ITJ3jrbcqHDKaS3TRxMMI5a6n0jItyWdvoKSlhF50mZdtJOqz7oCeO6W5gIqrt8WNyH0
DNAFfzolzQRlgWmJmybPUkb8vJtcu0dikj5FobB3s2B+vPWgfi9xTg+B2iJMRF/7maCFq1nPux1A
sQsC2AQvLh8U1jgf5Jz8oHPclXCen8czaCg4l2Z2q/slo358mmF1tKWHF2ZwyLsNPbUhyZZ8sfWE
YqG1CEQz1qE5GTwBY6ZoEUaVfAjnK2t8KQuI31XXY6IAXlEuuNXITrBn8kEnC0wkBBXu1ukcOJ0P
eHk/EF9DP+ccZeNGeaOb5tClCL8Eka6bcgbj+rAYb4HwF3TZxl0XxdWljmyYFgHtWjeXYBwDED8g
/4S6eTt0JUdn4zaL2vCWmlW3UzNIrm2a1ELAK0pGcxWPs3jOTN1axHgIHOTurJZrVBnkW1U3HBxw
HQVXcEXzxcYD6O05xhLZ9wtB8TCmBJpnmQFHPQ8zKYZCrsEKNmcQ5yswJhJfgatJamzG1ezNotYS
Z6OLhnfu0sY8N/AU7vNGOCEcrbgvN1k81APIkzbDOGkJAqizjWhbLpiCnxvKx+s0c5rvPHT4Fz2j
cCmqdJBPVei4e8wNQnA73EFiFj1EWhUCd/bg2Gbxi0QRyLt5mGbczX6rmlJ7MJ7LB4OvsZ+5STJk
RVMEN1epqu/+aMMXAEIYDCMDRx9UypyXLHImukKYs2BjSW12Katxcg48iB7dvmaqHKEZft8j8nd5
446aYUqROnM+pNXCzntPxI/LVPObyahW5DRiNeqEOR2hKRjWA8/rJFtMnswejqZkaKMcbxqZI50r
xDETSGjghbbu7iiKBrOB5Auv9wmaY1dompJr4TYjzoGIxQKm4a7sgJiE0G2uvWkI8xrpy7LvQk2f
glraLQS3WuyAOsXBBNCVyfukbe5UBDkGVEHQGCgRQ4C881Xg9Xu0qXW86Sae8qJbUkWLhaN9lKOz
spTj3Jhbv4VFE5QIF3ZjEMewsNZaBpJPt35lzI2Kp8BC2anvD0ZlBvkGDtYkDxNHIS+KUTYB90np
c6OzFkDz3iXTRgB7+LWTcXoVEAIRP5EwSIKlQ6PbvIVUDybmuqHXvugSmXfWog2fRYyhhqkrgVBq
m/mZa18y3NvS3SutUMvYROFEdxwNmRdHawoUYybH5jbuaYhsnzQPTu/FNq+Jo8/6ZIJXk3HT8bJD
s+JG2MEnpe+DqIGSJ5yagk4hhb6zTiJeKAtURFFnVfoFx0Uoii6tZVDA28PNtm1sINvgOJPMQQit
KpC7OHmy1kiaDzCHTO9RGIEtUaV2We5kFfjDHnoc9WlivOpBg4vSFQEOJAs62ljNJbqV6gsnkRXF
NBEV36fpFKYGbwck/DIles7l4hq0IGwCMxzl+dU3DCpwUvegs1/TKerSMkECMeVVrxTb+KPSWNJI
4naBBhatBDd0BABXt9l2JvOcXXAjFydPHbiu5FCM9NYiF2rWkClaog3E0WyLsC9dug3wP3ZLj97O
dvDt+EWQGhyasTXNSwLjbR8pJ2hwOWuaJcpj5HMTsJBiqstMhvSl6WDtnPvdCPMHZC/ktKmBobmC
I46EFNzQAu/xca/pFfbwpp+G9B0KIZiYYK4DHvna5Pu5nwYqY+LXtSplGA23flhnfd5GbQd2GON0
y8bQu+VR752D0M4LjytRTj2fxgIm4tguNJPpfsy03QsO3eo88ofO5HgSXgBXT+v9IG1q//rOfw8+
/m48Hk1ajv74/+ngZRWa+j9PXrZPgr38Yy/p0/BD/jyvWT/21/TFif8AQnv1HF6N6wE9xOv8a/ri
JH+A1wqENgwOMXMFmOK/py+xv45YAMdEHx+zQ0AW//mPv6cvsYcfwbx1VeYFcQEQiN+Zvrz20P+9
2NDoX3lykFUA6BODEc8/aksTNjReiIhcIK+V1xK57B4+1LdVqlBO67naZ6KVpT8tS5cDcb3zU9Je
kor6py3phq0nzCblcfOldrvwZGmbS0z61LnrqO7aesnhp4f7i/b2K2Lt+NviuaAFu86lAMR4uzUA
b6kIQ09kBXfJr9VAvaTgTKS3HCNNg5bPWiuSbO/73LDchNN402jRWyR2xNurtpWyBLij35ImSE+C
iAYYZVDF8ixDrM1R1qHXRmbnBe0DdemOvbokI7opfA67JofhIMq+GAUcisroC4f0AQQvM1j35qTq
o7FABvpD1sAS5KnNXlRV2ZtmjFB1+rHTHRDz3KKlyCuKAdDhx6zr2Wcc9KPgsb5P/LMK/KUQakI3
/GgCoAxFS6KHa3nNEvCkMnmOlqI+117dypMG9rVFw9skgEqOCfZt7aM3KGE7dcN5wmDbjHiGs7RN
Shg2NV45xNy/bscBEcgBE2szr83aj98p1uvP44PXbwzYIL4sBhdA6iRH3xggVJlK0GcKAWrWFzVU
dA9+mP9d0RTAGtFGzanr8+qujWo0u9OggszcVP8ZVkwFxdjMnigIFRcJmeqxiOtxdcgN3PmrOwbq
awUBsBZy4GsxrirwvDSX9trqaYIWNTR9cxR9CKJgEFYRPmbJ40K6GNlQRZ1SAf6X5pEyYDVgwTQ/
kOqDz0804nIOV8i0mGY10420ll8vRqmyctY4nDhoqG5M0twmg6m+TYFHCh03/Y1CU+ZpcnEbJFqI
v1kycBEH+OjZwvap89D4E7wbvFT+QGLo5DjBG3x51osZ2J04uwiixDmYLIFrIzzEW/iiee31x6/j
VUjv7RbDPAXjNugRgdaKG3y7xZyxF0CYOF5hgrHdCWgiDVAwxSNBQ7yCxHMtUJoYv2pyZ4jTcvBq
KC9NU3hDQEsEzsCJ81i6BQQt9KFNYB1dwoXSux11bZecpsF4VePQk0UcqCbKU1OTiwzwYgMCSyWa
ErDc+WKq2AlvBmFyATEkLwehVhdWTnVhPH0OITn4XETIdfAhR7UFMj5aNphaPg0DWslUs0VtMeZA
qSjr5mIQwGrmddyRLwoGGmluq1kUgUuqLpe6Zh1uCmY+RWic+TyB3RzkwkEdTKuZlUETuGWwZq+d
9Pszp+7lRTKxKN761OeworLuBolKc8qMQc+5tWDmbjBqGM+bHn+hmOI2OLQ+aOUSh+4wDVNzMnbX
/jS68Htbmq3L53oL59fkPp7h57uNWdR8EalFSzFpnTOX1RNq9IhfIXEiDyiH7Dk84OiNv2TpZwCu
tzOuv3ZihsQRbHiIob2TraH+0gHtquC/stYiEAF3z1HyxpfQIXB3iwlgLxhR+cwws/9EvuIIxfL3
pXFGQiwQJHkQRt6uur5e0qoHWq2QPmdl5HD7gJFSciYizK9STfehmsZdFEF+1jXIczOHb/x2ai6c
bAxL4MYxG0BX8hP5qldBi6PNgMkiAIboTSA/Otb792wIiXg6eygp26BswkTvCJcir1qY2S6wV9sG
PIDDFRciHzCizOEMS+9q2JcWGBYGeQydzN0kqgDji8A9ddokLpquqs9R52HKRYfgO9KDEQ3TyH4S
V1+BcMfffUXuQ7wBE+e/Jpo/pZFrP110TeYhmQ3JeTyQGTxKaDgMJ1XnfRkqQGsKQkT2zaW9owrS
iStopfzZ9KRCIyOC+EWemCnBsB/Gl/g3CsmrsPNGso1R6ZWE+e0l8K3jad8zNAgNKnaZV4MZS+HB
s2BuF3kZDPG4qZCmlhGe4z2NkrnwMuOVhnkVtgt3+RkT8/zDd7WA6YldDMaVzhWpzNWC1pcpMOlu
b9EZqfHiu0xcQUeRPRhgOUjREg5XmwWq8qaf7FlAwuomotRe9kOLletCJxzBKmei9s6ceEax4Jgs
PcOQNyQFMoR2K1OynIgOkSoM5PzNV2nzhULk+VvfeuAetH6jdeHES3AD8zlWoD6xe7rM8bmr2rsx
7tVTMtNs480y3lSv54aeUUV8hjn9xb5cR84rhGolrR7bqUwkHDrosXiQPW2rW3/ywhMKuZyNGP4X
e+exJDeybdl/6TmuQYspEFokM5mCYgLLpIAWDgcc4uvfAut192VcNtPevCdlNKsqRgSE+/Fz9l67
VFvZezJyFplHE9vomcOK2Bl6Cp0/WcQ+G5gHosd9nXsj36UiJQihsjNCrR3gTe3cv3N4ufFk/nqR
sdSyXa+kCx3B1+8vskyI8EXNw/ahquKTEJZ/1mipWIlt7OrcdXc8TdZedxtjO6RoJjshvghVjCeE
YfneXOBIlcB+o15jdFkDVD/iSRPnxfDpjCWQhP3UfhYzRzzpBdpGLkb3sU1zbUuWk/OlUE1+16+D
Is7KFQNPob13MyjK/03twA9EvsbGaCI5WI1St4RoLctiH2kkP9AozPumBVHSkMbwifl+cOmqwtsa
jZjYsjZWGapgyrauS9OyHgDpJoP7XWdbe+9dv/FF/POlmPmwkaL3xSZ5U8WTER3XulsZkVHb+T2G
VbXV5g56g6eOhW+Uh4yJQ9j7n12dndKwT9MwBu+ISNfP+G29QZULwpBJB1JHNDs3hUOW5f0kAKpH
bTt+o7+HUgrR1a4yk+WdZXmVpf3HRyEw5hRAr2I9uPz+kE1yBu+ql0Ykkwltc+UFL/ww6m/P4xka
Yu1rtlBxR33NFFSatfzaeFbyAgcm6TbxZMpQIRw+Q/fI6MgHpfFWNMMBW1hCC7FcJRTLrBN7UQGk
yBvLBVmirCLf03iWV9OlIuosabdhh4C0RtDdvcKW7MvQ0Mkb9JJg8pn35e95bVcly80FxlYWYLQF
iwmU7GasxyFO6VktdMzIxDvU01xFNFDqy5j6y/Mw2/Z2TLzxY9eU/nHJQYeFcrQ/NMpmICQTwX/u
5N21MvmETe3XMzFDWoYCbja0t2TM5KOhtWcGBs0TkRpShmWLWmcdOzBRsBf/hbrB2Sn67n1olAXF
tqOGkHaQb2zz0aXbJbJhYxttgM4kGz9Y1dJ+HztN+64HVfYlaVz/czkW/tnSTO+N/jtVdcsk6FII
OpvAEgb37A1OI0KZFkdj6UuB8oARUmj6X5BklJ/biRySbdA8c0pTxr5NZbO3jZxP0uOtk0oz++eR
/v9tjf+1Llv/77ZG+Fon5ev3HzL9957G+v/809MIzH9RWSCI4i1HZsbO9L97Gr7/LxYg7IlktaLR
J2bq//Q0TPdflJS8sPD7cIi5a1/rv3sapvEv2hCAH3TEoCvB3fyf9DR+f09onAET4O93cEqtnNpb
g2SVmDMajyA7LHlj7xjr5cTpwKtwl7rcJ1Zh//OU/CY6/ovoDjAAxgfW4F/4dFKkb7a82oKOwjgx
OTBlmCKOs/GTrdLqOC8qv85+ql/MsnzPQ/j7aruS7FDrkjMKmJzeEsyw35dAU/rjoBo7OfQAFi6y
JF/LqF0r1PjjO7/v9wP6r49aSUdsdauzmoXn94+qFfqa1jWzwzxU+SUAgrhhEmqHsV4Uu45+RJhR
g+x//Sn19fH53x69+38WuH+/vDcfT/mKZ5daAgwZ2Bvu6O8f7yDagXLid4eiH1hvysoCirVo9yZT
APROTbeEPuEzd7Q1xRtymfciMG4sP5BQVwMlfTKuBIkgPNi/f4FiVE48uGuWEEEXB4725jMw6uxr
obKKKClUQyiBU/vcmmKDGWrYi6p2UABM7BSR6qXx6LnDtPeNYfyMvqVM3qm5bp73X98Pzx42RKLg
6XPffL+scZCplzr5T37KTLOq1YbjhHvwSzVt+6TW3unC3VQbvy4Ijj0sghwugLXcct21rgd61Q/y
gKhOFwxrB9MI+WW0A1AA2h/TRuQf867YICOMt5Vv9jGTUW++TE1R9Nu/Px43npI1hG1l4KwrDipy
w759/SqyULpVvXFgtmIjA+ySoAmVZ8qToH9DbBV+j4tqkSRlQ/udzbvfy9FdtrKcbTwisZ9+RBmr
f7UbswMGMnU09Wors1+SfmiP2PuZ3SeMl+hA9AbzKXKxtEvD+nKpaqEdq9Qfy8hEn7GLVRNfPaPS
3/Fi3xTV//xE9APwcX69h7dvYNv3Bur6rDo47egb4VILaW36vp2eS7oxUeO100sTiFwP58EI7giX
KnYCMc2lG1CRF5jrj00VyzeSJbX7hbbSI5EZ+tcpmN3DrPLyMS+M9ovfOGStyCH/bhklB9ilN1/h
qaHCm+p+1CNhKuvFllLvQlkv8jpWSm1FEpSPf7+jv1fY//1rofLgXGeJw9zy+/umKTKzfC0tD8uq
tHIHpqhydt4r5G/fGh4bvDnsOHA3VtnwTSvZZ1A5TNRfBwQVyWcNkUAb9/KousX54Rf6eyX6zXq9
PqUMonDrr7x5gHE3XU5vYqq3UJodrKpJroikT3yxKQqsSb2zHKytkv9bJv66fGwM6xbLI+P+B5Cn
msw6saQk40AlybUM6uk5pzp+XDQhTyTrlo8V+Rwf/37Pbhfp9eetgvMVGcYSdMvJXYN89LKvq0Nv
98lbn48+47wCxBKdzsbA3g6o+IVIr/ZLQV+3CTsHsuzfv8KfrjBeOTwpiDrp2qw3/N/6HdroernS
i/bQNeBXM0ensSfh6c4Moav4nYbVH54e7iT2A4cxBDO6mw9TVo5qp0i6A67A8tHORlbabPT2DdUG
wKW+//b3H3fT1/91Vy1MMqu1kmtMjfX7r2scPc9EUDUHOi4EXNuMePstkBDm1TbkmCpatGK5N7yk
3qRaDpM5bqBcz2ZX16FKMz8/0lMPrnWcybfB7Ya3ymyVHaZjbO3GzNUusQ3g6O9f+o93BBIuTmEe
fnhyv39ns3IL+O8oSOcscchZozKJvbI+BygGn/7+UX966FeLJi4m0msC9+ajaj8TUvCTKIe6+GqY
0rgOchpPmin8k40V75zCqDr8/UP/8Ptoq62+AKR1TDBumpbLaIvChDhzmBB37jwY1dd5lO6hdmLt
HfbRH96vla+FtJkOEH6t29ufzoLGU9sc1lisegerIr9U1uJvlS3kw9Ab89G0+j6JIEQ7l9Gvknce
+D/9Vj6dUeUKUGdA8Pu9HPTFGzXE7ofKToawQph7MeY2+AA8LXjHq7X+lpsFjKxdrGqw4MCP3Ja2
FOjuulhWB5s96zTVljxJd2Fv9vXFeklQ5eYbv1nkSRPv3tI/XGeowwasBT6cJ/fmOQJ0Vy7O6LaH
TOhqb9lxxgQPuRxCDbxX+TKzdmWjOZUhmRO8e2VCtfX3p+pPjzK9DRy/tJeM/7jVi/RjpXynPdip
jqbRdN3j2Mf6lvyQhyrRDCcszfK9mu4Pt5cVcw0lY6664pp+v72rYU4XksUzye3gLsYoYCAEFxU6
GDfOd3//hetFvLnBmK3oY1I+4iK8XTxbTkg+RqXmIKjV7rKqe1by3Sr1Dx/CwJ1nlXoVx9+tr7AK
rM5ZqpQVIUE6xkxHC3JEg9hS/v5j/nDlmNDDpueJ5VfdXjkA8QqVBd7BCU3oS8GEGYl3i2RRFVbd
vvNs/OHVIJ6BytuGnMSR5KbU75qxUCiLugMAQJN2VJCZUO2oaBfXr85IcbR7kuBVFo2a+/r33/mn
62nTY6KpaxgeK8DvT4iWUwL0U90dysLVNp2y37ScXe/vH/KHZx+wQ8DDT//4P/fwQNOFN+ledRAk
J93FC0XDkkzylPQj3fpCYHzKguS94uUPmznvOs4/ftmKdri5qoudos0q4+qg9bX9Uhezdu/jvHry
rSY/5G713hv+q0d88wIwNwPz/yuHgnLw92uZYEakteg2h9yy0C0zg45FmGda+pOXwXtmYQjQlQbB
+LwgMrgP6hEQeEq6lAoTJxc/W9soH5mWcQro6tnba21vofoc0zfHzqj9C2bWtNAbhcDbF4HFGFPg
HBKmfKJwaT/9/ab94Q3AlooSZd176d/c7E2MkmVP0kRzMFuEbGFbutbGw8f7qc8N9V4T9D+XjnVh
ZGMgDgI02vpd/q3I80y/9WezoLh1NTCkBhO4pdPkPlh7Ef/jn4V0kh1ohWBRud/seIy2+no255K+
MB0PqXtTpMe+tiGcKj/8/aN+Sbp+fyBWiiJthtW2CfLt5hJCuIcnMcW8XFPCibp3LbRvhtvuja7U
v5IGzrzD7hxy4fpyZvMZZp9JAhPvR6mNdRGVVCn3pOMtl56E3Gd7mWAfcUsweTVa8/b3b2uum8HN
t2UNotKmXceid+vmF/YsHdQh4lCNdXJuR6t9LfFqXJBWpMgnsyx5G/S0e+odeOerhlyLms5cHhIQ
Ubia7CRKDb1/6JoefazHWaQpB7XBzydPLtlLD6Nfk/2bjUy4Yrc6j242vLNoc+D6fSmlX7AOcYhW
d5heOlz1m/Usl50qCrNsMWFpKwGoG77EmJEZM7Y1vgK7E3EfKulWbyP1AJe8SNAzz4sYFcYRVQWh
mHw/i/wWncSWUaSNogTcqh+lvma/EC+BPWi0zSZgPuR61R7VTbttZgJYUGyX03QI2tKKd70N1nuX
x3kyb11CTF5Tm1yrbaG3aO45uKHxte3Fs0O/ARGjeQRGp/VJwOi5ziRoXxPVCdQQTmJ+yBOqpmjN
fV4Qt3Bm36N+b96ctMy1TRO72ab38J34M2LTYcm9U0w457NhY2WnzS4wMzUBFsDpEJuG3E7CYIwd
w7t8zMpE+472CvFPn5fqhyeXj0tR/wT9aW7Qqy/bdDIQDJB/EaHAQi+O5ewVcwWM21y3w75ovLvS
1BZ+v2qfkKR/D2Ivu1ptgGVI6rIKbbqPzymKLBehSeoekYioKxnOy7AvjcU/xnVefkhSUR5MjaxK
rCmx9iSaOfs8m9gWoI5izU+dSfvpmLLdAoKxFRPjbO4vTlYGT5mwYpL5ZMnzatfYVP0O8XDbt86u
b6WzbLUltzf50CJDjj3VX5uS3ZXuQ6xeA2EV+k5BeSfhfPwqMee98SA0+E6cav7SYaY8ylxgZuIU
UuxJhcLU5neus61HmX+kai4Rk5XqC2tn9c2Y+ulIU8+6lFXZvgQJU5TZGWAMANtCJ2wWLfdoTF8r
O36UnnoJqrIaw9peAnsHHa0BAYlF6oMcKy/Mp5LB5zIvg1oF70jBy6xsdqmO42Cas2JjLqYd+Y3e
3GuilpeMHfxT5hYzrrQ4O/l93Bw1q9Z3dWX71zmo0GbXTe9/cW2tOy4S80OhoalLR/XZa12o+pWW
nnDJfc875RBiP1mHyrUoyB3/0Z6aV6/vq0PNTvDYq6J7cnLPOsiFQ+hgNhOys65Sd9Wg20WY6BYp
yoarRNgJ840ji3xIrUKsOUTFiVaeeUyEmz/DudW2CyfZix6nW7fKn5ZY5TB3x/5EvxaNv6uN5aYm
8ijEDjNuGygQ20zGSxo1xYQjK3cDcuI7sL272BAujurcJzMkpZ0dJj1asG2vT60IA7yESeQz+osj
DCNlxCa2h9vtv00iKzjq2P4Ol/USFVMMABjlZNQuPq6qpUwuwyL0jeeREpLilWV4uPKPktXrtyzG
jC0M78TZsk0tqjOsJ4Zy/K9qzFmsa39AtT8MMuIZN44VwCxUu8rSXpA/X/slXj51pDDvpykzfmQi
rX/GiZM8awzR3xbxEKPoZp9n5dwbwZDscPrmIIHj9oJoP8WMWSE7izjxwEdymR4WHtFBzli1ez8b
27s1cuyt7bLpUKeYVsdF0z+ie06+DoZmblU51vgRpuXEVBRBYeewDY6toT6KXpk/3IFg9ZzuK/vj
1O+c2vwkdYsuuVYLhhHd1C8B7Qd9PheePaYYOlouV4NZMnJb4T3HozZ8sguOeQk2QLXFv1lXmM90
dZh6c/7me1Mto2WimilGXZRbr1UuvjC0fvDjZ+vDjKq2AlhqTw91HCyfcCUbB4cwj83kDaq9z6wa
g+UgJu3NyOdsX+pmus0zVb20aeqfwVPVkeh41ja2WhBoWZh5I3TqlozWTLl9Wmf5Np607GBTzJyc
IJZPmpM6HQ4SErl4iE3CmGor1SLyAQ0U4VVs7xK9L4ytIRevDp1RqGxHPRRcpgqTnD4sw4ZADOvJ
aYOY5oylFUdunil2zdCqfVJU1XfSk/NHBRnjTdY/p7FgxIBv/ge9SWhnmXcuxkvPArkJctt5kBaL
7+TFXpQuWhOVpe49CqMKzn0/oEhK3LrgWygW89QS8auLqfADbPz6NDZKnHrMKyAaHH347I7VdDUq
wG2OSs9Ol5SHasp1ghmsYmd1Biz/wBsjQ3Riz2s77HAGDttlsfmtjjngh1Pazqhc+yiQm7CDUEN8
HV1Xh3lAe+4xw0JafC41/IWFZ/YHwx6hrQxDW4Win3+g+hquhNvYxxl//RfH9RiapEP+YLZOt5e+
1z6WpjNuK09Lv892vby0Y15uhaj3vWmWD4Nnv6BlRZqpjSPm+mnSw9ScZlavBrlwNBRY3MOY4/UX
u7Tt6+A7yamyBjdacHy14WSC8nVmSx/Dlh5uHmmL1Z9bu8ue6qo2irCTWnGplD1+ELPbNaehdxxz
y//gIO+aFDchLZOHxc4JKO4Gd1tBm+XhXNVTOqbGJ7BV+i5OrOmpazR/H6e+2voOQyQPKaFmK0wI
XpvQ6a6z3n9cvAaGE03NWMMG3/pPqTdVDyBYWhG1ppauvG2UHYH0rB+p3iU7u7SkvqlnkWELdHDp
VThwwjbFghIjVDg6TtFsuPrlxda1w8y44Q3IX3CcKpXTybAdtXfjMcAlrrryouZFfk9jQeTM0kIF
3iBqbJmBjBzPNgnGie0ULAPW2rL+WWqDcYcK3HlWQe2sqZIquShSzAF3tZisse6oYSMHt3W3Te0O
DyppzcPiN83RRPoXTk1mnmeUHhAA3PSuna310R6Wc1fxM9fYQxFOrWuE0kU0ENvWq+QcEPlaSVSP
JnFzII0pNqOLwxTbY/VRx12xtZ20ZR7biuXMgvUjtYJ6u1CtnGWdCOADqn5VU8ID7618ZU0d+z4I
Qhgt6pJkDB2wpWO0771kSx94jiCL55vWtt5yNXafMHVPYb4MxudM+tqhj70XozWWyEfNENJFQj6S
6h4S6ynAx9ZUBSaoID+4S5NuEzX2m7h2tEM2zsjHjNq6xJQI5jg2cIM5OkYJqx8iFfZ9jclNNLPs
PzJGq/Z50qXXpc+LhH+t6p3wlPWhgGDw0SrG5U5rZzRzY9DTCFwdQm0sHzvmcT0Qz0lhndQZoeqz
f+TZbz6lVqdt+rGLX6ZcyAdtbPIuyhqv2VXrJZJeMR8cE++Tl7ndwevGZGsVn9n9WMVrMzGebOh0
lP34yNG+6BxMDBTk10S6R4OLfNLl8uqnJtph2fs7E2zEwagbFcWjKNEPd3r3kQLnp6tV5AEtdXdW
afdpiKfui9cFb7KdKbU91kCD9XcsnGxTdcZXHM/NvcW6sK2TavnoFf2LNsbxLje17AGuOdLVlmJ6
nwh0/5VZL1hcXbKfO6aQg8nBugv66qq7Mtjabi+2MYrnsx/gGE+bMtgl8RhVMu+OtpdlVw4hWDQ9
ePOxNSNmEkvyCRNdcpyr9KNtVU8lSQd4h/v2tNQafi47ri+BVQ3rO9BvRGy/DVmx1naTuw1M/kGx
ua2rNvuS1a57SikeN0bnxofcX5qNWFJ/q+UY2yeiPcLJrQIWgwkDRlWvhWZ3nfMBqWnXv2D2nsLC
coYT6XctEV0IcSLDwJURGm4W6DtcXWQ/au5zPldLjXlD4HDw0DbzuhkBnvwk2NaD5l7zsk8jY2nU
fkVW7wmPQxCPqOqa+1P1Ycqd9ltb1+7eq6fHoYl/2fD1XTpk1adhTNR+5OizNZvxSQSTyZCndV7K
LCuuXZKMW1mMxTUh+mSjZ4fMrucTUXX60SxH/a4begUTD+mVIRI/7CuMoEJr5WkhxeQbilt917u5
xAfsUZwN/vRs29AFuP5t5LV2emLIO2zr1PqalRBCiNVbtmU//hIldbQEyHOp8iXKHWgxpVFOVEla
Vt8FY99ui5UcYo7CJm/E8o5GWn4zZNa/9LGwD6zo6hR3PW3D3IDpMzjJ2zhDenBFnTIHtYoX6Q7D
a6e5zUMAeeKzqSBiCKfeD0Sbn/sxlhuUIh0O3UCdNGXUwSGr6SU09tRu59aS3LsSS02Vqvon9qBs
Y82wCPJlnw60mTP9oJtdehe4qYhsVF2RrsXQxNNBnLqZahocpNp5RqNvuGUlng6towTHFh2M/t7i
moZsDj4SDcyPQvaRlhXOFvlXmBc+QWdqmjfaXHa7aizyyJJB+3EqSig1GWvhWBXdtmU6HgUea4/L
GWaTw4C4urgaOZj6vRYF2Wr+6YXYaQgMdlqXWMBUKOyzcMwLdZ1B59x7rnLP9Gi63Qzql+fUPXXe
7NebwBrJYc8c4wOxntpBo6o7+gVpU3PPiViKJPlYcmYK+YBx0/t+FzK271JcNf6h1EBATnprsKgI
HZX+cimb7E2fdfeuFLZ6wAl8p2oKfKUt323R55FXFVfIKkFojqb5s0lVGg2inh9gWZQ7U0/dz1ZG
JkuJjtMM52lwslB3h+dYmfWFcLR5kzr1Xa/UV2YCbWhL/VMNrPWDNjSkLKamFpqt20dST8ZDiaWX
syzuJ8Rz7Ns0wUO9h8RD5AFuhtgeToYyMw7mIt4T0Jjytk8FyvI4eBkN3Jxlnn0rnHG5CEm/Mmry
xYu8jOGHrfp57yxp9V1RW+16VA1HA9Pm/Zg32CVN1lxPp1gJu47xYyQqYX+1VaEjjsbKgvC7etak
jM++dP1dEQN5SmbDZXgYD6GJAeIDkpE3CAMzyXQZPt0u9d4KAVSVc5NxCFLbfkKch3u4clsCXxvS
k/oqt0IygT22j3yBG8Tdwo64gATKoMsEwcUoBrBJ3tjsRzn1ZJou9TPw1poNpYk3qrWK08gsfCvd
GVAs9vYnV8X7uRnlMbBTd98EqnvtB7yQejfdNTB3I63m4XaGoH1AE+58Q/b5YtpjfYGx00YZac/R
4k/ZKahid5d7kqxINzPHlSIzXLq4kY9z0Y8wZjg/RiOZVaSpTVlxtmISDpIk/bnoTFiGSksg2rk6
SAZVnfSYvmqo6nba9VZq7vRqWjZ5BcHIQGnb+vSxTM2C0jRIOyrzoTgg4lx+TlSkFy32kLsv8VXL
rP7Rcot0x4gJWQxyuI00vOY7jqYmsoQmqQ5482ghORU8+NG/z5EHoOhhdfzkZdO4d+z2NBSpuOuT
0TyrcsJD1v0ASeztvM5oDqPTzTt9wa2BBb46TapBllm2rvqhIa+qI7Sb6jkP5vRT6ecdsKCfeYdd
ynEa/WDGdbcxa7eKPPJRkWuKbAN+Yjh1arRPhZjU/WLObCEj3MQtwerygFLeT0O3T9y9Xhl2NK1n
+TZNmh19u/hjMrJ4xcmC+hhI1iO7K0CLto43OeSLKG6LqQGrYqNPb3reJJgDYAiYQlEwNkX7FT/I
dBhEH9OJKtJtP2Qpl9WYT4jk3zoigU7dGMT7ohTihc6092GugZCEaa5fHCvAYtGUkLhsvQl2JNoW
Oid0jG67NT7TwC6NxTdEHtxAYpu7AlSXIFx769izXUZkfunQojTRjhsJSIPqmBGc3DTjEnYcQZ6a
cap3DZ3qo1cU9ynpAtsmoQRPF7+M7LkosVOgw9ebBSUr3Rc2Dr99WapmnkKK2SmJOOAB/DDLZN65
fVdMoWMMxhyiekcYn2Uf6VkxEcDz27cz5aDnFUCJgsndWO5iRIlelzs+ZryLfRnvjTwb7qa41CMz
XextWXmRgRIrckWBWyl7VfUy0EXM+kNNx2xnBNpWLK4IjRge2SKC4TxaQXwgK+W+GxsifLqO8jM1
22edTGiAdZMZLjAwNDhO8fSJ4UgWVQ4n6UZ3xc+RQddrw/b4gEl9jgKqL2Btbbo33MS6Ajw1P9eu
V7AsUGlbYQU25kdL0Onei+2vQdtW2zFYcSQoR4+GXpRHTzPOSeN8gpxQH70KolsmhufGMIpzaYMP
g2cjNw6a5G0V+P0X5Q6uv5/jFXNhA45BnWQ7+9GLncdycopNaWEdstpyuE6I0k5tnM271LTTrxZN
V4KEutTfCKnaq1nGcusRrPqTpPrsTlPC33PSAmNNxXcaeErPVAbNoWlJDJd2QjZy79r4XxadGra3
nmkpBK+e35jnLnXl1VGTdx8ECQObMeApbHzq8GGu250reWU5Tpm7pJz6hyXO3PtptopwSenoOEk3
rLWYc5ZAmyjaCmt4LVTdkaIXwNYIJ67ho95bmRbqMDK+Z0x1Sb+TWXePw50No5s5zVA3nOIhkVc2
ay/S/dg7i95toUwYmncYzKI61lpgmqEn6O8IR8afFy9tjrmn9OMKk3gx6DHtiqVQAZVEOrC0qoUj
MkqXr12MwjDP2h6zCdG7mddXaLgRnJPu6eWfdN/qHo3OFncJfBk2QrxSSTSxkuG1XTRsOUFSkE2W
5HX2mjQzf3fnKpLlZpgCV5cpGLjKcvrWY+3g5UnLfTEb4BZirBYfFk3rHghHJW0vrtun3EgKqol6
5iyoinYrUledCxeoR4QIfig23kKSSrjgofk+Qka6AMuo3vTKpTWfulN+j2mnriMd36t7qfqaIsAX
TX6RPpwNUngHP914U2Z+sjMlfsqhAO80G6o+m7nPxgzk0MdaVJuA1cdsYOvlxH3RwX+Ja+fVmhkZ
o+MehNC973OGgnZhXfyZzE3in6nD3AO5zuyrk2akcTQExgqHK7r63JKfRqdIauJJS1L7JSir/pte
ty3dQhismBt7ZqQjS9XXQepqs1SKrzvkWnZJBvReBYCwlzIoxE8MT/pXbrIHjiWDAj2amh0Oad62
IKv8BGCK25dDKC0NGRDiQn8nOdLRvy/MQ5xa5mNbdvJuBnhVsTNmZHQnZmNfU1kxqxr1XlIv2TTJ
N+mwyoKDZHquFx/BpGgqdLr2r+9lxcqJZJvr+Y4CU3yR8+QEIaxL/tnizP441hO/BM8Hev4+vjpD
CkCRgUp8mCdvem5iCHj7sZqDU94ti8BTPRTimtSeboVoffAv5O2IYCLWk4QALcakmVKpfFR5Wxg7
u8rtXZVrdQrlzCofLb1OiiOWVhy2vfI7a6MXXQePqKotcDGBTWfD5K2Ph9wCeCgZCrEhpIgmqxk9
W4Bd8exBy3gEOdPv26GanG3vDVwQOWMBjwzkRgnlf2vYO57S3NgxMKOyqCSjW8xkXO82obsREdFS
PtLSSD7ThucEjbPR3g3GqH9tpCdP9M/zXVDl5Ys+5aoAKcKcCa5Sv4/ruf8mx6G/M+ZpPrkOQYbn
gHHvHQ1Z/vpCItRZ1oklQbE8p5zo4+vU8GBGCPQR4gVD+wU+aQyNLU+uHtrcHWzR/ODHhGeGtTcn
b4aW5BdnztE0KFI81LZzaTzh7+CAtC1oWqqo1QNwHTrorkevamGZZdDeqk2fDTyNSewwp5Q+f+ys
OLsMtMZf6AgAVemytmOxKOX02gSOeMrHuv+Wg5H1aNFZ2qtmIst0Gks80dXUONzNjbvJ/MLycIWo
8bnTre6TCGhYFEbtv3BmcO8w+awm4yK4Np1LfQAwFKCSU+NJ9iTrFWNT6vEYiOEmgB9PUE2aoxaT
jhnpk0Zd2bOQ3vEe9FU00Zwtonwo0TBaBrhTQGQxw4PB8oG7Dt6of25BHPlR2aMApIPFk9Wp3H7x
6dDXYSwsboTA5x26nV5yM4u8PasMea41dzL+iMKCfZdmcPUhQ926EcpPr0EZlPfB6oHfGTF91VCb
eOkX7jcN0AoDJwqGOT0hEHNeLOgE+1i67ZfS7N3vrpUSOgEEdfW0jywPeo/qkeRRD58pJ3NYhXOW
z8wYdF6esll1KnkLo3LjlE7wlKYaj7wX8ARqreAm1AOTo520cYBuVO7AOKjhar8kKjCqAz2q8Zl8
xPxAphMvLAODR8ajQ1SOPLhsC/E19dzycQa881QEfipPmSO97xx2xmrTKPycmAaQIFMQLBoiVa2h
MuuR0+2po7H5NeCdmmihj/i5nBeTOqtpTXnEkZJ+ZCsSWJG7Is6P7jzkh873ku6S8H5U0ciI42ta
8miTmxDc1QVv5+w0xQ50CqtuMSefmU5xOUERzPWHUfozRUeaLFudiVG++zW4HhCg/Wx1CGPbJlYs
925r8QiLfH2/+5aDzp2/yrzrWRa7VczicMgmfnBrFON/EXceO7Ir2Xp+IjbozZRk2vLeTIiqvavo
PYPBiKfXl31bgLoFQbojAQdncMzOqkxmxFq/5bznRfhDIyXfGgejUiwje3paHCWhorJq2VeXk7nj
AthHetuuTS/Lk6jrh8eu7DaYI2vZdgz13EC1z78GcTYPdtWpG2IfJt4DdL/3c5D13mfdTE3JCln4
gKjg6heEig9pa5vlQLIHy9DUtn6YKLvym7ti2dbDuIz9yTSGnphWwzwvGhfm5ZIbfBpsQ0Bu8nnI
+d34e1romrOdaKbsrvF8zkj6bjnnvKznEDFHw3llpTQPTUUqo5cbxePE8303bnV2I7Gn7HD4r0cj
tyDLNmbqpO01bxKBV+1yFaz9TJRg14G0dkaYGWfVmo2Ke0pSU5uILzdZVbUebBvONe3qkWHbBCU9
0NKqryFMdRhXRIqR4kfkNnZ9EstB5MX4vA0W38Vu8qO7dSAsnffBP2ZjZCS1005jKqeegDtv9s49
fEIeOyGyItsavGeXp/tQz0abM5f13lfDhcKUTPbyccjlTdVO83oNFcqVtfiIjDsX9R/DQ3WMNrKA
RUXTaZV7PCorDG0yhDAfskPhGJuFki+uufjMjROXFOnv6Bsd1TwxaNGLzNjDw7tUERxlMRCfncig
4cJkOrSvWOPFHYU+pG4NhbvFxTwj4682i+jZ5U5QhEgMlWnFfsfdYBgbEuhhM870bMxnoAl+G4+w
1TkBGjeOWzMyArbByhlvYPPjqFo8N/8vodp/yzn33Lf89Z/lCv9WyvD/VtZw+OkvRQfzf/5Rl5/m
z//SA/Gvn+7/Z0/DxZ3yf/bV3aivrv2a/s1Ux//wX6Y63Aj/QEvjo/r0MdAiSfmfpjrsdlZwcfYg
Mbycpxetyr9qGuzwH2gBL5Jw7mx0jpdc8n+Z6qJ/RJCfNCR5MDnY9Xz/v2Oqu7z6v4l+TILlUaNG
/9SlRliy/l15VXiiC1y3R90cxo5OWULZPnCd2cH/TZxDr9f/JjYMIE+ReQU2xCNRR/8h83LBTpFB
dvZhyzV0zIyKQe8Ne1VIj/XU3hFs41h70eD0O2MbW/Jdw3MPBFoQICDt0nSTACB/uSQC2Y+qCKY3
l1BOlVRMoX9M6U7vXJJD86IJV1/A0yPcsUU3cCdOK3j6npaB1knHwW3KVK+CDJLALQKRIIyBRrGY
XYB6le0Rcl4PhZWOfpET+R2MvKTmM8RHtOKTJa7UOrT9KvdqJEII28NChiet4HZ3bGAvzHjsaKFO
2cp6jMR1k127/DBfbeGgQzGmgWWgl+QR8RNLA5VSMz5hs5A/LF6uH4fVEJ4IP1myA69qXW8NeaEk
bbr5l7U02z5Utd+S5+stzmHWqhCphowkF4/Muu2SPGrKZKJRoUp7V7h/hrWIPhDTCMIDXGkT9Wc6
JFLS0+LdTdvg2gcQU4/5i898Qvg05B9FTj05SIHh2uDUU1XGc1VafVKN3fo2lNmIl8ou/OfJRJtD
/IvbouAkNullNu351VZsJ8XWMJ1O2glGQiO3rkfL4/EjFa6lH4ts9QcokGHVcRBsHrmq5rB9G7jJ
yLR1Mgcox3bJppSi7e/6Uk6g28HUAmyuFqd8005Gl9g+0IFfswfEAALQNMVgtn9Hx92muJwCbcVm
OA/vPpPkMwZk4ZDWF4554odVdaN97At3awAOynaVGSIOc9P7S7ZnNsWqCsT3PI3mu2cO471SVHyh
TRq2IpmbGYqciUf8BkSLWET4yggadVbliXjeWZ5DkfneSdHMvf14owVzzdpk/24rWVVN6fdo02yr
MZLFCxa0cNJWP1qqZo1XMdZu7C2bn53bdfKvMmfVPdKr6lKWAS+LU6w2CLUkhU8B0a5bOKDJqvoM
FalvnpRa5j+zNVdNTHgmmH2bRUW0X7hY8H2RGk93fT6sRoIyNkRz2tbO3ZgT/ZEOhike/VBU78tU
2e15Mo3qzd980vuytXSd2GvnkHhLIhnIxb5kiSR5WfO65Ck06AeyWhQHO8dSfF/7az0jTBiqJkGZ
K4YbHdAbcPRywlE7F20/I2LoISAsh+1RzWDR0FcXHIyHuntACeXzZYua4E9Q4fLaQYTyxRUmswQO
HBNyBX0D1EG9kf+eDBWtYjD4GnrWkz1UcLW1G4o4p5Xfztqoj3FrDQhDaynapFVTeBHAmxcyqZQl
yheU8397xy5ugpCVRTUtxJ0P8+DGoCnDmvYiR/DVTGTvxpFp6YGd2F6MWwPg+dYvgmIBmIY/SOes
R+SGYZ5jY7DghxLouexgO476yKceqVBD5BjBYoY5M6hHkggTH4I0m3t56skExHuAbe4KvCJ8q2ES
SWwMwCoAsjzrOjdc9zwYzvIctS6lhphSSk3Tw2hUBLp7xssiL1qHkcYs8Bg0Sbj7Fr3emiHihZ1a
bLKnNkC5k+J4w/hYm/o9q2siEAPFeJpGmzRexsbfskNUwK/vcx+iKpmw8Os9J+e2HCeeyC310T+9
8bK8p0Tc9kNqmGFxEHyYIJ7AVYC8tiBKLQzl9JBz3Bgva9GTR9mP+ZzHAwRyu2OoC+4iK4LFm/oR
ENNvW1IliyATDyiFFOTYgDQsJh7YDdM2K9sVYEOQ2BZ0HuetMlf0Q54vgi411eBHKaG+5UvY0xvB
gjws31FhAlyZg0H9lzHNbpDQx0DWyzZ7A0quYPhGq8ZzvfhkRu+KtkcF044zNLqSEXUDYpm5ZvJq
sJqTX1Qc0gXD66eus8zaLVTF37QByF5sen51qOTgmvuxXKPmxGCGnCIILf0npB7+vlMtie2k4kPn
TQ1hy+nKmab3oYOicl9eZvx9hWY1isl2LeYTojNBFjj2yz6eR3twYmchlZw5XyLbseX25mokw7GF
9fEj6IjvTyt0e3MyMbjT4ZFtHNwzUfAkwjB5bJCCPBlIZda+S3lP28fQpwc6bTl2bUbOivTVIbcq
csY3r/ist2h+L9uOFN2l8L0xdvptvctVVdO+Zmb2l6bXueDE9xb/EC0RG2VVFesvNvoZDiHcPHo7
FtGe8PE3zrmkNyK6Ih1L0HqxWXO785BCXy+9U8Fp2jmkkk8GMWjb1LjB3ve8S4hsn6MII0F5QB1l
kYEcihDVp6tnFzOu9gc8/8YADp71zhKks6FJDNNVC95SFxbBLERR0Ts69J5G9xbxk2thm4+9URND
6pO8xeWFQux6Gzg500FsaHEJO82qxOXYx4e7dP6D00c2McNImT7ywF2++m6016tO5rM4ymEMBXNS
M3Y7SkA41jCKsE1unLk71C/Vq6kyKgEKEqhVbG1+bty5RGmrc1/6HaK9JgMTJLWagA48uAVajawF
cZBII6iWmXqx42qYLv1IVDVwQNc7Ot+KO4/JyDw56P9MSLVy8neBLXzembnKfn0iyWxwJC2Pbj1F
fH6NGJ8AgvKVXK2ZipDRiBh4qLrw6D6QJOcedC/XmbEPpBY0VVLV4cy2UHG+qYZbhlFuN+d2uAIw
W+H3egmquRzN06GanfacdW5wbtjVrpRrVAZ4KLlTPLRa/QCbqpe+5jg2++HbX1xMLNPNMtse8hdW
+SlRfTh9IJgwPmaoZPpDWrSd07lwW5kMXlWc0NqYiSinPb2n297tAzZW9OOw79ExHBryb9zlTA7b
WMRo7/i3S2uZP55PjHN2OW0LJhGbMP5LYCLdnK4L7ZXXv9obNEFopDRLT8LvAcKkTZd59Y4sTLLp
cUjxqztUgV5bg/aaYzH1XMo+eddGohdoWw57/8VRwbEV0X29sow3mRXshNk7KeDNnTEEJlTTsm9y
37lvTW8GzheMQDExcUozfRT5nmLGkTaKhd7CYPEjdjwQ+rbYMlB8i3OOIHf/0dVW/Tqg1okZViYA
Z592AzLJ4LYIrYhxKOndVkme4ZBuCzsqrW8cWF4CArw5O51FWDQtkWexH/gfYdtxqEMZty4XBYTd
yE6u9jxclKv4o8Xbg9sR/XPgxTKwxtTZ0Ijlkf3WGghkZxpHvJjah+xd2lW524LgJNAhbMfWZEAk
Wcx0f8A92tvRzcujRerxhbD450fLfZu2G6L2QNYk9IlCxnPpWvRQGI640dRr6DjaSGP18zz6XGiL
Ie3RiauVCxU58+2IAz+muiO79ciTS0wAMnQLFB0hQg+ohajFEb+/cagp50kjie5/KBe9D0B3H+ii
N459js1oau6NVn9GSzU+jSKvr8SKuAE6ghD3cnys9OJMTIL1CoYd1Cl242oP6T7SrtIRwoAyJYgH
T/dvPbrSGAA+7ZFeo8CZW/t1nrDVMxOh96btybihqaN+drRzPQ5C8x8GLXs7zgHO0H5nifE1k81J
kDTxoNn2IJE6vz8pszIOg1unG/QqYaSIP5zFwHLm+TuqkG6x4/BAaWaTbeXgdfQMJFB6PYlG3i8g
1hojvVGPcrY+GeDJADIBw47sJuthNuDNZd7x1lPqtxAfv5qUYwTiZTPb5oEYBaa7eoj2wqmy42Jw
CAhrHH69xVA37mTn+97MCKCQoh+PJo5cTmwUBv4Y0hbTrwgX8hYVmdE9mxzBNfB3V1Qx64E89u24
q8L2m/AhzpfcQA04EBWmSSorJ4ZRk7yPBG3Mchg7jgeYUhQdnp9Whb4LRTmQrBe4V/iUHiE5Hihg
zpN2cdx4djrrlnRF47BmkI7CenOi8tzl09+5bHZaUrfTQMrtSst3D8Za7V0lmrMq1DP1f6+YGOYr
C3sLmhAFa199RKN96h395bn2t7JmsouK2qCZAQNP7IwIFDHnFGk0oNoh/fXXkXS8qy3c6EcgZXLh
CbxRBq8culLu7QtTjtyV5SOgkyUbLBDsJdRD2gfkhMG3UXXKlR4BKYnumunOPg2+6vay6S0ELfV+
ddtXjATydIkYjRuhSGrQtHFN0wK0vToA/5rM8QU1cVySw3YoV2o+aIb5dkEoS6cghokMhDuOpM8i
WJ99Af6Y5AWgf6rKziGRG4DyJupq6PsZvVnLOBobTTPgg3F1YgYov7r6SQzB/VJaD920XWjJZp13
Ymyz2zLw78ewMfaLXTFqcRbwvDn2j/bUBGcSmtEhiLrPuZ2vAnPmva75ekWl+eZAEe02O9NJgGHm
yrDk8gkQ8rcMoukgMHGge+rML0aHa747WSy9/CM0jGMerfeETRGaPi90QXCTkVtFafx6NdkekbKk
ybCMrWgqXKGf3CB/h4tkexoz5xjaldyXlhF9CadGvEsZioAgJZn91MxoMNgPbH6H2g/4vbrlrZ2j
a6QVrMBOuAen+9FcJkUSFNOc+r1xEoN7XrU9JlEb3jPw5WkXAMoOvUiCYGHxsoID38w5nRz3xo/q
hWhJ99QgRz1jtfspA4JIy5p/5LW+uZuqkBB/0b/rGgc4Ro3GlMhAM+vDtoqLbzA8U9p72pzA3zXC
2JgdmJOu6h5tvgblTx0na3YG6nQ0qBnLV9dQkJD5h2XiI/ci+pUQQ5WzxAoxXnWDf9VH7Ue2bShi
A//PYhhnyhL+Ek2trkaqc0Nbrl28QG4T8mc95L6ubkaFvIq8mz37wn5yw6NFX0dS2nVAXooqbwnC
PEx4Esl7pe0H7j28Y94mhj5gtK0W493u+KV82Uy7sMTCUZvNowpy0tbs2n13GM4Y9ppjpsznMCgf
tOrP02TwTmJv3AjiGd2kRxmPluo31/KaYJP8YOPoUFxlQ4HxQbGO59uxVI2Mm3Ji2fPdDRK2RaHs
VlUSkh19jZbQSTttvalFFDvmNYv51cgmarLaZj4iQLhCTW3NBEdH8tOmTjRBEWimtJAg5ejFeiqc
as6SlVrjMgZNoh0IocVd25jddVvI9r1CAvGZF6tKaSSqP3iaxLuYgxHKp7wPibgW3dyyWbTRrSbD
YnUHK3XnXK8c4nq6VZV6Nyq4gb1a+uqhZnfBXhGO5kNTrH9pTEvbyNRxXzvLbkK+xDtapKOT3+JN
+R60Lw7SMm6GbllSaM7+fSi8ByERNvIAX5PQYTxHnZ9fDz5ygj6q9XvZN/rH1g6PBJ15LmjCg0uT
WjQrjqYuGPskoqmw2FebY/7UAhOAbCy+vsudQwu9E2oqIoQVfmiagY6BjVmnqIgBzgLiKku9vMM8
bR5bhD+e+wj1v9UfQtSfV+MlvZoG1lrnT0tFc7PO2k8pBhmjwT/MefudTd39hvWxqvGSdFZ/jwjE
e/c3t0iF2b5ZzfjsmJtk29VFiuDyd8RReOMVIGUZucPCt3GUlOKnyMzlbIC3YHxJMn84S8t9r43l
sNqud/AcBUzSzyhJPZ7WmbRsRVjtrqq3+k6K0HghzpdW4xZqCogpblm+9qO0+VjWJUQ+3vbOI1lh
rMZbvnBzGe159SjHsqjsYWmsyZIqsw9m7jpeivLBkSQR26J4My3RMNbSvDItNZY4dZ5CcTSsiydx
mIdkxTSGTGK5zYT8bEfjB5RWxCYxqnAijGskvVLT09LAoPyw5JZbu++8QLkJf37ToG40IqNjdx5A
GzCTLju3wbs5h4jR08WXFaSPP9CeFf7WEkou6mby0I3ywkKigVaBhLMBnQHCs6hmiIbxmj30i2sz
gJY3PrnvusSbeWl+G9e+NnntOOqGYNdb5t3iIrbMOmJ9gR9KJ9YoKdF0QtxFI3JHLAA6ai22dJRd
fOWP0GT9PkO9w3Ew5cUV7hJuNWPeeVOZMmA91wHKqZQgxDW/kpXWj3njnNaaUr54E1GZeM72E/ij
3BvkjaYkitxmU48I3l1Otrc9Y3kk/RbgNUgtb8U71R9bzbumHQ8cWenusHaeTpHC07tZjPfSFo4R
k12LYDIYjWMA37rDxpUll5C6Oq3c2t6T0sIdu+SXH7/DK9k7O8QFbrpamfc8aA6orVgskuRL50gj
mU7DMjdRaCvd35hDeT1661OtZIr1/9BbIiWRUv1ELCnJvABfxKiawl0O1B0TdW9efil+fA98GVeQ
Y+84EPZUH3lMWBKkK5XA68CBnQL+WglM/VSj1XW7qdVcVxvPWSWn8WgIeMHMxkLuorJOR9NrwCdb
8+w7+XnIA9byQv+aHUynDWgo3IOKlrcZmO7Gq3PjRUt9tOT0urrrH+yHuyjjJL2sjZxKJF1TXmQR
5xbymWDKyJ4nL3yE3QjRIFgjJGhPeBGORoqYikF8riHCuciowSC2wgV6z6OrUEasSosL/pH1AWBt
JVDCzewmaKUTGqnWlODtL8I49VXfyV80hfuuv+jzCOk5iSjEDNMsP501YJWU9TP1Mod16980tXWY
eTQK6uGYsTJ+KZtxqkVpMA1Wjc2IAhM8qPocmsFLO1aniW7AetAO9FxnJ+tspbIGrDSKiz45L7tn
6bVd0jAPuoMLMl+/cziA1+XWO5+k2hHDftdyATeKRXNzKByihgh4O5QuEACJpst8tQmAg7EifTpe
HPCpvKlNfJ16ZTHr9FVkF865Rnx+HrvpN4sWqEMc5+9N/s9DL1+n63JFHFyr8pMtzdzRVrTi2FXX
rZzfCS9TabQWGGmaInxo60HedNwqk4SyHgFmIih0stitYk8PNl896d+RzymeyG6+EvDftyR6FIjE
LXGHN+QJmxnf4rHvk4uSOBfc5V2kHk3OVKj7e2DCu3Iu2BKxox4ucRevWWD+iqo70iCTKGXeqQjM
jdjB17G3CZO3oRc8Id6cIULUFbVvQbgGp2nF2sQRakJR9Idqop1XYjBTLmfNwsZEKQ8lFvlyyn0+
Difq5UuwDkBV0G/IwYh1zVGxIlV/JlfdZsvGqYLZtH6MRmx+LBIjvkxtHa1czftpdB7G1Q2vQiHH
u2CwzmKsmpfWc/u/8+RQsWejOYq7ot6X0dizG1IfFhX+F9dzhzs1ZJYxe9UiRCCweZyrO1fIhTYX
kyg3j1OwHfqlI/w4AMr1aJO4MzIGqr1dR39DzMNsqcaRFO38VpqTBWwaRbsW/iRpG0qDI/wbh8LW
1m604CkySPedXnocstU2HgAnXymek+iQaXkk77xMiVv+q/otuvY3W3hAmjnm5mb5bAdEr2R0h9T5
LWKFDc/WAzDBgK4pOwdB8+P4DeIFeYyi6Xu7FIeO/jy/jvjC6sQI2WJ23mCvdLjN4YhoJCNAv8BA
jaxE+zR+UoyISHep1RsrBIEWfss7NubMmp6xGZoMXyNsk9K/2Gp6kk1GrvRvZZp4yapeIbSROpFi
VE8onwjCsjzPvQJgAZpD0tO9uz47dzaY4x/ty/ylsk1mQ6BzE58e459ktUKAqOVpYtnlKVLDPjNM
fZn0a2i75dIOxf0nkkFO9aG02qc+7Ei07YovVTsqT8mBwBfiuptEPQdVVCb+Mu98GlMRV42E5Y0D
N/NURE2qzbzkOev0tcutmaqZYXPypubX1uF7ZVlO0mfUERBz93ehehVg1Umcgq4B7S/tMx2EQ0ph
aHksKiTkuZ6Xs1vQYrsGavmLy8E7TAUwH+EVy2M+6CXFZi1vNxdxH+smzZpLW+Psz3KKGfPurWML
ma3yO8rDKZ3M+ZBb1g52HQp3M/xbzCHWcRQ8tKuRdSeL7qTYCjUrmuqsGYQVe99+9fvsaahn98Oa
qEaS5Zfq8oea0MEdHWLzJaL7OJkZLZJQpOgWbOtqC8pfypdEOmTyj5/137geqj1NzE8of/p0wNT4
nM9Z/plZxTP04J2XVw9N1fgvtVaCqkG9YFwZXyEJ+SANTZ2wc7duaLtz9Lk0LGT2W985bwBvcwq+
+UdjfeYjng/+yNoYl2P4VVRI4UaMr1xg+J+87VIHSn5yvHnIS9vAr28sCetnob5Ni1F8Ytcad8Sx
fbe1JX7MYaDcRbiFd+qk9RWWWc2Xl3ANr8QbMsrh4Psdq1NUXOchloa5rcq3ngSnuaoeJ1jAFFeq
zR5uX9xVxcj46+LDdviC0lklFApE37jt1mXXBHQYKBzEmAP2tQAJbc29K+p7gTPmPtgEYGKp632w
OWcsKs1uMyUxWOB3M+/RicHvtM7+HY42wq8nYxnJRy23V4l4PvYCGdEuRmwc9TB90oWYQ3vl0s85
DSaHex7svYw2PKJyLo28v1tVPBqWDRkwuvuqdJna8vCRTZ7WjpWBzZn9Yr/xnFxZvXHYIufUB+Jq
rGk/SIwMpwJC6qlKxLA+ixq7H5n5Jzz3AtNToyHsN/ehbIuroNDHaqjGS/fxJcje2c5oxJwdvE6w
q0UNzpXB5VEB5jySuGHhmJZSfTYQ0reX+G4TQitGMe3cOlv93TJSwy7IVwqM8VpT2/lXeg4kVxTM
KKvEEJ7NYHROc9Qh219PfmRUtHn29juugApTptmRWhpetEWDWZHzTYXuEeXFhGPZLz6cfChugBHl
YzdMbH8ZMxpgrm17B7Rg0yM/q/jrw2Zi7Bu9vVMENkrHcO6+6VMywthyLoOMD1fY7XJkiLDoaolY
UwbGkjGQcAMZQp9YNToLcAOa049p1R0d5dNlh6fUrtzTHwGTPoQs3p09HfiGbmel+ubWsGGruY2B
5WYXHW7vzliHyKeL9Ty7v97A6QXo8IWOkaGecKlb5F2k6Ay1ETwv42AaHBaWc6i3PHjYqDzlHvFn
99uZSgJDAhW0f6K5X4/QbCA4LV/AzvWxVRO3mIxhHqR9514P7mZcLWX3Z9EUus7OmpSi91k9PGbO
sGzHJ21Xb5FnQ8I3QbGzI+8IEcjt6eSXjoe2fRJUbjK+UqfSUHX9mFXd8ILXf/swUGa9T3Rla+lq
sKy2pHdT2N65I2qcYkt34+xfK4WEwK+84mbSQz8wdyE7iN1Qk+pQN8ZqUt0SZB/9Nq+vs8J8v2XR
9I5ZFH3V2OOAw8uTj1Aervto9DYgjQ0xHaQRZRAFlE4VfgY17cgpHT36mXeF42ZbQdNVMTHWWgOB
wEm/+t3HOLrAhmtW+eypBYW3bj/9CS6Hj9DboaxwSs8mf5xJhUmt4QttvDNHijxBHl2en5Rdw2hS
s4nKv4W5lSHHmh8kebbderOgnwg1aNI683C268x9g3NC5Turt26a2zud59wfM40Rf+itvF6rHHuI
0Yd8Ss3ixPbSeO9eZ2ILtOYZxmXTz0O+FRiKzTFFuAfznXGTfWAemB+ySuT3wp9es6zjKJkggbGQ
+HV5Qw34Yu7sWnpH0yrEAYkdD+aInt63V4u8ySi/ZAPPG51KyixOJoc+k3yvD5svsytHGUwwUmM9
Yg+7GclzaqaaxYYkwpMb8vRV+ARTBp362liCEQC2zp6RkZAyXKuCMnR/HG8sxCln3Il7d6bvvVyZ
ozisy6NdEzYU55Z4CZrBgn8nosPjdtv1vvFdCes4SfOXNkCROkb+UKzmBKCH46owseanqHKHz2nD
OMzje8Em2oBdk+6pJzw3VcqE0mCdss2n2ooyjNrGOn/UBlL+ppuv6C2yb22+oT/YufN3Zv0Qubnd
zbwDRXswZ5vU7m4l70GGTKNeWyKkzHzZv2ACI92fqucT2ZJEIUgjzS+tkcES4n3FCAySpPLbSaMs
siHMvKW9NgxoMfqgQ7oWhe5/nEUYCRT6iu2A8mSrAZ10Rk9csZ6viYXKmMEMrttfiv1s1+qlxuxW
xRysl36ERqWDLuV+wiRzFwah/FPZ0FheATM0RdllYacxMieu4XvEP4hpxZFvYeU7v8Y4bwnK3eI9
x532Bipf/RW26YlratR0MhfW9ow6xjtXNTGHlxCi4jXjPDtSblTz7dvCA4nD/UtYurpKPQIXEvQ7
Nb97ZNI3ULRjlMisxEsUABfci7rDitrWMNMV6yKYg0EKWvTJgkxlVmkp85EUoxpdQvnb1S6fV0cQ
7a5yMh07BFokzkZQH02zdSIMp/ntBkt8raopjrQxU7dIDtltJUmCyBTqJXd5NtoluMENvuxW0Ahc
jBUzRaidIUOutCkIdYWEtpyXaqctTIpoeT3jVqBOeI5Q7rwYbgnhaqiNSAhSSrgLtIVuKXOX201s
RQvJnNmvRVZWSLBsc6b7YLXrO8MqFd97BBBXDDfaZLTboD9Lrbmu2r7L2DhpKT+brvQ+fB1d6Kqp
cdgdivq8ZbpMyoLjIyEcHj3XWqw4cnyl4QdJwCqulnYZnqa5Z+Witw4pcW7S2wVzvBjkT3Q6XXI6
J+Gn0SRDhHbF3mNP931jPKNNKM3EmR2mV3/+boZN3hW9RfVxxleiW3JKy0nR2/l4EnCry/CPVa3r
FeGGeoulaKBYCR2JC9fGCWYDRI8dWLGdv5lSLTdTBhqRi/AeDUWEgw0MjTXUUGRxXFpk+X10tMvJ
7rmuib0nY2i5UKgVtaeVb/eoRzZ5svsc3Xg7v7OyTfFysfAp99JUNPnnQbjQh2CRWErUXZHVj1ju
xrMNMoRkzO8A7S4FGkTrTeQtoFH2XeykRYALNugfTRP0zvaJ18YEu43MGDqUR2PsFfcPnocY7M+J
s5V1ygLLTaZORDuP1tPUAeNISLj+nPHXIteykbewsr1CQcyHzNThbxZGAxKgHnFeHBokufGE1/lX
weYDiBI2Lu6k4rlyF/wNEYxKUmfIGC54D9bSJgPtpiIVfmQdvCto1ha7F51m6DqCLS0LYe6ZPZkB
kZlgwdAl1SDYH9/IqmC+kptTsy6jQHs2snk7I3tGOrBclEJjVd6bKJcOE10AX8Q7l2++PxpvFgoJ
N/EjHX3A91a3pothm7PCjF7BcFmH7Gm9LZbcArNoLsFM1uJaBRgZuo4yk855Dhvrrdjs4tHrejc2
XFNSbQp++BeIc7rKrdq/a7boL0XCL2WJ+MEqrJ8atfxRooLDPNE18WJiK6vohQx6vcPzZKc+qrJh
b8FoIftw6m8JjTlCNoH5Oo/so1eLqK7JzoKWvbjW4kjNLKp+q1KPDr7cjZ4GYPOTJoVhnei2lAFQ
UpD/xcuyfhLY9Nexlui+XAZuN8xGIjXR7kGSdbu1qHZuVqkD9sd3hrPgUa+j8RkVluDia9N1Ikk3
JBLf6LS5D6vseUDivnNt2g27WbOjOHNINg5BV0QK85A6OMNUgqerJlG7+q4zsznL1fjQrfPbcnGd
yEeian1Ql5HvWTmRuBvqqr8apHcON0Rv2JBPcm6JabOdAqFsEWfCu8U1N74FyrsyyPAqxXbuVwWI
oXB6YShBJIfsmAgArHHIhCAj2QPtwb5mGVU0INcKxAQoGSBgc0lHkha8J8fW0YsgJqKhvlYVrdzb
1j6qrXgiOmtLlz46EBUeeAlZrHyRM8KznYQxofvaXKnva6ys6ObvuNO7v/VM2zAHC/oZAqaqRwlk
eqry/0HdmS3HjWTZ9l/6uZEGdzgms+77EIGYGRzFQXyBiZSEeZ7x9XdBWbeLZKqlyvtWVmZlVZmp
jAgM7n7O2Xvtsrwxy4RvLAlHLui3AwFzHbz5UhgtjaTEiOxrFB1xtqOnLk91krLt0FfThvmY5L5O
CcJbsdJtM3/oTAMETZ1q4T2nhfToF/X3hhS+reVnGs5dPTXi1QLPDleVLaeryC5wAtO/ekK0k19Z
I3lKK32oa2fT0f6cV10E6gxwHkUvL7luntsK053kpHdJ1nzyqZJRw/HIMll/sypDJlyNxrhBddnS
UdCqUxQ2XoQ+VSuejHLxnZilBmGPyqSkhojn8roth0twXZu56vDUdUgCS2OczqWemcdgsOvyjLh5
hCfiinpYy7EIaUQA1Gi2gbPsZ6HmTy0NgBj7RNOmgJZYVBlfBanfv0baSMHlFKkRvZT052d2D6z6
3HqIFdn3Ukuj7BBRXVDT9bPeX5uh3dZe4hvlfeVW403M4mk+G2VW3JGb1963Y0mUdNCHs7HNEsl9
6CcbQDwWwboiCi7Nb5pedRrwAD/Pv4JnCdNlybWiU9TrwPUkUfL9IUrQQWyhKcz+IW9KqRMFNFFV
UINhO1bxCOsPxD6Gm5qwRBfMRtlmnoW2M99qkSUNTB2uW5zzRgksfW1iyUM/Zth7wpn8lrMx5jTB
UvAKIUcJEToPCMOsr/T6Nbb6ShXckqqePiEZZKQRtjNeeTdMmvZbxs7EfqkxdqMdBqARP34/C5qc
lsy21lRIx6uj3nROEH2w0Gu9Y/fPM4nY+blM0vSulU53FyU1Y36nZptlr2HI7ymqbnGy0oiEbeTt
0vgEL8acPMQRzsw8K2nd9RQwMdr3QSzcG1oULTUFXXp84mGLdA53Ca+FhmYcRpUjCpMI7LyExOIE
ifwaGZr5gBSTGFyZLxrJxBc6OXc++k6vpgeoYxFPpomhnqJqMQJyWgjL7NzPFtKe6JwElDR8Y5V9
NYawOtuNCHXErpoatl1Q0Hgn4834nsboIlFVOMl1odMc5TWdDWufkDvPIzdP2AlK+kXp0a3rHx0D
CENIOieTijfpKDahwslpO0VolPaRXgbtykL0p++zsLanrUMzqcZbnOjV1Vhl4tHU84gp8RiTBVOA
PKLt0QHB2AHhmNI1DxF2IVaKxgEH1+KV5/yGqNSIRAlOZZhkg7MnAh24dsFEoEiKrMDyymFuo+9l
XdMislsD2VYWNoP1KS7iijapMKKLtOyktTJ5DOShKUrwcEyaZvTgxpSHqPvnrDtFs0pKr6Rys65y
BgjaVRrNU7MnWnwuNwPz0pLFpsB5Xg0qMfcIXkcoV1VoNPF+MKQD1IcxJM3FHJLsKq4q97E1ehuj
NalhxSmqgoqdGfWhArWFN+CEcHTAlYqthGM3B94n/KsZHbpY4IVMmWtJOgJponZGFNXtwU0sM9gR
IYesdjbxMX11M6KPOsqfOlZnuKlB/WgQbTR9buH0+SiP6uDCT4IxOiBvnMc7DgAFp/GYWPrFB9pn
nNxs9OBeoDLLxMeom+OWhM9a7nouWXwJP7Lj4dVEax1632rLiwJMzEs5dEJsW8ROyhuimsRPIl3D
4BHJK3h7q2DEw/aKEG3N6RQLSBlPpKbSpg4+hy5KZgSQTMXvecyGG99PyxTgSJnMMBLQ9V7Gcawm
YjF9d2A5TYJnGic5ptzChRZktIX9vXfEqB6durZLDllVWtyEVZjkh0Sv9aWnjSQTS53iLphwZsGx
shvxaEZIqiA5QNJG5VvEqlJ3Cw5M22GANPBfViXQIogbU77GIhIwHsb0Q9i8gV72Kg1ZG2gSF2b3
WBIP2ng0W+R4rFMrnW5LAyUfOyzTRw6HI+pdWjuMIZ4mC4T0fYn0bdjHY9+kZ5Ur1ComJuto26HC
NLkH6F93Y2ZJrOPEtuBRdoLmq2m5/eg1esWEXBvCHphw5DTGIahLNXi0q4cbxNFjvSHUzb3sA9WM
lzSpuwDFMMEYGIVRWn3rh2AsTgJ01Sek3AzPuJYcYDTdIi0mDCLfvRn6eUx39myitrRMjiLrPgrr
cEc7KZk2LXwBOGdGRSmFBL/9MnZgJriyiwg1gt+G5Af9lHOsAx9RmVu15kPJISnYj7rWWjTKbd3d
hE1N4HCPY6Pfm2XJNmY1gk1aouEf1n5adDwgbLnWOm7r6XOIxrVaE2ebENVKeki7Q4w8dluzIM/p
GBMFpLZwE1NOH5rpEySC54AWB8Pib9SnqKDybmzLdeuWIiMlOJhfLYS7Ifs0WFZPtaNz72pudy6k
QEqZppWoLqfOMeSB5ziJtm1TWF+USZ7vRsRp03LWS0W/LymlX7lMY8V8NHFeismIXhUUHeTCSjOv
kf0o3mU+a75yo6bZDe5gDJvUjKL0KkoxCm9ofXcdbOAgtREJjtQgqCWlccuJnFX1PxYP29/y+v1r
Rr6r8lt+19bfvrXnL+W/gZtv8aX9726+Vdi1X/K3Zr7ln/+fhDwhlUXcJQpbU5gWDO3hW9P+93+Q
kGeTr8wRSBqUQbj93pr5aBUjjpZIxsifEPyhf5j5lvA8MnT4z/8k7v2f/3qXUNd8+P9vI9VQlbxz
82lySTNzDMP9YKwL6Nwo/GByb1r0Cwpctl5kuIlEpF5le6DV9VEuoIo6x4W6pv9BO2MJRJ2Wdqto
76PUSR403XwMlRnj4XZLpCxpO+KDRtfvxMDW7PCGIKA+pTFj90DsLJRhDtSx0gvpZH4eRRk+Yy6z
bh2NHBebURqg90UFI4BcFSXgy6Ghj9piqwku2HPMYwOmkQmXLfDUpJBFV6R8M7aI9ZbuADRdxA5U
C0ezl8FD5Uh/2hs5ng+qvNCH6SyreitUOd1atTlF15rMI7nWjCpl2lvbLqaLeYqR8FtTa3pd2iA9
jpSTf0oyES91xnyN1nA4Gi7CL99I67WuqhRRrZWf6Welz4AepqNJessFfLFob43dsEaPiRMEIWux
Fji5XvyuybfT0nyr6nnguBAW5ybMxlOQpbCNhNzhblAQ0mlbV3aGAlK0oDHpUgHANqtR7ochQhfO
2cHlzFYrxBmVg8CPUb2zn0yTYVZqRdbnNNKKfRIE6gJoRnWivmhuKLbuKsZUe98POvwt+rxz0Ykz
mKCpEijzTHDg+OozZafnM02XKmn6IyzkaZMmmvpUOnZ+NZv0ZpmsQBk2oNN6mdNXj6TOmccqRX+y
QpxpH6ZCC1C6lHZ+yBI14g7uxZXD3Otex+u5tefFsVIk883Mk8nanKTNhgUtGj02+eYWKQz9e9Ev
rcDGpcrSxnDewcctVqOWKp4fvSLguN1D54KgxMTiQDe+hSeQ4BsIdPVoG2QPsJ8+apjITvSJ1JJS
Fjz6fYcBaGahXiV9ReVaVvDPcPKvIU6Ge7UkJ2KHhN2eWY8xazgcvVDtbSB/zHpxaCpqNBstjMbw
CbZmplGHa+ZgIJGpHH+gqc6PoZ9ZqK8tsz4sCMFUHgBqRgRhO2Ln1goLVWmp6UxXQDsZXcJscu46
hqbJVGcUfEzQ5R4cEKQGCtfuerA0/zaaTXBBsynYfQI/BbI1M0y/6qYxqDdBmILvboHMOTSiYwMF
FBKSUx5m4gwzcH6wTc12wKZlfbnvgkBcpLWpf4pcS5t3UU6zmLMWg0nT1pW4raFw2IyeiBVrt8Ai
BdTAppcaf7IK6K4n0L+z0CyOQzmO2zwA2O0ZQmk3MrBp30tp73Tjx2s3VDoKZ7PlpBaX50gCSOVH
Fh0dXAGe0Ma4tzMQ2GV7duh8IwYVn7WOWHdbH/JTSsmHCQgJPlMbbhHedlWF22wOHIwdU9gSeR1q
90Qh5+e0X7rzQ6vfKrOQLEro9XHToKxYGbk7HCyzNw8Gourv9uT6N4Hws9qbylZ+QkTTcjJPWym8
UMAF2fjoDwrQL359VZmOCAB1CWKraPPLZKcRFvfakfV1sBzkp6um1dJrRHfTsUtjNJlxtMjIx6bB
DS0Ns7iapdBuCkvaWzo8KPnMMGh2Oqp41NucgvEPDMRi433kEA6+YBxYhwPx3Dpxgc7HHXJmejQr
dMOp6WxFS/szHhx1zcM1XUiAmD69zJmWXkJMerXS69hF3iklCpKIMVXD2epk4Fe8btOYZ86qoKql
jM4FbZ9eXkyQAcW6dRIoqiUWvJ3bZPbBB6SKXn5I0ktExfaF3i+pwSlNFgamk/KywETINYZAE2TV
ZWB8m7bF7dhqB3wcNfpdgrhOII2bi8zRwLMAnJh4H3tUwtSwt0Uj7+3Iju4sNxs/l45VvTicHBFw
mZrc9/44fPv7R5N/AUPwbwQYMH4JGMC3kX+L3h1J/skXEOYf5Pcow+I1XE4k7P1/HkmEUH/Q6nII
LyLUg2AasjL+wRcw/+AoqXQU3a4S0lFLLt0/jiT8Gd3QkTEKx1jCdh3zb/EFljiVN6EirjB0Hk/D
MJTLEcj5mLw14yzG8T1khzkaESAE9xrtxQ0HFubl7vQw0GJZufFF0h/ociUH6O4E/M7l5eTGv4nb
fH82gne/fBOOWtKi+F1+N9/0TcZMR/x05mMlPZTJcGDdRRUnVfTZ5JT/uxiSn/1orqE0FBJxjoMf
jmOowAw9zHBBtrrP6pVv5CgvRt8y9qSWim3pM+pPgoHZ/oJPmaOCznedxttZctCgPe5u3hxgqQum
oMjfHgxJjP3rbVDcBg6n0kTWvJxb3/74CBhSG5kuROtKo+qe8Dv5e8cV+V2PmmiThPMp6doYAZEg
G4JF31Re4ej6yaXLsBMqyk7TiAlhBQXr1g3NL0EzoS479GmzZdC8baJ+47vxF6oRkWJsDpuvPgIT
RNMZ0VzldKHaHdlW7b6rJE0gWuWVZj12c2Zt5sWO1GXHSLORkt931HrY37Tx0sflP2MnPqv44GKt
+S4grV8TMNe9LAtiq8eXZMLXTIc16XXBfKGPOsN5NACESXTjKXQvA9hmG9SVB82J7+Y8CVcyYN7u
p/Nl0XcHy279l2LGed2n/Z0QY3tShVZdOxnDhBaO6nVY1YQ9WyHpAT2TknAuK48MnOklnOf0sYjs
jUnOh2NOIfaFgr5/lZ0raz7noNSxrDFtnrKnwfQltl8HXjy02Ma2zlbognZw0fBmjJPJtaBO7K59
u7wfjFBtsNDQ0YrZN9ekGyThOpMh3uemKbw8g5NbD2FNMvrorJk9+Se7xszHOoAkrkTTD4+nstZO
nxJuks7PpEaibO8rP+ewiTdOGwbsa+To5p0+AZ4Xj4UszHVX68daldpZq+evDMeCS5vZE4cRl1Zp
AMISeMOKLke8HiVvcjyJcZfRT4NJSvlupaHyKr9gtlajPcmChENXlFnr8oetapGXFEZ91aQ45WFj
7LC9vsZueWlkvBizeT/N4pjr6mDIKNlMWfZs2PoDUXxPjKPVGsjFRL6NxZTdGqJ9njFaCHQEWAWE
+tOM4JADM/c1bHJ9P+kZbZoxm7F9MsRMaqc6Jy2BEBzWP6FSx4hvauGFL+f4tjA4xLapcF+GMNCu
3QzZLFPpeVoRwOQcbVWHr40vmytwDzaibQRJK4uF+LkJYvcUoBQ98j8s9nrfDg+hxmMfz1rwKCrl
3xpI6gH+FOb0gopIXhqxHl65em16Pg1XUKCEW60yS+Oi2Yl079w+RI6QMrxC/iIQWdBqfHEzQESb
kvTXQ5qX/TXquvHgWghsWzMtjzCDnUNrIyseAm24bVUzZx6VV7Wfmyj5ksfT/B3tlo/ABcbGZOSv
shPWo66r+gt24vy6d4Ph0EGLuh3GYDhnBLScIx2vZJZo/bkD4x+sBrBSJ9M03YumtIvdNLeOgQ8V
ctylM9Xtvpz06b6sIuMaLXh/NuMJ8UQwvCaNVWUraWfDt1QaZ6vLw7u5FEhDKpzrsGb2AjdZiAR8
rJW2Msyyfa1M/Su4p/JLrrdfzLG8gi/A2aPchOgXd3GlMVbJ+qil3sE91TznA2sXsvBN6ZKSPWfj
Q0LAzr4W3fhoj+JInIl9PeeP1vLPlzM0pq6jyCAvKI0zVqbm3iBt7AhCDoQSXj5NnYVmPkEBTaLV
FIFFaZbhnOyHynPU82RP+q5V1VcuCaE8HQ18iq9NqjhVl1RsGAcIkkwAW7X1Vo5Ub+2xr8YtnjOS
m678ft4TQeFBCqDe5JlEZrPqtE++Xp5ktjPpYLPSCkBT6iX1227dCnKmmsgTI3hXKAhRLI8OZlKo
l48l4C4jx+OC5U0Loe/3h26AWBEYp2ictyUK2iG0vbnYDuVj1Z/QpKOVQa8E9h4FGw4hxmlm99oN
ub3qSUWZK7KXWEpozw5yn9ioKaB1d313ljS04/gIId0LYhvdY72uzC+kwm+KLtyDrYXha5VQsBAf
0tNex4hU1wp02iFs6CjOHZV1RQql0e1n447hKVNzbdX03zXgi5sJFkxQtSuNFbbXu1OAu36A1+tH
/nWn6p1ZM1wMMfaA2/D6GVkauOUVmGqbhj4U3RxCdE/+i8uh1i5Q4zGt0ey1Bogw0m8CPK+uUYqN
tew087xLp082C1oXX8WlOlHrrtL+UxpGL4bzzSqACsIbT3cl0l2PTLjLejwzVrvTxsreoCtM17bQ
rkPZeHM5O+cRacIYoPsofFBXGRPA0sLPTQ15WefixAKy/vVejm/6r3u5QyQfalIHihJY5Pd7OSmO
YQ/bOTlEaJr6IuLohHpc+alXsXSUtfmQ54BGzELbBMkRtJjctMp5klNDV3bccWLcNr3lblxRBAfS
xNKWyXuW5cllWOBSVbn0yqDyqE0Lb9C14pYUGHHdkU7OqqheMOdfVTNFcxGLJ99ddO46gn0p9rhx
UPeqattYzT3xZ9Ga4TnvFMRPbDcOtwEnlK6AueMDpJNuO+sYCJs3SueS8lluBsMvHupWQTLr+vyz
bDT6qnFxnIzwkw5MdmvG/aPWqzX+zSOMOBPhlLwTAKwhdwbhGeH7GZIuswiGE36IWwt7DAKX5Cg6
betQpe7RZwMmpV2+puM8IV3q7tm7lqoLHT2ZHOKOZwVtRY77CxFdbZBwMS0/3QavqOqxZ/fApdu7
txAUmlUlxomuRsqa0CPOYSnqtPBzS2oeBvdVSOoKQOUcdKN7WTMMdqLyXsclGHbgX6RRIcnZFc2r
JQdtNWsRcRF1Uhy6AoRroOPuHhuIxIXcc1B96qf2KkrktyQmC6Q2LYx0tAsW2MF6qBTWMItGD+3h
fZmzFcaDcR+wRdd686L5OPqaqljAB8/wKWivVRTdLWpIlDZe1hE0ldGGWNWw1y/MLnjCWKnv+oY8
JMxp+LgbmAjKUXd1vbTpouoSFirpLLqJ4yRhRgNk8VqS/4YGh3+gsB5swQPioibZ6FHmPLSdRdjF
FD/LQpf47XCeoeTFIFxy6CWOx+PKg3XpbeT+hZRHICbWuhryJ7Psv5SNre5JGHsZdVFtMRmlXkyQ
U953G8elBEVrzqpibMikuZh0uRs0VCOVPm7yCuhx9aq0JSRoukmFvtFCDnFMrbDWhYanhe0RKiBp
OlV0CkWOHNbXPeQ+t74mb6DBtJgTtCN2sUsd64sqWp4BgBF634IaZTjA7PB2jgU+8GhAJUJsTyof
5BzdjoZ1pjxYaz0b1hg/OqSgNOJOuvkhGL8GobxIJSRBJicppPnO9NApIPyFSjN7Zl8fHL8mqm7a
lLjBIslgNAxhZd4F1BLFoDY5ai5TQ7GNoGy0nwzaYExeNrICHNXp66Zr1lZ2UbQbZ0F8i4OWjjdJ
5T44IDWwWLpBcY2QBwP9TpnfbByNxohf9OyYZGF05CMnl5wNLkr8Z+T2LCaMrt5N/UD5AlBz9nTm
VPr4TOujY65ZJd1FV10lZb8t0D7M1bPpTF9U+KXsvmpY4zusHaBp7Phrq+mbVFwH4r5uK0+jIajL
a7Q/3kiiD4TcPUOWIfga5zQxw+/jDCog2pbtV3LYKQ1AIaNBlv3WKY9IT35M0VyxGQBnlTw8iPYJ
frnMMtYf0XrgoVYaHfBl35CGtdFc3rrndPRsgypG1seF/M7VdZvxdlS8ohxVouGyLNCupFxhmtB1
IT1IxZcaqAepnxT7JqpGhlTqGOmup3H+ijnQJwFPbZ8tYx+SClh0rBujejWzGW/KYpbcaTP/HmZO
DpNA2fe4TpwNMRyFtNZtzdCw9T1QAN5i1pYtryLz+QrRnmz2CgaNW4GNiLeclG/NCtZVcMchbNM7
Dni5ckd3EYgu+t6q3y7BOg1ZSbn/lIkZoMlmdvFO8QSmQEK6cdhPLu4PMLlJzclcTidLfumDGhvA
kkurX/SzcwwAxde7Sq8fLJ+Ip1ydZZxc6QSPjqa5MvWLKauRldQnmGi8VoWHI3U/92ozxxtTAS0h
QkKZ9QXd1iP+Ps+yTlhMltXjnGOHstRVLJ8JtFlnmfAgHtwggTq79ZchvwpyOD7Bq1mQZDGco7Hx
QP97po6fcfCRL1ziTdtJ5syrZsbKk3HxiLEA+FKZqbujhwKJz8B+U9blJe6HDWpPfZclEewC5wZv
0qfIhyk0MV7cBh11BERpi38LU10jnLZJ39NVnus1NGMUdRyCxqx4yOrgO0Te80AI5zFKh7tRYVL0
BVrrIk2yY9kvopBPEz5aQ/bXWLiUa+00FThepNWnAvX92Do7Hbkl7CBk41r6DRg3c3S+ZBth3rFi
Rz2IhhQ838x2/9lYSHPsxE4OlV/XlzNKoXMqK/epqpAGBzCdqcUyDamOSlM+ugq2JAG6B5SSxrXh
jNEzyazOKanMeIf6tz39+vgh5NIq+GdHhx4O2n0mYIZlK/bKvySsltWoZRMxUYcSoUDmDXY13lIb
tnQ9hcNf7Mqjv9Qns4OJtKz1/joVOI/4VRGL11LT+Et1ky11jv+j5HGW6if/UQjFP4oibamP/KVS
UkvNhA9ZXo5LHaV+lFRllWi3GoMpBIpj89XRYiwoYqTlimIkPTZ1454gsqvnxuakii9Q2WdHhO0V
xobwNXFM52honBnMiHn1koqgXZsArl4CGC73XavFtyX8tQvsAry+ovuU6JRoSZnVZ8ciGNFaast5
qTLnUDVbX5p0lZFYUuOP0IVpHMzaDYC37pWA1P4uN9xHlREnUzBbW5XqCaaOC7gjuE5a2I4mKp08
7b/MFroeBUn9NBYwhezeR+tPmZPFG8woNC6wcOkdoQlhTbkbiYA9TIasosSutI39OKY1+5LRPyXI
z3k4A3LJDkyKu6dwanryXsbU3sx42YIVsnv3iLxK2CuMxH2ycTQd8tFiCN6EcnGqT27lNjcZj9Nd
s5R0pIYY18VS5tlLwUfsL7Xf+KMOxFNdsItQHA7hXCA6XipGBkz9mfS69DpdCkoGfQOJlxSZ3VJu
qqXwnJcSVCzFKLLE/LWnPkWu4e+zpWSdluLVWMrYXz+979OBf/QAbVqANDgtpTOsXf7+mx4g+dvF
5Op6evCLAYmx6T4NThZt6lIdkNPYiK5Bn7a6df/rj/1J9+3dx344sWtWgnSkmtLDUBXAx0zOVSJp
DJQazs2vP+knTc63n2R/wLmSNRKmSQ20LgyHF2xFOx9dNgMs+yu639/8KvG+EFlWAkZQSD2Wa0mb
U//ws/65UoUgtE/psuLwqjsntaxC7bIe5cvK1FtDAByb1Qq1bnbQomUJg7wudsmyrukDYW5/dmD/
lnbhXxgQ/Gvyhn+jMcJyv/93ZQMTtILcjbdzhOUP/CltADksBe+EvhCBddtawsz/nCNI8Ydts2u5
/G0cXGJJgv9/cwT3D4ujuCLDUThoH2w2i3/MEUz7D1N3afvzlLiug2Dib80R3j9rtq7bEnMkn2/S
v1e2++HBXuTJbR3FcC86XZ7suXkqA4ujlZjNC/p17jESWX5yDdfdOSK1d0Y90d7B2FyVdG1tjhGF
3x3zPIh/8xZ8eOOWL8ZUgz3RXPZC+RGgbPuxFg+p0r1qLIHrwD6kFm4GvmhS+2tTo056c89+1sx/
t/8uV4JXzRYWox1c0PbH4QIS+jpqxlR6NnHca7126mNNtMHDrz/lw0rJCsmQRNeBNTv2Mi1ZTgFv
VkrV+VnglDWnGKPTmV1QpNEXiYDKaoa8z/Fy3Af08q8Jpvxdh0N8GJ8sq7O0LfYMA8Msv3RZTt98
NjkRVV/YIzyx2Uqeg6xgT8exj6TEZDHDAZPvSLMdtq4VQ6wiTQgLaNjJXaZ0wuJsnLKtkTuff31B
xIdF/Me3Qr2DfsfRhaXk8q3ffCv4bwEOnMDHSWVoW9qh9r4SBfZTrJjTqgQTc8u894pMI2xiEORW
4STCvWX1+mOSJzyAKHm1LvPJkzDsrP7NU7GIiN4cy+w/v55FSgXjPuY8P/7+m6/nzLYzBzUxXGPg
Ots2ITMchWX9ZSy6cW9P9AsVwbUcwKNC3wkRt2tSn8MdeT+4CZrgd+fEj68F99AUIEk4W8ErR3b7
/mpZszVOyPZCTN4OL2LMOGxTgoUi6lnXnkLTna5+c39+8tSApGARcmxmfDwL7z9R2ihWcGFHGzAN
bDU07CUTgFqnaUHDhMRnaIb5MHCa90MgRU17OZVgHxHxlcelQ0Jjhu7Xr78Ua+bHm8KjzDmDqRt+
vx9juTc3BeGAyYTeija+bdk3deuPm1qXvacwe+7zqMfJW5Po/OsP/bhULpwLXlqkSZL3hwXzw4Xo
SkoqvGabAkjAzjGafgfIsvjN9f7JpyxmG5fGHSw34PbvP4Xjeo2H1E82IyyJJS4uttZpZ2S3v/4x
f7mCQtLpdGybPqeLlnn5+2+uIDIw00zi2EIQMaUoLkN1yClMcZ114NHnLrJ2sZZZ17/+1AW9//7G
8bHsd/w0JZbh9YdfB2kR2YweMQTNZs3fa6GpfVdiDImHmxbVyiCaAFlraureoNVTvfHzIgPCOw9y
WDuIJApPY2+EKe/W7R2Rc2G4K4zBxhhexAQmmZLY9FpN5S1ZUtDBbDWPt3FsBhc8SsZVPMTipqJQ
NTdla+OWqya/wZ5jED8Rd+aEMSTTCWNx/GLcdSwHOxzHsrjkMlKkY2geN21ulNsKuP6Ir1cW8QJF
6bD/hKJ9APBsXepaNuTbPpTFkecE1d9ou0ODF4k48XUC3RuWT0cGDmLalAGXqALp5QO+f/yu2KBv
xp5A+NIqUpJJxWRG6wR+6nNrmrOP6nlKH0ZXRv4aahZRawKsY8TcqzWytaEN9guu9rr2tAyaudVV
h4bQ9DtMzQAhgPCuo6yGrPHre/qzJ4nlCNEkb4dgcXr/JKVNPENllKZny0zD6ZP6O1Nn9GoheVlS
yXCypU6++fWH/mXTWJ4jFKOS8zEaT+PDMkiAcdBBF8DqbIDrnWXmbqqc7q7UcuvvrjWsfTpLH7+Q
/yD5eP/7mgbrh4UAz8t4K05iqgklDxlcl0apYBop+NwW04tf/76fXFQLoomlM6RGYaJ/vKgBwEFs
RZYnCheY2zRe+aGdMoH0qUbBeWNFrvW/f00tIjM4CHISFK7xYaHHzxpqwaT4oVGktiRG0MuKHNqZ
VWDvf/3z/rKLCVZvgyOIRZNAcRD6cE1jBRm8K0yvoej32LXqAyaUaBPr7nwWeDh+83nLIfvjuuMI
lHJs4ag0lPnheUltDJsdRiMvs1oOOJnjfgexl75E4RzB28jkExLWbtjpRS1mcrOr+Vb37bHc4fg3
sLzQLdpZQ9ITHRvX+jV0f+g4dE2mQ0MaT/ubV+onT7fD2kgWCSYU9t5lj3izOPsEDNNdLBjDVbl7
0XUYThH60yEpm/H/46M4jyJJEQiZdOPD0933fUMjFBqFwK6OYFWLDrGmAc1mVf7NTfjZPbBRyVAF
2RZr/4dSY2K258Q9w8WGQNcLEKQN3R4DG6bToCAdUN6djCWv8teP2k+upcusD6U+8nGT/3p/LYnV
jcZQm22vsxFPJqGCMCIbxpTBKHe//qi/PtVUEAZKcYXKywAp9f6jQhrrKT0hy8sRbMGy81tyQ+nw
K7pvnkja9Pzrz1u++j87hhxNkV4tynQDfyDbqf7hoSZrMMlc5JEeFEhzC+63vXDZYX/zhPzsVxmG
pfgkVnfsLu9/VRW1GmLrxvQiizRxvPUMMrKwuzQsl8jUpHJ+83n8K//6u1gZLJY/7pfktPv+Ewmk
g24J19RrrV4zvBjsWbvOherdrWhHJEQIM0Mf61JYHhswlcGqG1omN34jpp4QjzK+tXGE15vGwY7q
jZZF8lLUwxWbNMMnYyqFT1SQ29ADUJl99N9x/8CpnYGAP5Xpa8TsDyesMXxvsqi4Cjo0w4A+Onbu
FNx8ty0G9tZV45hBsLGTKqJll9XPY8zcztNslV0XZe0yLzCb9HMVj8h6lB4gtY31Gm5mUUQ1o5Ug
RfZsyOHFLzh+rV2ofCTgzHF1okjTXxWhVOOaW5/dN11X3Sfc7e9J2PiXvhyJL+37mdGeU7dkrEWV
lmdrMr+IEHAaoaAl6GPxYhbgJo6unZrLRfSna1ODm7pWRIsQG55E5AdPDJEvlUYTE15rZ4tVS1AC
xV8b2YvomqGNOwbjN9lWuLrCwMq+WGVbZRv4evITxUL/mGJ4xE+fDiK46FKDyak7TeMLOXAWut/S
wfGIcAvUew8s8zHsbQTa7WxQx42FzNJtElUNXLKQsccuGnEYb/vRYArAl2JBGus0e8Xwp92WCbmL
EL8Rc60GM+ESdvVkqa2fBvwVjoTma1b74Xc4KgO/K4nIK6yjgWj0KfWhuCPov6rJN3jg6IYKV/Mj
sgajfiafqYHwNCN/0QjSGBLYj6uokDGkCyUg18cz6uVV345oQiwj1+2LdB797tBZTnufFpkVrsPO
yhlTV1N+bGWO/zmZHffWNfLK3VWAW066SAk5JPQZrE3pukj3FiMS2T5x7p+4g6NYc/pcZIBzBphh
guY9LPeWfxAOA5bi2De6y84pkK64uDA+xXqOwQ/XpeOcabUWB83Mw6+ykG6yiwvj/7J3JstxI1u2
/ZWymiMNfTOoSSAQHYOd2IjSBMZOaBw9HO3X14KU714yxBJfvtkzq2kqJUQACPfj5+y9drif5QB/
W6R1sUfMUtR+j+Hqugf3dsuF1IzEjqa8H8Zi/sJ7naApjqv+lTaqh2OrHPm0+ClwkFhuWF/aTQKn
7s+L1+8nAQoIkl1ccFC2a54ulsloaZmm0dyv8XyDKMeYzhasn3c4bQLKDohZ6jCsnRCmJSEW+z9f
/fdeCMUcQghXozOHJNc5Ua0WulbXes4gsioUkoS0HL1Ek+nARCetYnhlVZvOJM+jtaG9Vm3jXXpm
6VzqPPC1a3XDEb3V9Eml+ftWxc/Z5lhLlUIlZp1sVVIBSKOgHl/XLqcLjD7iSiGgFOWPl33Szz7p
Mf/cOyi7li/vaY6D5uX9GuuJ0uhMjLlr2o/DfoRjsJ7Ssjg6uLTO4Pe0j7GFw7lPexJ7GqKsOYCU
PsJ/MhRs5HdON7FQuWax+fOD+b1IIIMNOgDHX5US6OeU7E3pk2T20Gpp4azVppTEAg8e3gS7Ujal
W0H7hkJ5r8h++ORl/L3Lo5nsN1yUNUtHy3yyyc1ppSZWPGCMDPvogpAgMLRVWO2LDqCVHdrdBkY8
9EVFOFdOgncnmzu0ZwSTtN8hY+QPf74LKMxP90AaxgwBHItdnh7w6flca8ZRMXojooLoO0CG2Wxt
hM2xcFVj0EiQCUyJvm2crruIopTjiF7x+qxCKqpDxDv80k/0TH1vLpz9KDSVdzpDqI0PC/16UGPS
lz7pHE2158jMWgcWZTxEFRandaMBQfKryLDuRacSdW+LQWf/rcm1zlut2elpHAHPwFa9BChrbKOI
PonCGibL/orbobB9dQL1v7aEboT8mLrkItP1eEnFRRu1yl2htkzgFPu5KjC4ITmrh3EPKbMheRYL
7Z3rNiVAU1Pi+sVXG+01ngN0B3RzvoEDAgB8nbsgh/BO5M+kZJsZdM9OdQ/ZBI8JppDiarCVUCpm
JXjAxNEvLQNRog1nlwzu2agvO9ZdSBrS1qKNibRyXqOkb25bh1ZC0KEx1HaDq2MglpZ6npeNjaiT
NQXZCdgYzS+x593jnzH8eMTnupUjaNwDPOK2QIPtojMoE0ko2ohS2fKNrpZXYymtlxRAJmkUrpnl
r1CmVXnLWFo17uDo4jOsp5JUgmgigyswoD53Bzbudj8PYX0xtpXdH2snJW1ZwGQSa8KzSnOfojhC
RsIgPtk4iFy0a1243UaJTaNed42rhitoRoQ1W11VVz4ZwvEl0dyeDWQ5HW7VaLRc+hcMHHiakV2v
UYShbSCTnrQSXUVUu2kMtX2OYRRds1FHz7iSyRaaSS55oujFDOZ5i/+9NJXqwdIcNsoiVttvnCcx
HuJ3IwIoLpM63LsTgIuV3Q7kjJq5oFPgSfANMNMUMxjqWN62rb0s/QTlbCVZNm0wFLlzW9aDA52t
IaSvSpIy9UvHAIeMPEqIgCiPhdCDpWyAJSUqAz5S71yi8CZaTVgpA+UmlEtCB2Tge6qGViVjCzoj
I+oEeM3Mr0/bkAyb30mA+XkQDoNFeaf01esweWW8q8wKk2JeaDrxRDjX4P52DXE9dRZbx3Ru4IOp
SeTqR4/UoWFFxlK7KwCqd7DtJwbiptna2yqUAPjkPAC+4SWEwjS2oXqHPIoXkDmI8gQ93HHwzuct
UtC5tcSuNAVsMAuFiZKjxAswhkOsdgCUPczFZH9D0TspK5jhNuhjwTBhoaZSFsoxQaLNqRVNMHxg
GDXRVIzfB4VG4tpAkPswI56pYQPzpq1s1Sy3dTMulU3kPiglTH30NcQMrVUPjxjFaqveda2MiHTh
pTqMs5m+Wk6rXEetCim9wkT1pNlxo/rksKrfkEQpt/2IdWmpKpXrXBoDLDjaNDf81EO5HsCMfBOp
az/0utfdWloqfgy93Z83UZUCFCewCdgLous73auiJ/g3DkoatetyP8VPTvgCLFf0KQrMBICrMFEC
3OKQgOnAYVXkYA1C3LXHkTCrcHKW5B0s5qtl0BToZiQE/LwMrYzRZRoQgRZFTp3UZb4tKPu/9zB2
iRER9XTAb4XJsgOyqu8VBW5S0MkCuJXuJu5zO1oRkGBE8OOZkzlmj9Gkna5CDB0PY17Y4Mjswr0T
XYQpt641Y61nPZzGOp6jcw3QIQhV4cApqrPBzdbV0Oqmr4ncqZnLTIaF3y9H5zqUTHL3WB3VZF91
Tq0Eos+Ti7xoagSLkhOgD+LK1QJkhqjUAV2E11VVlvdaHKukApIDNge63sNfUsgxQTKVKpdgXgQU
hbroel9yYzuctil5lMoo1PtBKh6xpfwqm6030+BEK2fG9+SUGfiU5wbCbzlW0xYfQEngkyoYX0Uu
ieiXRHoVmFM8OU7b2fOiH8ZUC3s3lJ3ylScNv6bUjRxtW7yYQa0os3uoWyTbrMBHeA9IptG7kLYn
ghQNHhCAPLXjwCMg4a4PC/asqCuzl0QDBUO/0xFfpRrV1zUI83gN46w41lMyo1QiDRw1U2di+ZWm
CdFfNaXSIITFar1q3HJ8ikCe9cQKWMUDeLH5qQHy0+/ismAXlb0hALmi2zhCcimZMTkWvVpZKkBW
gbwjzmkMfChyqc66stMewOJUzS4uDBvksZ7D+UjDBB45+QghHeBc76pfHcJ/NIr/v5uz//+GEVga
Q//zsN1/zJ/Kl/fT9uVv/J9UYOcveoq6bjFh9YyFFvC3aU/V/2Lg4OomCm+HWTsF79/Ddux8HETo
eHIgIBN4mev8PWsnE1hj7sd0UqVf9bNPeYIN+BNGQFsaXG/6NXRyF98anTbHpsr/pQB7U9t6dUsL
WR+7HUoVEPV11q05nDdBMoI9wuvXXKArKgGuWPBz7ZzIDjeL79/crKtfV3trWTutdJcPYTg0zE2L
njaclaX58uZDFC4ZXqSsyh37Hf2HiaOgAqwf/E08kdhL6asiwa76J9QjGRQhOQAO6jlistQUyV0u
oGf9+SPRHju5MY7KPA2/pEurc+nOnhzGPCsaQagLEhcqtg82ZxcZd4U5h/0yrvOHcVh4qgVZdfyg
yDEiFZW80YQktmE9mjpF7OSNA2dc2s7DhsFIm/jTQKTlIxt59IOZBRo24pSQYsNYdKqtgws49iGO
zA8ZTutjo0fd81AlDahCE78zoQFMuncycpEcc6rOdpos2/qc7tHY+4o0vAd6Eu4xc5pXk5TTHwbp
c8VqeZGsazMfQrbqDPnoGqb5MAYTkyv7UIiSEAHifep0l2i1e6F6PS53b9A00NrCHaMzLRrsfFta
zIAWI/TPJtO8LFOzUtUHkenai+NStmN2iz2+ErVMwoYW5m0g84Zyz+tIXl/FIVx++ige5362wkxb
lW1ZE5g+ieElqxeiDQikb5FR4vzWM1qxG9q/M+NbkibI02pQHudhXj4oVJzh2ms9IGhWO6M+4h8l
9w8HWL0iPDj1VkoU83msqOu9rdZVOZ2bXK32Ok2fZQvX2cid2h0f8bkBx+CI2S6kSVg9fIcRcX+B
P5HMXKTCKHT5TTPJLbvmaQZxBkJNQ5yyE6RTVcfU0PIqwCmFaK+xGnOPOH+ur9rawhDhhQ05tHo2
6JdMR6bXMDGkuYUYqoL3TUCoQR1QzDUyA3UP6bvMj8MUmd+GZu5JeejJezDNRqzpO9gQhmxdu18U
kXIDZzK9nsPeeG6A6F5MCqh1pBtDfmfG0EL91sPZSWJqpFKNj45ykXhqbvpjirmNBwMGYlNkAw6I
REu5/6Nun+km7lVU5mWenfVhPlqYlboaBiayY3OVyhzMdTNq81NXL1Fo3TwqCa4sLrqoCjnSxc5w
W0mbH4OnhnCS7H5qtnqvqy51VVvwXs9pcctqRsqaF+I9WbkjEFZf8vpFaaAUpjRv5yqL9GMyFQwK
GyRlZNc29kQQSI8nH19YMTCjHdIJ2aVSNSHkrBHxep435INFs4T0OMaD72V2jBQ8c6cfGIrmIxOr
GhadCyYsUMmeKUEKyB6vFJBqg6CREjSmN3ZWT+k2NUc5WZF1PSKVpEamYkp8rZpcKjdEqV/dmPkt
DOT7ii6hkw6vLOLklhC8G3RWJR9BP92knb7YOfeYNJ+qCUC5AeP1fCj1ZxnCYWwOXWjq58LB2AkT
AxMliKFoGn84wFh9vVXjYLTzZtPQZECLup7CYUpWFr+phNEbwRkvajWeg8BcRdwgZrGHWbabonHO
q6VqY/Ff2/l47cj+mDpwl0LttiRHaFLo/YKs53OsZGqKDW7IlVYmqKrVTRVXyTpOblWv/dIJOpoQ
5kdO5kdnnA9lRWWMzpxUHxNOylobSu2HTMzxwYXloWt8A9eKd1Alyq7lwcGVjzQFqf7alM7Iv5Me
MRYfGgcGmEF6EklNlnnrRpgsPAu0ngcA26M9KgqHhJLS4S6rHQk8pkcc4FTSQm7OtJ6eOfU1gGfl
C/OwbqXU0VrO3nXpDm1QJPRB+pwYKxrb35uc1LXUra61ErFuPFlf21yc12p2CeibEIFBii0YKXJa
2ir0y0LMZ4VpXhb6gzVAhEi03UxYZkOD4mVGEK5rTP8Zq/lZSTQLmEdQYmDaz2Kna8/JRdFWYsiT
e82r7sLKuvDabKPMgC0xM3Vr+nU1CVuzpLq3ac5UTOtbmQ97y4Cxj9fGF5h8r+HI3IWNcW21xQEU
x2M/ygME3+oHsG4RaOQ/fwvVEaOHmegBbBD6EEM3r0B+ZVvDYtDcRMaXvAOHYdhMsPrppo2UZp2F
7q0y6vhoSGGMSI+8IUFlpZcESatDMGn0ajc4TnzVqH4wCxBrx5y+kFK28SbQeZUGFh0/FAkEqEz2
3jhdtsporABVrzvPu4aS/nVIiadYct5YVo6God9rdn4TLtlAuOJxpJCo02PM8rVWyMd5Ti7sKr3U
zULZxNOz27xoZJbXbXPuLa2agvK9Db3y6IZGCRY2hY3Yem39oAzaWVrCDMPgtvOq8LJFrQDMMJn7
p2liEuk0ieHbHAiVPN62fXHRwZX8ThsHD0qlGseim8mvUXvo59TaZneu0YeKMpi8pUbLHckrAm8y
GjdegYifILyvfVR/Y8xwdNxrJNzOCkjcsTKiYwaNCw+YCXAyCUq1OQgdS5FjfjPU8dgKEx8GQTE0
IgqAsjNZah693FXSpehKlLtaZMfBiS6nLkoPs+k9aKNRbxO9GcCdM1/fqKKtNgqS7Gs1gcIlK1wh
kElkcUzDcgNDJvNZwrZj6dyFoKHPMQ0edQOpl6NWd+TVzT6qC4wV/H8RnMJtlfTJlgCetZul45fa
BKHKJ1can3PzbVFJi6P9km1dumF2S3OPkPWIc7i3hzD5DSf6vu+JIYns3g6sUgP72Fj5ygotIoBt
u9OvR7W9csEKEFSmKpWxY2E1IPp5K6O5R7LnY/7QsNOJOGi0flvr9FGaxNuyo0Boj/ZqCpJ1CO8n
WyXPqW53DPCms15p77wSamqOY60dlY4KiRxq8tKuGie0cL/OZwp/bCVAwNuK2nSVsN+r9niehmop
znKAQatat241J81wKCaHqDFNHztr8kIQ4VnXlEvXkdH6vLipTDdaA5AuHcEgtoqdfEtcQMw8hLhS
misMAPRpEa8QOt/7ZGwNQR2FyYYGivbMF2QUkedbz6BRj/3+rjCY8oAe/VGjDFpNBvB0PyISQ5Th
lqFTsqVffDZV6kFLW7JVbOWScsz5qovpVR+as6YmA6volfMwclzacyj6wDYdWX6Lq8Sq6mfPJXl5
zMJLYjwIdWsKGmxojdrmvlX0zUznj1mNR6ZlxNpAHUqQQbdj82r83rN83QkhOEwkw1jFj7ZlEuk8
qGZ/RAVJUURqpV8aVGlwgQTUv666TYphr6VMCzl92rk+PaZKKa6sKL+CCJvq66YaeNcssjtT9WUi
A9iMnmHSH500Doa8O9hlc8/Qkb6G2e+AdL1MVj5tpWZuB3iJ/Ohnwla0S4aT8UNBFE+jUs04Ffx9
tdIVP58ks7A4euyIf2DZt/aqtIiuJJvi0Ar3bFKjgMC29Tzk4s6JXetmIimDMrRsq/tsrGHb6zVN
LdbsOn1V2tKo6f9kYbqReZJeDw0DW3/MOav7eZRK9mhhGFuzxSK1ysqaxDCrd5yJJo5S39pl7n5L
nRGSSCloPE1q6142clB+pDVhXDu15RevewmzvM7oBiwXuiJMv2hTa9znVIyUPaAZq61QnYR6C+Q5
cLWynR/cosofaA5xDEAy9S3SXQJ2yGt/sqWavRZM9+7qEGNmVUE3Ww2QRo+0r3LS56fGBFaAAmDB
IlQdAjAEZSujL5jfNqobi7UnHfMx8hQqd8jdGNERbBp7IRUSeJO5JakjEdg3t5MxMFwoPazUphIb
cHTlkIYA1mQcONza6rxwiozfi7P0ucImBanVVW19I1DoNhvHLPpoU9NpeiTFQ32G7QaBAih38lWL
TOisttt4grNGru6LVBGXU+81l6nXkO7eaVmmXNBOrLINwAFXR+0nx5uqUr07ppx4Y5JQJdUjMoR+
RkSmGAEV5KSU9qDFyCacYUQv1mwCbMjSGn0RSYW7D5gAD6+IVIdMBRfT36i68soTU0WVrOiR7rdC
ca+TLhwpofCJYGoNvRrarjqxZlAiFWvLUnjvyhie10Ea8fzVLEPigtRQU141ImQsXxRxdz2l0GvX
LUUgvWRS2wG1M6ykmcbEPPNnWo7Iq+NRuUHS/IRKIj+qyEDW3WDuR5epQ1A5SneFCCB+4ZdO68ug
DmBOodYR+byNmz51OeuiX+f2QBc6yl9nF4zVyhlGxi2cSWxWqjzPwwDemCBSQRuEvjYFPM9dLYsB
wyMJH6nftiKtIKiY04XRwYtbD8UwcT4VjalBRCibp9qzsJSKZqIjV6UGSWE6baMVoxbC/4qccMXA
li0aQsPuKmb7RJrnu5AG37d8ULzVTF5JsSK8G36sMCmx/SFBcLJZ5LpPIk70ZO2WIVCBrBCGvVIH
k0NDGbrWwwDsj1ZW6pVWIPSuP4cgUhTrOIqBbgAIy5VNG2okORpp180PFjKoG7suCLfOiojzSN0b
mIG92M3lTgHEUK9zyqVbNanimzq1s6d8JFshrjT6l0oP2G4fGUuS8dB09WuduJCMlTYPvzdGj5N1
Atfzg8A/eNJWUvbfwaxX9tohQ/EbK1QqA7S9uofIQDXZy+DesxZbbv3cZ2X4GoEZwbBuDKx7XhzT
bqtzUyvWDUJayPJ6TfcvH6KoWUVxUj9Gk4BJDc5UZfpee+ywkbCKKztKOQTPkBlXSjcn143bS9TN
zgDyG0BM2/uTtOt7K7WbYeMSv/EYNZbw/Jqp2JkVz9PokzrHBL+bbfUb159T6ka6/J80S05mxLRI
cH4g/EYeA43IPtXGGLqi4gzvYMZnergvSZcECa+RCT010SdCnGUE/LZd9fNSQFZQfv/kVS2j2jed
IiY1LkGBdrtL+V+Q2UvhOzrmwj93f36/isXs1UOH7Do61rGTq6QDoVnwiIBY4LbYsIniJCYy7JOr
nIyVuW0WrSWqRzpfTL3d5ba++S6KIayqcXFCL92xVeuhqeNEZnVXM9Dwu4Tjw63hqeM/03IvVzUW
ThjX1D0q8hOBFqpDJ5dY6XczdgWgc7xqi+RjaW7+qwH6QU/vg1sIqBHqGCow1IjGie4MqrvX0bYv
dkmM6c7RiyXXahTHP1/lg1to/nSluaaNLP1nd/PtLRR67Do95unOjYcNU6rp1g61fj/BG7pCeaOt
6MKLw58v+vvrbpmuhggScTHH+1N5okcqJhsrwG9dQY3QUDoDIzLhrQymDP58qWXE//51X7wlmKpg
f6C/sE/kiRZ6Pc4vy1koU8pXW6T0nxjcESDSmp6CdKZjMmsUcbuBXO1+psP8/Rmi97BoyzqomRdD
5fsXFFVdLxW2xp06Z8kh9UZ6IcnU/RoavCPbvu3+fngV1MQGP2gTzc3Jj62eR1Wv67bdMfbTNpCf
vkUeScp/vpEfXAT1HtJstBSu5p5+lYhzUpeSTgdau+DoTiv1q9um//zNYNWgLY9AenFLeCciQYnw
b3KMBsasbdL1QLFz2eUpDMsuEbs/f6HfeuashJjDFrMEr8giTHz/cBJHVGpRxy3h7GozrOqEbAM1
HSYCA5DD3SgmAX7wmEr7Lp4MTm7MxqwXI52wUZWcN5D9O/iYP1nSfn9feYaMMgycMBzVfkqe3/we
51RKdA1Ju2PLe3InYEk9pnfbfZ7s6BUhO3ozpf5kpfkp5n//I+GiLu8OewqTfOfkBdK7XKuszml2
KEWIWiRH89wkCu6g62F8GNNWv25aVwR6KT20tsRoeFU2n1VxrF8aRuYcXJMjQOLUA36yko69noMS
oMQaNrVriE9+0csr8P7D8rR01WDswveGmvL+sREEkExWyy/a081+bYdRcZkPDVxWQ4bVueeZVvzJ
M/l9ucK/r+vYpFC2MVM6WYktKh0dPm+/K4gy2xaMDjeapVaw0+BN/Xwp/3f+95+LJ/Jf29/6UT7+
xyt+ZjldPOav//WfN03yH8fHQvDm/vrP+5f/+vlXfg0AXe2v5XfKjA2jHAvD4kD6NQF0vL8svK42
L7CNgXYZDf49APT+YkFktEB1wN9SWRv/NQG0/mJItpQnNhJ5fm1o8v7BBPDk9YArtdj3EJmhouY9
ObXSVTR29XBBN2lNb11Dm6vPkB/R+2/TfPhESHfy8v+6lguIlIYaQ83T9TEZSfhC7TsiUM5iRhZK
cT5XMIRDlMdXItW1T7aWj76bQyylxuKAcf301XdG26OrXNFyLVtCdwcq9TxnbzFrgrzfPPAP6p2T
le/nV8NCgAUIWMby437/uzYTuHyIKGl/eKF3pSlt89SFU3frDLoGJ408r/MmdUkWVNKmdYJ/fnGX
pW9Bvy7Uz+U+vFl2GcZ47VQrY8CpodgZzpIqQShVAX4lIX/e0torVU/dPaH26fOfL32ysf783vBV
cRCji0V5w+/k7aX1SCOAxtHHgKFUfq7budgZVZd8sn1ry7T1zbK5XIY5KX4JcjhU5JAn3xAPQ2ZN
pRxBCkH4KnvZHd2hTLcVMukbbHVjECUFCeFEbIgruwXmBMhluprTvus/WU8/+MaMhXmfPNMjNeW0
5gylKdMxBzlFzpNYK+RQ+gP6+U98FD//mdNvvOzvQLAxe1Hov7+xkV4SIuTyTHV3mOdNrgntONdZ
gmLfVKbvePhzZwVnnyg/YowQKVKtRream0ntk5t/UmT/vPcmn4NVBx4M+QXvP4kZNR4QRj6J17X2
jm5vdG/KwTxTujF6ToY+XhccNb784/dqKXBYlHjkC9D4/UVdt4ZEybA/UMOUh+tRPkxetP3nF+EB
4vOGWPz7RTxZOYIuah8wZg9XYkG/sh79P7wwsDMAJoBb0FmITp5kwwwoHsTywhhefAYzIPVlaGef
nEo+eC05z1ENUngusoXTKogoVrvXagZuQuBDcalpSBr1PlnBP3gXDGoJC1slIhTqrfePpXGyngNf
OASydY1A06IeCWOXlHcTh8G1NZKRY6O3+uQNXP7Vk9+CobPRaegWNNaak+9GXizh6k3LHRyIhDaB
oJMczpqj5sL4ZB3/WTefXIs3wVwQF2i96SK8/4YwJEy4u3MfdAl95ZVXJMaj65ZmuiZJnZhXDehh
sR21nk6+QoMqQ/c5pa9aW7WXsZaGNTAIcoX2bqmJ+JP39YP7AI8JURDbPy/U6Y9iTkmRockpg8aS
2iEfvGKjlZ13GEw9/uRBf7D+8CA5+WkeOhiWoZMnLXu1b8txmAL8SkRtVFv2l9tE6Q+aGh2JFo5X
VuoEeRWfCSWs/+kaSycJDzi1ksUhB9va+4fQd6E2aa6C0taxIh8vbx6UrvlZM+m3cgSPGnEGvE+L
9AjPx8lVRq9xZFLJYCY60S8JlFihnKDvP0fD1nCV4M+rjX4S2cIhhRM8WBOaSphMMeuflOJDV86z
QlsfPKJjSD8bMwIVVGqKftXGMkS27cb6S0UXlhmOGDNYsJmTAC+rnEUSO6iEkUYtb+MGe/AUHXS1
I/thrO3uCOFfp5Mk+/I5jJgQrzuXyegmy5hGrnLREo+UknRl4plAi+KTJ6RkqySBbbxySElINmGB
tgFboOkMa8mcCZ9XlBvXMRjA1HfIkbt3UpcBfeaG8UOORlX39YTNeN3lJCFtZAYYwm81o9OClOhN
/Q7U1oi8NbbcdO0UxLiv7R6V/hUBKOV0Nhel7V5hRAqNYPKQSawGM42f0VogXHYnBCYMTadyV5g9
QyHYcN1NO2rpjXDDkchW8N2ERiiOl98UfZq0OAlo2VXEq5hWtHhVWCIqGjWRb0aaJH6htaMCP9OQ
XaI6F0BESlGBIzToG7udXT9mIRkcPmnzhepXDhcq45qZUGg56WMo6USj106m1zbK09In07x9JWdP
B7zHoqvulMgE2sjoIDmmnUdeXM6ztgLwKfN6qnuasivhChMxA/Ig80Lv5qg8q/H8l0fLqeZuWtnu
5CU83ZoQ44uScaW67nqrMVb06vTen920gngLB4EetFVpxmrgly/2gJJbda+HSvHdNuRM7kgiAB1W
ReM9YUnQ4r1G9oUTlHOeoJjHlH+gPwKH3GDkKCXgW3RLcG0CAMWp+6X36j49OFJXrl1F0GEtw5Ja
ilhFwrRd5nTINBpqDl9oUsUt57Zdv5FNnTAhcSPvsbIBSG6bUQL9VDKXvkRvy0Q59KImqhqEcodp
Umoh2Wb9FJ4BAVVpV8+ZckCB3TKqHFIz3XhYBMszgtJU5rIsO916nELzikgcozkoes3Y0+Bu3k6M
xcoDHmliboxZNJJkV7O7zDlDm+so15KI6aZSfRXkSuqk1kaxGhRYbHEahMlxzGg6gQXtih/UANNX
Fru42OK4ab8hTCcgBHszah+pd4a9iUVYR9smd2mfGPgGniX9dnCQxSQfySS0SCZfimu8LjlTA1YA
BtfE1d0kNq0Wei91im4jxUm5c2JZbyyUG/YNbBnF8GvXTac13YnQDppFMnM1j/NMGKWpl4SxSjxR
G8+qKtLAK6uVvBFq2wIDclvFWqu9maMxY8LfIVFQM3dfusDNfJVFYYDentXKhZyI6Ht2ohqRCQZT
gqM9u6vu8O3Y40McFS14B3BMiKqMZa2IDaY9OWrlcKNYvOn8+OLYIz+bhcsnWVDdY3Ow5mQFp14e
TU+GXwmPtmntRGnmbqC+6b9a1v/bVvhPnS3nf24rrF6bvHt511RY/sKvpgJB1X/RN6DLhnGbQ+6b
MJDljygAlyY1DYLl5MTm/XdfwUByTP1At5wjuEteKAe2v5XF/JG+tO9cKn5NdSDK/JO+ws8hyb8L
KYBOxPUtquIlWwSuE//au5MhpA3FrkbQ6AxG9+gx8Rd1aD1CWOEQDhHJWl8gQ63R2ZF7KdDzyi0f
CjNKz8hMO08dsS0VQpum+x76qEYUAruAHzPfyiUd1tZdu4pywLK89owXU35HtsxW2O2WfMlKNHdd
V2zC2t5EcbrTcIEUg0+q5WascE/ZiHZDhZAmuY1l/DUywdLaDfj0GloQFrokWym2sU1H4yj2qeHt
GpsJKr8s30uQH1o5ycOMNG6R1oLF7r/MIF8GDInCk2fkYxrstjJna+Tf0Ybmk2r4fdny+4013t9Y
5iG9nYdts5F1eagwlg32ldmlQY/h/s3r9kFT4/2Z4vcrLX/+pq9Q1ZWIx4pH6Olkrn3rtc/oRb9/
FYgE1Ni0xqi1fwrg316gdpSi1dOh2bgRSQSpnxMdJzZATVG6rYR6yynYhzuxYuJ/QaVplPkG8Mk6
TS+lC4FHEtkIDrjJ4sOyGNr91464TVW7H3lx4jJctcg/Iv5+Kjkx8G/Jejqi7F7ZMkK4eq0wcO1w
bqVycdmXxA2XQZu2q44wzwbH2KyIXYHfnMjnVUlMWql8dtr4/Q5zAwjZ5DfC4Y0m7fs7DHyM5I2h
R+5JGhz7ynZ8TiOV1NqvHTkaAnElSinTgeuTIWHhpjBh3YR8vD8/6A+fw5uPcXLAyhk/2TS8oQN7
IVk9HrIlSjc00BSxn7xTy7nh/bLw/huflPZlBTIhjkaWBTKDoRQSHJWuelQ8f/5Gy8L4wXU4yHkY
G5au0fs768VNlUnBnW3127iy9ikC5wxljJJXWyX+2nhHW0MtZx4atfsyKxdl2QftjCEo8WeTe12p
YP6DMIQa0H5yulnK/N9vwb8/2skRE3ER+a4pmgistjg1nTUIBRhXKpErURC19ba3lUDpoy9/viUf
P+R/X/ZkQfYUqqiq5yHXNmLaEu2jjh4EkncWtp+81x+/1v++1MkSBfw5qcAuN5uJKLy2oSzNP0l4
+uwKJ0tT3DWq8BquMEzfG+e27T5Zmj6+Wcga8H7gtzlFnpH7ArLDYZHttEs5PXcObwdRcl74/OeH
8uHPwSDUCx8GnZFTk3fiSG/MW66DbxOy+Lbq7tX55s/XIKfyozcOGTYtlGX4eTqXa61IVdWcNy5v
BCvcsKmwX8aJu9dniCZCXRcMsd2Z4Ht6/ol91loqIlKsd45xP0YIuivnB0Oky2QgAKmpUnJMxjua
sC2IQeIPtYT/1SWeV2BXUzLrmI93qVB3dGo2sSb8Io4vlawlfUCgx4VtXL1EII/UBTbvzRfSeVZJ
WTH5+051UBZpZHzRL6EDJV0GJC8U48PMaeqlNe+00p+bvbRa+qBiXc8wZ6GyFDAAqHUDRcEGCO4+
onod8pQlvNqHMEti1SGGWWJhva8V7WD06S5Tux2JGGjMgrLNLvTiVQUsWj4ljfPDMvt725pvOGx+
kc5W6hdDMl53mfOD4906VgZsPXDgUvUm7rlxaQwLedi0sXM2l82asyCHV9DouRq4lbO2h6sGVLsy
fG+EtVJMY2sN1raEclnlAq3ahV57Aa/IVS7FhWj1o6hfOkqIeedcy/pZzNuQvXH5CviHNiHRzJMC
IeOxsJ+j+Xtnfm1gPNflo5XkGD1RFE7d2oSmLoZ5PVfN4pkIpOcF02hvhjY9n0f3rIM0NMR3Q11v
alEebA/YurtSl37EnJ4TO7HRZUl2qwiU5KVO8s2oplvHjL/weBBwpT7YQeDS1joqrSMYpRe3Gzem
C9htjDI/UZ0WF4A40kw8L+mJYskZLox+uKnqYdc57Xasb8IYtdZ0lhOvQiZD0EHT01X7LHcj9Idg
ZOydmuOSXbaHhKeNntohu4rxx6qDODYi1P5v9r5rSXIb2/aLOEGCAE3EeUpXWY4sX939wmhLb0AY
mq+/iy2NVAV1dh7x7UacxxlJSBSIDWzsvQyTX8AT200ZznFrm/NvI/6lHBItfTPtgi8ytPYe2LB5
6FxySS+B/G0RZbC3vSyKzy40UZzBhnxm1MAcXstbav+REVTwlrbU0Uehti8h04KaOwD0+xoyG1KH
T7WO4W67Qx4STmInFh0KuJQB4QxcbkiiVh0G+86mcAnj1rYQ2QOgZgdUoHZjV0MpUH8o4A8wunTT
jogytKNayPD0aXMgANMnKsR5TG5D+IlxKD6wtop64DdLu/iU0zmGJknUzsODGIKbGqmsTb86SXrl
QwrQRxIqYfFDIYnQ9C+uVe0S/1nDubJFMThtv8jp+0Czrd3pLR2LI9omSIQmeOeIRzI3+8yetxVc
TLI7BSUbUXxzgCBwJe5Dx9lDHnH0JSTeYCwPSQqpuwvHQyYdQmjIssAQBq8AdkPztCtA/qiy+QaG
9MeeSPjXttuMdLdj2nzqMJoiZB+0cQtb0t7fFE6xCVIZt6XAOgx7mGduAEw65FYG8Y+XiuHtAFtj
ZYGNKCE30X2CHNJdotx9BqGddph2oGdvpSxug+BxIO0+sWF7ZvsXeoT3HCOw/YaNF5JJAvZEWt33
NbscBmAlJ0Bg03GfAz9doYXD7OTFpf3Rg/wkFAEOcwjaXQYBh3xP+XgTTn4M2ixSNHvDoBi/6YCl
07W4DOGcZE01KCNwmanm7fIXloF89MR4ocknWGPui+YR/EQUg2U3RKIFjLvOL7Om/hT01j1Q/leA
J9+QydkWKDuO1o3lkS0vAPGBnxspdy6+AsNxLaE8qRkUJ5NH2bVQnVqYSd0BzL5LoIQOvaBHN1GX
Yx4ihPWBqnCvBTCYbbgP7DskmjuXw/7Xg8KQRbZTXRxTa4dK540bcPA36EVS+tdZn74CjnZhlfKm
Jj9sVPCEfZeFCrUaoCY9sJ9Q/c3Te5/oyIX7B0kfejWCJnDbBWLnTuHegovuRBqIF0CBoLlsAIyE
e8KFi+NuKMbIKoqXPmngBpRd956OHb++ncvyqBhBtQ3MQau6zMVjn+rj729BAyeC1wwetf6i84Z6
tgORn+XKf/OasaZZZLlq4SyUt1cFIMwetA8YQdUpCDc2qQ41fKpg74RqEwXgstyhZb+nAQrc2r4d
kSsBf3lnZS/lcE568B/XszEzI/1GE6qpkJD1B68Odm6fxHYygRsK3xfxUuFbhgKOI7La/X5B/pF6
GL9qZOKuKoA4FV1/AL9+G1IY9xQXlJxj0oZLrvcu211+BnBKHMwETF/HKHpnvoDIMinxx0ETy1Pe
kVnItpW8U3a/b2EECSenvTMM8ZIAFJnYT4SCMaWuNQ8+QPsR+mb7DroQegLWU10T2W0ZQDLLGz0b
YDayiEUr+kwhnOJRiXLmtAMLf8ftbyxjiBrvcvBe5IPMnyTKpmMIYTDhbFxnr48unoQayPTFQQt8
D1BH9g790CV7lyI7ScVegf3YBcNhytiF8Cb4Osk76s+HwP2OOutdZom7JeY8R7+AEfHBEuWOzSmM
EGD3GNa3CSizYTq8ZJ4D+6LhHlyVT0M9bf3scZFFgJLYeKin+VFY9i4DS6OZQIUZvA+VTB9mPE1s
AvsVQrYVXmOdX/wAPXujACRPaw7mJODm0FbLcZG4BQIaVmy/3x9GK+zPgPn7y/18Yr0JGByBCSDJ
1bItIxtnYtY/UuuwlHGCObgBhZLPL+pKCbhTBY9JeCYzXjb9+30DyNLPYhTUpUHBXrbvm18XIOiC
UYtfB99J5OrQXWZRXkMBvlF/vMf+VX3xqYXeXv0/y3/zte0m8G8z+RNV8/f/+t8pG/x/5CAQIhRP
Vx8v1Gf5vf5cvas/Lv/Jn/XHYDERAPAbvUGw53EW4gn2B6rJClFJBBAcksoLHByZK/7Rf4UN/P+g
LGlDcBlVyZ8VyL/qj477Hx995QDy+gEQJeDc/5v6I0Am7zcQhFN84N4W8MCCGMHr5/0GAiuz1C6M
YC9wgefwyAYIEsTWclc38s7Og3ovHQaFwiL9ERRO82T7vXWQ2rofE/9YFFO/I1BOOtARBj6NItMl
OO7pJZop4PUEgPAkuNGHhgPsjspJvW0d9wuZRxB2aYc+1DR8agtIiKRgrs0NA1wlhzwRzNzZFmKk
92WgPzQ1XFbDZPjsdAPsbEqd/vDHQO/5hISWDBwaAXO1TyE2Auq/t539rrzQ6Ck0vsUOeAOCcy7g
Ir/vAwGIP0Tx8dQGinDeOFXWHRuh0JUbUENzYDYDVCYsLLMgeJUht+WuSmmTX1Q93m0Qey2/TrKT
N5MzuQf8Y9iZ6XG674ouhS2kKKojqOtiF8Bt09sOSYtnYp5HEAGMwI+Wt2DgNgeadzC/9HP0TTmB
0Ei/BZ0ZBmzgFIlrtYg8Ip3i7QX6iewTR/62621p3xZOH8FL6Bl0mgJtytK7mBsr/QHlIbCyoUqI
VliWbtUEQf5dWJCPQYlnJJT4IWdYl9D7ApP0OJRg7IDq8yGt81sq+hk5EWXPUz09Q4cf+lXwdb8F
R6eGLm5APrd9U6FFOEkKcS2WfaoGFAcbGAtCPaDU4oqNYHhAqPAb87mAtV8F53THmz603BJfSMs/
2zPaQ5uyo5nE+5jjqQyCgL4o50mNWM0QagVDjR4MXiz55cAsyPRVaNxy1vIr9FqtjVc3/Ak9NpAN
PdhE5WGDMgypPqDuVF8GpaMgcdf214EYvG9pj+O2AUD0W94ryFJJ0HDIfeY1rnUrB17IIwj8aIVC
76e+SSCSA2cu3GVXs2bQHkcSrPstBCtRJEeGuwVihzdH3VpJ95oEVVkcFVK1hyytwC0jI/jD9uDD
h5n58mZOmXujGrVYQo57BqHxbdOgJNjPWbAwkl5h7BiFwYjHqAt/6K56JXJod/XUvYDEi1ywnx4t
TuljWbnltd9mTQcSUVmjsSmmxc0i86fpFexcyj+gGd3eMu5C3qLXcs8aJV5Ha8gPuZP7X4MRts67
MrRmpNUlbO9yfED4eU2vdjKIwzjU8rEYwJGta5Y82W0Ngimg+SgQQ0XsGpTVRRIu0OBJcvIAm4Aq
HkVef3AnhGylWvvGx5sXnoIKaoMxmQYL+6F280MD6eHXtvZG6HwswgUT4RKxX2gw973aKi7QoWyP
aMrd9/34w060DYWP1tmipuOjoasq2N46zm7OXXWVB9AjyrI6BhLwA8BAOwu9z6M1xLz10d9ktLwE
iCs/8r7+Dve2cYt6cXPg2j7A3Gp50EGYxW3wLAaDPkQLhY5PToUnCmTMhN+TfVOnByilWQ9JjnpC
AUtu25XfJaqgB4X3L57alJaJpa8pFJis51JAHCS/6VOrqkTUUcimwal9EICY7GHByPLw4MHJOoTl
27CUpAL3eoan+Ve3L8tvMqm8D6xtvLtEZPSKc0i09vIO2AZYS6cw0wulN8Lhda6OnNMaklE90koX
9a/7ImdfpZyW53zobUnSQd1KI1miKGoAt6BfRJa4UWM9eFxM3jZBzrijOB9vFR+BPWgKwOqDMvtY
oO0Y4z2jb+Hynt6i11PxPXGbBEmK5UW1EpLj6efi/TzfjEN+IxP/OlAg5I5j84Xg8QdxZqhqCIiK
qk7hjT/ml0nSP6J64exEaN+zebxOOog+Dp2cty7joAxCXeBglRwARP6Rj9k2d4FbSFFnvm4mHqDI
k6CMAc3SOFz8hq3aLV5q31bQIrMbsbET8DY6p0DhQkr4MNol2umtPaK6n/ggHTsOVHj3ST3s5n7+
WjF6P3YCyHAYicP2te4gyZ9n7g/tA1hQKZRUlJ7ulzNzi/r37Ux9fWSzc43v5W6BD2kv8yYfN4xD
LC0Zs/bJK/nBzz0HxGGrgRacPX4jrKxQEhLeXZhOztUo80cQS5Cg9lP75C6mgHiTy223iAhPvT8g
Ee9TtOoskG6134EOslTwG2k/VhAwedBihLbXyD/YsMK5lhwAIT9Nv+GcOoxL84QD7PgFjmfAnKiw
hhBexudH6YRInlv/0ADKiOyg3MFb4DXt0IVuFzCHu9QoRnvq71IyYj+OI5Az0Mbt+2R5iU6fJLAN
O9ANoQ6WwAcdcooXtQ+eajvKi8QZKggmhEMsnRqAuPKZVjqFtOsCfOAwaw5oCYtc3JVPvkyfE8p7
fGb0FtvSf9TD/GGGcu8jqvV8l9BB3wD+Vh+pFhnExlR2UHbS7JCDTFtG063bw4Yvb9ooHVUkQlLv
HU6C67DoUAvMx+kSQrzTdQagzLFCcXybUNxjdgKzXNQx4AwX+sU+h9iHAJJwuxAbFxHle6hhwCJu
UZ10iyQuEycqfaQfENvQh5KCoAsGVH9NvGTc1iMOJvDWNpMskycFY+hC0Q8AE2zdXFucP2SjQr0K
YocE1CJUQTMK61YXEJ0A1Runy/YZTFH9F6tKywvLDUAPhchAID8L0TUxZAdjyA0eCFKMsmpecHTj
+eWRfCu1dPZjbjV72WfFgSbkKBtNXx1J2MUgsiNQB/CV5vdtUwxbR0+3bkt7AIwy3IDebVvitIGl
ZwO6YGGDTQnBd9jb9JB7DKAu4jSHAvoIaf6Ka/Wz1qioEHjzhmHpbSZsi2CE5NzEwaWU3n6yZSRm
CFc0SXYNMYFLqOftx9bbCN1/hRBRdpvqcHy0huwOqehDrp0MVtOOd7TK1t4RKDggicJt5+2qUYNN
7Q84uYKk/MrbzHnsZHnwqyVPywqFJnbCntkA1X2W8AmVUBWiBIUyKhnC7yxUza1yBA6ZkX4d4dV+
aEe/v7d6pXGJJLKLu7K4geC+LRU6jnogGQqKE7xcFDSV6L5TaE5A8rLN8vm271OidjIY2zKiAv2E
2xJarwCcuGws/EsrlAMklqCnbV3SKSv0axkOefh1msRE/uQt/t9z6WnqQOb42qoGhY+H72neNu8I
HXhAnH4ubbO8efdUWpgUfwrAufQ/PiwzCMDMxHepi0rLHy8l3/0Pw5kHqV0KesIfzJA/H0oM/wgP
p7982CjeUH8CNRz2H7Q10UalDIK8MM76V0ANjPPmnW1hKy2ULSAV3j+PgLOo4WISpnc2nJLgD1z6
x3aQ5/SjT42+/P9vXu+OzxLAwKz0Lgmh4TNQmPuiPl6daSafGn2pOb0ZvdRshCiyE8RlD2yIr4oR
PQHanakYnhrdaJSmEKbyWBfSuEtgIC6t/Jar3j9TXTk1uNH8zZCadL49spiJ8BkUoGfAkP0/Chr/
S0rl35/U6HlDGMTLOSU0rtEKGN32eijPkQF+PW2y1AHervgMLjtka10aW7b9xBKcPGUN0943EXP3
R3HnLRXUAB3/d+KAQ7wffWi9sPC1RWMgMMpXYHwU2vKy+QT6s39oUWHYVy10SWqgRY45nwAobb3i
DOPi1F9mFF/7MgXdCd57cd+CrZ8UDA7H5Ewt69TYRsm5TsJOJCM+CORyY4iy4Ka3/XMEv1ODGwFs
Q1Ow89jgxtJuoOExp3EDftWqrUSWCs7b7+3DMzeAUDUkqicoYvP52avc77//2qfmbQSvdHpwOJOG
wPMWX3Jmw203kHMwk1ODG7HbAlk75QmonbLo0B9yLGiFoz+7KnjBtHi/KiARo3AiCxKHAzk6Q3qf
9cHKBTdit5vwLm26oL6rayh3jQl6hJDlDC9WrbnpbMDcyrMlOoJ301ABYE1YK+4UUNfputmbgH3m
cq2RhmZ3xSRRvMonH4Wj7vn3kzcK0n8dDya3xVJJw3y00O8aVjwRKDnv8qFmF7otIGTtWI0+DJZw
vgN8DMBxAaWjEKoke1Cdx0eJ5/qOWR26xr+fzIkNZnaRfMel1WhJHqNiddFnNDgSaPdcrhvcCGk8
6Gwor2c8llXymGgAxr0Zvb11gxshnZJ0bgvZBTHjIbqYvPsyZmcRfQiAv4v2f38hI6aRUAGM2AVd
nIPF94xywjYfy+TM9z+15EZMQ/rEYVY9dnEDofN8Q6GxuitgexKu/KRGVHN3ANOvrrvYL1V+BaGf
bOvpzH1at+xGYIMT4HVqTPB2AncTeBc63LLRnT78fvRlZ/xi4X3jXnaHUcPXRfjxoLth16aQgB5U
w65YX2e73//EieX3jcvZTbjOkmkMYm9g+2QBt8Abdd2n9Y3L1x2ypO849WLlhdmFGwJuIUhzDmZ5
aubG9dtOLuGuA8A/98ktqhk3PC3/FQ7trw3vG5HaLEzcGYj4mBQc8kQWU9Nrn3R83XntL3/RmwQX
YrQV77njx64DhwLraZTnOMOnNowRqQnNG0hhAs6Q04yiiRF6L0RX8HrKlXPmo/5Er/5qUxoB61lB
l0AGI4hrGNVuqtARVzyFPqsEgsQN8tzbjVbavOQtcFQz/zEXqQtPIjY/T64gG3vqnAuZdiAqFLrx
rpw8Azw7gXwXZJZKyPuLL6hHASrTtUBB5ZdBDly401F52fOahFdjTl5W7XwTBEjLrnRzaTvx4OOJ
xIrKO+RtX+xXjW7a/di+TntuJU0syYwCeknkrrGb5IxEzqm9bxw7A8zFOlhIgeyiiq96GG5KTe5X
TfynoeqbzakHt8pSi4exbw2vLsrj89x8Wze0cdbAkapuprkNYzh/1xtid3HiA4mzbnDjsKnRtsmK
EYOnzL/2rgenPgMaXWb3i/3uGedMokC0kBg0hge5HbGuEvvURkUb35fs0RThn0HHZdvAcugZNacT
UWw2x10Zgkdcdn4Mh9DpBtKA5RVEZtk2lSPbrVst8wiijmYcAp1xi7BCL6669fW/cwv86/T0jEPI
aWAkklV9GIN+WjyNLecfgOnT6xKdn15+b/ZnTRKk6C7uxKDkV5y0nyAReuZLn1p3I1Vwp76mVVpD
9dGp8oi5AJdB15VcJwE8K36/7oYJ+d+LY0RumaHy18xuEOuy8j+WE4PArEcslPdy8SQb1t77Qa+P
da2SYJ853XxR5gkEl9sGysVF59xBMxPad63v7ceuaL7+flonzhNmJBrwhLLqFI2AGBLy9tJMAv6v
e103thH1Ze55PQP5LIZexzGwoVHbFYAgrhvciPrGpYGb+DCKV2VPDrS1iwNaTh/WDb7skzdbbXaG
DM51GhjxArX8rrfDVw1p63UHrWm+5mqns0iSk1ih+LIvp1RvrNY+Z1x+6osaQdhAs9DXTuLFaVnJ
S5guPlchV+uuH2akAEWqaNkzDO4m+gG6sfAv7NnK7WIEoc1oMUDznsRjN15D6W3XFPz4++9peNH9
FXzMCD4NeYOwTbkXF3SorvtgSL9QteC1EjQsClX4UADwQvlAK4g6Bm3uP7az/zVMm/oJ/uVy63hj
8JrxiZ+zfD7xlUwNm6BU4+jWrIohVAi5TQ3xsftcQ43693/wqeGN0LPTKQzrtqpjzrwLXLpfZk+d
UwU7NbYReWj2B1AX8Ko4bfwCbcY+g+doNa6La9O2PYGNAEyB/SqGWYMH9C/aReDxrSsKmqpIgMyA
MI6Xflw39BE4o4ss/XeSdH/tsKWu//bIsLwOhGuJoZEI3zhgUDjsX0mB/D2yEdAl5UAVek4Vh3b1
Zc7ngwACf902McK5nutaSH+aY8uyvzT90n6FQtpu3eBGPJcBnOX6iQCWQWHBMRREXAwBpyv3iRHR
ogJmyEULL07GLtlZRcu3FZBO6+buGteirzwoVeT5HDudHx4hcEXBKg3OdSKWSPlFYrk0jt7uFRvK
t4QndhAn1P4+Q3x3P1Rt88B92h4hMO1uRT7P62pPrhGtQ+doOvp+AHH6BkQJksJR163EytGNFDkM
WiBNWF3CZgH5vJXIJ7sQZw7tE+eMaRKvUih8NAIFClV0/iVq2WjMj75edxS4RrwCl1uW8DosYyup
xEVNINKfOvaZZTn1gY2QhViy4xWdSmIQOADizadK3TI1VCCHALsHrQG43S+JVvbvJG7/OiNcI5Bt
Ng/KTSb8NR4ehRtFHLnLpg4mEKti2TViOZx40gGNCYKusvJdR/kBxsHOuheza4Sy5cCPicICOp7S
joP9A+diLdl4Zhud6kIRI5btDHgMmC2i6AJBiz2E6kB9mZ3yohZ2cqgzIa+4Diek3KAGt31Iv8vW
Qda3auFMImCfwM8BqslFXMPdNVCQUQv7aN3QRmSXnNvcHmUZp3D0Uxn9Pibidd3QRljXVsbTwRFz
TMG+AyyUbOGHuPLkXlQM3p5+8KkYqVOLIgaiGGr5DRRcBnIm8E6cGcSIapDbHDK4SRJBavEb4FR6
23K28slhaiwD0aU73GVj7A8gDyOHjLyxDtZFmKmrgAMf0K0WFPgS9lLgxFGffZQTiEHrvqgRwEFK
YHSJPjIyn+yiCxVwx+3FuqGN8IWcG5SxAprHtj/ZZFO7kH4Cd9RaN7xJNPEBG6umGuoj+QglwFmG
j2qEs++quf8kF7156Dl9UWbpDDXurmQv0qtAanXGlYUpk57bZdaMF3w6xrOAuywQqCHgS7TbrZu6
EaMZhH+HBYgaV35Bv40+jD14pYOXdaMbQRrCRYJyYc+wLO2/O4THsG89c24tQ/wi+/n5Rnuz5rAJ
gu9Tp2WcwVLuLulBPu5YXj0DlCWe1s3euH/hFaYC6nMZ+xDXvoeplLfN6pquOx1/aji/+QP6sSWg
yPoQhsNL8djXXXCLV2Vw5ghbvt+vlseI1CzVwvJtLmI/a+hnzw2rHaw/uospTdQFXKDLc6ps/okf
MuLWG3KWyL7tYy5tD8D33v/s1233MgZT+iAp79JNC8mMM9fwiZPZNm7hMHS7lE8iACuaHfLQ2lrQ
cVr1tW0jnXYLz5szSCPFtgLMErJz45YzTdYdEfayfG++dlEOQQHVqSAqW37TOo8OL9Y97Gwjgr2W
AmvAaRDNcL7YimG8mOHktHLaRgDnTRDqOWswbRcY1qn0600F4te6Q9levvKbRaFNApci17UiiwEz
KwQMYVZCkmwjdhs3BEXAJlZU+O0RbpR3AwjM6zYKeT9rGMKkY4uKZ+TVIyzCnE2YFisXxIhaKyD+
oHoIjniqebRbIDB0rfbrpm0Eql2gbQ0PeCvKLAYxwQwG1bKGptGa0R0TAlYRN/cgYAA/yRYWJUVp
we5UjasKDEA3vl9xpqDJ6QtlRdCrg2V6yy8SWnirPicsdd8PrnWYp+1EQTu1hmfLzrdpmZ5pCPz6
tILYzPuhCSxa9IRMNeJBu7cpdGbq5uO69TYC01OgHTUBZi2aEnTvFwEttnUjG0GpHRUyHUxWBFGQ
Gz33hw4w5XVDG0GpA9ZPc4LIIZLe6x5keuDqV45tRKVjq1JpgWmDxXQ7QrK86rwf66ZtROUiqjq1
obTQvAvSbc3URyacVac3JPjfbxEW8qnWDcYGnSGAZPN4R4l6XjVvE9dVjXB/BWvHigCpe1A1yP2p
9uW69TZBXR5z09KzR2xA7sNv3j5CNGHdDjQRXV7S9yWcesNo1BMBih9vDUDg58O6VTGCsqxdkF7y
ARulHY8es3aoaa+cuBGUooTJukXtBKI1zb4HUgWonjPp7omjZHEDf3tV4gYjgoWYdQYDS+QP1tid
yRRPjWwE5VAOqeoTbUUguLHNcgtDnr9cuUuMqKw12DOW8MOI8unZ6Sno+PN/neX/JaIZ2kXv14Sn
dAjbuuDxTJS1cZT77FjeOWDT8s3+mUBDheD94KFMmyx15j4u5/YlL1h1mPz5Aaj7c8q/J9bdBGeJ
XoqwG2v8QAcmVk4YRJc85FerdrmJy2Id/G3B3gfmLgPRtmicTYMiz8rBjSuT5YMz69zv4iIAnaxJ
e4h6VMO6S9M34zNYAHDujJkzBXpW2AeXsHk612BZRvnFZzWhWZVN3GGGo3nsFKP6xMKKwM26U0dS
Qn2pahdy1e8/wIn9Y4K0utYfUevkwA26JVyPC1Ry9xBRDZ/gRIQYW/cjRuwmuponW09dLGBic0dn
HzzGvPjSwObvTEa6pFi/Wi8zgLvSQtuIAWoDaymQXOEbD10YWkRFNzsPvK+sHTwBg8PY2FB9/f1f
dSoyjLjOA0j/Wv0iBELdJ7TyIPFs9V/XjW2Ede4XfAgS3sQEXhlHxb0SGk/UXXebm+Anv2CWO88J
Xh3pGF7DYPySF9O6Nts/BN47FJfw1E4XJH+W3XY0sR9mp5hXdTKg+PP+vCNemlhJOGsUO4onEM4+
DgoCCKsW3YRApcCW1y54x4D8lXe8SO+0162DxkNL9v28h0YWdlP3ImY2J5uu7GCNOn9aN2/j0pU9
GSgvahHbqfqa2OQOTqQrhzYiV4FtyDWpRCxUm95QmJxBsdZRZ8okJw4fE+TUCh2yzAp0DGluKFSI
Gu+P3NZyA5NINI7WrY4Rpm0Hjnm/FLI7+BRuvIZeO0I9rBvbCFPHsYgkE59iqAhfWYn/UXnq26qh
TayShRuFDbIOolFYYH4q58YTsKdYN7j5UuUccj46z9Bln4oNbcoHUHzWbRnT6EICvqr1kAxAn6i7
ck4++RLyWevmbVy6kEaGoN1ohVHPJcRdibhnwcpajMOMEJWweM1VV4dRli9CCbLpd3lYuSunbgQp
koVCyL6R8ewFN7BevEmK/mndqhhB2iw+ItDSaGO/xdlCQcN2UelcdyiaICiuEyimcbgcZyz8mFLY
Xbeo4x3WzdyITThaIEXz5gYIK36Xo1ZaZOdC80QGZYKgWnzN0ilwg0IH5XvXOFBgSbyPSsL+p/VX
1kshJfT+WGfhyDwQlvErPjofhfQOvqLDumuaGlHaON4ATkpSxF6jYbbn5Ftd182ZjGnZd7/ImBZv
trcvtaKCsN4UdmjB+VAJz62AQTafrYMzIIN/P3ot3KyAq1IRk8wH+xG9bvhSrGRqQVjLGL1tg6xp
ZY4GffhkpQQOzvY6CAk4ze/H7iDsBF8dO4/HOb+YWfJ1tviw7gygRqCCnlP1sw7ymDTZfc6KH/AD
W9dohonx+3mT0kFTzNd5LBLl38K/vflIM9c6c1Of2i1GoIZ1Xls2xap4hfVg18M3aCP8O4+p/8I5
HNPCxhd5abl5m8ct7yzcdLbciCqn6/a5CW4SbgcWkWtncRXYrwGjLzCfb9edjSa0SXkSrrMhT+Ny
Arx8SPMj5Um6cnAjQG0B0rsWCyPWypNtMKbQxWjDl1UHr+n/C+weKRqGmdv52G4DVmuo2Xjlyqkb
8VnNMhM60EkUKp1ve/ixwdFr6laObkSoD4f3yaoF6m5F+IkE6oo79d26ZXHfB5GVirlqixZ1oNy7
4G7/5FfOyjzURC1p7U26E3kA9VBm74tRpjvIeBUrF8UIUErzunSm1kd5LHxFDW7Xae953aIYSW6n
BGyESOpHZQ0f9iqdIPdVrlxxE68EzEBI29FKoraxxDEMnQtrqta1YeEo9/5zwgUN4C1RehHcB4JP
YzF5P0YPVeZ1xzkxIrTtbKg6ZQWNpo4Hh15RZ6/K8MeqVf/JS3vTdEwyUViDHN0IPdlnf+qu506v
y9BNTBKZQfrzBo9EcEWEsO2WFLA6WjdrIzaVsAsLILAhsira7LUzQi01qw/rBjeic57LxIZF0xDR
IbiGOTQuInddNc8EJPGwgElX6gwRm+ww7mfX5ocqlf461J9DjPCEslbQAhonoxw6wejNQGe+kmLd
YW5qnIJFZVczd2XkWqKBRtn8PZzsddvQBCRx2BYCe0xkZLVkP2apvYHS78oj0QQk8UK72nYdGUH9
7jgrCMIn59L/EwmLCUdigMF0I2rJURdAY9KZIXEJiNLTqo340yPvTWxmcDMa+7CSUdo0EJYNP4SZ
tbL5+JNR9WbsXGgJ8c5QRF5B4YrlVQfQuFemWiYaKXRcNZepLyLp0udSlXe+/nemFn9lcT91D97M
uxz6vqvbRERQ5QrTjRMo53KSjK1LQE0YUpErD4jBYBk++1bbKLZ6Q7jy8nSM6JyB/hx0zkTE3Wzc
sqDyYegmHtdtFuP6dAJdFigottFIQji4qYxtIUC3MoRMpBFlYkb8F20EC6fNBLlG5NfrMmcTaVQE
GRT+nLwFVoLsOvWZ4HW7aklMlBF082omJUYW3pge6nTsdqnvrhzce3/ph4xQDnfjJhrDpL6pywGq
5wpe3fV+3eSN5FaFkKnVM2kiSObBKbUgVEwXoHvP64A7sFR//wfwCuputj3LqJmrKzZDZjYLh3Wr
Y4fGM3GyLTlAmq2L7DlhMPwr7600/Pb7lVlW4J8lBdtUlrEGCA7j6Yyx4b17lUjX/bqkYC0EdNuV
F6mJxZoDYU8ud5tIiuxaKxE1gX2Gj3ziyjCxWOjlCA0J7yaq3ELkGwfwVX8D1Y523UFgG0tPxtSt
LMbrSHdo1kJpcWx+QHfeffj96p+avnGIObNKwBAa2ohVun2xusTbaKsm6xIk04rKrbmAo11aR2Et
nkoGcxfKX9dM3DYxWTAE97upK1TEp0+NsL9S6q9KdG0TkDULllgQCFaRHJwtgzVQM9mrEl3bhGOh
j6hoP+Qq0nbPNw214XwBK5B1K2IcYYXnpwNpEhklijVfUTCan/FKWpW8wMr3/fECo5KUERvbPA8g
T5C606M3s1UgjZ9y6m+Lip4M0jxIaBPBmync16Iaj2hanCMa/XqH2yYIqXPnoMzp0EdO73X5JtFD
O8d5K9g5IZoTP2AikZIazFRob/dRkFowaO2wTPsJXkffVn1WE4s0uYBRD+nQRbOXxpXumt1YF+vw
cLaJRmpVNsHOdRZRkfNbMlpxnhSrcI22KRcV1KxWxVwj99LFU6j7C8b6VceKberbs6qd0V0scYxD
7XqLh+NT7Vlf1i338pXfZKRZITVvSM4jTS1gS2b3chR8XTsH2tHvB59VOmeWm/Ko5O54HyRk3k7Q
mj+Tei0VhF/cpAF5P7rPZgk1DquLZGNDvzpsdfCpzTNI49bSV1vWq2pb1B68etYtlXF3zGLkSc5r
HlmjQ7dJhWbVPgAwtv9/nH3Zctw4sOwPHUaAIInllexWS7Kalhd5PPPCsGfGXADuG8ivv9kT90TY
sFodB892QGgQVaglK/Pw9vpX2HSIDVMaKqjzhtD7TDvFZ/5t93uynMWUNV/RuxbzS836RUAFtMp5
cwL/HQhfwDxCui8r4XR4DHkb1Enpe2P3iCo3NNFQnIPi9AT6WUQXfgAVRFlhtFGoxfuc9SrXKdT1
PptxkOvDmm28fld6kCE+LU2xgYYXCsoxZKp56+axbZTUTHm7dYZ2acG7EzDdXwdzK7u/MtJHbIyU
yMQSFF7Xp00/7+zRyJaIP6FGgPRHtNNw4RHbxpe23dT60M1NDx2lbASL3NqCBfjt73fFMdo93TFX
JhiBy05VBpnPpvqOMVK3N9rmJ8rbQiwj2CvTHepZQkIUqlhv5IxX4lGbmKsSzZoNYu9TDt0BeZwg
7walwL0EEXY3e8INB0RsJBhpW7+DNn2fij08SB9064qB3s/p5G0gWO/RehaK9ulGOsgYaN4fixmq
Pm6rWy6SMh9shGrq07kq+s8Q8wggWjYrt8COWz6S8XWH6g+ce7BlbXzRImIYXXdzWf8pp/zk3VeB
Ibxpxr3p0YQFa7p41Nxzu5M2q9W+QGeLThsOXYORvJcL+LP16MZhCIXpX507YdFc9I3pUeGBAiTN
owfutTeO/MqVt5FdczbVS7ZkfZrtOoI8hVc88JKDla422Y0baWmR/W+lhzCrqk61Dgl44/BY1LL+
pprxx1JnzT1cPIZ+99z8CcrV7J3nZe3BgPM+HlU938+SjHd+PxcfalC2HybdofMJ2u/xocioeCww
UT/EPv7pxkFc81jWJhvZBT4ESfo0L9QPaIcsSQkNzZOT2dggNMYhjE0CrtIlKD/sQQ/ydOjGuD0l
Ngqt5tKrVg6b5Eb/W+TbQ9e7Mf3gov1684Jgqfdi00MaRvI4M/UORAz/uB2J5Ukg55Nl0dj2KW1F
/4SLJ+9B7j7duHNXvqbNtcV2v0VtEZ4cuq9nwp+zyHNK+okNQVOGtRk47/tU9v5nPhfsvcer7ZPb
oVhhFYY9DXC8OSpogUG+skEJAOwan90Wt9xINheYoFYooknIeyeigNbsLGBEb6/OX49AbfhZEZlp
8PJ8SMmMQq5XRwsEVUnzOEaRfqzDoP2CyGq+MTVwxWvZyKs8B89SGw1IjKBPmbQzhEc2rwWOF1Bh
t+fCpqHqufD5YLouDX3vEXnpaRh2t/Qosp65oKibThIERyVfoi8KNYcPhnWTm6+x8Vdh1BaF0vjM
4Or1oAuMyvfSutUySWRdUD2o0kAqqE8hrdHe6RWUxzwX39++QleM1kZgoUwalkVWt0jX+T9hDt1y
iMeWbpGLDbxa2zzbiEL+xQbPHEAGUsb9EjnmQzbyClM9Xk/V3KbEK9/tmGzH2CfSdadzsZFXO6mh
nDKiIdDuxdcOwfSoFzdvZsOuMsREUplFp6z3psexlQna64PbPbdRV3mXmRXze20qoAMMmu8/VKO/
uB3J5Qr9FMztRYuukcDSDHCxA6Sx/m53SBu5LW7ZZ79O0GpTHZIXAnpSw/K/xp06xuc27CoAFz40
vuC62mlU9zT0nkXWrk6tDBJa5jkOaybrgDTpMvP2uAF/dShL4fg5rfcjr6C8G6lLHdCbvvMif9f0
/EbidcXybcxVHVWLNmbrUlkUwWmd8yCmEBF/dPqeNuqq9FaQ1xk0YCDYPMZl7j00fXfjJbq288tz
+NNF3Hq1BpAwblKvO+gwjDBgH/x/7Zn/4xwYsTFXYSvEKBjeCbI0f+tifCg30OS4nYkV2Y3FANod
idJiFWwxeHiSIXeMR3/jjiqXnXkR3Pg88i8Rjfcx++q2acswoddWLX6z4JowKuM+4SGTjudBf/2O
WbfmTVeWOhWQ8407qL1Bv+VGdnglWrHpocREFc0bhjuSS0QqvJrNj2GuIL047etnt6OxjFMaDj6w
gWsA0SZ99ET13kRr7/Z22pgr1NHlKmWo0wYVMy/MHuZs/cNp3zbiaij2ZqMEbxsX6jHYwruM9/+8
vfSVY7fRVsOUY9gREhNph2zzYQqbPqlQ1nmAlrHj5u22S0tm00MbNPXXkR59KLyeq65zo2khNuqq
3QZSo07cplDDhLrnUAA5oks3j2tTQfmb56OOlndpk0cnxQ5N4TZ3i7nDXy1pHjyVe6osUsCACNQL
x0+TKt28rY26mhsWLZiY6VKv3yDI3PP3o++5PW824qqclir0B3hE1HC+gpjoXA6DW7Ri461GRTmP
Nt2lQs9f5k18jIby+9uX/Mr7Y8OtgkUEUzu0lxbRdJGH61Dpjm6cyKX08UpTwUZbBZ1aVQ0NxrT3
SZewoAg+cp9UJ8EmeRBRtoKgnkDgMO9vtTH+8yiv/UnrOY0WyBqOXLSp7qft6zZC4jUuIPl2nCUv
39Ul5EfE4g9x5027jodaqo9yJwhfW979UQ3CfGTNNCeoJszvlZ/VJ6Wr7TOpw+mQl/xjADWupFXd
noxQ0nuaMM8eK9XNh2HsxKnsoGU4rKu4q7bsr3asvRPZDMndnpj/yvU/hQoLySJ/m7Y6jRj7oKX8
2898pyFHYuPLRDTnoUeaLg3IVMeYQYKIXzM4xgo2wkx2ZT6UDHdsGpFMkp3vcTW4ceUQG2G2SMCn
CVjdU5bnoBKFGtUWKXVwsw7LF+mqyWnGVZNum3/kG63iTHI3vD2xEWZtu0AOozQ69WswVXqReJZB
+a/bxq1Anlf+ivnJqE5zv//KInm/0c6NXJnYCDABtV0lBIyGV/nfuVd/p6twCxRsBNiGeU+ZzTiS
yo+mO8WPBqUHt9zGxoCVfPKzZeQ5mKZo+0BJq5/8RY43jPOKr/uNbYp7C+RH2jqtqK9P27rp+x1g
gQ7CRInioXfwwiaK1yVyI+4jthKh1zaqgNaqToeFLsVxnjEoF9U+fJHTDbJxT3PB6450TQOXQE8B
x4yM17VusFBiI5+2jbMpq5EKLmX54oXreOiL3U22i9iwpy3rGgpm5CoNyRBA2ooUcRm5TfcQYhnW
vqPVQGih0h4l5zhT0GgOCf/gduZWEM7CYJh0japE6/VfSxNSiEI3TlUJJm3UE0iPvQB46jaF0mmG
tP5pDztz47Jcntffnl2sfbGKn56mEWANSou8ATgu28IDGecywTRBn/QDow8h5BvftXnjFA7hr1mP
fAnFqS3EnAxg+eWnon4IGXEJyLGyFZArtLsB35zqdFsbFQcNg7b7Vn98++teFnntkC55xk+HBFmC
Zqs5BaJtk3eFlIeoEici9Z/+fgsV8N+T+trfuIR5P/2NpozKYNpD/IBJEHNcWflPEzXls6cxeOkt
hf95X3P2LvfFFMZqIeopAMvDHNdz0D+HGcdOOn8tt8TPCvP3Mvr6Fm746tastxTUCf5MgDJLS38f
+3jp8JrqPOueygacI0kd1C25G0Ja3nfIU04FH4KnEJKKX5utDB55rzYov+vi3HLODgB+9cnbn+Vy
NK8dGf31yCTNy3rpvTrd+RYdNNEYNhqdSq+4UJa7mMjOwirEOzwHUt5FK9XJJoHFdNu65S/A8sm8
qR1b8KgtBeaY1uaQgbbNbXUbnNYPlAVz06HsAEXueNrzOTajU94BvWbLY0DuN5iArEfqS1YeM4hH
gF81uOGOrnxSG5oGFet5Y5zUabCvSavJj4x6TgIg2LjlInxZoShQoyqgR46r0oRVDNa2GxnTqyUH
LG65CLJ0g8daiKFnOeQ394KapNkC8c7o2gn+gj9heQjdgHovbJlK60mIwzDVj8tW3roy1/Zv2Ti4
uCA2aJYak3tifRBgDk1U7wcw5p67pCrYv2WuZRkgBG+rOu1ZNL7otXwOvKn54mRQNnOWAmVTTUBU
nKIb6QP6Jr/kE5Akbotb1rqiE26aZsXOL5MTvH3Swnt2WtpGgxUmXAaR1d4ZVXAWVwQC91yM399e
/MrjziwfRvdmpaPfqFRPpgmTvFPkjvlB9aXtQRIyc7Y9mTnQx7f/2hXbtTthWT3ygi5Updk210lP
hs+j5m7HZDfCtraoRIWpvnTeijbBwyeTKZocPYPdCwNioGFbtcKyQhJ8WiUqCqBLv6X+deUr2KA8
XaMG1AwwLSi9HTM9vBNjc98G4lhiVo6ywiUEZdKGsG3dICOSwQJUnn2VuXySzeSEGMbaluuEsDNd
IdF1WXv5NyTFfS6jz2/fmiuxlY1aWxa0rCMgEVHY61HaL4KueSCAAJ0aNcs/8lCoT2//oQvPxivR
ArfcZwPuaAiRS53KPIJ6jmZQRoFae3OadrI+NFtvgM037RCLjChggMbl1iDKf3WBV/603Q6VUdMU
eO5rVNG75WzWjXzkUwgCoyVv7qbJm2PAP2RSNiV4YKPcS2hTlZ9Zw8unevecWoT4iLaLJ/AuK8NH
bHz6tdTqL9U50URiacu1m2YGV6ZCmyDk9Z2qMcvbDOG3t7/bFbdiI+zkRvu23bH27m0fqmAK4m5t
nWQosHHLs/f+bkoIzcGv8PZdlkfVQZRsunPauY2wQ8m6XdC3Qwg51yRR8/QN7V+nWg6TNrROgCVv
qAdRpWVBgZhkyxQHZXcjmrly5jZqbfarQrV5rtDw3f5e/WFK9lW57txyJkBvU8+f4A+rid4tk/d9
Khcndm+cihWGRUXRr8zge0oiQjB4tV/HPHJpQWBty4EsS7t2ut9UmhsS3GUZixKwuZYnt8tiW6ek
fsAr+IhtHLxPUCx4bP1lv+H7rn1Pyz47429bHeKBC7e9uG+l0A8o8d/qVl+JHZllRFq2RY8UoEoL
EpbHiIFhGax2+XFTrVOtmEkbYxZwnu8Ln1Ua9OC4NPoj5kvc/Etk5TNd1MyjMEuJXkf32Qzq+za3
907f1MbC66peab8OKh0NL47L2M4Jpnhyt3jLhsOvTdlC1Qg3ZjUzi8tQPmqCWQi3rVuGBO1YCXUR
pL80bN/Bbxa465ETARG+pmVJBNVc2kHvKY1KoAQkqWIy4+1327llSJD4a5feoJACEEL0JKiWMWm9
WzC4K+GKjbHrfdUjI4oUmJz92FuiP6ZsPJChfqlktTr+Aits34pQo+gfqnTHVOxQgjJflX+6HY5l
qhiooVPfSdhR1byAt7hJFk1uje5c8TI20C6KgIWX+YQwuq+6GLhkE2fZ5FTWZtJm2/J16JlxBpK6
9sMD9FNfNhq6nYpNtrWELaWjgHtk+/J17O/qlbs5FxvztfooONcgIkwr0z/otfqs9HprrvRKQGtD
vgYjxmmhQwXu+Xqo3/Ud5y950BSHtmlATEqqAlxQLBijmDcF/W7mOXPL5G0aLhF4ho6VqcGUHgJK
PILoGTqaP5yuqI0I68MAtGQywBVllJ9Q7whPU7vMbrZlI8LqXmpo1BiVeh69X4asiRfpGtnYmoJs
AiYknAnCJrUEnxVtwwMdl+VGhHDlmbVBYSwfoihiBZKw3sh7Vmz5swTa+seo4ZQSt8O33L4IR0Pm
dsEvGPQYN7NGha8xjmdvuX2oYIdDOCAe7qLi3zoT6QriRceNW15/WdGoLodRod+L9qbpTpViTuTg
TP5Gx9WKnQ3lXKdD7nVHyuidz0PHV9yGiK3L3tGyRowwiIu6Ns2f+2Z3iz9sAUE+L3pdc5jSGg1g
tQEZQvWtnwF1cLosNjisDbdyCCuk7hSTmsnIZtnGFeW5432xEWIR2/yxDrs6LVn4iZSrRtIunRic
mbQxYhyvbNmXqI3lna+SkHpNHOX9rabyFVu1KbkqLeZ+vkR+FLwZD8U+7feeqmkSKeq5ZZc2SCyY
aFRtetIpCYs+niA1RPxbUhjXtm9Zak4B8kUnUKHGP+gmhnz9cOyVaT6URbfcwOZeKYvZaLGCZBow
/AGlfrJ3R7GrNZkbf0awhgu0cv51znsnTRJ8bPprpyjaVmhZBwC7y5zw91sh6gdRho7JiY0fG8BK
q3WNVHzR3amtvrHBHN0szArXll15BVujCiRM0XxcQj86eX324rT4bwCyYY2gpoK0LZt4mzCai4Px
jcu0PpM2ggyjBGtfG/iGjNI6IXxqDl4wf3Xb+eVK/dwrrTctRbZXqQnZ33W3rWDtkk66Zti5VZ4g
/TSpmk0orGCQ/F6H2fQY6satsGIDqgbAo8MGcu5pN2ZrvEzyexGMjt/TMloAncRKOanSWUzywUDj
4LCRwri5G5u0q9ID50MEmDGNzMeertURylWO7VAbUMUHsg+CIC0B+VL+WLChfh4LOTpu3c6noFjV
jQSNs3Vs/xHUvGvFLXmEy6V4pbJrI/vmtWWkCipc857uE1qtEp3w3YcyG6Slx/um9dmNmPu/esQr
f8oGb5W72YnHgLDatNYxK/MsVpyI+2Wc5odoAMn5lJt/g06OdRJqL4xrwscY09rjfQ15oKeBU3YH
KSl6yoZKJH5EiueAzeFhm8n8QYIkCbQUmX8PGn92106kustm5EVJNIKK/EC3fT3mWRbcrbLTx0Yu
GYnLfgrv+bxi/HkCi/Yx3LeXwmvqu6EybXjnm7YzCdrnWR/PZgUrYK47+lmVFOqwZvLq5QCEp3em
2Q5OPwgqHAm5zE6VIPs71VPVASdf7FzEooj0Q8k6v4F2Us+yr+Hs15+gu4MGh4/65xdBx+0Z07D0
gQsEOoTw7hmUr82Np+pKYmuD24qdtVut8NSCvCGldD80Q3MjRLvy0trYthU8L8zzB7Q/lnK8Yxja
g9Sc5sfIW/IHJ29pA9xoMA5GlbijVOyY+OjJH2033cIPXTuay+/6yRV7PKw4vhTibs5lspugPaq1
7lyG1Ji0oWx1D0KLHqlmWoMNN34hIXUaVcHKdr4gdnCmbCgojmoL7ut2g5QYbqdbNmID2aAwLlpo
oKKCs4xNIkAAeVzF2B7dPqjlz/Jhqbqg6wCTo22TBHP0fsSEuVuSZrN3RR7nFYqsCP28/J7JpkhQ
b3GL6IWNZPOpRm2ubjENv413QbU8AcDjBLIGl7b49SaSBZj1CADidMs3CHt6JH+RSx5+fvvM/3vn
fne/woauAV0doTWJ7nYZ5vxdgLj4X7Shg4MBFi/et4x8UfW4JVNH2lMAZ3jXrCQokt7f2EPVrKbE
/8T/crpgwu5bRdqrwLZQl4C/t9VTmNHv46CWGw7j9UdN2Fg65mfBEmJ6OK09DyLkVGwU3KjoOB36
6dI6pT0E0Jyum/iNYiyoV4b0okpFkT21UfEsDPEd17YCIhnolV5EEdI13xWCrRrpadtETlYobO7F
BnUeggSswhzNaGIM7IXAFBmnXpOwuReLzsxRznkJIp+AgC4+x8tXh07xkLChbWWxrpPm8E6tbP0k
azheUbPeyrWuWoqVtHDoRUk99CiRh9v4qaxMdNoAJToCiTyKeEAx72mDNtO5NjUkCGqtnxsxjDFm
kbMh6SI9vzfDGty4y6+/r8KGwq1hLfJ9vuRmUvw1FqAnzbvGQ4nUjDfeqCvWYuPhFjR5PFlEJQgn
6i0hmMEFiCFvMJIjokUlRdu5geOEDY7LjZ+ZPZIo+LL9acFPi0sd3PgVr7/jGHX8xXu+7SOvrWHF
Arxr2QBpS9gyW1HKWitEbmp2KjaBsueXDf5PNKNJLGdgwyEYxI6yj7YjV97L2zt/nTiLCZujrdrZ
agDJrFJ/9NcE8Sd4MoplAQ0RdHKAGNfj/SB7XcU7D7cYOo3D2VNgLn37z187OKs8QSF9UM9dCVcS
0W9Vrk5wXDfShmtLW7FCE2xiYgxJvg7nD3yDuCHE+5wkknFqlqXrvkes2uObNKMBudo0vZj2ZjH9
vzrEKy/ub9C4ddm2zEOY025EQ5Sxz9in0WAaLK7E3uzx2kTt35qrMUuyFeXkQxlUWZeonUz3freH
p2jKvC/5omAng84ONAvo4wYYE3D/k4ghlNd/HzJKnCoemBX+9YKCMWPlIPQoU7Dh3Ymp1eDHyJ+d
LogN9uA7hIO6bc/BIhTwWIabiL3dqZgibKxHABzDXgSswDHPid7al3D2HJf+1an8Twfw66RLv0hB
grQfpqmvnlBxcqIOYMLGeohx7T2ukT8WsgmeJxNN37Xiys3f2Ki9lXZ08OatStkyfxZVAxZeo0PH
8M0qYNV5EBWIfIE5KJPSYKoxiuit0vMVi7exenyT4Vohe07nlW5HQ+kCEsj8hqO8trjl4oU/dKoP
MdUb1fU/G3p+GcYZ3cI1G6CHqNPMAmSFaeh1fsxE/n4i5IOTAdnYt3kNAfRqEdJuVf2Q4ZFCo8LR
OG3wW0TlsFdGl2nGuzyRk5/wfl0db4rlvzlkD0w+yzJd8vHbSKslDvJgOTqdio1oAjw4GvE5AT6O
2Kdc1M+t7D+6LR386g2VamjDQoOlddMlMmjFYQyEo1+x3kuBWX6Uq5l3llXdJaY+dWac3A7cxkwH
XUQrMIZ65wWT5onvZWUcdt3mdsdtqFTBiTKIkbBzPflPEazoczUvk9tjb6OkwPUaZNFiChQ61bHo
DnJ04lBiwgZJqT3Aa1kMRRqK/tS36/0Wrt+dbooNkgrrPsgXuhbgsN/4IWTThglzYdziWhsk1db9
XhMfG1c7cozQR64zlKETVRiOxXKH4T6goKnxOediJU9rWJFEUJa5hYU2TKoaMH1fLZV3HuoyO0EI
djvMgA67HbtloDkXfIJqTXZWeffsNfO7pWeOt9wGSRU7phXB5wMbUg3eNo0pFa8bHC+55RHNvFOG
4eIi9Ri9j/w2v++MLO7dTsWKaEWX46UvuzLl266PFSlFEjXbLT7MK6+nDZCSQQ1VuRWrj+v7TX6b
sh9Ou7YnL6CyWxaDj3AiyM09Y/O5L2/N+17LjOzJi27htc98D+GhGsMPEViyY0VlfuhbJd6tC/uR
q6Y591mxpN48L8m89G59VWGPZUx46QqgXIrUtGwHJ+K+HHPTVAe3Q7Nsd2ONb7aR5WmEQxuLTcVq
zt28jo1V83x85T4UYEIhZZcE3v5oApI7btyyXNbkes29ME/FUB66cE5CN51yJmy4mpxXjkKQj6Uz
VsVVs/8ZFL1T61PYcDXSgzvTU1hbDexJlv2PtgHlg9u3tMx2XlmhwA2ep7TPy7ghprpfEZW5pQI2
Iq1aa8+ocMDq07rEvmTHJps3t63bgDSlmM7p3ORpXY0kLiqPJfMEmVKng7ERaRCdhqalwcHsQ/0F
omIvciqcmA+ZsPFoeStrwP80Qjwg1e/DrHkpQq7dHHFgWafwm2GtyYLbQgO0GL3HFbgxtzO5eOef
WlYtAiTaEYFn1aD5kJGdxquY3Vo/IrCsM8qbnkE3I0+5t0VJtwYIIoshumH7l5//Sk3EhqJBkUOB
v0N658rzsxgtwyHuhTaHHfRFjidvva8gMZCr8ql3niDTBehxDo741THHsxFpwmslm7TO03aJmmQP
yk+j37sFkjYcjc4++teaynOBQGarlnvhSzcjtZFoKsi7qkX7/cxB+Yf5KTnfT3wN3SpHNhStLsWy
qmKTZ890OqkHnx/6bHtxuu02Eo1PZdij0YkuuxiPWWneDby5cSpXKt82Aq2mCkRl3eqdgSpo7sKx
XR+qLJgeFjZFX1Gpqu6cfoLdfgcRfJ3lyyBBIJAfPLNtYGNxBHcKmw5tK1cudqR5Z2iLzY8VZOnu
MV52dNq5jXETuRS11yHIzraaHKceJHpL4wU3zv+/6/eKN7BhbfPO81LPMFUUeKsDIaR9VFvFklUt
38w6wP0Qas7g7izjNZufeTi81w3JDpu8aLPL/GOxMnYyW70kaMsCz9Hun9og0knfR+Q06+IPPev8
U1T29/40vB8r0MiQCCjPiC/Fk+/XFZBd4ovbWVl+ZzVbjj7Knp0L/CBqekg7s/6z29pWfMAopUL4
njhvJe0PRVY8A0hzi//68m688hVsHN1e6aY084ZMKqyfhAFHVoPreeMbX1tcWI9V00OthATynHX8
aQrFBR3s5hls3cup8QqvZpU86yFYx1gb4nVJF4612wyRsJF0Uq7VUFBfnkHxOiXrLP9Cu9/N2dtA
usCfB3/miziHOcnZYVrKtUz8xuM3IvgrD61NTuYPIZqFK3yyUvmQZCBnuV+juTr6U767OQcbUUcL
Q8thYvI8MHLWfQOcragdkwQbUbdF5b4tGhMfIIxhdYwBetCzGNnloVtxwhbCrGQHvovMyPM+sR7E
c7q5a7xG3GjbXrv2lsFyms06BJffOZ/Nx8EjX7cwctu4jaNb9wU+cu9gUXQ71M2RdIXjO2VV9fcd
lJ1B18KgwvAuQi8agw7+rQbttba6DeMCmKFRS1Xhiy5zdTDlLO5Guo9JnZnukbaFOuCN1N/QKiI0
1gPLHlbeeceeS32qNN7LBVrCN67u68IeTNgcZhnz+cy6IDvzjoyPnVDNo1xRbIvLneTHWuiwRy6T
D1+GdcjqBDDyYImjFWioA/VZ+Yh+XXlQAe/nGMPG22Od79PdpQVbxqQo1clX4IB/2/e/bsncRrMg
SfbnYujFuZmC5pjRKXjaG8M+QyiJOz0v3Aax1CFY99kaiHOZh3/ntPvW98xJz4JxebGQn7KVrKrB
cjnUeLqKNkxIO0TxYphTrM9tDMtoduAJRiXOeUtfIgxlJjPp/nz73F83YRAi/rpxUCpNoNYU/Axw
BzsWej9h/Gc8uCwOQbBfFzdgxQryWcgzCb13cpxPfqQ/ui0d/Lo0QjaAGjmizX6nL80wQZVmGdzm
08VvwMAalrDrUZ6DOfyouvWhhrG67duKnxYW0CFsJ7jMTDxnNf22SOrmjW1MIKvoGIw+lh7p9lhl
4odXcaeluY0INFMRgUcKphNEjUoiPoGtELRYLkfCbUhgUfZju2ghzpKt6pDNwEmbXt3wgdfut+Xt
wyCrTYsy+tkIoLOIqncQ7HCnS8htiJaE9mNAgCI9+3s2nzKQ22HkNfz09rG8nrdxWxwzXKgxaEEL
5JtsOa11ReKQZ/tBrzs8TOXLG3nt5SR+D4y5jb0CCyXGasNZIJqfUUpYIbVXgCXf7w6MEXVP5AL0
agHlibd/1pUPYgOxjCf7fVMdP/cd+Us21Xvm+04VQLRGfvUJAvw9tPAGfm7QcIwjNr/fI/Xstu3L
V/rJwYMoC9hSSM6ch8h86sb8G2RznUIdbpOSMV5MLK8o3qWxzf6cWVG+QOjWSdeScRuRxWgod6Ow
cbFlywGkc3/0EXfDbgK1/+up7NVCuyzD4qrfRfwkQ4DJ3j7vS+b02q2kv668BmFBC+jmnvsqCN8F
VVg9llW1nAJIfsY66Ms75c/eXUPy7oa9XbEDG3ygsqkwYu35uWwi1DH7Mi7r/Ac3wZmjc3Ogevn8
9k+7ZgHWE6BLKZCHzvy8dSpKO2/0E+1xN5Qat9FewYVrumALP++cA/fcX1hUjef2Dthgr131MyBc
FUOFTetDPuvxOC63+DuvnIuN5anaYhgY79gZQIonbdSpGbJ/nI7cZt2KymJRINxl50CU8rBX8rm9
qEe7LW65BjWP/R7OLEJlAd4aGWLxCfib/EZD5kprD0T0v1pCBNINOqkW10WGpI2bIhr/KGQUpNKM
f7Z+vx1btU9HGMsc92aZ3iHYcmMU4zbYZxZkNKAUi84YVcoPUxOou5Dq0O1ttiE589LSfNt5dPa3
LMCjT8L3O2mDWynFlQfUpqTStBggUcvZWQ4FKEY2Vh3AUY2MJRuI+bCjVeQWL3Ib548h2Z1GSL/O
zA/HjxEbTWIi3d14oK/YhQ1ZLHOf1FUVsnNUSHEcwJtoiFsyzH+DLE65vy37FJ2XZnjMu+CffL41
i3Ft29ZrrEmJyWCMP5/JuM3HiG7Bwxit3cHJ6GxRRYUrPwPYfzlyMydtWIeHCMrAbotbJrd4AetV
HeJU1lXFqOx5D0HNd8fVLwf2UyiRD003LD5uC/dbSPsq459QgP7bbevWi1wuJYbkKwln5EE3uaVn
dP3cZne4La04y13nqoCjG5kicbfPd0NdOHpRG9E19BOG1ts9OuejRw6ZzjADAAVpx+tiVaqi3rRb
yQzOfC1/8IWtSZdjUsbpzG1AV5thxESzGndRN9WYkAkoUZaFkdv0DbdhXRrFWThHjXNfto8E9bt4
CkPH+NAGdm3NMrS+aqJzSbzsYRq6f3bwHrt5eBvXle8ROk+Ay5/ltI0P2SLaO9B/3JrKvBjMKzGi
jeviVJUTxeQ6cmn/L4itPZl+/PPtT3qx9NeWtmy0GifMsYqdnkOl6IfGkOah+3+cncuS3Ci3hV/o
ECEkQGKqzLo5JbvctrvbPSHcvkhISEL3y9OfVf+oCzudEUw88IAiEWxg8+21BjU8Fltd+YV112US
R4S1D+DahHc5S6A4Fqewnxen3/f/2tA4x2eGqifKG8LyiEL2p+DdPa+iW1Lj1xp3DrDRcCRNsPZo
XK9TCunHN6I9/O5ZrsckCZF3Ibx8mesBXAtW5Nvh9euXIoldtAv8laJQxeZ5mUC0qDEnEKl+HXfp
rplzTBnR8RyWO9+Hqvpch/zGzeTKeLtwlyoLGg0GvY7q5N2xVQ8LveVFf61p5+w6HapsbanDPDId
P29rb9O+I34cQewqqhpVrnHFbJjDr+0z1eQ8BuyH1wR32a1waznvNQx6Zgl3DngYtGlXsOPs17qz
iy5LeIAA7lg+0fYvyQ1mOSA3v/uCi2/ZGQWwC663OZ4DtrSuiiLVwOr8Vr4LcPFkslAMWVgOBWyb
wn7332Nr/vYbFmcXPfq4GEa5srxr4h/hEPxIev7Jq2mX3hp0l0i9CJrbAY6kKTQqzZ8tSxa/HONP
/EAwdEsR9GE+Fh1PWRdcajn5LU+XDRvCRAw4F4XYQYOzaOvgZMrSj5mLXTSsm1YdqKKNcq7MN4Yn
F2P8VtBPYBiELimDqXoeHOwZ4rEXSaXnSdHlwsJlrVTRrzSfGAQp4sUgr1skyu89xDWwbHup5c4G
mtfGnNgOVcfKT8ogdrmwDsBBHdEeTTP+XRblHw0UMvxmuLMltyEe+gDnh7mAIQAEMch3O3tmPl15
smQYFh2te5jTagrumi65X2Tp27iz6kkji6qviygv2/ZTdDRQuqymv7wGxaXBbAStnWVCHWU3bibd
BvFskYb2C4UuD7Z3GzQdEhPmcSfaf6M6KD8UtPzu13Pnenv0Jt6rbg7zgezbY7TW77tp83y1cHEw
pQIWFAul+d6T/T4ae3JOVr/6k9gFwli0R30FGfd8su3HJe5h8zN5ea6J2EWpSqsb5Fgmmi9FPZwK
OE2mBwWa4TfmzhIqDtVUk8Wl1tTdj61YsYI6P7Xb2JUHg8hTI44qDHJdNfwhJs10ihJUuPn13FlD
xVjooqQ2yJujPU8mzAir/vVq2gWbSmjT2LA1AaLhkZc8+XNpVq8ijtiVB1uHsO83ro683uCJe0Kl
LPs0zZv6+PueX7lkuWhTMzH4m69BkM/rVDbnuBo6pDBVRP4pyr69kW25Iusfu3wTQNnFtEcR5FGj
uTqxyJo/TNDAWPLozCmBvG66sRbqZLh40xC+AvCi3AjC6EGK/Su3ZXn3+5/767M2XtZf532Cpray
Z82RJzAbfUiI+NzPiZ/saOySVpDeL6NZqj23Vb/1p3GABm9KW5rAgkMlrZ++WOwCV3aLRDwG8sjb
vd0gGLGKU+N97HZZq9aqyY4j5luzrz+g+aZPrC5v7DQvN5pf3Ohd1KpdpNzjjR55LIHxsyo0n8u5
CO/2oOFv5qGruN9Sd5GrAONR6DA+kCXj++dY8+FEIRt/6zng5ZL9q9/hRBJ7LL1OKn3kMpLLHQpY
qu+6T8RXAorvScRric8e9MNdtxz0LDgsWFhMCfzAjiryO8m4bFYRDuUIEcUgP9i3GKE4HQLtmVtw
KeKCblOHx5MghywZPzXwgY90Pdzo+P8MfX8xeD/peBEaWxTrHvk+BgXEzCCAsUHdPJvKvTurKtEP
3KIwcN2a9qTYQVMjq/ZU0w4mXVrWqRhVhyf+cCzTZCDRHWRs8ZZaLvBhYuW+P1Q2iJqzaofG6yKK
V+bXMWNdmi4cTb3lWzTOd6PEu/YR7H7HdBhrvG7daiteqtDReluUKV7ml/uYJatn319W4n/y3AEZ
GhVsZnuhaFDPuZu0TAq/7Rrq9K8bNyEw5PFI1nyt8TLVGohLwlDCq+exC/GBuJX1uCMOEQoTYlU9
dvjHLzy4TJ7cj6nUsjvyhe3/9EYb8KT82WeHiV3eqmUiWQvaHjlctb4sz0ddffVrOHo92hOKTYbk
GBGY26aHF4BAOjqd4XfpOeDh6/ZNcBhUdJdHziA6eElWa09smG+5VjO08qtV7+QrZ7W01ip75IJN
YQrnuvZuD7tbpMK11p2AXE992PU9WodDvEpF2QfpwmuvExj09F8PDEEdwF4asef9VPCP1Uj3ZzGO
xGsuQjP7desdT1gTkmTP27Izd2ZHPapkk1/NHPR8X7dOKsO6lvZLPjD6b0iH6txp6qdFCgHY140X
dQWMrt9QN9Es1WlcjXoAt1jc2Ch+TZ9AeNBpnR1R2JbTllNRx/ebMpE5Sx3Emal59YXH4fBmiwuQ
BHKaPH+Ry2GpJFotBN3mfCsRbPoBtd7B7pUxgQbQ69+DZIbu2VjMOViF+UlFlN5zFAr7HWxd7ipi
qxEKKqN5OFDYTOo4fqB4o/Zs3dlGVkt34BtizOuWPZrpA/B4L/AKwgCvR2WMZDgdHRvzsVbfAv1D
wxbPb2W51BVrtnhRuJnlLT/u4Z02pNMa/PAJxijpfN1tshyoNgmnEVTtJa43mwK+0jf6/bLz/xwq
hev+uLdDxVGiN+bSDsM9t/t0B+Ajeoxg7v2mXVT4JS6WW1Xrv46cwnWDNAvFpbjED4mOhKa8kcv7
bRyrf/yGyVnDRk52O6ZoQE3OfDyBb19S2Fn5wUogvl9/hF10BeqwmiGHS/j3VQU5R720V8ddDipq
azp2MetzVMv8ycn2j5bEb7MSLgg11YtcaIsp345jl1ehsOeXsOO3VF1Ro46TSBGyDLnsUKvGgyCV
m/aTqxAuB9VW5TxsKHzKEcuqS3wAJTHEepmaC+GSTtFYk62YVgjGVUcFRe4ZhRDb9N7vizorFrBc
d0j4pue2nu5J0JgU5pV+tWfIub2eiTGu+mJcRJ9vVUwex0o2D7sZPdeoC1FFhBZKhLrP2zb8gCKE
U7NtX34/KlcyMzAMft3zDWVO+JR9n0fhKB7VFj/264KtozupqHsmlN8NMv4sirV8Y6aiurAW8NO+
NbfeEa7s8i5YtZcbUj7r1ucJNbtFSYthD2OfhF/bstwyuLIWNF1NtH7RfVn5TQUXuII5NczdEmnz
lo5j1nWDvWtbNnz8/ZBeiaiuStyMcasTHHXzABT3eSHTX9b43QGES1wF61zR0Uw2H9s/NyQ40m5s
1xvbzrV+Oztx3PGwly3rcph/ngc6oTLiVt7nWtMv//+fW+i+bTv0LGoMyZp8uKf4x2+onTU92DjZ
K7OiXRT8wGG+ThlhfsWqwiWtbDQSycVmc4S5/j6GWuldRJk6+XXdOTvXvFP/O5znc6xoaosmHVBj
6tm4s6hraKzNhtAuX091G8TpuLeem5fLWYFVmHA+ibp8KIM2E/2wZGHnV2crXMiqCfuxTDRv8lHT
p2OZPjXbLaXmK1PQRawgp91UKj7avBLJPyhDK9J+1X94fUuXsKpFo0CD7F3OkvDjQras4jiD+7Xt
rMoOVGug8S6XEyYqkza2KjIICWi/UOgKZ8ltZoEJhcmTbe5P2lT7aQt2z23RxavKpNtVG8o2Z1J9
IVod6TyNfmvfVc4Kq7DUZRIZzJWR3h0RGc811c9+o+6szk5NDEWPL6M+BI+4ovw5lNHD75t++XC/
ON27cJWOmK4o302OSgfxd5cQfuYH3glG2KTeqMi+Mtddwgr6PnukVIdIzshHmFlAcFYSv/uai1iR
OAqrTRwmZ9uSnEk8FEBEWz9JQeFSVkEjZlrQos2TdtlPcdO/OWDKfmMpXRl5VySLT6XYWtLZHFIO
4/uJhes5Vkl/MQrUvtfHdWGrF+d11BTqLg8PLKdjnKqT6LvyTm/B4YUsChe6ssVyrMlUYU2JLodp
8uN8iBsZl2vzxtlOyy44cEOum3wLG53DHFTdVVu03Riba62Hrw8BVT1tVm2jzRuIEddWyZTw9U+/
cXfWa6IjaAiRrsnLoDmeipUnmbWbOsP3+dajyJVbuevkuEIEJFi4anJKbPCBrKvRaVSv40VXCXhj
Uom7vQzFjShxZbDcl/CxsuPQQ1Au39v9ndD/jocffin+9yzzn7MYVBlEUWy2yYeD/ylJ9z6qbynI
X+m0y48FQxGCTUu6fIxHczcN2dGHforuwgW8iIHJLvLSOHd0XZw21fKGUuV5wXIBr0kHSy/XqMmn
roQCBFnqtOiJXyrBZbzgSAGJLkjB5Jz+2BPQhosWnsljl/Gqh8WO4aptXu8K6S0Z1k/jvPAbPX/J
7v1iq3IZrymMo1GT3uQTEJjkDQt5WZ1ATa6wWIh58d1w66eRIVzmawCotuy2NRDBDR7iaflgFz/z
NtR2v44765iEddStbV439Rdk0/62BBJAXnHHZb66FYC07XAIKWVp+pMR1f6xHguUR1ZQxfQ7zbtK
YM1sakUpzmjbuC6nxBzwuFO3lJGurFkX/sJJBGUwe2hyGjF5omJu7mwyiBvjcyVouvQX04TLZhqx
n8u+v6yramGx28HTCq/x1XKiYWwf9sbQG5zJlR3elQfjYxesR7+0eHujHUwP1hCYHIoYqdHff//B
rw3Xy1L5T/RkBacGNarYIkmdJiG8K0Je+OkSCBcK60Y1wnkYja8dY1lD54deVLd0Yq6Nzcsv+k/P
23WU2xRYLAOoudzJsv/WsEm/qcPQ3PjY18bGOT40MoZFzUib3ITraVRwH2Bb89Fv3J1FPMl116QZ
Tb6I4ntJ7KeR9DcOVFfmqMtuzbDoOYp9bfKer9MfApjlXz2qPYu0rvmQdrpv4Rua+LHEwsW5lmZR
Ax7O8Rm4pg9i6/VZKlb6hQqX5lqS9hBIuCNUVON3HY6PFCrRfuc3l+FaxFbZY7cGGeuyPW9l9E7U
U3vn9X1ddGprDarm4BuXmzhMzlLY+K6G2sqNjezKzHSJqVnDkCSUs8n5Vr2NcGdJ5TB98eu5M+vn
ktESEIvJu008daMo0wLO7p7f05n2uj2CuFO2zleWXLZgfdNMs9/N30Wk5n2ucDShVd72JSTN+m5L
6Tj53SRcs0cSSjbX8VrlsPRpTqB9yKmgh98V1EWfkI7bpvmgOh9a9WeNe+JhphtNX4kFLvlEJqXt
iPLEHAblAbLR2qonZofpzRp09LkghMKN29SfvaaOS0JJKDC1ap913iWzfIRvZHFCPlPdWK9XAr4L
0JRjYQSvD53Pk+r+WfdpuC9Cur+Z4Dt5I3ReWVcuR8NVtRd6m3TeaoXynLE6Tqan7Ow3PC9/9T87
1qRMAmXbAq3z/WnptvJu68Xod8EKnGW7j+tmx0YUqOlY3lk+P6rx8DP7Ea50ERXbpJiJirwC8Xgy
hYhSAg9lv5gQOHfdGpWz7RLvRb7K+e+6hIVoXH7wG3EnbxzPZo5DkH9gu/knNQ5vm6j926dp7oK3
ihV2SrRB02vyOJvur9CQr35NO2AFTKXVMhZ9ket5hD4PO3CFE354Hv8Jz4u23qqOkCw243ltxqeF
2r/8+u2cJUOyBsihoWlFw0/hIWxaEVii+TX+EhX+s3h67NWLqHSRE6Ts7jYAyZBc0H5YEf8JiSLL
3OlQkowH7bNmW67mxOskwF0eqmhRHVZsIckSbeN3097F74pZeW163MWhwnktmsmWRT530fIuKdl6
18uEeeVductD7SRe6d7xAjwUfak+19CJDeiNc8avtybu4lClxvppInRdz5qUqSSsf8eh49xC7j+c
Hma8aJ+pJLdutr9+l+UuCQX0cknovJKs7onmp410+twVYvqRmEncI9nW3u+2J6eD8dIrJEP18fWU
pQS2dTrWJNuPuftBEjKdcaFQXtWH3AWk6LbQYhtn/CBqv4xl8RxD5MxrrTmOgP9Xqo43kA7GXiJ+
QF6/O+uQhzc2wWvfwVnHLBpxFGlJkbfwI8sbYe39Qaf6jTF4DTKRnNMGZf1v8Fbrl2AGfvj6Mwg1
y3aaRpK1G2ZxUsGys7Z+Rb3c5aZKJhfMXuTW6GbvINH5bIfixtntpX8/Z6u4i00pOUUVOESZzcv+
qVmrt0e1e51zUILyekjKZdWkRclCztQep3bd/5oU95w8zp4brDuk5VrsuSzY30Sx+NHIwQ9n5C4g
FYbbqAXUp7K5HZ/Mrpo0pDTw22FcRGpm0ELmxaqyum6ezMg+76hf9VpQLiE1lnE0LUVEMjCT36hd
7UNIJz+lEO4CUrCTa/rh2GQ2Bc2PkoIXHpBP8zqccReQYgZzO1QDtgALWYbELP/Ewez3Fsx/4qOk
7fWwtjLbq/0zjGbeL3b922/Eo9cznE2TVlvAVaYPyIQe0fJlH3hxI/T+7032F0vTxaNMz5kosJFk
ENtp853G0/0yJfPbopqD+Y3GJeKhR8l8CoNd9RAXnDwjxLVPO6wp4Q05zOvfVE7Fc0hhYpRC0Iid
pm2SSWqXevrGUAbzMe6i+mslDlakYVmL93PVxkXaNgJ5nEJG8w8NPvDvKGBgm0hfG5COa3hnisSc
piSYv5SJPe7xwICi4LVp3pUlJXO6VdMKY1YchFNL5DSnJaZM3gl2wDQ7DE+iSFroKZlgTVlZ4nF+
HeILwIvq85aQEvKcycLvw/Wos6Ih5oFATPdJrKtFl1bpB81BNvD1l7OshC9EFMESuh51elQjnvL9
nB25C4ftfASnP0iVcZi4dKvo0jlEEPn9lPv16wJ3yS8bt2U9v3Tcoub9x4DL3hNsSb/ruCneFmE3
Pf7+z1zZFlzYa9zswHsmVEb74EEl5sOKI/2Nn3Ct7Zez2n8O2VoYyN8sQ5KpAO86xOx3nPV+pjHc
Zb1Mk4gDyITKxBxlWvFP0Cf0O6i6fqBqQX7GyDHJDE1UGpEPhNJbpXe/Tjtw1ykx6eIuwOKRmapR
Aj9Fe/HQjDM9tePhZ3DMhROsRLOMc9PDBX0SY5sKtucV/G89v2n4+puuB+DcmogkQ1LmiR4VPXUL
rfy2B1dgK1zAQcf1kWQTX/bzi/XVqa+73u/q5FomFp2eSAm99qwf1Tfd0a9wev3j96voyu3Dxb74
MUGgKphUVi6sOesiXO7iCP7aVQLrHtmS4+mAeP6NP3ZlWbkYmEFaZoNauso2W4VIwrXPvIm9UsHc
5cBQXM6GUiPq7JMcT73c7oo19kMGuQuCLZyNSctHdFwF5t4G9m0xKj+1Pe4qbaE0JYQRM77u0iYM
UgRJdcdFk5x//4GvjfnL//8nlPFmE1ANwKloHIU6EdpXqTxC67eoXBBstDFsH2MuM2bx7AcPkCU9
WPXJr+vOii0qql/sr2Um2hk2LME3zZRfoOTO5jqX21DvDUYFasaPSf/Yxb3fbcXFwGwB9zhyUJnB
6ClHiS0EPfjw3mtAXP4rJkM7s/Wl1wIF1oGqT3FC/EoAuAuAJTU92r46ZNbBd6a0ZEsZPA385onL
f2HaFZFqmcy2Tr5tm3k4l0Gl/aa4y3/pPRqhKVDE2abbh7aKllOVlJ5L3yW/xqQqTa0LkelNX6JG
PSWb57HfJb62UotO8FJk0VoMaUvXh3CQ//hNFWcrtbSkcDaoRFaPf06sfVd3i18QdxW2GuhoB3Gl
RWY0VrsMxVPAWi88k7v6Wg0iE012C3PEiWRk+Seqjw9+4+HcxjdFmzagL2NNRJBRUpHHbUC6zat1
F5AyDbzLhr0RGXJ5HMIA63aqE3rjoPu/B+tf3LJcRGpuzAarB6BvECvGct/bOThtlSieYOOC4zuX
3ySJy3RPNn4JeCO+YC03j/uI2FOqPtJpUQfrnYgmjmdGguKCAhvau82GJcUbtVGnveqpX2B1wZAI
MuZilYZnG01fJvXo9fDIXQJEFHPHK4N2AyFW6Jh0QdpWN66xV7ZIlxJT4YgLXhjFWIf1BbWWURrG
sZ97OXcpsdW2kpd0FxnSHV9F0HyesRr9Zp2TQmxhVS5oKHm2t8F61sGw3kf8uJWgvDYqzsGhLqtu
pEXBs35hH3htqxTQj18eyKXCNklh1gNOJtONPOF8+VVuh1/Cw6XCyAwLbU4YzyQuz5ChWZCtqRPP
TdLlwqQscDIbIWoBOb3vSwJNNxb5ef1yFwc7TA298QWQn2aWQDCn76AacZPyuFIQxl0gzITR0JkF
s+UFQkqXFyOKWMC2KKXY305tkUTPhQqHj4GCYepJTXLQKXyt5EO7T+uJTv3uN21/0t8a+yUgUoUv
RnFvyWEzVFZ5VfRzF7TSGumFYZ9ZNpZR1tguo6rwbNpZDoneZ9HaJMqCBawbgeFzNFW3cLora81V
9kJM08HcRmFm9XyOhHmgx+J3M3UNEifL7Qg4MszwkHqneXkpN36j6SsZgZ9YZqbxoCAx0qKzLWxS
9x/RyPvzUYfG7+LrMs19qFszMRJmOEg/HXR8473aXDqsq9YqgEhWmE0NxkQE762RflPFRcEoDgJy
W3aaRYma05joCz0Kv/DmgmAB19ZaSneEt746y3KOUyjYtH4vdS4KRiIbohypDDK7hd/2oce7iL7R
8SuTxQXBwjlmezwfR6ZLuV9s8zLJp6VKF8k8T2EuDcbNdpSzDY+sE32TSqU+20reukdfyWq68lnD
MLS6SPoDr2d2+diyonpv1r78zDddPLK+GjxvBa6W1oHkI5N83/AYID+gvhKs6OR30HHRMBU24CFX
vmbJYvZHUnTdKZ5jvzoQeFa9zjQEEo8YtEPrMorPUzL290YHzG9mumzYFO9HXSwjRmVu1pRM8l2P
dN6N4/uVuenSYYeZ6+HAJTLTCDanhrbmcdRJ8bCUdXgjVl6J8C4Shtr9WSYtKp+LDiwLhL1OQxfe
ul1f678DnJCAmNDuwZrFewzXbWqbDKoq+t2imPU7f7tEmCrrHiYc45pFZd8/jgQy1hUy2Wevk6yr
rQRxmQ4S2RidCDhCasLwcxTPfmdNFwjrTVfB6stsKFqpIGog43SAbdONmXPts4av53wVzv0A254t
C3i33EdwwHkIGtQt+w2Lk6VqAkkTWydLJpL2POjh3dqON8LxtY47i3XpI6lsMy9ZS/bnxJTJKSzm
0WuyM5cJQ7punJgNhsxM5Dy3X+EL4/WozlzJtpBxsZhjGzMmKdw+2+5uXWq/B2TmImFLz6Yt3MmQ
MdIVJ1Yk70lV+lndMteDs49Zk1RBN2al/FQHzYxrT+073i9x4T85XiKXAAUMaHtm3WddjH+gutVr
ZTIXCDO1rXtTViO4DqJTyHn20WS8Fg9zibCyiZD+4sWIGyboiDIMTkT0ideGwVwibN/aphiWl46X
y3GynXojpii881mYmGuvB3yrO+iCwNUng8lYXgfxl11WH/yadhbm0UMudUO5XaYg75JW0fSspd/+
z1z2a+5nbKNJM2RzE3xXi/gYmNULeWYu44XM8VCvE5pWo3mr9odgGr2ui8zlu2auSithE52VdC7O
xmp6gmfDrcfqX8dB5iJeBqbKvYWVajbiFSyPWiruX1L4foHQFcFCkq4zvCA22+X2MWxpXtr6o9c8
cWkuFlSw2OgKm4ldHPemCb6RI/YrZmEuzXUctq8rVAFmU7H9GwJMmaebh61rI+5smbGSsj123WVb
vOZisKd93byS3szFuSpe1tDd39pshsXhRQq5PAW08ROAZK75nwXvMTMwSxmOtvqE6sMz22DU5/U5
XaIrMlrTEIn6rIUy8p1l3XwXJz199ms9eR2v1Grg0LCFfbbv8onzLFrEjSPKr9+PmUt0tQsLK7xh
tJlUNZnu+qUD2TMGc/c1hrHte7qUyWO8msP6rSgX8oprCUtPOmGcmAjuVDzLUz0OX/yGydlHQ95A
x1fEJosH8rVv4yZNetX47Rku5KVQN0oPIpusGLpPFAbFWlKvwxxz3TVFERy9nromI/EcPc4jPxt1
SK+TP3MZL75rGapparKRg0meCIqEkwAZQ78hd3ZSxMfEdnPVZLwJ7LlbBlRfQp7fs3VnM102WzbQ
1G6zo4i/NN2eqRlqgb/v+f+Scz8/yzCXcwJ/lEgUobYZRmd+FMqWbdq3w36eWdO8hbKXvuc9PZ6H
NZ7zqRr3u4Z29Im3pELsiyf4gWnTnF+CoUxXZtR4ghRjf1HVvNA7PoD6Cvtmx2hDjfpkGI4DXVUs
ORxn/XB/KNi+jgvBDMOmXmP1Rnv8bWH0oZ93r1wDc9WyyjCudgr3tmzsVdpZmGvymfml4ZmLUDXs
2HpaIY9kQgUHrv6dqj39yZnLUOkoWSLEsv2ydM2jgQ/uj3Ltym+/nzRXNj8XopJHvS4zrY4L0cu3
ZpTnNZR+LAZz6amZqR5Z6vq4lEEE2Sk6QtMK1Ul+lpPMfePstjrZEq3EBRDCW3CUa1p11Z9+w+Kc
CYJuA4C9N8cFAvX9aUPV5cMYMz9ZOObCWWJVJJFq2i/xvIUXxZoqhaLH7AV8YNdx1lAzJYltOL9s
c3s80ajSJ6OP3e9c4PJZlVR4tC7q+EL48jFGUictpSJ+4dHlsWKYE9mSFwJSJxFPV5wk06rgfrpz
cGR8PTBTgxfJXsz7BTx5f7+OZX2/Kj/fVlz7Xzc+cIisjTGNLiuPPxetvmej9SuIZi6QVQUzQjmv
o0sHmdZdfmpV57eXuqpceAZIhGiT8BJJrP24HKIT0sp+FyWXxVqiEQcMGAZeSDVf1AyP7SD2LApg
ripX1QrV4roeXlA5u59HGbNzFfml6JhLYyVJLLuyH8PL0dPhtHXIMCiI4t7YqK/EXJfISlrUcdNF
bZeOlebvJkzW8bE8gjLwyzS4eAZBPRg0Nkx0iUvUtiU6bYLaD0RmLppQxh3BXeDAsAs7pHSFEuKL
kKZX1HXRBBjAGbG3drsE67KlXTnG5wEblF9wcWG1bQnh9ABLrktNC51CMvONSW5Rq1c+qcuqFSss
RQ5DEMw7bdPVjo99sHzyGhUXVZPLziLoQoeXPirZfUtQBLBIJB38WnfiVrJGNbTzpu1STXt4qsPp
SZHRj0JmLqvW6kMccxGHF3Eye2RTUQyeE9Fl1Zo5ivmhZHgpNvYIvSzYZTa3nl+ufc3odSyXex8n
dS/Exczy4zqpe5T03RJuu9a2c7JYGhvXRbvGF1pGz6go/sD32G/jd2E1G7VmqFq5XQZSmOI0VOGL
xD/f4cfhN1eck4WgO6VDzLCCIMuJh/y/qtn85dW0qy8VmLYQWmEjQjoG5iRTJ+BmKbTfVdfVl4IS
J5A1OMRdeIhLUIFno2e9bfOjX9+d6VLZMIraDie5jgxjGtvkHuLMf/i17UyXwkAtnYxzeJm35UKn
9XE/Ds9o69x0+4OLXe5LeIGg6HZP2IwnzGQNPBOZLj0kpw0QLMWY2x2AR6ei6mMSR8RvzF14qD8k
RLxFu13MFEf3CY68d3WzGb+V5EKDdNQN5IX6/TKVlKV4Z1/TNkAtl9c3ddFBSCpWMIPV26URawXU
IxweWzwO+OWMXJppYvFk1rKLLkFQvp3X5c2+xL49d/JRcgi6cBdkvfAlkG9kuS+Pgm7ML2UfvoTM
/7waNQsciuA3t16qAy5dU12aTzEb+Nlv1J1VSiWzeASrImwYyVmo4A6uYF6lHsxFmsY11kyPzX6p
rOhTgrzOCeZHfrbqzKWacGsR/bij43LowyeZ7M2dglKE50JyYnrUc1kVDIMe8Fo/UT0PF9UctyQJ
XybGL1JSLtQUL2sZGdzgEASK6Z4GcfTNSNF8iPZ5uPEDXg4qv/oTyetZE0yDIZAUp5chbpN3RaKH
sxGDuNuahGAPifzgVuaCTrKHWXm/xvQSd+VnFvfPSkV+JzyXcjJkIWPfMgoUrg7eRUnUpsUkhF/i
ywWdlpDhWqdfWl/j94EkTToPwb9ei8olnAbNLQSu1u0C19L6U2PK9d0aR9AZ/33zL9/wV9/WWbPx
PgcxWOj10hC7f7AUpjYpjJ3tnalDcj6iZnjWQ4H6h6Ysmz9//zfjX/7N6Cf5iw1bFYS75ktnKH/Y
Ca6umpD7AJDbX3D03Z8n2iMT+vs/duU06LJV+xR1ez0wBFS+/IEagC+x1H57mMtW9aJcuW2xy7Rr
cpq78d/CHp77gEtWVXAF7+GatCBt8P+cnUmTnbgShX8REUJiEFvuWPfW4HJ53hBuDyAJCRBIDL/+
nepVN+16N4JNL9w2RQkNqcyT36mrnW89agd8m69ItFZWxWlNgPHv/JWqxN3B+s0fcNfstsWwa2lV
GEWtA0PGXwcL6MRrIQqWbBsX8lpUxeoUaQLoba513LCch/hPOd2Yl29MlTVlK6ZFOwVdiBcPx2A/
vSpZbKq3sZ6itZxKkhRqMIJZr0twcMbA546M0/OmWb5WU9kJths17JOvuMDKs0iDIndzx29U/N44
ANZ6qqmv0eTS1uPVg6n2YaCgzeW1RB03HCqw7Aa5EXUUrXFbwRDMBTohx6tY6NchHvLCI6+9bYxW
0XgPtZwyJvFXL/o4BxVFQUfbfdn28NUh3zZxDdXv6HEElAYGuNnD5KZNWT621lZ5rCWtxs5ds3Sq
D3A3aZCiTH9ueXG2lldp10BI4N14tWXUn/p24mBowCpm29Nfj4B/BJwwJBiTlHXjtSvLZEcWr3PC
Y7vx6a/z9R9PbwoYp6MQ56+L6FyuerDfddbcQqj/ObJia0tM17usqUHIvyKBGx0JduT7Mmr4eU4K
tekEYWupFbTR1ejLsr+OAXtEM8DvMUy2OXqytdTKhKVMOoXpTls5HGJH5hxdztvKrLBN+PfQDzob
iqEohmsQzc0jbY0/qyFOb0Scf96J2VpslWUVwSG1jNfZtk0+0exFivhl05RcK6JeD+ykGKS/jhG5
k/qbL7d1ubC1IIpHiiYxoeO1GedmNw8LzRfmmk3bF1uLogCtZDocMSaM1P5A5kHsI/SebUpVsLUo
KlSeBl2GjZfQWV6NqwDDh3HQxnd/XWL/WKijY2Hae4Wngz5+FEtvdx3vN13H2VoWlalMTQER/trx
8CMgk4/pQrbNw7UoClPcGSUx5g3V5iBN8c6QYD5um4irJRQZAbIVYcNVoIl+VxJrdp258ew39q61
LErHTkG1kbkrrA2nnW5tfZqGXu3FKLfl5NhaGxVHUSXKQQxXif937JF1PYk63ha2s7U4ypSGTN3C
hyuHruU+CJbPoTfNDUnxG6Ozxl0tnuFKm5LpioyoUmdg/upnRTp515c0ufVD3tjD1jKp1DUGdtDh
cKVyOJsw+jyn1aZoDyCxfy8nN+uofjX4uDahZflgA5srMt94+J9vhMjx//vhAvBmAu9g7I8iRn+9
9dlhnBxcW6FmfgkHana0LcmuK9Duu2khrGVS6MiioFF7f7WtpTuXkPpAymUbKoCtlVJ0jOcQqBB7
laK/n2L+jklzI5321jxarWAR1S0lA9LGiaHRXTB2kL472u47gIRuRAhv/YhV0Eo4OtbqFAU7XtHp
V0MyeRgdVl1uTXYrjHrjPr5GQ3HgsBo64B6bddL9cLIiB9ezZi/FHN6VSc/O8UzqTYEyW5c3A4dv
XC+lus5L89PITh4SgovWppm01mdlBAxWblt/1Yx/LttR5LZET+u2h78umH8cYhVUrAGZ4h5VwvgX
+sYvaBr6ve3RqzC5kRHSeMPrEQY9T5Mz4+u/ur4Nt5misLV4SiWiCtssHa+0pvVTWVRw/fTNpm4b
tlZPGdmK2BV9f+VTPi5G/LR1QX5sG5jXzfUfY57Ci8Nrl1mkp5rPmopn2/Bl4/dcpb4YrAKgDJib
qxNzn/dlfNcpeiMj+MYmujYcrIbXZtMubq5lEQ47Vl0pMSL3rQpzFY9PIi2WY1xvq3iytdqpMAlS
y4DHXaGSEzsWVnGe8Fqct32D1dU2I5kGQ3p2V8fK5hsSIuTsQxCxNz19rXZic+ab0OAr9HABfypm
VZxCP1U3NoTXE/G/6U22ljtNJHI+yEJ3HaKZNXkzcrZL4SBTQliBk0ynNNg2m9bSpyjuOWiDpL/6
V9BgA2epnBazuZFTe+MYWGufkkQHXjWLvZJkLl6EgYVA3ZrwOHAgQG78jOyNsVod/EETGLfwcrxm
Ux3u5hQNUTM1wcNIndyrrCqPDTLPOR9DCrwjbq0bR261xmH8TgaV9OElnor2sMAz+xBM2/QRbK2Q
st7Tblp8eAnKiuXFEkPPvLGThK0VUmMdobQY4+F1VZsceL8m5ttOhLU+KrEsaVmIR2cJuCd8MDof
IO/atuZWK9rMi/dNSv01W0aEEgyg5mun0ulGse6NybqWAc1CJGUaQdZc+8oVedc31X1pUnbVE2c3
otTXyfGHhb2WA6mAtmTSyI9PifiNWtFODKBb/P/h+TuB/6eHr47jSlt4epe9vULyWmUYeKiY59fa
QQW30QO6BNtzUSp7N85S74ay1UfidXFgjda//v8rvPXrrSL8VNXajfhK11iDksr596Tovm979GqZ
KzpNg5l7fw3CCV5O72W6jdrM1oIh2S0wTYwGRDFavQPog/ltakEWrY7qMYZk0mQoWMRx8Izc5/eo
3GZGx/7DtjJVgZ4qi7VAxO8kRS9yz9Vf24Z6FbwbX8DTeV66V3f17/30TINh4xJeWxjW9WjcwKvw
ojONgG46MJ3duB2/MffWqu8iZFNt5hJbj4asIW3HXTSaz5tGZC2cVFm/VFGBZ5dOQH/YGzRAJNs0
JWwtbkTDh2RhI9TVGfOV6fgqGNkmWGNr9RRzJGiLNCOXys0vWRR8TJ26ESu+EaOspVOiSUZjhoBc
Sta5c7Agcojalj9qR+I9iEbLh21jv1pEKJuZZkkLcgE1My9U8Qi69cdtj6b/DtN7pN4l3CjDS5GZ
X7IXewdr2Ru78VvTcbWIZDDNcTJyckEPzC+Spl9mW9yiKLz17NVBGBRtUpoSQ1Ka9rHTNN7DEzc5
bBqUtYAKyxPzkOLFO92+E7yDjWbWb8MHsbV+ysITWHZFTC7ZaJ9K5s5u3kahZmvxFPBwmeYKj+aT
2HEWfy8TcquD6o0BX0unGhv5NuojvDZDaThrfgS4Jm2bKGsSlGItLwVn5JJw9cHU7SfemBsRzVuv
/frn/7iGipGCAGXx2mwJ77zITraPt91/1hwoCz+tVHSvI1J9b+x84Sa5kTp666VXi5JoQ30dYjxo
ow582E1aHLfN7NWSZIUMOkS+rzuJ+kTUks/tth4ytsY/0RnEUCswHFaWT6ZWuWD1tnvsWilVzq6K
YQCmrz3xbc71tOyXqr9lsvLGaK8JUEuUJqNTksKFsfxQBTP4acu88XK5VkZVFR0ZsYJeMld8lT77
ytW07UReK6Mc78aJ+ddV0xWPZhS7xJBtU3sti9JNlfV+xDQpHO5zQylADCvS/aY5uNZF1Vmp5hJN
x1crWnEGvZ/tnWS37sJvfc3VWVlD8k4CHWLBZ+6rr+1hat02aBJbK5I4X4Rs1KKgNmQ8Zzr6qx2n
bbHbWpIkBU2KoNQhJKlBPnh3Wka98dGrs9LIqRDcB/JK4YcUyXzqv276kms1UkobnRUTHoymDmyw
zU47vi0uWUuRYnAm4QrvlouPPctlYid0SoI+su3FV9fEKaCqiMNMXr2TD6Gsf3RJt01ExdZapCFa
VCoKaa5YQBBQEUhpWQ482LDta67VSPC58KMifX31qlrOScn0PvFbUzprOdJUqj6Le9VcpWy/Wdb+
sOm4DerP1mKkOih0rSezXGBFkuQz9SSnItoWs631R0vXeCpTvVw0a/eRLj4yVt1KK7yxp6zN/jqu
iYW021wDpr4WC9reex1vvMaS1eokPedN0zh6ccM01bvYyhS4fem3eUvTtQap8AKbVWjraxHE3wLw
NiSR2yJ8upYgTXVAbFimBpXkAszHtp+OTGS32mnjP2aK6BrxNPakB8gsa65z2zbfRxWR97Zx4qX0
GTtt2QjoGvTEwQiN+MLMdRnnb7XUD1SQTdovkH3/HXla2pEiRJvxNWu0eIjalNypuHM3pvvf+vn/
ZrpgFfLvx6dDLKdprM0VZG+9TyfdHVkTzceynsMdjSO/K7uGFHkohuHjkvDlNGIOfx+DcfiCskD5
heJ8L/bwNS9OylfJ98kixZGEtjInMCqHHRx0wuJASWz3peiT49LHZlMEQNcCJ1Y5MAEx7hcUn/Yw
7FO5nRTddJmga33TzMQcRyPYqdwtudTtSQ23+gH/5hL/adBX4bNcIhhWhE1zFQG24J2AGnoPMqNL
zxIymXY3wB0m3hHZgf4G168zJK9BuwuCYtr5rIwOvYqQFYwHGexpzUOZo6Wj/8DqkFyL0otTVXqy
V8CanFJ0kn9xHU8f0aSORnKRZXZfhDM+TPga1RgWhZ9GV1RHgHXtg6UoL2vRT3egFTbXoutu1S/+
vPfRteiq6IWSXY/hTPRPO2ZX4rYZyNC1mDyFR4ozbd8gLInIc+eHKadDlm6qbWKa/nt9JAMUi7KN
w0vP6DK/K5KpnmQ+wNg923QrgWXJv39C3ajM2XomFyP84K42K7Ps0sqSftq0N62PS8VQ+GJzzC5p
fDC27TIUjrqxuDE+b2yu6/MSRL6IAVCyIJ839sMdC1QBAH2GWIW26I3cttL/c3LWDij4uGQXz6Pm
U2LN9Llg3G7bYtdHZxpaOvQJHPvc1A92HwQQOk8EfmM36mp/nvvh+uhsZcV0UzbzRdnA9bnrJ17l
NmjVphkUro9PWDMwwJ0svSzcTnn1KjQ/wsDC+k23/XB9gMJOYCyjsaKXug/THfreTJoHcxPwTVtt
uD49K2UtM4ZPF7IE4muHitR95svsxhH31uivVnCgU0v6HolypjUMoHSX2v0g5LztoECP27/XL5nT
oo06O12GjNYij2B5uxdVOm+TfYbrU65Mg2GZQ0suoZY9Kta6x0FXSb3tEhOuDzqYkvJi7LCCaxLF
B5DuYQAzV8v4vGX7CddK3t7gIh3qZrxkSoXv6KiaYt/AT55vXFyruDetva0c9fMlrgv33YD3eF6Q
u3y/6e3XxxawES1zfTVe+pKM16oReG/O9bDNFy5cK4YpAP3Q3GJ04qXPGmjqQvIe6rrp17bXX11Q
645FdubzdKn1WO+JSisF1z9mt8l6w7Vo2MfJgGwuGy8FdAMvuGy4+aCUivW2fX89PGLwfshKRA2w
bntMxi9qYxsRXYupM7iGITuH3uAiKfdAD3zlQbytdYuuR6VRsHIu4kBdu8m+ZFUBV8ti02ZG13BJ
lQa0Rgt/dW3lqPKBW3mCd942VA1dC6k1nVLT1m19XYKOPUxpMwFfttHzjK611BAJx1lRZeKayPQx
IQRCz3pTBon+xy6YTEzXQGFe0ZXwVxHYj0sY3Qhw/nx80LWQuvUwXw+EEFcM/bs0QD0x1dM2Q3qU
gv59dmgpmgguguJaIiOYzxrilLaUm9L/dK2gRh9YmAZ6DC6RDL6pAfUWdKluO/XoWkFdDjqYy2UI
LmwWn2nZXKN6m64ctjv/HhRRV5EqGyTSB9vLh8mIu06z5N2WHZGuldN9MNdJxX2Fhpv+ETGez2Xf
bhMy0bVy2hVTHKVRW14Nraa9aw0Mi8plU7KRrkXSzJRRCfdQaI1CURxAIJgRC5hNmXq61kgbBj/Y
ALXQq66D6dDQgufoxX7ZNuarOtQytHyZsIouqBkNdzFflr22dJvAi649c+eGj7WrQn4Zlqh70JBF
nInOtonH6VoarasZPg8w+bzYaPK7RsYsd5UPNkXWdC1XNo0N1Qg886UPM7Xrw2U/ddU2VT1dgx7n
MkW4nsz8EjQNz2WUfovbYdgUdtE16rG3oOmFwDxcRMCqxyJg34Jk6LbNxrVamQ9h3XEE1pekki9F
w8ZDHS+3ep9f4/4/JF/WamVe1RbGD0VyAdIgOqYRqy7QL3f7pmXbLkx0TXzs2jBQU0WSyzC5cB92
dP6QTTa7caH/G9bxp9+A/XuDZMvSMVLV6cWmPU2/gaOQvox1RvJqEeFlgInXLmFAtvquUO8iY2GO
2Ifzy1xF/nmAzfvPAXZM9TGKwdYu6podY9mP71NakKcIqaIjLDfJx1Bn6uSTJds5+DPcoSHPQD0J
Z/hNe8JaLRtXPox8p+JLzHT7CFQoe+ibBCC1TY9fy6/hjgHhapHEl2gsvnRB8xIiQbTt0avkXRhg
yrzGMpegDmdcubtpVybZrTzZW7NzFREYngET203xBWwsDehClyw7mtjwfSi82RYYrBXXA43hazm5
GKWCcv7KHZ8PaV3duk++HtN/mJ1rxXVD4Cxs4Op4EVCkvVddOd1JbJ7lrnNZz3aktUD9JRG9RYdO
3vh5r3/+D2kGpEfON0sXX8aMZ3sQJeZThTTUHkAxcTQIU37c+O6vn+BPv9jrJ/vHDyLhogY5Qp1B
axf6lybi0u5aa8I9r63eNfAAyWcWNy+ljkm0h18zRYN52Dh8wd7CKyh77XqhNo7uEiWjzyKeyg9K
zdkzhNd9k0edZ1iPmkA3uYwQ3wTwLkFQ+8xJXT3JIShP4F+OH2rgzO6csVWfk9IkVyTtPy4yKg9N
1aiTRjurrXPOfHjKZjOfOhaYjzVrgvumToYxj1Mm86YW/eeSIh9yY3DeGJtVEsQMytSiK5aLcQYc
49BMh1SwG6XKt77wer+z3qJyoJKLxKo+AQMkj7GOmoNWtn3fi1neyKP97ev0py+8ClSquZedyVoc
DXAHIHetHjvYbUGtmI8wADxAYWw+AxTU/UBrYnxQtPoVUhXloZ7rXECGcOqrmd8QBb5x7/iPljbq
QlWia+fSN8vPHky4vNAY2k2fay2nDboG5N0IGcPIJd8mndf9cGNff+NbrdW0LCiVTGoE7yQwU+6N
sDtCxjhPl4jvLMm2JU7oGsSnlE5EWHQUn0qxXVAMJ5Nu7Jai/9He92UH8H8aXrCW0t9tyoujhVfE
X/9/8Pkba2W1xTs3A47pwggZqyz7lJJhujCZ6PtIps2hL8vmOLZ8vqQRH7eVJ9d6fEv8nHjVRReJ
4uclwlTdw9G42HalWivxw6pDunDQ0aXLInsRxoS5FWH28v9H6611sLoNzk3CCKoX7GKWyZjcNohI
ypHTj///8Yy/VQJdW0mj3NzWAgXbS0OSqox2lQSd3e4awoKI5hkwY+T9Mvqk/ylQRc5MLhc5gfND
5RgA5Sc4jQubLwrnQZvDWNbI5F0JaY+vd7YPna92A084RDNL08+h2gUpq6NPw99LMB8miJh+l67L
yilHEd8tjzJRcfkDKCGF1NRUwrYpzNtFS/NIxVgf7JzRUwkPk+DQkwaHxeSdOGtgNvihAknhy1B0
9gQR3T1Vs4QRsJkLNJ6ZmOwiXcV7wJOBZQ0rHMDZgAb0cxfw+L4G2fc5FKSI9mQR1Zi7QlVH2BX8
LkWw/CxeAXe1G2TekWz4XKRT8diUdfJVZ5N76ipDjlUKT5JxKbT8PfezbfJ6SuriyQJe9UVzToJT
BUZK/ZS6HtMj7xH9aUxyIYNcsbB7yoSy+14TmYONhm88K8/31sUad13W3YtQVD9F07W5SuqXVi3R
fYbfAXYN1TDtUJko9kmg5E5Jp59TO8EcmdouPbb4nO8IAG/+MauLqdkVsYmf4NBSPAVFKs6102GQ
Ozhx7NQCHj+yxxNtX9AMlTR5pbMvgQRQladlQvdM049RKciPIqK/k1k1qNMJ+ynOeNnkaAYmYgf1
ttqjfyre67bv9zYa3FHysocAUwQFSrkpcL7W9+2ntq8pHLjqCh7jtsqoO4/VQslTFkxogav82I1n
aYuJfeyatksPQWPw790cT69V4MionU8Tfe5EEt7hAzR4SyPR2nbXjiWwbO2I7M+QCxjjyk9FyUdw
P3uVzdUB22Yjh11gam7uQ45/mjPR+N1iS/JO6JJEuxr9zMeibDSc7N0YuWA/9GNT3g2qFtWTmZw9
Csz3+3qG/7BjbQ+D2bRN96YXLI9xKTF7U2vbPqeK1+QY911KjgZVweQo4ymzxb7VC3ICOUrYTftk
0sDxh7gruuqT6bqEPDU8XIYkLxA5kp2pjOoU3qSrgxOSh3QxO2Eg5LgkkXH1kc79aI/AV5Tsux+8
WN4FhYErm0DTXPsFtQE1wpezYXTscgq9gM9V6725p5TU7H6CLET8EEsZivtQ9PirGmMSP8NDjgT5
jI8RHysRm+TIepvx82gKy3eGFJB35y2Bh93O93PGHwqTZuXXFJ0p9og+M1DxeIN/sF90EwAJNE7R
UDzDgQkwTbRaJeOx6tpI/AJis4eSBpczXz61DBPxxJ33yaVpWgmP1VYL5Bva0kFjNsDe3b9T3JUH
aYMCkqqu7Hya99k4Jp9rxlj7tZth3PzMIx0jYiEcyzNyYcvOi4nS6bekVeDBOhhFBzuVKSjvmAYI
aR9WUlZ3Q1K1wy+WWckeOJFq+KpsNvEz2iFE8LHUUYsAsunTiUMPKVm04+nYFp/wr4x713bxQtJ8
ZAE3jyIlvTsBeJy4Q6R7Yj7UaTS5hzTEvAaUXwfpoaPJ3H4G3dLFuGnWFeYxTKqyU6tc1j0srByq
cyal7r6QhVP9MEdtX4Y7bzviyhwWmSy5SwEAMj9tIV+7ORv0dJ5kCDLYuZ70XF5bNDyE56TKELmj
i2qql7sp034sdyqOG7EfyBS97q4uDPxnsyTNcGxd17J7it1ojg+NaAp5UQINzZ99lCTg7yUmS2hu
zFhEZY5Gdohma+wV+m7C7ySfLTp/m0ORFX18B1xIXH81xdynlwomz0dhq7g+1SP+PixAlqY4gMXN
u+eCwiCyzmWoaHNGGDOPeh8bT+oz2v3FZI5LxmFoMtf4MI9BEkGLA393p5MTDiJ07YWZEMPd2LjR
/ErhsZ2caQMwQS6AjSrz3ibW7tte1eHPxfrAnXQIdKzMrU39nCdVHOzLPhSB3hHddO57Q9OJvDO1
UUbm2GlECcpjSLoSaaoEaaS+ziRZ8iVscEBlsRbFX+BojMH7tAtDdzHg4k2nSNcpvw9V6PkP2dAw
/DgAKGiOMmFD8YWFdqQPOo264X0kMUl/exr49K6CeKojeRvQMPoLdLDBntkSBeTaGz+ZPEa/Xfcr
9d7PVc48KlmfUyr68NgINC09qIEk0/3YMVyO8tqXXH13gyuyRx7WffV1wkLwVR6lY1985LMogqMs
RpocaTpP5b1A+16w69gcxtVe04gBfBuMwUlZ18XXERoy8R25I1p36B32oez3haAZ8iwEhwn5AR9a
Ivb4QVqp/evi6OddAe79PObUUEvSA03CWN0LGqJHfreAh+V/Lrrr1XdpYjl8HxYRpLiezXL+yBuu
qg+sgUbzl6sFm5u95UHi4mMiGPJJh2FoQ34Pfqu2z1QGpK/OGjRaPu5Achi6s6u6iZXnNivE/Euj
WQzHg4hZVByAXci0yHmdtPGUJ4sWcQJbAjA/onygbeDvKe9EkZusiFKctkXRA0Of2MHG4QGqvIT3
+4qZuIlOqYNi5WsvgLGLTyP8iADDniPo1L9JF3fDvEuch1RNzwXasHM+m9IneWLCgHs04YrpVNS8
6dWpALCgDPciyXhgLkjPO/ZMPdC9445NWdJ9l9q4ts2ZCitxaapXpOMuEmGtl7zmY6rQOezbJdlz
P5i02mVQBJGTNAGcDMGKZTK+A+J5Vuc0MKH/HZM2SU8jFUF7qpB64vt4Sey461MtETBNoq9icQyb
tChrFGV8Yg6J9Mt8qpNR0a9BUZn+MDke/ZZLasJfqfZMndsJdmkDjeiuHoR5R4MpJnmiQhmdaoQb
/JqVlEywUY35NJ/jJWQXDs+JGef1qNWxsIEnHw1T5XJIsqCI5amkkwru5z7w4Q+uKTlHURjJE4dL
vDzA/6KP/S7z8Mh9EBUJ6UMzzSD17ZClo9DyQuPzrtSlAbNFe9+h/ZDNd4Gz5lCODrD41oEv7EHw
OWUIo+w3iKggG8evDEHAnVXZ2GV5ZaYsPXDGoTvOF5gSmbsRkSV2DSGFyzPwp585FNCmyxFVjZE5
zWqg9H24JFMZHFlKuumik0bI5yDsAZCFyQRFuIalG4KQlTKTVX+VAevsmYv0EkLdc1dR4B2xw2bN
17HNwAbt+kWJvUxnyu/isLcc/683QZ8HyMKJv9RcoPtx8VVQXRBZJ+zLYHFyPUFir+n7ol2IuvMD
xwRMoA5EYWOQ8aBPkw06vAlX0eLO+H6Tel6SGG7jvRY/UXTCYSiL5VzC3Ph3mvYVhDujN759x+CK
4e7TtprlE0NTcPw0T0juvswMTTBndAloUeW+rmKYQ9Rsno8wROqbX1kYBvGxLgfCv0YudeNL7NBm
9VKU2hY/JN4V8Y5K06X6VgxpkBC06yxV8rToTDYAF9T1QPCbkcTkFakFWhv7aMb6tb2fwh0ytmLO
GxKl5R1HfvsopwZ6Y9ATW3Giyqc99opJyacicWWAiLIm8JiGqFBkGoLNg+ec2g9xQuCwvCNC2+DF
NZ1oxwMKE0Xcnuta1qcs5Tiqh7TgWbWzmQkYgrMlTn8WAKCybpf4diSPiR9jcUenJW5yCpeJ06Ij
+ZJKXbYI9VPc446NbCLB85E4oh8ibk1b5Upy3T3SQtVNmLtkdgnO58DSHh8uKOXyAF545ZqdbOc5
x58HkDbXceWeexwQ2P7QxlJA/lT2wuzZbKf2Z1zMwXOyRLi9a0BurwZh+rBgR6N2Qb4uCsoPmLWg
j6eASo93PUcQnaOReyaP4dBxFGOLLM7K+wRWvBFCBt9wd8CD67MCRmj6UKVtNk4PXRa23buxKeZ0
X7u6Js8IFAQByEDNQ3kMNEnS9y5DtHI0NnH82WZtNZ56lxb3ER8A7cji8oSQq1Ro/CQq0yc0QLHw
aUEYqA8txbxqDhaEj76783ETtx0i6tf8XhX64EE42fnf/SiH9K8RoKNPY0L5L1xOsZkds1kD8+9p
Mbl9C9D3zxkGiTuBUuJx6EF6K3aWF2Vkdth8mJ8PckT7bHeKHDKi3V2p26Y74IKfKb6PHNPjh6qt
ynHYoyI7dOU+iBbO4MPjLHXv4qwf6TtYyQdfRTdyiFVL3Az4js1GKP4JN2PQvJxq4eAL/0c4w6c7
GdgkALMRqdUo3leRGYDOHLLhoZoY+d6zpKva3SQDSYs99W0QprmW6MP70oVRMO4DNhmncrWMhX/o
plHCLm0oEMk6lLtITQ/9VBbtNy5aPh4UVkT8nuOXcJesS8e43qHkM+xl184Osi3e1LkOklfjWAMm
PcV1t63994bFYXia+asf3i6dAht8wiarE4u7a6Dmw1LBlGzMM0unKM67FljjU6KquHqYJ8vYeYQH
uPvlOYBmVT6UGuWWfkFlIn6Bt56y9xpQapqBwetwkhaE5alVDY5H5AguSf3qGR6Bi3zgo4v/x9GV
LdeJa9EvokqAhOCV4Qy2j+3Ybmd4oZzEkRiFQKDh6+/yfeuudJL2OSDtvcZ6TkWa1OtA3M/O5tGZ
Jwl9mncfRXXk8O/A3tNPjUyT5WR63d/wrGT3NB8KkFDGR5U5lvQ6pf54612mXnfOBlciTbTAugYg
05Qx2CJfkjTmqnjLKHWgIeblM+2h8QG0DskJhG6hdKLIvuUHViyMJAiBjbEWnjuctBCCBwoDvR2e
t3TFCe/akN51alrv8XZtcaVQZAeguwjXAcFWFeS1BtO3PS6MGAwobmVQFuZTBQ/Teu6XQ9QxlFGX
LWXtmYvW3vUdDqg8PlS1TIrd4hiATSyXHgMbZOk5bVd0zwTS8G2NSyTiDlWepLZC47A6Hwddfm7H
hkMLuZ513/K4QRJkhhEBisY0t99XUwxYyygGJ4OVO4wbaWSPM2NPeKgGk9kyVygS9ykAD9Nn76k8
DB452M5wULRNBPwkwWcQtSczkBUbkzJXH7k/hi4ZpkaBhW3i+P/p1OCq2G0tPn+RxFs1DUbf5xgR
sAXQ/Z/WWfzfMuL4oF10/BzVZitN1+wZ5an9f33at1dUHbd3fa5nnCd6K9NIZxUEjqLxXYrstDib
RAPPFsYmWejoAlXlXnvdY6RDHZX5tfs+L5cW5qUeOpE3eLbBNmWpOOVtMl2GBUMgZO8u0IpFU4vI
XKzNHtqjMxTW2T3UJmopGY6Gs1BHhnb7NDWycS3NJ4RHMvcbkkgMwFhu6bMeVIf1n7vlE9YFctlo
5F8oYhfOSvBjgOEw4EMTHatFr0kzpnr5Mx82v9+zbHsVbknw5CcdyJQMSLLEw3DSTKD1ol/ohfVi
alBVgQd9nebL2K0+VL4w9jRFepAl0a38FOPUPfVFKn4oO2RlckTT1KQyVu/j3Dp/GiCtzO46ooZT
N5lsr2M6zq9MiOXbQkf20cZL9w9tqhGKHTMMZkWe/xdUFKU31AbJp2Od26tNZBGVDrlPNWJhMAP4
YVfnDiTQh8E5qC9ZAMxV91K055616Bumy0hkFbrWX9oiFrJRJIpsycnQx/WiFAO4tR1+BXTU73M9
4Ppq2tD6+Oc2OdzLZQfZ+H1MeTDvCTMovCnYEXXNiD1ma7CtU1puoZCPaeDilsbZsKM6nY8AkSb/
hxA//cygN7hlEaJW8d1hRcRaeQBPwD0ZNYbn6ysyTJGwve4oGvvXdv2wVAQz1KPoE5fB0GGoLPkQ
tmcRY8Q0od/v/J6gb3OOcy0ewYYtw2PA+CuawVDxRJNiLuog9Nc6MmK+qHJc9R9Z5vgVOj91SrJo
/dcasgZgnra9g7NG8nLGrMoqPB29qEaC7tAqgeXrKeUWr5E9vmpEecwQwTOukWWnxDG+lisvCsSy
b3yZkKLQp/o6ctx+zTSl+qsSZOkwQU7sm0z0lt2i1eR/Ce9mWWUolsSO17vpJ1kox1MMBoA0EMRg
TOH4VlUz5t78woy3fUfpavup9JqyMs4jkVSZpRiN5T4f8GI5bJmVP4pjx8uykR+dsvsjDoX4Y9XS
fq6g5Z5tDut+SciAZzKywdysLbI7K4X8k42G/cbIxr/PZOLYycR8RPce3SP/ZIv5DSJ76vtaYE56
PMImQ0VdWtzHYktwmJsteRkMpreS4PmXZThGcZ9gApGV7udkO7VuC/NJbPRQ1yxW052OvyAQjr+s
KPFHzAZz5wRQY9RyrFL4EPn3Lhd0rAXbYfNJYPFj1W7RAPxoGBmQ1M0X2MGfN8dxsuUU599zCHsb
/XCY6u7Y6kwzIFo2qwNxQFyRPDgUDQQe5hUhxeiwIdTlDEVwrSi+BXCtFyAe2M1wKJIWwFA+qgdt
CNEVn30EX4zGeSGVzpLvUizFU0icelMxMj3rwE27VhR9e5B763YLO64Dt+nXMaPhjzGIQXUk32gT
+Wl+SQ2NfkVq4me15qa733WK8Y9pOmwXb7vuPQtdetQE++w3iyjrzz4M43CBxC7s1eoA7Z2yCaEJ
sCOO088RZqQnWJ/nx4XDM9u0TMm1AWaRHdWMHUTcCaDy+wW/o7hLIDGazymPs76m2arwPZFOi8rl
ZF2aLIPDp5KES+wc0HyY2qw0/VZYjy8Uf7bUJZdzeCITnEOlwmWBKq3U4cpSiKqe763o7UfHtm0t
tR/BZ2Sa5mdCVwMAxXsM4XSz8AAd3WA5wFkha5n4KDRd6oS668KIN3WAVCO54nMTWcNS01+7Agyf
nU1Mrgk+uo9ot4DeRwwmtyKFL/DUkmXzVz4Mil7ngvIf666O4ZlnXTKX+xBmvBC42TJ9BXggh2bl
AMguIXJHVtF9yu9b6Tx8nWgJA6ydHUf8hNnLG2wJh5FVfjjSYYXrD1vDnvB1/yatKoqLMGL4Tjsi
l2+FiWX0jfs48RUGdOXO0bagIWXwPH7ej7n/GEzAIs06DzgTgWoDuJWYxn9GyTGBpDnbRBObBRYo
AoPCfqPQxxvstAdxdac7/rT00fF7NXuHfMxBFQ02PAArMNYuI2oY5fjBjj6tedj7BI+6P2Q9Z5gM
Vixm6pQXVp5XhB3wcuhY9CccnN+ASOTZ2afaX79qo/s/6bKSl2MVE3ahtZ0eFrJP+pnLlFwBQT7L
0aZPMaqg75DLik9WeYVkgzVpOcDGeZLped4cJKtzt4ufSzH6viRxelynzPS0SjonziFBf8wPgzqg
huhtxYCv7MNCe4ot3bpZ18wxQc4Rj5fvetmSosbUuyo4x9S+nLU/BlzJOxazchmSvFEAKotyUjHq
uQ4ql1sS570pN0yWU0nTybzIGXFLOF3sdFbxGP7KdAcrPErEqz8uybGapigQtnHHNI5+oLw5pgvW
zdtXYl+EYY0kGnFfpWEdlbXLgjqahBZFfxkykmcV0NF0OiEMcbL1TLKuqKxAjE622Qych8/gy8g6
IDZlTCxO1JTOxSPLI1dFNO/+uHQYDuwYHTlOPVkVRyezw8xDvDhlyVz0ZVSgiQybAyJwSyHVZK5h
XryuZ+VlXo7joaZ60pCwoUBlGa58T7Mn4Nas7sdUPOYtxXOSdPw9MwnwqhxrbongqXZ6F5FBK8Hg
ihGjXl/8vxST9kPNQDd+/SgQgZS22IUubZyaMxwzgZTTlo6NY2z62e7SnBK7Y+mX2wSe5SjWl31V
/hcjO0OuzQQCobIrRu5m7zqcBFCX5+RZotvlbQxhQAJmuwwv0YAyxEedo8wNy7pFzJYCNeEb1kYO
6CgkystZOaC4FV48Ppfbgu6WElSaf1FC+70Gpo97INmB/5VmIYu5EjHyD1HIYf4X0sX2JdZLoAVk
UfiQZrTU37dr2ifVPNMZetxWRuFZZ6IdzquKDo0J2RQP0Oqb53ZHdGmTzV2e1x1Ea6Z2vBhCtbZa
vDj4Ko/KI+HoDcza+rnE3KOyrI/7Cxvj/ox7HjeT0NPdBFwMFmNsjV/MwiGfOotnClGxfmT3Ulu5
3fmOZwsINeAMl10Uk2vG3o8fGmB3I1Tb/bA0O34ikN3/9Vhs7gDA46lLvXtDdiLcbyOssvlpaDV9
2rHaXPFqdbb2KdVjNa+wC2O7GXmK4MA02t5iRU12ziY1LtcvibyvQA7Yx5lCF3APAmsufnkXYrBx
K6ZvHBjr9Lksq/+zBpmIkyVH/NYLsGOi0/EVyoXsfrdxi3rvhW1nF9oOEzrImE+TrXgKRO5iyGfS
hYMYzjT23hY96SwD8HfAqfmWW/uUtIzWE6PDccGAoMo+8RIzhTZ/C+W244au8zlp5kyE+4FmyTXX
6fpg7MTOkuRhqQDLSQbMF12GtW4nd1X4ogGQIsX+OvENFxymuW4rJ0dXwA6AS1GhDKPEGfL65K/U
IFXKIwI5A6/W8e+A+7bDUX8MpRJd++5H7Tger42rWkTrgYPHanNjkev+TbTAEMxgg2NoMqJgWbjo
7G0xs1YXZfLh1UUSJCcs2/85XG24jLfQAcB0FESwzue7diriFx+lyCeWEWmOJVFNTMCV9ThjcNCl
mAzTXPIG8TXiLiz7fLIp/vqYGHnaOgXMr4DZaZ9A8pQzz+UJsPAiSsuPTtfwMuqXYSiwiSHkGtT7
Strb0imMvMfgzMfRD7puV8Zwq0TjVC55Ek5th3xdcFairdRRJBfL5+Odu30fK7PiDIHjhN/sxJdL
6tuZgtvpsidsYOC7QZpV88hWgACtSH9uY3eczCTENygH8tpk3NZuYfb7Hm2+TkA5v2gejU8Tysoq
wJzqInkbveNth1yUoMGmBBoWn/d2JY3dACDgLhTnMYWnC7qPFmtJjjrSapo6vJdTmDHCefg9Mis/
4lgj/IDlCqtbtz+uE/SeeYu5t4pBbV2SDRgAWUV329M5KQGJOqycBlHFbqVriX5JNB4UNK39pF8O
qELqJIWRmTnOLpNq3YXGIGPn2fsHLBv+5PBGPB8s6i6QJLHrOKr8ZKIpnJH5NT6YkRXNrPs/M4zk
FX4rLNHL2nblrgYUnXvV+VoVrngeekbebaeSGsQkeQKoOz4u3RT/wcOe1oFKVaXp0ba1UwQsh0hE
qVJJynYObdMOR/+RCmCG6UTEZetiWXMRNpziUfQBuVkLQLP7iH02nVFanp+OHHosPBf0L4fxf5dN
QDGJqPuMj98k78wJiDRo0da5Ol35fubG86js2uM3gm4BzfR7uGpF/2Lg/tTCZi8IyfD1jlCfR9eD
s7LA6d+IIPwM2jepu8gV17xYo8fN6o9sUUszaAl2RbQF+rVB7WEF6XFb9py+AVnYzgCthjvCYBmH
6FDjIvf9Z0KNugCHzL6Nq3nb+Ni9jyRDKeqOGQAOpa1FOOow3CO3PH+Jx47XYQUecYqyYioHuRZJ
qZSfSm84qds5/gNX94bP82B1KNYJ+hXpM97MyMxYKyhZ5rKw7LCVhHpC4rKHdaHWA2RN2hnx7OAi
TXpkeH5IO6cOOd2czBltBJqVq10GOaVna3ZchEMWgY951r4n4mHatySNTj6DtQqolDEiMLwAEzu+
H6Fw8wVjm3evgFJ7BbLKr7T4T24H/cMGr+QTkY7rRsW5X/91Pg1mKJ0d2FLLTerkFgqUGXzknSbq
Dh83wmJYAiUBaO51kU8JilrSh7BOQ03FMSXffRoHfZcM8QS6MTVW6pcClrIV194R45Yko47tf3CO
S/2ZRzbTvpyXLl4h58UvYNpA3LQt0f2wy2qnvQCm6+Pi125GzNCU5+IR9OcQN+sxt//PAuibhBvz
Ju3eTaXd8jVq2kP3vgKoyzFaUgPpOG5EVLxDQ7qoRH54PVBwXm1Es/GxE61+x0K5YEYacdxMVTcG
/07QzLF+K7rcyhNiJWNSFaNebgBVEsgZhnZY/h1Q781vS8/8/BKjbmetig4Xv0P3ll37ssPL2j+o
bdFTVcTIt8beCRqLlriW5/lpNibgkxYBaG05eADW1WjjFVRDSiGZuSuKlPoHpC204oeJlM+fMG2R
7t1bFpYy7HSx792s8TAlCainuEm9TX6CeM3j5wEgi/gnEb77b+dQYiPgFUL1rj4YybHNKiAMV7Xu
cVoBaQrRM0YfI5otl9FbYfGUIH2eDlITCBM6DmO80IzpUkR7N6NP1XTAjQ070KtQ5TLf3auRIGfq
boPqKSq5gtAXWlpl3ATal7Rk/xfbBQq+BnyeouzBjRJlfVvWQvqAe9+sTdHG0f5jYNFsPwtASnmC
2NrVrTPmMSSpu0rjWgemjOupA/m3uUV8T/sIjDjSudI8uk6L3PKp7hfIze7GBJKjAWQ8qn5uhWdT
fIHeZ/XXbY22SdV8m/LxcXOrK85c9vmiryhvFBiLUHkfftFjn0RlCczvEKHtYJrqaUIG/X8S0Fb6
zaGQaNG12/ietYiqYojUK7M4sEfUaBU7SOsECg1C8QkdJWshGFjKKBLuYYvR8TDdYyfFtlvOCaJK
/zLPGNtO6ZF1AfIfqQBZ3CNWQ6j15LoDGNhORDbeNPiw8Q8IrDl833BgsX99bAiIyawbbUcuBDZQ
OmFW4NDKgdsa8LPXJpm6PG5CnM0zdidpIoP88BBHQBvOE75MMV5xnmCBQ8msSsIPIg6+1Olm8m54
AVngrXrMScInUiP7S4ffWSwy9zHyXQ5guH02/nZABHZ96tJUyNOSd04v1ZawoG8igMBG20OGTA8H
eGA6h6/kmpcloOkXBPxhdAU+VGAzQpgzgSm0hz+hRG5x8g94/8AbvH1jftS58esNqvRxvsUMq5k6
4S7l+Vi2O8N+4lOcE/ikp3H5jZe5pzdikk6X2qaWnuLeSLz9AwrSqyPecqR/meKfkKT7ODD/OAOe
S7J8q9BbXUzivFARxpc223BdBzKtzzhMsv4Kcmtir0Pe7e2TJeNhbtECdeodYqLQXdpu61RDs86a
Ho8bZpND539l0Q9F6dJe4xUVGCswMmoTvU84s1WDn3/cmw7S6BHpNXnaxBkJ+2NLAeh8MBGy5RcU
X8lfnbqQA1oAgQpY2+b0gYGkxs4BaiM9t9kKwVWsivElX7oC/Z0uI1lWHyNJVoT50PGHhMhmfyqw
XvgKxCjXN7jB8+7kU7y/zVKABC7T3YUlqbSENfDdKmPTpoiJ20rsD+HJK2WDKg8YPELV98BfnyOo
XtgJFDNq0XqEdHgMJE7f60TvrmrbsZUXJLZKsJLSo60OLw/cnCpxL1pEln4nNiPug8x5Etd+x0IO
cPTw7y6JjxXDMUKTfx5xoc7GQrGWioxfi9QA9mPQllbJMKJeL08IXiUAGT1e9I4DwS7QYVUVuMdC
rRRUACULkqPABg9A8tYODCjRMkYjvOr9+LzRXGdPG6ZdDC3S7A5sYT/dDUPHwzVDwswV8vXsDysc
kQ0EG+QHrGTHq8A3i+Bfqz0S06cMalBO1pcVGgH+NwM2/7tt8bZc3DDbuUYKEZBBTjAKXjnYd3oH
UcLxjXbUA+Sf5hxVh4wcj3aI+uG+H6TCtJFO+wdditQ9Elcsv8Dlub9Ty6ehKpZW0lLtlILVE/CJ
RFCvVrZoj7zqj15OuDjQYwaYEf+4YxIG1YQvS5RdiMbbMuZZM4vpOLOcux5NLxYwBPl6kVVSgA3x
y/pLWsTGVBvodNwVxyI4oNBkeE+2Q32OIAr/on9AhddAmf7lI9gOvvUoImzv13WIkPDvo6M4tWDI
1wbCybDUxbxNGExsKudH5juLx7YDiHKC56uPXjLoO2D2CsP6G5Tcl874C67fSufUDkTfyQWU3SDI
2oKJEX1a2W6HAo75tFAo0MzTARcqI+0TAFx4vUroXYftH5odRdxISFkwbJFiL4Z6Zn6Kz9GyRskP
olql3/FWcfvlfwDAZTXqu58KwNhriS9u4p9bsQy/u1jpGM9Q2OUJKdhLdg8NGa7qboPvKysGzasQ
xckFAqUe2SgSwILZ1PLtyBINcHOFVKF7Fomi4gVAVfYCCHYQf7MNOwXZ++OHQnLyN1hM3VzFGc4H
WKb2DWd/tI/Ri8DZ9Y22TvCK84PlTebkANkp1xHt7u24pOP3gS4zjkshI3axWMD4pcgBGZ14Bnjk
BIVXt9cIf4BEZfI5vDtMaGh8+NgT/6rxq24t0fZGcS5xOud+a9D9g7CrVAidvE0O4K47j8kU0nqA
ce9ZGHT4NBSqJDxXYbJTJVERD3jWJgWEKyVqWbh6kn6Q7a+RjT17ACB0tHmVLW1OS4BIQTepzji7
5QKj8ROaIdfrpLqUgoReNc6lvS+2O5N7+7ZsQcsyYskmy0JPYB0UKM7z5Hdx5RNO+svh982iChkC
PhAcOIfuF7+F5B7yUTK8KtxKELXP1OPHEwuAyh8s7Io2tkDmSZMe9lhrGzr8FFmH/PFsb+fXwln+
Roqs+J5oPMkVylRJ9M+7ReKf2dx+JiZdf+Xk4OrkwGAdCAxanGjGAOi4ijCWZX8SnH2RLPcCGV8v
uc1YaI5JbvqdwtkfnUYki7V/Z4wZ/HtY2PFtFcl4H2HUedmWXEODgkyZyzS2zINj2Hdekoj2G4Bj
7pGzUe7jrOUz1fNIno4YOtSHsTXRwzJB0YKbc/aPS4SxCursfhgetZHgVKD8hOFqkuPYMB4hSIOP
JjCw5bFI32bo5q4qNpl4nqdVVhZbQrlgmT5Ky7Liss7Qdx5zpH+gvG8rylEk8mmJEXz3zHAqyjr0
Rv3EZiIgANAUU5cCiDPfhmlc0fiJPsERuqWhlxXJqcMhNicFQtlSl+CMymX4mflYVZAtb/uXXD55
HreNiG/T0a/qNUeddn9d5ai/Zn+8KmXwKeAlf6TsxWWmg/Y6gcDvLDH9T6bkrQ/QvgCrfMVGUqhG
r8nxSJOZ3cTS6muBeQFCiyJK0hcoWhytsWxt23sYE8gruc2m8a1bWjI3nXBQ7MTgYIAI2nYTjwRt
0E9DTGYGhmHYhpOw7ZRf5uVg3QNEfD0A4kOb9h8ohd781MW4qLc2DWCFMEgZfANh2m4tAFl6ggbe
5IAejx2/uBmlz4i3gu5fSHBMl0KZw15HKHtf+j0ZktOSLO1Ygxr24jkOLahuGUGM+TiBDEO82xRj
Ny9TlRD7EqIdj/0yCGPgksDNx24guPFDzF0CoWKPtwpOebZl5dwGo28pCmumCx2CDCBYDLScwMjD
eVPRdBqh8blqi6Oi7OG3OCoMquZxi7b9bs0RiDcrJb4VfFN35kjQbV9EGdRAkYd6agXXwhqGbvGb
AP9VqT1Cj7Ve2zT9gYnCZxWPqEqvNLDwr1/wFr3ZMHa30SX61wbLiSh7hX7RCuu69Tdjigz6Clwd
pgIRC+Xf4knc3+9gh2wz6Wi7WmQM439TK/7M2q8g+mhP90c/Lt3vtciWM3eGwJ9kUkcukPCz9VTY
wJHtGzAkV/MXynMHLLMFjtPKcKaoEz8+84IxXtHDxnO1d2a+QoawvmgVUYl501Nf1Ezh6qogA7Py
+dgDVAh4Ew1WNU7+QToxVZNRydDgL9cUdIPO0vtUR0tx3Sa9jjXsYGiXbQfs4H/wVO+/RPCmgc4L
dgSatWptlnjCbk/HKTlOidgWDISRe2L6yE+96AdfHfuOQE4T47CqlSbmrMOm/mLCGpqDDfaB0Xg6
wTG51w7j3cMugGsqeA5+2UL1eCCXATGEYVE13cz0HPftMp3Hzg9PoEami4zd9KSjLm1wliXgHJ0/
TitmobIvQnFhS++f8SmbvcFIOC5Qk2TEVNhwoS5NF3HaBfiCbwsumxVfIEKoXolDQx8tlr2GpAJR
6k7sEKvStYCiWw18BSwYLO6LbaPgRNR6oyyIn2yhLvmvX2MT07OFiyj5sa59h8qf3o4PyUbYayKz
/HsL5Zuo4DFqjzKPQBJzmFe3cp365NNBHRVKUhz2JpmylzEdIIKZAgjaef2CDdBdco/6klzgs1/T
P6kaMnUCuQrvAOjtcaqOGcUwVxGgn5jiRCwX0rIixUiQIC+SCPqAbwxjgFtbCKuGWKNVgNDHNu8A
kWYLjcyJwZ3z5KQ3N/whPyDbQrAJggjCK7yHMLUO+TrEVSt3cgkMaqNGjEOkqhV6uYBMRNwVedjE
VdjIlQvWrwvk49urGta0BaaUHf6F5zOAhoBcXFUOK4/8IwSz0IVj6Iv+y44UdLhdj6+7PqhznLDc
nEF0edfMuBLJJyF7go4kKJ2GCsAENIY2TcdQG+y5/gm4MMRqOFg0W5ooxJNF10OMuyLA2KPOyJ6j
Ua3BjsoXkEtoLdyjAotFCXJPY7DsSREVd20v2xVinxHbUQHFEbvnZgdD6nFBX3AMQphl5qXFgmnV
8Yx9nn4Uy5bBckQP6coxouI9g7jtjvBIPzNkadKGhlXFjxg397aOFSTy30k3RIAFSZQ33DpMy3ho
84vGM4G5DQO2rBjWR9BiMdo6a5i6dl9OPFPrc5itbAHmuVgD+d5EC0UHtLWvmFSOHb+3E7BkjGp+
Q0g4j+7sgo2v2YpY/0epcjUOFPGG9iaMtoi17TB+d6HIUJAKSkqW0GnjIACciFOcgAR4RDYthi6w
8keD7zj+IFhMGrlTxk64KqFVEJANgfMaMEmXqx2gPLEeCtvbgYE1q3Cbuu0BVTC6P8UQgfjneNdb
DNIE5XOnr3MYrXOgJUleshEqhgpeklg2IvRZ9mwdvOHlki0ueyomxsMThHzSXqGL+OoNInirbj1e
1enu4GyjFy+WDrsfcZaeC9XG8jOB5QBpvVEHqEOCcLUlGdr8Z6Fymj2j436jeKkjmcBppEZRZ5Kg
MHZ37ZBVBofCXK2Lgc2k1NC+6W/e4O7F0S9GiLAqZCWTuUJ+WQsyYm8N1JyVTyG2fSh2vTKIaAFm
R//hvz3o1cF2jFr6NH+YVqXaW7ymY9vY2Yn3dJ/lB+xhgLupZJbX6+oZ4NuC0nx/BxtL5/vJcpA+
gCkh24ScVUOXnerttBBs0OUBy1QCXBUagHqAOh5g0bb9l8C0s5ymjXfkPOf8+BRyQXxhFrblYlLs
CyVqyf2JQ/UpwM7s+6NWZp9O4fD5+jKHfYggeukEappauayyOYp5+BOBxN8eZynyraG08OeMR9aX
Vo0yKvsvlwHm5UmcfNt1MI/ArFxlLsv/QmdGX3S7dA9ScTCguUyw2ea2g9gkBONPK0YJV8ElQ5Y3
8Lb46CPBCVB4lC30pRiPtL3sapnaxzQK5MvtaeYUgnICtdiNIh54/qns1j3N88x9ufuMvbEF5d/Y
0UnePyQMrsmb3UBOfIqBw+cVZslf1y8ZFwg6cMh3FIj2dEp6FkBHRS7c8CDFmKQHGy7bxtrnMUBa
+TphYX+muHShIYCvrm7Z5sJD0ncDP+WguX9h2EKibTLjFO1K6JzDd2JYscILuEJ5nfv0ANS/d7Qc
ksDw4Cj9cyv0XK9gfj4zQTxGFaTJXqLDyu/SbvMb3mYQl6xNLjtY3j+6Y+HVOZY9JPMWfvuuH0/I
ROofOOEZ+qygaQD7AIFht/Z/EHSxzNWYMA/T9f84O8/eyJU0zf6Vxv3OHgY9B9MNbDK9kXelL4Sq
SkXvgjb46/dkTe9udU6ZhYBGA7oqUSmSEfGa5zmvPR01hHlt0MtmousXyZcCQwOpad27VwXOUE4I
zk6hlQXOxIwSuWt09Sc/cTTaafn8hIhxup7pPu5yzcU7WIR+skoZJHPQpiq5EvlAZjyHGtUvtwGN
QypmuCjMo37dCGPYIB3pXtGVaddjnNBhR4l5wFja+CsMbeVXpFF6gGOGan07ag9ePMq7StXTGzMx
pqPArHIzudM+40XaECs19/rQcHbpruw3iM+jvTdIuas0A3W1lhFjgv/SV8IevlCXwI3TxukRVRgu
MGMSjE7z7U8Ih2soPpN/PhgLRDnMXq92c2TrW2Ms1cllF0ZwUlTPVYSoVuOJfImHpPpW5g5mlqnT
HiZUQ3fwDMZjNkz9zkIEcjTNVH7NlKntKPaNOy5FZkNYHZ88J/OP0XBW9LWhyFESCmyekrg4H2q5
ZCfzKDyKMqIZpqsVPVO6kAiybcpjE5obP6U3iYseF0zUO/UdTKZpQALmac2C1LO4NQwEjvaolSuj
S8aXYigouVLciv2lAuq4beOpIy1mYkwgU5K+wbSSZe0WBkeqjuiUsfAtzBubCncQ5T7yiK6WPRpA
t4lOrdYgRZBhlQd6Jt7azNV2jIcK96E3uZ8mzTIpynn2iR5I91mlWo9oQ0+fRuHSdelH40iDZdxp
w9wfMMKUy9CX3ioCj7yvey1Zamk0PdEWBYPu6dOiI/I9uw/FxiR5hQQ+rTFIvbnoa7fd7A9bklnz
zWvq7tDOdnVL0ZDqq9kSa0OuC7TaHXLaLbrFlpdoG7SxGdYE3V9PmDDBaYfzl1ngNEsxgz87XSk/
RzhobmmNY3geaVTWWj5sGJHacULyGqE+lv2SApbRBqp05yfeX0QrTeU9hvS3sqUx6NE3lZXaikYA
OSs96yvBmqN524d6R1Sql6dWZbYIbNMS95FmNxOteb3YqyirSaTTyTiRhen7moYnhw3DEBAx07Vh
5JFo0RUk9lOsZBdkTR8lCwZ8YpH2RiIIY26XmdEjAqKqou47ra+9tZWp/NlzLKqwlOBW5ENo5dyh
TW/QhFHVoVCg7VTtF9vKpAfIkFyMQ+zR5YLIP1viueu/OKWTvODPaGl6uCOgMSs71VFc3Pmtcqrb
wsJFEMd18dKWTIlf+ApayyLuLI8EB180jrocRZHRZVd1ZiLhQli2ye003fdFSNk7NLuJHuCk9klt
6Qcc2nKj0XspVsS+2cNEUIj+D5cbZgwtp8PIGFDbqM3nospeS89p8B13PQdh76TM5AGSQmPSMY1A
jIirt6mSiHRhmdKBxrW9JKoYlg41BeRDfbGxUmW/GYjyrlq8JEvDKzlpeawOp8hIChTTmwiIirOA
t2x60hGZ9QtaY/jvHGby7Wx9QkzetGTosVYm6xE1BL52+g3uHj+keVuNjryN5lltG1FkA93luEfV
1IhvWToXeyzqOnr+QkN36FskYIiyGv+9obIaLdTZ+hcIk2HwhtVnJwg4nXuguZvaWPNJDbdI1BXq
JrRF6YJgpwwXI6a0LaGgd2piGa4oBiMnkbUZFIzo+YyvjUYySrBupbdN9xjiwRTPoAz820kohBpR
k/R5unDMEQ8gZpR+7Rad2BUSqQ6Wz36thgjPV9wUYR8MeufumzyCylf5VTntBWwCQrNOlJuunQRs
er2eb2yHoD3z62FYuk4+P4dOHAZFDBV9k4HjeY0qp30nqLC3ipRqPdu5vsI+Uz0YsyceZnMQ73WF
e8XuvZBzaablN5p59BrLwYiR9xjWMS7KbgWLHZkx9Rw7W5g49yjAjcDY/UQTexQXI3XITnvtfMx4
FJjd7LEZC2tXdIn2RonBKrcKB/QBcxmI9qxIdqPeyJMdaSUiT79qjpk28G4wwe8qVvxtvk1sy4qi
JAUjPsbD1I7+gurX9M1yknaF48DmM+n2w8jcm2RBy5u+HOrdexhg4UlHvHIVmXW5odxW40dq1Lqj
fGAttGio4xX4vep+qBqStTSnFBOnZnWlkrL6XCZaeaP5jra13WZ+aFB/4f+kGDUHnd/XKV6XlEql
4/hro8/y23kezbUYZ5viQ+W/O/iTABjM+lmMnWXbDooRg8k7/8aUXnLMQjU+nSUxVwad/UfXtYaX
PCb6wE81f5WiRSzeDeQOCxLYfE8JTQWm7Nu9hv7/9mwyxPai8VIEja8Pp6ktMNN0xvwl1k3zzkVq
vQMyXtykxtx/NqU5mpg3nKxit6fVgNKXKiuYtYwmAEldiwVCsBFabh+urSkcrlDyATkEq1amgdWm
FLMRRzgooyKvevQGPLMrThp1HXV9Wq5apvneOzrHRIa/9fPUW0iLJp9G9JWOFyt9S0JBn0koVOI+
tZNvOkrDlSX7fH5PQJGt287qvWtvEOiKOi3vjzLCd7FnbqH+1LaUqVaxrTdIALvaTXdxhMakoigc
ddkybFM0OEkKGm+D89or7kGt+GLVqrg6oRTWHo2aIvTaL60mXlcuHewgQ+8YrTET2V/rOHSqjWpw
yixij/MbGJJR6E+ZcByxkUxGNQKV8xAAagzDLB1UfyWu7KnXwn2rhslvgppjAG6dskWoAhK+sTmi
slMM6/UldirKSelg4/mJe0UOikl6bfWamVIPQGYzrWXX2TvNVY3xWtCQD7o8FMMdh6DbPYyjF8W7
uTJG6xa02jwtskZj5ZLMmQdXfZeXt6G6Rvrl5cci1HJobgTSaXtlt006ddThxLyG1IEkfJKJ5S21
uhm0am3aTrNEhG4wwk66el3zT+G89/pSxa4+fkKcf24XkulqWI7qygNrAiTmmMPfM59K+kn+A73Z
rGJnzDP1XMdUYJNT7bQmmoayGcVKL0AJqk07K/Jd2rKZfYKWYowB1Z0GbSTM8Wq4m7qMNChzEL8U
oW7VU5DaVitPtNE8D7dJYcsIHZmL+m5hR6WcD3Xvm+XdLFHeXeuOjvg7wG44yxvTI29H5Wzb/oNe
6qCip8HqpyPVNvVmVz5ikAU+mX5dxfQ5/YUMkbMRULu2MzBUEvMK0AIo+ogpqtsQAQ62ISb1vjqT
hz+DAuFkBvTPkruCGOWFPmGz5xG2976dhZQRNAuzhmtbnxv63a8RppV931io9MUIwqEqC6pKPh2z
zywXCuMSUg3ZpryORZcElY3C0PYkEpSxc3BTYOD7VJpdSZ7o5ycV194Dp4K/seqOgynJOHsNr93M
6FbJEaiBL8mYrU9Orps1vgbwaguUDCJI5VkVQ9mxCHKPRGuZUDNhclJVrp0cKXvbprlN3TTMrSUK
JOMmyyP70Mmh2qNsq+6Q0n8WtZ9g20vbT4SN6bo1nHSlIpaGbxXiXvfq7gZEev4w9UN42wIOsANU
xPrJkS7+e71th/A+O5fPA0cbomHZzBonDX3Lai16BfBgbqLsxfLDZnwaw8StN35KnQBSCbs9SDYZ
cexZwhpQaVrQH7wRffOSU2NglFc1lfEmttmJicgTWa+ddOJgHUL0ihAMPMrs3yujxWiMYksX3rvl
eaT5ap484V9VqWcC5uiQ9S+z3IurrzGwj3CdQG5xrtAMFSpgNp4sTm45JenaiOem2dg0rtkZJlc7
5bhX0GZhXX11+hmvb1Mlb62BDG6F9MK80cNmIr50IMfTvNFM/xOYJbrSBgKbet1kPUt58qH07JzQ
nbsdvTvqDqMs27cRoX2yw1qVaxjcJkYhCvy0PribFK2ii6Qu35dOPb41ozsgt0AqYVGPaDx9YUod
1xu2Y5lth6JkW0Bi0Ro3M1P4+hvHi9JuI21DuQ8uarej0ak6WSkFCGRL8Wiged/2WRcgbemKVWRH
xrzKlZEUdwZVBZJuBE4YKBB1VC9ZMavh2JRYzZdDnPbE0XYlxKJABEiSQyxQHxlgT8jk6jTFVhlV
hGAai2m4KXWXT5mltVYu67Ca7XXt2kONjCZr5wUGMoPkJu2db2ZecKRwxLhPvVG3225KslePao19
LtMN7NqOv9M5W+xwge7X6TGgZnZ4cgesFZ8a3ce9o080Lu5aWzfSo2Tas75QPR4hpkIkQ3ujYjr8
SZGI+9bCwLbExaw2HRYqiUC19OqFEaJpobiF72xVTcxmCIwpKg0kxFQ81hRpGCqh82ARmUQ6rWDU
Y1N6jQulfnXaGqDjUFs9oRCMw2kxAnigcxZJdpp2YHwUwcAwP5RzGr2mWTuyPboldUYUQA4UHJHU
OM9x9kzHOM3dFzXGlh1kTFRKdj3jaVapMZXa0aqzrN10ZwLJBoVlXi8AOUbTRlD61N4Bow9p0CaR
POtz/DT6krPYRibiDYZCfS4As75ptl+jXQXHU2Z3yg8LllLfZeAG+tCKra9DkjbFt65w6fBT2M/y
nQJcQIgSTsBxYpnHw9I3ZIn4zvMkjo45zpPooGJmS7ziXHZdTge3tOs7v9RjKw4s0qdhn1vj6G5w
8vYtBqaqtTdmMrpyC26gvKOT4t/JWgwP3VhPxkryUIol5/FUnLSu6McDNZP0tmSc7PM8OCoPHA9J
1Np0ijFc54BqtlVt1YekzKi/kvbTcAFBIfYT710QZ433lHQSx4lFwPolMUIV7s2K6OJTChDIwRkB
dhSdnlJvirptw4SysX1D7A1CbegJMQ+29EN3Q8HZDlcNUtVTlInkbcKMdG9qynruiH1okCN3YVOy
48Ta90AV1ELWvQ4CiUjXu6d7MDb3aVgFiEEoNxWco7XnH0LYAisv7XG3edgyphWMNdT8yEu6u4ry
7droZv1KASU40Ui0UYJoUQfPEaIR3DNKLY8IGFIEqlkUrs+iKvRfKdId8jM7CYre7ndpKOx+MY4G
MiM9L1+j/Fy8nAdvfKMMnd7H/ZS/TxM9z4AVhmKuIwhasoEVW0o34Zqx20zeoLlXP/XgyDaDGzuH
IgQgYfmGduVHHDt9Te15E4lxRFqr0YkruPKV33muscnnrr1q4VJh0WxD9zg5qGZS32jTVRwSXQaZ
nmUPfq+Jl9IvTCi/Ri92ZLIpyXqUTqvRjCp9SZ3epv+EpJ8jYtZSVDsU2DZWaNpL3xP002vlViA4
MKEs5roQmKGKTgtpz8qEMl6KvyNrgRPIxtXpms1qZ2M8BILTWPMmJPVYwB0e3hq3HrHaZ50/7npf
uWtJ+Lm2ZVpeo4cCxIPMJd9XKZPm6PCNV3mRnSOFML4qqzREUNOZj26hiWyf5gXe7p4exZXXNf7G
TH1tKW3/VumW2FsweGjPhZm/Jxeuv3Z0TLZuOrXOTdmEfnuiWfkYkb6sUteolo2aYEv5WszORMOM
Zd3Mt3wK+6QMEgIK9y1Q2bEDFYZwARRLsce3ahGflvauJdHrrnMgM5jW4ARHoAk8dMBhEhfvGrTm
QzU12R7D2RjMToi7L2ujL0hHuxcvKSW6P0z64ARakCKOx+21AfItxEBRmlaDxNPKNMLsyPvebXJo
Hqs871vyBfyi58zg3MAZe4nd00HlvAwt0+YTMPVjhXfjGUqFHThm/bUwanHVlYD12GEwGsdDsSn9
2X7oE739UkyepKPR+TuZZOZ9hbYFvjFJZcRSEGhsPBcZhyfqjalRFKMwQ1+emWENoQZuR2cB1UAd
zHYaiTmI3BasMWFRLrSsDkFlKUOKggXFpbrKKL46c3xCS+rti6GZ+BpE4hzg5SyfpkbUqxB+yzGu
Le+tzsb2cwWm6KicM5PGUaigaCRvsfMJBF+0R/atAxrENazoyhpz546TdVgWgsoqKAz7nixFOzr5
2B8bEefd0uLpl3sEgGLvWMy/ZfGDFKmwp55lAL3/VKKvF8HEmZwcrTyv3xopxbaOPW6rjaZgFVld
ui0AxB6ysB/PVu5u3A6Mud3RD+6XYdQZnwkP1IMeGrS6vampJKWqqFlhe3XW48gQIidN/a3BMEX8
UGFOyAW++1NrN2j2G+xDCxsl8YaqKcuRQU+1Wlkkq9HWq7LmwZNifGIaRYRkrdQg4NWoBSaDFxOZ
Ag8QqUy9GNqB8KfFLDwTCt5BSrSPnviukxiNhphLY1OlXWvUi6LTyytCuQ7dmU0hIJxRkuexbLYq
b8uTHfvhqrPC7jClNNZR94Z7q9H0R0n9UNLo0rAuVGcW3KJt9K91Q3o35nhBhCPiOw717Npx4mYZ
GU79pGd9vkWi4JxopLZrZUzsATV13k3adP6SWlq2Z2OjXePESfnJRGozrLpidqBWEnWEqOvO7SDW
Ku3nT7pQ9vPY9tpam6z0RNaEWVr0+co1kV9GlTcAa4OS9DXD8v15Pu+3yjWya3I1oZZeUkwn0Vd4
Mfu5S1eAIgTel4o8DZIWzM6RWQsJxFRrlxsgqNTaZ0RCCmQhgY3+OU0roz6mHGoxbqTRblpm1SCx
zxdAw4iYF1Jz7fBKjwnaqJ4znK6/Q2SZWClBcV1Q90wh4UBhNGPfK9B6QgtD+4QiqLhxyNNtOC5h
3LGxFk49t1eUvckvSF26IrvmHMbdvKicHI3lifY6s7nXM4iR6F0VAKfX3oza7U5DYla9/56Z+isk
6wUIu4tGRDhuJPZEc1c+ksoGP/vHLn3BxoXjULijqo09N+dT0077Uup/oEj/4lObPjjeH/DdSWsJ
N89LscciiSVs0+bdB6fymGfS7w+X1gTqlIwwej91itRtdhatPtYfYzWbFwDcSAupfcjM2Edtf026
88zR9wfg9a9uyQU6XYVsYsjyjD2YO8za0b2WIfj+0JM0L14SZ9TRihjYJKoi/Gx16tXlVf/gtc9/
zw/3my4DOhfT7fdQbHL2arFLtA/OnjAvYeMmtkyDqvc+RlO/NBPDBEHjyQ8+zAvCOPJ5L7V1UAiE
lJicsjXip49R/c2LuQRFUwNmSOx6DxV4Ub2YqfrD3T4/sZ9Q0c2LNSk5QGNysnrvoL3QghwdHPIZ
RDgJANkPzlkxLlan5doYLyrJLxHZN7MurvECLz/0JhoXq3OiOMAZX9b73PdeM1ndUMn49rFLX67N
xuyyws3UngP1WrdWeFw/Nu3HuFiaU9NLGkqJ2uuA6L3pxlbZx8DyxsXCBDqX4JSO1D5iovDSEufp
KiQXH3vBv88s+WFpurXQG6PVJpa9Z16jlmh2KC77Dz7Ki8UZt2iLW68f9844HFoRbfQq/dCcQuM7
HfyHD86TnBv49MO+NLoV45s+tW73wTt+sTI9EwBgJ9phHzKIeoXQxl65jTI+eMcvlic8LNzuiHf2
QqXhlZxIccHWJx87NcXFusyANzS2iVa1PfvE6955D0P7Y59cXCzM1EfHMEqIsXZM59/XKpKFwsr+
sG394nATF2tTakUdFsbcQZV0OwTZ1JTCWHzskYqL5en5bZxBLS2Y/+Ii1o+O0qo+FgKJi/WpRa2X
DZFs9sgokNjn2KobAdDrQzuWON+tH15zK5psENSQy9nAgURo0WM6pePHjqDvczV+uDhzrGfDzvp6
HwpxtqO5BLMZKKWPffSLs9MTSElmt6r2UTl7gDKGK4ryVfCxi1+s0RIGUioSPjpmkGwBGWQtMLl+
8OIXS7TP26ToBw63RM8foLvQiyn79A+3xf5+EP/kgNYv1igWLt1Uqc2NwSP7YGjpprL6J7qIENNq
5izCpanOgmV3V7vzfqpkoNpyPtqeX8xreBLRE4bGbJfazLNxw9Yn15FVcE50aNO2X+0JhQsSrv5M
nJcBre7bUJLtwmhATaLhLZUKTWKPytBWhr1vFHj3cfjiTqBRcS8uKAZ4N2PpZ9e5jnoR5dp0hRsj
2bvApBZxrO3y3rpPpH+dMqGqH4fnScXTapozimSkeXPJr63dUhsfvLLM1p2jRytkNf46k/65q1rf
ZthLVnnUC/TA8bATCARtJAqw09VhmtxoPVd23z4yAGBr5nKsFti6tK8ggF0qB/aAAgIa7wAUBRGP
uanpsR9xolYUoVJAsnFy7TdheA0Pc6VH7fCJ6cE4HDtnyfBfc4We/yA8+TLTrt1ZfX6tlQPNh7jR
HlxZTW+TT2Tg6IeizCDJhLW7FRpAHjyVQAm85Ez6dcUA2GEaEGBq7bQQZokABa9uiUHHWlBiOCZR
j2CzOog635G0lveTF4YbWwN+7SBjvwJdhrVNIfEbIAJaxs1gmzeDZ49rksAC06g74ebCEB6Uodat
zHTsAyf18+c0QVaVdNpGIBG5yQBcwWC7ollVLosqfZzzwguIzkq1nmttC6/kodbUSFkECyXx5tKn
I6aW8JVvLFw4AaJQYEdyUlu4AaDss9g7QmUcURmoo4bXEu+bHYgoDBmkC8VdM20X774zbULIolvH
FJgMSneN/qp9osqIHGGgowzzn2qlWzg+tJocFWNgAN8KAJvoa2fUDCfAWYsXzTHkwTMh1EOzsRoI
y/TtOrO1d3WjumPod1cVL+MZTrvyfDB9G08SZcHRGe2gGNS275zjGJWPY6c2IvP6clUNmJss38nv
Wjr1R2XrpxQS5aqFFhzEro9lSYDOHODMHnA3dUHX6I8CRchah4LNi5b6RWB7RbZ3Z5qxLrp6x8Pp
a0UbgPn0HttzX9fjhtb9Nz/z1LJw8WO7FJ92PZaoZWNhkIwcr2CixQwXuNffZ2u+7TrGTt34kduC
MW8lbCExHSHfKXjOjIlOnCvPQEVD42U6KYahwUJRzYw/kn4RdsFuMPcRcyperL7HBSk9/R4shXO0
xwojAeza4nmE9sJNsMaAgVe+ugdec7KpaxiPYdUz6KDaZaajHxOQri9t0+rr3vBvGi2tt/NId8iN
l2CMdo5JX9+fhnV77jVjbxOrxpaL3qJ+6aHB2nhJBB8HXgG8BN7p4GztwQMz3WaQgNbFmOy7zDzA
MfvsRoN3JVIDelMnWdlqrueXOclzsAhJYm9A/xtBNVIzHZp4X+gmPa+iVSAmQNwyZcJHQO7YbjKv
myExj7bhptHS6Cd9Da/5ZCe+4S1hjyNMg8a1QlURastS1efI6jWOGWoB5SQP7NSp3kVYahTOs+Yp
SWh5i7aUqxi/53GYw6c8cc7+sHkori1KP2ujqPb04FkbwHf9/lzDqixUg4jmF3Bz2GZCa4vL4A2D
pHjyNZI4JOtMhKV72iw1KpxoAJHP8vWgX9uALlbTqDT68PVZ3ORKTVt5uGEeY9xSK6+V7tJj/Dsf
IZI8ixhznUr08tiq/BphTXhibMO1xhZel1QATVNDnI2GhlkiI4gxtgMBQvyTcOptmcktL5h2HWHZ
WYduDPSYBoM3odOqZIE6wG6gaGH0YzmHzfy1LhFGZa2Z3SPgMlATjtGL0PzxPtUt50WWvXbSK5SP
wdh3vv9Kc7z/ogHflVB1yuYhlP07wjXtAPsOraTiUaJw7feRBpJO8USXTefOdwQV87or4npeIgFG
AkCX7MtgSfLpwWEem4YBRS9wACkrf6UwrhhpOmSY52pj5c+yWca+LCG2y5tuxIiXdYzaM60uQmci
J56MVTk+aHD/lZJitNW7JnlGEtBV+0GzBhV0KPCO6Tj4bmD63SfZogM1AYnvh2JETpe1nqKR43Rv
PfqHoPS7GVmGZT/45llM0mFADGkcLMGb4CiDUYz7AwSNAB0StHUtt/5Qe5s5q6IjjROQz0Lu8QHH
eKsb6waJRbE0aTfuNF+n5WDUK9MGJh2oIrqh7siAotnqxxGUjxnTUp2+0b513IMGNbx5dWnvBNkk
o41du+C8fPkwxLl41nmk6PoK3FbgKCqrtutH2E1zv/QaWZlLLzXcl3zw6bQ1uu5dNcW8hcestpaN
9mdi/MOmSWdMrpqVvUVZ7BRLCuklgjPzG1gN766SdEy7PPlq6rTqUNWJ6qVXpX6oBz96Gc4d8gZ/
7zJnQ4YzUcVuuiCmyYM46TtsHwncizQXw7XW46fuwwI6ldt55g6o+wMOLbGLUAtiM3XjR7ep1bWW
Ftbm3OZAEWxNYuUbmNAA0NFlAvZ3nXbDfGPpM4mHae/Z0CKQiTkE+nXd5m7KFAtEHYFLH7cJCj2X
HFmViRbbFzQ9irpsD6gJwVUxmKm/HTE9PlTp0B49dygfMUv1q842oydkqTUBAnr4bs1UILWl+z9V
+0wwBQgSX2wzbaqlTdfHJXtQmleLsSZ51mYLA4cVa0uE66skbGDpO8pcjpV1GgHlLrBMs6uN+aPV
hiOjCsLbBg23wLwk843BSUpcB6vG7PkN2XdvSdI8hgRiAVqy8kZFKU+ucLWPzcTULzK5rkLSBirM
2neV1WRBajQ2yvYWFc0fUsVzXvWzEPcimcNq2gEZUCbMEpS/CyAJ3HkDHA4wcQOAsxrHj2V2+kVm
l8b422OinD0nDFFk32LhpPwK4OJ7ovEfX6b/jN6rm//+0O0//4uvv1S1kjhQuosv//lQFfzvv84/
83//zb//xD8379XVW/HeXv6jf/sZrvuv37t8697+7YtVSTNd3fbvUt29t33efb8+n/D8L/9/v/m3
9+9XeVD1+z/++lL1ZXe+WpRU5V//+tbu6z/+EjrJ5H/8eP1/ffP8B/zjr21VRn87nP/v/n/d/Y+f
e39rOy4hrL9bFipvy4avCRqOHG98/+/vmH/3LF1Y3nmdejjq/vobOP4u/sdfhvF3xGg6IRiKEINe
KD/UVv2/viVs4XCw+3gpzz/31//5fP/2hP7fE/tb2Rc3VVJ27T/+Omfe/+PlAyV5kZHrSMhHOrv6
ISLiy+a9X+aBof0hIf/VxS8S8kG1RdkYo34YmTfm9O1TnUQ7CG+rH+71v/6WHz/7+TI/++wXFbPB
7RQU1lY/+BijG40e4p9G7J7X9s+uzF3/sZLg6XUKVKjXDw0TS3LkLgOdthQ3JPGmYdO/H94/9idc
puZQs41w5hdJDz/akZlBi99f+Fe3/iItr3pjNhIDKX9vAO42AKIyd67y5o9UQyyGz/77DUpMb9BG
jGIHPExO/ejWfygQfS9J/uTOexe7rZZCDEdsKg7CmteWGe19xs8NEEJGt4IZOFz3UPnOY+JwC2zx
GN24skFLiE3Uro+Tb19HAlR97h08mIVpTAKv7x2cA8Tf9fb3t/a8L//sI17s11Vte+AddP0w2ekL
438WdYpSK/tGhLHHn7L5/W/5xcvtXezVuLhEx8kNA718NeliT+kfVs0v3gzv/N9/KGRFpSbbvGXF
u/qTyjImx6wL7w/DzX+xbryLBR+htaSAwYcuenNFcODOzDSBeAdBThrbsPrDn+Ce1+HPHsHFyocz
YtDBnvWDbb47U3tocqYTMsVWIViDp4U7XfNQaLkYfdHZ6PY6Ev1jkZUrlZ1lyu1qVKiBmLIhqTP0
Zb3WMLYy2muJLmQZ22i/I22VWOWJGVqAbBk0Fo5yO+l+gIMdZiZ6BNx1Mw19GfkB0zCXsXya1HPd
d+t4sg9hfYLctdCwc9lDfKX08vpMn/GI7CsjD7J+usJwzCexFwRoVWWs8wbtZtSt3Exu2HiWieHs
aHYFbTZeaf0rlHUcX18BOCyGBJ2EZH6g+3WaUyTaaXAuRnrWXTqb1APk7e9fwF+9Jxd7YDmmduzN
qX5Q5X0jX630KMCW/v7axvlB/ewBXux7aTrIos9ZQ87ZwEgdDY0k8KuzUrtNt5PaqQ7Kv3UDBzno
DahhMDVM5S3HJD7UE0JoE/9qrj2YErlI1+8zv8S8FRdLpukEqh/+8KKdt7OffcyLXRQwM7Iqyfs8
DPVqNF4yuC1SvQogthU1sXOpFrbu7++Jff7bf/LL3Is9lWUJBlfr9IPphc8qxfXg3TitDEIGp8w+
DrH8HVIlS8u+7pyO0o8ulnCvDjiTkOPAz+0YINDrz1GeU3kkkox44aWwDzXkDc+U6PBrsPJFYPhW
wMwL/IhoAdO9b6IltT7ZvFtxrx1FawR2/U1wEQk5EFHUAmjrgmg/KBGjUV4KOpz2kX5PPl9VJ+xj
GBUevOy9whsHCOEjhWVQ4RcnAf7VHmIL994AcZOiwGLawO/v9PeG3c/u9OUODpobs5fgsVKui8H/
9yBZdWqIZx68WE0aSjXJuY8mWrx6Cnt0hvrVopyiArxiDJZ7nihJMkyP40WgjrmFFRz0AnqWAXv+
95/yFweAe3EAOFVqNsx0UAdi4C1qrFOqffn9lX9xgLkXJ4DPxI2Q6ghHC75r31xp2JTNr0WzFQxJ
+/2v+MXm4V4cBIxpTSFAcsh0Gif20zC+mdr77y/9q/ty3lJ+OL9QWgxZi7bp4PuLZtgq+w8H7q/u
ysV+V+fYt2vBdR22kbDvF4JidSN3HpM6LXn/+w//q/tyse85eYl8tOWXMMCucq7S5ouTXv/+0r+6
Lxd7VeWM8OIjhqbEkpEyVKiXf7juL/Yl52JfavzGc3WGEhxqETOFR24oBK8QUcNtx1GRejs3oUyE
/l0+JumOYcUBE9Aexq5bunUUJFq7FNByNcYujmevwZCs/dZGBHV2gMt1FJrrYW42WgEaPhOLWDq7
pL9pk+l2cK8MO160xVtrlXBldhhb6q7eJdHK19fgPa0o/UNM94ub51xsNtrgMlM1dAmKJOWIZi19
7YNXvthrnBpxWpIU5yTlLlWM6s3/sD/84n11LvYHjGl5YQln/t+cnddy48qWbb8IEfDmFQC9SFHe
vCCqVBK89/j6Hqx7H2rjiGIEO7pPdO9zOpVM5Frp5ppjl9YN0ux4KXYB17R3AxhAIxEvff3vFyV9
litKqLwC3DpSZUD53KZSLwTCud6fPsQ/UdymIU6LPODtYkyZJv9mil6m8Wv0W6yxpQsjdO6jzjIF
ViuAFAAd7hL/o5V2HrSLCyFxZlDmqSKqil5GULo7WXLwzlNc6PCZ7KDPskM/BJJhePK0ox5kqUt4
6mfBreBfyMnnhmOWIBQNF1olZDgotnWbbomZ6YXxONNvbZYh/Fj0cth+0y73HupasFWPXTgPkT+P
9pmpos1iUxRVX63Gis2+hYg6fhwAO6ihA+UH37U/P/+Nc79gFqV4WqetMZz+RrVu1Ccj5uEKGMHP
jZ8ZeG0WqWGeVC0sDIYnc0ti9NIZ/1y7s9gMeINpzJR2218JZbiXtkfnmj39839Cs2hMgep3bdr1
4jrA/GJyrxuGWTgOFlV6VUJ3T2CtnjIq/cLKd+7jzcJRkItCa08N+/5tJ95JnMGUa25MVevvXv2f
sUhaHEk73LR3WYFhhhvk99eNxSwWKa8G/Hj6dBbnmmmtaRci8cy3U+eRmE5Y3xWn/gYr4z5vF1d1
V52FoGxxDil50SVb70PF6abVde3Owi4u2SRWFCLtUv9uUN7L/vO6dmcR18RF6OkWCQk4yxDvA8Qf
1zU8Czlx6Es1ycmh5oCZvRvEVw7ELOYo1J+8pFOnnao/yNNDc+kAexrIb0466izmghBTJqNhIKLi
To+bu7bGbqSHdVGZG5QIV47KLAD9JgCfl/NXArT9o7DNB/+61KnOVsSio5octyxxxwthM26G4bq1
UJ3FXxqEMf+tMKGTNVyNyLouUOZC/FYoIkq6aXfk0NBiPH/dLnKuwlcmCTFJTL7o022mLr0rDw1z
AX7fpFI7ldaAu5mLIIcSrZ/j5JRvvpl3yiwAzSDLzTJnHCbrV199IRxaYcbrKF7t8iqr+mhEmuPP
f+pMypuL8WOpkryuMibOyVwltY9S9vvnhk8x/d1vmMVkWvaF0RTEpAhNER3aSh5ZBrTlz62f6/Ys
MmMePynoZK83oO+REtUJ3q9reBaMkcLLZGYw9F210I21117Z4VkoYgMF0GUw2Zwapj3Jt+G1HZ7F
4qjIuHw3NKwCIE83bXvNwy11pLO1sFLaNDICvl8W7JIWa6AxujC7z8yMueoet75asU7ZwwLdY3Cw
beVjhg/3zx/wr0b4m4knz1ZF0ZB7H1/ZaSdF79iUHAMLpcDJ9CezJQnkgfaUU4SJkbmDLY49GhhA
SvcJIGd1qYA9l0ZxHYb+pd6cPsN3vZmFctiGuaBU9IYydMdLQRwXrT1QatRgyk1kNFHotMY9vKXr
cv7pNfTf/WeXhydTqGTceUlwLIv8trqQ9M99tllAD3iXB0XCLwEtFAF3yb3bAFuXn7/aucZn8dzU
PF21p9nW4BZRJtSmiQ8hvmE/ty6fuYSZS/ihuypVjb3+Tq64S+kG6gP9Zaa3mBO8gzVzBaQxvixs
5bHd6ZJsp1rkFuBcegp1McWxNVleQmo55JngJhGYNUPcNhT1/9y9M8nsb6//2SZPulRTSk8IByJV
ndFmGC8d/s61PEsOAwV+CZsVsg6ky3yDePLnHp/5XHPtvwqDDtEv7YZU+WMWpuI1Bojiwnj8DdVv
gmYu/0dQNmb6Kaf1NTgAqvVxYRapWY9PxlDytBoi5cuKXsTOWkTd78x4VOUVvqOA2nQ3K/8kvbrD
qWMsXtQpXdR17OppvCqgKkZInKxE2RT1sybc/zwWp0j+rrOzfFOJUQ3ePh13BSSIOLyrqeRMJXy0
JeVCcJz5ivOSAp57cJxVxHEHuBUjra+xuS7HzwsKEk0rKJvOxh2G7CMHkyuP1vNSggkNE7QLbu2w
r3OENLJHvbpuq/8/hQRJMUhDxGjjcKbFTtZd+Irnxlj+b9pUgMlX2EORgAydl0Xo08mVF2nSbOkv
kUlLapmPO51HT+StLz/Pu3M9nsW21aEHB1437jBNlI/+VXWIVIzP1n2BN98Rrdu4g6+iHa5udnYG
htTTIIn1hl33OIXd7yKpP34ehjOpSJyFH2pEv6mo+2bDto6Et8EMF56SXHdwmEu+sPoPtaAfxh1U
G94Mq+s2meLpt/yT8LuRrTFegxQghNTj2+WVvT3NlH+aHbzG5/PRLALm+2i4LvuIyn9bhdARFpXK
hMiCI/4y75hYXHqk087sjsRZ1FW68v+jzquBQXRvFkuzhqYz95b6tBGmEXNu/06MsLavNFujDGxs
rEVgftZe5jQnIqH3IAjFMs93lnnHxHVGHjjkx7h6wSKd/zAeTVS7jnkGo6fcDHiZZNFHXwkbDYGq
6a219r6hZtBcAwzwIow1uGlcJBKC10p1xlLBMGNxYktME0RdscJgTHKE4KkSX3+evWeCWJzlhkYz
0grDv3GH0XANp6Byf273bz78ZlUSZ9nBsMKwHH1x2PnoanTjwQ98J5ZERPOvnnAnhn+S5FNIH8r+
ReveweVdNVlMa5Y9gkFsvAwe3s4UFlm2hq/38+/5fpxMa5Y+4rDH+d4SuHH41eWw5q5aTUxrljwM
a8C1Rzs1+0WRVNtd2B59vyUwrdM//ycQWfGkMTl9VS96OWGlk+le1z+8/rrHfQ4z/21fwb1BN3ER
58XgWdHtUL1wFXz62f87aahy+W+7OrwjqmSmgadt6kBOxRKIJ9ToXoMWll7ajJ/7lLN8YiWNwg6c
S0CpW/kYAxYXpvz3CwFi0P92Hk+huqvU07eElyqKdpRZsEovPS6d6/UsUOPRbHH4pNc5Ao580xeb
nyf2X/eA78Z8FqheUqApA8/At7yBF3QnU37dq66HNUzwFCDGmtTeFTttmeTRMcT3TZAOkiVgoAfr
oC7XMGDWmjpuMx4uMdZfnOxlxNy4kwTNFQROKQXeiJ9tsa7CRxHEbCZRYcEDEOZoboJh/c8/Q/q7
dn3zO+aaRrWTOlNWONWntY7zWr9oCxWwoOb05R8MsJyc+yXfV3gexhJONBc4ydrTELjxsOkS7JBb
YzOw26+rQ1dAskky11RPGNiE8pd1hDOoLE6IeahXwUlRQbpVyNmNnt0MmoorKAk7TkDqPQ3qHwVD
nCh+NQrhQZW6pSant3n8W2yeDYx56gGrUR+cpKAvFSpzsi6EjfJxsvUPBBQt+rLJj0HwkkRLSqf3
Uje5A941prbJYMt2012X0MkGHwWsJCtNsk3zCVMCtwLamJzshN+STHZqjLKDCntzuYIsr9qDUVPT
hjVx+oSFrZHLEGmMlRZHNow6t8csUaRg0nRSX13EonbQzWdTuYlzyx5B4FijBWIDR2mTmgDxaEa6
M+jCopIlO0+/RF1bBNE7fgPHWmkdqArX5dy/8sF/shhVa34OIph7GkgQkdNdqnn9u/H9ZqoYs1ji
UdlMjJ69dlE85uaN+SfHkdaG8kP5VYGHZLzx8gvhdSYpGLPoCjU/QFHISdJLtl2LFRlmy+XFl8kz
+XKu7egkAWcgkx8iCpKtV7+ongvHr0S5KZLHJIeGhU3wXYMhj2V81P5DXvTbpMZKZZnC8SgxEuv0
ytFKvFrVPYemtZmUD2LbwgTi6sHASr0ogG3d4xz7HFTLJMF5DyxUKgNnQFEtWIu0iFdo0HCU6duF
nJWI03pXlbdB9Bwad5m/agyofJd0h2dy4FzmgVvjQFWvyIQQT2xfXsHvfs4e5xqeLcMe/nBVLzCO
qeXAP6m6x5/bPfP153LoKdClsDxdrJj1TVRth2gtDBe0uqcNzTdz2Jx1GXl4CfOQpbKLVaSCf3BL
drJGsrMgWnZk7FEvt715qTb/zIZiLmf2FDyVe28ccBM7avVjFe9VvYaMe+HHnGt+tp8w8b+cupw1
yAsHLKnCRTG+11bo6BhL/fwlzkTKXNpct8B02tOORcx2agYaxtx4NWzXrR5f+A1n5pA521bIwB6p
cWGB5qimtMvkKtsS1TRn2wqQ5FCsCtqNtSVE8bS5sGKe6+8sCfaK3GqKzo2nHm8G0cE5/ueRPvct
Zxkvo0pQyip/3HGh6hpVhnw6dWr12J6qRH/+E2fm/lxqWwmw2ymJ53qufE7Kd1U4VHFvU73HOw8V
suNJcHxpY3FmmOY61lyPWzyRuaIamsyRW3OF0Oy6rGPMQrgdyzxTg3rcUVzph7vo0mvjmbk+l55K
Mfb7oJQGntTqvdSPmzwPnbKVGJ1kC23S/fkrKKcZ+E0KmgtR9TyEcCyT3QzlJhOoU1Gw8i+dSTxO
YPzGJF8V1u9mPApo6c1wrVC9KtaUWcNaKydQRzioj0uvkqhpLt1eCFdVaDlDMT0W5VOmNqspxOcz
+4xxgcX4QgirJcwoUzeXP/f/zC2vOVe54kKaKWZFZGXNa3JCVA0AzFrO2Gm3yILfEfZxg47vAo8M
ZXFXeLeJfmeYv6uiouizdKIU1fEEsCQudxP3aoJluV20bDD6roM7KX5OT/XylzLwmaXEmKWXYRAw
DwcBsFNjt2/cDi/Rqy5hzbkS0QykSGhPi5Rf/W6H1sVR/EKcnomdufrQA+ooBuVpgpgfWX4U+ref
v5x0RgIOfOW/Z62pEYN2sjjgVjyWyBUU9+o+7t9T6bbC0tse/fcTfQRr5jvNBlnvGuo2KZ4l/10p
sfuGfVBy2QG+YaXKoeOPXwDXMHd+TfrSoWoAmdqb1OcuPNW6XEV+ZqtU1OPB7ciNtugMkGe+hGEw
hSXD+OmdwE47sEhiei8Vew1ObbYXp32Czfr42VTrAka58KbHDyH897oOlwn8EBH1uSiMe1Py743K
ZKZXEsDfmPPdttLfxv7WB9+gme9NdVPprt+9ZEkZ4hNkLaaihuvyZTT3KhSiJthPem8HKgcUFcU7
kCPFcBXVsgOl3geNiBTu0RjBnh7l/rHs76e2dVv/KGYPEwa23gZz2jjDOP2mKG9HHIrVna5sp9B0
g8l3jWAXlZFt9bexjLFw9RSru0L5U8OK0SXsYr1VGMFvr/8kTb8QVePWLOuXkaKnQIe8BWlauKPr
avvn5y9/bkbNoqDzlb7MQdrtKCyJmkN4VZWwauqzRVbFvCPNB9rtZYpR9tOlVPz3TfmbHDnXhGKq
R8VzMNCw6OH5nEAttdzAu/Nh/QXaUyK5Svwavbx5S226EYw3Qfvw4smezI1lvujhpzak90WV3GmA
Srp4DXBNwu1A43QKZFtVrhNGmfps0Yar1BehhAoDNqitGTvRvxCqp/uxb37/XFtaTqGCXza/f4JC
QDIMylU3PCnDthNd7PavSzRzjWlYKnFb1Q3795L3c5fzyVXTTZut0KaeZapRnJQC8U1kuEnn/tzu
mXtnc64pjRM9+38Cm47qVIyloUr9CsC/sqTgHO+2ElyGD8X4KMdtEfJqU7cU2G9TnG6ARxsD9bJ1
6xgY8YQdLszT72o8cKWRmDh3lCJVTa6aHYT6oOhUEC0aGfMIL1mE8he28OsMw2ez2LRZdigqz06k
bTwIjmdOSz+E81k81dUtZMWm3Rv+raYc4FRCyb3yS812+pYujFLqcaYvy/tYujG4wPh5SM9kBu30
z/+5LIi6ATsYnxksyQv9ow0vbBLONTtLOGBUFCE93UGIQmUH+qvHzdV1HZ6lnNFMCgHKDI8lHwI4
pMGoLohez+wU5qLXrB18scereleb2LRwUg70xw6Gws/d/mtS911Ez1JFkAWKGGgqR0FoeVVg7NSe
YqpElLmVapa+8mnygAm0ocZGX7HTOGG7IqZ2WEaHBlDs6AvvRhZ+WoJ43f5lLpqdkK6nFDmMu1Rv
/igvgaL++fmnnvn2c9ks+O8Y1kk/oVwHPO7Kl7Zy59qdZRXflMNCqWi3ZTsbuMHndd09Hcj+iYAQ
H5oRbte0k/WXStxeKUo21VnI5kqql0JOd3GiGcxle/Ht4zRjvplJ6ml8/ulwJ0ZtEbR0uAGvYxhQ
bPUnM8UaLbuJjc72u69s5GDRuFEJSDW44yLTicDWmsN9Zn4EkUZZ70i9r3ybR1ShJK/F2D30lFHi
NO2yyngpFX3SCgyMLTb5ukb01r1O8mHKj365SpJ1K63w/3eU5ravXxX/Kjtn1ZyrdiMZQ54ShMBO
fVeKbdlfl4pOXhL/Dlc94o0aglPfCVhrdyuxvhA/Z46Lc5Fu0CmR1EgK7/jqbY+Zqx3n3I8EEc86
ZsD28spomuUNv1fGlmI80hJws85olrXxeNXEn6t2c7iVYmGc4mlYt7VrXPnKNVftCrnnT7lJu5J4
0772l+odzoz3XLQ7KAqGPkaHur161KntzXLeSJ/g6eb1w3UDMssECp7v+BC23A026b6tuYJtL2zn
zqwtc7Uu3v+Spcn0XVfeymyyZeWmMq0LS8uZvKjM8oGiYX5UnxrHAa8dl7V4od1znZ6t4XKh+thk
sQfVojfd+kp4TsEBbnHdWM+iMvRybYA8xYaGamwPvsqFTp8bjNn1nCGybzZyVA8NyL51Vqyu6+4s
CgdrTEBw0F3D++VLN6p/3VvNXK07CRV+l3JLzsP1XFy05XX9nWt1zQkzx0aMSXqSK9cQzi+ISc8M
71ykO4KrqBUj4sZ55R27p6sGd+6MHbZaJU46jXY31eKS4ce5np5m9T+rZG+p1pSAWD31lGufn3v6
9977m7V3bobt1RlnAGkYdj1InSg2UZik+u9eajFYq7dJWuPFuWt0aQnX24kxoQlTXj8zn1fEY4EZ
kl3jrZZzwojuBMRqWbYvs+e0eE1Uf93jTh9qkOj8/gOx3KLEJMKAgQyPz9Fgj+LTLm9rLA+08MkM
jxEVJ9VG6w4KaGOeSmFct/BgjOol6cpNqnA9Hb2hEAEXNymbOMB2NdbhvYiUxjgDrm+CX2yAjW66
vN4GuBtqw1jASjr0crY1m1Xj3Q8DFyq7wF/XibyS67a2pUFG6qr5YDYF0GThcerzXSjA0O7XMisK
0KbeVtNpY+X9xrKylepLK5O65ay3HoF5a3YR+DrE3+S648DJsOrfzwwZOzS8PuepCOhlbhfqhTxy
JvnN1VOlyCwfQEnuwuamll91+FyNeKUoYS6fsvw2LDKF6Cy0P638MKaPP0/Pc52eJb+6iMWoSSaq
K8ZlZ0oLtcWf0Xd/bvxMQM2VSTXO3hjB+iwz1DFGbqheePj4vtMYe/33C1bpWBWdxEgH3YqdOCTx
5WkX9XOn/2pt/zdgjbkAqQqTqsFAiXVmAJejSG6TWWTa5yrIcSGGQ97iKyv5bprKbmt+Cfprge41
rr2V2nV3qnrJ5+T70TPmiqXI9KUmAoS4E81XIX9Or9uzGHPJUiiGkuWjdtjJxXNt3ipX+fKrKED+
+1Wkth5SwF8cs5f+0/j756/x/SCAgvxvo7loiQBxQh6Flv5+vDB/Truz//3C5lyFr9aFVbZdMO6M
yXJV7rQnWKWJgMn0pXrNMztPebb4a42nlH1JaYbi6csMGyRRG9yE3X5YPybj61VjM5fmh8hKYXgy
4Mmm3F/5RjEX5MeSp+PhyG4Io4enkv/xr9sqz634hVrUdJV7+F2kNotUuS8orvh5HL5PB+ZcNF+C
Ph9EKpBhrW7aQeUJCVl+dKlE4cwMnCvn0ffJg9TS76xGlPMgUoV2XbdPf/Cf7YZsTMCTB7JjZLyX
wnRnJq2N6dVVfBwVPup/m0+9su6zkNlRTrf1eLjoY39Kst8EjzSLSGHMh1jweEv1TM8pUKnxKIS9
aIRLaewIouhWcrioLtV/n1G3mnNJvd/mk97VvAorwWoqLLfJ3wdu2rApX/VJvVLTDmNuyHcVUA2T
V5n2GHvuzx/o3JefBbGi531fh+Se+J4nmwv7wb+Vnd+M31x1X0WIzKyC5JOZ/g6IawNMvDW124wb
dS8JgQ9W6wwWe8HeaUzzhSgK3FTDaER1kmWrEQxvKr3RgtNnEOmfU/F2wkzWp165e47MduNTleKh
IAR+/bvvfsX1Q1yvxWnTlt1yMEynsv4IxiVryb+FHt/9nNNzxD+zOAL+nSkaMGlF4q5nq6IYz4t0
0WOBJrbZDhWOGm/G+JbqhbSWnFq6C+X7n7/PmSQ7rweIAo2S54jTZhrsW/9EqtvU8kti7XrzynfV
eVXAqJl6wzxAEvKM4fR110vzmoAK3n2SKOawS2K+pbHoMCf/eURk/uvb8DTmgmG1R3OT5Bm7Ww2D
9NaR8996f+OLr2b90aMuTJW1393GheVkxq8u8Hl036IhwRO0clowI123DvwbsxjwKnvpjRdT3/bS
KzPWhqe3MqXcrQVqGbFbs8SjVN8Yykbh/6U9Zh6Kes1plWo15e1KQOCX62v8Xdc1ZmhNgJt5sAXI
OKjetrCKnVR9GBaQwiIGSCnZ3oDXivqZa/VGNh6FyjzkDSpK9cAV+8LUzNUgFis5xAUiD90uH++n
QXbjYtt4x17KuHrU4Rd7rogHeSWsPYOjlV5Q/23arZLtcwviYF8veHJ2KJV3q+g+5WIinQpnwL2s
8/v7oBCXmvCcFZ+FIZ2YGUv4rD3u3omZLGTvIfO3XiLvPHC4g3KcphuEzU5WwryobeDVIEkABjpB
rzgNDtTCjQw5I5fWauQvwbsymr2d5/mi9D7F/lc/mLZqoPmUoq+CIdK71vHbfiGIsPTWYh8tqjJf
x5JPQVU12AU0r24UN8NUr0YRS0PhE+rzcSTrltlXKW7jpl4r5nt/Ut6GOVe4S423tEh+SYud1X+G
eISHz3IOXzItuGgM3FE4DGa3qiPtufbuYzT8VZXeY0UejASwxVO23y/xQ3D7WHe19qvPCzdrCmoW
5ZWoHa2otUPlUMKqhGqf2f24lHxrmfiiq8HpUMhGgldBDoGJMH7E0V4tpJVsKk5B9YM0FNAWJ1c1
Hrg148bIhg2y8sbGacPEsXink+VdVcU4638aZXhQJ+yzqObslcOEA6KJVzZaTFuxfiXDCv2x21f6
agok22jBvU93qEFqiAnWQl1E6oMmH2vr0R8euwgn9WM3Lgf+z+b0v2vCyU7SKUucJZ+K+MC/Zvxr
92it2sVULnk5rayFA1864t4c4Ct356tarmyZc3bXHTp0KAHvd/ohrXal/NqMJaoaEnH2Zcpvdfyh
1O/QHjrvbfTepPYr4d8zpFWM9V1oQJFPYJ5DnE723vTuyetIQyecOn53HJLbIjnIyYbttCMwoJKF
B76EGtP1+n2a7jH/78V7KxTtEyK2FA4eWooogEwy3nKPs/SFcl2avlunr12Usb5QKcXuonpPo03W
VnsvGTEqHJainC0bUDQDRS+BYK3NbFin6i2CYKcRDlq373VYFs2ix0BdSn+Z2mM25q5RJ+5YtY8D
1mUydxK45O3ZJy0a6RYoNwaj22oSnDR+mfKN1gygqHZtLru6X9qhtq2yzlaZpEJs2QNZR4Dcap0e
ZsulTCIyqPWLQDmrMZJshryPoL3Do4llBCbT4IALdUtzBU/LDompIGn3VnjU1FtDPKYmumwXQTpv
YlIb4J3wy6juJHm48VX5fkhQoSiqLcTPEfeqUKGFjLddzulm9hA34dqqBBf7iAUGqZnA+zAq3KS9
T4s/1RBDetegDOPar0QrRbkHJm0ncWXnAiYhPJAMtYLSHMJxqnEebV2rf7Ss0S5qFc7Xmw6VIB7R
nxe+2/jDU8JlSgsHNpIe8OW1NbW3K+uprdFAEXumr7pWMDiGeYgZASv9FWoIb0rDiYp0zRu/I+D0
0VLMrGg3YFXdvHpSJXR5dbgeko1G3bnRudQbILSC6qE8W/qDJz+3YXWQsZ70qXcEe+LISrFEWr8o
6ne/494lq18rcfgtoegzLGE/1CwC2ZScvDOdXE9tuAzrSEwcX2k2FSemLqYGQSzeciTwyVDaIiKJ
NtHcwjx5N4FhqB/HMrOt1lsOY+tW8KvglS+jcQN2c1ckSxzqG4ErYn2VDQ8T3N0uWmTtLqlfe/W2
LZ91mQL+OyF74QpVKLYaGx7+E4MFTUh4z4K7nhkEvpnj28kyNrUjJPWxcisxY+T2wc95k5f9pd6t
gmph5rdRz0XVcxQ+qARLkDU81W892drxOAafIXL1+H3Iiy3J2qLmTFACbuhE9NfSohDvO0leRax8
nfKkGPcAWEcxcZOeyrPyJfeo9bRi/tKm9/d5li/UUuVaLVgY8vAYKu9ZtZXgayhB4aYCt3GUl6HS
woFW6N/r4o8mb5SaTV+xybW7wv+AvEFE3GCis47KdZP8lpptRJdyf4tYaqN3DTvCXafJthc99uNK
6Fp39J5REEm55FoQjIpiKRpor8KPgSI7q7/TatevH6zytTKX6XArdNtWDjdNc89lD0toMvYfkyrZ
XRUtZEGAI84setOzX6Ao7ECquKQzth0pNiowVIg2ckRV9T7LJFwVcjZf1drPAejky2Q85FCtyozs
Fbi1dJTifJXhBlvWE+iQyJZ8fxFqR4oBN4l/AG2zSOp1L3zqeBgi2hFzol/i4rNyuCbkZKTh0OdT
4Jdlo1OkMIDIN1NeO17dPLYs8vVdGi9H/1ZV3CG+CSizNMKVqKxYjNGOOXFY2GHiitIvUVwP8OXV
p6m9ldRnKTkqScvz2F0pIOCigLlVbU++7UxzKfEGhQ9GxHLYBy+N78IJ4SkJU4f7sHsSWPsqEyf1
psD/eKq4vOVvUPphZT4kXrTUkbCrml9+JxCYqt131UZuPTdCWAaGurPYkHVrI2/3ZlJDAkkd1WRf
MJW3cuUlTGgw57xDsGtJ49jFXtjxmw3p+WAUu5bslBeFE/q+E1j1SoBYJBs9Wy1sVbNuIVMa3xYP
luAv424f9fXKggmtS61thUvqyI4A6O2g5nqWZ98w+BLHfSzv0vwTq0hBOibBtmkfvLSF6PLWTN7C
r49hSQ4e9kX4PIVY4k6VayowmGtHDd/q9CWSlyAoWHqXLfU1ZkwG81ne22hp4NUCh4cE/lVFawqV
nDALmUSGW3OGmcgAw4tlPSbGemoOpQZ2HXpP0u5yKz1IRX+IfXRaGAMNQnhT4inWoLcXQtYXfTA4
GX1Subwa8vq+KEun8Dw3nJJV0BUfzVCuh3Zh8KNhkzu5V96kfY8z7h2bQ1KBuURtoye/APLYEIPc
sRHcOq+XkvyI+sfO/Bi82U2n/ZalTeqdxlU51p5sd8RQ3cS7hiHQOWGEwkqPAHqrq0wslln8MbG+
pexe4CIvFJM7CCaxwg67BMHSx5orj78FFjgdN+C2Ooz+r5zNNFi11gjWE6MMbcQJtOm21cRFpqqn
ALCCdu3X1r6h0EnR/hhAsmPDXEDCWYZetmlG0VYqyymZN1GRrxPpHYKUqycNGwFH2kuNAmVGXlRN
uJRCfdHV6wrwzZBQTCicvDC2cbuP9fYh0r909ejp93F6ZAPa1PWqyvvFFO8sH3mJVDp5tMYkxtFh
H8mATVCXRVG6TyTNVaMAJrW2V/PYBRl+BIu9TovRrqd0lScsbGWyqkvKwTSJ0IApR3puVEatBYqt
qatO+9NbeP2NPDx0RvGiGAdleCrGV/YM607s34FB8OehP0mxQ10Kya1Hv/UxFivR10CK+e6kH4bO
sCWZ7TzgKoNteVF2xzBNnFq+y/raNbWCwGgcgQ1Vqw+ItHsOBMNKMl6CVFlObXbTZZoNcg57p/Ku
wq0yqKSjqrHk9CeUebyTlYyzgLHwo11Yuh53EVZiOXVnOmWKSZgOi4YZZU3sbirTqUPDMcRNWbFb
jGkgZVCq2tXiJRA2XKWL49jelkW2LOJ6HxrAusxgjYzcEXC/MGnUQJ8RFRhF6xOPfOZaKeKbDsNv
hWGehOnGytCPqdpbQkKtsNeR2BRN8ldDoZ/uGTZc103db7QhcUoqiAaLHT5GNLKWLJR0uI+nfpUR
nGbeYcLS2h07+SEOjvDD4IdjvqFootNkf3Qjv5XDXZX/qhVvoZsyi1fv6mMNEQqVfnCoc2qczF0R
C7Dg2wVOepxtqXPLV1gb295X54Wu1zy3urUWy2yJfflOsbb8DnhDgRasAjjqw0JRBjhNVJ4pqzE1
P6MOqxwrW8TG4Aa+C6QIKFkLPicfl41xayh0nKq+rEeo3raHsjAWen8vy+Oq4Q4oF00bJ77lEMp3
VZHelA2CyAoJK2AvjjGyHvA49tRwRPT1Zz/InRJxPDtHiG4L088X4WRQrgpzySy/DLzB7b4htRlt
vS+KB9xb4MvdtSDfUzU4jmQaqiCzchVOoYN8IU3xRR5uMqljc4cduETWDush26QYyzRKfrDMnUad
GAY7dq9n1GzlqJPNtVfc1xVcH53s+BpavzHmK+wCI884DFjSOAGFDRJ+sjiewEorHXqTe56pAgFf
DktJzN24UvY9HgOGpLjE1qqYnjKqJX0WXg30lhAtChOrci9/7LXhUcS/u02gOaLZ4YxSS6tE5Q9O
AlDN8cYS+kXXG0tYEQgFnLb3ADO1th49Sn7iGrLljCPnCQ6SfTQ5PSE4eNminZ6Nmi1Bqjqprq8t
UGy2aAmrDBFkSqqMG7z3q+FogSTCoalxS817nqrYSbXgMKmWK4sbMY6PVvlllqqtUsBZK4M7UZ48
oTUfBtVpOCyMZn1Qx8dJuc16bwdhbCEXxKO2s7y7iUN5EDQrz+IU7Jeu3KgOnJlVFhjgJ7qbIle/
VFzpcekv82OjLI3sAMQeT2jbkt7k8LkL7jorsGF7/R9n57XcNtK16xvaqEIOpwTATEokFSydoGTZ
Qs6hAVz9fuij+fhbVpWOpmbsgSCg0b3Wu97AvgWbvYkPdQKsUfcwoZcm1vqmPD1IUeIGgeqmZXbP
mIv6oVow5l2Zk3PSkmgdTM6mS8ODnoulEaq/UipUc4j2wnqahpppFRUDiYAFVKy40ZbEMbsF0lii
3TDYkVaaE21lqFjtMNGQAzDg24Y5tLrQNBx4cqJD6SUY8i7NQNoF5lGj02gthsniobdm8mlo+61Z
W4XaYTAR4F697MtxkZmNrxI8ZtiVm7LbqbpyF0vRQTAyFrKnIwWTqHTyEI2S6kkqQQOT+TraH04W
7eo2XSjxz66IH5nK3IGKYN6gbIuIEy7rraOtNw9tF6yg29Et3NtleVdFp2Q8XxtTN6cYjjvNTcQh
KxgwW+rBFJNrE5oYs/VM1S40m2MVcAzMb9giulahkTcq+bP9moApCr4icCP4uFnEiHyYFxkT4uK1
zJCtX5Gc6Nw1bwlwjanrVGaZV4cfpF+Aa4XkqSHkxah+0t5GiJEqU1/TeSfI7mIPrOBpZfT22uxp
VWptH6WaV5kE2lylNOT55cYqd/yGO7PER2mRM9Vaa6M6gji6Cq8eK/FVaK+jwlqYGcl+UkwWJ69x
0Gnw+SaIBehsNNrjdePZaGG7xq3I6J4Ds2GT/ZjZODskn0lAApw0rEOKVtLVF72SwkBOXDXOPsaq
daGmEz5wusIiCueY0LtLoq7t+sjQDRUM1mbF77h+c9pgF8skNtacO8p0X0e5b2Uf0rwie3CpBmSN
aqsxctxoblYyqzbRqD9HY21QPdAbK9rsR9PMnidrm9qy6WtLL8nDdZ4N94XzWij9sQSNMgxt0Q/U
6qF8nLm1DnlrSxRDbP3I561sPQ9QdELpdzndA2tM9sXwUl/EvxrV3jugQql1nFqyW6mpCpGi8n5V
jbc82AqQ9mYtumLV6ssWLbKUHlIquaH9kRSbEhBD733SN4O4Izqxpj7/WWCknETmglzbRRPry3n+
GClYZrrLETNurd2nivBrAOIEUyUDuRP4GrRtcZcL6bnB2LJPi2PCPl1nhCfk2SaqUbQ4pGYm0NGq
UzGMXhpri5K+dB69nE4b7veeHMq9FWnrnBIuN8OFM77mXb+Tg7sqjlHi3xGI5kl173XOm97quGbF
h4TRhcz9hrLJ0x82nZ7eSUZNZfyR24PbBYM/1FR/Zeulw+ANYUyuTwBc+RjMwdqxVzYzLpNUn9jK
dnnzVBWB68zUVqWx620kNTJIbnftI41DHU1bp3XRBbiNBTfdzF0pg1rS5u4ET91J9X01sokTZWdG
LbH1I1CTgvhBuDlVwVjrIHYQUQlcqQcWYK2ge0GpTOXUlMSMFU9WeLWmT+7CyfJlIk1D0/GMOvDy
SvBXey9KajdSxV7YLJQ83YfTcVSzc1KP981YoLRnE0ukpa7Eq6EMwAHQ9hdinbJVNdarZabEDCoL
neWiypQhUszV2DfM5w5dliIpp1p3ngxcXUAnHlHpuni9H+rZeUwLsdFb5dDpw2EKxlULlVYG2Val
TZ5huw8Aef3riS5RjRe+NSaLbCCBmEDZqSFh1aYcC4dDN/0cz3an7bque1EFVBSVLrQnbC9UAyDd
0kAPLF2iHoitgY+mAI6Qs3cvNzbVbzNzwOPJYA3xWkzNu+xUK7LIvVpGspfr21yR/K40pJXIX+dA
3xnQDSaD6JLUV+M0RAGF+F8Oval8GVtI0fV0VAPFK4Z9iUnH+KKRb5sGD0b4I2ycbV+lO7ztXqKZ
ndsRq2aeCCnlAzGf7YG4G+WjHp5r8jn0yPJniRCdLvCjtPJzVdy1TTYuLDM605TADvCGgkbd+RF1
9lZExdsooO6a5WGqjY1C8CjCQyldJFbHSIo5FI2QYCNKE3jwgvU1+UKXXKveS4rYaw3PeLqE096W
7saEV7Zur0nvMqHjFonIlPlOR0yBjVeFWpqebjSEucyyWzcnAw+3XkpCiijDnYPjuY7nj0pfVU1F
lIoE+tbSZzhNtxT0/ZHzKDdnKylPUl37Tqpui3YCv66XLbY+oQYbarw4lKtt7WybSqU3Y4XZg4Nh
UEW0KjmflxzgInDUrdxZIJt1uegag5ppLom0PCbpJoS0fUXrlmFTrlX1pM9H8pSXNkmbJSENJLXX
GXTqsxEiYxmKNxJ/3THtl5GjMgTrl9d/JyxmqTGrqvlnx5Dg+u9XrWhQzv5MMSgUe1EhU+vi4tr3
4JbEhfNeoUTM8JTUr3zsDWnfC63edxQM7RydLLVfSEYElmp8jEGJuxBWNC2hzWaHpsW8R87opYx1
0p3IAWEaSulRay5taa1G0SwEU+eABNywB39y7sJY82RIL71cu93UX4hyeasc9AdN4fb5a8DIdfww
mgcreJ97jknJWnZGtap14GC8Pobql1U91NY2dwbO3NZvxGEk27LtY1/r70xbWlr89Wr+TXfsDwTd
9m2/ah3dw+wVDYWzoADYdT05Uoe6IRh7ei2mTWTscjVf5MXeMZ9qufUrQSLyLHsSqEEi+7aMVlNR
3di0kOa/taz9CoiX/GaaAerwEsB4QkuhwPpSolUsNT/iQX2qhJHxOYoV0Nc5t7dStU6t0BfdZjLm
N5mysxk7jKYQQIabQKyDul73EsaehbyMYlCqvl8GirGU+RAmHnYf/RrT4i1uc76wzJNMwVH7y54I
3Rztp1jDZtKx0otNbrWSQqaX4J/NiXrAEGYZpgq19XYQO46NDQt81TXyplHYB9Lhw2SXKltylZWH
kOgSk/uvefpT3AMxBpY32fpb1w0w5eKTE5JlS/g3Pom4aZUASPNcrIvBzj1L1r1xPhEUpLgOcN84
Tn6hxXtcW05kxuxFm+5tc15HsboJJHktFzZdnb6P4uKkQOTqunYV0BMMub6s02GtDySPMLZQskOo
PabTc5m8O8l7It5CjgAFb5N032lvJVHjVncXGkdhngZ6NqKe1RAkEsBEkjI/nd+T9tmZntP+Y0Ru
VUxHfViD4UMTlO0lCKoWGb6ZIlM4XMfXjRIiwbxnoKg0BVe4D9WTDSpDHK7UbUdxSptDWB317KBE
h1g5yNP7qF79vC8sQ2+o0mUvSSdMQQu2pllO3CxAmJyK6UeEsLO1joNxl11PwIc6Ss+TSUNa535W
Dy4P41dZvjfGstKgN7acuOTUE9E6xi47kY2DS3QxqXcNQPgiwuMz9GqtcmeoKRgEbi2dBgytrLbV
suO1vZyc+1S6a3rQo+IgBdp51pq9wZEW6owC19iSM3pbtQayYar/+d4QmyD/wKQUusW+l98VKVxr
Gh+UOCSJ30pPY/zYjK6qbIEKClyjUnH1qWl3qrGqNIdE92lL+5/Z1/e96y3tKMXHtrszdKxLmPYy
TAtBL3ci3Ra9rb0ks7pCXbTLyld1dPZaf9bbES/mQsaNxnnry/7OIGnQc4Y3Q37qImVJp7UMnZjE
Q+KuOhJIf7Lnn+bQWeuSdrja42T9yY6e8x5ie/8oxU8586LuYldeUtlbPdralOZr3foliYvxUiQb
qWn9dtJXrXxU8juk/Iw13HZlD9BNQz8MMOxptYcpV9yM/VgENev2qGXDKU6PVhv5GKSvMjV4MaNT
xI4gGxj8UCMyMKDxs+NFYa2aDe1Mbupub196KdtIGv2PzA+qSGZ6gCnpyz2opHSpwl95mL87denP
g7OXtXBnqvNerRg9t63m1hbcXgxYM+pwJ7Z9g+07rpcmw0eSUGJQgEtKS6oXyVJ0ROh0du83Ebyl
SPPU4ZFcQHyCW2bOO7l7VxuxhDe1UIE+MoAMI5e9TpEuY/UL+VXdgmVU/EmRPPaivNj9RZEl/99s
gr/zX6xbjzA9CtumFxAFs5aEbeb3X3iPfXbdG2ZSMuYl5x/Xtdtl7Rwq61vMeOvWFkyOY7k0Jq6b
MMjs1/J3CZM3HNmCCDO1smGATQ1m0ryiLwhgnwj8LOeGYBTmtTZ2ucShpJmbJH4dpMFXTIUzloms
qq/GtHbDTF3mzm87GC9Z1C4q8NfQIfIYyXvx00zTL+7lk3dy6+mFyt/IkuvvWBuMprz0e6/61pZn
SIVppyWvRM6PE6MsBuDfWpv2lRP0/naOi5DMXuX/2bPpDHGeoxhSvD7x468IP3+nhlq39jux1thp
oKJv5rAhNnyl2Ufa9kWQzV+Qf/6QTP8vYcqyryzG/9x5LIedNMSSwMUUuK52+7lbhRU1NsPxQdlY
ibwYJTIINW1Dx7iLDcPX1edgyihD7wqH2crAPgwyogTlUW6Guy7/Qqnx6a1dF8d/bi0b0lmOQhjH
Oag3cbFo1dd4D4RVtU/7X8ygN3W/LrpH2D66eaiwUDdxsZBqCxuHdJHRQ9AJkQq4D/IH1fiefNe6
tfvhdZSACQ42tbkH5kxS6veW0JVB9Z/ftrbzvm1lmK4do9lJ/d1/z5f9mjf9PxcWZVNazcyF9ZXU
EeD+zSV/s1tYIlV0yTGxbFRdWaMN9b71HG49fqxGT2sRN9zupHoh7EMDGOR7l74hB5KIpxZzjxKx
6HZytozH7+30t34+EXECRThM0055n5/LX/++We3vfELr/7j5xKpkGZPFdqzDzoLmMRhXN1rgk3GO
GVxnd3GuUQIGJ0e6zqwxBmmYL4psX+kvjCAkaa8n25hqokqIxVL1DZOIZUpSbj3/KgZsZcV4vE7n
Y9lZDcoPOXgb6rOjyitTeojCAULUVplN7If5mHLl/O9f6/qs/7LfWDf7jaUmkaKC+O8ycZnwKhHN
QBZDK160qn6LK37FKBi/t0RvfX6m1MjNrGYpWcnd3Cwt++nfv8Mnp9OtJY9W6H2h6DG7fbgvk2uv
8O/rfrLbWzdbgKn3FV6bPJtBKtmISWGUAoAlmwTwrwxi/6zJvz3/m91gSGRNrg2+gUSN3Lk4FeVe
1h/K4bXLHFDGgAHyZtD2bbm3steiveNYL4vnWpIguqULUEyg68wt6/d8eHWkS2A9x+oL8ermBGBL
ogZJ6O11ailhsxMC7ZTZsqx/a8xJScI21Yrj/DFOn4zYg8u8sBnZJM5KwXzJqiO3sw5qv7LEvQyO
KP+Mk5OhvDvzC+izO0R3yng/m9cstvu8cY5SsxuTY1xCOyhrhoyvFfiOWTf3YaHBi4TBE56xM7Sb
mYzd8jLqslflT0OwreFnO9uw3/z7rX3CCbesm53QRBTWJT2eRFdvDppBiE+MavDWnEaAfhPyo+Ma
oULiRulVdMI64LsTRt+ynyNZ9n+393Z0Skkg9NqN9SEM1uIrKvUni/zWc1EtQz2S4A/s+g/7ofri
TP9sUzNvCqUplkp7qKHrF8OzQbwoVFDgMRfXLT1E+dsCx/XNcgwVT5nMhSzPJEwzkQgtr2o3Ubqh
2xfdysgmQEMeNlMNy1APYTn/kOP2ztEL2AbmyS4iD2fBlQK4PMbmJpzXeai5UR7vJ/DkVNvnZLPE
2lfK7s+e1fWD/s/Z3emZKOZUoSbY4kAgvudCY93aaA0t0+wm4rLxkWlc/JVjyt8FKtath9Y1bCDN
c1ZMYDCW+4VwYm023zwLTe1/H0Xcir6p8Z7bxTMeDH6efFGofnbTN3ujIuUoriuuG4W56wwgHZBJ
xPeyE61btyaZuI5c7jEtV96Zjn6v27j1VmoltWizEa2I9SN4MH/+e7f5ZKnd+iqlZthKAzSdqzdJ
m3jtNzuuWyclU7RlIK5PYP4xH79y+vjkQDNuvva8x6ddD3JqOadeNQ58dDhIlgxNwu687z2Pm09P
T9hQRKaNu/K194rf37voTZGS4MYsxzaLrflRWz4ozvcue32n/9km8iam6S6pE2ExMuZyXv592c+e
8s0npxphIwlVpYXT+rUFATgPK9dqtZWWfWXA+9mPuPn6UhVvTRsmLr7yDCV+D+YpIajeSb9wLvqk
1L11LurlJNIkpWP/nMR+DIeFk4mdDZw5qfeIeb5Xpv/x5PrP408yXZhjinOumkMzXztduPz3C/jk
m7w1IlJrfeinVkFT/xQ+SN9b2LcmRKZeMrCVGREYSrAB1EfT/u+7/WQn1W8+SjMIsd68ditxuk4h
OVFflVHh//vinz2Km89RdYgUzlE7XtFaMWwm7ZtP4+aLrKbEABnnEbftcrryxRf/vt9PVt6tFREW
BrWKf9hEJByk4A7j+hTO3KmeEj/Q5y9+yCdfj377gZqpHXYJPwRY9MrrYL6gw/rS2u8dNLcGQZpB
XkjY4ulg1m28MHXFK6Eb/vsBffZCb/qF0LCVtLd5oUaAGxzOD19UzZ9d96ZotvETz6eJe1YNT7xL
yerft/unO/5Lf3PrCaR3wnBSR4w7GU3YhCdgAidtDPcJ7qzS+GsOBxiP6IpatBpT7UmjjIRrY8K5
lNWFyTgrK2Fz3ZmqDQEYmUcdrZJKY+iZr8T8qBfTddK/i2zVhSx5dQfVqujRyXXfnsxVOYPKaivF
HDwAM1fHQiMofl7VEVIqQ1V4nWmySHPYmxj2jXO20+UOqualhdodm8zPcZPNrTdG9L5ClxUC9ZmM
XKKsWM3ZuFG7xu/w97MLT5rNfRZOGyfhj/vfBsPU7nFWwmWEMmnI71v8/AP9bKswE3IVPeojBnaw
C76oQgzr+v7/9pxvsBSkwopCbSpw7u7Q2j4F46MB30iCQFnal3Li+QSvIpFWqqNtJqdbdmmznVqT
GcbW6ibm8mKdW4ciwLkcfqqOc/noMCqvFoP964pKpOW2sRATqeXqakEyan4KDSCUt1AFV6GOYIc/
nea7Ov2VqG9IH1A4PBQMDgt9PTN7HvvlqMNjmUPsDT1R514MzzsW7yW6LyyMXL1tFxlkYWsc0QGt
dSVZpkw3ZkhJGYN64xep0abYaf3LkDmr3BYrIwIkgaE9/SzVnwlJJaPYJPAylLsuW0oOvBtmtrXi
NtVmVD+A6V1h9o9pW9xVUrebUoZKA5NKRMqtVroNlLIAjkmq4QErnqYWpvRwP0GZD3OeRHK0mMkh
UIMjhQtajO2+1J/bqIYDpq+zSHfHSTqXHZzPN0WZFj3NZhWVy3ROn0byv7P4qZxHv2x2mrksZWb1
+Dn2SuNZ/KHIn2aikIUhThIK8lrnf1bjAYasJHsahPF+Uhd8BpV5xAdrMVZrs+oWTXsiQMMt4t7X
9Pes3huT4SVm4WpCeS7aGpkinHTuaoi1nyY27kRNrWMH13Ux9Et5JtkaTUoeteexrq7sL81oz9PQ
eTZKil6VPHgbqzG+hzdt5YWfYVBuSYor4mEzwMIPrcwlVnKuiJ2I5o2EwEo/ErDnZdDRHSMlKMN2
FW7B4EfXMFmGECrWdcDoq3rg6UGzUYJ2OQgTp1NnqyD1dIIRTVXuR1a37pm1dXHkZ5AV0mZc1eZH
NwTLOHbWBd6aaqS9FyHUaQRaIQNaO5d9M1a9IrtMjXa1iHFNCWvfJjtm6q/Yup+QMgCSusAhUFMd
8vNy17b6TRcZ7nTVHc4BZKIfmVOd7BlPJiYoxkJCjyBJByfpDhWD33r0c/3HRPzuHO8t7O/6NY3Q
PXjZnT2LveKclej3GKLWVKAkVDDbjdId9QdZiK2TrkCUmIsGKwO+BT96MYZLpnR4cLgOHHRoQU5L
hMNBKDJ0sQISZu2LbH7obQRBNbRRWV8UvDG9eG7GZ5mVCDVqZEgQDIGbByVUqXzRhpLbTHiQEPsy
O9ZCE8/4Hrdx5KYjEpMcZuqcL4W2laE5mF0EnY2pZQXbN0ME8FamGrLCTZ1oi8jSyEnE5i9H2djs
42lc4gKF9aCfpJc0tyEO/B40e0FCjdJupQJxOjjROPDCB9PV8AvS5LOB6hrhDvbhKvZZrfHalvky
YpphJw/5dG5lCOah4/Iy4FjtVBTDTgHf3mEdA0Z26bOUNzgTaWgx1HUm7FNoOJfB2kHfyqE9V/FW
4GhejUuzMQ89G7TV/pAyNIEpWtG49eQKs+aE0grHLcYmsGezKPWz7sdo8H320HRIHBm03zg2uqqM
AGvSvcp4q2G3duNTNxYrObaYvZ5SG9tMew05SOlSt4/IjryKH4d0W853CkeYEj+3Paz45M0x9XVV
mdANm7VjyaBzw6JEypkZw0KS+egQ/NyZ+alMWcajsbDh9cvOenIOgUVcW2vhGF26Q/doK7A34dh7
ZRr9lpNsG0aXnPk639L1QBQGBCjrWRcFW2Thz134HDDt6qAF505+MMNXO4QKz4Lr4M8J8mEWE6Sh
ik9Utp8SmB4FETplOt+btfyYw4mfcuTFY8G+nDivucSOGI1ps8pG0zO70W0MsGejKV+awdwM8h5S
aoRbDB4PSIdxIDWLpRbvuuGn0hzi7KDKL7YYl0nJqTwylGyvlrlip+oc+7+mrt60lbZKkzNcQ38K
igMdgKvz3kiDadKLUeHJjAywc+DXdgyPgnytWM6hUQ9D87NmIh8Kt8O83uzwMQwrf7I3RjMuauux
s1/BlrwkHrzafDLyD828DMkLuWGejpQkpOjoi58WOoaZ5B21tU5Ncl+1xKWEl6R5yuMlX9RKBFzN
yOJDmE73gkywWNqmwoJLxw4MBxdvVZeJC0I8o16kSYsm2N62heyKHPJA3iZ+n5yDstsNBToNuDgm
NO8a7qZJZUIzZTrOSzCd5bSAhwuBJYwewvnCbXgypCPZHn5qQ7Bv5JOkP4p41YEJI6UaY7HJpK0V
gAk7h5QRUgWJ/WqXkk/We19y4gy/S7R58ZQt837cdxZSN4fvt/4ROMpmjJiytjA7JRZrJsvoZYKF
wZDuGmkrxSOlsKBQOxv9Vw56n3haWLcebxHhiQGCGLFzpmPXKl7M3tw2KMPrD10kq4LSqoPoEjcF
IVDI2dEPkP7rh6bkigjtW/wxq/k5DTjcgkuT515uhNR5qlfyeSYluKO96foB0hWC97hzm0haN30J
K9xBq3lxMpihRbk0O0hVEIP/XdnqfxyN/1Zy3TRuZRf1aRUNIL0DfMUM1TvmNfUpUvt1K9VezGaM
0ngttFVdzXtbeWnsX3BgF2pmelY5LKIZ7SVCrAqWx5gYKLLvSBhZzMgixIyAVPJrvd9BK4zHU1Jl
foXlvJne9wWi1UTdtVcuYUWByqiv01HFW5WbFQ+pcuowPpg74dml5svB5NGr/soRoTrpvIxDXKkY
GkwnAtOXJULOeCPQicXdvQGLSZvIIJIfB6wZLcQkSXDIoneotEY1bIV5TjinElH4Ib2k3VuHJIWR
BpofUFkhYGPOUKbEJAqk0+0WpyBlkdcxkvJlg+ReMJ1uIAWxHczN61zv8PyhEkKubJXPsoT1NVDi
1Ya2l/ZGHZ47Nq4JJcDYLp364BjHpvG6+KSW81pONhPvvUXNFYSwiqVyramhCzmNumAbVKsg26ii
dU0z8ma2M8OCz4nYwtYhZyuVr9t3BZuyXPcLtSvZxaF8IiTS3vT+LPJzhP4MFLa8QtXxqYIoh2OG
0zjLOKUAtVeSiU5Nk/dxdpylV44MGJnC06icquE8JcxJw6UcHGYOz6a+2LPthepKGhfibLWHepwX
wXXWIu/C+aQWD5Zyb6SNT9jxQmdIHveH3vrRosvMNiPbmkm5bCis5CsvHj+BlPc+x682ZhMpsv/2
EognWT5F4c+h2cXJc4C2OmYt5Kw/zThW4U+nQUvFhZOHsomvidfUGmy4NtJ9RlrkKwShfR+hwhkt
eMsEofk9QsQmlx/G7FQyV7dIHoBo69u5unFUZWmbwZlQbj91dgRh2GmzrCro96q678poU9D9BFDE
y8yEOcXrcSbGBfVT2b7mwaWNH5Xc2SISwhBQewjG/ockV7uMT7q03mdzPA1kf5K8QMybVxB81oI/
9eWD3rFDyAgZonIbwP7UYh4AaulYCi8QvNwWmeggcwhMpzIPiCobF0NwnEjvrGC61W+Bch7UctEg
xHAs/Av0RwOD2jxGLSune716HLJVP/5I0skr+y12ZdegUMpWWFg6G6OiHQo+Ra06kTq84CNDA4+O
megGPvY3JTn3lBcyb995RN9F7kgn3ppgpzEVVu+BSyj3fRUicTcfDH0fD+PKth0PB5BO3k2cH7n+
mqB0GJ0n3f6tEOlnxqUfDuXZ0sPHArF2jM0IHigdNvBeH0CNjziBUvrPEG/vFf9RyTB1mKJVrrwH
3eTbI2UArHC30dd6tJpEjZJ9pzDEzEx63/Y5TUoE0Sm8uR5ROzYMQ/toS+1OLgmNqaOOntkM1jPl
ddm3PyIMsk2nR4MVrXQHIwOmRCYaxKGD55l3fojqoNXrB7N3NnjqHwWqfmuC1Zp5uYl9moLwTnFc
QcROcm3FBaUQ6v/evDcQ/0fB8aqiwTwlsJfd6DCbYxsPUStjLJDP0RJBU00PIK7FHLF6jjQuI+i+
RTh6NqIJq93G8l4tn0YANC2bEIrMbhpQkaPlUEz7XM3khFzfpzOtimHdDpvrIaRm9UesZ+sk0Fwk
567dIIjQLxMQQg7aJCHJmrPQQ/CBZcUm7qFBm+tx3LaJfWfpOcLa+KBpmORmkArrzo/CVYLpit3m
50DRVx1KmLDpj4GubfFNW00R1ClB2Fszrmfd3li9vGsz1iM7ko0RszBeJGQ/QcEG1Z5DCP5N8zo0
wdLK4Tc/kNlTTcF+KqxLloq1YsM8xAjni+PsE/zgBihEucTDQDO9mxAWoouOmt//vvAfv7m/HZM3
UKFQBlPoaj3u7L57ZDM7Btj0jCZ1qIYxBBlRE/W/nUP6tH9j10ANYrqIy3azpNylo72R2/kpsj8S
Jzw6wce/b+r6s/92T1cU7D/QczM7Nfx5E9uwTF+kFEFXirKoyi/Q0T/ub3+7/g3CqKf2MNQZI71K
1rxulh9FuC1UoorERyxdwl5hML9RBEzjbis4E/spOWbWsf4yfvePId/f7kD9398Qg/LSZA3yG4Kj
zCjs1SlHD1L7MMm2gXBQXZAyWd6N5CjEKJ1bzqpc5ZQp9l21g+o64qpgq/L3sH7tBraMEILFKYPx
XSStFPE4x1/gi5yun7zKG+DSMgv0G5xXO8T3i5qMXdA4dIlrqBEXmmfEIcWOAogoj8wtmPoX8Xud
YVSvePLcXkpOlDnSvRqRGmeBryOVHtEtZAXt72moXrRQXxpmv9RnfRtVgx9JLzoM8VKz75zyh6gG
dwpjP8+f6tlyRYoartq07T6Ynoqu9nA3clDEKt1dkyRujqlIA9BcB/eavbXZTdnT3Mrco/yr6+dU
7oHX8LbpuAcEZezubYkgKJ1dq3rBKiQLULNtuwFHbtmDBdLnFsUjMnmpe47YKEcUR2OZX5EEN5Da
xdVloO4rqoq3NKJYTCHqYqCRdShDI/vQmeNG0mH0X506fDvbO7KPiFWfkSvWx6jctFPgGkCEKjjE
qOXrBCOulLag7BDTKxu9ShcYuqFRLafHpCu9po82GKbitPViaZTt8SattxUQG1FLcfg2jx9FGe4q
hD51BH8aFSMOLaq2MsTewa66JNeAEdl+nuNjE8ecxtTtnKpCSfhWci8cUYAL5IzhKliGhoLblMWr
Rvo6viS6eijKD62s15k9eVl/Vfdvq+ghbuaXVFD8mOgGTcWn5XSrmBMHmV5bPAzpQU0PEEUxdwqS
pTP91HLFn+TkbHW/nehdVyOvEpjH5RbAR0KvlS4aVXbHYi1V586qvFmrPkRbrDtppmd7sfQdRHLk
rt0+1zQfPxMaed3FVWkxmPn9jJhcoDdqhnEpygAAKdsjePuTMB5G2YsNsSDKSr+vfqQAxP1VXomR
ojUnwEjWLleO0XzoqB6bKXw0pOcpaXZO8duKUNUauTdqtT+hK+iFc9QjbduF2s9YA4GAuOHIv6VB
Q3tMrFZrYFtbEbT+nKDbwl2sr5YO/hpFrt8nlvzFHOSTYY56c6bUaTKwZAJB1TGAGl7GMPIkGwpJ
hDpu/orh8Mlert6cL7i1FiomQmLXpY85McNGu3eQtf77oPhkLHJrz+3MBU0KldSulNdJSGDeOH3V
P/5931JvjggrVGIdZFfsxvbQDxdOgC8u/Ml069YT13S0UhQWSHmPPcQQzDiDYSJH2HEhf3W8fTJs
+MMQ/s/xaVhF1qazwYtFyVGlHRmCJnDZNsGyJE4eI3k1FTb7TOw6/5+0c22O20jW9F85Md9xTqEK
KAAb58wHNtkgdaFkSZYsf0HIko37/Y5fvw9o7w4b3UNsexUTE+OhxURVZWXl5c03Lffw8kn8u2Pe
2PliMYUzr8tqom/KWT1DevqgAHj5t/+bTduS5bppFOVLzzmHtmAS+etJdjSgQkI3/nhZwJPSX3iQ
t8y5SdCBpLUVL6CeV0v9EDfxY1pZv5khSXpG88ZY1s787gwT4W32mAe/uA0hyToJj4Y7WJZu+wri
sHC+TysiWlH+5un8oaPfkuLdsRnMuyTJXhd40ztf/O9OeYNkE3oORVBNlBrpMNQRZQVdvhmzj2n0
dax+CacOlrXw6wIllwXph5fC6eMYUJp1N8YIqquitbOlGcktBSWlb4XxPYEE/uVv+3fXclPtaoPE
hF3OJZcI7pBHZCY/+PJvttf7d+mcNlmdmjjY7C00oSuS97k9+3Ue3nnd+CD17Je0pRlmddOW2S3E
9bD8wMZRlJ89GoRMktphce8m4yHRv5oJSMpSvaLadBNEYFKTQ+n8FiZY7vRjvRKVkNY0TdwMZoIK
OoRHuKDCFjotAaVbkN63bnenoq9p8C21qzv64+6rOf1cztN9Ctw4i98rivkFY1Z779cgsA6t5xcx
1A/L9Js1WR+YGk2WQO3syr+7HhtLPqdeFNZQ8r82s5IkSHaYIAxm2BuV3L/w6//1ffpf4e/l+z+3
uP3nf/PP38tqbuIw6jb/+M+38fembMs/uv9e/9r//ddO/9I/H78NNL6X23/n5K/wm/+SfPut+3by
D/SVxd38U/97M3+gHz3rnn4937j+m/+vP/yP359+y6e5+v1//vG97Itu/W2QaBb/+OtHDz/oOFl5
if/r+e//64eP33L+3kPxoyx+b+NvZ3/n929tx1+3zP8UpqeUdF0YUeVqncbf1594Nj8wBRGsZTOJ
xFwfv6Jsuuh//mH/pyccKT2PXl8tMI7cnbbs1x8ZJr9POIofWgIOWBcS+//zcScH9K8D+4+iz9+X
cdHRP7PagX/dFId5rbYSlpbCFaYl1LahwW5cK7B7zz7mOXfyVpsh/C2SqaDZ67Eyq/zYGpGYHkfi
nfy+jgTNfC6z0Jedh8E8jQD+/A5LAdmC9F04rJnvfPYqRY6gcz/oreOgMkf6Uco7+Cj0kE7Qm9Xi
j7mgzw4CtS77viiPD7LnuLwVWR19fHZ6f23Q8w05vSV8iGMrW0lLUrljZ1x5+iE0knotrErWUdbl
d0NI8T2z0/GrwVjwu95L9tonzvYfcQ7n6QkNAbbrbBygQLpGB6+TdYw6R9JnjwsaSQY+UvGJaN4U
0wBuIjWW35zCtO+1Fbg/vbzeUyv853odZTqmZVG0PuuMaGWU6RpqYSgdM+/oZX32wQrb/Cpb/5cU
su+2qyzhmas+Pz9eR9FtOo8mu0pF+EupGY0YZl2yA9s+dS+epGhpC8hmJbspthDJEuUNwxE+snJs
KcaKFkYHkdFiPXV7TWTn26ZNS2vWYttSus5GTVovmZcSaAUBQZa+tptWk74V8aeXD+d8QeyVa5vS
0i4079suwmI0K29ojOE4Okl3p0vhvOoMa7gJqJB+fVnU2YI8BcuQ5zlKaf6zBdjCiZMamU3mOp2J
TOFqzA9iqvYGXpwtyONotPak8ixLo/OneqAWb7bt0gmO7YpepzW2TonhmbFIh33smj+uXZNtrtMq
TK0d2/K2AQAPtusN2gyOSc+M8MNQh+UIvqLrfr5ejo01lshiNvATQP+Z8RqmptR9T66vInj5yRUZ
TF1WKr78/0nZ7F3jUFexqpYJuCuFQJnajHWpk72uy+0J8Q4wL5TpvRgjYVvbeW11lCg5QLJC3rKa
34ZDOtA9YxWQqYHEeXlBF0S5mAIb3bYcXqD158+2LSnCPE2abjy2ASNbp9DImIUpevELjYLF3oV9
Aqs9f+lYmGuZtmBZpk3353oBnkkDpA85toCyuFhUrI4tpSwYKRw7oEV3gPHG0o2AKJb/sl4leRTI
11ZbMVCpH7Mmh1Ckh3vNbReI9eJAQLWZtEv1xQKtCmVGUhX957gty/pj6+Jv3ThdCkQkhyVupngw
VsudcrKK4obBSOjG8qruoaud+KsJrH30rc4CbdM3fUNiIV/M4nVcVV7wkIt2Zb+2vd5nNJ+ZP4za
6PrxJh1EU9/PMi0+SzE08AQzsPsm6xT9xtcekRQkwde30BO2vcW39n0gkzAX4zEPAJXUjN27terY
peSZ7dViV9/89HwQRcOPdHn/bQSens9suFERSvhX0tqEAbdj6cFQLzCBNcZ7Ubnla8NS3oer14cH
xmuhpKLVfvsuKQXDXgnlwFGnhriLGUlBYdEKzHunr/K97s5zfZeYWFvwx0PidtBTG7ZFxBZPIDWm
/jAF4/Sw7sON6hP39up1SdcWnlwt7frgnm5mm0oTSm66gGbDW0GXefpVj1N+z1wN9evLolazszk3
ZdkI4c0gp7x9OEQQDmqopulo2AmR5Jx5r6rRWe7jIpdvSmHABNu7FPTlnBhXGxCpsFQ200E9MGFb
pzEZqsxx82I6NjnsW7eqpNJOdayelwMYt3G4e3ml5+fHVVgfZNYL0nIrrna9Rpb9ADkdM3iJ7/RP
zQKvQ54W12WsHNfl0rm8j3hkhAcYyNPj024cU7/zlqPs7R9tB1y4M+b06ruNEBaCCdZrFLBxYXDC
defNpTiWMZxLdaOB8fcR8DfRO1c6mU/reSZqc7fLVldhPOfiWA2mRS42qvzJM/XV6sCC8C60yTG5
jt4EurzLOUxBjOBe5rymfN714MVoDwkiXe7s3dZbYkGWEJZJfGaqVQdPD4iUT7KYdSyOTPJUEJuT
Fqqs2t65xdtYZJViak9IXmIe5aeyybMnC876TrTYy6NMkoIxEXpUUNdXIv6tMef2Ts0LTL9X67hl
ep7HOyml4GadLozXRIu81gIuUvlzaMTda4YO/iqdtrn+sAg78QKdVcf/BOY8W5udzy0EOb046iKe
Pw1z2L8alo5a9wqpvXpNOBgC1eDOmgwUOV2TpZgzsCxyPlohZAP3YeRU0oc8vQE3pVQw3b8s7oJu
EMdJDZ2Hbbti2xpDo5ZR5qW94Kd5sBE30G2P5d5kqQuqcSJkEy8nrpCxchcshBmNtFmUtUkvL5i2
fl4+qSYtdvRiMwToySQhkJQvgZXi0DabWLTVUjeOXI6NglKOOnc2jncBY3oA7ZmR7oHoFLZ7mLNe
cvcqm8ECsRUBC3acOvsYmCJ9bcU9xNOCgwp+na2m+nrtvuMlaTzwNcK0vW0oPaswdiucrWObjJCA
tdUvWk1qJ1Fxfrj89jUz4AjHlNibU11qGJNJVznjNSxX1EBinOAT/9ceH8b56WJacIdslz/I20hh
oAC+ZGSMx9nJYrAP02MyVz+CHFqCSOy83xtk33qyCMPvMNk85mk9/fzZTTRnq07hBhmPDWOrhrsy
lr1xSPOkXKB07IFSDFFejn5VtXl5X84VieQpH+q3jWgM+T4sU+aZ5E7jgaiFw74ZXodpCUWpUQRQ
VE5UdykYNbaV3/XC5h54uVtNDwnaMt+rYpmoZtEgKP1G2dXHVFjdO/B4nQmjJZi5T2md4nTcRGNW
UKLo4qWAMziNhx8SSknDBT5TN98JMCpAxljS4QanJwH/GKZ7vdvnr79lmopdwjy6trUtiIVAbcrM
sXCpXAui7TBImGljeQdpiT1R50qG30fQz9NiesRjm5e5qkHq1zEzzz1A//48D/K2tmP75uX7cpZz
c3HWhLSg1AZ6a/GQneqyLBlgVPWKkrST/JbDf/oD2F1+1KFnHOJ5qd6E/Vy+absSlJ+c5LtCFLsf
cb6r2iQgs9hRk68QG00fHdWnIYTux2yKqXInXv8lGhxILXUQX4WOWfWcNCcpTpuk67rcTREq1V6d
520xwLnV9zeixOmGtmzeMZQXFsS7ybNvOcggdXO6qRakmEVSsyAip4I5E4v8sCzETjKp5VVNh38t
CDZecsV4CZ69fsqziwtRZ9uFVYuoZMg+hFk8QAzYF1+FAXDqZV25uCotJRZC85Q+vQ7PRLmOORpV
XA1HmuJaH2rP/JdK2vajDk1Q5S/LOg8EOSdta8/VOMGeWm/HM1liomju2UC2a6ossRkf+9T96HXB
O/hXS2YgW8GOwEuLWw2fw7hQbMR2rtriOP3s6VVgCScrpje7KwQNDwXB3NX7SH6NbCEJZp4QZ1t8
rWOrngtTDrCDMnbKzcBmQpBOW3Q17bFQeWzTaVzmSvKTeMSkVhzu1uk2eo3TR1U9ySMYLEp7o91A
nTrhFdc3oq9r44b3rWQOgZzjx9lcaMKTrrXMV6ZkXfxIbQsuuetZhBSbr1g6yzKky1eomo46WqKW
5cadu+4hcsZhZ3NXxdiumHS69hwuOOHDRnH0lIXdWAiI3ztWkytmIQmDhpGX1fNcW1zJWkAdk67A
Nq8/f6ae0BBkjMmrJHiT5pPXZw384DzS+E6h/7KkS+vxrNWSkIyzuXenkma7iyoYSuVxMsHEZJrh
aGHmxserpbgSO0Ue26IcZK2+yLP1mIVyDTtu4Gpep2CElS39NVN8dQToKRLlQnmmSbT+VLF9JiV2
SrUYI+gfCj3MoJG8//ImNMqx3Nm08+PxlMb7RuXkWnfbOMZ2XnlMNw8jvy3K+JVuLDo5+C9mggV7
Q2nPDRWiiGEonFk8YmqjCXBrqWA2ltBXdSGBKs893oHRZuQuqV6an/vR7GN/ZlDA3iLPNWMt/q2v
tkfOmVTS6ZkZUxp4lgZmleCzJaBD6ph5XtVcXqsbeKH4nyggR0aWbLPCNOKJS5dcHsvWmO7mBW5N
J4DM/EoN5EEmIytNrCKx7hk1i2SQiNOS7SgmDa7dGqfDSHy/E7Kf2UMKucQHjnLUWmrbFodwKRkk
XogJYpy0o7nW7CBj1qITBT0/yZA+kNz0jN87aRX6UGUSnOdke0u0B+050xq+Qz15B0o6iqLw6dkN
VdcEQ5rxHVb+hjIvLdu2fpt55vuxYGqV9to9XMyZtnDlMFlCW55rrb7WRiLZhQ6WW3FUEz2hw+xC
Tj2p8Cp0KN6I5pVRxLvkK7gSzkaKLgaz0KLQfp/X4rZwGJNWjWOxo5Fn1xspKAm3joXYrty8J3HJ
/uXeAtttP0c06bkAN2Xzo8jKPa6IS5Ic0gXkk8gm4Y+f7tpI83Fe0MLiO7n8ofFJvpROWx6SJXR3
NHPdmZN3izVh301Kz9oket1Y4NqIGum1mfIjhtIxbo8pqJPNEEkB98PH3LD1ayXm+g2wjaszI0+S
WRslb4z/1kdgDnEyTGWpfNnqjMCGYRdMrAVvm3R7FITrIs4W6WgHf25dor1Z5OTKRfUCUdFopm9n
bwTYSE3p58ios1d6GdLvVxoVgj7ypyZbyrOjtzQo3TIWVmLXNBMro6MZHNJuNdHQ+7KUp0T6ZlkY
YLIZ1E6p4m/pCttwGgJJOxv9MAaNlLpKnbWPpV4ho0U+q5t5LCK8r4x5P0cR1vbjAsPElyW2GOLk
5Ll0oTEHNHswgQJ8L2mtD2lopo3jZpKpDfty1g57mIMLmr26MJhD4n1s+yZEsVUwWJRh6WrKwYFV
QcZMR2apvLZbyBFf3p8z08MpKOIubutaVN4GzbOXoPrLKP3A6DPQBXN3D/e5eHhZyqUFkaokX45R
sICxnF5VR6atNBkrRNIHUFZPy/9NwVRZSFfj5P5viFrNGxG6NOXWyrVExHlsMqjAG8Cl0/IHCV+s
mJLgjdeGq2wd12TNueFAk2s6XVQ0NM0UyNzys1Ivr2ortg5pZuY7ftmlrQOARBYABxC/eSMlSfMI
K2tAWT3T1UODy4pOjAJmlGbGjpl7yids7wrOOa45cbGwt5Wiue3b0WsTi7ZPTcPMqL27bpnNOys0
ocQ2J0aKp6p8w4iI5FNSNjAmRPS3OQZmj2moywrcs25fPs4LVolCAQ8xe4yLs2V7cQ1vDgPcLMCB
bfzOsif9NTPq6Z5nJjwUi9HtPJKX5Wk2WkvMrdg4boXMzDoNAWubKS1MzVI89o5x28fM3k7i+MfL
i7t0+RyHJKKkegBYZfOCeb3XG4MR2n5E/Y0ie6Q+dIkX7CzpkgbRN4inYtkCc7J59+MUuj4YE7h8
dpM/DgtjfyoyxPfGEJo7oi4syJMSL8M0wdGBjzu9EqFXDNU8IMrJOu3nRobuQIK/E0GcOWjapWpK
eQfD5dkoxakUq0oy21hH5BSp09yWzkhbdRTnDCXLy4cysqrXiS73aosXfIC15rJme3GAiZJOhdIN
4YqySbUPqVYCVX7fV7/1fErL0JCJgapJ5jIPZJpl8I3pr8vXlzXlwhkSknk8mA65YGeLoC5t2iOm
3MJ3kx1Z/SqqPubasPzIgSLlZVHrGW2MgAfcEayMjQkADXS60Kmkf4tGDO1zmq5919ZLrg8pnZDy
dQlUR9LoHNAQ3SSyf0/Hbwt3SDWke+xiF7fbRVuJOIhvtuTlEYN8u3JmHAJTfOC3TrKgz27TbIne
Cnoe6DR16v4DTnp160yFOr68BZd2m+NUKDBVczJcp1sAiLFODKdy/KGTrd82FWMwDK2PhlqSnd2+
dGOei9rocjsMHbm61vH7otEHsUwSsmNrr1XukhSXtJYie4AbuQ2E45EBzwVFIN8Jkhnyn8xjijBE
AC9v20Up+BD8sVfN2awl9saidTPODIYo5kyr5Jc1bbVz+feErGf3LE8xqsVp5mrS8BMp60j7yEex
uOHOqVyyMK5H9ogSMj7RluRW0TTZWiu2Jx27N9hv5h6m9RuyYtFNOMb0sTNO6Pq98wh/4Yg0QWFu
b51MmHfXFARn4IDjL+T20zcj1bJix927pNkeWGcAtBQLz1LsDIOOVRJniImd6ZUmir6pl8A4RqKU
Oys6F8XrCTp6TfN4wtrqHLzEsK4KdK6IcSZWRO9tTt7qZlnyHy/v3UVJ+CsUY3DHSCqdqsQUddOU
p4wiiuVY3+nCMG5ns3ZuuxoCs5dFrcbv1DiyKAsw0hpNA8xYFeeZ9mXKXJKJl5yOb93+PHHXmDBk
Brd9b8pjoLv4ascZeUjCEJrkyrbo76xs3IWnFGOciu7DWiG8Bcg+Pg4ggnd0/vxiPVWyBHgk4AzW
ti7iEFbmWV6iGkkWMS+2Mg5eVu51NV2U4knSVSDJxNnNcpZKNO3CgqCom+97kQ9v63HMdgov528Y
OQ6pMEKEzXgIGy8uSYRq14ytby5KwbsNTVA3hoNfJPF4zEam3Y8TjHltM8r70STZdL2WUIr5E6VB
Bm7dhGda4nQGmVpnxEZl0CMXwAlvRNvXDE4Mat+d02DHcT9/LD0umXRNLXhL3G33U9nkZUkwZPu2
2wAXmhgSmYHKD9MfDWxu5i3QCvcnEIHBY0vVYc+mnBvLVTqAOSANNr76xr806ZhwaeHh+nlMgHlI
Pd2MDzRCW7kfNIw2ue16T/9w5pZQ7OV9vqBMa4nfwTGi3Mv/Ot3nNGu1YqiR7UtZuLeeroJbMaV7
tf4L5sXkvjvY5dUZ2Wb5rSSl8SKLbOb0lswcm8CMyMIyD7Lrih3FuSRKURKi14SrIe1N4D9EZSMy
m1FRMhkdpheWWfHgLd7yMZqhO3t58y7KWl08MpgrWmIjK05zAsEm134UrOP5jDR7E488eVU87TWP
XBQF+BCID2hiNPT0nAqjWrHRlfbrRkzrsD4C2Rr3yiG/saMSl66C0g7ZHuBR0vI2BrpxINGRqsHT
6Zz5rQxHeSsD2NCH0bV+tqyiuq9zRVN1tWtzLikj2WK8AfKRxECb/ZwFM4mHGb95saBgaMo69xMt
6p31XZKCNwyUknSxjbzTrcwqJ49nKh2+OSwMVh1biMpGmGpe1o2LUjwSQx55KABSmxeVqKKP6sxm
uF+TxO8ay8rfGuagPl4vxebykjuhtAWU5nQtowsTEKba8kMjpEVDwNigU9HsGMcLyqcJR1EHSsc4
dRsjUfSV8kphJ75MnehABBMfHFC+qACUhFcuiCcN90Pjh9hkpdVGBSijxlSX28T3yiy48cYoOapi
2kvUnh0OUiyLB87E2cH0bqTg4kseNCfyMUr1/ejMya23uHvs1GfbhpTVEV1LqeDJtm1WYStF0Tgw
3uB4DRCjZUH3fayZqpvFor26MLwKo1OOoJNH+yzrMoxpS5sVoDA4X8rveb9m2Ydo2qvsnCe4QEaw
a9QDJV4cvv2pxpWBHry0S+F1XLPCP9du4tBvOscwIH82lBc2t7nRJfUfVRU69o05Q4F28OyOvv+6
1NN0by+BMI7JNOj43Wx7Vf3Lywq0di6e+pdk+XAvsR+8M9SCNsoqxrzLjBZlrSc4QXMFHdjvanYa
des502DCHFPbg/h54UqttFDGnHycCxEr6LwmuoIHUxddtPMonSMLnRWngLsE9AzleuJheebO1Eni
5Z6bxD4w3Xi67bs6Y8Z2GUCvR8LQ1R9itx2+N0Fum18yIxnqXyrbqaxDKGMnfgN8FHIrIzID/Yqe
WUaZmk5Z7YHczzw+vpEvUyuIgTTNFjtk1G4flbaI/bDp0vIuDkJzOLj2UE2MyZ2W4r1Z5DaDB8nt
DbQRsFtQw47Cu905wNWzPAkQCK5J12JmgDmAQd/YNEnLR93kQ+qXadk1t0WMVt+4Kgiyr0HYT84n
c5LlqG7g4ElgDZGFsrNvZSnq3+oCVKh59/L3nMUrfA7ZXMyBBguD+3Kq8GksDJW6ZepLe4btMvJM
hngtgfnOjMP5bdcF1Y6ynBsnirfry4tHQel7m6gC9NG7lcvb5xl2+C7vzOw7mn51PmMtEdOhBpCL
W0J1bLMsEVF/jrKcxClUAtLLCzgaRbcTwW7ofaiYUosG5WStjbck/bbTz8pksZyuEImPD0hWEcY1
Z76p+yGfodmIGxneM7JqdA92xhTa16TCquzB4qJ874tqKd5NuVTLPSNgvOoQ0r1PS5KM+vxWdmqo
7xLDhDqmHBORW3Ckdk6z5yuc3wmqvezRWl1eC4ibh2J2+kDbVZP7sQ5L7+CZIURfYR7Y4hC4FX0t
JFGd4c6QWVjfgWiVzBVVE+OjX9bB85eEuBVkEZUfUnkU+E8PyyP1bM34tX5vM+BsbNrvtRcmTEEV
e5HIBW0HzPRUqyXXTd3gVFInhiWhnyD1M9hgfqbbE3oZkac/p3LWt0tfGDsKckHZXUlNmKjHQuW3
iWgGy9QVA5dSPxFR9L6bA3u504m5ZNffYnJDa9We1k96oDbrov4MO0rCREQbHMndLCBevEng0nsz
Jd3y65Cle1nJ8yPjqGxuF57TGj6vC39m8Y1OFZKJAKVfQ+z0OKnZuLMzSgaF13ZXawc1QfrK6V2j
wE7N4FTUKD2UdElKH8qR6E7P62D6pYTnTQ9Jca0rCDIBdAXZB+XSFLLt2qnDZgjdPC79xYU0dtbM
xO5sOhs7Asmdh+DSDj4Xtd7NZzuYG8Yy203KDi6FcygkJEnOKCuunLB3dvBc61kVPRrccBx2T25s
/DQRLpS6Kf3UzhhpaWevUnNgxFhnQCiVQhP48nU+V/pVHFQJtLvgQ3kbZbTanBxOXZV+0iUMVmvp
JiBCbXeKq+fY5/WsnonZWI1+waeYoIKgD6mJbtsxCb650zzcLlYI9TpFuYPCYxtvQp3Mr7yh6H4d
8+w6Opz1AcBTZKkkxUgGy20X0ZyavUHNEYVZ4v5dNoOCnw0x3DcWpIIvb+slhQHABxsFRQfAp+pU
YWAvBKgZpGvQmLyn4bXxzQaY9TC53o7VuqQvgBalByYCT2nbx1kLomKSZpm/1Jo57W4AadkCxbgA
0g8lzY/r1wXamgiC8jUSN+ridRSRdJXnvjHYcC/Hs8l06D6/7wYZ7WzhJc18LmqjMimD0wJdRut7
12P6Z2Co+e3QDpnesSOXdhAYqw3eludGb1Mnjtl4MnfD3KfXN/xEoqH5o4Oe4yiNdlpZm/TOia1O
46lTaREegbwDlkx5dbuHC+ywtHywh1UmylsDmPyDUwTN+9YT4e+4eMs71Q/Dqyru7J1E6sUtpSIB
cAP1A2Z1qpWTipOpN9DKxuudN2qKIRyZRgT9jaNbWVZoUQVzTd39VM5SGHZkwywCiydDvC0nAIfa
JfPOPq4KsN1HfHNSpYR+axvTqZSmKknA5g5ScJpvVWvrTzM3/wPDPUxSD635Oq/cPr55+QZc2kOg
R3ip+EDUrTc3m4E1Nl3LOvNNAwhlQyHzriGE/vSylEv2g4IEhX5idpzVzdqy1IIXIGVtRTK03+wx
m7JvUQhQiSmSmjGoL0tbf9t2J4Hukumy6LfBWpzuJDdA1HHkZv4Is+nPsFJk96lnN8cgKNsvMk+k
/7K8CzeANnDK/WuSm9L/xksw8z43mjDJfPDcIv9Y53NZfTESLyGmyZoFGtvBWKyHdliK6FtXJdXe
I3vhEMHekFqnJYfYfOvE4hCRKpv7zC8ZffNKJG31aBXl3jIvSQH1RexIYIO2bPJuMHzAS5gsuQ+y
4JtFlyxsO8bVeHIgBGuj1IqPB+q9xRSqFGYdu2TEj1GlqjqowJWvCLOCcudOX9BI5CCFbCUJjS3u
pIRfX0aAq/1UtHBayVm+TmNIUNu4Th9eVo+L+2ZBwEKcAUhi69gR5BoOQ45yP3QUsDKY8ujfhzGl
DO//hiDXpkKGGylo+T3V+2kuKtdKuGVtWQd3RliEb2kDHH66XgptknjeuAPwLW2sLg5sNgM4xeoC
pzl0UPwfC+Xs1TIvbdraV0AvBkYRz/F0LaQN2kIJXpV4yKNHOwQrDzRvHNsd+3fBVqzpV5OmVItC
5raoUdPKYiaGKOB6U+1tLqx6uI0tq4oO4VQRycwMPZXXO6kAnlZEI4VnFrfZQaut3TGt8B5bY+UT
7ePxjlnQ1vH6c+LXrw4bpW44gE53cLJjeG0IY30xkOsxJKHEWJh79acLSUEaDSk4W1TueSTNjZhF
wbXVh13h0zH0Znby+WBYHoC48aMMu09G177uB+tVqez7ZZ7TQ6MSb+cIL6kKZWEYYNZ8MyQZpwtN
2qlVebIUvlKwkQ8LcUYXGdXO5bpkMHB/ydHSck4Zev3585hpcXvhMWvFz1jwsYJh87GqqeiXOtlD
iV5aEFeL6gO+PWH15h7bckpIIDQMuBgZJdM3GgLaKLy6nIeltUARQuLA5DiAW6cLaiS8o/NQo/lt
6tqHSDE+7LEM5z54bcz2dfM7n4IVIk78bEwu4tzNfZ5TkZJrLQjM8M9uqiFu3lSFmnde4ouH9C8p
W08N5ErVmhbhX20xp3sx5cTkHbiEdT/tvbkX3DXTwqfhgKB8s7Z9z/Srk/yzstKXg2M+Qi8HDyXU
VMFNWwXMRyKP/pFrsVesvCQVVDqFdKYHKUjETg8tmxUUkKlR+JWidfKum7qkZWR4tnzWS+79OpNs
g0G6F2b9N6w+Udna5UVGCSfjVDBiUoND4/ySrD/EwCQYzWA73V5X1CXdByej1uQpTX/bE/SidOkm
h5anpo4hc07D9o5mmn7HAl+0WpgLRdDCO0ah+XQ5IIxTw1FD6RtJbr7vrbS4C3K1Dglo9ScjD2eG
VY/iIauM8SvDt82bchlmv3M7Z+dLLh7osw/ZmE8ViRoMNcmsfB5+gX4uvzE840NqNF+6dKwgA58+
X/8skDjzXNjGHP5sVo4xGBIUqPStqo5ux5amd7ut95DRl44RGM3as0kciu9zur9BHNW6MtFT8uvw
nGfpV5F5e8zvl277cyEbndSAKzU0YCVD1eLgbrTm9mASRt03jllfH2rSEepB3kPTHFq5OSZw+3Gs
TQyL0ob3M+mf9EbJIPn95bO5UAKEseWZmFVbnj0yoVUHlQnHoT/04zdz0YfClR89Ef/qiPauNsI3
8N2/i6buJpDdY6bG28L4o9R7cfXFfV2dISA7PA/bp04bs9SGWeKfzGPwOvGG8sEcGCzUAwfd2dd1
3zahmkmRHX2kAE776OapE31pGxSIcj9T3R9CDUwJFMMD440/J3DJ7dy1i8LIi1ACpyeC5Pjp7pp6
Yhp9EzHB06lb5hROpVE/jIazFIchieVwn6T4ZX/Db8C/BEbPtFe6qTfOntMMbtdU85r3WWDzp5n5
0OZzyBwlMfovq8+lS7e+5rTqCcBl2/aAqMtkZQ2UVPKpaukaWsq+OcDYPUbHlwVdUhDKT6u3RTGR
uvjpRs6apq/MTgp/wmf4qbVGxVi9sjzMam52zuzimoAzgtRc8dZbQx3Ujozoeyj8rnOY/FWExtFe
MnsnZ3ZpQbxtPOj0SZPp30TwTeR1wyTbwocbr/CHaYoO8dA3d21u7E0eviwKPAHYJnITZ+i/cu6y
cqkK4Hd1Ae9zDV79EA41lVg5WVTCXj6qC/vHpq2pl5UMho08PSrB1NxIuX3hW2mAzZ/lfHBHa9kJ
cS8siogQxjgQ8XQ/bM2jOS60/gDHodbEsNEbux9LZmH0pZIH0Uzp3kVeP3pjNSgmAP4gTUySYNua
Mg2RncfLkPhLGmbGW5LxbngThWlTHXQdqOyxrDyd3depw+gHFURuu3PTLq137cMFEg3a5c9RvM/t
tE37aCJV4ot87t93DN18iA3HvZd4Xp+vPkACgadMxcpKu2UHLczJkAZNJX5tm3n0UBd2+QXbEe2h
yi8sCYyLkkBQiOPUFtwx2m2unNTM/G6mMcYh8+67jVaHBGrX6wM2RK1UIGt3JSXRU53MzFlncWZl
/iRtVsTEufvSm67G4oPmQx9x8Fac91mfYi51aU0NUpKsyg9DquwD8NLu9vrjgSyKRjsygOcka1Y/
NWvtFSnALr/T85Uf7DRw/nhZyqXDoYuYBwQeTWLtzTOZ9LoXnUGWNsi95COVcVfdZLLpGQc5hzue
/rr7m8uF04ZviBwKx9s69Yw/149jnPmD3VZvoqIhxmVGlAmhyhDcdSahIa3uuwyrF5ao154pfHFv
7c7ahKPjE8wHfnnGa0Oj3yZVcijUCHRCTePOmV0q38HwsJ4YRUkKF6uj8Oz61qoo2iEJMoIM8zfD
ZL7BUulvQ9H84o5Me1mo4T2aB2vnkblgilcINM10tKDQiLI5RK+v46SfJ9JzxeAcF80UPa0a53qP
amXSXJmf4HhHMU/X5sE0K6iwZn7sLOmNWErmC3hMMBtJoKk8+Bt3GeAVKEyqdWjNNins9M4Ahlem
vojc8r2Ta4ZK5aTapruXb8ClzUMnn4A10C9ts44jyCjXooWTEmfY3wAyLB8Ahlw3VOIpSwGRz7+k
bLIUBrw9IUjtzBdVqe7dIEhfK52O1zYiUiRbc2VPoELQ6ZsjYup2lbd2gamtiKXTdq6Yet63O1p+
6UI9l7J5+Qc98elmhs3oA0iGY8jTkmnM72S4WFcbdEwFORBKxFTdydyf6twwF7FwMq1ozZ3I3Ie1
87mALeL7tSpAaIR3u7b/0U+zpb6ohi4K57GVfpijAsmi2rs4ifeYni8YB+p8NM+sXApgTJzNYoqm
H9PRiJlsv87cNub3OiuOc9d0zKCs/FQmb2Hnvm917gPT3PHWVsNzans1ALWV0RI8HEHDVv+YcAl0
mn7qzGBI+DHtVPpZwfpsweZgFa+CPA33OKXOLxaE6owQABRMgZP0zunZSasn/AoR6fZed5/nKXPO
l6jbcRA3M9rWm0XOiheZhQHZPdN510vC3pNx7Xt1AjrUW72yQxb2bepHYf6/OTuvHbmRZYt+EQF6
88py3dUtb0bSCyGNNEnv/dfflX3Owe1iEUXUAIJmAEGKzsxgZGTEjr3zcA+QKa1PI5CO+NQywFrv
jaRDudYajDT2h1Iok6+GY9qei1QzlIewlxraZqsn9YM5TORDDAg0nh85CWKocaRWPxEnK/7ptalE
QEwZ+fuZieq8T/5bT6gc5khtZpQuEgTU9RSl2Tyupe6akfxdWkB+N6SwrskeKLaCWOJsSUcA7S1u
nY7UraN8R6mHbl28Cwu7EI9KZSEwg6KNEPsEYOiwq+YhetcaJVKcwzDPn4MEslB0oWFX3DvakMb7
2MiTdt9UXWf4lCDRqw/6wol2emagN3b7o7uOIvKHpkNMNsDM6RJFZiqFEYnAo6I6qUivhwii5X0f
HlWtSzZMXXsipnAPMgA5Q7As/VktAOa8NYqTY1QlOm5zt6v7rN64H9et0KugC013eNn4Swuo6MZa
KU522pYnehvt2zAotwSvV60YyElIGm2q7Iuz9vqex1zkFqcUOonnybNs+FyT4F56NOlRhmdTqwEy
xhldfrtGXKpePbOWPKFiWRQ5KgVzPkMK129R+F1nhZhiWowAz3OH9sOlqdSt8qqbi/IUtWn9ph9V
7VNTx91BWMN0qjVUVKOoyTdSUfmPXoZDjErGcxC7rHDZNCizatJBRJSnfhj1TzaX80PTFAK+UOH5
QlWaY4fO0M5zFOvhttuvFIgl3I8QDLcO4gzLQnvlOY0SMLB20oM0LR+SpkhQqI/ghj0ObdV8M63A
+p6FfDEPQ68idzalQWwfxlmtHNRwy8LeSICurwZ+IGahgBiQ2FEfvzyA1nTCkUZcAfJqZDA28wJw
7lrefqFQlh6HMh1/3N6CLYOLdFXVEDGIc5xLdZIPXZ9b70Qw9B9VK5neimBrbmTVmoQ+wpiAny15
8Uo9sOq6Y3lhkrcfgdF3H0zooD73ancIUiSwbi9u7fuEcgJ/lp3sq/kybTbDPA8Jay4K5n81QKVQ
8Iz6v29bWQueJEWShZuvlO7/5Zmp8WS4gUqY0egSHqIxUT4lo9G8mUZFfLttam3/mKFXSSvh8uRB
emkqiEoTTKWLKQgBfnu1i0plqHoIgXruyR1FtgGBXFsavTx4SChqcpvJDX71hPIgmJ0qURWnMrPT
N2WAyjosWqheqrG1kTusLU1iayiekpQxQXxpSomCXrFcau8hXY0OjOXsjdCEOd7oo2/jiLNaKF68
cVuvOQj1aNIVidiGbuHSaBgoetJmtPcyo28Q7YSiuHwaVHXKP99/cCQZhFQDMtar+XAlm4apS7Ly
5CpBtktsIT5boZruFThgDoqWzhsLW9tNWLi5zhkUp8m2OLh4nqug1/nQamqpu4wuESqDml3sM6CI
Z9iC71SjlKkftzl+CXEpDAL2EpMbTvM4wdaBa6Ix5gfocPtMIf4N6/2XjvmgjSzien0cFo1ZnBN+
PBjRLg+uRmC2NYYGprpZz+OdU0MR3SND/9tSEvfLGCv2+9sHeP0lYFA2LEGpQH6y/PLKoCjZybg+
GY1iHsxGbT425VDvQ2a6v9w2tbY2Zlek5A1tZ+YFL9dmG41JSLbKUwk66lOQjkjSBoFqIo/Bjfjo
oIezJehz/R0wYgm2TQ6kgUlYsitW9eyoUcXhQbwVHazRTPbzOG+JC67tIXUtanXg3ikKyj9/FU3I
5BkZRMLtJJia708KWqs/swrB2H1gGPHGga0tSb7yAXLKWv/y086tLO17up+nMA+cXRAW476G9fPu
PBOo1ysri+/MsaHgipWiOhkQc+xzEyHPeEzSjZf3dVqGFYYqOSLdwCmkx7zauNGco7oaR7zdqOLH
ZNK1vzrUZQ+DVRcfJkWr0a3Ng3EjhqzuIBNH9EI1IBBLoFk4MB+upHl1EmgWVb7WWzD4W4Ixt/1t
h1/zCzna9D9Di9BfGMJIzDarTlkbpOeisZRDB4njV6/d5Jq7zjXZSV4EZFiIs0D4drmTTpfYltXb
5cmaNDSE4aXXdqPWmPtcU+jNmG7nHrvUTE5On80b2cjqKUraWdnnkhjgS9t2D5rYEHEFG4n1mBnq
H4FCCHRN7amqY/Szh5+3t3X1/F7ZW1xuXed4c1Rhzw7QlTXdaPITPdgazVy1Ql3BYVjUpUa4SCD7
HJqk3OHw+r7OIZqoOhB8hna8vZY1FwHFwIGBlaKzK3+KV1+AE826kZZmecrzTjzQLSRUMV75qab6
9um2qbUFvTa1iFLIExRTZuMiXSZia2eA3Oh2WWUGn/+FHbQ5X7i+OaZFfVCzagccU1edUh7m3wFY
JvZOGYJwSyhg7Toh9ZATTrI17S6uSqUb+zgzCVFqUU1/o/2RUrtDQ91X7co5KfVkbIWrtcMio6DL
xLguRD+LcCU0e0h7HZcAyB6i31BbD2Yhxie90a2PtzdxZXGSn5KcGPkxIshicU4UGFLCuD4VZtky
Lq32zXPZwZCzp8/c/l0VQXt/r1VKSUFlh16MZJBZhJBOjVJ6ROD2smy0f+YT6hW+ayr5lhLYSomS
dArEnswZeQotH+OO2hGJzDE/KUnnfdRKOzrUblQhxlwFz2AN3K9JU8VHc7TdE7A776s1KdG9Yoyk
dZQCeBtT4eAdtXzcCMOYwLcCu7RTIJ1hpxTHqRchKsmBM9792riwtaS8ygM7dopIY2cHQ9lNXmKT
R7bFbq4ZarztNysuKp9QdE4k6hiw+WU8MXL4zpKwKU5IkbUPtdU2j7qIgi9BWMYbq1qJJ0x6yDY2
8ZGUfBEgjWLu0jmemC6MmFPTnaD4OKIBeXe3QXKb/r+VxeUSMdjqRFknxyVj+2F0ivFbrvTuxue2
uhZ8kVYQqH2G4y63bZydxDAT1mI5/eBXbmAcOqccNpL7Nc+3IBChRi6fEzj/pRkz42hKHadDOfHz
ZCn1B53mLr2H0O/s4VzVw3HQmGXWbGU3G3W7cVGvrBLzYJVI80GmLy+busnqqYUl9qSkfdRIohZv
b6ZdWW2scyV4kdExbCHfFBrQoctlDi06OW4Dsg38V3jy3Lk6pI3q+iDHjcegTu+fcELXhCcM1GHs
Ken+wl5PkRkeoxzctpb8HGNP/ahOs7O//Wmt7d5rK4vDUwPGyGs7yE9hH5SHbij7XZvV/9xvhAkq
TTIHg4VaYkO6dFSsQjj5Sa8C/TlXe/uAM2xxeK0tRY6CMfIGURjmLjesQh4wTnNCvQYS5alP2/DZ
6kZ7I+GQF8Zl/RM4F40u+fiimLxkLA3m2Y4oKIKtZ1DiVxLH/TdNT70ffSuq+iOiCEoNo3jiPpHZ
Dt7p9kau+SCc/UC86Fjw6lz4RGD2jjXEGSVsz3jK50Dsynx8q+vdt6IhU7htbG0/kaGREHG6e9TM
LvfTsfIYaB6o1ChLyqdM2OY5b7R4i8t+JbhTvSa1Ii+gkrpsdjE51Zdhzzy3lofTj6FWzF2lpsk+
VCPv/jcSZSPJl0KVjKLHIhnwvL5LGhVnL2aR/WD8R3vMmDU93N63tQVJ8iDgfqyKl8vlvimZlWZx
auCHra48B0ONHkDWG2+RkRMbMWntiCgZMZcKnExSmVyaqkqNMqKBKbMqsn2G0ux+TjYzRFnCWLo8
p8OUF6mULORcWgkDlNvDwMsZMnOH/ehFu95wfHSL39lO/YdXNZI3gr4XSqH3Qxko9OECUKlpsna0
2EuPCV0tLDmxsoF+r9Z6/YcCG/jGN726ja+sLLZRzEo4pzULTEcrRjgzMqMnM87ERvV+dR9JD4Fp
yvC0VHfKKyjarZIR/zAvB+AF6lRLGnlxjMJufG8qYfgWBZDmnHo9eaNpd+6GZ67ELlnOp7rOjhrU
pC8PsrU7bQpDBrjgvPPeFEKLD72qqB+merDf5BGs8a5TOCf+sif8uz8KMCkUthlntchNF6l/GCE6
2SjAU1vPqd/qDI19y7TR+lEwen1/3CI6gmAGFU5vdwllqxWrqlolAjPq2SgAd3rxVo11+8vtBa34
zIWVRSxB6jJESQUQ7FzWyZNQK2E92F5Zb/Ear9oh+BKvJFnciwj2q7e010V9k1SsJhus1jcY+qj9
ZAqnLV7/lajF0wxJbZUjAuy1+NLKUi3ckUbPqWuLQzqV5sEd4r/KqrgfNUSbl5RDIoaAjSwnxDV9
1nAGDEVh7j2FTfUu0DxnI8FeWw3qsFB2MAkk4dCXnu6SBkTdzMiqofIptWX3zp7tcJ918fT7th/I
BGkRHJlpZn5aFoF5/C2CY9Gj5Vc0Gpaqfhd0TBvtjEI1DknXtt0u1dwcdVwYpR5vm11zC2qzEsco
xQuXNWAUwjpiSSTZH0bbd7Uy2ZtQDNx/v9g8KYlXcsiOVtblNqazl2SKA3rdirN4Vxn6cIyczQxg
bS2Uo8DT6jD+UIpYWOnAphhVm51c+Bh8p+qK94Mhko0C20r0pZxCbZS5elSelmtp7bQswXRgxUv7
Z2VqVevAg9P9JpKu2Imwcr/AQJXsrFAome9WsbaxmSs+SWEbiQmAZuBsl9FXqWeNFzmA9nlm1iDr
mIGDtmN8mioE4O/2jgtTizyxsLzYiEMGQJn9c/Zu7fw0uMH/lREwSjrXmYy3l8fWZWaZtnSLYFFO
K7Dszc9eFfbDv1iJQ1kKpBKSFssEoNQaPRuQHz3laghQaeC20MjyD7etrB0NwkCSjlbKxi+bOEZm
wM4Rs19NKpBl9qJW2fVW2j6jojZ8uW1rxdul3gGdZykYcfVMiYzKbAaN53LbVvQVPTlepory07+w
QhMdym4AvKA1Lg+nUqa6BIyBsw0ItviaWaWnZFLnX7fNrHxUAP94fQMBZHhnORartuZYxlFPrhu3
0/t5Cu2u8utkYGDVhGKo8TM17Ka91zVIFSZh2D31XTBE48antbanREK6HoirgyxfRJASKeOwGILs
NI/i1xRH2ltXi7KN7tHaWumYEgaZ2AQtt9jSrFHBNxpcXF5nhD6EgC4kbf1Xy2o/hLrxbMT9m76F
XS7R5g2U8pp7cpPxobE+UDeLXGNgiLrXsozPubScPc8x9SDaAgx4lWwxh60u8gXwTc8FXPRikQz4
z6VmM48VWO3vKoV8t3Hqo+MF32ZnPirRCHOM8T0z042vYiU1felJ0DDgfUsp+tJf2y4QVZIwdBbk
TZXtKkvM341Kbz65tVI7n8JWje1jxJBOfaCYMM0bl8PqDnONgoKm3nJFKgYZiBKFiZfBpu/aqBga
Sr9TtbQ/WCBQdP/2R7Pyipdq4kws0tsiOVkEToSiksoxyIW1SLX2KKwZNTNHveELk6e9k1jWVnV6
7fuQn4csHEj9+sWpToGpz+mA646FpGuYFKvfZ4FqtBsrW7XDYw02ZXmhL7nZGEHrlElxs1OveTmC
I/28c8Eq3l+jdcCA8QLilQ1j/mI1ZlcaLAewbxExvqdYZfks4nGLCXNtLfKbIxnmviZbvfRIc27C
Qm9xiUJRE0hsS3FyzcT5eNsX1hzvtRX5U7xK7xO7oc3eG9BfNl78uyghn/A8IX6kwaDe/y6CbJ3y
EbBfDanJhSkrU7qSOi6H0zXefqhKsZ8B7B5vL2h128ji8Gtes1dT3GrgpkVusW10dJPfEHkFvl24
xp/bVtY+IToZTPrzi2rc4nCoeoSI/BIuAM78YMDyo9Y33i6tld6Pxy0kxEqKD18jpTBLJlVXrB1M
BKhuCp/Faeqbt6FbBm+UzJ4+cCHan5gUAORhbAkCrLkFdQ+4T1AdoIK/cPFsKB0F0vL8REer2kEj
ZPllqM07iTje+GbXVkdFAjQcOkVkWIuyaaglfSUUncsl6rpPkVbnqd/qljg0wRz81aI4d4BNZOvr
WiyQ9yV9dZmNU0mVugfyp3rl904eaiOcohrUg621j4HW70QdObvOS+6chHgxJUF4kvef0sOySFZn
2azOSLydjZFUZOrT7AgcaUtEeOH3WOG1ScSDwZY1XbGGW3o58XIw1HMPbPtQCy30W/Rj97f9ftUK
nWFez4RzRE8vty2MNLVMhKuenSTojlOFhprR1ltVt5exp1eP2pfFSGfnmUSZ6mrwcJpnUPkAis9o
54jxmNatGf0zppmeP+UjbLQn5pgK832rQFayq2si8LFXor4+AJIKh3ep2lXhQ5mXnfsg0Dws96EV
hIriq1klJY91iBe/alOeZAeVIg1/oc/pbMQN8tY7Jty8rR732rYhuwfNOrNz1EkX2UU86nU99s10
jrJ4/Kp3Xv9kuHm89SK6dmpJWAQaGJSyZChdPJcFnJtpO3XT2QmU/KhCfrrnYe7uDFHdmRLKE+Lh
D0sSpBEolpjyR3n9/dQiiIDuTWfNLAY/K4fpQ5iVmm9UdfP+bp+T8H9ma7kH4WRabJ5ZwsqdNZBm
qg34m2mqdN9huHfDs1f2Tg6iMBMK6EwWui4XFKWTgHlxGs9tUVcPU10Hn+EODHfMZm+Ve69Nkemx
f3KmjKmi5UPcMhWvK+KgOhMa9Ldpqmo/Ym80nmj2KBupypopHvuMD4GSlQHiclXeFI3wsBv1uXGq
6YHeTbFre4s3bOl+uH1KizCOQ8ioA8yBKSXphYuASqE81OOurs66PgaWn4hMsX2l7pXKz9OggBhu
1MLiSE4Vb2EsVhYJPlCTgDDIo73lDYLummt1fPLnCgG2R8/y2kMDg8Qxi7w7h7HkKilt/VdRj/8s
UmcBdMMMS7s+17mSPTRO6j20Wp7voPvrd32nbnFhXAcOhnvhsKdsTn3gqjSFlpw1dIWZneEPzx6b
tDAPQrmTiZFFYYQzgzAWAA5CJJdOMiRZZlb5nJ1z5K++e2Jw9hPE+o9sxpZm0/VR8eqQejHs3QvJ
+6UpJe0itXeV7Ky3EN6FaWX5aR2IfV6EW+Sqa6ZIK9BoAHeDTvViVYlRj+oQDNm5s60/xlzrD6Ky
xV6UrXm67fqLZPBl/6hNki7h/lKW9nJR3qQXKejl6jzQQ/rFpGtenCn4dxMTUU0cnpmQ1LZG9NZs
4vCSWeElmV4kaHMQIeVIBfYs5rD7TB2m2ceZER0FXFo/wG5v6QSs7CaceGB9uVf428tBZWEVqjor
eXkePTNV/EwvHSjlK7VKdkWqlv/cvaNUdAB08MsiQC6CST8OtHHCuD6XqcKb2NRT4CPa12BUHsd5
LI+3ra2sTaI3iF4sjAFP+RG+usvsaDBLY+6KM2+hKj+WXa7VB4qLtXgYhNVuoRNXvmlZZuarRl0I
zMrilna7Br3KNBrOwk3Hzyg4G4wy1vmn24tacRCksZnAfkG7EUEuFzVAUhiLNujOoVN4Rw2ucpKg
0jq1ad49JqAV776lpaCWbN3QLYG3R27yq000Ec1Tp0705yhuXF8Y1nS2SrHFsr2yd3RhGaAjlSZ+
LFGxzpDDHzI2/XmMe3EMM695jGEXebi9d9d3GbxD/Otyqhh/VxdRPgb9qkdK0p+VYB6/qjMs3uaM
UFIbIAzB6EfzRpkMbaO8d7U0fAKVHAkLIIRcMfwhihIzkM3ShlozPkW6Eb6vK+f77ZWtGXl501G5
YB+X5WwxuVGLenh/ZmrafZjiONvlSVju77dC4YJ8l/ccWeJi/1CRmDyF3PzsJgVqapmJ+oo3byml
X3228iNCf4eiGQROIHsuPa4NB6crXK0/e9nkvANlSNHQqeJ3Q56J+88GNgMyHEfWsq+cOw6VrsqS
ejgrg9LoZ9XL2nEf0gW9s3Eiww/vHYQMOH/kIK4n+pSBk8+HM5+Z+clR+so3wOR+uft8aKdJcWq0
n8h5F5dH4WUMxNS4mjWKqd1VY9c9otmIkMGddiQij5F5qGMAx1EouTyhDpKBlqtkPEf49p7H4/ic
hWV9b/jGClEO5CuIAqhjFquBBd7rW6NWz9qURrt5aEK/6L30ULbFlh7TlctJU3ykJO2QqPIBXS4o
FkY3TVqqnu2p1uFwdoOeJJcDIuEN67Y73N4/+Z1cPIMtiHvRheR30lv4ZC7NjRB1OFbEymoliI9q
0yk/+qEzP7dZFB5DSGQ/MB037g0j+FMHpvd42/rKYskvJLidXI3HpIwlryJ6OSr56HiVeo5CzXyy
C8cDZpBHu8iIqo3L4yrgslCIk/i4qEcD0F4EjNi24s4BGnVWp3DeTXn3bnBNdF6S4eA42fOcFcq9
IQoUIO88mfZSXyUDu1xcZBSZgSwdW1t3Y+XDbfe3K/gwNr6A6z2U9W7eXnI4y7y6r9TJiOEtCNSz
YpTRPuwdvuxC7Q9a6TQbl9aKKZiR5XwyhqgDLXKmuPQQ+e1S7azmefBnaMfhkJdOsTPKTr2vH0S3
jQEc8heNGA++YRnfEU2H08itg3MwFlEFB8ZoHdQa8GsgPIhLbrvh1ZX1YozPm3okGgbLkRGgX4R/
Lw54mCvRPzYqvWdDr+4E7bAk7nu+adprVFiZaL/0hzoNRhMmHOecREN+6Eo98eeAUe/ba7n2c4C0
QJShUZRYtuWsg6s0dhjAentWqqg4Jgietr49JO6BYf3oMeiGcUfBYGuU6HoHedlBlUcuI9PpJfYp
F6JNuHacs1EaA61YFYpTs9zi2b1KOOXor8zZmf4FFLKc1+tNLWyHQDfOBjiNg21U4YcYwv2zgOr8
2RVGce+dTIYBJ4TUn2Y4kOvs8sRCCho5WUHzZDB3/JRMUcHMapD+dfvErr4q7kc5zUwXhDsGNOWl
lSDIBwVMHlYSEfxoJzP3vawensduvo+qke+J0CdlMinzg6SE8v7SFA3dQB00rTuWLlp6vgewxvBH
Dd6Zuy7M/xgihX5BQQEFWJ4Uw3+8DuahP9aoqx3F2Ge7oa+iZ9qbW/Duy+37nyleIY5B3kRme7km
BthChtum/ji0xmE0jOZdgXrxx27e4iS59PH/GJL6MMxn4+UAbC8NiQZwWdK4rKmlij94cetnE2IB
t71B3u//fyH/14oDqRHJM29Tb7GckMYfTVqsNK0pnsRoWrSkjWYHm6m9Sxsv+GAXyvjUqt3Ga066
2cIw72EuKtyDccClG1Z0GmN9DIejgOfmZLV9SGLYlupJtcd6H8eV+hC0qnYErurt7dTcanmunKNM
gPEZRnGlHvvl9lbAAJkSx36bK7mvDkmya6J8Omd5GT/e3uOXgYmrtVqyW8Inx2jFIskqFbM2orQc
jlNeo1Ee6N5Jyev+ZJii2dvCm31GtqYnOZEgoW3OIdIyBNThYfYtbSweuixqjvmcOJ9v/2ArLob4
AAVGQ8Y53oWXexAm9WwA8WcP2lw7zMIt/L7Pt0gvXj7z5fIJaNxpYN6JOgszWpjYiZt3w9Gs2/yc
B4n61lTDAlB/E+yTwUh8gfrXabRQNlMa8AjC0+ND7NTtx9vrvQzoL84ucZJUtCQnDhNdl+uFmaJt
oGEajk4Q2n7qucpTlSbaXqmC9tgj5bnxca35GBM0hEDaCXCCLs5d1MqUDBSsj3YUl3tP0IjrtKKk
JZdvTTlem5I0FSR/lOBdpuYX33EzzwwEaQZLswa0iNLE+5IVaXKIPb3ZIg9bt0VTDlyQlEKSf/4q
jba0YorD0R2OsVnx1moUZ/CNJAIz4LRbZAAvms2XzsPCXkajga3LbsalsaHtVE2k4XS0mzlAALKv
Rfd2UhttOIah0xp/TYlrv1fnQDKyDi5ow1yzqp1A6AdhlVDoPJn0pCBPuSuLk84E9wKJAYATBrWu
UGdmkdklurDDMbDS5IObAm0JPW+4a8Div1aYnJPgFknQszjX1ER0B4D3cJzzrDsbdq77perdx+/5
XysUAeQtAH/ZUockcUQvFQDH4zx5/+Rml+48c4w3UsUXkYzFURrAkxlg1hHKA359eZQ1d0qpaNV0
9Ia4g/W9DMJqB4nQ3Pqj0XjKzikbG30BBG3Lg6lKJba0NER9gqakap60CZ6kfaeGifmeXLSadgmg
9PqxQWpM9SfwClu1pRVHZ1xMgtLRgqeCtXhS9fOsh3VpjMdsdP+aZqhKzHD4HkfG1sTfdSAGJUlZ
mIsQVRsEvy93xhjUMjXdYCR1KRQf3kTJ1jZuWbkOf9SVcFdqwmA8eOdcWhm0arSbpJ6Og/xO6rk4
g/d4MkQw+wgsb7B2XT4MXlyK9M9lWoARJBWAzKUxkY0k5KU9HTMlZXaxc/Xcb1xjPljWFD8lwCGO
SdNH329H+Jd39aWP8a7iPQI5KK0L0OOXZvsYcemOLv6RwdngnyBksvWExHkf+4VXad53Lp/ha8QA
uPNUREi6+LHTJ9rRa7TIOyDSav5WPH0yd1065dOuSVIjeBvXjhsfVMVs2oPWzLbwNYk7/uN2+vxM
gyn92s5V0p7NIhb1Q2blQ3Co1Mx90jPmM/yyZqT+FAW6/XWOA6Xxx2EI9XdZWc4N7f05jI6Aga0S
XuXJBuMVlIN97sZyEtrBGJPsj2r2QwAprgHc2i+saKo3vsxr93OhOadU8dJQJaG63LRYn3s7mDXj
qMIS/xDOWQVlTj3vb5/NtRUeAnDDSuarF2LaSyuhmcSjo0/OUcvU5G3Rt9q5UEvz4bYV6VeXDiBH
cRi3oOuH6pApf4pXl1Nb1VrqtI5zLJQye29mo3IcFDG9DRnx2Nd1H34PosTYm33fbTxCVixL4TwE
5qircgnrl5aLOHUQGrbdo6n1DzbEeP5UGr+sJnhEeOPtGNglNDZ3ViQZ/FBpg9MQlCgqOVO4cHiN
2VkEImrrOKS1vp/hlDlGlbbF9LeMhFiR+haUtGT9Dgj05doEoUvQ57SOWk05RBGR+6vtMo+GtHUf
pczLgkxiFJyEL78tqX2nsi7invrLUU3KbmekY/9tit35x203WcZCFkSxhxI7KQxIrWW+JDogopCk
WEemfyx7181z/ZmpvISp7mb0frpWqd6HQHtZmBQglFJskvp5qRYypEzuwAlukzDMg99FkJ4MhBlE
BaYt6NTKcUkpdvDjFHZBgy0vLjuvNWfCVO8YkkRW73exKtnjmaPd+KrXNlK6HnSucOLyJL70DFDF
oHfm1j6G45juXJHoP0TZVH5rj8F7xBmcjZx6xR49cCKIBJBSlZF//ur7nvPUQnIFLERiDmInKpN6
k5ZMp6Cvm73Ba/Ff2CPxoilNWk0RcmFPH0YtDYCOHas4cp6xAk0u8ruM9HXTIUP85fNtx1w5Op7j
4LV1mHhgblpEERPtWWIb9ni35n8VVdo9Moo/fa/dckuB6+pdykfgUDyTs1ZSStVZlBi0oY76tkqD
ozP29TfUvgJ4tFOny9pvSMin7sfWdGvLhyG60B9CrRk1vywmb3i00DF/Krgy+l2ppqG6h4TMrGXd
tC424vny1qAOxgsVH6IxhsibvojnJoWjsjIV5xihiLE3u6llKrf5c3vT14zQnkIqUcrBUAa5dCop
M+I5oiF0owOzTwtb8Se73aq1yH/l9dUkl0IbFk8CXgYx9sLKJMo0ZmzZO6YQPD8OaaPskrBTD6PV
9e+nIhCPJjxkB6fTxSen15rDvYvkTqQ2RTuCa5ixh8tFJnFZ9mkXCwTXeIMmkqTILpNft42s+BTe
KW9emh/En+X9W86pW6BzIE4RuHVynQkaU1j8Aa3v6272fmpBrZqnfmg97SP65moQ8xy22mkfuyqK
4KJwFeoRQ+y1z2Old3+czhi2lDWuj1uyRxK0wGECQl7GLAYTgrgzRXhqxsE+GXFmnbo6K+98uuEz
cgYfMUz+I8eDL/cbyRNYhec0PIVtVO0Q4AwphYdbEp+ra6FLSMbBLB7l4UsrNPAnZyqK8ARrquHb
Y5zvBuqGG1FwzYqUPqTFRG+Cp++llWxgfhWKnJCZ2UDnt8rdjUa7JQ5/ZYVaCZhwmMkB5fD/8s9f
xfZ+9AJhFjVWNC86NOB/dzH8lPeuhX/5Zc6BZAboxbLX40LKXcaxEkJvYgdnCMGVH1U7FT9vfwgv
genia38xQ6uMSjuvriXbCPzm9tg1AeopfWb/A5unNX/RnbC0fBIO8b4KvLQ+K2jmqs9xabp/1Clp
7IFMBJC6n7bREO3bESTlr76oXP0oPC35VMamjcpH5vRvhBjn9myE+RD7szVb4akHgw1DbxmLxleN
PNJ8VRXdh8bthL7Rqbi6pFgbfJfAzBkUoKu/cG1ZmbQDnkysrdL83DSLpySP57NSJFujPWumaLkz
RgEfA6DBhX+rSQzzk2JFKAnZEU/jFhkB2ih+7EVb1NzLJ6sko0H1TF69cKJSJ7x0vzx2bGZ5EHDr
K8TRQ955Vm/9Ihx/nHL7fWdYG7FyZWkvtVdoXGgWc8dc2lOqENCq2cTMAqMCPw/t/KZJkVWUbdvj
bW9c+bJIOCXwh9yTLHRhKvZEWMdJFZ/KREfBWa2HvZUYW0zWq1YgA4fBmVYWj//LBdWmyYtYb+OT
oiXmDpKpfO9oTbDhfKtWeO9QxpCDN8tmjzG2U6/ElKciXn+HYdCGXWyLLRKV5WtOck2yVWRivFgp
iy0injXCeRBFWnzqHcJQZebmU51mWuN7ptK0vm41/Z9Js9JHM8/q7/efFnapPFGrYWZwkXMWcj7X
qbHN66fae4M+7eHYtDeQ1Gv7yAuIBwkvO4zJHXgVbYtqKCpVceJTkYTWvgh7oCZzs0XytGqFLgO1
LbIO6miXVtLUEHOfqfEpySx158wOMwuz6t2b25DF0kZiEIRiMUnWIrVK6q7ttTBNTjrMIw9e1vEC
b7YmKuW2LyI6gZz5IUDFcrh+YWSITGPqZ8Z+26oL9tVMNaZl+gvJ5qCPjk5Za79v+8F1gKAqY0t0
KmuC7mkRZp2sDxgIoXhkhW3/bu4mYw9lZvXbTtKNUHS1NJIgCiaMM9JqBLElT/GVLwzCNge1RuAG
Ia5GfTIZT4r9XISj/WDq9Iufx7xnzuT28taM0kAgP6IlA4HAYnmiU0vPDQlKbiXG/aQOw8ltG/tD
1bYWW8sp/H3b4NV+skrQiCRLQLXlk/VylUaRQiYRdjGsNHrpHYLQAXlUhI57as3c2IJWrS2P/Bd/
5O4igCyWRyIrIkedsFaGk69rffsFhh/3FyHaeBModpXtby9v1aDsFBN8yW2XvYLWZnpFmISNDH7o
N0qgaR+QQA1/Qqei/9BElm0kuGv2GIvgFU7TgPnRxffQUkFOZvBAp3ya4mpnj0pv7NH4iB+ywQk+
jNWQPt5e4fUBUhqSQukybWPwaPE4FqgUKFrPVHqQz3SFA9qJiRtF75RpKo63TV0vDlOMXEq2Lkrl
y8Z4IxjjSkeIoBwOihEMtfxqORFti6QXQf6A3kp5bxmWsQhI95gIkrhtpj6Wq6PyFJkZnAlBNwlq
J0iwFnmzcWgrWyiHFRA45vpkXfLPX33piVvrY0Qf6TRqPKh9pQyi9z2X3efZFPM/t/fwKvazIDA6
zB8RNJm5XEQVhoKqdIrkBHbZmLs6IXjv68pT8g3Hf+GKvYjM0pCEaYPTxhuXOwfRE0okSg+ztpfG
nwY7appdMLvR+EA67DwP0+AlfgF5aHPO3agRbwl14kvpRNDAAh2t3nV2YnS/ejumPhukwkJyRmWU
yS9SywrelXHOnFYa1uNXUDlWsYuGUcxnRvJm44xijGH7kehr69BVmvajcLsuzH0KAKNX+o45FPdW
0qWjMPQjGWTkwO7yDL18nqe0YShcGema9UmgvYEzYv5y+/SuMqCFFfmFvPIUoE66nicM6TqlF+/J
gtxdkXX6sUc+6eDGbcq+huXnvEJJ7LZlGTiWx0mgBjX0IpKzPM4SKEUj/o+z8+iR2wjT8C8iwByu
ZKfhaEayrHwhbMliTsXMX79PzR5WzW4MMQsb9kGAqqtY4QtvKCT6uVLSi9G38zHShzbQ5sb+6Hba
cmm1OP3kxjp50Kixjf8f40OYIwBEJQ0E7vXMGzOelFZDiarqkhJR4jL7kSj5HJSNUjw3nZ7gfmgu
T70yel9Snv0dMOLtsZGVIrIqHmSootvCwQCCxF4rqS0Q5e6DbYzre7wTlp1Jbiip1KPpHcASobgF
yQFk+2aWnVfQgCuILlzHa/oHdS1QEE7TpTMeaLQ2i2/nujL+TAZDiX21dtbygay01cJG72zVr7XJ
hWGq2EkTxFauZEFu6nOJfqJhOX7nOHMj6VBqGkyFmaV+51WL/WApQ5U94hAl9uTDbi82+cryrkuz
E9qpm3CWFXKrEpQNleCx9peicIJCGT65hrInnisX5np7ymK3vM+4cJAt2YQRiLEI00V6/jyaq6Wh
bbMo7+rKrM5tEzW+MWBnsfOt7s0NwjVVBGrsoKc3F6mWT+46R1ykSx0XxzVLP3lC8QJPT/bwFnf2
HiUe2HMSSkIVZpMozlCmBpK3+oxQe30cJ1M9qc24h1W+vVooIhEbvWiTcNA2K6ivjbsOidGcey/6
zks/BuaIHSttw6ADIhXotfJhac2d6OHOd5Nb3aFmweOKDMX1sc67uGmmAv+F1VzSs5nhEizasQ7M
tYyP42o0X16/Ru6s5dV4m/e8RLwH8PCEnZ7TqQ+rMWr+SF67E0Xf2Rt4+xATQUcgiN7uxsElAMqm
BWn4tvXSQycKZ/F7BNMOTpY5OzfznSWkg8ulhKo5ZKytO2GdVHVvlBhkIUwCam2efs9G/CWtqv/W
Pvr3zctHSZPmFVchdL9t/DxneMXkFVFW1agiiGsF9xbT24sdbj8SRDlqIxIGh77KNs+vIOK7Gfh8
BGCdzu/mslf8yB7rt8KFWC8iRkxNJGyKaGVzPaFBn7tOwzij3ml+a6/axY4L4/D6mt1uBioiL8Be
6UWDzsX1Fu+SyO7dau1REFv0OIhmns3jaOmZebbX0t0jA9xuBxq/snrF3qNdtUWU9APmaJ05D2cn
gaPku8LtqgsxQ5E+R02b1x+aThNvY9zKd0s292mBMU9bSnFdz1GRJpydpi5Uie0KKbZUCYrV0Kh9
D3tv5O1ySmwXKstcFrIAuclw6J81aqsp6jnqxylIojQ9NKXbPfQQsnb0FW/2IcEcFW/6TNLO9oZt
nrPZq5mq+DkW7XxA+rg9SczkzkPyAlm6erv460lnQEhIvz70kq4XDw+7IV/ddj3jOiy+4lRgqsgE
x2kXJPkUm8ehMsU3qW6E2VuUiWl5V2soIV+MHPzqnoTp7ZxpjBDfkPTQuKCte/1jzLKdFGOITfS/
1ipAOFs9T66x16F+IX9dz1maynHKARRw7W+tcJwFE0qEvu3zWFr5eux6JxbPGaYy1YEeleL6qZ0U
vT9M2aw8ggf1TML5RsvfdRTdVjK+WRu0z2oqKls9r4vTjnBD+kX52g8qdHmXoq35d2UDUji2azoh
wdnUEGSKFnw9cp/dTDJQx/16yB291X946ep8EaBFi9QXQ9E4QbJq5fJIAb16tsqq6r+UbgZBeLSn
pvGbyu6cY9M0rXZpVZCMj4OaaflxHBt7eC69BmR9W49ZjMSXmY+HtU305ldddv0Xo+jMzh9jKxHn
Nuu0ERFGBcZ402hgAgKPRmC4pGi9H2LKdxXMJLNxL66zRMVfa5z0NmF+tNjHSBNR/3nADM05kEml
01MH8sA7QahB4Xa1nF4cqwqDhMPsTMpKKWdepsto6kN5iYpE/2x466pyavrE+tFqjvIb58DC/Faq
TVz+ExlRob4rXJEVRxENVfTr9TvxdpdJbhvRPIEGuLAt+nputLnLaAOeO69rDnavxYFXTM3lbaOA
6JAtRbrIUtjgpoKmdmo54uyXhFnTeSdnKUu/5YjtpAayWvrnVn4ZBfiNfBQJBbfoALjb1dgmIgmB
d3SneqyHQ9t8tNpns2zMU6Hazs6Fsb0BGRCAjEP3HTN7VAk35VuwTkNfWWoa6oAg/vGQIEB9dbZX
/djX66LthBfbuFCOxj2rSmwt+iiG/JR/pJyCrLruPTdlV07rcVpVNxjcojmMhVee5La/4Fbpfsmy
JHvrXSSHxtRBysBLcNoNVrtS2g714SQsFm26OLNo0EGr4zdWXxgFPSjKIQTY8GG2snFtn9c9YopZ
6KD8eFat+afsEh4bke6pD293vRyJVaROxtejLLIJduktDdOwOFk4U4V5zptK/RGP6x6E5OUHbzYk
8E5ElGmRQKLbNhHmnohnqbMsdGu4vT54SXtKjp1FFgiVAa2jJ4rbeMOskKasOBipZ1PaxdXXDKZ4
xsMiNtqpOwy6XU0H6BjWHBiZ2ya+XjmZehBm42mPdZP0/SEa+rn0gTH1X2rXq34PZTtmgeul5uc1
jVbzKRN4SPvr6DYr8eKYWfbfcDyS9ljmhEAnCg5YZdilUbQfqnw1viaxuman16+BbUQExYGgBEw8
pBLqvlt4EiR64rN4qujsOpQOym4hIo8yBALV53Qo94TUbo8nSidE5LQIpErSNh5vSDDiLNfKsKvq
KVAziHcYtBb+4IHVeX1mtxuKoVAuJvMlfiV/uj6b5SqiVjR2GcKLc07CKuJzU1e/Xh/k9n4DY/jS
7ZB+MUh/XQ8ikDiNCsUpQ+x90qPpTd33SXeLd3VZa4dq1KbnPBmVnUFf6jnXm1gWXGn8AlyhV799
IXosXdpZyatwBvBr2z7O6Og86HGvWA/InqN44oM287xnbdaT8kNNIG/6umd1Ze9Xqholn8bVHdUv
Sqbn6/eqHpUnka9A9TG60dKAHqj4ZJojsdTszlkAnBHKT9xV4F2mJtJN3D6raqbG0uXf8jrB+LZD
kWfEM1wp+5108faKRbZN5iEyhJYaQ9cr3CBMD9lAiNAaHbAIiVv3j4ueqH8Ncb98UcdmOPd9tk6P
ZUIlaOeRfHmfrleaqgL9Z3rsOiTHbZFG0/OlQNa1CxdzbIzD5Jid+fdkrIr9scmg+xJkFE33rs1b
t/7I0i/xAxbc1X8QMRLjq912ix6oab7u+Wjdbm5yQKJESmLQZrk5r1fF60bH690OaR0jqo/60q3v
NSOaf7++u29PKw02yrVkE+QTyANej5I6IwpjRVaFzpLbmd+4hZIGM1zW9WIO9bqXct7eRXTiJfFK
knOJWuVW+PM1FaNurBGHaUq1pjqargKj1Ip1gG1rYs9fQQBYOx22u0NKlCSbi1tpW6gCNChmLCaq
UGSrGvSTah9byWGsq8Y9tiAQduKhu+OR8kJbYUOB/L+eol2KqDRt1JcQ2ImaE8bV0Rc9r8q/WiPn
iUnpC+9J+d0ZUnYrgQdwW1Aw2KSftUDFNoHtFCaa1mE/LESgGyK51JYpDnnpKDsH9s6mkcRqLEMl
aY1M6XqKcZsAp3WTJjSXXJw0rVieplzgUl/Y2t7xNPi7ro8nwESIExwAGVxuIez97JiziuB0aOrx
NPvZYC1OuPLifV6suR3CrGvcDz0djQ+p6qQ102XbBlbfm+UpNYx4OFtO1y++mXRwzl8/PLdPA2sA
N59SEKniDdC97Lo8XwezCt22HOLAMI5dmbX/rbhvBLPo8bAcpq7Z2V/3Fv/PQeW98ccRssqyo7Al
qlA1E/PUFaV3IFt2z2S1bxN/eWnHyeATdxY+AEmx/Cl/DLU0imRPMj/LrLQTmKox1NVyOIik7neQ
HzeMTNJhHnIqNjwFNDi3jTkgPGoWRVoVRulSpT4+p5E4xEY0PXN+WVxBtQe73cGLfi8jLhbvdAT2
vzfmYAraYwW55uvf9s71i+qwxKJIoiSg9eu5K2jBtVrkVGHTJY4PS9M4rn36VhAUs6axIsHjJkyJ
my5hrxhTUrZeFa5d7p0Xy+zC1HTanRzmzpYhhMBJCmYxFBRV7uM/viMVlRVNnbYOjbhTLmoVUxXI
KrqF0S6g+M6yUZwC4k+qRKV0my5h072OiWnXYa9lBjoPeOAg8mW9EW8llw3iMno3gJFUrvbrCQlh
dN0qRBO6U+s+JEpjPA9r3h1e3wIwIfh7NpcPpT2H5xfQC0Ilm9cRzRsnKuN+Cns1L9bvKeI36w9K
iaJ7Z5QxvuvBqvB8fyu6XCnVYEybFv7UKMkN1ZKJ9G8VClNzhA0zj0fUwQTw6qXtigcxKYv+G8st
48s4lDV4k7gtzEDPclULjMFq42DNEuOTahZkLR0uOu4TyXxmFWAaWs09CqvVu0O/LpZ9SapZE4/C
Irf3oSlXXeAiGde+t3GjqKGgZnixxFjYSTdHv6skznRx9Fg7FIuq1gcYQmZ9StyKHpEzWqIofLfr
+/GHiu+JcxmsvqzCVClom+kj6q1n05rQ/LbQHRrOWZKg5I7/pP2jjArN8JtR15KPY1U69bEnkPR8
Q+us+FnjbRqCKsuW4mMcU3Gp/HFGAczPVH0eT+lQ22MQe5FJtbYtHPtn1ejL8JiM7tI8ZIZTmR/L
aSodf5aowp+ZhQ1FiE2JWh47TDajX8xW4A3buZF9WDVMSA+tU432uzhFCdb3VhBKp4av9WQucRd/
c1u7+R5Na+dAqWtTBaf5KmrPeq1OPxZEtJuD5Q22CTNOjGbgpKbSXhJTGdK/nCU1Jz/W6roQvhHz
9gJR8vSv8ThTJPPttMmQBEabrdd/dcvCrWVVKr1SOpvOpwHAuQV0TkQGzrxmwRGp4ulvtxycWviJ
3Qn1RI+0KJ/Wnpz9HKkRPX+tXuf2ZERqqxzyIUqdL/PE2+5PttGtfxmm2zqslKZCklXFon1vjSZf
/NG00h+rkVb6Zc4x3j7SIHedr4teDR8LtRiNS5+Lbn3y1KQDQVYv5nwEj8RL6TuDmCPPn9s+6x8y
Gh39Zdaa0Ut8x+OmOuW4B8x+02eU2A1iuek0NKv+a6JLHH95/RTeuVEAoJCBSSchk497fdYRzYzK
KlcaHoasYhuvo3ps4rr1dpLJO5ck49CukuJIsFE3d4o3lEOVj1kbFnOeUYDlBJSHZYCf5FMjwXrn
zdOCrE2GbFKkkyjf62nZIp50K7faEBZge8D3JPqsR4AHXh/lBUW7ucGoylHWkWV82kmbq99sIntO
bKULe7tFOWNGk+y7O2bax4LidP9PrHvL+p5IFmvtpakA6deZ17Jlx2pwrYfGyKz8aVlcsFReo7Rl
KHgNkUToHf1raQm9e+6XacmQ9Y6pidlghaAVpFH0H+CTovaHVjGyT1a/qsl7drzRPyFwYQ8PIl3q
1p+tER1NVemX0scqwU0PdZUv5cPrSyAXcrMCsj8odxCoAWtLPNN6zRO2ubQEMY2OeFKRPRAtuKFT
W9lDq+Sqb6ylXfmRmhgCiIxi/3r9B7x8yu0vAC2JCJvkOrOY15/aiiyk+jq1DuOZF/owo0z5PsIn
rXyRZe2CAVMKNVj0xnrn2kq2Pg7V2oiDMeIq79d5ida94yrCIPmOqyywFRQnj6WZdXaw6labnIdI
pD+Gdl7fYz84iePrv//OIyiFlCm2arCRAMxe//xCbd1lGon2gWcNsq5/qGmLB3En3hHtWjuxityQ
28VC35LCHTwwxt1s2HxwMq2s3TqsnFX4EFqcQwMZcW2bD+a6PnKQPrw+PZms3AxIEAawxwB6si2P
kR0kdTrk3C9Y5zzpxlAdMq3rT0DR2osGjz9caE/5JYTCnZ1572bDRIO4D6oz/ettiDlCYFWUomGq
1BsLIZIDqh9iJ5C9e6+B5KcbD1OWktL152srY1YHJWpCo65GxEwW87hWQjm4ajbvXKH3JgQ+iMI8
fCsJhrweqoPARP2foWI3mtDOySLtXOXmuPPF7mxIyfhl1YgCpRb/9TAz/RhNy5DlHZLoSXaJvg2Q
VdCOAvk+5/GbL2owgBQP8PSSegvbkoWbNVleLE5HPi+Kh8Io16dZ7/Z0WW7nJLsMlMfBAbvUauVX
/CNEb2MTaSor7sNqzqN/PZF5zpGGVPOsRWakBkbkDTt049t7UZ4ujhmoY0pf27rmCINznPJ5CCED
gWYbzHaYLkgAleZxzIs4Boc5OO2ldhyuSAudhCHIlSGKPr1+/G7Pu2QycC2CvIHxufUdFaq+qDG9
y3CssukBmWMTJZ5JD6jFcQfUZfodAMGyc/Lurbb0U5UqGgBczU3BJAbeE8WD1oetM6F532bqsPro
WYEqs8dpii9ZjhbCzj36EkFc3zRUc5kkeSX1at6jzTcGODmAY5pCXtJE+eilg1A+6x6m8h/6TBnj
T7W3JsvBHSpqVFGbqIW/aoOi9oFL/7TBZ9AcVqoMZfMjTksv+5bq+HicRGmaYHOHHtN50knzB37P
ceonCkXhz6k5Kt7BmppiflaiJRU79ZnbI8/2oYkN6OJFeGdzu0Qtojb4ywwhQH7xYE/F+qGierFz
Bm/vaFlqok2OShI7ZYt+7A1ai9U6DGFL6nWoiBjaIAKrOfpqZ6RfrXIuTgg9u49D4uR7oPk7U+SO
cTgr9BqkJOz1Z6Pl3Q9QEIZwTYUC/rLLfdvp96j490aBVEwzGG4eWe3m7lxThVZRwih2oZi4mGjl
V7UZzJ148PYxkKV00IjUdEDvbfm+7uzFdZVYLGSVLV8Me5yfyA71i1Eve/JPdydkS1wRJBuZsF8v
G2q+0aR35hCOyLgGnnQUbo1CP71+fdwdhRKkLH2+iFxcj9I5dJ5LIxlDwtAR3XljgnpY71UC7o4C
SAp8IOBX6jXXo+hsPj1LGikbTQko05buvOTJ+v31udz7OLJJB/JEGtBvtZZB7Qr8HN0xXEvR/dWP
esqb7dRQoi1lp4ByOxTlJqCp9ANBZKEqcT2haKidbs0mLv9Bqx5K081/Rp1enRLadzuv9d2hpBEy
fELKQlswYNxl8eh1yxCSFvxyaAH7iQWOsx+VPWeW268kkedUpuWOA5i5+UpIkix9baL5Toocnxal
LnxPG/aKvrdvB/QSKSxBowpUxbYvE+O8kc3ePIXDoA8r+D/NPFdKUat/pTGfljypNbPD6zvj9pGU
QFNiYgJjcFjbAn86jN6aF4zpdp39YbFHCF5VCyow0vMQO7D0pLj13tG6M1FTNnFRmqdjQ7H/eo+M
uEkKU8mmEAs568BzNAUoQhl/Ja7dvkN+4W0OI7LaLNNh1pVSKF6W20TNdhats0cX/e9BQ5XOTo2T
F9XxKROj9+ZXi6HIu0n4Kd9zI15PLVeN0jIQ4gk7V68vztDND24CKvb1r3ZvATGhYWLQXOmJbxIn
yxxjej7JjGVKb9cALHNL8etBT7Eo0p3hc7kiQvDmEBytNCrK9I4Ngslt970aaffaWTujCp8h7pNM
S+TPeWHuEZPvnGoA+sD2uD4kQ3kTQc0IS9ld1s9hZNQizGNbPwOyLx45l+3O5r+zjERNlEmgU8J8
0jYZob3Q8IgaTw27RrMuyTLmh6RzGySya+c0GtWe/dadqbEZuRqRE9TAl20+24ALhy0WE43nutJ/
Ly06oH4dWdUjCYC18x7fmxsoS1ofIFYozcvf8kfY39UdjpiWooVzWytHHK0nLpSifF+vXvLQRlF7
fH1L3l4kNACocIEIg44HD+p6vAJQYauUtM303LWeVWqeB4144xsuXfVDhGDkR4RA3qqXAmyCXoBD
pwioIyiizWmr504hSeNeJuhWj1qmKn6MrMvp9and3v6A6CGqSfEp2eTYRKJeKZWESnMKzXYVy4Xu
0CiCZk7bPS+924FAg7hIplJSoze2rYf06JIVpeBYC2MoqG7b0YdVUcROQ+x2F1LxRJhJl41FOPLy
V/yxM0Qxm1lZDHPYuMQ0ZPDmAeXs1a9rU985YPeGAiDDIYOxTKdvc9FTk0JVuphx5coGD719FHdE
rhWBA4/mzdeTrK7CvIPsR/q+7eYWNRXouVfncLVHB5Kykj+0ubP3XN6dEFmWbFATUG8RglWnamu3
OHPIdldCLZs0H+O6+WyLaI94c28oVP2gKBN7UKDe7LrJtQrTado1bByXri+RRzL4DcYfOdDexvz1
+h6/M5rUOkEAEi0taYR8vSk8fbZylkulVuVBFl7s8tBNk3tSLCBlrw91Z5cDq3JcycoEH7I1Eu2a
vO3QHpPa/bF30EsKj3G/KxVzZ0IYcXOGeCelsdhm6/UTZnBNuoJMXqomoM8en1CIBwqeK3sCZDcT
opdLh1VWcsgW8LO+Xjvd6Iw4yVQndClT/zvPaX9opjT/+MZlAzlORQXlao0Hn2f/epQYoRvMN5wx
FHMnztT91ye3b5w9xMfNukmAOlcpohawUWggXA+DSJtbTEpOKUHiWfBg67GZb9ejai17G+HmieLA
4hIpkXzy6G6jmMEoZzFa3hgOWRd9ssd8OPTFqp0XtehPXVfvmcHfTo3ioVTRIMxm3O2TCEdrpS+m
4eFguMrFWPTMn4YmOc1at3Oa7s2MfIS0BDs9tKDljvnjil3aJi1yS53CrKdZSUuLNmE616cGQeSv
JsbAO0fqRohK3n0wuKlRS5lvSurXAzqDusYOxd4w6pM4SAyve8R0kVi3jup3Lliv7/mwWI/l6nj+
uiDJTSd0Oq9A5rA6c0p/MSrznaEue4JNN1GBNJck5QTlwLe+oTUlKR4/UCrnELnIxV9NYz3MGP49
J005BcLOxr+dvM92cCwv6JGrchiVMF5Q5Ae5AVx6M9erMTfImQxroocDtXnvI/pXS/mpQEul+Luu
LbqzsbuaxQlktak/UbdYhmPft273OCXK0uFc21uRX+SCoNoTpvbem2bLDMBbmSvdbMRq/Ulv4uhn
T7nV9alyFsp/thIjjXxS1Vntz16ZlSJIpi7FYDDN3fY4OKlTvRtQtvK+LlHdZAdi4BqBlXkqlH+b
YhGJn7actoNC0zT26yxZjPHQUp2KgpoiqXhrSYDVAa8BPk+eBLi/12tEylSOhDNG6OpYfwEe0MmH
0jb7hgxA1u08zrfbgMFAgkuLH2p628c5KpzOyFfHCCu6JP8YPRoYH1sxmdVBjy1kB4RpRUVI13LZ
Y7zJa36zFVzyJJAcRCCUvzYhfmtVXpwtiRlmwjV9w8u7S6ELoGzDIJ66YWnSwGqb7ljndvTmC5uJ
grMltfZoE24vbJIclJTNxgjxFDCDNVbGh9Kulx0q1e1VwygQIj0w9MB5txwnvVnnQsdOMET9e8l8
r7Zz8YmKZ+MxWjly8XTlNO+EkHe+J7AtQL/o21Ks2JYULWXNvAWJmJBUcBmC1e4LZEUTpTKDBm2C
HvkApYhB7XH/PLz+DN7Ol9sb4RZKS1JoZ4s4agCzrNZkmiF4Lds4oJ9aL3Q43ao/JlWCXbgp4lYc
Xh/09uUAEgTFkF4et8mNZLjnDgAzopFBI8996GKTYXove8hKt9gZ6nbDyq46+QyZNmKm2+KmYc2p
aOlmhFk6eoGhR+/bovk8rXrnm2PyuVPyIahHc2cXyQfp+phQZofhimUZ0pPo0V7fBtWwJFNmgHtZ
bKAeWZdGh3FIu52L+XYZmRp8AalGQ/ax5VvnJfH5QukknBy3C2bkztGiifEmn91lZxlfcvfrGRE7
owtDfiOD2i3MvTN10G+NcMNSjcv2d7+QHwQ5kCsgK/S6nTPg5yg6lXGZOodIxIYWWAntiLPaWkgk
zlk8NE+2EenimzVQZblURkSkyi3e1UUwTc28+r0lqnyPeiAfp80Pp7LDfSmtOpD32HwKfDGSomwr
DzvXrJtDJLwtuBV5auWHYrK19LHC91wE9Wqg2eYqTZcdu6GKP7++4283BDcmdH/Y48iZAPC43hCT
N/UOlK4ozNR6+BLnjeqrMFI+vT7KLUReIhMBQdJDZsvzWF8Po7lTJCHaUVhzJiIf6JjA1MAqOvQn
Rsqhl9rIe8PPLQn/mCr0Rj+4g5Hm/gLCa3xQBjE+6CJX9ipDd6aPdiji2mQQ1OW3mNG61Bx9zWol
LJcYRAI5M+omU1tObwbrSA4Gyu20nrAk4E67XgCkGGFfOjpfVaeSBnlvOCutnp5fX+ebS5MzAG9J
Ii0ozVBhuB4lnoraBVVNYYFW8HuvTbpL06fps+aU/aPSoIu78+Df3GLSm5CvQaGB997dUrOJc5UV
OZMlRFzLe0p6yM3npNQatCpSbKb82qny36ZYl9Z32Fw798zN16OlDmSdF5/vJxl919MVmcgjpQZf
IfKZ8LuiK+svlpdXO7O8s6y8RMS1VOwheGzf3roqc7qr0rOtT1blVOhm1Pl6NtZPSOgkxskyknnv
fbiFM0PvNEmauD5lN29bh3UGr+7pSKnhDIV3DESVtfmxGhPvL1ebHc13kcD8XWC7BkwPzN0BWGTj
+obbZ18T+vF7hjfXa00dmEqmpBBSfHuhTOrXa71mI75GDkx4rvTmvQEnAEdhZw8pdG8UrgqeQyZP
Uir//I+EitdEYE9rlpfBNebiWW/Qj/yALCc42ddPyvUT9b/T4Y3XGIIUgrN5PZAyTgWvX1FcirQQ
QTqaiQ82u/azvNsT+7wzJ6njBBgJ1z+85DeHsksVfcpst7hk0eCRRnRqdhKzof/3+oyuN6mckYRY
IfxLOEH9YBswUSLujaZN8guU9CSsJiv6Pmd9h4xNZYkg1+w9+9jbJeSG0TSGIrWQUqbXS5jQ87Dm
oc0uVpKIj56iTj+jdhoeynz2dorcm8PwMjn6cnSRQLlT9dvmvRVQ2BGj6eyizSZkytmaHkekTt6P
izp8F7Xh4mQxeI/eOHWPVdPnl7qr0g9xZe3J0d1+TFAmvJM02mnh3cjRQbbvIggUTHoqe+6DvD6l
WaYdXv+W13G3nC5IBakSgrMxz/PWjGhMADb2jZteALco/mDN7sfJG5cgTtfhXzGry4caHvFeSeje
3AgDKBnDcqLCv3mk3cFyFEcs6UUdFvH3YKjzR4Gi7E43994oEodBTko1g7jjetsoUxa5hWWmlzbO
AbO3PYjAHGew11fw9jTQLMATFf4AB5z6zPUorl02WjxZ6SWfnPKDMBI38isvMQs/VtvpP8uM40+v
j7jRRv7fj8YLIWNe8NJs1OshU9D1NKAQtF/1XEu/eIrIR2T8hWG8V9RFrBd3bYwSJrBVrsHgjO4/
s0k9+WA7oxod1SYX/aOuRI5yhpCuIi1X9oO0txxnqK/civrge0tWl+/Vwc3UltrEUil/YyjbR88a
gdz0WKBpb4danyvpMYvSUezkZLcnXlb3Mb+RaEMqa5ubjExRrKqRKGf0saYanaE0/8drq5iqtZN1
319fz+vQQi4nJTwOGH1I2PrUeK+XM5mMJl7RdLgIp2lOzto3j2vlivcu5tvvzCJSfy1UBM6j5407
UdTtDkX2kUQQPiPtXRKm65HtSWtAxqrpRVMK92h3lXvOM7EXVNyeccQAeNtR5+HyJCq+HsWiWmTT
ruaM45XXP6Zlruenyhq61pdMy+hAsW3ILy1qFOXx9aW9mSDRIdLMnEHOH6djs7SlEfN3R0p88RQ7
UhF/VHRyDh7btz6yNKAw1KVnJ53mKVdeTzGdldS2xIra3Zi7HxzdbCpeWXS/+7Ff91o2NyeewTDQ
gDAuSxUwUa8Ha8FbOI0xpBcs436uCtmEuWjPk6e8X5W3FdXYm7KzxgMge8nwfrfULuGtA8pNNvxI
PRLHvojsC1dz+xhZ1nh6/VvdbBP4BJQIZKBLOHhbUqsR2Cn7gotsybTsqZtSy/o45br7T+WMSRKI
QYlXv+qdPSHUm8POwIB7IK9xpdEV3exPR0117K6S9DJ2oxbYgnt67LHYemF7vz7HO/uRagRHgVcH
waUbD7V5SqBucBTcrJT+VA2EPA2/qddHuTch9j1ZrgQSgSe73iA4gZjuGufZZZjy5FjECnMx1Oy4
5rsG5LcTYtHgDNDxIPC7aR8iF7PW3mLGl6aEtrUuLmwJT+wBX28nBJCHlBrMOf8jXbieUGm38SoA
dp6LPs//Ldw0fvaMJvscC5Byr6/d7S5kKE+Ke5An036Qf/5HXF4R5zWqVeo8TdanUsRhM6Qfq0r7
gbvvcyeanbv/zsykVIK8/bkewbpeD6empRsvlaqd0chwL9Ewr0Fm6U1YRLvAvLtDkW3IzgrbfFsB
EFqD13PEUGrlfFrdfH0weujVmtIn59fX8M5IeFjS4JVZANfiZg0HMbjauGrauVhKI1hMjKDsBvEl
pCn26NW3dyEJBzsQTDafDGuy6/WrxEIJCTzXuY7HPhjw+NOK/KebKdiVlG/z9JWXIYPxltCLoWeJ
WtD1YLYR62rXNfq5g+L8Xk3H7F2v1svx9dW7c6RA0xANyzuQTb/JNrTFKBor4Tv1nb08pxlNSzXJ
tJ1R7n4jZF9kOx7PvS1ircE4Y6Tzq529SoKnI6+G0QPtKf3ZtnY3/79GI9SQhGXek83KJS40xrpB
Hq01JyfQJk2cVstrTgUAwMPbl4+YjcAGjJzKJ7v+SJ1hUqYB0H52E2E9poB3LxWo2p0tfu8jyUY8
2xsdOwAum1FSz829zGL5Rm166DDdPEVrK3YyCHlQ/q9yKjcc2wzIBIwUiUHWNzXLJGpnN05y/Tyu
zlSf1VItu9PqWOU7PZor9ChL/FVgYznZHsfidntIcjlsA6D39My32yNxOyXNhLmc+yz2HkslxhJs
9twwWZu3fzBCMw2zdnIkSvZbyJMyz5EzmPNyFqKvj5rbW4HmLuPODrz9YMSBJJvUoCWj4EVZ7497
vbATtR0ND9nBuJh8J8WIpCiXZSeGuTcKfTn5qajRA1S73hZNgmqoNSSAMvpkCkjw9UPTu3u1o5uE
gRog+iP0G6iny9TvehSlUVyvA4R0HkfTeHSjyv5tDlpzrNw6/S7W1T10iVd9A0G015a/3RbcGHCW
aIATL5EfXY+sqlOZGNaIGFs845U5xithmYNEU5O5Ox/sdpIMxVv1wvZnC24ekSISzpQsnnXuAIWc
qR/SmHa9onhYOlwu1nRwTvLHlEE/Z9q3t94hMIyI0glG+Yd/r6dp6vWKt0dq84Bp0a90NteAon77
682jUJgjemIo3mVXbqY/tqSjYl4aVYN1zgrpVkMffvzcZ43Z+6+Pc+ejea4s/fMfmkdbJBTiaxnE
89iQetjqsVbwSBPLUh5SgKQ7H22z/3kdaTJIhWN5e8iX5XpKylAvMVob7cPkJPjS0vCP46BSl7cx
QMBeyHFs/DqlHg+F480HygVXb2217YPxP6SdV4/kxhKlfxEBevPK8jU9XhqN9EKMHJPeM0n++v2y
dYGdYhWaqN37cF8G6qhMZkaGOXHO7Gs7Qwj7IIrJfS4W/M8KtLJYUopr68I00sbLJFKsUJIe/tIk
AzOnNIrHdq8X5vzvWPiZdUlmn3bW21/s4Tb+ZHh1wWNQFosr3PoCq4j2NacUgtAFTYbnrdicYzi3
GSBlSvD2Y1W9wVijUzaX0iOZK/siOMO6MP/4/7OyWovmNXXVFUVzcZjIei/gfvuUCuhlNxaj/sxP
T+Xrt0LIQvGAqQO4pkM3ZYQQ9Zw1l1SML24vv5asbOfAIQCNF9qZzy+Kl5EZcSJcusurRflxHi1p
X/QXRdw07X2Z1nlozou+RdG7igBel0V0iyfEFlWMVTBoVh0DXVXWX4wSmCHjXDmSZGTk0/xZDM1Y
voe+LK4PFs22+fz2Gh/sKNxThKKUL/GF6ypfZY+w5KcVApZ9XU+7UZfGgtRkMQy7to+Q08qKXE5b
rFcPFsxhhMoL2CZzAGuMSeUazeLwpKjB85Q2qRudPCIEtMMaW99FRpO+85Fyfg5s++pQGIxiaFWp
ThM5rgpFy9TGGQN5mDU1aULAHSRQqC3ml7f39MHFVgQNqORBFAyIZmUmGMo6C+A2uThRFw3h0hGT
/CqSOX5Oy+t/62GKmQI+7FOUG27vdkYvxB4Tl7s9ekk4QWm408ZpC5PwYDm0ylQFk/cXQLn6959e
MMSETYoyWXuxzOpl0rzh7BhLdHp7z1aBAFeA0Qnlp7gFlOvXN5spdzMCNdZcJqfP3qFF8ufQAFR3
Y7945+eQ0X+K4sgR+7w0qy2CzPs7gHyTGs9GTg6i7PU7UwVm11N1glWllt2Xus7h/NMMSZM392CB
g46tq7Yw8/c3gIyZFxRol0IYrvN0xy10T1qs1wa+Xu0ATogvCOcV7aHO5XyxvbHf97rZ//n2Nj9a
KrObhMgMHjBUvQrtWq1PwDMwmGo0yOSewLUYxamwCcN2pZEnJlNUlT1v3IcHayW8YmwKB0P+vl6r
2zDtHMMuc5nTqf1QB8NgfC4ZS83faxAVR2Fm2UiI8BAH7W9vL/f+6KqSrZrF5fhSuVpdEJj+3Kkb
meSI+6h4F2kQ/rpG3T8dD6laLRg2hdBFmEGt/6cLgoZe685SVhcYJ7KTZjbNJ9k/qRylLruyooh3
oS3Bv6w+nRrbKtM8ry56tlTv3KIM/i0SuCdIK8tipxvFlhTuw80DxA/jOVga7sftsnwbdKc0zeoC
M0u2E+2QnEQSP4dR+9+yCE7UpApXb52DorXr2H02VpfKnatdFbtDaKKttLeqaKuM9HBBTD8wAUHC
AXbndkGtHhlWipjKBWzScPQHWV4Q79uKGlaB+H/fiVYNk7Ggbe5OOw+qgD3bZXooJR6Kk3bZj/Yo
vzAp2x3fPt4PbjMZos6QNPU3yrOrgkuTOl5n+xw8U0jkyouoRfmnntxhZ8yO92JEtfkUN/L/vhZV
7Vf9TWyuQn8zrohTA6e6TFbm/eGYeRlWsAx+KQLvOYjRf6bwj5wLjxiMLPr2a2VxhxI70O4LGKvx
4CFztxfu+Jxqy39WoIJjlp3oS00a31rpoAe2JjuuL8zQDr+meet+GeOgu8aN7my4wUcHA6AiF4qr
ClRy9bVGDcahNseUIOWGLSYbDjO83VAqlWIjqnt00n82pf79J49EbrY0tPyqS2AhEbOn0u2m+5pA
cOM5eWQHBAhXiheUYsjqGxmlsRiTEVcXGJunYyYcF0y0vVWtf7RxoCUYz6enooqZt6uB4N/0miat
CI/rOnqx7AzArpENffROln68FY0/NAdmlkY7ZBgwHt6aS3WJPIe3cPDmod7bcSDOqdkwbGBCmPb2
BX60f8SIwNiJrVRv8dbUaFZNm3b4dHZt2VdQqYRt3W+hAh8sSHVFeQZVWYdRwFsrPXTt2Gm4tL0m
nd2UDP03B6c/vqeiY2zRwzx47YEgEWDDI8KgtK+c1k9nL02duDTLAN8aefo5LQKEGsw5nGMf5nGt
Q4EqzjaO+50fpCEL9SHvOx1TnNPqpUq0GLLB0i0vXqHpn9z0A9wgtb70ezlpW8WPh7ZoT/GOvJIj
rR4RBBNqrUX99+IvgqhJy4e2hjq35at1cWp9ajVPbjjdu1NCEkFiSHhKu0DhFW53FLZIYUc0cC46
QhDvcyrDu7zvhs9vn8W7U0KgoNo5tBMphGDn1ooWTXbu9zlWKkjgTTR3PlTVXJ6hP5s33MYjU0x6
GZCIgCNlaOvWVCIrvUQITFymCU1git/tsVauHdr9eANT+ciUAgUwzMR95o28NaUz/w2NYxdfmiJ3
zpGmBx/Mwctf2t7Vnw02VQGfV1/1dGj7rjfQqnVRocAXX+LUE/tZa75B3pYc3/5Kd8ePkWPVpjcV
1xMLWx31vMwjL4EJ+2w6y4fCMCCRkH7YdOkv0Ec82R/Ap6uxQND8ZOqvo723mxeB9yitvK8uKeH9
we0jARNmlKKry38mw7dXdnfKMUZJQMXQsAfTpL81Zht93M0yKi+pk5r7UiyMfFnlFlDytTh/U0Ii
w2RamfYULzAB5+oxgXJKVkEh64tv9tEY5uXQoYE3JIV9zh2/g6fVWsrp3RSLfN8iS4J0ukzEB7Qa
emdjHOXuW6pkF4cFTQuMqjiv2xU7SGegROGzvXMZNDuGNPQzuD/ndz9tJ2TGDX1LK+neIk6Zqq2K
GPnfGo9a6x5yrE2fX5Lebb93nhG95Mi7ZFd/yLxiD3wm2ZoLuP+s6urR9OUcofW95lsM+h4ZvtqG
4bXr2rBICmPnT7a/e/vw3F1zhjMMNViDN1FIp9XhER2HeIqc8SJnujFEKkOIZI4aN3C2iB5eX5Pb
E0TOjk4RWZhKi9Yr8nNuQ9w1/UUM8fTeNubilABNj7Gopy/I1jQHiHqHkCEMcarNsnwhb/N+yBjJ
xSSyE/H0xaGW5hAgKRAih3v1IlVZA4C0KdoLqkTt74p0IGyDPts4rPffkRwacMZrGGECgLo9rHpn
RAtkSd1lGO1BHCbX0q7DmHX6819SgUCIxYFsku2uQqIFLlfRia6/+JrRfywqJz/OVpf9nreLuX/7
0NwviRYe+CqqgSyMbvLtktzKl8wMj+WlSssMojOoi790pj798raZ+7NJ5AqegBYyowV32Ow5bywC
vQUzvWvviGC6QzKQ4SZL6h7eNnV3vykNsBJoC5jbY1FqxT/FXvPiN3bWVculiaEbhJ8pDrMUsS6a
le01GKvf3zZ3tzLQYqB5effonIBUW528zm4AcQXWcMmWNA3zujf2Qroi5HHfghA/MEWAx/yc8toM
ZK6OXzPEuj8783iphnjee6z0w1AYDbIz0dNFI4WGpn9MJZ4xGpLd200UXekOXpCal6FAOauai/rg
ZG6xEZioH3zjRehrQdZID80FuXgHzVjcGl4kIzfJBvv4KGTkwdCRJT/QKy13DlzPL0WDR924XeqL
3FmlEEdTGUooZ53bWJMVaHMwmRd9tKJDizACJO5+cgyYq/5gLP34Dl7p4kPr5tHfllVuFSzubhwF
HpBxAAAYcONCrL6izQAxQxfBfNFaV98zyzqFmdk9ncBhhfzDV8Vk1rqezgKR6aMQxy3oyqncz6P7
r9M15p4ptCfh8+g3EaqQ4kCuoijxvVX1ALb4Ic+mDkbUsdM+Su75tbYYCHv7mq2PyqsVKouKBIqr
tn5wJsLaIkj85RrpvtI2135pbfnZBN4QKrE2UMzHtw2u3YgySHROsZagmfd09ZlM5qlnr3eWa164
qD95wt3PE6T/tpV/60rx9W1r60OBNTV0AU0EjovK5iq9aRundr0MhiaYbqu93WrRrk/6LdYG9Sl+
PvmEO76uGvEUaHHG6/64piJq4HfyGmdl9bdTGfa+mpbxNDVRfo6azvqep2l5hPR7K2R/ZJm5JypJ
qsXB6b/1J70VNYXjQRtmG2mzn7ql25tN1+35OfPRhxb+U4eoZIhyU/Dr2zu7dppqzcRFavxClRfW
oBvG/+rFknK8Zn2pH4Dia7skBiFdRsuz/tkk8OAiUEZTDIfQJtwuckqAoZhD2V+hPXd/yeu6PC2N
IX6pvSnbOJ2vf+v2U1JyogDOrYP8ApW2W1tBn+siGY3hOlluqodTshRI+mmdO/7K45gne2EjB/4L
xM9xfJ5HSywhmrGp/8GAr92AER6U0JWAMtYOc65P8Z4xTV7mZ/de6Z8ohBqP1v2ID6PeUpoTbLLM
UYH7SMah/jimfnUMhnwLKnT/nTldTEDDqA16G4O3G+KMVZJ2JmygCZP6u4FS2osspOAu1dOvby/r
/rJiCki6YqbjRK056bJYGKXj9ByprO6+Bn5v/jrnqX962gpdMTWsQAZEELhaEBT/VefHLhTDjMvv
ktzNd7Frb8ls3eWCHFoyEvJoXnsS9rUZszQjAMZ5f4Xho/qhj1n97xRP5Qlxrf6Q1e78TrhwutCP
1g9N74uLI6S/Ubt68O0UjwXMiZShFanr7bcrImdBRVnv4CTQkRaN6vR9a/YTpSzY+N7e1QemCGgI
15hHxLWvHW3iFmntV3Nwzcclu5opUJoGrfeT2z+NbVG8ZqRisKNT5GGDV+7AXIq+G6PCv+p5bYRx
26XHOK6jDU+wjmZe2dPATIJe4AnByd3uHYcUYBBh/FV4Q3xsgs4HkpRW5xTKaJh4xuxXm4DnGhRF
cqxnN9s4pfeOnZIqg20qFyRPX/c1l6Ice8OJvGsDHvD9PLgvDRH3hdxmORItNMdlNIyPFnMO+7c/
5P37zMeDbwEpIqolRFSrdUd95zhL6l9tL/8umqk+GUua7RYrR1Qj1rfij/s7z2Vn4B0vptr/66fT
ndw2I/v0rlqSWYchHuS148E5vL0oU2V2t25d8UADQ4VMhZLBuipIbb8ByKOZV9OSwQLaUDgjXNyW
Puw9UMw47mAS/3SuVRk7TSI+97H0e6u9FEVbJaAkeXlomfem8TErWi+5gFCPfpMJ3YNw9qdBO3dt
Fb1f8sqNjZApCScOc3ABccjASyc23P/92QA1TCwDlQ5P1Z3mJhXJmSzIMa50fJgymaNet3Y6tMzy
o0HFRR5LrXMAGDQaJSffnWtjY8b0/owonR64k+FVwrmsi/4yWvrWQUjumhtJ4oZukPT+r3Hpz7/5
k+ctO8G+DBsO5u6gYAs3SsRNvENhd+W2NQIDplr79Nou+XTKApEcO0AQ57cPyiMrZLcKU0mKix+7
Pf2zHVUOHaDsateaiC521Az1rjL7Od/4hg8MMRHMbA2Hn+WsEbgMgPVGtsjsmvs103M6XC1N3Ipf
nl4O1bjXmXjqY0g83C6nTdpem0QCj1BgMhILX9kuTXy5f9vKne+n5scwEiVj/gy4E7XWnyoDiNc6
NvJ7ybWSnrd309p8X5mIFllmLp8iZaGE+2qKwpjCdykejltTXY7ArHSRmwVNtOy1Zop2ml97G0nR
o4/zCncFb0Fhca0F3JVortGlSa4Ya0hNjLxqdtkkqi3vd5d9sRxeaIXgpcrBd7pdTumPeRkUZXId
Zet/RgfSPuRK5WOy9fi99LTmRGvUeLI6oPZQxQMUahU72hpiTgW8mdJFJleh99oPxjjmH7k/ihfh
jenXxnLlp9Qtlo0z8mBLX6tHfDQF+VgXUXVnhOQ1s9NrYWrFMWoSHVQv3vPtk/jIiuKdoFhJbIx7
vN3PYPEpytpJdvXSxDrYsZ28iwx7C1z74LxzzonvwHfTx10/kUKIDPY0L7s2ppTpCVo+SNCsrINm
rgiKTfjaI3NU96itK6pV0CW3i/JisfiWJutr08bRVU48+X5niCNgo3LDyd69LJR5cbK8xEBgSc5X
Traax7rrm7q5RoEla/jYMi//yECEW+zALpteuCRBbRJuLcN4iq3a35r0vV8rJCUA16hZqShv3eAd
a9MZfOZgrtboLHt2+m+dp3snxmXrjt9fPSyxofgRWte4k9tdjeO2NGDIaq5jF0Tva02zT9noeZ+J
xa19NjnB2fGWZMN9PVge1K9KcUSVNO/a/2IEyewkfUXitkwnBh67XTOBBRybbIvl7ZEpRQNBtfaV
z25V+YgyPQqMCG3AxoDJihoL5D07acquOxi9Hmkb8eqD7VSyDdTweWXoAq0OKQgBlNkD4g3XEvJo
RP38AsBm/uQx9fjJXXLjk+FW419vX/e7GJ2MFG/GLA7RHfWk1WsdBxBkllGHmjopwYepTq2DN07V
hRE7Iw7LWgzp1wXOq/hDnWtOd+qLwtu//RPuPQ5JJLzczGyrRub6J8yMvFty9LULijLJLo09P+Tx
2OosPrDCk4erRj6FNuZ6jKuBnrLPkja6LE0sPjFd94051vTr00uBto4Ejlo47/maZTwzl95pnDy6
lEmRH8s573cWgnkbB+X+XCryKCCiCnFAYrP6ZhkuRZh2GV9nA06LZer7a1Uw1Skc7TlxdBUs4DQp
G6l0n4RxDX0PmIopHUtW14KRsGnnTlNjhYGjOQl8PDLfApXdn0ZSGI4+BKdoC+FUbj2Kljfj7LZ+
fq2z3NwXuWVd82wBWh9P0/tk9OKj4QkEtrpYHmQstxRv7jeWbJUngulvHDKVlFvzBWI+pqENy3WZ
llzbV7YFbMSm2oFuSxDM+eHZ04I5ijXMR7K7QHpuzeXMtycwuS7XIp/ts6gDf29rZbJh5dGicNH0
0tUwCynPrZWemEHms1iuceTSL2ktD37QvqAPFDV1vFX9e2gNImu1g9S87or7/QSRnebNV0NvupPj
jjWksJzSzpmNb89uH2+coZJR6gu0aFbPT5CUcsn8aaQMbjUxdfA0ZT4IieeNPON+SeotRaUAyiPV
ulN++6fYPIAKi2TUHK9WNOrQqc7VOYef4NhDj3t+fkmkaGSmr/X9NRNP0C1Js4AfuXraUJz1oByO
seZthcxqY24yeVXIompHQETmRK57u6B60iaL6RXj6umA6cNaWKV2GESSJmGTSMRNCdb1renj29eN
eQvCSfaOSR264AzTruLKdmgiYWi6e5qlqP+hElq+pK1bY7fOXxZhGTCqNelTZ/9/RhV3O7a50OuQ
GdLDWasr2z1ZhERn6VbGqcggWhzncivsun1f/meKXgzzSPB10Aa63VRh2yOsk4t7ig2Gn0qz0AjA
dP3/YUHUCCkZECewotVZnOtcQIMTuYw8x8VxnNz8UARDciy7efzyzFn8b0FK6ZPZVtW1Xi9oyvoO
yXsY9iDbyT80BLPXiHHxjXDubttIrqGlUVcYuD+zkbfb1uhtPmiV1E5jjtaSlmjR3nPq5wbtWQtX
F44WYI90HclqzFsrwockKZCGd+r9yvuNfC3aJ40THCe72ZqUufUW/5lS7WkFzCLvXXslfexAQAaV
f4pbGf1pRgVqo8tkJDR5AE9sJGv3xqCTZGn4JaWRsS4Z+/UCn+WsQbxdJctpdDX/L5LDaid6wKob
tu6/FLYI0cARoKx5R3/durHmdokbnDj9dR9OXZ5+RdU23QhuHpuxQRFAjKB6nLefqq79NM65Zaei
kEVYuGlFzTTaGmx+uHG4dRU/kUussV2JFpRlbkTBSdq9Xu7kBOAjHfthj4xAuzVM9GBJzLxTCeN4
UwlZ36Qg7RO9i3yWJJo6NJoJrl0z24qdHlohUQGTRvpJr/Z244SV4fOrODqNlR1le3TT4r88t1m2
2jL3W8enYWqO+X1qp0BLbu3kk9uQuqfuKUoTO0zNLtqXdo/esp49q/7GeDugJiah1OgldKkrUzQn
JNGXHZy6NpWwEjjzzkgilxbh0D59usGF0isgwoPxw1ibGj3ZjehsByey9yDURzvYoZjtbYQSt/Gt
cg6UqThySvOIsdU1Y0Xj+UOLynd08umfRd/TrvL1j7WNKDfSWHIwwmQZ62LfU8n/W2jNEO0Xz9S2
BALvvyC0jaDZcYjcVYZjb7+gM1eaZaRTwHwZ7rZOBpuZTivYDWndHp98RFgwwZkKcYnsuQG3ppj/
TTONCuHJKDodLm2Z6QXDKZW19fw+WBNJHYYAzTBwuS67RK0Tt55eRSdnKLpd7tvlqagLa0+XcNq/
vaYHpvDtSmCYTVSY2Ns1dTh2e7B1De31pTnPjfm71LsmLGQaPG+JWSjeKyBPSshv9aEyJRZQ1k18
7gb6nEZQeweqHHAupJo8PL0oCmMUyNSAHJQnatE/BbljNDblYJjxObO73zM/kzj4GYUnAuOnHTxD
/IpsSaWWYEtWlxo697m2mLY9x3bb7VpnGXZ2IOON9dzGuK83Tc1qk7gqYlc6PLfrSaekJkE04MSq
KsTmqLsFwv276seXriq3uEnVd/i/AfWrMXo4cE2D+H5Vnr41htZAP9fuIM4iGvzQlrH7xR+mYKPo
/HqGb81QblbE+JADgy9fU4pppugcrULT09YQg5PhGExJ9nHWqQp9WmAJhrsT7TmX7tuSNmEF+OJL
2jLuHGbQdzjhIvsyP1XCZfxC7wFH/Rjy0jMuFEL9LZWCuzvCA0FEokJ+yi10Em53xJCxVtZxXJwt
X/5WI/2wj8vi9xK80oZHvdt6Nh6fqiaDgYuDSbg1FFWj1qJ2X56nIBN7r+rcQ9Bb1cZFvDtNygo0
JEyicXKpCN5aaWdjKStnKc+WNNtpp1l11YfLSPU/1KJlzK8LP9LeeJLu95AQiJdWwXqJJtfjg4Nb
58y4JD4ZU+omOzeQurWnHjktx8Tu4y1X/RpZ3RwvFB/o0qNZS/6uCj63iwwmIxClu3gn20YzOimm
+NpGRvEvzCGef7ALLYEStB8DZk7QZPXOQZBUcmdpmuiOVoPA3kYyfPdY8jiRsuH5Xqkx19qvRZTQ
24EY8TQn0Y9+Xk5mqV2dOP49nrKXpHV/sxrvpbDaDf+0gp1wm7GLzyCIh/mSl2SVkvidVQZVHAfs
Q20YoRGXVugnkb8bOt04F4MI3hlBl7zLK3P6jN6x+T2yC+eXt/2xSuRuPwY/gqIQbIwU2Zm9uP0Y
AjEGG7BLQKRQJ/rRbEwYjEBKWM65yCnchL6ouk+ZKKS70cC4v1G0iYEuUBjmKWD2/dYyHf7GM+c5
OGVGUxehU3tzEkYLzf63V/jQDq+oIvBQ77bagZ9eHFG5lZkOfXBy+tb7M86W4bNudcVGn/2RFWIC
apjEdYoQ59YKNGSJ0cGbeIL5zHsBxMlkWJ48x8Hw35GhyMDVIUrF662sEKjmvhmTGy3EbNZBot8g
95WBCs/TPoFMD6AHyDoSCQCnt8uZnLio6okgn6w52ZmGXr8LvKHZp3mzVQx9tHOqtQ5yloINUdWt
KTtAPR29qeiUeW3y3S267ORkm6KtD638B4Rk+BFmiVsrZddGANZEdIK0dT4kVqqfBy3dIhG6999s
209WVttWt1PTkRBFJ+kl5ccSxeVrjUrTsYct/T1DK97h7bP96PYyFU1+SRWUbv7KHoiTYKIaRIRt
uMPFXfwfWTNOu6rsaLjPVwhdnuNOeT2BvE90NnlwVRll5bQsnohKM4roFAvEnn29TfdiCpbPb6/r
/kmiNE+UzSlnCISo9PZr5U1E6zGto5MWdfEJ/xec4f/SD5yOremrh6ZUW4hBaaZv15PfspeEDdYA
80zm/DqXk35avLQl5inzjXfmwRGk30AfHxoFsue1Np2tZTQjjCk6gRRvw8HUrINuD87x7a17YIWu
rAoPAeLiX1cREZPr7hynpXYK8qFxd5EbRy8IlxlbrFwP9g3chZJAxLMqmPjtJ+KJl0z3ivjsZHbx
UUsL+S7V6mA3D135x9tLenCrgPkA8yWYZ/p1jZyGInNhQ3txHkpTf9dHs38pNa374udu/4fjte1W
rVBdm9WjqIgyX9dH4rU+5C3vpL5omTgzmDEp5RTLF3uzFXYdTq7W/kU0G/nHSjqi/BWFF68NZ7hC
278Hb2jLA3BrvUnDOuoKaL0tS34adNNqwF4ZmROWbQU/T+l5fRwufj3af47uEP2IAP/0Bx7bifpa
PPf1vktNSJFg+XD9P+FOYaqzywxdfEA9Hgdj1N3Qn+I+1/4KCiaRedjasjoaXS+CA3IPerOz43Sw
/3S60YYMW6KKuLP6iV8gLdkNu1jG6feybdVoRKAn+cnXctve8E8PDiP9Q2DC9BoUP4X695/e3nap
ETagzXwOpKi+6PBzHlHm+n94FVVoDsKULJGgeXUUh9GroAqZBTmYcA5UV4pds1DqePsUPlzLT1ZW
vrbwYhdNZUOcIyP9YQ/DtK+pY+zfNvLgVlHIYPpBcbXSBFoFRcXstYLiPkc9G+XBh1s/dKfCOIhq
GTbW89CUYpChMwPjkr4yBaZitoscCm6DJug5dcgxRngATiah+9OmYPBQE1v8H9WzdUJZAkbOE9dM
zqmIk4OXaf0hQir+aC3TsyqZDEACSaHyRduCjTRX71POiCWiJEFyBgpv7abGcw5B7Dmf+20+ivsD
gSnFhE3cB7RhTbuVRnlnNU6cQqSH3jEvdBMaA/Kzz54IrDAoBa5Y8YWsA8umT8fSStBfiMok5sgF
w86ck990mQ0bL8f9gaDKwgQOgSWwszvkAg3zzCIHqM6NJ410B6vD3O9EacgRCsRA38qo1+b4Pup9
B70AfogAcHWfZAx/h5sH0anw56UPfTM3s3MS5zE4XV3Rqr69j+tQSZlTpAkKow25/Drbcmqz0b2W
aloDs+6uK5L6nTFa+b6rkuHU+vBkdnqub8Qx65fr1SiX+XVfYctZ3TGNWh1SU5Z26mZDfNW8sTvM
Tmtfamse3xPl9hvuY53KYk+1BOFUoA7KUleeMBLZvMSLr9EcTCquc/dPaRrf8q79JP38axEZ9bFI
5cVm1Pvt3X3wMRUCnQsHQpJkehV1wNkW2XG1xGdhWjla2WCbv8xuU3QHyYjjlit+sK1YI1kF9ka1
cg0RbwaYyozeis+IoaQn6ZdE9EkHOiXOpqMcg3nacGDrq672Vc0xQI1BqkqgfvuOuZ4QWltiMG78
KQz8FqRxXmzh+R9bAZfCGVXI6ZXv8v2mLKYAfn17Bp8IlKrdAy51NipZDzaPTSP+pFqmCGJXazEs
8jqnRAHBZejED1O7bN+Bg4pfhOsUbhhnjvP87im6CkL614H5dUiqz+C0G7vDYt8XHwFTD9csMbxf
nj6CquVB9R+RVkr0q93LkwAdxhSEtpZnFSzqsfNh1kzzZA7ZVtH3gS+hQUkijq+ku7EWSNZaQ/pZ
hpRKCgDzixC1f65xkAdLtFEezkxlnAbwWRv8L/eXmzozdDq0RVUgvL7czrwEZqUv6Xn29Wo8Jf1o
ju8QoDSSI1DBrrtKd8j/6qMEIFNmtIO3RzLYjTaOz/0h5cgoplOCfo7PegpVJppr9KLIzr2TVF+l
8Oevw9DXX579mK/7StMZHUy6ZSvH2WhN5CQGckqge4Z3pUyXXVSV5ockKr0n0zJGk4iA4CRXw9C8
emrBP8WonRj0vmKK9jyV099VpTcQMHXF6e31PNg18C80JBj3pgy1nhHSnT7VWjDOZ79dyk+ap5lh
7ZbLj7et3F9tGoq4YeWJKYqvMeoUWBoGTsb0XNRO8knPY++b5ih8JeN6xiUw42XjSD4ySPGUBjdY
cYprqzzdbt1ssuSMno/npC9mHhvXRqT2NW+j/lh6c3N5e4EPthH3CPye7FYNIq2ORTyD8461Pj87
ddkeTTmIi5kYcmMbH1qh+QF/FXMLd4PjqT4ZVgG+61z7Y71LUii1Q1222feNxdxVwjl6dCwVcxrI
F5/87/boDeZk2Y1FMSWbyrL9sDj5GB0DLanHX2rmTP7RKJtp7/qmSi8TpH7BmRnpcrmki9YIsu0+
tg4aZEnLi+xsr/lcDLOZtyEha8XPdt3WPQgmNYOTMlMf5jSROYH3GPw1cs7HnVnW0EMEQ+M3J7Nr
W3unj0si9lUWN+V3PepNex+70eJ+jRzJuwc2rfH2/ZJ78yW2zLF9MRYxNWGEWrn4Ytupm/0Zl4wu
hvFgG1qBZIFmdu9Ma/HENxA3QGLSYvTnU9r5Wv/VcegG751Gr4cwjZpe/yMy43k+tKZExlygbJu/
0GAtpl2WlvXnMTASuUtNbbDq3TRLEvM0qmxP0HCaBjM0nTo25lDkrUzOZeU1/j9pXKNCPgmjNV6C
KV6cXQfBVLmXhSU6Nak366csrwr9s4Ddu92XwaTLd6LUg/yU4WO9/VhWbbcPNKewfsncoApCl/Nt
7+gExSKU/ThPQ9ilQxF/oJZq6S+OvuTjrmaGJ9vJTJZ/BrC5Dh+zsfbNUE6Qau36sq3/mTwaPVdj
0ebic4vo5XygiagVV63WJSJZcHVPgFKYX95P2bR4h95PE3wuEp3l+0YrvOGoaa5mnsmjZPF1jukb
XaI2ciHYWTJH7uVcLPXXCXpi86URZj4d8y7LjN8hzvYkBMuAu+YPWGnno95qQfuXRs8RcfOqiAg9
xrgsD3FmJmXIDEqVH+Zu0IRA7x1nHYejZwzyg+/Q4jvUDM2Ac86DuKG2wWMrQJ44bvrJ6GdLl6Hl
9lUZdvPc9WGeLxZsbJ3Ree/Tuc29w9DEtbmn3JLJT7lTxcE/5qLFweemqY36c2CNYx7q3mhlbrgU
WlecM1ezvb864cIMMPlW3/7dak5lzWFUCLQBdrVlaNXX3usDPoBf93K6Vv1gddc87WfjBcXjsjrl
WpDEh6ge0khcMiJX8xu8sab5t5ys1PvgMjxpnevSMIdfJ5P69LHV0jw6inwy5PfZb9P+ktO7Trhr
+jClB7AePrTBsTWJ3VI1MAOFfSy4TCHyjhXNNLOtpn8po0lz3xAndV8rLfKtI72CUnzWVGX8WHQx
BSABuiDdxYG0SPMgMUqP1dSP32CgaqtDHwzC3XFmxjZkZACvFC01X2Xsqi47Zs1glX9EE8WrsLYn
T7uYWt5/Xtxy8LLQzhc/kqHpd2PwcUFH0v9SDqYTf9IbaRoor5dST6AdXHyX4mebSYL2ZCydD/pI
+/eMKpg0vxUOpMR7sxqDILSHXP2lHoqtvZGkor9OpZ4wYGv3jh723tz5p9FKvADWFDsqv9aEm2bY
dVbyR10NvaX42rveOiItLP6kcgAeeTG6LDovxjLUh7GOJ/ldc3qRHnw9tx3Qbe3A7HchRlkcjMHs
vFNAFlxDmmL36UfbbDRLhLQb42Y/isZNQwsiO/mnhINzupgF42g72ytbeClhg2uNfZIklXFAwjkq
j+hTF+03xsyN/Ic/6wkU6IsIUDUAreD9YxQIDI3hVPgyOZVJb+xGq7s4pgSX5Dezf7BgFvlkpUQZ
uxJ6z3hfue4Y7NNMxN1uzmTXfE6ZHXtHHfD/cHZmvY3jaNv+RQK0L6eS7VjZKpVKpbr6RKhVokTt
ErX8+u/SvCdtO4iRb4AGZqa7ixZFkQ/v516mYm8W2aggY7u5uE8WkuTCVcMHGWJYMA6f/XXSAOlQ
FWsPg5ak/25AbiZCt5u6NeJgTPq/uZYnL6PRifl2rcZEjlCVfFXJnSfKzI4AN5XfhSkd84EwymWm
xg9HJYayCNnLcv3BENJeYsOWaf/oLqbQv3ZJg4MCnxGq8J1bFZpW8c/m2M6Hhl3o7hMza64xAWBW
/QXjQ2f6ObejO+wqRXbhHA591o6hr9wK88+gdK2oGoepEmHvrpYno661oPFbtejz+3xN5kYL9abb
tm+zcrU8gp5bPJFaiy+W11byZz0VKi3CKu2Gbie8ocnj1Wn4bRg5NyrHyqF1jbs20bIxXm3pMotN
31V6zrJNBj/0NNQZt/pq1sZtUJT1SwC5S91mxtJXIZEL2W3Zzrp2zJlV59AQBeaGU84wu6KyjH/6
wCaqfm5kRzPaxhhut46M+FBw6GqPImVFzGGrz4H24NudY9627aDSm8rLfe9nXiT5+oiOR/WcWK3Z
9cc5X/zGCmdFsfs5cYOk+zQEifkc1AXgUbXawzdf2cavpErwoKo4mZLIl/N036dj+Q81RPbUKCKE
MQalB3fUhO7+4+imem2rap4jUPrVvs/w33XQWxpKhGKe1d8cf/0/CVTr/GjnY1uQjqSYQ6jYvQ5A
gFmaNTwWHoE8r52hiJWHXJf6uJGsZDjtcMxwPabJTcZn6SyWuPMHQ6CBajmPy09ThcfwA4xDVfyW
qqcnEda91ZWvBj4mZSjcbvHqsEgr11QhX9xa3jSQO8vnTM/8ISyGZLVvxko65vrUbv/jVdZ54bah
Jhu8xVi3FOuHoOpGFen+mP6q3MSpSFZ3si7M+3zQHrTWGp6MHpT+VvNEm27lkFOEeZuaI5VFVek7
ax2dn9o8CNzcc5E7v9ANl0WkApk1z1rikOXguPAlH8YkE725c0Tu/jWm3Hjhe9KS10p1pdhjJyfy
vwUXsDmqtoz7K1fkS/xkE0wTQbOhNoScbH//v5eQfNQ5ELHZNDkVd42juRGdJEhz0nJ3V8pO/qj/
NjcoOk+GOquhDUsYCwBgdSyZvIc5k9W/uj9dQ/4vr8jcwJEZbi1CDNzOFQbQ/vNmXlR5FNiTxaUz
0hAxVud58av2VbiDvsOdwf780Uej98rFnNYh/WS6U6ez2Ix6p7y8qo6dMefZrjfHZCv59I8J9uiq
cmWEqU6jHy+hTZh7Ok6rhG6WtZ0d59KW/yqJsUXY6LOv70gF0f4/rsLoadABb35nCF5OBzPRBlnr
kmRHIoOgXgmS6V5qauolaqBfXWNfXyzEjZYKXRn7HkDtC+ZotTaUvSTdH2ePrTDVfPmTr9IKccZc
v7z/ti4uj6wOsLsA2sl2zT9fIkVj06+p0+E4JpyStqYXkQim184S/Y1tfVijgT8GWakoc8l4wDfo
nIrtNqKbp8BkOORfUTav/dE2JzeUDnzY95/sYhKBhFgWwGtghUiizu51+tLnKX8XikGxeHtuJ+5L
MElE9wj1/nx4KMpDWHoWsD1K8bOlGLS8rnFlqCFgRRSjL0K8yMRNnX8w95ZVT+InmCEUc/Q8tOXP
nkqbazVm7WAcDRvzqJnsxZ1oyipUjggO7z+Vf75HMRRKni0Jj0xmBjtd84Yxe7hHS/M4IkXvYnjE
5o9K770mNNM0f7UyM/mcpTzoXq61+FiQ8P89KMolyFmAsLAPzua0NNJBWBmjp9x+D1zBPY4k9xrt
7AJl4BmhKwNZMsalIpY7SEMgoGUedUkzQO/qcacXfndlSzz/yMBDQUqczYp7w0vOScRsiU3rroZ/
VGio49pq11ja459RSu9gj9W1qTtf+ehftjYLi5HBMKbZXux/zrHByV1vrsrkCA2mPtSrv+x0q+tu
siC7Jpc7n79NaoPT1dZaxmAIE8PTocQ8whdagF6pDZxIwkjF6qW7ZuByOX8wDnhF4LzsG/BETkcJ
ujoPtNn1j3Pmfh8y477HWyvk6vh5ctf0g9iqbxtAnczapoSCamqeDiYqpc+JuVpHmAXNtBuWjhq0
FjL/8f7ndfGW0Bm6qIY3ozC4Q+fVRsazBIlr5HG3dCllEZlj0cZ5eMlU5lzZ5S/HAopkb+KDhuZ3
YYng+GNJaj3Gv0sWWLc9B9ejmFrtboI4fWX6tu/yv5UNUPFGBWa/BWsBjDzrbBTmMhVVoMm4HUph
7FUhTPenaBMQjdVMvKeuQRbwyVRJkd+rrJbP+tAodQVOfuN5GZv2wLZdEil8tizXjV+WGmsZW32T
7YWbja/GADsmzJ3smgn9xScASQDcGoHA1lvkpn26XriiQTTP0ipuVpUe5t51dt4s3Cub8f+8sM/m
lQIODjAWOBvJ7GyYhJ/gmqVZxvXERXVX1ezMu6XUVR4BtPgvQ1AZSQxkIdqwnrp5ufdV6qyfErnk
NshDuuqYmvruV2PKhpT3Yi3AiIi7xC4xk3y+Hbreb18TLZ/IVCvTIih2QebJ+aXyGgInHYwX6mMz
68P8stpjO70Yje+o+2DFD2Jvd7X3/f3v4/+Q19NHpiWwdfVpxeHseX4EmIPkIhL4KRFhFaXPgbvf
pOcxYdFig6KW1lffHLsZ15e+XWf7nxmDZ0OE/D/CeoTtUDg710ms5FFI6DEPCdkec+QkM+/K1rPV
eCqzXBbHEZgIHCsgDGlf57ZmhxPMz+qXkhB7IpQhev9JdPy7cZ3RuN0bXt6KSJltluwAmDLtZTAb
v4yqZqmL/ZJYmtrXVP+5GwZSn/6OdE4wuJRmyTW7aH3nqCY1T+TrWMZ0w1z2+cM6y0rc101rETbn
BNRGxEVbWdQsMOIQyxZN+uiljW/vnTGZulBI3VruHIn0R0a+oFP/yes9v/yU9aXlPvGhteX9mnZJ
SfbvkqIH8Ln532Vl1WrPixMI+5Y91avv7DwntGO1rOUHt/dG32fKq+ZHY+F6GMMDgHwVGl1GLepo
SdH9LdYZGANI1A72ovKSLkqKoigP2VjZ+W7lWmbs02qyCjBg3/vLN8pTT0mnj7Gel+14WMtFBpGq
kuRnJmVZccF1RR5iHufIcFrcRR3EaE7+TZ+Yxg+OhKpksYuqO+rE1DU7vneNy28vB/15qhf3RZvU
Ip/wDXO0vUiK+geqQv2vGMz0ecn1bglHR89AprWg1W+dYp760BoH8VWApQY7pO3tc+6t81NXayNC
TmfW7odlcHAFa7MhC4WgvAtNtbRN5JVVnkbSwYU1Kk0lg/uCBIhfegnCvadBIY1voDT2cp82QfKz
MCX2/EZtiyEKMOBas9AtvNWPCuX0L5XbjFM4Tdj+RnpXBu3OMHCpTEMkmQIr1CYJmhsXe8zmJdOD
pbrz3GRKd2m6lOpmalG43mWJbf07dfYqf7opYaZHYLlGOzo2gdbPKuDgJ4lRN7Wwb73gqXNXZa2R
MrTM+Io42nwpy8XOD9KYwdHDmrIh+ddvWj//Axpbfs1Flo83el1MzqclpZW60+0G1ka15ryShRh6
77kiMQUTH83J6kiJ2Vi5Gen1Go4k5tJ+NXE9eKiyqhgf61zT/y1XmFVHk0jKXEXSSr3xKZg7r/k1
obt/tQu3SD+puWq/TP5iGF+qCWocjf5iAabK59WN/a5tKhAfb5KvTlAsBPb0uLbcJmC4f2da0ipc
zHGao1RTlh4GuqbP97Xdl+194SnxYmmrLiB+sPJDK18S92WeymD4K4i5wg4WB9Is7IiIfZ1s0QyP
6aAM9+Dqo06Uelu4zm3dwse+h3pb2Z/zOukeLLtx8hvL7UhQq5OsFzujR50JmNSC3Vl0INanBl1w
8UJzgK8RZyxphCyvzKNS4kr24KR+88lJVxojTjKoLsqsxAhCQ+9luZda0RrHZFrqdQeUXcdTOrbl
3kxAcveejqo1EnZVWuFg6Rjagr+D8Gee8H/pmrMWd4B6mXNYKD6ziLhR8/O0ZNLZrVk5yEiu5kDK
tO8PgFFTikW/NW08SiAb/xMJJHQ/XG9xFXF0eOLBq7JqFQmzp7dkj1qvQmcowZia1O2snQ8pXos8
zy/yeCKix98kSFYetq47HD0/ETISmWZW4VgIp7kZPDPPoo6WyW9z6gwZdngt0DIHrcsjJ0/XL4La
LttbVqd/Sg0agXvLEO0j0n5mVxVDF8+F1v5ye7i2e9sS9pPepHURCn0tZbTM+vqrXTMa9c7a+LFp
4YC5z4bAB3qiMAi1ZW6WvZc3zb5O1vVbOqbSvLMWXEhvPPDuP4XWlV2Uqlo57MVW4u60bPa+zfD8
22jhWDJCSUzoA9eg8vvYmN50yMxcAeGa7WeDVtrvTqj151Cp7B9zoDcQdUHWWlHvDS4zZxSy3E0m
xwMgjQe4KnTnV9GJ9Hte+FMQDQNS/agYTDWF2opOeUfr2s/uJs7zP2yeVoMDtDMZYW3PBt03dJ3j
Tii9+eaMqx8cin5d0ctU2Tff0xKih+eJe0Y++jnsVyXFFPZBSXs6s9vPdlsGPyarq81odpryrqfb
uKKCydpbEZijsZvl0MrIIvqxD40gmcQ+yDvzpyE5tiJAAuYzCzScHIsc55TQwdRlhrAL0eRmojuQ
cGH0rGlvdsIPIkqUFYaL6apmR/7neJcsOUr2aVXAVCJXIbOKumtphvq3FHppx4VrjEU0uDVs3Zor
xics4D17b0mkmJEQnv/bMxvzKw6kuhamLGGacCZY17iWfQenTSk24FZo8G2DxHF2xLSoPhwIDHdC
JKrNv8kIUQfIWS/+BMNkfk8mZ8n3sh/Gb0p1NGBV4wVfZbp4X7xqlNkBfy15n6wjZEAfo8wuwm6A
Eiojm7ILNVhM33tMrvmvU91lu7W3snTXpsb8gKB6kDuyGpajVgfMDApPzl/f6/iNld1VYjemOF5F
QFi9wXlWz37ICtE/t7bb/O5Tzm7YQblZRknF4bNvfW35zJubvg195WihkXfNF3NtizbsPDDcsOtS
6yFPZ2/eB0TTVDsd0tYY1nDHl0OJFvNbbdmpCvMJDfK2tdLSpenSsjEoMnb3MEmzx24a0pldo8ue
dTsfshvuDU5scrhbiLS91gn7CcOZg1uO1RfZdF6J64akc0DiT2aHIC5sNHMOXvbclWWJ05yTyJ3E
lPNL69FRDCk+LRnN0+I8i16bqp03Tb1/WDW79kJ6K9Y/2soXwqOPjYj8Xq9f5eIOxd7XEuN3vdR+
FyHKVzQ/khVRjjHSwb3r+qX8oXHTcfhYDGJdlsQX+n7xeosZ1ublh1XqRhJmbl0nW4xGod/QxsQu
ZJ5NenoFwbFFKLOFY7lt7HIM7dpdi8hoq+aWLsNShN2EaVKUKBDcSAJvPw8LQU27Cbr6Azk1YwGw
7bR+SCqmXuz6tfVF1Iwe5lrryJztsTDMuyiwhVFGszYsf227dr6S8qj9U9I+fqrsANOzimU4kCTi
rnVY1YpwRqWK9g+w7vhHBz8L2LN767XB0UXekkGpmzeZUs291a/Q19EPcmqunU0byU1crOplU5Vf
KLyar2VR9d+dxET2ZhlSfU6Sqq0OoFneF9lOxjcCTIUXqgmYMERYQ5mbl4v2xYNu8KyqebMX6gos
PIxZz/LQzKxZ24OfWversL1+VzrrlIe1WquBftbKJHVdS/MiIWZ43vqh7W1BfTx+EkYVpCE3zeI5
1wcsN525NI3jivFUuVOTNrd8Hpx9kaVc87e5sAXumm6dvrtBl7xgahXU7OnUVOGwmqKOyHBzVGj0
RmvecEOZtCxyZ2cpj7nlD+Jm1Cq+RjiAYjw2yimmX6Pd+MsDBbit7XIrU8ZLssyef8PTdsmxbYtx
PTBLsryZy9TlhXoOBwHa8C75Dr0jWz5ROOT1N9vROm1fkavTRWPQ5fN9A1+u/4z22W13rq64pbWm
Le06tNOezTsc63zw97VuijLKOlwRv+HM1tJM5zz55SbBmryitZ9o2VSJVu0HXZ/Q+6iiGxBJcow8
QOuz211qdp7/mmRcRw9WYw7VHhuvtrgdU5c774Stxnpwk8L0720afMMPZ/B7ba/7hRkc6n7q3V8I
6kamwNAWyEoVcQr7ikHIzkQu8d2p/GR+DNJUW+N1WSYzNjxn+daxfrqvtrfipBsWSJ2aB3JiVvcR
Voj9AgxlansmKceBKp2Taoy0TuVBPCYq6O/cvuWmM/E2x7ibjKq4mzRD+mGPrMW/75ygMiNMNh33
IApavBzXNeUm6o80j/R8bOYjRYQ3AVDicb8zuFpNP10TY7RX2xwWyBNcbP17jwL0a1ujU9m6nBWH
ZW1w+8jtmqzWSsu89p+U2j19GTVyePtI4/pSR2Vd9/Wrg4raiGiwtJxxKSkxKrT1YZz2zay0+sdS
jkhSjWJpgjub26r1KKXS5E2zmNlMV86utMfclMTpshRtkyWf+Xoa7LHon2VcsV2qR2MuKf0srZ38
O0EmdrDu/BIS+NfJmotl1xoiIOk8cWrnDj6N6A7E+DnrETmRU91UYFTV75KUiOzzKA2y11NHJUaE
1MUuDxWkdcwvJ66wX6Td9Au+NIvnPuIX7407vOSsaWMyrMufpp1h+oVztfglZgCVne1hQPr+baXm
vN3Xqd49d71WWzd0IxtuMn7RS/22yaAiPgI9G/zQteqCg2YteTaFuiqD5tat6uCatd8b0A47JlR8
ABcyQs9hMwxyRIUPThmLsRr3VZokER/uV4DQPn4fgHhrJA9hAYAZkjDQs1NgxxK+PoJHlvFk1NmD
4a3fV08AeHTLt48PhFURwhnQbgxSz4B2Yfu1obNFx7RPpyghWWRfgWdg8edd032fdwQBAXFnNx3Y
j1ski3vWPpjngiq5IuQyqALnAblJEBWyfw0aXO7ZUaw9JI+/7z/dJT4GH51p3AL56FdcsC4pqGou
qmWM6Ym3G610ZOdQ1odfFncl+o4UvfQLLjKJCrLayj73KhwfpRDRMg3yliBejfBirAmuYJyXs7gB
+aj7NvAHy4lt5fwHYE8dtCZpxW1swzL9Hbb3OEF0xtgfU+INufZ1jiExAAqWa1a6b0wmzQR8CbbU
HtbkGThtdzxYMY917LGf5eHmti7DofXNaw5uF4t/63TyjeFptX1pF5J0w3ZXHYZMvCTLEtoJNA4/
CbZM+6TYv79ALtB9cFMUY5zRALV8a2fP5CwQWHF8XuJlrs2/81y6UTnW7j+jT6aUSBv10W7MZhLC
lg3ojh6OlXn69tRIDII+rkW8Zq35YvKlvcI5aH76GvanGrlPV6Dby3cGS0D3EdfTVAjQhZ6O1xAm
YxEZKuOp16zIbTz/S1NV1YfbCYxCFYtmgVYd1fvpKG6V1CtUGuIE4YxSaS7S9kNraDIojIFWXbMV
unwoWu94OcNiQnCCVOl0uLmdA+hzUpAsi8fxPgvG7l+/9MuP+mLQkt4sOvEv2lJXUb2djmM3oLzQ
WfJ4oKkQpVnPeWbSciy74lq08cU63Boymyfttt+zTZ7tjU2SDIMxTHmslXW7K+xgfDGMtt8pV1iv
SeBfI/FffGLbeEBNPBt9aARKp482uIs9rOmYx25HQSHXaarCxK30+6GstCtg+sXr4ttC+olSB7eP
TdpyOlZqdVhfYHYaj7aY9nhNajvPLq/l7Lw1CsFDLkfZ5uvqn610gtNcYegUiApHxF9NUiz/4FQz
fsyKGn0cbtAoMCAS4LFF8OPZeenMlTCn2tHjZEIrkw9BG48SjWtYVsUa5oD6aTiJdP3z/j51+XSb
fQXHDJ0t6BnO2T4VFNzjXNF38TIE3QGNgRc1jRRXdqc3RuGYZAZhpUOfOZ9D3qE1Svhw7E6yueln
gK9eK66RI94YhfKJCWRnhxt0foJVgntn4Vd9bNvaSOr54EUQCvrd+zN2cU4629HBMHAuga3Pd9pS
tgXQXtvHejd7Ud7JfTcVd2la3PmQayPZ2ddO5otveJMdbS1VrJ/RxpwnbbjCBv2fKQW1fFyey64d
boJ07g61l1jxUNTTlbLjch4JmyGQglAPmEg4a59+V4jcBmPVDRXnfZBGnmbBtRvl+OF5ZJPgrIKo
wDlJ1Xs6CpNn4bngDTGiuPSvJyw6mTi3pOTUKizwj7RKgs9GVdvXcoC3P/ikA7fVN9t2QWGFu8B5
UoXqk7FW5KTE9lovf3VLNfshq9Y7fTHK40JDNI3aIndeDa4BN++vncuZ3YbGg5IVj8zpf/3Q/9RY
Q13m+dqLKdYDykaigZfYzEE93x/lYg/eHhCfcGwHOcvolp3ObFZknTmUaopFZ9BSxJ/t3mrpgmHO
e+3EfGsovGnQN8GBIodme+D/PJDhl81Cz32KzcayQ32eu/3iCy/qEv9aszh447VRDbAgOWC2NKTT
oTDuqKnzcwjXhsy/oyVMG9pTrjZH+Ey51U3SrsknwxudHyqblYz0dKiv+Jddfoi0/mFEQSBieqGJ
nP6EodOLfCIiPZ4yNAEHUxVT+kPq4HFe6QzLp4nOTHtF//rWkoG9sW01qLRReZ2OaQ3CHEaQ/ti3
wT30EbGjNlbehz95iCgkEiAn9jZe0tmTLUAaySgZRYMdv6/rjp6kHL68vy4v7N8oumE1cpPZTgIb
id/ps3j09yp8K1SceRnCbBKK2MUSZ5nWR1AoewxLazCesGdZDDZWXSbh4rp43UmS9PqDAcDd3SSy
Q56Q1c1EOOXcZcUerrSRXzPq4Jec7xH44FPCkAKEx9/Zul41Qc7tNh8s5Ok5M9z+j6yVuDLrbyxp
vlI2A9iKFE3nF5+1p/2W1e2EoZNTuZ9Y0qkbFfpcip2VSFccW3tdfk0mvhAH3+mIQq4dP7kGCbyx
wmCDgT7gHMqO4ZxVHmRGzt5AK4W7bOUfCldv77AtvRYheHlsEnbh/s9SHXM2/C1P332aBwIbejHH
1Btlz4vVhRHNnTSDMGtx83jIEk3LH+hGF9dS5t96QD5bGEK4GkOC3l7DfzapIoH5tCTFHHtBN9yB
Ln4O8rL7+HdKdUOhTcISlgrnO2FlmSk5MDyf7Jf24GdGuW/Jq7qyLi/3W1xkOZzZAreb1wVhZqYL
ntYLSr2BYnCH8MbLQ68zEmfv+fQOrmACF8NttyFzS4aFPr6Rd09nzi4VcB3hRbFRqQrHNsk9WSym
fZsgDrzmc3ZxLjMYgk8usqA5LnXB6WCEeCisUCwvzlu/+SvAk6ubceh97agrNvsdkiTNex5qo3i1
MM2zokzPDRmVQ9o2NKKc4nuGJpVLzpJm5SeOA695WlTRfNVMuxuitiyyZ9F0wRwudLpbJFSDaoY7
cyiKKhJgON8VgUj+Dqy1/E2fT5axDKT8ZmUOLacppYezwxQL5r9jLVMdd1itOHSt9UK8AJDb4jGh
yVMdOpcY839WhD9/7HWQ5q9Ec0sZj9WSqs9m5XPetwi9x51Wa8J+XkuHL27klgFVxKR83Y9r0g+R
bYCVhmr2lHnlrV58iky0TT1uc+HY0MazT7EcxykjGsmJtUH/ig+nzXaqbrSiQfYlCzvymu7KRvfW
OmInBW7k9W4q+tNX6wjHX9XQujGdw8U49F6BkXiKakZE1pqqD5dZsMwpETGRhplq8VmeDifsqZML
xI1YOj4GDg1t+qFMfr1/ml0UAwxCFWkDuWwh0Oe3Tw6GIVNLo8danXnRWBk94QO0KO7tImuf9LJw
r3z7F9sYA9qgnLiMIPvDIOv0qfBvCBo/U9wQg7V6tBMa6nhym1de1ZujoPBG6r0BSvbZKFNWBIjR
Aj32VaGeZjhfX5cpvaZKeWsUvAawq4ba5AA7nj4LHbystlCNxplltkeCSUnQBXO5stAvlx2SeApg
A5tjiu1z/1EzSCfWW+bEaG3NvUYbKZJGRcPTtq4db5cPhPblfwAqQCaV2tmS82i58vGbTtzNW+Nj
RgqVY9z74QcCDaY9wEWQevACXdnMPlNzWH0yCWchX/SgIPHCMfKm+I2xjv38/gq/fCY2fwJe+GB9
Ftz5UlDwe6e5a/14M0v/BllRvMpiuWa58uYo3KgtyyKfm8vR6VKoxrZvmmTy49Hwx9dWZeOdoYn5
9f1n+d83f1LRcReCTcqWjI9TgFL9dBiT2txGmRzEtDqQWqFDHsRhwYGgjZBqEdPjWYv/Z5iN4t9E
a1V+k6X68LMS+CscYDOQZ+0Si2Qc3v9ZlysUJih3YIAq8DL+Ov1VU0l4Z0uMbewWRuY+zRBG+mPp
lMX6dYEZ8uf90d6YapinuD6xLQKRXOhi+lQ17TQzmiuciO/FObj43OzeH+WtZ0IFYwBZeFxyzyNL
xmys9SLpg3hKshHKV67HM4pviHzjEL4/1OVJhlMkmBTyA2J0uIaeTt9WL9Bu56U6dl7e+BRg4Ypf
yq3o9CrUUkf/Y4mrH+Ebs2gDMoEvYTqzCQROB60bsmXQmiXxCJUuanRZRvp4Ncnp8ngxKcfZUyAj
YOBwzhPO4FgNhpUkcYa887EWoviFPTsG2Qo/RNLM5ivH2RtTSTm5+X8btNKQuZ0+VTPNie1gpRAP
6RiEmo40X0/d/EUHc9wFRmfe1ZPq1isv8K25xHeRzFBSLNAGnr1A3elVlkw5cWOSk9r3J/0mMNdr
op83R0FFjIMUQWDmuefsgmeCbS99Elur/IWnzLTPWv/DV2hinMhF4bChl0UTcvsR/7lllHrnFdTm
Wqxm39yttqkdpHSLK1XyGx8XFRS+8EACSMD8swnLWtSBHGpaPNumiDrTKQ8lyXoQAqufH/62TkYy
T59HdzBQSBNGChrMzDzU/nep7vAJj7VfQqbpyyWUidbv3x/2zQdkxeMzCh4B4Hk6rFlVbZMZTKNU
IvkJWGD00TR27Rq5U9v9+PBgSM5Iadna7tDxz8oQqmB7HoHjY5sS5MkyaqiA1VLuxl53rmBHb6xB
eptUFmBl7Pbnyr1VWCvMCC+JxdwlWGa06M1n96M+/pyjAN+gLBymKAXPEQUR5J7Rz7YWY14PJ1DP
Ydi643z88LQFPAmO7pRXG5x5+o4GrSDiehHpbWL1MsKFIdiXxLLd1zQsnt4f6nIbpPPHHsuVBW0s
6/50qHEUCpLgusTjnP1rz8mfILeeV70m3ERei1u/XHqMRabD5gerb6qi07HMlnSvVE1LjILPgoCB
Zzze8D6WMMG1tOTL1cBQmwM212rsgC7wNuEKv3BMkETpTlEH12kn1uGj7pj/61oR0A0mQZF9QStJ
m5rKapnsuNSMYVd72a9hDVz4XXP94X0cciqQqMd/QMsufMumGlK+wd0Eq471yV5J3y2Cfr6CsVy+
IM55OnBcTUCQsPQ+fUGFl4iMPDQzTobMPjR9a8ek/VakrK/2h69BkBHoASNKpb7gXZ0OBZmj8spu
tmIE25utBxHrxlx4H67n0QBuSl6mjmrC2w7l/5wZ0lXKRcPrxgO9kJ0a/R+ZdB/W3FZXdtXL9Ubt
yzUILTSqIPgPpwNhd7NatZd7cZ8ZfwcnFUe7mO0rxexlCcEg22OgMqSUP+9TJcRZyqLpvRjnkUqF
VqMh8Cjc9RvXZA0SKzYR2CvAYfuoDSB+eRyHFIFgypCXzkOJpkEziq6DfjN3fXvMvPFZH5vkytNd
TiE8Iyp0QD4wBfSAp1OY+BLnrmagVGm4M3TznIRaq4837+93b4zChXUz6YW7S0rw9gn8Z0WwM2Ul
8BKp84tT7ZRTV1HaQxF/fxRgCv6c0+vQJupmC4dECpJonn1KOoKHNmtEEsth9oKdlivPOPbKyH7i
rjC8pu1s/67sWtcOVjZs2m9c+1t/SzILFuhVDuzbyCuUKR9MAXD03MlGUy9bs147JHkyWg8mHd9q
X3iySj5zWfXd/aQnxnBIMcrRUFbo1vgAV6BxDj49sAyFWAmoZpg1BPK0KvrpDk3OtNxg/zGirQrK
oNivTerZO33oHPi3oh77W7w6pXHvLM7gyjCvm77YI48al5sR64716CpDJvtEZrb91da06VVMXekg
R8Je63ODmZZ9rCwtm3Zel8B81RerlPNunJW7HuVqSCe2ZkCXyOnLjtbWkrX987KWqYUqpe3/duXc
dw91ndMzNLsh/TppuGTvlJ6s6adhskg4KBHWdbuVnXiFkg07cue1nfPCd9+kR9fSTGB/rJyigprS
3lceTOlPs2dWn3uTJ35IJ9MqDi4W0e1x9Ox12gdCztitmNIOYmVjApXv8M2XS1hXGqY5Rr7gv0IW
8vhVCbX8mzcDHjraOkonUrnhyGeiM6G1trU1oQuaXTftQwnPjFQrrF3no7ItDiJOLkgjnlgJZ0Tu
oloEN/hYlZ8RYmXBQ4acr6QbYWjzI9Bl5v1eWk2XP/rm/3F2HjtyG+0avqICmMOWnaZ7kqSRNCNv
CMmymUMxFnn156HOxs1uTGN+GPbChlXNil94g1Lxvd6hBHqwcK7S3gx3htvSYVcnTpPhuDKAFQlz
Bv6cncb7ccSv846OrzxJ6qOvdlth5VxKG8E1yFSiALNiKW87d6Pe79MS75LtiMCXOuhWDxa/kLRO
TqltFfLkVsA0tzbaMXJT9aoTd1aCasM2BkFUHtKcYO8kDF3xAlosywOp9/RPP9m98eQqHdKPANXy
s9HsxqM+YDvN3Vw3ZbdzyzZCwsdI6wHtFHP+nISh420A+sbJkzVQcHiw51bvT8TkfXpwUhSEtjFI
GLSCRk1NNvQrhZzBVFslwm+TUDXaYDJr71WhsnAzFVaHbkRlzMWm6UMRBX1rpmqrnNSG0mGLbghm
2SJZUztODKOgzvv81IZiUEFSZ2ZzZzagp7YZssrtjjcln9grtSY3BO0d+HgxpNHwxfUVyxuBv1Ob
KfE8de83zmTuMYGNLFTT+rHbjfEQDYcqsuFPBKXfGsMn3KIl5kRjqImdb4L0egsxO20f/CHz3uIu
1V6QYfP9TRLWcfkQYXFcBlqOXmnQmbCgNtncsJ8WTbli4zmDCIM5goiwGapYlxtB1hZSBHZUusFx
Opo2Tg4NgGDFSlQAh9zHqJGizHM5ifTF0Gvxgjt8mn6KMBPTvzXjXKhPOvsFcenMBQzsyEy5QZnJ
tvgB17bttwNQNbG1xhzYrnQir+9hT9r51GxUiFBXkBSG6g+xOXpvthuO1SFRFh7RekrH+1cXY+8J
bhpKVkPdcLS+5F2c/9XbtV4fhsaccpDS2vAd2HGafZlcMHDPLpyA8a6l6NF8RQCJ9U9av/ouxRDp
W3hBPrBxfcw7+A1x9Jx286ztfSTVfmIxnIePOu6R8S7lHKtf06CPGLOVHPf7Ac1YeKsQ/9qHvpt6
INxgVKsNuP58OCwupc6ua219DDglTCFcnNj/wTUcZgcYZ30TdIth5N3khlZ3F8au3+793ANYKl0n
yv+ls1F7m27sIwPtwhnBSDH6OhJ1FALnB7ernPxzIh0oXtU0NsZnR4zRfOijQRv3Zma0r3PoduNz
BJlG7hKtzuvtwFK2MDUnvdkVQz2rpySLQqiFjTABhmVR12r4ifTC2vajKFHts5vKeuCpDaGrFLQl
97E9ZuqElYJV3+eq7cZjgQCXePb7OrOCJh5d4yHrR2gsremr9ujNoTE9EHTb5t+hYWOSrszB/GJL
6bvfstoT5WtITVN70fO4z455ryVtEM/Kng+FUbZP6QwVe++kEGG/YfTW2nLTyckWWyccppE3X4Vw
kdkmaP6hHulBMkJppt5qkIIKGAleIxZJqz7alzXKxPtChtm4Ua3ojCeMTeZ57411XW26OprYWDMc
xYNX9w5+l/nUOm/cWF31a0adVribSstL2EV1WA57umLdV1dM1rTpay90T62gXcD1EM3xkQOuf3Zm
p9J2vWo6485vdFf8hCuUN/s4pQa5p6uQ62YwZiKKPyUTGrsA2ms7p9FkiXmvbDJt5OZI+hEhi+Yf
sQ0dug2MKRTZ1m64N+EKlJV89unftifg7OYzvJK6/KWpJgq3sI1IbLE41/+hfUXa1GXeXN0BCJP4
jXUJaGKodaX920oimm/ob1TNNudupmUKc91umefZzP/h9ZHDoy884QdTU2AoIYpUx63dcjtx36Yp
ND5/or+ysyuk7wIkSbswoP9nUxTBlJIQ0xazu/Gryfha20WD9ltbQeaaZ899irTWSY+TO6fpbs4t
gTh7obX1TuPt1A6OPxHXpJVmtUHEKo1HaIqmveF/8vJPApnbae8pSppbR8Y+xnVzXHOSlN4frHQU
35sEY4xP7pTpWjAls/nWRVGXfE6FJzmWM8Is3GZIi7U/pUD3Kw7YI+XwMg/C9V98xB1gC9E9NHde
3tCsQEYevTUkL53qMMPqfMUMyoI+xY8Mee5j18SzMRIGytCTWDy+ylx9QwcPAA737/yAfKilHac6
TcS2gyXW/k7GpIo2fjOUP+FAhajPAsP6pSA4/Rrhp8y7OV1AQqPbG9zHEewf6H5Gk+0T5MJ/4y+a
qJ0BiSb9YsfYlz8UUSENgsOhNqogH2FibJfkD2+JcqqS76lKs+Z7iXwmtFhjQJZBoUsD/Xk0x0/0
GlPYOJOaxcvkGLAqgph37JsNCF1+UST8clvQo02hxjXTU+bGXb7rs6mtHsdhiPpHV2iDuoO2qD3A
aMC9LXa7NGeaRfOl1XqLDnEK7edQtW3objyQBdoGbi5kEKJLfhEk8fJzhNhi9VnDRtk5eJay/0bC
nN3Wt3EZP4dxpXBsE8iQPVAKG+Z7ouO5uatDI1FPuZc25Qbd7Mk9hFqv979c1Os+FfOiU4ldkjMe
qllPhk/m0BX/eq3X6sfG6vTvYvCt/m8/DKWxK7F3mV48/pUMxiaNptepEFD787FODpLg9Kij4mBv
UCWxR2K3lLuy7ute7btiRqSiNSqKJIHs6gbvn9pDJfNkIuoJuEJCa9mAlg55bM2wSnatJsyvkUd9
ca/KLgY6MEsLkxtEGT03KIQFg7O3vJQr2xdVtzG9qIt/mPHomS9ebHf197ZjMxyRk8PNyObfi23U
LpoOARiXoXhwmryoERZMC2qTbFb7c2T1rv5UseHkVy+qjX4nw1JYh5LbHhiGM9l7skITSYEM2st9
WUBKxcPGSob7zGoy7wGq0FDdLXyi+p/ckWG+aztPOOznHKbk4BboGOfIanYHyHdAL3F+UHnQ9oZR
7sEPu8azIaQId2USh6gFIq+o9Q81Em9aFigtKhCrUFEi/s29MOv2RadmmkMCiuQ+hQBhIbWbzJye
SFvUDWkxoYAludKqjUpV+NTX0nqJZAvjzW4S1T7ie1s6x0jg+ruJNFG8orjHhssbv9L2YQglMhjg
elSHsQ579ZzHkVugjUlFDx2XwWrzz7ar4MUFnaMWxfcSusKDX2TN/HmynY7tJpQxvBZaiapkCq8x
3oRROvsBRLtMC6rKxZgr5il0Ft/Q6Gc9jmG5IW4DPhzOfrwdTa6hYNI7wi4eN+eWZc5Snz1PLH0K
+qSv5Jbky+vee1gWqV2Evk8F0owOiY+Mquoc83Eykd5A++BzJWPEKkQxtUjNWh+1uaFVAnafmgrF
lIXhtCp0RF03VLXZhEcgI0VQeSJ5gl2CZR5u6U/vJ9F/ao+rT0W/hYYJHWbEotZifcJLR1cKPzw2
KNmmgfJU9yuChvFSQch1g86os59VFs9jUPDGfPGzSPM3cyaSv9//IVemnJqYTg3JsZeG2+qb0bTU
KoCB4ojUbBUoN5N7Fr3bo23T7KFL90c/LvB+SNp4C+Pzy/ujL3/6ahZAJ1OCQS0Oh7o1mQHZY8nD
mkcnTtgs910zuzAtCWleZ3RFEfIpoGXdql+sxySdARO9sHhAKFxg8jUxKot7NzzCHSfjc0O5n73O
erImxBw6TZ9uVGUuoEmMR2UdUBKOhRrYC37Pf6oyOuk/p51dVSZ0JnS7tv7uci7UVKl2i21d+EiA
PvxIne6WENNFyXMZ2dPp7C8Sg1TAz0dOseBqKZhQp0mrbJPFYnqGvI6QM9JuP95fyIvy3TIUPQra
qDQCacidD9XSMx7LkQ4giMzpDR5+sR8aR+4LhFIOcUf6BkAM/Y/3R702tawgjVTK7jQTVpu3IVTq
PEWbKdKz19ynv5TG6l7v+7/NimQWcmyQOUhgvD/qlWmFdkNFHD8nxCjXZba213JBZiWO0u30XRfW
xIG5q4IQF4D/ZSh6SNRFFy3Fdbt4TGHt1vYojm4dejtUaLpgglRNPSG6pR56UdRzQZNSTvY1EBtc
v6vioSNcKxeiR59bDqhXD2i/m7NW3jgM10ahmExlHFobdaDVPhGVVpQcE1aMksi2hAS2AYt0q6Nw
ZTcuRpCg0/BFXvxxzncjikapMjwcfJNSpN86tBm+KGbSPDUW3rFiHD1KMij4Gnfv74wr+3GhqdA0
8cDxcKmdj6vP9QyIL0pPGuZv8Ehlfkp7hYqKbSGAWXbpLlL6+CWLO3nj/F3uSWrLC67HhzkIqH7V
2gW34DQTdZATotZq02Sx+taTe28oGN0CeV2iYTjjdISQ6gPeuVxt518ZigkhO5WVJ1P62KJiYZqp
n5Fqo+Qp05qOqmvX6fYpBudu3+nUir9OJDztXnphh0qHY6ISwUbUuu/vz/6VOTBcDia7ipMJIOb8
dznm0qlCVPrUaJh90NUaoqClFUmeS9i4f3+wyy3GRQfagY7Vgnu4OC7taGr007PTPJoIv7RD4wc9
Wib3CkIioiumFhdPdVqE0409dnmCDCqdEETp0ILaW+/tmHS5abBNPJW1FItmB3kBUcuHLx5G8SlZ
GjSE4aAun/+fR8vMUiRUvDQ/IY0gvmVlEu7Mae5xXAhvXTyXh2bB8XHoLWZzAfefD9ViHgwhmaKk
XdXaKS1T61CjNMMNMUv0fhLk+HJY2ZQwPnwXMTAlQgzJ6Dqxk1cD50YLs7zIT0Yq+h0qVWNQ51P4
0b6jyyiougEnJezAX/x8FHewkepAYOiERITz2ywQtfTMWb6FXt99FOT5ZygIogvhiwjWOB9KI2/h
4DJU6DcGQQ2dBs/Lfr+/8ZdZOQvZGIQ/X/PgC+NCs4bceShINY03s1xZ7n1CRdiYtwAXKAtnGZDc
2qvsW5TXa1ueZABwDLgVLtblv/9nM7at7rTTmOenQs3Fj7HP53s3RRLn4x8GjmPpQdLC99fREg0t
XVZlkp/qQXP3WJGQ+kwT/2iJvK0h0z4+HnsCNCZVLMBF64M8NV7tFUlcnJIEF8N5zr+39DqDLhuO
vp7++/7HXTlkAM409jqPIhyK1dawe6fvEM1ja3jbwlXVobLyFyMmzalNI9wNXj1RVZM3bpErCwdo
G2UA2k/4dZurl2Lyo67M0Ew6ZaLw3uqBy5BdqW6FgZcX/5KzwQ2CDQPSYx1hS71Ns0Xl7GRmcGAH
avn7uDSz+9adbxJ6l0dktf2JkYkpvAXD4q1JFPNMWUebwvokEcmZgwLR2i7QbGTjqfC7uJSMtBm+
ak3efgKD2fwcZT2ooxZGODZwc6ftFgrI9FJmiIYFyRj55t3U+2Z+32Stadx59izwliHqFFsMKIp+
5yZdNm77mbbCiXe0XkTCOWL7jATa9QINHeX5wGu0WHkPfdf9ij2/SxGbZUE2GViRaUddAdHKzJRV
dKrKLnI3tAcLLAoTPZ52SFGQZ6NkjAQg1fQwuxMgT/SNDbPXA+M5E1AgFdVU9xCBqxt58JUd4nM7
aCTcqPCi5np+tEOvtdgjaXmy6dO8ofynPmNXc8ut9E82vVo1+vv03RfEERoVy/H4zw2is/O8vO/K
EypUZn2PZoPnv2JXQnc2mym1B5qB6OiJhiBtui6WY/dgJGZUbOG7T8m2cgbzHzQpm/HghU0tqc9O
Kt7NUV38EjBp7aNMgfT/6AYt7jY9Bdjo+P75vbLFofvD3lleEQBuq/NboEEaUnsrT0Jk4i1nDw5g
2jR9NznC/rDUBSQ+0irQKfyNO+LqycLMypl0stUTBoz9XafSaJe4Zr2nIyZufNfl+nMdoRVM7kba
CIrufGHcFi0fk0IcN8TsmDs0fHsTOaJijPfvT+Dls0VlieoOg5GgXsA83NRPdS/hKpqJi7tNnefY
IiSmGWQhVk3UPmlgvD/i5ZJxvROPE9j8eSpX4WiFRGCTTU5+qjhnGxSaKo4djTTswvXN+0Nd3u4L
NBv4GcAPsHvrWUQctmhCaypOuiyarTE9lnW5wWyH4uBSTsaKtFhkQMMb1/u1OfUXXpwGyImYdJmB
/5yqHLeWCCeQ4hQlWRrEg7dNnNza6NJ6Hbjnb7yXV7aKAfweKXKXBBJ8+flo5YIoLhOvOBEqxNui
NeN7K84/TPug+Og4yxBE2RB0VgdtRoxLR3+sPiGeg/+UQbUVeAvKqSznjVW78kGLTPYCQYeXR/Z9
/kH9ECGBLPr6NBRKfUpcP7oLMyxW3t8bVxYJ/CN/OnA0PK7XwCoP2W/oZUV9aut9pw9MWpmOgaVo
65jixoa48kW88pq74JwWmN0qa1AxoVqFzN4pohq0l+At9vGUTy/vf9Fl6rVQp0i5mDYCqDUbYzR5
V8PUYd4mMlxC+4xWlp7DfbMrnM6UNtabDL+i+cZMXjnQEP95B4EPwmhZ4+BaV/YlurH1qckbba+A
BQd2IfwtpgIfBp3zVEE7As2yZJcg3M+3hplqUe+1YXWK03He1rbstqkcbgUzVz6Ic0vASzJJEXZd
fZ1j4BZzY9SnuQODVETSeykA0B/MPnU+nAXx8Oqg+0jM4QOtvdYHBHjxHqnlCVHrdkdE428KmVqb
Scda8f3tcWUTonJPEQCRHAS21jWzBUPdp0MlTyaShhYId1/4u8mU/a0q07WBeBwXeS1cOdBAOV8k
pZIhRbBcnnCATJG6GKGJCXErE782ig+KmXcLBjxQ3PNR8nyyBr9DOw4lWO05FrPhoesIpO3GtF3e
E/ADIVmCT1zupDW/p2oLhFuV0Z/8MI3cO1NNKD0nWheNu0n4KOslkytvhTWXH0fQxwuC6wNSRqRd
5x+HfSfd1anqT23r56eBWIFGT1Ul2Y0w43KnL86sGPqQgQNtXx/dxuuatlBaf0IQW+4p0vcBnLJ2
A3n8VnX42icRHzuuz1/gIpaf8p9HsTWcnkq40wNyiNP9YBoKrRVxi/ty9YOc5b2HLMJDtZo42Ggu
8MdoOOX6WDwKF6QBirO2iROBgNv9/om6vHDJ4ezFegn3CJR4VrfRYNpp2wAmOg1OW2bbMRp9d2+2
guTBdvM+OVF+N/zDlBfRp4+PTGYA855uII/ksmn/M5mz5WBDI2dxl0mzdDYl+rPlwap8cCzTBNbp
oenwgdsajhrK/ftDX8ZUSxmFDUdzAaWXtYqDbnWx5yVZc0R4ognc0py/6bGNkO6sRXczDfpPjWM2
G/B+4Y3pvtxBvJzIEnIwLGhwaxZLY8pWqiJrj72Q1iGtW142I7mFe74878wpN9fypC05+upeUUqv
O5Cd7THTkpchLfCtLeo3L67+cew2vHt/Mi+3K4ySBYS6+NRTO1oNpicWcCbNQRWoSZDenqNpn5FX
oOKh38L5/yGbned6y1gLLp56Ioyt1Z6JEqMMLStGokdGrbuVMZiQLarQvbZVdWJlC9QTzMAC6Zm3
GDFqDzQghv5l8f/D/hMIod4FVqzMEO9M1XUIaAOt2ydipEE6RObinTnKAVxW6kY/35+nPxfe+seD
H6CgTIpCLXt1rsfISEdd1vWxzdM5BmvaFOYny0RAYZfnpVcnAeX2PN6MqsrdUwjzM93krTm020Sq
DFh1OhB4z/XUDnt8qKNol3VUTfJARYXu3ddaY1r15wLlaePVikE6HETjpb9sVmcOspjbE6cTMvBt
mse6HoB0Su0ngBDYOI5Us/PPBkYTwzaC24ukGHi3FOOPKK/f3p+Ha/uFIN9mITV6bGsXpXYoNcAl
VgZTDZiLNuWvRAt24Nb1x2Mgd6m/Yd9N1E+RavWIo5mbmCMA5+OwFG+60RoOGAyPWGJG8+79j7o8
1y7qBcilIcbJt61r6rL1fd62sDxWPMSPoIOKbW64+YdvD0K6paWPsB350pp4TbLS1q6H73KvtHyL
1mh4Z9SFfqN2fmWBoLDStad8SfqyFmUrBOAqO+7lUdpx/tboxpxu0XDPDrZRVfmNwPvKxNGRXLos
S0MCdbHzV2CY9dKc9FgiZeq9LRDK48Arf2N1Lu9DGE/LG0NKQW93XacHRV7ZoE6aIzZK4x3CtvOM
THfbJUctyqzfoSN6eYPWdzmJCFPyuBAVExlfEO5gSCIEXfPExHkaf1WNNSJQKfweI28iy/HGkl35
wOVVQbMDqUAywtVON0cpiR0XJThQJUOQ2Y5swA2ioL6PJiu2wJ5PtLLf3/PXPtGjRQ7Ig6DogmRt
iMmXHdY0x7qs608QN4YveeXJhxT/jhuxwuUugVTHGwPvhQo318b5LsmtosbbY+6OFkbZetAUmQdF
rmmmbP/+N10OhIsixGqAFahRXcCEhI7JW4F3K5yHTg+UmYE+jcz6w/uRUVAkROcCdJC17iV7RUSB
2ba6I3YxPyNbHvRCPY11B9+m1z5eqF/iYoJwKh6ErutLQ2KXq9mx6OCSdflbD7Z6BzZ4vJG4X24G
RqFJTUMeGUdqjOcrhL4TkFRN9sexVOU9emhu4EWOWiCJt3L1K2tEoZRvIg7nNK+7VK6G8Q91gvE4
1pnYAM/A5HsB4394J9AF50IHOEE9Yg2eUqKk92FR30fvDNsUvEKfhT7PN4Kni29Z2nnL5YTUybJE
q2lLoTK5Qwx4vcIT4KnTFi/7tvJuXEYX1wPEVA4NMCHaFAvB9HxxrDzxE6Mfx2NmutRPel3b4TGG
g4nIk8OIGX3w/txdHQ/dBVIKOmDmOr7WNES9TNRijtiP+V+osI+7alT178GIs4PQQ1gz7w94EdDz
gQhmLIS1JUB0V/dfI3IcCnxzPNpysnZJFN+pOXlTo34gBX3WQ+NhLqxb4cX1QTlZBltxGfx8VtGb
l1o9O6ydpr357ryhwdgEbY0pTBwnZeB27fNYjDfCSH35lrMwcvlWigZkD6CHiATOh8U0LW2NplLH
JgK8P+jadh7AdraFkd2HnRBfMEUZvqqyTEB2Fo31xZGW9VuF9rf35/wic+R3kDX+f4V/kXo+/x15
Okmw2Y46RqXlILDby+KzoL0cbbpQLxeKUyk+Q8sl+3h/4Gu7C3GPP8R8ioTu6szoqqc8ZPjq2PfD
hBOX80sCvm1wlwy6Kvrr/cEu7jW+0id2pObE/Unidv6V1NydsU+Qdowpwz/3OEuA6xfOWxjavz88
ErkoACoYq9w7a/3YMezwPJxR/lT4Npzw0oHK1uv5UQ2Gs3t/qMtbh5FQSOHtQSiZ+tP5R83IxeZ1
BnneB9j+6vZu9jNrpH3jBr0ydXRRKclxRS8Kwqupi3UDY48y1Y7Ypaafyjp374tChJ+MoS1uxAeX
QxlknmBtocjSR1tXO0k8c7NsNXX0UnfcpWEzbpUBwyhOqg8zpine/hGwIZ/gAV9ncZSndVfBHzpW
gxxe3DwcXgn1khsB3eXh4jFljajNoEtIwf18hepRSxKZRdNRn+W0MaSXfouSRfZtMMVe7xNQ3ECg
bjxG12YRrOcf5SG0wdfWDPD5vElZxXRMIsCPPkyk7wOzHogqmr99dAfSEUR4cenog3daF3+ibGpa
HQ7cMaEFfpd3YGYRCFfb90e5+kEewcKipY4ExmoW9f6PWI8+HZF//joh/7cD1QbpFaeQGyNdnigQ
j6ikAk8jzuZmPl+vxMhdN57M6ZipZsZ5yw8Ds4MV9v73XN58BAmg8zBhJca/AP3OOMgqxy/nIy3v
l6qrjx2dz6Cc5L81Wob/y2Ac3QX1y2etee1NrldeCDHt6PfehNiFO7tfLSDA8J3gip58gj3jRifh
6vfxlC6xyh/3+fNZXNiUTjmM81F5UPw2tdOojdSgukjfaIFyldONb7zcIJZOMwvIOIvGPlktGyL4
3jSB9jh6YdkcdXTC973vYzrW+NMNANfVocCIAaxCzZJi//m3jS3+q9482ceFxn8gc/kXI0G144Zq
bnzU5V7ko1B7cRfOw9LEOB+praYw9CQyjoYrkn1S9hbaTVRY39+LV75ngQ8sdQJadWgbnY+STOWg
91blkeDiejQUjfhpFfCOMLq0X98f6nJbMGlkf+CNPLpma22jLO9buyhRt6stGyxaX0Acz00z2um4
RuFM6Ytv7w94ZQYRjVj8jRFEo+W8ijAac/axabCc4yxS9zGawTB0szXe2O3XRvG4NLjd3T/rdT6D
dgO1EBMp92h2Xskt65flX1qW5Tdu9SvDUCxdNt0yd/RVz4dJGi8jGrW845Qn0U70OYbH9KI/vumW
i3YRXaNiBDrifJS09DscLLPwqCeY12eF9Hc9IdyNTXflW7hfF28dCuiMs1qYqtTjxRPPI/Wb4t92
MXvPWhZlN47q9VHY3Ab3Hs/G6gDJNG70zs48LJCn7tHNK38boYN9Y/mvHKAlhAA/QuJMmW1VDo5U
2rlwMr2jhoAacnhSf0SQFHNTld0Sdv3z0J3nDJTXeAYpO2gEl2tZIadMaxEVCEPoZEJR+4D4ZdBJ
FwgJeO3e07/nLqToItDwxh3Sasu8bNB7wKIjRYBzeolxtxPT98n7qk3tpogfOwH/wym+xuI1lOmd
62NcJ031VyN+v38UL88+geNyaVJBIH1dv0K9G6U9zgohawGS0szr5DTWRrQxawst8HC45alwufaM
x976U03j+K9CBtJUMUwpDKLK9BSWR2W1pTN1C9Sz7NPz9QBkT2GQugIVNErG56cFm5cO+s6MVGBb
D0ciMjoOCbz2AKaz/wnsWXYyu0Y+YIhXvpJljTfU4q7MKiNzWCm9Luys1Q4H9lo5WAFEJ7oL8RF9
DYyKsV7cEq8lPEnpLZ3fS0ocVWub/QdjY2ncrAWjtTYxXDTholPmxZP6V/ewI36ISlCxGxujxf6Q
LYiFu5mXRmwnmJq/bbtYgC2xlXu7D28pYOFLHZjskbd/9fFJn8KxrvL4hBuqth2s0TjpqYA1gtIs
Poj+9v3hlh2zWmuuRDqN9N9pPK+hBA0KeXRu4uYI5z7ZdXpjHZUajXtfpvIOYGh65znz+P39QS8X
GD1zqHckKzRAKAufbzBMBt20c/zuiANpw7FPECOGiOgm7hFbLZTssmpubzWuuYkvvpUczFw4Mgti
7cIoKYwXbWS6qMeo7T2xSRDLHjZN047t7g8Z4WEYqvmbp5vS3RSjJtO32e96Z+fAE3zuBurWqEFp
eIeWMUYLGfdRHGYFNxAwF4pXNdzjLEGlegPVrrC/JXMdVkEfEfA86cZgNoHTwxs6yra3ss/NlFfi
rRS0LuhlK7tf/LcrXNkwNm+2o5301d+56iOXZkDcRmR0dV9U2ziEVfsyGfh845IqqMe6eTsUO230
4h5bWZS49zbsqW9i7LzmzU7iLNvhROD6O0f2mndw1KLkgZxA87uBvpvsZQRh8T4LhyHlZ7owybTB
d6F7hcrAjdHUX6GDYJeI4k3/JcnGvseosGpxzR3SXM824Hvm6mAknab9EJY+iju9nucWSVNRD98N
i0wxC8Io97Vd3YaZ/pqOvqeeYkke8RtL5wz5gCKaVPbvaIZN/GC0KMXcR3OPLGqu5824MRIHmY5k
yKPvaZbG+iEr5iLeeLkEnkQlx8m0+1irPDqmKp1SxdgZCk7uTnl5Yu7dzHXrYz+4Kn7JtCqKYoxS
vQzPAmxRG8jkBE8B2Dt9fPb93OAo+CqTGzUkMAgbqrnGwU9r173js7N+Y3ZaUn8K5y4zFpnRsn3t
ZS58pCiMub7DLyj8R4puLl6h7Ef/OGiSxLsEBffosa51L6w3ZhnC9R7bHGJ/3ldoWbQUqpCG6qtW
BkPS29oupBmMKXXVmRaKKK2mfWsJcruvwEki/WWitpx8AS3cDUfTnlqElRC7xn+8r5CAidPC7XcJ
2FD5aciz4a/ZREP6kTds8DcxqkDRNtVyf6ahO6J1hV1u2Gz7HDGOXWuXaXLAaLNX9xPaBDa6D+VU
71lq9phpcPfdmXPVONsmU058ytw0G/cac+/i9i0K9y9a2X70j1R6n2710fYl9Ja8gQNaakX1LNsk
rrazN8riTtZumz1osWb8wN7eyZ4aA2/mY9UpCXukjXHi7mPEkZ9kLOHtIxeTd5sqFPqXwZq85iFJ
UR7Z5KMx2E8Gy04bsEON4cE1UucRfShcpyUmnu1DRO9T3yMhOLhfJmh48bcE+/f8OfEBuWzBBsnu
TUZT8YQCO2IlBRPVHSpXj8QpHlK43qiqOPr30mu8vzLkRtBULpA4exIaMIl9TGNkOmSNM6GpYnih
oQVlahbjzrR4PfVjj7Go+a3pmzj5Otpi0p/tsEaENIMFiAdrjVBfIgI8kSYDL1KsaPbKxzE9oCwl
w5NyEY3azAla2Y+VGOVrQo0qNIPQLNLHOtPbBzVWAwLhBR69B7fpTFsEHlS/N1r5oargkOT+kAdI
lnHlbdFXiqMvJGBRggdwktX+1oqE2+5b3FXbanEsFXy1iLJwb4Iy056mnNs5CMOiD48TtfFX0PJe
giyVb38n0EblH8DjiO5QPBjOBp6xoM4ZS8/fKuqVcqsEUlpooRTNxHHMeoUtil+hyOZOuITp+N5i
CO3ZmG13cnSPHja9/v2oxfU/Zsw2v89QH6t+Skp43lGYuLG+2VOW/jZiK0nf4P2EzX2rq+FvGHEe
vskIR/nBqNWatxFeNFjb2Y4m7zDw6ItTorAxetJ8FZnHWLK2X+wBv4ODSE23CEo9kvFrpGwqc3h+
NmrboIkhEcoxO+uoZbjdA7Vzy+JR48Gc8AIZ7RkSS5egiRpX3bgZ66iet26vPOs5npPxbzCUw+sw
dq32NBRe5iHFhkRjUCblNPz7/pN6JYZB/X4pLbNpAQ2twYcyZZvH1WzCmk+1HXwstRWzVT7iDRQf
TdRVD2hIWfgLDc3jYEmkXzwk2t7/EX+Q0OfRBHQKG0w9lwu1oHUkD4qukVVsmcesi/COVHOUFTvi
GbhT44C/8MRyOveyb6H/jAUZ1FdTl279XS/E9InLqJTbMpl7JD7MucESHkfxDDduabhlGu+wi85N
N+Bglv3J89oeGQmQMO1vI+Osjqr0+n3YtoPYgaRRGHFD3rL27AD/+yTNhkfdTQFzBapvu2pT90i3
7RtYDUaJshV9tCYwlIXTd+BEg/t3Merh/GzRmh8/GuIteoxwHAF8//EBXIV4AtG8ZB7K5FQiOW5u
BM9/E3B+Y+8wdTXKZ72jcu34/tpcpA4MuhD0gGSTCNOeOY+5IuB1MypMyamN9GE3Czycq4qb638Y
BdQcHD3o3FSJz0eR9VTOs2smJzePxwevoZSZ2a1941suglbQGGSLS28AqBWpwvko44DZoOVWFoGc
YRMBwIHBKtrIH+xUtCeCVv/IXr/le3Q5g8uoCyAQCwGarquUePCpS6DVZR0lQnAV6kF4rQT/x9l5
9TaOpG37FxFgDqekJNuSutudwwnRPdPDHIqZ/PXvVf4OPosSRHh3gcUAXkypihWecAeIFtNGGeHW
7GA4ItlAi5IOiPz7K+hhZlAywpPFegII0g973tM++TTgfGwEel3N4GuMvBtOgzCUbiMbuArMEVJA
PZIpkndx/FZTtAQqZexGpGCW5J++GM9NM/zxMue/OA63fA9vjyXLMjC8kACRf381TVHOVt3TfH5q
4K0hohSG7UOyqB4OFAYKAFSqf7x1bzI5BNQkt4LW7xpwhSjcbOkKkxuLrg486XeO9KDYuAPNG9tE
ciqwjeIulASzy3mNTeKEVal7T5UNs3cP4cvU/VIHWBZYFmJ1wYwuY3OyUNvMd27VLrzp+QwlD1Mt
5SSSRI8f28SKzF2cx1YCfc7DkXxvLWIadqHTlPPJtEWCxFXqDO6TJT3Q7EAPCwTVlLx1k28dR9M+
6EhVfkX8bYT2q0btEhCtGO1XDVmt7quXTFH4UNMi7jGVH6L2yaqypEPe0HayXQG2lIiZxA8dGhxw
kEZsIlcNgFwVHb8nV+ZjrS2QbvNJKPWjFSbpskc7L/xe20o++F7vTclba3jgvSRQBLAAABiQS5fr
msaxiTW8inwookdJYKMPB5sfyc0NOML192Mcag+yXAg4dY3miSZN74WOurpmt+mT11n5CcW1amub
8GsvXko5G8AAlD2Jg1CNv5yNQQoAAQHBISRap8c8dpPANPqt8yxfkqtRkBiWdVwKbGtrYNE0MTk/
exFEUvldINK7N5Ow+1gZXrxxJ18vm4w7JDeVaq4Ekl5OaGLNOtTb4mNtlPlXXR/EdHASVHg3Hk/5
mS+nBAVVR70IHRQVdJf8Ha+ujdkce70alfS40KXBL1GDbLEjbIRG3DbmMvsNXDdcshylt/08K7oN
3qj8MJfjv1D2JQCRzUGb8HJ8w8Ltu2wo+eEKOAUo56J37CSPrtF/dfNh6z29/oC4H1MhUYmqqJSs
y+OQQtuyL5HwCYX4ran5eChhCfmLBRr9rbejdIkkJKHtLsWoVi+3HWERTCeXKD9PKLUVxV+rHN8M
W+LfDOOWYj/9CYBsq/fFsatEbxJFoaiXkNYMEwG0GN5Mb2OUl2oyLis2hbTVTdGnjiucfI6OUTnl
f4ATVMfJyrc0jq43PMV+ikGOhw41JZDVKCk4CxJ2JzqqWU6duqxC7ylu7S0nzRs7QOqTcx3RXiKk
Xg0TzU3fZnMRH5UyNj9ai2E8YbY1Hd0h0Xf3t8CtoVDiovJKNVACIy63dtrl/VK2bnxEXnQMVFrs
B4Rs0/dIztQbu+1l414eI1cy5015kCFGveCIXh3jxmjRcdRgxY5pZQ673jPrwW/Kmis3t3qK28CV
m/x3U2qpZvuahiKjP+UdxEErnlHzXSw3zs8dqIP8JJYo0Q72UsI1L/GA0Z+MMRvijar0je/Nz+U0
oj7ONbfObQAaV11Xa+mxN6khPmrUpY3HfmlIO+9/huuBZJQCwEEHZsNLtPritlksTZNF+bFx24oc
ocieLS/ZMrC6vsfk8tNxIw2h8bLOB7LMxHUDLYZjn6vRewQjpV9yOyBsq8GsRcM0FBs39615gSZE
SgOcLM2S1eE3MVFNsVCFtNsvyHIhwZvskzA1337JeGAvJc6YTQzafbV+TYr3rJE4MPupzx+p/j1B
KxAbz8D1WaEvAn1FhpQ6wlWr97vxhKNVZl8d9YnkOmjcKUXyq9f7jyr42S2fNnnyLk+LVFXhjiF0
dWhv6ZcnM3OWuU86uMFuNZvva9gIC5XyXilQC2kQXNRAU+d/4rEoJ9B9E6Uo7nO0Dd68MWXCRY6A
nbSENF3+CkcJW3IGCvZOa0e+teTKGY1N5cubR+ElAh0AXkpG0XLlX90MU5WIIrSt8ElEmfYO0knn
4yxQbHw/GYW/XlHZa0SSBuI6DxJwhNWKhm6tFuEIgxxhi148ePCq5seoUIfMR3F2GR9jF1lUv7JC
vHrfNkEs0aGiwgikBQJJyF4to2tisjiNtXuiwpAcaISofogU+cYtst6gcpSX28qyQDLxvS6XccHm
cRC03E9J4tjvillFN99T8vEHdfzw+9tnRKsQ7jUnjxO+OtliynW1H2znNE9zuY/KsiUKdOfD/zAK
zxNhLNBdQpXLGYl0KkU5xXCJ+pTC6TyWQVqb4Ub2vb4X5bqxZOCkOHBwRFdzQQplQQPKdU5VMv5S
xPJxqsPaN9Ue+U8xb1nBre9EORqBkEWjj5SD3Xg5pzitUwsrUfeE4Ln7CP3f2NeKtXXz3toLcIzo
7xFCcjWuRqkHvWgzgrsTzJrpK3n3DunL0B+Huf/v/je6KkO+TAjQEr7fcO7cdfHCQ9kZZUndPZlh
19a+oTZlvvNQnHoqLaePdkaTjT+qAZFRH9RBWh2QIW+TQLXHeKuTenNtwS4gdQAYnxzocm3Hyi1l
ROOeYkXR9pGHSr9pV+7j/RnfWlvAWdK5StZO1r3jtomdvkpsJkyPxFfssXvIQ9w6nQUnivtD3dqa
9Eu5FHk8CdRXWzMNcfUgu/JOgLubr4WrYgM8mP33jN/nu5Xufbw/3tUdyeYE0gRhAoAiGd3qCun1
ebTyvPZOc9gto29XQjwiDd0GFJq7z5ktiiDu6+7h/qi3FpR9A7LPJfchCLr8bAlCDhotaPdku2mx
d8JeeTdWRbV3bRF9vz/UrR0itYqodeGXRMp/OdQY9gShIadvGcaRGnDnBO1Su7u3j8JzQ9zjSNWy
Nc6TJlQ8Wg37UJvakTA+i/cN3ikb+/DW5kA6h/gdBU0J1L6cC75iON8VE7fjwG4fy2R4ptdWvpsc
tXyMorL+e39Wtz4T0IwXKx70CNfckFoXENojDnqKos8jWh/Wl1ntzJNN+f9wf6iX73DxWMPTAP6o
64hfETmuMRGxi0N2SGkQOcvJiHb8nPy59zoDmugymh11facv3jdNpSHpTSCL/j+UM7QQKyV91tXa
+NYNdqkdEYrLv3hWmn+LTGv+UYP0/FGG1fxs2l30MzWxBQmqVvlO0qIfijCNB7/1xvphDIU1PZpd
nRf7upwyglfaus6es6D9AALSqbvWTTt3byfYhfpaVpi/7i/BlY4U9yooDRWnxpdKzlpHwIlCZ+lD
LTzp1IoQXc9zRAX8lDzKPihxamlS5pPO1m9Xz23jF3CVyN0ZyHUpvp10VnhS6QCWvGGjWX4a8xGz
GRVhfFQyizrd20251LJ3Ij0t1a6Nn5FkzTfehusdg4crUs/sGp4gGDGXO7RRnQzoQ1Sda8OmF5qY
oe9my3Ies6zbOAzyjlhvGLS2oKIS/EDcXA2lxw7qb+AaTpNeLKbf6xEC5jqWPQ3188yvE2ncS5i8
B2oTbknnXt8qUpaDC1pqLsIEW13TqmI6S11P3smtEkwfUvynotJ7e5xCfAKeRQqLYbS61mHIMquh
R2lk5ymbEFLnCXAAmOh9V+wQK6qfhdnnWwDHG18Q+D3YJEiOsmS/iiMcvOWWckL8oGx7KrBtSSO4
Eoo/1ZsA3uvrjNo51xiWZbBlriSKUGwmGB/14pya6PRTuke7BYOuJ7eajF2V5dPGAbv+aORyknDC
qDRe1vyWCEas185yOfNp2Mez6gFxqLZCkhuzotpKewzmGVzR9UertFnN5orChZUlsw/YCumKJAym
Atcad3I2UoBbo6Gtg/KSJGlA2rk8cCNxcuWBJTsPWtbvhNqkB73Uejrd4pdNjf9w/456wYpdnjp4
0mhYSu9ftr6xGg8HI8sQyVicDaPT0wf0AJZ2r4Aubh9D0y3SM44mVX2czLgw/WmpUAkdZ3yoghjZ
3N+Q1F0Xt7Wqzff20oRIXzRz836kxV/v6ywd/1SqUTWBhk2D448eiIc/M4FCs3PHvv1t1ii5SxiP
88XSeJl2BS7wydd4yd3lmSBmbnaiGjNa4xke2VAmo/5TDy1L+GKc9QY9RW6nwBDT8m/ERse7aujc
Z8Sp0dcuUKb+0mPGO2BrMo2YZVVU5N4cJsgsjayDSJ0G7VXei33GYvY2dhSuDYTMWIYdkq1bUgA3
jjDvKBULGZvDolnV+DQBtKK3BJZXimV9oR3mfgvHsPrRYVy139gPV5cwsl+UYCmVvcQk8si9SuTh
wHEpoVx1ViPd8isAG3urA9lyf5SbEyIkoJWCwge18stREqf38gYIzHmeXedA5SKBPWoqh6LfTChu
DQU9nwMsy7FkFZdDYQaWOEPflOc4CReYoo5yMh2RPdSu4/wPa0eZjAII4GL8CVaziksU9GPFKM9V
2vSHxnbDg0l7ZWPL3ZzQq1FWm0HUY5VWxVSeFT2c/vTjgB3V4GgPkz6nG/frraEw8pQMOCmUepVW
JxDggBWyGdruUzunYBW7KA4m1C42Enj5FVa30EWYsQrqsykb53ghzIgiOKfI39KlRIjrjbUwnLsk
ghVVW9nxupKhiIxYxQwpq86GAgidXFMNbCV5q1C0HOWl1gztEqTDOmQSYDLtQTeqM57c4Z7WvLlv
unKLuHXj25CrMw1iFSiR61omJYM4EaWGL5KnaHBXlPGxcJtPIlTyN/ZWmQ8j0R6XbA+e91WSEmvU
h7re5bCWwCtxgtGipyjr3Y2Pc3tC/3+Y1RYIY7dzrVYtz4Od/6uljv5IEjD6Diq9+zffPpKHT9UL
Hpok8V1eCWA4Knw7lfKc9ol7iJal7oLUiKxnDxii+/arjrYZSZ6k5FCiktN+daFSkAXz2Nj1WafT
+JAkpXfA3jT/WQtniyMvn+rVIaLODKRUPka0Z1ZXnYNhauoBvDzXSdcHUzVpH7puBrqFSRhiool1
zt1my4n3xsklQZa360uLdR1eVpVwIhe4wdmY4TkcOmrY/S5uveHz/Y+2rqazC6WQoqxpuC8lsct1
zMmKdDwLSjKP6Xlqxclu1N9ZXZ1SujvA/RI/mufPhep+uz/ujfnJcp+FhjkldFo7l+OCdZynNGyr
M8Wz4rugpP9sJHm5sSVf/KQvvx1xBNpa9D5Jy6E2Xw6TANvIofiLczInnf5JLxc7CmqTi57aYlk3
mC6Gaf9xrI3YfNdjiTr6nTlEXeDx1kznKp7S+L2+qK537DCZ9N6VuGs2HyO9T6p3+BQqqr9MS9wG
qD4P3wADiH88L01ReDaXqDjZFGmdB6MPl8YfCgthlwLSnQE2XXqupSMqNye1TBctUMeWtGjs1fBX
PJqFDeZ1jv46w+TQ0agRUvw8OvXyUbeKfDhI2zssCsGTB0abJv95AHkH7A1T/Qd6YmO8awCC9xt5
5PVFwlLSqpINZYit2iqPVJIOL0kjr85zng6B09toLFtxdqB79lZNR49K5euhVicuzpemS8ykOseG
k+27Iez2ojC1rRj96lwzCkVtlOXQeLlil4gJWTHbE+TgYaQ8aKmBY3xtv9V0Ws5FtvdNAJ8aSECZ
mLy6qHqzj0EzFYJLYl6cx8GIp3oH3MVON25E+S9ab3WuPfmokJCSDV8OhL0ByhENWz3MhCabcO1O
AIhOfFNp+qcyHBdt43Td2hHcwGBcsAPAAGj1mVoYBUNH0ns2487918Im+ZtRdZXqW7QiNj7WC1Dh
anq03FyJNiTnXq2j48UZGD+YVsMoLJgKQJPrj5Nbx/OB9Kn50WthX39x54S6VZ/ZWrlrO3OeHixc
E7+LBAKRb8BnBh9TihRc9GIv+PMuTfwzb63KC1zB2xtk2NGAuEdqc8D1AhPYL7Y55DiBDZ3lHpBs
WnIfBfPZ+8TFnc0PJuR/PYj6qNMfLGpiMwDuxDIfOmBtvY+rdNrvxrJelABbMWf2rT7R4akVLre7
71Kh6J9UZ1qyHd6jafbmpx/yucoet2Hk0lxb7QgWgRwVrNyZX1nvKVIq+8xLM5+HbtgIZm5sPrQc
IGlR66Grss48qhi0R1eb4tzMw3SChVM9Ngji0Zla1Iclj5Ln+8/Hja0H4deCq8bVS8VH/v3VqXIi
AMJmMQlQrmX2Z5nBn/ggzpHDi5REad4cRkstVkJ1ilncgGs10QQSoF0njKaqS4unZ4fQLCDQjVGu
4wyplghYV8V/T3bSL+fkUWjBMkgV54lmzSc2afUt68W445bK/NGIlndN7OV/376Q5NlSffKlOLJ6
IFHdy7QkYVArn3R/UFFnyhr3X7NA8fh/GIltSDzDJgEOejm90hNTWPWuOEfdHKZPSoqOyYekCJcK
HB5Py8bmvw4wyO3pJ3K7Swjjus9HvSpNVYwjz4s6wnXHMfiD5i1byim3vhkNKGSBudmlOtTlpLzU
TEOrqJuzJ9TF+scKNWP08zZpsbLHhMU7gyEw3b1CBLal+nAducF/JX5i99MIIAu/HDrTFrvtRqc5
D+Bpf+FJ2E0RONghV3wlqrTMh97UhUeRpjhkwPVXGj/JjHhL0OnWSYQvSkRAe4pa3qrQhatwFQ/Q
ms4WGJBD3ZjVx3A0xQdrSba4qbc+Kb1hUj+pc+9Zq0PfJRWGmDADzyLzhvAhsmLdPkxhIar9/a16
6zaTigwgE3BCQgPicmmbXmtCDMb5qlAGj1GudFkQgc07evq8fAMVHG7gqW4MaADBQMWa0y8b+pcD
2sqyAPFsUeRzhjZIjOSPF5egL6Is8evM3mDN3/hkXNJUkqUYPY/AanpWGI1ALngXKsUQH+NMwJBr
W/djb05bQeONTybfA5p92Gwy4urVRqwULhf00XM2Cg8IqtRALYe3qkYSY0Ho4PkBdUGQte6/FXmi
jfQVeX14xT9T61joACWV/t4aJ/trrY7D4f4Gue6pXAy47j4vYCK8srHFuas07Iqt+GOV55/xxv4w
J+W7YUn/E5610YG+tZSkMmQydB0IwleveZ+ULKHjMMlF0RqUlxevCLzY0t5eAuEy4cZUbZgxxESr
E60ZYVJ25D9nHG/rIESg2A+FVgYjxje7++t44/pkKCl8LL8gdfnLfa8ks9KEU9Gc+9qgl+6q43yG
WpI8FfWcHWeMF/eFugm+uzUqmSe1CuAzHuyHy1FxinHCFJuEcznDZO+zVjtE5tgdet3sz+bQikd7
LLYiltuD0sGhIIfL5rrcMxZZ5Jl52JxLOhxPjVgGHy8Q86lX6maXwDIN8mqzc/QCHV1FzZSc6YlR
TQfcvs5/tdkAMqpX7XlYhGgOGMHXT/RW249QJJDit6u2PCG2XO4a1chKf3Tt7GzEhrKjrCG2WAs3
7h3AE0D3JCcEUXa5w18FbWmkaAVPNj+mtAFqiGnXUfILog6m6pv3FTrpEswJfAkC1uptDIcFrvQI
I3Rsx/x3YqjRrzHDLqqMtfQZCklDEFJFD/cHvXFA6ZvRYYXuxdlZ871MMRBpmFV3Vswle7+UpXNM
9U1s+kuefflJKSPYkljIMoJuWM1N90A2DiaraIu62ReTlgd53Nh+aXXKAYW8NEBjc9nlUFiONCjn
XdHl807Pyx6/8d5V/RyLc//+1FdfFhgkvoGywSxb2ZQzVyX6Fm1FO+2c/qS6VFaMsC6fcLSOT9a4
9BtDrVZZDgUqm2wdCXOZtK+GSurEG12Muk9VXCs+rLvI5/9tb1zwt0ZB7ozGBnct6fvqYsohluKm
J6aTauRqEFtqcyD0mYP7y7ZGMjAZAlM2De1PuoS4V1yeCD2ssq5JkuVktFSBz7lXx83D2MwOd2Gb
lLGva21bPdZmaRR7uxyn34nS2sMPwx16nMxo4f1rI1FefiyNeImxHE86+2dmDZ0B5bp0ziWqzdU+
gxPa7NHjdcQ/9ydw/d0lvxZ7BanuiqKx/PurE00/1dXq2ZpP5WRT+c/iOuI39KCyCiPfOF4vkvGv
Nr5cLM400D2eJXb+mm3iUQk11S41TrWtVT3SDG6TD+c5Giv2AX1++1Tgvp4+phTNdOQSqA8fRALx
OkDfsOp3DRz+f1seo+7rWNR28iFSsyHbmaKM9aOpRMsDToMDkkia0n/r9FFqNYy53SDG3tWusW+T
rsm+DRp80Z1p9Z12MOLMtRl7TquNyV4tLNk0ATWniToCXkirvKIObUrMkNSQ4XCbndFjqtw50892
0bc4RDdGkl0ValRUcGh5rD5hgcJw5BZ6e6Z0JHiB1V+maGgVRcru/l5ZPYDy89nyreelx2iE+PNy
r9i9BXM/z8yT4U1i8Ps87XaLgghprofWx8FIin8qlLbeupCMysGiAoL1CGdtNSqKoLCfat04kYFB
njBBRz4sSNgUvtmmW8/O9a0hrwxctsHlOhRJ5RK8Og6W0bZeli7mKTQVg1s5XnYYNTVvq7WwkNz/
YMG5LtgcnIfVKIWlC+RhzNMMSfzJHOLos5Gb7jsr0ZZHoRfjBjxchkOX544GL9UW/GE54mzGy/GS
3JtoIlQW6OnQ9oEtVUfNTtIno4/AG5RN+/n+RlkF1y/zc2m4QGijZoX02OV4Yee1VWTV1olfFP+E
RzceatpVsGAAH1fxor2nP78c2h6Pxvsjr8Ol/zc0DDMolTC2AUNeDt3itlsozmCdhJI0PscyfujC
6W9bVsPTiEvoudGsZFeTkj1kCD7t0CAy/GFm3e//kKtDySfG042rjuQTMfDVJ8avM88aaoinMMvt
A4WHKUCxJ9opdbXVIl6VEV6mDBMFoVSuG2qrq/M/tJ5aLSKyTg0Rm1/klbpLiqrcFWOlPupNf+p7
BsZsuj2MMdaV9yd641vT/oQ6BlYGBsCa31PAbMytTrdOfbXYgUj04YEjxMJaaee7Sx3vkeXGKTPD
CP3+yGt0tpz4xdCrbdbXTWsrIrZPjRDjvtPmeO9kqvXB1GvnsICwD0I++3EYUSZpRR89mNEbgVYv
P0E6V9sSMY3i3+ozm20fZ7Wb2qckLeyD0LQ+iFthbEUZ8rG4PMA0v15oQNBFqRetDnBIQI+rQq2e
hGZPzmFoQooMnehtbz8kiAUhm1TEta+3ifbBbMUwoR5D5yxoPKfogsUuvC009fVnhyBLTwQxRbJZ
SPaX5wzPZxxQc0M9tXF9Wnhap6PROu+In0sArNb7tF3cjVW4vpspREjFB9YZ4MX6+QFjPbfgH1mE
wsr3ihprvho308YNcn2auCIJUCXckh7Fui694DZPay80TnNvjUFf98NTS51yV+ZhdKgARAehttS/
p8qlIB8P5tP9TX1jkvJ9lXgmVBl4+S7XVWAOriGxbJ4qrbKkwHlyRu022Tg6N0ehES4FNGhPr/GB
pWYVTa6M5om4Wz2y6tmXNMqcD/fn8oLrWW1bGnREQLxzlKjXlcXarEMNyx3npFZePqAGkGlR4hcC
WNueUKIt3+tK3Vrv+nTuondzansTjkFl9NddnDR8buu6V7m5UjPL0cVoq05a+ahT9becMdh6VNAw
VS0fsXDnSwwGGIFypHd+JCrm2gdhWQIMqZIVqvMssDUc/WSm8BS4kUj/UQ0Ufp5Mp+8g3yuVveml
fGOFuZFBV+ELJdOD1d1kxcDrpig1Tyjule9FUaj+IJzs5/0Vvo7IeMHo2NBIgYTIQbzcLZRSzTo2
+Y5lFE6fi2zpPkdulxwc5DT2NJ4HFGGKLS+SG0ffgcLNhU9mxfW+GtTUI6fVl9k51VpXP+p2oRxQ
6jEeiSvMwIy9ZN94bhrEnci2xERurCqdUR5UOmLUJNevu55XqEugEXtqS2/YxSDFd1lfvNEnh0ud
iN3mPUPLj+L++qJRO/YpWHTnNA1zjmufbR7tyt4qUb9w1lang2ISsS1ld8k0W2UIidYotRbDAEsd
L3mIFAU8JrooD/XUtAdhp9nPJVON5wl98s8en/Y3b128G5p2+I3Y17zRj7uxlWSqTG2e4jx15dXF
k4scbb1WcU4JkNUjXZF3bSb2o5vk0GLC6b2nGOnh/u69jpGoZ9mwLST0DCTJKnCJoqi2nMFxT0Op
hO86WNP7ZDTbx9KctvjB1xuHr0l6JE3wPG7X1exQoYsEsaByykE8wAfunVrHwN1O9Y3Q/npOfE4b
PAzUJk79OiBAEm+iOdYqJ6WZpp8Fub6U9Wj0r+HoxRu3+PVBlFuHh0J2rigkrQ4iPTq19BaXsWDH
OoGaD2bpY9dTiR1AqBg3brNJWsRlvdkImjbVzY2mx/WqWmDfSAQhBoDeXwcBXoUyYqSV0blGt9yv
qajvpkn8eOsuYRADthHUB0imayfhOCm6zozG6Iwhl+0XptN9gQ6KA0gf2xvzufXxAF+8gBO5vNe0
FE3jm1VuG52rqtAfGw27OtEV1rGKI23juN0cCp9uoicbgbG1M5sBgZGUqIvOWl9+bBKzfqSU/HVx
crFRSL31jdBSg3TAGiIXtNokNZIHcdR60RndNuVdpw7Fby02y939j3R9e/DWAT9DNBhG01VJsw8T
XPOGpjg76KA9FogB/mi6VvypPat9P7VR9yxQLtv4XNdTYyTkKgBeSz7aWt+pmKumzOwEuKILlgnG
EP8Iy875c39uN4aBcsnxIsJnkusO2ATPgZe7q89x1dLXyM3kPbqpW05wt0YBLch7wDmiarRKXGNC
nDQUoGPCvMdXHSgmMojaFoniatsRPBMUgWPHZoW8a5WvKKKShB6lPeuIDQa5zduJWFy2s8a3IpfB
eUsTODS/4HbCV11fDuDgmjoDkHfqhq77bCxW/Wuocfp848dhFML1FyklCphrGjW57zCT8XsnM0rG
z+VS2YclsbuNSPbq47yM4uKeh5gYYYFc1ldloZaAhnvIZS6TVu0GZCd33uJsuYddfxwSaepO/Ife
FnjVy1FKfcYKQUC1qmJq9PtksbMHr8BqaafXyEveX7hbg9E5o5fzIjy0rk/apqKNrRF6p2RcYvup
dPWJSmpZzKGvw8zduMRlOngR6+joH8hXgqIQ78X6/a2VBa03wAwnyxS2b+dthhhBvFem4kc8l+Pu
/txujSZVX9BGfum2rs7SNKC8H0ZLeALJov+aagRqvaxWnjoyO6QeIuuN7Wv2uuTWU9um/kFLY53o
qH2vegoQzrMBomkn8qbb91Y5twdH6WosnzOEku9P8XpHgjyXrmxsff53beqS5JHVjV1YnZNxsP6G
Waw8N9SBP791FHmm4C1zz0KGWuva5LBtNVpR4lyEhv7Fq0PxHXqRePxfRiE046aQdIpVLaGEhGRH
NRADdD+qfRk5FOjEWG3cFFdPFPVhPo6sn5C3EDldni6RFzl+0l1/xtTF+YBbr9gP6LAejbQfg8we
531ea28EWLIxyAJpjhO9oChxJT6fm42l9P3Un1H1Lw5alaU7tekLn02/pY4mH/LLI3Y51Gp+vUXL
C43X/qwX7vLZsFNzN8cS/Y0m7y7Jp+zZm+P8KVOyLQXQ60yGa172dEgJyc2oQV4u7dJPSAHOen+e
pMR9FoOuM+282vVuFgVj6PTB0CL8jUf5g2iVARsd+EAtfF8wk37utlse7Nd3GwEj3SziEASZwAFd
/h4WoV6aqR/PmovwJNhN5YOTuOV+ystiI96/saukYo6EH1ts37V4Z1IjQ9jhcnwe2jR/gCuJTFs3
jL42NblvwcbeDyI2Ng7MzUFR7ZRMdRfc3+p+o7cw5oqyTOelqspjBEzskNXmcKbQL56dpWj+pG66
1YeRFYvV/pJGLTpvBnW/KyAQiUxUNFU2nO1YLdIPqSgtPODGv2HixY9LVM5BHtmz3wMY0h4Gy0FK
7v41ceOrElySXNHMQDps3cWwqmRoa7woz4MV9ofJmZOdQOvRV3v05O8Pdd1G4ORjt0pm40hK8ppE
NHjUFqbZGM/xFLWlX0aNY/kol+YftUyq2+BoHf4umeXi95oeK7u8w8wLlqWgwhQ2aWRtTH51uolx
QAjKi0QSmwjkV3ekakdOpsVOdYwdvm2AKDbS9po+dlFAj6XxYzThNH9MehUtS2xN9vcXZPXcyOHB
6oJLl/VX+0oGdHJRVymKooJDUSkBrdUp0NU52shVVvtajoJQmGwtyqsEE9XVuR26KPPapTrms1b/
XIy8LIOya4f9ZKEWOueNFsxpYm8U0a6XFqaCtOhDApGHdN2Nm2Zl5uUrm6NZpn/TZq4/aQUYCFBL
6WNIIfIBD64x6FrbfdvrynShrvIiAeqR9eZ1s3FUjSgnDGyOieHNTz0aD+9FB+bt/qdbBUMvo7xo
5byo/cK0ulzUWpkWpzTr9qgCSn6K3WX81nfaeEj1fAxm00gf7o93vVXIaYEsUdqRva91ja7Pu7Ck
VFkeWxUVe6ujGVGjer4xq+uPZsoO9IvKI1C9tQeS7eauG6uuOEZElZ2vW2ilB8K2p2rn5FowqI/J
MjfNU9Orze/7E3wRk3t1E7KiphRtkrmuhkPZms5a11baZ8rSHMN+0aMz//THifIITuuIJpCG/Wmy
C1shNdSbUm99O/Pm+jHtosk+pnDqsgD9WU0nCIDp4wNNRmc09ZYFlPHsLunBs+c+f7dIsffIX9A4
j+H/Kq75Xkvq+b+lm81/gHMMMkF008GH7T+lT42RW9SALAW99ERYTbtvKiOjfGloSfgQTqI3z1bU
qV87pOjRsK+L0N1x1XaTX05pNQaK6iIeMZXh4PBmF4aNUE7uhe+WsbPLA8JlsxW01jjnPpdU2j72
aWchzYJbk74v83xuvkxt4njvvdDBkDjpdQw0gMb8ZxiTE/+tjKVbvhmKGaeP2LPVAk8MqzagaMTD
57owmvI4IYtgQ6+qPfM0VpMa7gwRTeGTCn+DVmKLedwZxX/j6xR6rFuFZFC0Ix4xMAxQEIw5KLVt
/fBUD8GuqS2HH2Zr1P/qQk2sXZM2ZRFk7TzPpzh3sUxNLdRkjyV1SX3jdb6xNUkHJM2QOjKkDfmO
vUoWQeR5kRYKRN1zbz5mGRVUcN7aV7F06tMyhNWzaHh8/Ng0tjg2qyeSnQnNGqSE7LxTo1/nIZlT
cX33c3NEPRLCpts282+9tmvB0+DNIAg3ksjruwVBQgkIlKx42TK7nGrnYqBih6I9CgH08aEeFSDX
xlLYWQAWxf4MBJpixv3jd2OOYFhc3gcwdNKT9nLMCEsyUM5LfwSurgQxXrG+YiCKmhnLVsRxY3qy
VkJpkysNfM3q0QXcBQu/tPtjbvE+SNsJ8SjmKf5e1V4Nu9zL+sP9yd0YkbgVyKNGX4Wka7WghdK4
yxJpwzFW8fsLhGrSU7HipjT2YWS2Hk9vZWUbX/HGilKBJIoF+gKMbU2OmfEr0ePWGY6pq5ien2hq
uFe7zqgPGV72G0W76xnSK0f2ju0CZBi7y8vPZ5UxMPlkGo9Zr+cfUZstgwRxhQcs58fnPku3Ipcb
4xHKceqh64N9WetnhujJwPLUl+Ng6iLyk8LSFL9XWzH5YIgGvBnaAnWO+5/xekWha1Ho4L9IP5Km
X04Ssw6FUs+gHkfLrt7nU5k/lHYU/264pf+HodA+JbmUXHe4AJdD6a0OSU5d9GNZ1MmvSmknQIT4
5Bwbq+w3ApbraVGZgr+H3hGgQWhUl2PFQht6ON3GcTHG/omwRjvFg23u4bCMG1HE9WcjXCH4kXKC
RBLrlNIUM4ydJLaPhoK2n7X087ls9OzToncxkNl4S6ftejwwr9xkZLGoH1NUuZxaNccJjVzFPo6R
m/pKjKJfkemHWtc/YRfVbtxh64yZi1rGDlR6aaSyUV7+/uqNAFoQawpOUMd0aPI2UDB9AQQc1rny
KRzycMJ6K2wRYaAsPPiTFsXTaTJNAM+Kak/9t3hSq+mAxPoba93yd1GxoNiDGjR1C2u1cVG6/j/O
zqw3bpxZw7+IgPblVq3utuU4iZN4stwIWWYkat+3X38e+eIgrW5Y8DcYYAJkYJoUWSxWvUtKQ8JI
g6mTwwPvPeOkCTvaeTSDhWI5L1ModhFBHKdBSoJXSgOqNFruqi5m18bUxkreuNadlRqN/rmvkxYH
kaazhuJn0S1Od0axLxv8Fkf7GTMBUNM/R1vPlmNaVb3tG/GoK09d58TGKS6c8UuJSo72nDpppvvs
rbr0eHJM5mm0Mgc3FWsZxQGbBqt6qHpYtaE3yaL+0Y2tUj1megzOgxiVln6koZkjoyVxj/Q3jPrZ
wvDlHeYrxA4NSRPlITWibH6HjUFp+EoikvEhdY06eyBBKYMSxzRsW0j8xcGlr/Sc2+P0i8cZllVz
hWuOn2rOaHiA0aV1wAIp0j271+bojBIWONcsrJ07DCpzLMqKZSzv1Kix8PFxMrH4IPxF9iczCmH8
SaNh6e+HWE9DH/8Z3QjyEM+909LHxHCFF/nyb1nJ2vqg5xCS3sWagdauPhtT/avN4lyeeyXPuWdC
gnNQIAeTHzp07wHQGXhgD/dZY4zRgiFUlYwRoDor6+7QzjUqP1Fz44NdJn33YZSu9VW3i2Y+zYqO
X06KGoo4mRO0yGOMZZJzTrUqxOrDssPQb/Q8fgKihgAkJlkCwEajOZPX6tHE+2ux/6HtmVW0KEyn
PfL4tPN7O0xbwxOUButj2I+q8q7LlNA8Tn2Ow1ucLDEGynadOwVgEd2ej2Edd+GpcJX2fYpYj3rE
IU6opwFT9N/0LMR4qMlolXc63dXIww+l072incXgKw6ErqOIsaPwnaiLf5ljrdZnRcvqf2a3nN0g
R+77G5Rmo0ZiF5bAWc/dTD1aWZg2z8uEu/fOoXl50mzODG1lStprx2OtpF+GqEidSk1dePIkUjfm
Q67J8qdUw9a9N5Om/AOTuhbHKNSG31qcDA86dNdfNUwBy58j2vAH3YRSeRooVX8yUj1K8F8hLT4Y
maH+Y/cC1fcqpHt+74BSN09NV3fh2W1pgvqvX47rLbGZByXyFTuCADmI3rXQ9Ffss+duiUyzLAMA
w3kwsWM+WFYy7DwQb0QY5NaAgPJIXBGYm0xKbcMhtZqoClCDaH0kuOJjWNXNWS923btvDcWE1kf8
WhvZvrCz3I5RApmrwETF98la7OkjnFz1jyssZ6dCcmPtbH2lMpMgrgram/hcJw35BpIHQeOOxiPM
R/XUjqW984K5HmWt8wHx4S4gedkSVIhjQwO6rw4MOywgM5f5WZKrvjlzWUfh85DvrtLV67L+tQ9y
YZho1CV1UE1y/hBFjfCWOsOqLzXeLFqKcgiIMLhEq3ocj7PNUFEnTC2Om6Dq1fzo5FbrkxLupWK3
lm3FgdJoB/zBG/ByFFdIHMLUqQ6WqbS5tbE0GEIj3skdrjMV5kKfkGa+xnazN3MR6HwbTSupGuEP
8g6g8Xye1SG6mxtteIhpoZzfelxpNK3UVnJMhGW3KUFoYl6EU10TJFahexk6d8dKGd7YxyWiMQpd
TdpoFqnldmN3M+wmzHnWL4SyWt3nmClW9p7V1vVJfWmaMQ16+TwG1i/415bjKsEhNk8a7ube8hW7
d+8KVx0O/VLuKVpeVwEYioopYYGyJjHocii9g5psyZHPhC3aIR/ir86QnJdR1T1lUSZSkkI/JKX6
6fWvdWuGNCKoT8HUoBKwCa5dZqVFaGkNdbEEDN4AW0zJhDyQ1u5txFtD4R/Bc5XhSGE3iyn6ZWiH
RqsDU5illyX3NS4Mvp1Pb2znvuyNNa6uLypIz1ucmOXGwpjGvAnUxXi0a7orUy97L6dMS8QI957D
V24e614k6pGcrhguGneXny7vEiFbhfHGKE3eqbLLPkSO3d8JVxEnYy5cP+tJMwWv5q8j7rfvgdWX
h3owkm9h1OUn+n31IdLxmXeRJKELFImdAP1CJ7+8Q1fE4NrghqmC/sDmM0/tpGUiadsgzLtyOblm
Sk7qpoorDzwT6aq5SpOEJ7PGNNZz6oYORdOY7nPcjvNPZ6Hd6cXCbkwUjIxyPFL+tibPjlwCo9RM
RDgKJmJ5rbqMkzchs9Z51mQuTxCo9My3x8RMDikOpXt04lsh1F3L/yvbnFrVJoSSHoadgjBMUAP3
Pjjx2B+7XKT+64fkRgiFv6oCCaQty55az+5fYUAiwWyXZtkGc6h1vl7E8lMdL2id1U35nV4fT+i3
D0jAcRgTuj6FncsBx65dzHZy2iCCXomLZxW9T6rJeNIQ3ftXTcJwJ1e8OppQ+mhboYZDLF3F6S7H
q3lV4vw1D4HpyAjHCa0idC+NIaODNdj659dn9wJqvNiNjLIWdFbKFLfEFh5T0tm16oVyahOrjfK+
xuVlxLK3zt2jAvOxUr0Y2IBzkPGs28fOqs381+TqZfmgh7Ol3nOpTtgtdE6iHmtUdKxvQ2lrizeX
Nbhpt7XoO3q1aoeLX3bh4AZLHDpOzVPAkhpmRfD36gckLCZkQjrVkY9Aa0feM9GoTndxH/fuucpz
tb8nL+5iv50jl8r6jBun8nHCEaH9HQuejH+KIpvc50IveQwZAKXkOy22UsTFms7+Y6pR8YOS/Nr/
wo0WtW6Zpf33hHuz9YdaT1FHMLM5PCZWZr+HIFdnn3VpJL+cxnG+GKv3Nh34xTTf9UuXTe+qibLj
W6M/usgr35D8A1Ao2OXL7w7im2w6HNSgRur86Lrd4GUSy7x+ITLvfHR+1OU3X9nZ8ADXLITcarOl
Vy1nK3IsNciTLPlSF6L1KeFh5tvrSbaT9V6d17WUToZI1xkUBffB5bSiaa6aoujUQEyG+Z87dnHq
9Z1jfB7zMj4XamXs7eiryXHZrLBMmPc6lYrN5ITRCYTJFz2QhI/6OM1LK4+AXZOPbZyre9Ky16fV
JBUB+8KjDgjRtvZUIEpIkaI1g1RGiu/iB+01yhBjNzH9ev2jwQi9nhkLCaIHbuPKy9iEPieeXLfJ
miUggxTxT62b3OHJUuZxOVIUw/o4nBE4O7RqV7efGzCqXxe9bocgl9hwH3BQmD+ZA1Ut2M29dN+1
hTFQLSictmreaxiiuY7XCkjLH1Fjyxcvgh0IvhWT5fJQTLX1Dll/mWJ6i2uJv6hjYnnChrh1Py8p
jsTpCMDuPoK+ZnmVEVWT50xZlJxAgc6pj+ZqXJwIMbP2aUF42vYddXZW1ZO6cgI37Uz9DBPWwQ13
yKR96Dhh7Tv+VGSnSVjT9ETMD5fD0JtYcCt104bfY92JfwCfpX0VxYuZnEJ3GJWz5mad9SNXpKvj
ueSW4tMwIF5+FFaBza5pLjhEwo9P3UNNx97Fo12WiA1mjvUzH/ocHcBxclMvWSbcf00e2v8pHW09
4kTRWecOtcvRdyV8z3tVj4YOxx4YyOUhh7Kj+omdZ4lHNrx6QspKE+G/eAnD7ZOlOVl+W4hMnnI9
kdIjaY6/SNiM3yQ28u5/9biI5TErq+x9ZRjxJ7IYaET5MmfxMeuF/WOg+ldj0B2lszeaA6+Tvls7
VDKWzu90UWZqJ32C+soyK5V2atn6sVeEIv6NCHiYezVKTYWXllKq3yMxDiUkqKy3zkmDN8nB7aQS
H0ony2IPGHxVeOFkKV9JPzr3Q6bJenoc5z4tT06W9Mm90+lWdoLIxXf1uCBwrtcGtbU+oAsUd0dD
FG52MCRPqtib5gT35dePw5olXcYwwiCsRSRnoEHR4rmMKxRoNRRBFYtHR+UuXCROp2WeHjsKGICs
sGj08PaZj7PVafI86RlKAkM9N3sWfy/vz80vAkoJ/V1qfQ4xdfOLYDBPVwmF/0A1e915KpYsdu/S
hVziYPS6Up0F+A/1wakGWZJ8Ni6byizN4QPm5lGCljwCtB9k6zr5OTOLMD/X0OOKQzo3bePThDNj
DAOqqqJlVYjveVjNOkXPIXVP1ZjK4YDpQ/5V9sPwlcu5y9GGbHPDHwoXBo8yCEV7qtFm1Z66PNV/
WlGtFycxx4V5KLNq7O44tbp8NCqun8lr5nZWvK4oesxNS7VOdnKb649GU3U1OGGxwAFtcyknH4aa
orkI8Hi1U282i9T+7NJ0DO8nPIyXQEcPLYQCq4jUa+IGIRyv73Oz+/b65rlKVblegbsBdED7FEXD
TY5VVQNkNqNzg0kVxqGjzkVH15h3Msf1p1zuDLJ7+qvcgDy/Ge9yi05uHhO0EHwe0kGbT6jktejJ
K1lEc9dE6eVFVyIawnYPKX69zDwhSVhJ67gl6AteDlzQ/J+aQkkfmnpYRU/lqVPtFlGG7p5BV6mI
tvBLRZ7Nqvv6+sq+tHAvJ72OTc2MDN2hibZ53bjx5PR4+KUPSh8OVHy1of4tHCX9ZCVRbXuRVNrn
pBTyK3iCaribnDiuDkJUMrtXwtJ8N9M1/Y6Lr1sccCYfNd/BNbNd9TOm8THuIXidXv+Nr/cCTQw4
aUBx0XfCpeNysfAYzRKK59lDOeX9URH1dE6pz++Eq+u9wHsF9hIAdOp/vE4vR6FmgSStqPOHpRXh
FKCg1jyr1JzkyZLKsQ7LoztNe7yw69yLmjNPfAAvJmjpLZHRqjrEprUifRCC3L2cLO2brReCOFgn
/xhWVS6HN68lMAb85KikcXdeId1SU5fj3KYPyHQkeJURob+lkFV3FvPGJyO8gyQkTV7d19e//+sN
yEM4LmZnTB8qU5nu5x7bvDKa9sAK15+MKjcVBOoIsAZIXi9HcbMZ2wgwCms1fr5Tq2j+MLR29XFu
+/YpRX31l6l00/PrK3j9yVhAmsHUnQALGlsxNRoBRq+FiBc7aBCcZRWpXx0nnH8DUVf9cqjUnfT8
eilBg6L0gDguz06Ib5eT7Mie2p5m+gOIr8qTC8VP0sx8Z1+sP+UyKFyOss76rw+WqsB5IkCID4o0
4g8WVrKBXXbpsQXztUP3eHmwbsZSgQ+zQRD1o9CiXY4Vj0mXLtacPYx52/xnJb3LlRp3lUl/benT
u0Z3ovBkVXSojktixPXRslopPlNYSh1UBzQ2UiHdSfdSSDyw1iJ7eDatqvohOwRACel6e8SQbPql
t0bbHAulr2dAbG5Svad+NgKlGVREUOcM2QKvaw14OnkRRjbgNnpLfqmKVj9Gilv+FFW/tE/9MCbR
7yjuh9BD6L5/tqJlSt5TtNf2MD9X34HCogk/Bd1xnpq05y/XBqE+AwhZHAcNKYlvxjU2Y32jHavK
St76yV+GghhAEY5axpa7Ru83NyKMFYIWrwosKgzyzzD+mZM/n18/MlfPonUkLnNQU7TCqA5fTiqV
ZmK4Jb7ErejZwu0Sf7XsyLwzEk31J8TNg8kcxwdndpuPr498dXheRqaMT7WGLGLrn5kvSeKMFcs5
mZ1zxwlTzh0435004tYoNAzAwzvwGvkhl/PT0yqdpyUX97Dfu/eVMw2PYZnYb70GmQu6KxDL1tuQ
fy9HWcA/QmnuxH0uJvm+LqfqIevMPVTWjbmgH70SbNdbEMDb5Sg4lZMep30U6DP+HmdZ1tVHDTyP
dff6l7mK3QBzEfeiRYVPGTIXm9jdWvrYLXTlA2Epw4+kr5zv+lB00kNXfrY/Y+PXDmdUrMO9e/7G
CQNlw5ggsvjPFl/KixTcvxYKfO6bFWYmV1EuwPeUBBrXlTvB7tZyrjoq5JYcZh6rl8vZInfkTqBM
g7az3eFEqwx9a7NcqYGvr+etgShuIOUERQrKxOa7VZCU8iwMGcjVAAZrS3tHqzl5fvsoFI/BIpIn
cZI30zGSOOwEvp1Bb4t/3VpLEE8L9wy/b4QLepb/P4izOU7Ed2iioHMJF9b8PXdbCm2QEoY7N7Xj
n7Xs9ANKLSkh0uAl/8YJ0iZDlgPJGUcBY7qloyKaHkOyNZRAt1rjIM0hvg9js9rZ/Fd7cJVY4FWM
BMrax9qWyHGsmCarxWWwDdv0DhIbkBkZugHeMe7Og+5qMRlqZdChy72WyLdFy7BY2nwYRzUYJ2Xw
pZXYZNAmOATYgQc08HQ/VJX5Q2NFe1Hx1iRpM5CxwxNi6M1eSSw0ud2moa7IW/pR5IwCBbf6XVjj
8NYciTci5wvUH9Ds9Zlwecrybm67ZVbVoEFc766mhHuHoGP21rO8jqJbOnTblVawfSEI8uSaGrsa
kIhVZ9lov8w21P3XN+CN78Wu0ylXaMhbGVu4g2wju5T4ewURbj7HqNWqByXM20Ovd1brzalmf86A
iUPka6e3XtPr/CBZroF/RadtckCwxrkI9UgLwnTOPlY5OB4rzdVnurnDVwVIPIh2TDj01tord1/l
1OvIEA243DAbU7bnIWzMTo7hogZFaAyPkWzjE7Rm+Z3K+HQYkWZ9K3yF8VZy1wstBVjJJljSJlfV
FawEHMtWn3JR976CpBWu9kNrvTUwMxZMCgr564ubHOFyb9ZdROqlAyGNQKr6SZ7GpzI295puL8+A
i6T6ZRjkc9k5FLm2XaJ2Di2yEEMLrLB8mMicMyi5eizQ5I+ec2EelcH+t9aNj33s/lQbxwMVCY1W
pxRaaPYhtsyd3XR1IfELrZy9Feuyvmw3a9yqE5SYItGCqe6Kg9WF6UM+mHt0gBtBBgyNA6jUpJ1w
JawiqiTul6qml5Dk+ec+jdAjT6R5XJpl72q4tUlX5tTKOyDKbEEUilIDnrQZSqnj5peCFXeAqqj1
jC1wco/cXXf/eiS4Md76sMX5kfhJyNkcxywUirE4qRG0eZ9/yDoatS5l50MplPCkWLX99iAKMp4u
40p4pvC2ideI8qgRfCYtaDBCvc8AyPhSQS739Vnd+GDEaHRpHMQm13ba5XForH6RRW7rgYNQAu0s
NfEXjWY4D/k9ZMONHbg6opHp8e963i+HQtUybPMEQHXcFvWnEZvbu8oZ96RIt0J5INDBpgHMRrAZ
x1pCx+Uw41CPRhYpehAtnXuGUxEeurEIP8z5PBQe7ZMOZ4EWZ1JRTsMpHfrwOGqAL19f11u7ZRW4
WG9cote2lLlAxYKvSkMlm0DseT29mEAIUxm9ZXTxSMKIYWfEW8tLGxS8F9QGeByb5YXA2UC5DnUs
FMLZNxNHOxRVt5xen9fVO4HVXU241q2Ct8EWcjPYTZXoWmQEpjn+sSrxpZ7Nx0l2T1z3nx05P70+
3Isu1CaO8myHDLqSfQBkbVIJO881fUY6KahLehRnqgwDsiSqvWA0Yk4y9rMlAWBko8hyr8s0Us5j
BFnrkC5NVfw2Y5QK74XTN09VNJjG53zKpOOHONiJg1oJ3TnbYrQ/dEkjHU935ATEsLAyLeiEkmk/
hizhdYrsRy8f21mmLkQ73f1iWstcHao4I3Nq3YZQEy6akp7nuDVrj3TSye8ASw2dly64eX/T69kA
9NwOArMLFQsRP55a41s1ZplznDSlw++5EQbS/IOByyoVGdPxtQYYgpcIWoOeYccahZXJDv/hy3e/
1TybIj+t8yRGvjqhJE9iSwllrHo3PGEwPWbeHKb5Z8cOtT9zVM7jYdCMOfcnUMn6yVRC8c2qrB7j
C6WKtMcyztsArbOqOPS10fwTz6iXHnBKROqIRq2e3YFRUb5XQklVz+pyI/Zm4uRwkqpI/2TKMKTn
UU7a7yEEXHMYMrtxCVwjLbc8d9MfUeaqoIY0pOGwKzJ6++2bH7g+bSVqcmzQK9SUroJnzulhdwP9
T1T4KF6N1p4nzI0jRrygOw9rAqWDbTJYFlS13JHNHwnN9JQZupIw5r1mxK1RuKnJvCCF8DDZhOSh
DlfDcNUIGgQ3fX2Y7OMUDnuAtlujvJA61+ySG22TD4zcLK4jQuZiKsOXRUnHb/mQRsfXz++1/PvK
YeeBD0ePz3IVL6Y6qxqA5UYA0YKe+kzxSzyWvFJ0YIkRdxpEF1StWysmlV16Whd+AsHtD6zJVvcx
gMzaZ7vS+j+KkdfJ3m+3Ro9tdFn7kEAWKYhdAQRiHMUVPRRI3tGQ/FqYjfppTvANPojc1CGxJq3i
QWtRf83NmJ7o3sxBuxoPvL5Itz7FKgjCMq3AUGv9+7+KvZ2Vk8vQ4Qy0Jlffj2EV/1hCzv7ro9y4
6YGAUcZEpBIlla1G/OIYAgMLEkDCzu85CaPzwNk/ZP2wp9F9Yz4O3HbyP57UFMk2mUsGm6nP6lAL
4ml0PGkWzgGZ4nbnJro1isNJ5JygXMphuVy1wTTTgoCrBbJX5UnkUEBHDJt2Vu3GfYcS0v+PskXj
WPba7m1GLcjLcXis0tz6XPQOGusjMvhq3VZfsqHce3TenBqOENgFIOBCaeJyan2ULnnc5kytdHpP
tO50Vxe2ubOANzYEgBQwPWvGQNFjE2ciEXeGhid7gCeU5o+R+01RZt2XZRrvLOKNRzTiZRQE0D1E
cnG7IaDmJFZD+yFYWgXudZ1Z87GbnbQ9DW2RfrBq8bmIl+YhaULj6+u7/sZSMjSzY8ezR7a7RHd4
zCIfBFqPB/QRzxLzCEZur03w0hjcBBKYj9BKVyb0anVx+cVqMSd4lmdGkEXNx9BU/xtyR3gZBtCO
MH+5UvqJ+GrX4j3B8POSztoBnbcnB30ajyTLb52mRHFj/CTb+alrEDNWl73zf2sluCBR+KDPiP+X
dvkr6kaEAsjMSoA9gZA+L5jeJpBoXl/vrZjImn6DVOBHQXflT1uyHzmjyv/RG0EYG5iXxkZZ07Qe
FuODHFEDONHLifp3uTUW2aO2pK6GsMec6Sd0rHF8nLTU3nu43Zo4zye6DkR6wAVrqv5XeI0qnd54
Q2Kc97D9gW7mRyVx9pqfN0dZew5UEVfv3c3yTlSiOuZngEaculOpDcZJDnXzP2xnWhsAoels8O5d
w9Vfc5ELBtlhxj4jwxuOtWIVZwtFj53zeh0ZaEDRlOa+oBtFYf5yFJ5QkG/LyggMJIlPgwPi3ZVq
d6rK7u3Ltg5FK5VSKAi9LRxwBhuV6W3JDaxEJh6zjRy/2XG6Vyy4NSODO55YwPGEB3k5o2HIeil0
Yp1uGon07ISKTJSaLvlrWO68WW6NxYOFrgXWOsjAbeJqCVuzMSz2G/CN6N1U6+3BGB0RzE3p7py2
69uJPJH8De1eaNHEn8tp4bOhyUmYiHaOiG6YkVF+KIyuOIMEcH7JMB69euiUnT34Unm4DHaMuqqs
vGj0QNy/HBWN0gJ0jGKSOvIy+7BQov83kW5RWT4uN0hP1DwcYt5nWvWkOYOxHMOsab+NmC8Mh7nV
hsZTgEs/heoE/RjT97EBYZMv2X025Fbh8Yjqq5NZlf3H0I3Ln0kzYRHbG0a2HFLwufgD5m701JSl
fDJjU32miNo0CMIn4ZcK8+Lc08SwKwl1TWMGtQp4ju+6ajxq216ErNNamq1rBd2chx6wbv2uIe4f
0pCIYnQqD7LE+tQOiX6X4ZSzOuGBh5ykzN/Blir91wPtdbzhtyBDWC83oEvbdE5AeLR6fGyAJDeR
DynVPoTm7Oy8q25tMHJGoCOoWuIrtO71v+KN1gMTTRvNCgwppu/TqLUH4JD5XdhKGSxLZ3nDULk/
3jw1+Hh0b8FAozmz7VQMqtbrOM/apAvRdxXs51ODBde31we5cWUTrFe6EnAOklR7k2SZ7WA4SzuE
QRFFZvNdsYWmeaEL5ijx0AJMH5ZpsCiERdLR8GCZjShAHbAKPTqhWdse6lzD7tCNxjD6gnZG+REp
Yi29R8sdV+4QKaQkwCqpiIKkL7DkbQyEX86vz+FGpOEKWGlq1HWxo9tkHdM0FvwT2UFbjKU/Q/rz
ug57ybLWq7dfCSzXyq9Y23FXLYFlKZaUU2iTbWPxUYdu6wvUsc5p1Xc7Q93Y2Tq5g2mjYUGc2mIe
6yEbwL/NzArE3tGSjXWOy1390VujUFFa63PMh7TgcmejDexq0VQ4gVhM98B7vAA1uoQ7AfrGKFSu
uC15ENGreilW/n1+8jarulgawdqoOnWWnKBOT2LHluTWKHRNNOtFPIJG5uVcZkSEZCINIyicHjLz
5PZ3VTnt4f6us3jYb/T11s/CNbol+c1GSnGXg0uZPaeQqqTPRjzfIei0+HmM6mJoHeNF/Pf6Fl/v
ks1dAwCHPo2CwRQ17jVA/bWAlW2BIXJTM7CJ7BxPET+lnOVvTlOo5ziK+WyvD3hjLckPkLCk6Ija
1RYhMAx50spkEAEQGXmokAzzZWvlOyf3epTVJuFF0cfFP3WLpx3CKIGQudiB7iT1yY36PNAnCmdv
nYuhAiwFTLuWTokRl4vXmK3dkVy7QUTx9CksJ+0kkax9+yg06UmcUMwjFdE2owzNMGlzSL0PXlP4
T6817U8rpTn65rnQwOLL0D9HIGPrgimT0C5aGFkBcIDoaert6ZQtafr8P4yCFgjXDgkw/71csbEx
ZyQ6kjDo2r66Wxyw5DEP1Te3dqiiE9koHPMgI5W/HIWMIKrAToTBggmYNy36wvO72MOWXh8dMAZg
kzQeDLQ8t3VEa+46t+5tN7BgZslAGRv9YxVF+uOM9LcKt9N1P7959UA1rA98qky8gzf3UZEa8Geo
xAZFqjr3IX51vlXre7v6+tYjEaM1hmol3GZlWy6DF9APMsvDIF5KQco4J6dhrtJg1JI9auGNY0qW
xRMIsyewyNvwzTzr0jHSMAjh9Pyh3SjfV2Xt7LS/b45CkxhAHDv7ioLrhngLjHYdBppSd8Ad4/pO
aWP7y+sf5+ayUStb69a0uLedvgRR7xjVjDCAvoTklRbFJ1Mu2eO41l/fPhQAAoj761EiLFzu7xi9
mFLvcPMetRoDem1wDkVow6fvsj2owq21IyzwcHwpAm5LS2bXjl2l0FwrECp5j96jPC2ajP6XCZGO
cmJXqMK2m5fWahePglwxDu3qLipd7p7Ygp2C29ZOm/nWhIgNABRIteA1apdrN5iaAHo/h0GKbriv
RdI8YW3Tvz1mg9DmuuZnURTbVhiVCB6eI3V6kvGS/pMW03MR59pOin0rAIF+W28flo3XymYqwshl
VktM3StdnOnTpe9xX5eeHJT8s60sxd3r2+7W0lF44QZjf9MvXP/+r1wBFbmsahtOa2cl5efBjvVH
wsQeNPvWKPbqBEQzw6ALtJmVFenqkEB9RZLPmI4LMO3AMBb30+tzuXVaMRlBSB7VKPLGTXUb4Qb6
ku0YBvqgSj9C1uARSTxxV8M2Pr0+1M0JIQKwNo1fGtaXy2Y0papmLkPVpJg/y7KZHyS4pr11uzmj
v4bZBIUGbkKSdwtBoey0R3QqP4jSjc+VQD/g9Qnd2nccoLURSF7CHr+cEHqUs922Whj0bfc86Ija
RmIavaYcuqNllntKKLcmBgKSQ0RTECbwZkPMSPzkZm5wm6eG/aXt0/prGXZm5qOjtWfBuy7SZTq8
cmfRoeQ1AdthCwfuUpAVSzNED4ttNseZiubv1uzDX3kyFcY6Qx6m02DXe7aLN/bIaj1O/ZSaFmza
TRt+GBcTmb3BCuy8L44FwesjhFP99+sf7sYoVNG5MxD5B1291cY3RZdnaqRbAVakkGEoSBwlGsE7
2+PmKCvIGR9ghBe2LZ2xbkIqM8xFtTLg79hgP0bopu4APW+NwjsZsBn4bUqbm01oT1HlrDjtIFyS
Aa7rpBytxu7efnbBTINQJEZAGNc2e8+cqxqdK8sKFC2fHhz8wqm7x/Wb35fc4aTdCEyZ1Bu3IAy5
JJHs1NoOcCQcvHJ0wmNndntNlOtzBBmUdwQHlgXDj/Dy2LqxJSwVPYSg1BZIeEXpPtKfdY5ZjJTs
WzcaPx9cOeggMlVAQpdDGXmVZUKp4MLak+4rrdRp7hrlzrLdmhDaFCsCHFYNZKHLUdpKMzNXZxSo
1Y4XQzk9uAN00RKFgp09fR0XmMqa1HFweARdYWEnMWoYNFrB3Dtf0WsOhrj+E9n9Yz5zkvK53SnR
3Zwa+F6OEIV7VvFyaqJDR2SZmFpcKNphVUz/7NSa+S7TO9t//VvtDbUetL9u9Up1+iJN14MklPnL
pI2obaB6d0bMT+7M6vriYHMjOIVwCYC7K1sita6XPE9tdDGl+WTazR89ar9FrdN6gIn+vD6t6/iw
jgXCg14ZJcjtCuboZrjNWruTwq09EEXNsW+Xvbh9Y/HWmvVKJkNL4koQFjcOV7jGZAdltNqI1VKY
h2FEW8+niunsnKpbgxGTyRLIKCFZbHIWRc2cpI0sO4giTGgE4CYvy5bfyBPobw579JFXuRdWkPj6
orj5154Yx9xtxlhzgpmSNF5wNt6P9K53DtWNTwRKeF05ClAcqk2UaGp7apDKcQJQ++5hxpHVF035
75v3AQ0pLiPeSzwttskKl/0oM41agNp0Ao+JLr/LSk3sTOVFn+oyceDVRw90betRxd0m/CNyFWKE
kRIgDbA0QTEOySdUR9svI8wobLK12dLOLmoI70XKyfLTJZviQ2UaxeDXem1pHLqc/0XNUHP4ZoxL
pR0aNGoQfB87zQ7YgdWT6vbL8jMi7oa/M9HNovMUqYsy9CDsxfJbXDZqi9764uz1Kdat9dr0Nveg
kU9YOrgOT2hycXQWh7Y8Sn3CBnu2lqc0DxG6CSfK8jL90LYy+/X6R7yx8zFGoZC8VkbBJG9ilFE4
YW+YLTR9t8wOKIkkp7hUxocos36/faS18bZyT4FubF+igxPqqPfycFMMqJGoLosjVWubymgcea8P
dWP7k4jRWERgBxjKNk8KnaQzFFmIQER5dAydrDqzBntaeLeWDoQ8bofr+oGtuwzvYaMtoiqkCPQK
MVWnr9KDWkffjU7ZcxW5NR/uKqqtSH8DBdlcx4Oe51k+WyKg2ur4wyhTE8QQ8p8763ZrRnwYOGYk
Gau+1+WM6MjEFWJh0YNtl6W/5G3xj+1E5d2y2HvC0TfQFmw5epI8dkmY6TlfjqXXYqEm24hAHaZH
Yu+nRi+f50qDQZvNiWfZseJZRfFJFN3ZGMRzPM17tZHbv8NKLIc9bDLpzRck46gbhIP4gpnV/meG
Xf29R6Tbd9DpOGWh5XrotobnNG9sf3S05snBkuOQEMF33v8vPc9NFKBZuXJWKDas1+rlatidmSi4
RNQPy2CuYiqLrbvPKQ29+DRPSmL8VFDN+lUZs1juuzZyh6Aiw4FvqCaYsvokhWF9hEeu1QeUgTLx
pZWzMI5DDAPHX6COoDUVhuIZWozbfYCuXMvPo9WL3rc6o+iOaa2U9SHrcrs1PXu26x4AcINJDXAD
7b1N4cCvlVA2R9OVbvZtNKrpOWn0Jjl0DlxVD7nksPb1UCIIYPGM1U9iUl4aU5a93Ct9M4kv/0fa
eTRJbiRR+hfBDFpckaIEsqqrmy15gbE5JLQKaPz6/aL3sJ1IWMKKS6PZHGpmPCMQ4eHi+XvQlVMH
8BulEcuFKdq4+JwUdTm81eMSfSxRlbGetSK048NclN7nOM0n7RDqaM0Exuh59dd8ntXyAJRJGX0I
oL268FuSzuyLxTRT+TAQM1RHEpe4P5Io1d0hrGIPHKo2jf25crtSeTFGJ88f3BqZpOfZkaoakwWb
j28pOlmB6faMSWdzacC6Q+/EeWSYootcmHUIqVJVK7wzrcMOIiGhTSG/btKmtIRJp6BbmquQEr85
MxoXH3VRleVXZRKT8amBlmz+OzPTKD/lmi60DxODT46PeG9Ya+hmw956AuIRV74bJc700FoFA4lH
u0YBL7ANr8hf3MRLapiu4Zp5hhsz17ydq7/hYuDGoLBPYEJxfx0BRSXMK0Wohc9ylj0oTaDbRhHt
6Sb8Osercw7WlPEsKniMcXsrDyOWGcautlbAB8JKr+dm9yWNtfGQhBLiDVpieOoGRfuYzIv3YanV
/nO0VNnbu58H7NNdAroDBsRYXbZ6MppmSL0QyijXOmiUxU+p3oz/YUcl4z9FB0hlACRdX2lTa2xt
8XhZ7TR2/4iKUJL7NNVOQ2bDZUsIkuSsIIsih7q2Yujl6KV6FgVFGDJY4FX6H7K7/RJrkboHRdo4
I6A26JHQc0Zya/3glR26dUuoKM+hios+6OHwuekyYexs3C3rPGcQlA65BdPpZDOr5y51umx2IU5/
ToblpbLsA7RKqZ+W8QXv+NRO3mOqukcynss0Jq+zET218Hj7bR99yO0cERnjsdPmh0krzmVR/AlD
8jlFJDsrGIKIlOowq9PRaufKTwzz4f7R2shmgWvKqSdADezQ6qdrEKJMuWpGAXDN74gwGD5VZOVo
tOKlMPjPyn7/VCAXVjbqqeJRO17jNwsmuyCREFFgWHHnm4U2PxFpDTsFga2nEgPyoZbkzDB/Xp8z
r0nsKZzKKFBhDfPDIn2IczjBbLCClv1qh8Po81F+irZE+8t+G/t3k11Lx4Szg8IWZXmm5q5/QF5H
RgExZRQwY6L9L9GyXvMbAZTr/gfcOuOyOweEmRIbE3rXZqiPN3G98AEhNzKPaSY0v2IWcCep2bTC
NSKxgXfmplUyD8qowWUcBfloRtSlKsZOfH1O9gbXbo8jFRz+gUtCjv6toVYVrCP2oJpJoDaDnZ+o
v5TNqViyAXYmvXfStxy5809Gaav5zj7e+iW4eTW+FSOwknhY/v23PBdAac5gfJUFEDg+ESJkDypF
RGLX7NP9D3Zb+ZBT1BJCBDz3tp6TIsisugC7goTXf0CRWROFbzZO8uZo09z55cCY0c4t37IJUpqL
Dq6OcHl1SJZQba2licqg5jN+nHNNJIfe7KrWbxCu/yAzzY/3V3l7YPiC8Ht7dI257WucDGKCBvDi
MuFl1vof0LiqT5lWIrly38ztV6NcQD6PHW6ZvZ6RI7bTuiGxy6Bg1u80LoNN2ozqT6XW7y+EMOnI
jDHQZjIaTsH1ASnTzNBmFOeCxgvD6mmGDG56GLusOL57SUAuYOOikClVU1YRR1qKDNCCzqMVzYpv
WHVyqrS8B3Om78EWbj8SbSgwTGD2KS3C97xaUu8q2iI0EQzMyP2k6uI9uCAy9ugQbioGlI1AdeE5
oDyRVMXXZuq56cCqzmOgKUvRHx2jc42XJtZHmBGtqPrB4F6cvixNUQwP/SjC+AM1QFGf7u/rzWIl
fpPYidIP7Pagqq5/RWr1S7YwmRDkaaJpzMrB6OsTCKnvxu9JcDUmuOEQ2PIAXRtyBsWDGmtuAzWr
x2M/pfMf0Fg1Qbzoyrf7a7q51yCSJfMObSJ4Q0BpXJsyvaXR+9wYArOwo28i94bIB4eUqsfe6qkd
6SbSJ/dNbmwj0AmoJEHCQtO0jqlCC3KsstGHQOiQSiVMXfqZWk/vJZyAkh0iOppTHn1zPsL1wkJ3
AXMrTCnqYlX1o5ovxafEglP88f5qNjYQ6nfJGkDfXI4bXttpsijX1MUYA9No6YEoQ2c+xCKHHCvt
3A7p2Xhv5FB+kquEgpXxsSQhJ7uPKPu1xbEuakX00mLj9f/kWls+DoM2wa8ZhcfB0OIfJXkc2mXz
kOzcgBtnKU2T+kLTSy+Of69NN06lwYudjIEVNsqjqYvkq6jn7MESzd4w4rYpPD8+GT+2TpvUxens
OR7GoA9twfyuWhnFaYHnFNr7Za9Qt3EkYYcCekVoAjxujYGJkoir3bSIJFW28ZdedmbQE/Af7x+V
rSUxDIK2lkR5AXq43j1KLDZlDGUMmJNOEcaN9ZJ82hyd+lIpypB/f785Hk+KPZKsCcaAa3O5PtXx
ZIYUNiGnO05O15zrcPw+Lrv6x1t3wGNBGIG1Hp69a0tMHEdFkmZToC7T8hM0WP3XEM3a+NjFFYTA
iDOVe/LlmyYBMXIOJW/NWmuR1vowlhaaLBFl+sfcUIXtl15q/dnVc5H7TRURnv+H/UQ4Q7Y90ThY
tzxzLVFT20mnwC6H4qetzfOZWkztj2PU7r0Atw8epUjGl0mmqbXS0rjeUaw4DSHVFHR6nx5SBR/t
K6KMH3vy3Y9T6QyveVeKg5sa1UNV13ut6i0fI1XuPFoakrZn5T01aynQUBjZ3rEZTosk7kVfOXsS
80+zp3npty7NXsCFcOHf3+XbeomcrOWTQowgq6TrpdcwpztwvI7B1DRT9+xOadwcKgMGikM5ROG/
kRoNiW9GonyL2nb4CMetD8EfpML3f8jGbSW35DcQ2QCxXEu1z004Lu1gjzzCaX1uEDI7Gkryt5T4
3nlCNjZbhp+oZ0EfjHtYPSFJrDMG4yRTIOJiflIS0/gRN211LsSkvaJ62zO7o+gnYr09lPiG34ML
j1owtumsr/1e5aWqQRV2IpOo0bI2uvTcZ6HYEdbc2kl43JhDkMRnjLBeH2YhhqLm0Z+Cpu7qU6lV
5YfO6ccTMd0eZdzG6aHVaKOhwcnheVx3apW0iSDnjoBXCGjVP+l5C+cneLf0ZSoyZNXaEMlSiLRn
5heNqZyyg2IwInXOIzq7Oyfo9rvifeUwPUUdgPjr31KnaG25ccRJVsXP0uu/9q791I7TN+QuUp/i
sh+a/Zf7p/b2i17blH//LQlNy7bwqMANgTJwQWtwiZBBNMnOib39ouTWVDro64LvvpmuctsogUte
Ps5O4Xytm9b408zSJvFDN5z+ub+iTVsgRmG9oRAH6/L1ipAWJK6BJyboM3M8qOY4nahcK4cx9t7v
4eXUDJ0tg5YQr/TK6xmJk5eRzrJymPoe5yTNH221KM8Tkh47Z2PjO9FZlQUKpHIovKzuBHH9PBUx
xJ1aEmfnljrjc46C1Q6uSe7NdajIguBiob+CY7mZTXfnuTVyqKWDzmFyIS8ZDY0/1Kqa+VMVV1DY
7XJpba+Lt4tLCM/hWqDNVppOVzu2sBt5mRIIJC7V0KQ7IOzNMyFZfflW3K+1b+Yg6EUJrUwgeviq
BiWamPGvAS4b5btHTGDg45xDqU68TXtudSaiUEW9k9pA0PWih9MdaFhDp/h0/5DfhjNSOQ8ENpkY
ae46tSxIz+qy0sagMQewMxaq4mOTHdqZdKzoyZD+gznqzXBRynmd9ayJVo5GbzPWHSRj6r7Q4Rvf
0G1y/h1UTXmkvLTHFb91KlwJd6JCgBrDGlyMoCoUY9kwBWFDe9+vIX9BP8KFMf7d6+L/nxEa2sY4
/3XsYMwCCFetzIFRQ+F9cVsGFo+524wt1sYlgc1Ky6qn+0Y3FifTIqCQCKUwui4P628ulwY1xZVs
UAMK4WCMw+Z7AonD+b6RjRNPXOTCZ0YhhBdlFWI3YTtTvRRqYNZa+pTbsf1RJ/16MhsXQeD7tm6D
T8ap5JSyrPaR7q1805IsdCAjMYAsRgRjslMsoJOynCr4Y465YOzb76yxP6SJkvyYhTXs/ICtxf7+
A+SO/7ajCO5pcNb3Q9AiXXZ2kK/1jUGZ3hStmv7Dx/vd1OrjVUMBBirrhoCok463Fxu+kWXqzoI2
IgEJAyaa9qCGZI7xekHL7Doj4jBDkLnudKg5Mf4YRVztds4PZaz9heaI57edvXNqto7m73ZXG0l7
fwnFOA6BZqW0GY0me1HSXSj/xisjASGAGzifkAKv9tBQePXNmIKOqTCAR5AbH0NbC5lfqqJ/FBXi
7140e8KZW1vK+/nrhFIsWxdTY6i95sGlcOUVXf59zvsyMNOhe0vppp955NtDYrfRG827dyNFJf6F
IWSdhhe9mfWUo+oOVShylqtQLX6KouG7O9TiMaEfuhMk3Or9SVOkYB7vKWob66mwEUXI0kyot6Rm
MT3oCQrNviZyGHYLz0X6YtEOQ2m0wZibLXTTpXc23dh7SCPKC8bUdict8twT4C6VsLtzzuEi9oDA
v6LYVYwh+SN5HKmi83qtPFM9pwzXoHQdKET3vov04UttUmpws+bodUaExEViHeGPqs95RcI+Im33
7C6mDvdap5wWO6s/3/dfW+6D0UOqAtTkgEHLo/Ob+9DawtJErw5BWlvokrtp/EVfYINaxC71/+bR
py+CLYZe3TWV2VygmldrLN5ZKGGek6koKlAOUS581+qMF9VGFfWQTvEeC+vWzeaJI3ejpy8nkK7X
yMx4ajpzRnY62m1zQhgxRnkHIURzp6u1aYhCiywQA1laF61spVUX3S1gmHchhEhRd/AFlbIdN7wR
/5DvS+Yxcm2ChNUh6pixTWbPHIMqQSbUn8yFiK7tqsTHb0oRA6G2e2NVW8eEGyw/G7t4w7FlCSA2
riz6zaPmfRnUYeaaJfNFIzDa8cOby4Pym4yUth2t6+uvlZaFVvY5CuOlV6qvRjpC0lLoduGjG6a+
6FO81wLa/GoAe+VUrJRlkU/8b1egHmxFy6tUFi+WJHwY5iXP/AF9qz0O2a2VgVOlSc0wqUGWf22I
mTEosMeOHBfkiu5bmUYs3hvz9B3qSbM+V0pb75QTNk0SlxD4k6vdzHTlyzzVSkLq5MVa/CDGvvyc
NKobDLFnfGrpB+3cgE17cpACrCgF4rWIiBhEVsUTGUAhzKPapPO5LtToCcE1+2C64x/3nde2NQZY
ARxIdNIq3dVrC6HkGDgqKvTeRyPXly9Nq7SM8djz49Iu6o69rZNCo0QmUQChKHddf8BoKTU7cT0+
4NA1ml+PJTWKOd3TLdw2w7NJZY85/bXMQ9mXkPkndPBE22WfMq2dPsCwOf2XTwVOBxcCBAkI/fVi
5tgelnqkNaIpXfSnEtvpyXad5Ec+jtX3Mcv2msebq5LwVDJdsNhrgK8WCnMc8CNBO85ZelbCrp0O
7ai2X+8fii1XJZ2HzOPhGF73XTK98sY4j1EgD3X3ZJdZfYaYtkNtVLd2Yo7N8/f/TK3z3TjXrQWh
Nl40o08OdHtqP9L6ixqaT023y2i89X6yf2RNJPIcjpX7WLxQF3XD6YNazn4cy7o/ea0XPw2wZJxm
ppwihOF063R/O7fWSA5Fvxqb3OnV46mXPZMjKXfMjaz8NLZddGxHoV+WGFyFD5Fkeb5vcCuj4oZJ
Qisa/5CYXJ/L2qpCZVj4fkB49OKglFx+vxq0/FsXIsY6MvdzyrNZ+ShnE4VfK6X7z/1fsLlkSnVU
ZCA8A6Fy/Qti11KmOqd54arxGPpDgWL0wRkpAYzgUh2/EmGk7mzz1qmVImmUfqXdNYu5UlpKz5DJ
FPRjpM+HMMvsjwRI6WuV80zunNutq8iYL2gwDwUW3qPrBWZh4U2hSsdCHXLts+COKAdVcZCYvb+R
m3ZoKUOxJOcz1q8BbUkK8ragmJ1rAFrLuDr18SB2HNlWdsPwJv1dQmqwD6tXIBWx0dQDVpxoHt5c
NEXPfTNPhENNuhy1zqiexqUkvizscKdxvvHVGE+Ew0UHZAdJjPz776FDpjoLQTzdCIAQXA7POlhm
EfmL0u6pXG6aoptGAEvVi2HSa1OKiHLDocsTsA3RN8co5sLPlcI5paXePdz/blu2JEsVb7hLE28d
qFhoONMGSIjxQnTpUBQfEftUcnWJn3VtEHtFoQ3HBhqSaXCL7rXEu10vLRrdGWAU09mhKTSEt4ig
fhIsaLrfq2b/Pyv27OXBdnPH3CmNbpxPrjeIVZ4jk6nblW9T1aF2tYiLDmdw9tjAs/cSlVX+dH83
N61QHOKp1QHjrmlkaCoJZek4JGAriqes06PDXCZ7/OUb30zO5AL5YX5Gh1n8ehNLp1jKUvRTUAnL
/jbrZfvSgkH4prQlBu+vaMNBkjJSC6XpiKtejyNkZhsJxfY49r0DI3nSmdbBCy14vsckFQg1Npb2
/kuOPUkJRuWXfufqjLjelCymQdpBn74N/QSq1eWiG3mDLDawkR8DuQ9CukUdFyi3xd0ed9fW9soJ
blhtJAG/Jj/ybzddY7ymUcQMg0BeF5/GCn7QY9z0dXyw225qdvzKxo2ghv4LJkxJHUKLlTVaEO4M
5j/IhDdA6BgjaHZwqnmpTlqmz81TXaX1ByeptWjn9d04rDITwmNTx4eyeRVkFNTkTNudVWZ8jOLY
qU76wWlt672wdHhaues8Qb8KAesXNk3HmOa8pYJXFHVQqGZ3tmLJOKgO7o6pW2iylHhCdxxiCzBO
lGmv93IwW2FkS6cFiUWBz19iKqTgSKKDsMEiXWBpmKdTMaaoxVMAggq+DEtFjgl2sZ+iY7zHqrC1
wzhWGdcjC8P45fXvSefZjqlIqYGACtDvU3U46UqXH+9f0VsrcG/JCWbQXKiCrZHmQlgT8tO9Goxw
6b32Cqp0mgNL/30rt44A7C4hmizukUOsv6MXN+DOqdAGsweyYPK04u+mmqc/a1vpXlVat/+7b29j
VcysyvoDlOZIn8u//3YLqyYGqmkUZjDP1fwv3LvzfJw9I94L7G9DCp49qiuUn5miv4F0JK2OqIZe
lkFSJcbLYPfRxS6V+ClHufZjmofWKY0t/cEQVv3u+wdwUpfUWXw1Ce64XuHQO1pTmqUIijRMT461
0IGHhMX7/N6NlPhMeMwJNlGaWeNzMsOamYBN2qC3m/QMZHR8WQxnLxWTR/m63MlAJ5pEcsAF2NF6
+kSzhfDUsW8CS7G7Y5E7ObrS1h8AsUyqH+XJgWHNb5vyI5/h7/sL3AA3YFsS9BNS0BBXV7m6JVKz
r2e1CVxlBOcdy0GRwnXEkSnT3i+rrj8beeUcqcN7RyvXqs8G3Fvv/5rgUokP6WfwKK8Ro8ZIIWip
lZZHeUkQ1U7UPjvYS5vuCb3dXkQZPcmQjdya6vfqYiQO6LG2UDr6arrzjRGzbj4ibed6h4mpwP6Y
RnqzvN3f4tsnkQyb+ImaOzUEyu7XR7XOzEkxm5pxMJolb2CtKucvgb57fZwKWr87fvzWGnxBzCCT
IhGsMZ11bY2uUFngFX51LqoHo1v0tx5XDZtKuVun37Al6yKQz6ocW3LAa1tWE3lmlGRV4I5p/Gjb
qdRtLfJHZdG1nZf+1qOBXGM8B340Mk6oh69NJbizkR2ugkpt2qNVT93npc/bT/c/1e3xwArUvswG
yNE6b3U8VL1BdpYZziBzNHEsK1u5RJY7BO6SKJ8K0Wo7WIoNe6TNOBZeHiQO13oiWbyEc68ndWCI
zoToPzHy2VcG1C8PgASy9BBZTHae371IjJE/AB+SgeLqxjM83hRGZtc8Dg6Et93SP3fAK05h3beX
rLbDnfN/++l+UcewRrq/cljh+tPlWdxTKqarhvDa99TolHM0N9Pp/qJuXyJaYZJkDNS0DVnN6nzY
JbwgnQEqRU1b7RDDMPCphmvloYzmH44WoyBfO6V7ouP89b7h2ztA5EBGS6ZHHfdGEqaMTD2EfAUY
QlEOy6tHYvQlbbR5+ABW1nj3LcBB8+oxEyQxnOsLNzljUjFyTs2uibLAmJP40FAq30lrbz/Y/yXP
4i5wCYw1MXLeZKC03HgJynGKpiMjOW56gNB88t59EhmWBeEAoh7gDYnl9clIwjFDC6nXg3Saikvh
xsOhdeLmLau68TjwVu7kY7ffCrQDeHqaytCTUB28tqdYUWojQWQEha3onq+nRlkfplA03qNZmfbH
954MtBa4ZkBiKEZAiXJtzRKAsFPudeCIVj8sUAKcI2uKX7tcVXY2cuMVJxQiVAbryaW+YcwWY6fn
3hx3QTmE+aOb6gxRZXH3d6czrw5LYTIcq85RENQuow9ZXycloybGbJzuL3nj5IAwhoVYDlJqsI5e
L1nx0ljhLz3Ih6w6dl2eKS82PFhix6XcfkiorkCXEpBJqpl1lpnoYVo2VjYEsA2ZNKF02oig4JWn
uBu1nTfhdk3gpygWUEtifIZ87HpNQCq0oocpOjCWyDvqaj2eMsIT//7O3WayMMfJmVB6GXIwbXVY
EF5K9QEZ2qCZKuXPMXan+UNHOfAha8foC5C3VIFk2Zr35Drkr78OPZlRox7CaCGZArNx16sz7EZz
RFVPwTI22kNb9+MD08HozFdZ9kGBS/HdVxBiNxwX0+vgPHn7ru11TiZaQjw8WDwX0DGk3blsW/OY
MEezE9refDiIe0DVM0DArSCxXb1zQ4mIOVM8BlsKjfigjc65HZLsvUdeWiH/YI6MsItH/HpBsVXY
AsySEZAn/au5jevrQ/3u1w0jEjMoUaS4rnXplnpKA1tnYjPoWsXNl7pwRBEdUicukgdtrux/ir7y
ptco67LyMauN3N0JVDb2Eko/YMCUBmQKu/KcTZWKbMgzNfDoGZ47VXEPhh5rO3XGm8MoKdKlyh8V
D4Oca/XFIq4GY4aeGgy0h14Sc2IWTlPa9sUUTXKa7TEa33scWQpoVqJXCu/0R1eXOwmHGgUNUwtQ
b4h/oOHjfizUzH0tKj378/4N39hCcmT5CTkw9g3lXGeRCNShqwW9QJ4xnDuQnwzq7LzdG1uIthdN
LGbhEBJbc9wkZhESIzhWkLX29DlOVO0wVZVyRBGwODmjkZ/vr+rGE9OIIe8nTLAJyknGr49/2MWz
N86tFUDKbXunzKg1qm5uDepfW5whfbpv7nYTeb4BdFAUIlWkuHFtzlMbaIVTzQo8IgZUFIVeuz7T
Ss2P/2AHf0jPFxQmDBfXdtRkglWTiaug19LhQ5EIosi6aneesduPRaENyAGNSnIN3Me1lbBh0rWu
czvg4j0JteiOilUHjeYqxzRtvt9f0saX4oWxCY55l+UYzLUxNXSbxK0GS8pXJ0fDU3J0LfUS2v5m
b9JowxQqLJRl8b88LWs0WxR2rjfYsxPkCoCivwvDKdG/qFUYp5OestROoLWxjTQCgfpQOaEtuIbt
9UPsZBb08IFNPfuZ5pcjfM3r8gc7UoGnd0LZa1VsLJBNJKrDY/DvOqWpPSIo267dwK768dwpaX8O
c9TMxkG8G1FEOo/Tl00mmPyBe15/ts7OrVqdR0wlHRofMLQZwwlOG2Q4qypXd/z81sKA3UlYCuVr
7F5bgxqiHObe9gI9hEGnV5o/EifJH1td37nIG4ZYmKSk48lk9n8VBySaiOx0GMKgYEQhmBJ3sE6d
aMVXs4uUPTm9TWMgHfkHgCWox+tVMVuWFzF6hbBR2LXpJ6Hb/6m0OWgO8Ns/333NwNDJKgWPGEnh
amFjHKkx4XgYpLo1Haeqrh6FA0RWEfbxvqWbkJEUhpKZIUfppNra6mQA5m9qp9HCwBZV+p2yvnWB
d107lc00H9u0Wx7qyIsf7xuVW3UVL0qjkqsQ4n3KJOsm3VLmNnK7GC0UQz9nDv3bJHX3+ONvbzT+
Q2qJqBIbBS529cESvNMwWLxiS/FnNS7fgFNDoFoJx5+T5u/7S7o9HRhzZX2eSjaDBKszn0Zuo/QJ
XjjSmvCkNVb5REG4fjSWNN6Bmd3unjQl0SEgH6kry3X/Vpe3Bq/r51GxGLNOFvUU8l9OGRmTAff9
NW0ZAm0PzyObJ1sO14bqyIxF2OcOE+Tm/JjHlvWIg9kTMbk9gfRRKZTJyhxZy9rPC5pT0+QWjqxE
5D4ymJDw1z8nXX2yOu+NobFv91d1q8DFi4wxeqn0qYjrVwFioTR2kjSjEyTa8Nqn4pjWMwz2DL4N
F0/tz4nZwk9EebpavFenHKND4xh7gy7yPFxfAX4EceovQRWc/+qGMyKGy2JMNbDhvEO9I2/yg051
8rEQMXSYFUTMxyyuZz90hv7T/R3YOKtgxGW8IEW/yKCuv2uaKabVhZUjz6rwwcAoj4zVw+YmMuXh
/ab4qJI1QmJ7bu5gJWKUcBcnSEHDP7t6ZlNCowVYjqG248k2Tis36tdUI4i3G5+Z1qWDaAw7WolM
/K9g3udf4TTvpn/k8OBNeHGAS7F5q70jOersCjGvIJvi7K1yxvhVpL2yE4zcrgUbSBoSGHDz4M28
/kJ5WC+5lc3pBWpfg2krVqQezLga92gXNwwRcEs/yUEEcry64qB/m2EUZnoBUqNCCaHkRwgAdf+9
p4DKNAOnGAFPhwzK9XISZSYKj6z00k3tdIJTYTn0g6k90NEQ/8GUTCMA2QMcvZmBMOJqhsmuyi5x
7mjZ82Q74XCgqbAYj2UTFntD4bdvDC4EMVoiAjmvtmbp7AvIa3mVswvMFpXtL61RHxRhGa9Rm4PY
KwiD3u2UpUVJskSsgRNTr/cSpYI4y5oxu7DNApl5bz6lJFA7L/Sti7i2siqqhpnOeIzWZRcQEB68
vnZyZFqy8+smyXcWtGdq5Y4rpalEgn7IRbXq7uIuQv9gNH37Njtz/97KNw0LBLLRk7UktGut31k6
NUmYgakpgrEsSkfHb8Hj7jiizTPBsyKDbQ78GsSpUGRNq07NLkOqKj6Slg9T50AOYr/0oqsP779a
0GiQzf5qLa89BRJ3VtrWRnYZibEPXjHMpzDsk2c3Hfc+1Oa6bAmkIPC4BcVVUzUVuKzskhjLa56n
R8bUn/tYsw5iCPfGkG/fR4resvigM3UqIQjXx7wf5sIpKR9eqsWKvzltuxi+jpKJ5qdaOxr+UEo2
DW8a+um45M4u8eHWqYTIRq4Vbw+0+dp+rTIwYBR5dhGNYnDu7U4cMnBy3WGgyrNzBTa8sGyjEZXA
4cFAtPz7bxFdh+JGLlLudAeD6isBd/VAcT3ceYs3rQBlpmuNejO412srduzaU4/a2SUZJw+BbjN5
nLphr8q4sXGwIxPZM3ThUBFePV3GrOrUVjQccAWzVxI6CyTToQvTnbM7hbZlSyJGJIaByqa6OiRx
ZRZ5lM/5ZWhmTz9pRR39dMKwXfx58Krp0NcV72bp2MyfNdDv/lsyjaQdtMJR6dJDCfpSKdbyby9K
77VKXU/xedtV893xOlBuyM5wBXgd+lTX+770qtYreZhdMkpcfwFqbk7jqPQ/7zuCjdsJzon6I5VP
sJPr4mo6KU0C62N2mRX7S2Ykjy54zuOC5mGU6XsfeesoUQOi+Qs2ADzSauObOC6WSpT5Jdbd6tz0
laSNmAF77Lzmm3bkYSVWlZOcq+zU5qBqmdvkl0YJ82MMnbIfO4l5vL91W8cIPie5bWAeAPxef6Am
Huuk6+v8ktTG62QqCko/YvGHOXp/RkVSD8ZBts5Bna2nySrLE8o4mPlFWbLxWHjOfJ6LeDrfX8/W
rkmdcsnbIqOE1Xryso476p/5pfTa4ljM+QA5q2H+9R+s8LzgHGV3ZH3ReUGNGN6Q/AJQsjqPbiZO
Zg/u5//LypotjeKvWuuRkl+Y8E4O49ASpXbzHr/G1o7Jpq7UjFFp/Mu//+aAnYglxjVWOihiD9WQ
6XgCeLfvr2XjnJHeAi7gX1pX6ybgaJWK2VfZ/DwXkUD2DeWD4UXNjOLzPEXGHr/zpjXpdGR7SgWR
slpTnCSmDUvrczsy7+y7pWkfQi0zjm1iqj/evzJbAkEoaJLqrflJYisPU7og87PeuN0DqOEs93X2
84eWx8POMyZ/93XmLPuo5COgr2UBZOV7anWcy6G2luc4BeoNpKDLusvgjmp9yuwwMU+ZkjfqwUXv
dS8ouT0mUmfF9iQChc7I2u0t+VKZoNj1ZxOl9G/WCAdiajHxcH8zb60w5QSNKmfFAxS8LtZmYhLs
JyIbemQvZz2cqydVG+r3QrwAHctYACJfSe2xjoUVrRRLZPYIOcJ58VYhuf7UK7V2hiV9752+/WIy
V5YEdr/SwPXkVoSe4jw5UsEvL5yDUdvFT11pzA+9GblHbVa0v+3BeDdIj/Uh40enkQYP9aVVtKMz
bD1PGeujj5ksvt17/VGf+XyHIQFB7wzDEO/c7811Mv1JKZWFUt+8vnFuHTKwK7XAjWRU/WhyYgYy
EW8QCGaeqenOfmrbn999WIgt4L+FTccwb5q6RR9auhiRo0gme7woY9d/4CF+twwZZXxG4QA7yjI7
SJvrlXn05ZyiULESK+C37UR/NEK1ebi/ll9u4vpqw66GZgAPpByvWOMXPDcp1UiBQD1vzXb8I4uN
vIS0uxLt5wIIXfIk23mjXyRVN/gh4439eFhSE9Y3q1GhJScyL8JDq83yf9bSaX71ErC3gRo3zugb
Xinyk2nknfDB9XsWrINJ0R8A9md7z9at82UlHATZ6maqev0ELxBRVabDStrGQLgN4QLzX3SU0TFt
s6XaZWnfcBkyUwKELhmV4C9dfZ+wL73YKuNgsSZbPfWQmjWPnho17oMdtpp2GUaYs4NBM3vvK8x5
ZfTELyyowCwJ1X2YccsSTLKlNAdjRoC38K1wXiIIEpXxs947vXJwZyMsX5Je6N1rl4VjehCtOql/
JnZRhE+22VQj1AKQ/H8du8ob3t1SkoR/5EcULjVa7Cunb81iadRWzYKsLsijuzk5l16Uv7aU0U73
T+FtIM2jyaASBW+Q1AQ213uJzgmULqnIgw7JK6a+lvwkhKuCIeD0hNXybukaUPsMZoD+o57D4N7q
brm1l6mhvuTBEApRHBcrzN1jh3TFJ11PLXUnnvpFkHh9x5j2hDQegDSaxNDIXy8vpOFIhwJzBSIY
XekvfWP0311Aes6xzyh0lz7c1p7DwI0JBZjfpq0VHUZLdes3JNtBOaRan/xlCBvyWjr1rX3O0kgz
LvHUwB6DXIZXfvWSVJ+OdeTo/6BDGxaMVFslM/eRocQnu6NW+yXXScbOirEwlzHFpPavVjl4/1Bv
alJf5/d4wdLPavuQw+A87Hzjm/sCrwI9LwlN5KFl7vV6ExgyLdO5KtNgmDrTnx0lPWZevocUvAXU
gfTivELdJqd56b9em2nrbskMk5E3gT7KaRYaxMlWaZ1TERb+EMW6j9gNekilBQEP3cWHdl6SHTjM
7VIZ7UUP+hcUhhLD6jfEbVUS3gLNh4xBf9LGsP1Di+P2j/uX5sbfUVaDYkoiFMlvGCe+XmnvQesA
WYWAFjSsj7M714e0CPUHS433OicbC2Iyk5cdpKJUZl1lN1VltEhf2CKoc/2vzspMKFzQiLm/Hvl/
cnVLWA9ZJ6VoJrEhxVrl7FkR1260LCLgKmTmqV64osfQTCzjqDTtaD2pVA7s00ip43+0+LLZb1tD
2XtF5LdZ/wq4TTDPfBorXXk9CLXaxrGh2y6aqnq1kiF9mNJifECW0QK02zvRQzm5+T/ZaKs7QKMb
L0iWKnn5GDUA1EQj4vqDztRQTYEwWxDG/bchM/sPYd9+tRrXeFbTON/xSvK+rRYqNb55McnCpNz8
tTX4TENTSZIuUCphP/4fzr6syVGbbfsXUcW+nAK2u9t296w9ywk1SyKBACGEhKRf/17M8x2k7a52
zXeSSmWSgIV0616upfEj0M6njkNTv+VDIyu7jhr18py7W/Hw+neCxrnN2aGlBwzxpUQUtPMSWBhB
AGWYodB5v2YMP1eEAd1roaf+YW64EDeiz/VnxTO3cQgy4g0Hd3lYBji7LV1jjtJpZC39uHr+eZzh
cdXW0he5POtmsfxpmih75lw6u397d1+fVuQJqNiRt0EUC82zl8u9KXYEq0k3HaIg+cL6wr+PfQfa
Fdztblzc16cVUuoItdBeRpaKMe/LRyEyhhNpIAfUh+36KVadfbKADt0oZl5Z0a3ZAVAoKL+grF38
IMywvNnvEUVTyxKvgsiXv5ReBhbLbuTazkdYR2XN+xlFoi59dFqHG1H2ehsh8QKSGDsYREAI27z8
mUoFsew5GKvgknpbI4SlsuIkHdozCEQQ6ZxBGrrFwbj+jFuRgdIGorLQqrhMMgsoBwJvK92RMM1r
otaiLHzAAsH3eP7bDYPogyY4WE+wArpyrifOKKiwBKCQtkl6B1EIuYtEQA7BZOIb1e91KIBXJkZ3
2KA4kai2X64kcG7xyKwIjlmfNNDpUqEEmcWGH5Aath+iQI+PqxfQG0fylaXEOYS0Kij4wFRcor8S
aCBZtwA0Wqwyv4P4R2NL04r5PeXQT3x7Ma83K9BKWM7NrhWh7jLkZJsIWi+S8OgGNNLhExFQlPkU
GsR7sbmLV4QypZ7SYFi/kZUHtyaIr/xWVCYbR/5/0MSLI5k1IQN51yfHeLP4ii0m8fAQMvcjDCFv
nEuAe/G5Xkb2P32GzWwSlTFyjJefM9CLHR0xwxEUJD0+cU93qiQyoS4o0wUKbA9k1q6rSRBIeY9w
6WdVKGnsfe7HtiOfhAIF9RgDPfBJSwgSTtWaOh9aZms8drJe8sa1u6zYtGrbotP9c9qkmLvqvpQj
ClSKXfSMsnKutmS3cobEWalij+2hjzE8MFzu+Z4ZIT8CBeFVLIVU8KDJ9zymumQthB9g7Z31ASTc
oQhRxlqoivdJv5SSzQOvhjXNapna34Il/IxRZsbeBXEbRDCd0t3juGTmrkj6+F4uSdPVzeTvM69w
cgebvA4sc7fIAhA8yOGW6dygW+tPUdAJvPycv5v7Sc/VUAiy0jICAjevpFdkDwnMO0HZWexpiMLV
VkpZ79950cjTCcjJPzZv8qYybVA8jvmyb1egkiAFL8pcBf3HeYlQ3+VOu6jKcKGWxAl6iCAzqSrU
s3laQt7sx9gEUbmEEORt0jXZ5UgZTemm0beAo8F5wzaRA8Ipmeo2IzgmOZSMyqZJTbXCFURVC0/3
ke2hHRmPfp3jGvUqkOAANR87+NT+UvgPfsRWwKhTzpbFpSpCNlZRR2m3Y7OS6iGHjtVaQUBxmkrN
XJHd9eECUnk6NMlyaIkb5jpikCPZwbWDBHfoMjVfY9/QucbHUTjBo1IGr0qdG0oqoQhRydj3lnsV
kNHufTs4eSN6XZ0tQCzBCUILFKqDIMJeXEROJWaC2SOYCTKnGD0Bd/Ax7GQXl2vmy09vB5KruxX3
KUhWwMjGULNBLHl5tgo6BeEaq/jooWu5Szr1pR+HW0rsV5kwqDEg+KGHjDEMtIkuclCS2s7HN8kR
j1voNkZozZDKxU7iJ7k+f+/bnDdVHusZ33ry2PjOGyef3kgQr+7X7S1gtooXAETsisfPcx55GF7m
RxPnmHATHzO/YpbnZOrgVl7AZfLtpb3+jkhwoRoZwA0JnbUrK5NVLZCQVdBuCyQUQjNi2l90bIqp
RqNdvH/7YdffESDnrQuAefMmOHMRkH2xCJ+ig3PU4ciqDPSy2oz8Fp766imAu28Kr5tDC/DNl+RG
9JITQhAwjpJ3cLyMBZEUYP5mLG58q6u1gwgCKkFweTM8EXXCy20Z8V43zcCTowczrrTqY0aetY7m
f5bEtDfA7688C3hmXGQbFAvKE9uf/2dwYxOuqW7zCJY9UrgKgmgyvbddHwY1nDxvarH8+RQvrjNA
pNDqgLYfslmkCxenwVu3vtGg0FIkk1ZoKeqiKX02qPWpaCgsT203FB8AMWnbu1CE6HknLh/0QzIk
eqlneFakZ06Qsz04WEO2N1b+KnfC22HeB6OBrWrFwrxcjXwmbMbFDx4FmsE7ODXR8zz7Bsg+j6Ph
Y7LpPMxga90olq8O51b3YwNveCQgbC610gxmZwQOXunRGpodhrno16/EiD47qKnRfIda3v3tTB2U
CtRtaAgCdnW9mQVrG9kpwhFnNWv2LM5gKiZdvt6IA1e5GnA1mKRiZ0GbAsSlixVV8Uhz3XT2OIxB
s2vBvS+7Vf8uJlZ8yiILMQPexO/JuN6aFV6f1k23Fa1j7G28wZ/W0n82dtQxBp7u5B31EqdHuazd
A4Crf917RKcGtFmgiSEsBITeRXamkjafg6YDUh9+L9jHyfKcKdE8uuKmFc/13oSBIyyzQQrY2DeX
SNBiUHIZM1GgEGT9B6Wy/EDHJd+LfJV1tvjNPym7pUtxvTH/uFvgw2GWtmmGvTwPalnayWJCBAAz
jR5RLfUwR1uDrK9zaT17oN48FH+7Y9BdxVAcWI+tuMfOefnMEcOKMU7W4pgEwfRlcSa7i9p5qAC/
gTdzSvr+TrCe/ZzGJbiRfLyyZ/BojIE2nXmICF5s1kGsaMTquDg2rAl38IaOdgUz0f/PUzBRQ7cP
Kwri9csfCEJWK32ZFMcBjety9Zq4lNClubGM14Eddnq4rTBr2rri+cUszfh6YVBhLo4mbHgFwam8
nqd1PqUcPfK/vH7xxfAAlCfojuJvL3ZJNplCuxSQXjl0wU/0FqfzOA7037efchVJ8BQotSI0A5UK
dPKWZ/3nQGeU88UV2/5HD9z9yODk8RQ5Oa4/ektzWXkZ8t99DF0RaB56wfDj7ce/tjcQZ3EMtkwK
oeXl4+3Elc8VKXBRNm0lB5iV+E6ZGxfQVbKIH4mQAm4HngEa8vYW//mRvZ3cCp2S/NhDHyOuU5pJ
YOeYo6pUvV90ZQtXrJ/RtAiHWSWYjkAJsPUWyuaVtwAqJUbqhq47lDgujiBycJAVUWYdpdJ5sguV
GZ+U76xf0ngtTpFUtCj7LnSuhkI4Db/EA4UV8V8v+CbNi2EpWkLw1ryYswQeR3RQsjgWth13cdNA
WawYlxtPeSXCIbQhy0LTC5S0yz6112TrFM45DmOuxxIe5t94E7RlEPFvgc3+/qLHDA7wd4TMbcx4
majatgk7CzVRcOS0/wg6B7kDSHd5jGaYqWVxc4uo+UoQ2Fr9yFW34TPIjS+308QIRduta44axneQ
IgA5qVvboszm1N1o4P1ZqZeZHUDBSIzBDIHnJOCtL59FjA9VEbh1nqTJnawZ7sxN7gZ+qCVhY/Te
ZKzp9ymEbf/VHHIET2lB87b0JLRSexpqXdEIuv61DtZJf+Ejk+LZdwyZNoVC7lCOU26z2icFSZ4m
LK95Cjic6g8uzswPpHXJcBj0qLpaQ/zDP6lhyXnNbIMRnYGnuKpVCtOJu0EL6FhHq4QpRKhxlkst
5uVxXTwSV0HmuqBkhSLdu1iNGXAxyZy2hwnjDFMFYGIstQZmMq/7oYni3SrN+KvPoOF/cGSONA5p
rHlVeEHyVcNleizXYolF7YOJAuSdxztxZ6PU8VIUKVFQkt+Cc8CcsQ/rmEGWN5uQmd3Y49eRE9Un
AExbfbRRFC56q3r2FaDooFblxD+tmQ6rVPYRmjwBlNc76M2824A5Zwyxbxm6v5Kz/CFOIm6iugD0
4eWeQLILkOiE0wXKtd1Be2MdMZr02VmpVu1YHrl3QcNyciOffiVWA8eAoQtoM1vP7GLbsxXimCtd
vKM/F+387MPRBJtwDb3hRhZ9vbKAbCFwoK5PtoHwxcqC+rfSYNbkRPNGfBiEbto6WRfb3y1zkzNa
hphZLmUy5iJ7r3OQBW+0Ql/5pSh7QUOCrDjGW5dULLhOZjoTBOxDpbpnbv14F3Gd3uhCvvYUMDY3
6fItmFzynQxL4beKo3xcbUx2LTVtFcfyr4cq0N5A7Y5+DHIvTCEuMpaiEChYJEiNUs/jWoZZ7+6g
s2NI5Ynxlp3c9c7EFY7fA5FTUMiAuXu5M+HAGK+CD+QkiVEnDZumWhvsyX6I6D0aUPwr3LVuOcpe
ryO4YtCkxNgcedKVLMDsTNFznZNTgHqyKpaZIDETf43G3fjXkFFEZ2vT9LnE/DJMGGZNU3JqZxLc
x0MuPxeYbZQ0XNF2ffuSfmUZkZFhmAyCOZoVl8KNaDwTII0icoqZq3i6/II2CvxZ+HKfootV596N
A3d9oeG3YWgD8OcmXXKp0dfmfUCbhtFTseY+KUnf9hWmhPFzIZBGv/3brlMDXGWYGm/WTOhYXO56
wrjnBOxvT8mSYYTizFcoSv1uUl+XYGHdckb6Ayd9eX+i8wVrNcCoUZdjtPFyR5oMskjT3HjHNRdB
V6mtbD6miSY+LovW8781TCNyQuObsooArgTJaIDK+EFDEsovJe2D+BCwJFl2C2Yu3yBPjMHEsoYc
Kk58yb0qjS2ffr+9SK98kE3ECe+LqRPq34tQm0JtPYukSCEqD2V5TNh/dwBPPbRhfyP/vg616BiB
q4BoDo0qNGdeLo8tcD3qgqXHBZAFkCAxV/qAJMGsFfXy6AlWDupoBpG+EzGVv/7qRwLrgxlMsqmG
oGcFCN9F6TEptPUT+FqevAG4xCzRRbWs3qHwh/nw9pMuES9/HgU/9A13CZMbaNq+/JnpNmFNVWtO
0IMwCQRKJih4fgv7PIEM5NSZr5kiRlZFCxZEqTFRLRPgjG7kcn+kzv+zF//fW0APAHfo5oFw8Raw
BMj5oKk5hVqyFglRoXZTSotzEg7JqSXB9ykKcQRabtqvHRP3kNf/lILuvNmJyX0RQp4W7OdlOrQC
CdeNg3lRnvx5OwCCwFrBX4FhCV+ukbIdSRPmm9PQqDB5SCalk0rAKTgr+8S6sGyT+RMkt0IKvUyo
bpVABhF7Q+L5tZdASx9QVQQ+DM4vjmsLhCC0rhZzwuaZTZ3myDOHVDT3QedS9FGZqgTxwaCd++9r
vqCYe3unXESnP4uAHQnaxYa98C/FiND5mQWsz80JBq/3se7NYwiEcDWEU3wnJnHj116cvv89DeKk
uFoQfCEh+HLJhwlTqKzr7GkeqLz3RTP1FRG0TcvYksfcH6YSHWt5mjAHzm587svIuD0c0RcsUaAz
gVm6bOU1bUebmY72hGJx2EvGkspB9bk0nTe98xpk5tGSYLYnRAzhJzLO/GPhS4wou0LJsOaAVp4i
t8oD6eFNG87pj5E7XkF27pZ39XYuLs4NMAzAaG7uE2gfX9RAEG+FFq+V9lTg2+zVHEl4TsTxjSDx
ytbbeiH4+jif6D1eNJCiSQcTp/AzAgKPPnphOO8BSA0w83DxTq3M4gJIxAeYAs0/+6xVX97eeZfe
ZX++x3bnQ6tsQ5ReekwOW992wgDwZIkyB7fmBA7G1Cs35sZu5o36GJGCfSIIqVWe9KrKiTeVtG9j
2Gh5WZ3ZLCotSYKqYxudeZb6xuG4SEv+vCGuCMw0kEYizbvYrrJFHx94BDg+sXQTULTuoynWRpU0
mmdygFik/Nr3t9RRL4cb/3ssYMSAnKE3AWTCy1Myi2VctLb2tHrFVCVqhigeXc0T3vMD9i5QqROH
jjBvijrONiLO5OtPYkrMgwYkpqQg2v1d6fe/NwIEDVSz/1l1vHwjuTLPNiAHnwoTd0vpr1qkZeGp
QGFjGnYQcyahLDygD5l77PPbG+W1rwCRW/DIIYGFlP4iRCJdBNg5Z+4kQb/4x0bolmUREOdSoKif
+oKe+54VNyjKr34E9M/QAUAnDSnDxenwBFROAVCypzxT/snmAY66ksL3D2wMfbR2EtweZQhRLkDU
ekM/e1BPGu/ZGsDMLuFslmXvRP7MwWr7+vaCvBKziz8ipXg55DKXymqQU2ky6iOKkgJ2ZGXXGZjA
BoBY7KybydlEZpE3gudrEQkTK7BJUVGBXn9RVAFy7o8wnbUnJzHk80yffnDKDTcKxEvZ+j/7DEPl
LTiDKwVq3st9tmxSMWMj7ImHi23qBhTuXWCJXktv5bK7LzIRvh/FFP+bCpr+62WKk/3ceqAdaxUG
t0a1r26CGDQI3FRgXiBrfPk+JonRuAEH8TRHXWp27QS52nJaUexVEtbge5/hC+eApv6CHgvUD6Et
6X9fMzOcUzUTVU2Yuf4EI3y2t1bqImH+s1Lgd6EFCEEI1GcXh2IpVrhq0sWdGjAKnzmgNH6Ju8Tt
NNwFTJ0EdjgVqgB8c6DqJ8TqDk57wX1bEHQjFdRYvzhk4mUyO3Dv0Yu/0VD4IxX38gpDRwMjUEyf
0T5GfvNy5TDt7ItgHPxTqHxfPaii8T5qdFrIXSxi05cOs5fHEXE0KFuvaD8mZhx/895LziIFwn0G
t/ATCCIFvLyt6fDvy6X/HcwBBFg9lD7l0KtG3chOrjf5y3fe/vw/XXOMH9Cg4BTvbGW/k30RVaHq
i/u3T+/1l8NTMqRbQL6D2HBpV24licdoaPxThJl/d2K4HtddPkLn8cl3U9TdCN2XMjtbvwx7F0xH
uAVtTZGLPUyRnnckwx72XMZYGS1zNOHabDEMdznbL8t81otc33kZ7AVKE6xyrGdgcT9CZRCdvCEy
aG6+vQTbI19sjq2ntvGWUQTBW/dyCGLi3nVNGLmTxQCEQ0NghMmWUBiIY+xCj17GdVbN0cj8ekj6
Vn0KYjrdKASvi5PtJbD8uFAiTIMuIQSzSRGxE+mf+NRmabl2ABOVJBr2jCaGlTz29MlLwh41Gix5
oTA/3xtm8l1GNz0wyMRVsWf7z8a2U03NTTmmq82I18Mwf9PZRm6GqfDLzUg7DC0avfinHud2KCPa
9UkJDaLI1G9/jKucfHsQppUgcuL3ouX+8kG578EBEpX+iUMKCYnG8IsY88WbvX9Ewuu07/apf8vu
7Lo+RRMXj4VaOgYZG1vq5UPTpgfPZXXByQbNNFaL8tTnZLMYqy00LIAcNmp+Qs7rDbVduqgr3RDB
DdPOtPBv/P7rSwfvAvOAbRyOfhrYRi/fxUYU7puZ9U9zvBTiyaNIoB4C3KKPohtJsYcEFe3Q9o9N
swOgdEowjoDvDlJBVUQlGhbxjcz4lU+PjBi1CmRo0X27vAUJV+GknQhOMlrEsSl89b5LbHGrOt9C
8MUphKQR8m/sLmy1SwmlANg+w1Ebn+y6pr/TZfTnPR09PdUjIwlM6KgV7YOPoUtQC1TlTeUwsvtO
l8IWpVGWhhHszcIJ00Q5LsVwI0j8GWC/eD90gkCNxQwfVRA2ycV3ydzgIQvQ7NzBPz3ZTSsoqu/C
bmibGHjTFQSpINTGvhvxz2KvLDaz8X2TIRU9cow62c7PPCt2/dy2shbw7J7vBAUY9YsSxJp6mIZ+
fW6jLl73YbJ63se+ybX4J7fcyXPRtFmylF3YCv4L3MEC9ySgVkkiawKQBASMerZGY01GCQpeah0z
P9PCi8ijwBBOncaFDbeMZ65DOW78De60xSskJZdKle2UmlAY0p5zZsNsryPq/45ZGn0zDho6FeZQ
IihjYAJc7cdeF321nSV5OUekG+pwCejwsYm5iA5vR5DtQ7z8ULjmIcoMXiomhJixvjxAULRqurnt
AXLK6Pokk2X5PjUCZzlIvbV4opnxI8zVgZO8e/vBV6EL/S008pAMbWh4/O3LB/sWvSUyhvSswEEX
dwIE+/zQDxCT3aWx6M8+xmbnFs4WAtS2YLnVUbg6p4C7+VA4Q78a/V00FV4+HvLNiKppSs+iL1ZR
AgGtP4UZV7u3f+X18mL3Ix3GJb41di+lrzOOa8Yk/nge0T2FVLMq1vm9z4xcf9mcjv+CRBj9AAwG
c6K3H3yVqeCK9jdRT9S/KLIvm4j9nE4hb1t+niDpeT97hXfg4EEc4oR7N5Ki66XcsgE05YGfhVbG
5QCq0OuQe0rxsxVwsQ0BzT7A4pbeCPXXT0m2Jvz2GDS8QPV8+cE8eJdCTULysz/3SYVrPqt5BC+u
t5ftqjwDMnH7DUCL4Vhc9ZkW7ZqChQs/qxgCQl5u1GGF6sMnUN2LXRh4SLvffuBVOoUH4upGMwcQ
MlQEF1UTnMC46iMlzsj1oR43okoFsioa5mZvkxb+j0hEW/4BjG5omS8pLt7vspjpbG+kmtf7BXAP
4JFQJyVQy7tssGlXRKLYwI3o7PI7X4S22bson4JSZQEUit/+1a8s86YdBmEVSNKgxXxRoCfhuKJN
S8XZw5bajfMw3425Le40icKuDCRfbikbvvL7IE0CjcgN2gU21cX26RiP7SQTcSamSzHM7ya6K7pM
fk0yz/z79q97ZasiH0FvA9M3/MZLDJnKjd9a3xfnoI3EUsURARrZDxU69W8/6LVlBEptQ1ygCX3V
XekCIDcBEhKAcLd+FQEfBYmXQDyGasFkgK3mFqXz1VUECxfCj9txvwST+BIDbPg8izNfUbCDR+Q/
cDAAHuB12e3f/m2vPmqzkNkCI5Loi/shA6FOuUSI89oU6VA560dTPcM/u4C3RLZ+fftpaJojfry4
CIEpQxoJEQjQ+TB1ueiSAITRryPwGmeaF6BjFJWAydETwGDDCYw7XkdJ13/J4UPk+euPDpBtqHEV
I5zI0Na3yDKr3DH9aFTBphKwaf0zdiL9BzorFSQ0soqSPrinqu/KMRKrrDCpQ2EQtgzoLR6UETwh
D2LoIc60jEX7hQb2JJYoeyxUGqDIhxEeqNYgEIBifUZL2xyNjPMniP7NO2S7GvANfdLTQjGlbHp7
tkyJnU/THC7PWcRPztIvrQ0EL6NOqh0hFPN7pWr8r/Q+VN63QXaPaTOau8lfVLW20KyFZ2U2UJip
yvk8NUFA6i7Khw9jlMzH1THoCMCT9zAms0Wk8JvS2vxpbHJQ/QEPOOdgy+wnxeyk6L1MmSFfOnTx
PzZeb34GYmhYPdmCnSQ8zkg10VWmj5mH3PxD1rQufZhSh8WCj4kuPicYZnf1HFh8nm069wlU1kCX
Pe/D6a6wGf85m5XScvYnAHs40LcMmlApWtQlHcIeX8RBtqLFesejOENiJXDFQ0u8bAReQmS/8njt
IPZlNPP7chn0OtPzgqvZfkr9JsnuMAWOmy8kH1qZVqor6JhUvgqW9S7J2PSvNgkToPcYGu8LjcT8
sASOyspvGW33LssZcreFpKiIcbTmXePFKTaUlWu7X1Yq3C7KYMTh2WX4Eap5AoqYI93Tbk7JngZr
aKolW4AMAqzEhLUPiTJeJfMIaYXCRAzDXn+V0L+ddC/ull7S8WgKgE7ukqWFhAAqhGH8tMLhYzlw
pvUEklGPTvh7BW0jfu6m2D8NHiAuh37sBoCUpm4Kw6rJPSK/LD0Ugj5FYJ/+u8RzlHweEY7kUMWY
uLEq4L4s9rRgmT4kNEZmrcNekdJGuRRotuGO3bu10+MugCMv2y2ryr+F8ZCJE7yV4N0yT+kEGAQ6
YGynE1F8mEbhswoy/2D3e7JpeRkXZO0P08om9Tleeuu+tVTa9gMcePl3CNAg5xCitV09TlKmZcaT
aXjfyGzwedl22WzKlEI7YBfbDgVA0jHAtMqOqS6swGGC7kk8yr7/Hk10FCVmAzpSpV4xUah88Ow+
5ptXzINipH9eTU9kpXv86HdT0LOoh39rEC54TKOmT+DU2/aJ5JY0D0QC7XRO5JSl2wlq8uVhSQDf
PruYoyMqYb/iKviIrOverLPtH6H9RNVnL+f+v0jTZ1rTBFUbDhCAczuoTVhWR7Ov5/cmsvPyURbL
tARlH/X+egY2QEQlQBGxhlqqY+4h45D8qhxP0PhORZ7OmBwrVcCHtvNDze5zZ7CRct176YSOoovQ
fl7gxXRkFiLi7/lqImp3wCP0WY2LQPPfoPutxWfaLROthUuntPIWH2jQIFFK16BFrMfRgBtzAHk4
X383wcD7R8jxq+KzTUIC7Z4VvLkQKoa44FshOoyIO9p1z2SW3bCPu1jrEnw8wB4aLscv1BIxl0nW
UvUEXoQdS9+yVR2haDCyg4dc26tRISS2XJmKs/epjfhSyULHWelnANztLL7bUhZunruHmGWDqvtw
mPh2azEk3knPya5PY+0O8HTph1NDFsi0Nl0Uins1J+F6tm0IKqNKBsBMgqk1STmMkJ0oOd06Ga2b
/PBdkmJTVG0zENBRYkDBDr5v4ZqMjjsgUsqh9VDCjm9+3tAFUZl60OM5wJk6Vu+Ayoj8MsT5LqpC
QmbuNI5Z5H3gftjO7/Ei0vu6aomUNwsaQ3cjNnh6l0195Gr0UpYQyoQuj0o3M/clIfCL4/i8NKaI
Fmh9V5mMLUSa1hBA5TJtmjCpwLGQST0MgQW/r+9XBfJSZ/PDZA0MXT1fTO07EL+9EUG0U7bMB5av
BxH3IBDPKEKXclykE+9sEPOkDExDvHIUErFO4n/G7+zSxu39GHTJcMS3M/2dmwd0gFdodzwTqGK1
OFQCm5VN8/ysOiha19yHg1TpQ2fvuwAF9SvJs8bfZUsS8D1jgG0eJwxkAJ0kIWJ+awpPAFQE2+QD
HE8yW6IGklnJ+AhkE8TqU3vfJmCe4nBzHjxYzlu/hA1G9M0XcywrkfTJcudLY+IaAimz/4E3E+YV
zHBLy7bfSBz5CEpJaYa2dztj0zl5z/LFdveSqcWMpdJwOsZs1XoihKJ0p+CpvACY8hMOnrE8T+CX
SmAN+wZs0YmCPQp9s+gEzfyscGVnRzuVuRmVPrQGysd7OQ2x+xlAvH/ap6aBNTRPuKwBbkKzN/SF
MqVY4mYsYT2VhYc17SB6Egg4auC7AXRfytDEH9zoxmGf4A0/ujTg8tvkgqVdKo8zVPAIHT3f+z1v
v7S+A/VXLs6N78hCpq1Lx9RQY0opycHTAQNwY23ttOuwCtsJYlDd8sw0F1VnYFgNYdDFfJuBlDF7
niWirTQPHLC741qEH33M3Ib3OgaOei55MrSsGnmrvJoAg52feDJHX90K6+1TIjL7OHQdGQ9tH0X6
WbTAtTwsTjP1dUktjUtHlCfvQyCbx7INDNAdc55QuYPvNusP4ep3be0mkbIS40fl7psenlZf7ehv
ss4YrbZVoxLlzmusYQ/i53LO6zUmhX1Moqn4nMXdON81oIDKjwYdzLQKp6SZ4ROxsU0m3kRe7YEx
qd8Tunb9nnm58zYhGvGVhAz8uIKzFoBmNEl+oY3UUZBm/Qjj7EQFzR0DKZg/hh08V76h/EOKEC1Z
tO5SPXnqDCReOB5IDqBc5SQX3s4kvGcISREnZ6AYBr0LcDqzO5Wsfl9x0K7DfQc5ZK/EtEO7nUOm
sk2XMdOq8mFKoDNkotgdYog99k9htHAAm0ei5X0hZxs8FI5mTbmOgW4gBmIKTBWsgFcKhZ5OWvsB
m/ShB9mGH0QXkmeTY1s8YPeDzexTdNZ2gHn19gi4n573JhgcCMeMU/ahiaL2vAwZiOVpozuEjQa0
ZUCNA8WxOKto7sJ5m7vh1otoHQ68wa+FP+q7tXVkgFmAC4dDHCAJ2xNVcPUwCWS3u55Q4X0E2SjK
61hK6rGyzX2NRI8HtGhctcJPxP4gheyKtlx6j9jK04yLquvFRMqR9VzsvXnCSBWyJ11QZQt44DVc
MzzvOXYN+Um6JQw/elTMXwIIO1JS+4k18i4tFjC6Etpy+9CubfB19mLgvhqFbl1ZSFgw7pGET/ap
GGI4/M1wsv+whLwo7uH00cIBOeVygkp7mo5QSCN0Ltso6QtcXJN6TtD3ewi6Ju3uG7cu7Q4s+IYd
TI+dX2p/nde6H5PhV7D6Y1KbbjHxHVfO++wjActKbF0YmigX5GNl0i7yzp7xwVmOBF8eeAS35z2M
DSNbGfjUjfU0eeNS9v2MMNC7GP7zkDIyw44iHBcP0PibEO2bQY33Kfb9Urpghm0JjEmHd15o0xwJ
GNLf8xoFIqp7VHu2TNlKEvyVm7TScsGIxUoKUj1Bpz4uPa8PP4aeibq7eGIwHPIsos9xcjYtynia
2XZMkAgf8KVUU6Oto4MjJGpie1ycdGtpcohklU0iDPZZ5lpsmbEQiEQS8lgPEGSY+D0SjoVXHTgh
tgyaZf2HuTBbD4GLKdk3GKpDrtAs6bxnYmij3aphxf0eZ6HTB6HgqF5BAB7tVUzzHD+NATH9YcC8
HjcT/O8GVimy6PdRG7DuZyOcVnUgvY6aapiEeMcJE98t7eIAgadtJoFAEC35kUO0lpT/R9l5NceN
pOn6r0z0PebAmxM7cwFXhq5IOUo3CIqiEkiYhHe//jzV07vbUm+Mzk5ET4REkcVCAZlfvhYQVcOD
wFlSZulCpgmHQwJo9Jx9fJuL+1IPJuhn8hzleTM5dB3AQoLsIWCgstJg1QMRlw0NFvQve33W362F
pZi90JHIRN80PT+OCpkjKg5LeFbsmMWe381q6LpY1qO3R65cGVT563qg1LyprAMjXDXfMDP6xdlu
anTirjnC3Epvt9/ZZbc0d65cKIM1JSPKs3Kazia2YdDc4E3CpI13VpE7uoiXCQs7ZxCyBDnoSaGt
fYiCop1gH+tgoCbOLebyFWXg/ofF+/+8rv9XvKnLvw7jwz//gz+/qnbrC5GPP/3xn3fFa68G9X38
j+u3/dc/+/Gb/vnQvjXvxv7tbbx7aX/+lz98Iz//j9ePX8aXH/6QNGyP2+P01m9Pb8NUjb+/CL/p
9V/+/37xb2+//5T3W/v2j99e1dSM158mCtX89seXTt/+8RvWiD/BFdef/8cX719qvu/80r789d+/
vQwj3+pYfyeCCFX+b39b3n7/G9P8O60sJnjQ77JsvoBhcsz/8Zvt/B1D5dU9B+CPZvGqGhvUdP2S
qf+dFCEURqAfV9IZvPg/3+4PH8x/f1B/a6b6ogrmvX/8RifFD2jKlVAISHEgvxz/ITKon4NzG4Cp
CfqnuSAXMWk0V5w8SuTZbqEzNKzGHnkraslpXD74wXIvizDbDv1nuyDS13FPxaJuJ/3FrTqG+emt
XdGuBzl5JO65ZKVLMavcr1bzZRj5xuIxMLPjsnlLTNZGRUAJzGM7UP4idCeLqsLLUSZiO/Ec+YIb
BZXarhXJIvoa2YVuhG1dO9GwVwWazZxFMspEUT0DmewxQRvfxLbVnIZ7N/TFwyDGm0Kq13Hv9bTe
QEapoReJaN8xqQ3RlNtzhPTBioPF/OSr7dVGCHvkgIxKr8pRJhBT/2mQTX1nDcZ0lP14KC/yguPw
OAbiFlmOsPvYL/VTsN9QRvqkVbt/YA9tw6Y3KmxEq5bsQjx3urGHY7v6Yf0aKA6ZCymtB888bTbH
CSuVeRftQehv9utUkhvIXmCH+oBnkRMkbnYouCwDCDotjcaU40knpK8wXBc3ZhiJXPNVMu8Ru4nw
lIRDVnNm7xLX0qCMY2OAWYfeaH1vtb5/EPvkx5lm2c9Qzy+1Bd1Ye0S+2QOth5yM5CGw6m9y4Pw5
CGy1yBhUuNm7OJhUWEV2RkQLecRaSgnxKwCKH+9CBQlh7MN52LoqXt2uC3vbWeLW50CtN3pxVy/D
kkDjNHFg9MAV89C9H6kAeJj8wTvsq035jzbnt8XM0EcNx7MAd4s9rfo6V3odlpKBeJyzHOqN1rg9
m6tnOBWDJ9+o79XAbTu13Zdq3rKw2RoZGx0SKmtZvaTO1NcrlhhNm/e5ARPgMl4RmY78fJqMkbiN
U56alfOOD68A0xfiPNqzjLzOXY/oSh43Z2iQ/lVZ0tlKj2ZnU++ykii6tQTtsvQytWu2t0yaVGxM
jR3jux7OO7DcRR8zPx3yzb7BviI+WwuxJWOzr3HXGMYYgZBCINakS06QBck2X2/yqUR60zXMcVXl
h1ajy2QSmzrLofFOQ51RmzSDbGkk04VDR6HphMvnNpO1H2YrAArMRBsW7cTHBwyDtRaIRxPeTONY
1zhh33fz9ywo5rvatdBaj7tnJuWSqcQY9CX0vbQw0nReljnE58aOb675g8YHmRQlSIevaYJt188j
Yl1lbAYa/bBgc4hJbYR4NA9EQ1bnKciJdawoFI9GeytDoy+75yo3Omon9yCa9HE4YBjqb4xh7RNX
IjsNC0rdY9bGJVI0GqVcBz1sABYTyMcxkk7FqxfVdMpNE7hOK1a48Uwko1DWibNhwzjZGtGG5Cfa
hIV9cpaCIJP5Q7O2bVTM1kdY0jwcjWA72z6rGMqUT+VoGodVGV5Ench3zxZELM0LoKrD29Gm7aHp
Ww0BiiiSoK/t+9zjSbYbBlPBoTHq9kAmEKaIqwrXP2xK8+O5V90dcKd16gO5xc608jQaDHHmnBkJ
km1krVlVnBsFhtV7Sx32QuzJVi9lOHU8v03ZzQiHNkHyT/FC8VkQEo6gzoK3G5YaEK7PoHA0s2o+
1dP+GdFFw3TFJKLPex6zy5d8or2AmnJU0reDdwTpc1NOCr9iLn8khv+1dVxVm7/7ScDjf9K04Bli
HLH65oI6Cn/8FDs8CXrrx4FWf8hcMUbKyH5BYf7EzvOi+Fav1CVE6ZXE/PlFy6Ut9W5djYut0Kt0
gFBjxRLxbVy4Mte45OGdbnHsfLR4nqz8Vw2CPzJG15cnEP13zggGgoiH69f/pF4rW73lxJjpF9nM
4UDfzfoLpugv+zGRPwRDQp0iObwmHf34AhsMPnedZ136Un7RCvncWTYj2/grOcGPLApvBCfilRii
JhO+G7X3j69DOLn09K5yLk1/YNiNl1O7Ujrxq2qlv1wvGOBrLLSNAOn6kj/dI5nREClJEMZlvvIO
waue/0JC/D9crz+/gPcTG7TVgSJ6hhcYrDs53Ev7Uf4qTeBHacDvl+qaMgOZHcCmEfr646Va4PQ0
4DL/MiH/yOcb+3rysR91+3ubv/5pXPxjPvvzPPY/XC7irdCjXZsVr7ngP74Ul6vSFVFml87CY4w3
5xes+V9/voHj4TqGXlVhONd+/Plm1vXwR5120Qh522MGjX//+//1UqHOQShyTQS5JoP9xAW2V68U
bR/qETVTPaZBnuqkrRFj9yvzxl8/dpp5ib5EDUR6ov4zvyl5fvZJzPLRD8Z01oZ3QbF97hf/679/
P399SnCx8ZygPNF/7xL/8Xp5wVQUmEyLR3Mk5+ijEGNoTK9596uY35+vG3GBCHhQa6LOcEjmuL7d
Py0rwmKeurILl7xFZ/8wT6l3TZ0jAe9/5cn0iCSHxqff45qNQcvlz6r2zcHCv/miuHhVHeH704p3
5a9CLX/SHf7+IsRU4V2/tjthjvvp3cx2LzLuQXFpJAGkE63drJfBY0FHiz6fa6L3fEdGMvv47z+s
n2/uqzCD0xILKI8ObrOfXhZUs8X9bMtLF03ZW6P9ar+zftTyXd8XcyW05TWDi/9+35v+9CkVvty2
HSrksiJtC3GPqLveolW4X702MvVsSuqtISBmVnqytAHtWcRwfjEnFvBRU8+mTpUXddIqIvXbeayb
ej5tuvu2Cqe4FCqoIy8YvUODlDQxZqeNfI0RYriGR2LbW0ToFwzIhEGXpIz4VjIETvbgkxYQzvaw
p9ekwKNCZPcLCePPj9q/3jXxpBRgo7/6i0U52zS/7bziovRj0J0DdW+Ul//1J8eF5Zn10bhdg7V+
vP0rFfTW4gp5aW4JtHXnX0hmfn6KeQcIYFE+UU3AjfGzOLvtghrSlIus5F1ufdem7+PqRdv4q+bH
v96AHkd2CsFsvH6IoH66AUnUWak67abLovbQf4+m7BfL669e4KflG6stKXPXF1j1sN/Cdoz//efA
4nbdYf5bXXG9x9kV0LHxPwPZ+M+CbelaklaKznvwSnOKqqYxItMri+NoyvWo1naIK2b6Z2IeYa/Y
Yw7LIA3IMWBebl86BoHoyjuO1YJI6WSVcxbuc1CkbZG/OoPlXoIsmM55JbMsdRfzsw4zEE0rwxY4
XGGfyITNbj3OqkALi3mvFxIXyFRvUU8gQywGx78RnfTGcEJiZp4cvVqShotyj226fp8HRXsAMofp
yy3xfe1Wwj6w4i5nD9o46Z2ZI77017RfJj1aF6uMab/6sK/oFpDFD6IJZ2Z5NwrUvpzL3a5SyOKW
6T0fsY22n9s1cA5za0I6sAdGq7kG95iT6rgUfQH07+bwXCyyYUmh9SfQ0SqUwdYdqObN74aqA1ix
ZvXgU2D25JW6gisc/C9uOQ0bcSJZfuv6e/fB7tbuDpbePXuu6JOJ4kuAxqVKCzO3vxZ8qmffaabY
Xeby4FS+920AWY3WwdNj0S56sgKZRNipRGIhdT35PgcSTVhL2vuUyxelJHN1/owMyY5tiKgkqEyy
C9F5HXpyIENT5E+62T6LvMHLMKxuSomBjBafdH8xCC0eu7l0YhM9S6q6iiuV2e0dNs4G5dvcRas/
DxFnMxeNBkZkVdn7fVfMTTo69B1Mdc+v2W9oSUXbHqbCGzmf2i0W+X460keVJ0Zr4RVvRmJXOk0B
KY26d9fZZXXqIGPiwCeLk7QPXkCupjzuzfjRGPU+6jRZpoNVdCGVnl0oKGg6GTUEgVFN9q2BYfu2
dxcnLCsqlRjpgoOTofxw5woSftV9zuaBJlNtaH37TU7OHUfLDVm8TnC5Xqonl0ItbpnJfiMKyLST
3O+nNxL6nxu/yk6r3y/nDRHr7Z4NRVTNwf6krKC7mepm+S4m/+tcG32kl72bDgHrvUVSTcqF1h7G
cdsfy8Up8V+6+dFogjLx1Wo9+O5q8Jl61gPwintCCGeluXI5ehAlQsIaUH/j8G1BLT4Gq5jTbWD9
VOOap6RF1d8J+zPD1kE+XU/ekuTZ6t5wfPJPsAfVuYSFjkS9tadG5XzAEkO2O9pOSojrfGq4fZ8I
w66LKCc44rGfZxc5jb9HhoZ0HQopiwAh2qTaHYY9z9fQa0PxDpszRSg2XnrbaJLGGguAgHY4TvrW
8/eayQlRkgC0NOLNowwyhHWl1cYnf5hE+izei+7F30Y/aRz9Ubl7g9VPjKdcTOpeW+fuVEIbJ77Y
nGOJIf7EKRSz825wym0N62S4NL7kVxWPQQpZjDinCN1tWmRo71sVN5ZXR4wny03QeX24GZNMDdHr
oerhv1ULftGqOpJufaWhtuIMxeXGJOyeMw2Y8aV2P4CY3HMkEFGG7uXWZaC6pRwEqMpuVCr4BENf
DpFs3vuLEwe1m6BlvJ7vlyKZrfIb49G70XJHjRVT2V9MsfaxN8wfFndTYUMY8Yn24yrNB18+QKpk
x6JGF2IM23B2Sk9L3EXmpx7c9ggd1R4qZBF3E2lkUbVYKl4q0kZCzRRgGGM1P/bt9LrVRhEv2UjM
cjcDUtm9HbeQnDE6Ketu01Z5goXE3GZN8jhVWpAsFTVqOhbIyG/6Oa4QbOaEhK9t4tSb87SqUrsW
/t5tQndP/chKZoya/qK5znCz++tAo4G/Hvp87CKmWy+S+cZzOgf5SbldnVRV3aZmLaC6Qdhg30t1
MWClEzig6tgQhnxHm/2e5l33bZdtcBtITaNqSgdhwAkIr6iC86Sy58kJvmyV/nlprgqaooXXqIoi
dWYDWpHAJ3PWp2g3bTjI0WexvKYRrls9HCHI1aPRLfMbhE+Zo/i2zUh3p/n93HbyhmWxO41DVt57
rdE+CMVZaSllcdiC4smYPDx/e7VGDEfvnMWYj40QXqrImDyBF+nRcIVuEcwHh3yfsNfBrKeTtcn7
HSMlOYJc16nTgs/F1vSJkqI+bcHWHm13FZ8NGnQTV5Wov8xJXui78jFFUjprbasREmw73W/LXEdr
ezWmdmauRaIlRrvRWu/90roiqlQ2HBEbsA1mrHdkUS/A61o9PhuofshcwPzOcs/+EG7j+mpREQ8T
SRmFPlnlu4B20Cp0KmqHCiPTz3u36vdjdVFAURI011teB0pF35NSPcUUSdgHQN+nTld7apnbnBq5
veOUXd4aZS3Q2E1w7iXx4SsI9Z09QdEJRrKIJDkQeJm/tYHkFnd3nx6mRj9qeWPGtVbPERtpcVk9
66sqBvHNpPcgtoZsePA9qb7KYXdkmLtaEWvm2t570jJZvh3oQQsmHeOMEVHTIm9WX+fSTcwRk5Kv
02rXVtIPpHbGtTuUhHm7G9eONMlDOSMkCtnJEQGj4jvUphSXDaXSHDaDvqeKGeNeMSokXmNVEXxq
R9xL7x0qUoZTvc5fwfK2kKR58yw1+9PSK+NOKfFV503EiMpAs4nrVdfsur6ewoAe7XDMLPXOtoG3
aZtmD29aaHEnc8dHQlRQSo6Ofm8UIyy9LvIErfbmh8NeByHKJETfXj3aZy33RDysnnZRGQYu7vnh
ca2mPhQkk9yTJN8dfL8c4tzWRTpM+kAOT1Zjbp+LZ7zk8lRfoVzq6/nRjvlF30Zxo7vXlAYoh6TI
lJEanH1CRHxL3M1Tn8DPfofT7V9yx3hbrv8tTh9z44znfBiDKeo1P7hzxFWBCyWEb3oKK9+sjmvf
VW+QWyhpB5+H1dJfbZm/oLDSXmZOyemEPiTRSt18v7mZH01Os7H2aXt/L0sNniejGwXTqDiS7SZh
NvwlotVLRwnbEmbkbxqWdVMlA0w2SewN48YwbxcCGV+EUpJkJdF/Naz9zaag8gSY14+hra1bpAuv
uFnJ4U/cGpZjceevVoVqCZqfxWPMNc7L48SWqc3LvVtBq1sbm++GO6qJtVb5B5ytD4vY7i14pJFw
r97+2ItnXwRJYfgz5mpPhMtsrw/2Bi6JEPG7Vu9vvaaNoLuDCCmLcSMe5+WGyUOldQClr0/4JTe1
TFfByhy1LoIlVIJzZAdjlzie1O4kR56427rmyFxc3ilWnnvoNJL0NvDYeXcwHCqd6Dptc7vPcAo6
o5Vj9AfM07Tr4MGKORCIuJbZlhJML04UnBgRoS1fGqOsjpucYNkLtzuTPz8dtLYOzt2Iv2IzkHFA
U1LsVGx+in0GScueleFKD2ZaVO6rJZEoW3pTsB9O7o3KFudgOB02/gD4tLUY4Eu0K6eyL0D1IcJC
dw+C21zz7slVJqSq2bWPdB6TlAGN87EwKnjGBj6zY6sFO5eNzM8T/Q/QFZvLr7auZ4reuoh0Ef9p
84HxTaLUgVQIJlP2+NrMQ3a7TKgk0I+9uDR6pEVtrMjnrvIsMrjUsfAr8ju9RaFXstt4nLwyQQPm
HEXtjl+3tcnuV9PvbvOtXSJ0isZTbzPUGqz9bLr5Sa7qkTvOjhHc+g/Sn8tLNTDHuqv6QFo/t83Q
mxhhtf7U9Nan1h/tJMvrNemz5tvGsJTQjMNtCvR0wAZi9GE/kPiuant7qDoXbgqhQqi3xZwQL7Wd
DLWi6qvyzvyIxXxPSSTmLAPH04Meqewmx7K08pxNQ1pacx8vc59d3Gpe7mbhiDsWuu04d5V2zBzZ
p3ZHmQSToUrRUU7cv9jsWPUzHF5dL1Ddtu6JwhL0l4aOCDK0MXM+DYPlvNZNKZO6tXNOKu30vibe
jl2zmw+11/rvFfcK6tiZHcl20CA0qCxPatDtSOPIdKaMxDkMA49hZ9jjGUvKN/LM3aRrIHwV2l+2
mDyP19kSKVOCkzSro4UkH1mRbRdBTJDQMdv7CqWushN4iPYucCyeWHdK5m24p0sh2jK0hvgUinTt
tq8lSA6hDu12FEq8ObW/3wUD9/6ocnwLhZPfb4jF6cNo6pAETj227FlL87rZw7Ukat1sEVdAceUC
JapJZElRdA9ZNsNy7VtAitdk68epC8Srta9jallje+j2HD63zeSx2oz5a9FY+52ro241S306dlWz
XRDUbB9lU5hntCwbkUhXFZPY8N9kmnPqN7u7aan7fq7cTn7QNGMuWALXJc41rTyYHL4O0O4eccjW
k5NvSkDIrku4Z075ZBntsWdEb0Gs0AvqIccwdWB0y8/4OuqPUu8Y8YYme56hwlLWz+bgWMMSN0Nm
EcBTgHEt2obMcOrCMcd21Or7O45jLoT35oRcuQ0ZHyPecctgKvfCWF6aoXGTyRLDw96oMbQMxJkF
FklUbOJVdME72F1kcn49hNlSukfiQJw7UhLlk8u9dHKzjgSYgf2LQVXe246NX3h37NSw1s/FAHHY
MF0m+WRuh8Dt22TfwQNmOt+Ivobp5WBdh6NTueelmIa4cBlM9c2z7vrR+O5K5L8Lj/HB1XbkhgWB
RT1rZsxh/bEwxHLKfYLbUN/2N65OEMU8GKge8tm89ZADRJyE83vVuP1jY1bW2WgaJ9ncqYlM5Rpx
NVTNsW/5/Dp57d3Li3mH0px2WCsPN8mugs9tXrxpiNRD1TrOsdb8DIov+DISTnn1nXxykS0cu60x
SCsPhhsTaQ+Hz+Ajxy34/ZlJah5z7G7DbPOxdFTbzI2K9mvaqbkztSOadk7S1NrINicWCd9iJSi4
Lg2tLbHCPIRSwtChfVykCft7rUDh7JOeFop+X+5kQIGsj9P1PNeO+8EuFswDwnIORbCjp+3Ucswm
l/K7cggOa4BeHJUsYrpJcz6sY23GDarBCD35NyQHZdQSfXOLyPjrljn9aS63ObL2bH1A6rce9HJ5
m7wpuN9aZMMSkoE1Uq0nUTco5nsWe7RgzY2yvOBYUwKbCJ7naNi89uAjyX835rZ/nifPfl42y4vX
wnQ+m8Hkn7Yyq5+4cIJLvpav3Uqao1vWX+wZ/WdNBzrPiXuLQQWll6aPiTk6DnJ9FL0TKrG4V5xP
81bZ0dSYdTypYUwnn4NchyiAc2kxJoR3Z5GY8eFoE0uMuXCIXkcKdmxvH6I1m+bQnce37BrmjTfC
jQed+8H2hZ8MFPXeZMskjuR4jPEkXHlWYilTv5CxDc2gKeMa4dWYRx6MqFjsExoB58Eqy/o9Glc3
asf2Yxn0WWI3CCnbbEdslhcy7cyGd2BUAPCOWhJPG+xTK41nVHcgBoxwaUACPiU35Zyie3OjtcSg
0IJsslOZz2Xfa4ku6wG62VoOoPxmCn4Npu4pc6WTb0QhSKIVF5XT8mnRy+sCqzUHyyhJ1h3Rjswm
q51RXSfV3C6vgyq62h19OGpJ5556FRZwZerAgw2TP7XnJ1y9363BGUggmMq4r7whGQw6e0q/duNy
tssnJZmhvG5oDvmydSdt2YbDQFDtsSaj5uh2s5/OdtAndTCPtEGAR3XkYNzZ+WLcrtk6vkhpfEYp
MEb+OsrEsRsKxJZaTxGEMzXknn2QXcXRPRPbERSL03uRw+Ajfr0Nhrx9r4RUD7ikvytsVmi7SY5z
Z/RO44KeJUClfOT3DKKaYs+wAUJN6KLt7812arBIBMOl6IfyZrGnr1ebN8sbCApdceUD55gNZY0v
7gt8IQxE2mafsNOrtMHdfSzbQd2IEeR/IeYfCQGXuxo6efbM2nsOhE45JL2QSb+uEykuG1LzzvKO
reTBlHlLGs3odRrOiQwH1+qAqrEwh3Y7fyBI2IyaTs7x0I/mUQxbfSI8zniArOA58GV/0InSfESQ
iFJmH3QGzKy4attVohm6m4psCtJ59IfQJqUhAuJsD3KfpiPp/3PaFf7nzjbHQwMudum2Yk2uHph0
pUEjWlHfPEhyKA8qW42DMK5bFWe71Ct6I0FOEXDaxZbB2PM89706muhvwpqzS1Q3GypR21AnC33K
HQqbIc6spTvtq+kiFZmr1B9XZEs5soesLUoU55j7JNr9eNpwAgpRuEdhw+OoempxPYEsNGNtpO0G
7ND4bf9tybr8neb1TYxhAyF/A5SdoQF2OA4uS6T1VrrnQBzLIdfamM2MqPmB7WOqrXAZJqTAVmXe
lni9osYzAAHoBmSaE01zU2NuREFtPJc57e1CZn4IiDOFxULcNNBKFub5BIZtBk3oove4xW+9nr3c
qg8ZR6Gk9VR7a/rjEAaV3RxQlJYhKRTqbsdmFI+eW0Zo7Y1LjtzpuKB0DnetedtFWZ9YaKdUNQB2
ez1tZ2mXYLoj6TOeGKsDH2SGufd6VnSGIG53R3u2qtmPa09jKLXc9YzASZ0RnJrvCXrA1KIJRFD0
P6VLPXwFPMdqVO1aKDxk2Fvd7iLcqfZNfbCxaNJK4zDZpSTvxUOEY1YtwHD/UcfQFm+cpxK0tlmo
QWKfBBnKT8vWh4NhL+Gm4YYrmaBCw263qPaDLeIYOYLxcXxHl+t/qndzvW0t7b3rAQ8OmFPItVx0
9ge0RUL3auaMAWBq717tCuwA2thLFp00B5qr+ssV48fe47NNm972RiZ1DfykQ2FaapNRgbPsSPdN
FZNcqH0inMK9NXuwyQLxesx4rYfWqtspFunpSZYXvbkpiVb56tfk3Gj2EOC2LLm2RuveA2RepfF8
uLalbXe5UZapNvvyMASTd1prb3rv5BnSxEInKLXQ7QOxvSNq6WaOyp5ilECvruTDuIWWTzJOYJkd
+m6Pu4M80ptFeVo815YIidvpn4sSDVpPPdG7qWv8mgMxOvC2Kqc75ZhabJYlwRGaMj9Cw+Db8RgE
w0Z1AnoBVTvC6yIhL/IsAhWWY1VdVm34RI42LMCyd1FJuCufMG0VXgBw0vhL/61sg/kho9rtwSSZ
7carzeXg78VHuWfjDUo+/CZVg6ENNFqB0mP+iz1A3KQxGXVsmm4+kGBtfrcz3R+5UwIRrpmGLssH
dhsdpd83a/CyGbuLAWIxAKZI1Oz0HtPguvk3xkLXgcmCd5CmnFOCdzG+WNR3DNpWppbflLerNF9z
F1MeeAd1ukRcYOIo9gpTqhsQd99PjfiMZ0K7nxymrHHdMRlm/Y6318kuFkdGTsqV8TgQA5xHvQde
BoggYpGTKO/bq3MzYhm8J1huSJFJ758Gbt2HUSc7gEOi7yNPbD91eD5i3+jb9zZkno2wAIOLC1/B
ZmM5RfXi4wE8GRlxHy4DV4i3cz5m+a7FzlAYX/yg1r9zTPzsUFB+D/+mfwkwPXyUrpo0tqw5OLu4
VkLT9PKnDizuoC36e9soRNhZnBFaLJ9GMFj33HgfrUFRJ2QsU/1en1q6APK2OgzTtUtOtXt9qDo4
1lhtVesne9tiM5q4V2qpgLV7z3nglPmNBZHiXKT4UbOOT3CI+bFiJwDcZWyg7csOZ3X1JFgjiZKO
dOm77LWwl7bkTFwTf7O75W01mN/0pahuOF7C7nTZ/NDrBWdSamSptQNGzHI7C9tu+Yr8xE1yhybp
yTLmlpRCQyPsanNiH7ltPHCnXOQCjDAPzsxZGgyAtsKrO6u3bmtyTV6MnX25tIXz1XMzHfahnteH
one1pLVy80zHDwBHpSGN1cCsB4BRGgpz1n1jC/TvO4aXKA9MusvLSr4rurz74NoOCvyy3g9MFTNe
hGD8PMLVm16RVF80Y92PmhxnMng7qw6XdR2untSc3amYvo4G3YlgzMulIlcDd85iBWdWpCoqvT7/
FBRle7b2abxZ2B+jTu4qljmx3WqDER6wEZvuXsQ+fFfCYawHnNKkDB3VbJFqTeumndvh0PpyjFqL
8ArqGymwanryq4VJVg9NVtuHyfAlCV0dAC1BM+0J6TjqZX80DkjMfdyG1hjvqvffNMxlqUs8Jns0
Zy7z+n9NoUhaLhTv14I3a8v2S2aNxtEw5Tf8z/sZhvAZP9NHX6pvRMwBVU+5b00R/VkKZWTvqA/+
FLxTatVHfEYFDkwNZfKyjsMa6cAFHzvNsL/JztyKeBSmf0u+uMX4AH6lCrdm0y+Jia+U9bhVO5WX
eudRrRhuy3RX+GZ70Ntdu+N32sNulciwzborI83zUSmVyKWHPVs4E3G/oLmQwsJkU67bgf5iEIhM
zJ9zYrJuKXLs7ssBiqYxkHEWtVvFFhzhPSgHXc6lS6tF4sNC0rOuaji7QPukXM2LAJztCDyui0yh
+rSAQk5no4FHzPU9trMxT3ySsW4yRIBnPRfimGcgKNPkU5JXeGWkFgPapSm5I+FDHu09n49tt3GQ
sevyiQMZotfOntM1cLG8G0zRdmYGCbG2XlqPmUhJit6h5lkDpmpvY4Jm4ObIYqJqw8oQL5tM/cKu
oln4lPOVloVzLCNufwFZWvGKR963rH6U2ue5azd28hzszeokx+2g/07G4N6GEvsbCLepw9lf5zWr
EVXIp/Fid73+DZBbp5eDff0dzQF+MhGRHZWqGtO8HBdODsSbrnreY+uvIKC2xYw1YqhSb/CcG2/1
1sh2x/9H2nktx61kUfaLEAEk/GsVytMVPfmCEI3ggYQ3Xz8L6pm4YknBCsW89e2+TRRc4uQ5e68t
qP/okg919MFeW3g9oeSrZC7SapeczCigdaEzo1mqkqmT2ow/HC1km50RUMUs0A0iZ5GgXAWJNr71
mApRRqsWzZ7gju+e8ejPRgL6r8kTV117d8usoVtSolhI9Ij9Wpww0KQBxdL+nlp2cqMzZVplADuX
iault2Prms9Jkw2PCh6j0usGerBukAqv7mq5wLpf4xSlhWwn1rNZFwDO4GstiBnBsw1g6jDlWOjS
CPcTajGGkWyIOho9NlV6PBNEVAY6P5QRq9Q6Jv1HeA0EMQ9y3mvv84IvphiqP+63jiiWPtFxyA7J
VatDME0oHKTQ6CBqeK6E0zdbxZ8afkBL3grJqXuk9cbSym3xPKaaqS5ijMqLwrX76xb8rafj9zxY
ga6+KqlBxWTWfrE280EseeZ0b9BFu7PZv9zbbJ+gaWTOYWxNFAeOVjy5FU8ymLXRGy0DDbyv+tjW
mWa3WKb2mSoFg0ek9xPj2mWj6Pa6MXRtBZe02fBrhs2otM4a1oP6VOXwo1Xo5/t4NORdCjTkPsiw
HPpx2zAYDzB7982bP9QtbpQ8W87aXQ+ZcncIZZ2vY63JUNdH4R7THPcjFhRNNpNrYARtZTaeLcf0
HipU/MFk0HkLfSOmBhi6n1JGGJ5l22+yQUvu4tF3t5paRm9DktDFr9jP0HDr2URmzWryZXJvMym9
ZcjISLVTMBIs3EIT4Nc79boV8BN6tUONr0/ReKQfzqhWrVuxaP0oYkffsy3oKswvrZ1RJWICN01Z
rt1WV1cOvY92peEhPNAanLwutBnatca4NvX0SkekfD0o0sToon9kNtm0rk7/utfz5qBPWbyDEIlb
j9oA8Y1ivqstYIhB2iptQfNtTBTs3WE/VRhv1E/AHwQRj0qw1EVhr0kzWExqvgi7ftkRY7HoMhGy
Wx0w8TQKzZ8i8OO7kAfnNkn7+IPOXNuuTTlFxMioyPR5XTZdCw0TGXKAX7HCnQ0Yd1xAiwqvUoZ6
tOEndYchUn/SitTdcrVrwLSdING3FTeRqjOglNZ1R9lzNNm4lShw0m7jwxVZTwKhCEWwCu9aL3dF
klYrrdoKxTwEER6jpB95UcJMjp6lq/VqSpuM5qitldhWmFlcRLlgxS7DbK+3PlwFmzb6MCr6wSqE
9RJ2Q4zVIK0pO+bqjSJlzSCAgZ0dqCsGxO6+0RrD6xg1hValzOaOsVzKiuVEgjsp4yBc5ugUoZsk
tFJ0cc1sQrxkbLtMr5oo3uuBBgpzDqQDqRkZ1dJy+vFRYpLdClidKTvDyN9koU7LvtKUqyRqEWLZ
gGaUpjaZYOGzKYCL+2tcvs3GrJr0Z6cZ/rNfi+kYx5H16BLzRD0EHCBRJJOH1L7tYfVhU45ZLs+I
y2Yp9om0bLaZmbyxBoOLUyFhqRqB2phBeRPZ4tJmKtwO0cpsARCU47Wh5w9N4L+qqBAK2a2+P/af
wrlZ8qzhr5i5WYjzvgoMOxDvU8TidhMup2rj9tt//fMknGiY9dC6MqUzTkT7YaQxyzc7/1pj+Wlp
Av8TM3cW5cGfZugBiZmETOsPfeSQq9g5BYyxIb1M3M5rlG79/SmI+Tf+fndm0ewvI4AGUm0eLH29
REk7jsC2K5hUWqDRV1KsuZ3Y9Ie0avDdWFmN68eYVoFhk/fD1P/KV1XQQDn7ZSWu08+2cya2rF2o
7rugNVfuMETbwWiYR6tBe1MgVXmlIGAKYJMFco6w9RXPBght/vkuOXjcX/i7s2PydwV1KtRKDnZW
XjFGxEx/XfebyC6oXB9VXtRC8DqF9Rm55P8uyteLhtzd+hXmBElUP40AVJUgwEOsNFeBVVf4m2wa
polGPYXEYurfVI3OS2oYkmxsJl8iDucrhPhsQdFB222igp+kO9zTeTK3Ea35+fvZP/pkIS1bidWp
FXMfGbPGHYjhfK1oQbpVTdNkqhE32Q41ibXWIgHklw3f0myo35iPtt6UacyX3HqXskv2clh/SybP
j51ocw8XKMnOrqagvqhmZtJI1zKjDaIEtPrzKn/wB9ukRsNxWQShMJaGhv6IQpAFEG/gxs8nNHMy
91dpGzYHvOjFOrKz5KrhBbkb27a6snue0nwq70FPNdeRptaHXEds5ew0SbIcRElQjmh6tlIOijf0
8p1qwl20oqwf7V5BexYMRAgj3fBiNXF2wqn2FMnU7Tj9+71ipJ88q84x7Bzm91Y3XdpOVu5sze2f
I+YR9KA7y16PoyZ5GtkNjgb1+qKLMZeRnPFzJNZ+ifIfNo3Q03Wd00kqzbq+A0IyrIeGOPsUpcdR
yiAx10OWTLuxYo+ZY+1a6YOV7V13DCQDUS26xyBproxWGZZUgO/CKq3dNIucRpy8+8zXrGYxkAbL
YGbAts6/cwkNgfWVXQxFwIyraZM03SnKGN/WhWy93ta6lV5IlIpZ7X86Vhqu+upaK42VE2FrCsLD
GAkGL1GG5VLti5uRDuOnsHL60QOjNblILJrA/oTgFNaSvUOqM14EQpTrNE/zBeQTmkiKayz5YNOC
cSjSD+SafuB20I9ubMtdbU+U9poSXwHlT3cTZGMsHW62YddONTImNRZEX1VgO9TpMa6LcaXWJSNx
pxzRxnSmb6xHh9brQoOndGjoW3pa4+Prw1tppYvWGZkjWNN7p/Df5Tx/ySLsEyYjNrEo63YqqIhD
GUlmA2H7jD6cr6c9JZsmGYuDmTevDE+ih6Do6PMkiJzwVsCFbdTBiwGlXpa2Sfdf6VQPcgNumrAA
KWTGgHwcPDZHqbyM9VOzjGAWbZCTYgSswvDB0eWNUhUXEdufLvOzy2hqkQaGqYeSr3jMw1p/xUyf
3AVlXW4mNwh3Usv6fau14ZXbS+eC2oHmHr9gYiCSmqABCts6RGMD2Ip5+NOcjPqQ69Q/U72ttJ4I
gyLOtVWEp4BhkT0cwTgZJKP4L9U4vPu1Lt+UyvGXsTYPE2lVOlcKohJkpKbO1I8skZJZ8RLbQLqj
V9zvVTscGVy1bPvrvJ3gHJnOpoLgoC1E7cUCWK9nxZ14cjq0pZlBXbCgTMGXQAIf821XMRlSur6+
ZqwjLsNuDPaBpXxIEMIbnKifAQIjqEQIW/gJ/k+ENHI9KEGHrq1ql2LEnz3a5c+xY+tphTYN7mDW
pKaqvU2ldL0OZtNe8IXhVkcW4jhN3DuCjXhvDT8sqjcY9IHYB4kdYRnOjUsldKuDYo35atKN8sIv
+m4la9JNizplc++W9aI3cVCOQklo/mPozAxJv7gh8uxMJsBJJeESsoo/zyQ8i0kjzq+TSgLipdnm
QCqPPE2lveK+fP8dPvf3TyX+QAZrGj3FMU2PLs0uufn+789Wit++WGRDY9e0Z3shXwkqsZPvZOT6
tR9TyNyYk39owmBjGu0+hQTP6CJfVMw0c5b5fz8mjG1yLQQ+Kuqvr9/mqer9KrAa7UaEoT2s0KNN
16qfR3eBIe23xrHqh4oQJmQEDFbPHHu+H/+dL/YwSpnZ/WEwojRcYCVfj60qRFbCUHOvSuBF/Yqk
n+ZcAu/8878eQlcdMVdpRHdq4pdt6DdbEPgFXxvBShEkvhg+qsnz61V7rj47d5D5ufntIFOWFoav
cxBjZMbmMb7Xo6UZn6lozh3l5Ommf5TGSda75FMtp/7KF0uBILL9JxfiL8seLkqDK6ZzuYR68gwi
WJtGowsjPrZRuw6GvryKxy4486Sfngv5lAIfpW5gQcUvfHrn60SrpaqW0w1D5gAKz5hskqjK1yry
iL0CbPLMk/a1AnVIEdJtrHuzO3k2KZ9aXbU+APEMDvJYhE+o0Kf+2a3pPd6I+tmPcuSf5/xoX09w
LnmxQMLPmw/mmLhFvz4SSTMBHx1zwaA7XCFBa1RPjRAkKv+2JP1xnBN3Vo9LiN5DIS6NqXOuo4l0
WFhl/uv3i8S5szlxCrdOWiCc5mwkwIuQTt47YSsKaLvvD3O6vsKMRc00p/ahcUJPOv+M394jCD1l
KquwvotMOHpDudQq58zjfXIm7DFt/ryGowyHOmQX8fUQWHF8mPGpf8ecnc4wzdHRpoW8+v5Evi5s
WOpJQxWC7FDWHtO0TyOccyNUfLUsCmhW3qxEsb3xnMl2foD+W9jmQ+iAlLCJWshwucsnqwG+akNn
RFfe+lRlEVRfP9xXwzbmP/Xgrb4/n9Mbw8EAuc9ecTyjs7f/61XTyzY1HNkWt+KV4Xr18M9/nUUA
Qyo7ALiz5smSo/R6406+mt1m6o4tkvpvDQCuFH5XIgO48ZhQybn4+uNNczBgUpjKbde7i+iIh+PM
1fnzbhMxT46bgfkMbqt58q6XUZ92hq+Zt+sxeVRDHcVN/m9OembEBKEACCIFxZyrhJPXPGR+osP6
qY52NyJqWXX429iG/ON9EDxSeEUIVmDl4khfL1RJiAT5h1F9dDZWvKJr///350/e7tpNDLDF/Hm9
W9ubUKy///OnbzbACfow3GsKQJ0l9+QSATXzI1X08khK9QocXNmpuA0eMzT33x/ol5X4y6tHJAgv
OCNMzOczDP3rdcplLupkSvSjldY6mxRtX5mYHk3yVJnBZdezzJAxwqGu8f5NA6VH/4gr6t/6TjwS
NqoRws9oO9nUvCdvTSINM6vLobsNtr6yyZV/fWvmP8/qxes4YwlOG4KaUobopszuVqjTD1Oaz5CQ
vr+OfywqHAFKPus8lR/Ag5MTSLW6DDrhtLeJPWxfFCYL3//9+YZ/uU2/3ne+kDzLxlxrfr1NQz8g
X2bZuktByylNcmB45mEnWgLeAUJarAKFUdv3xzyx1/9RaJwiL1AMx2Ev8gyaVgUiwIgvKtdalGP4
kfQ10kPJtArB2l4p6kMm2+OZw8/X7L9z/n+Hxwfv8BKAAj15hUc9ahBABkwBy2rP1+EZdu5SR2fT
RVHkdZ1v0XvByDZKa2+18b3CYOnMT/hbqcUyTmXPigsJ5qRWiJJK1xqGWEeh6FeD0lx2aYxGREw/
nWJ6plpZWm74Yxiqy4JcXrOKYni+NmqY+EesWNsqnkWqGthFZ6mJ6oAg+Mw69NcfCG+ZBYMyVz2l
qrVdgG8UJ8GRiPKjNQ1ILlx30RgoqnJMTFYxehUB3Pg1ztQef304GNBp81JOYJ1zcndqWYOFjdPs
CCB6XY9MBnJ2JTTaM/OBN0zvXp36QhnOLBQn69X/HorfD3uy8I7MdsJK8lD4xkBPaVt2b0P/OgZH
M3S9aHj2fRy09TVKHXyo4Zm3/FdW0+kj+fvRT76OIFMKLG5ZdlQSZqnYYw+pDao4zHBSWdlbZ2Ha
bQgRWvQh3gm0Ce8Mdz9BEN+Zqb0kO21dTvaFxMTFKrQzVIbEgybxS5TvfVgpiBTUG5Pu3FprcyKS
OEY1ZTfOLOGgm7kBRrfki+qsx679WWQYpcw8gC+AF5NWrJZjDVKsVZzjQJ99TOSYrYxpesb0cnAS
JEdOL/F01l5WhOuxyT1d54EJWEUAym9bX9Ip1tOH1A/urVy98RO5xKk+LDAeIV8aPU3me2LIV8ZY
3vWWu3YLVCVD7kyLPrOSlQQ8yxcEWys24qVvZjTvNKiXhdhUlvjsSuMHXi+sr30D3xQCMe21CF0q
whdE10FwX0Z1u4xr8aTVwcF2AHhKmtruo2XMYl7oyHLide8RXi6DXkNv1RF2a9wPSn+Rx+WqQG65
7PB4yzq4PbMQfP0g/9/HjnkO9ReFqjh9z1gH6E3STTyS6HTDCBmkmTtIdEzKfggE3Gk8Uhn+Jmva
6PF0gIP9EEb9UkOWwLDtR94qRxwu51bIedX/+jgidWXa9KtagxZysjzpBQPpyCjkMSk/TDaA3CcD
/YqiPZTx2kVOoYw/mu5eB6s/ng0l//pJmi8JsieGa0DT50ST00uioqbrrDGhRumU/DAhBlvriqhW
UQNxOARA+7NCCvU2uQ3mD7uS1006vSGuCPeTpqorJdWtfQuw/boqybjg89XsDWYPYFCT9uP726d/
nQj+399qUC4DoqEoP4VNOPgxUGiaxbFyd6TRR8UT2RyXrhujN7gB+O7F7WWgvqJdXRTllW6rbxX0
Q3PKL6rh2oeIguHG050feYLCL/85DDyYSsW7i406ZbYIWiLQLwh5oSme3LjxP5FR/vfzmUjPwcqY
Vf/oBUZxIBmpkfo+Gc3BH5ObJAJD3zPQPbPA/WVVp06ag44YMwLnOC3E4D1qlUAzeISdLuZhTfiB
cifdNor9MeRDdh25xnAZW+gAkKRjM4gG40zt+5fnioSqmbVFJUWb66SUsuwoI4qilseofBx78zbP
JlQ4BDHYWzd9N9T0zEf+z08op8z3k8aNyWDNOXmJFDUoVJNQkmOQu9a70U9kRBoAAQO7CbdmMYiH
LKlyNLcajgdi9bzvn82/ni6p9cwUVWZxp0QmRW1RDZa5ZCeh4uRmtrkIivw2arJs0Y3qzghyr3Wt
zfdH/Vqv/nqiHGEQ7GTPb4QuTk66VsmGUKb5IofATWs6FPbw7xUCF/a/Y/x6KX/rgES2L5Wpa+TR
EBsXKUUzgpE3H5ExY6gbPOKzci3aje25OMq58jhZFemSkiRFshONq9O6Ueoarmvf4Ypq7n3naKjN
ugcCLc5cQu3P41COW7TpGZLSbz7t+8GmbwuR29Wx1szr2s8flKJDK51uA7o++Hw8AE/38DZ2xKSs
i36igp6jeXDoupm87ZNzgVZz8fH1vL/+nvlJ++16p70k6sNxKiqya7NmdeLJQW5NaEq17pP77x+g
Pz+I88FsRpg0CvCpnZR/A1SiCV8clrQo2qkF+va22U1OtkVvf2Yf8pdDaQB+aDzObUhCb7+eV0QA
STCiZDu2UXxnmYV7TDTproNY/Az80T7zPv7lrnI04nVBOOkz7Pfr0WAGt1pMhC5Ho9iS9Vq181Um
ziw6f771bEXp2wGVU1Fa/CHkcLEJNuFQH6VZreqs/QHX/2DqDqtAsoqb+gKLypl19c9Xfj4koKX5
padXffLKK2Nlp4PGIZOpF5A0NOWglkr/9P1z8dejgC9k06QS7HD68ukuqGUswzRGZH7MO+NO18Mz
1+404pXKw6TjToMHcTKxmX/0qPTIwAY20dvJflaiWJb9iJD4Y3DYAkp0DoNn5EciQyEihWeejr+d
3u+HPnnHCHmGEe/M962W21JrUBt2uIe+v4Z/eQTnTghfPxA+gi3/10cwl/iokLibN3bXlQCYdOsS
t3p2mEgfOVNZ/PluUbnBsYOmSEPxj9ulxJ1bj1YcHVvTnnjwkHWT4q16I2NsT5bJdGbRPFmjUMAR
QunoiKNUQavkdNlIAvrZbdGNx27OKlDIDtlMrQobOCVdxEW+w6ai1s+MUv84KOpixmYYsWEEzGi9
r9fTT0WK56m1j45ft2tfc9nwhGNy6MzeXg9c333SK8m5p3T+q78tx0BVVbqPcy8VNBDD+JMVUi9p
naSDqhwFWu+dWmlzOjcoiLbQAAvVgXat2FH/xIYSbhKl8t4J6iRbVl2SPE92gi1ThFO8dNs+PUYS
UEaGZeFmCiIqlaEI9wVSgu+fu5OHW6CYo8NEmTxnFPLrT67TEEduFZgZfx/EkBVuOnH3/QFOnraT
A1Dlf70RBuZjp7OodQKLHJsMOWLE5NmoIHWdA4SevEP/OxTyMpp+tM64B18PxacWxU6pFcdiwsDw
TuJQNpwb+f71dP47xmnTr6sT8CyojY+YdgzjCRQDuhmiT84sB3RU/niC5zvz35FOa1RbHSziz/Ti
qJKihd7ada7SmPyqoWQMUGMq2vU8blcJxvhDbYgfdKYVsmIQ/JhlFXsS5hZNKf4P4PPIfi01JMZZ
PSuCU7rYW0NvAkyahkIKUWPA6gly52ek5da26O0X6A/MgeX0mSiKTXZ1YHnxWJam14Y2TWFiTBpw
I8Ld5lkKkrAKklWI92hdzVGHLCGzKD/UyIbS7EVg9s2iwh6G5fAhRcQxgvXzcNzKDULld6epQnyj
WrEMyugVYc5Hj7dgFQ9lsyJqDwRWDSMnmnrrEwkcmzXCoLyB5vYmSwDbEawqIPfE4XEaxn0+Zdu+
btSlA6BAwYIAO8CqhbMswtxY9mUr71sVrfwlOIIIhlWFPAh7ChiGyCDBTUADEQkBJa5W5p5tQmVg
vSaR1IBSk4jB31pmLMnsSt/1LDBWWADsFxtDKhzapNjkJTllgUJMNQV4CdGeeLJObXqvdjKxqiNW
HTVJIKQQCrJSrMa8rfWuPqgSA2feUgFAypG7BAj+gtRqY6tpfvFiN0G9MXuSHG2Ba9ItkM07oW7v
c611vSlNlVWFEdWzdazpftW91kZgLXOz1X76BtAJUZn9w1haAiP0OLQAtEBIjUbFV5P4xoDwPR8T
jaMnq6hrCVIqAw0CMfGeC0Rn5iYoARu5bt48FI1leEmW+8D0gHVdpH0oLkSQ/Sw1otFolji7ru2K
BWpra11NMRjFHC873hUBUJK3v4+c4TXqXNBBGKFXquNbqzGP9K008AIiPK8uo8Rx9llfNVvTHRnV
MurkVlraIQzKN54Le52KUX8JyJ5bJQLCUdcG9q5E3boImjFdxdX4IfpDD8+8y8f70vahSIU0zWQY
dle+L/2NGfsxEQ+TuSUB/QMJuYKD1uF+OHnpWXAaIFWnUNYkcsYNAcHxyiEcfVdbiKx6iQw3uuiS
fVQuoMJjImkzmwwcTRDfEgVbssSNrV+08LyAWqCwT3X8V72RLPWk/Vn1yms5mmz5KtvfEHQurmoj
o+tXSwIIo9F+hiUzWgvCYvAFR8yqk6GaNnVaEWen19ocBwiWIQqVm7wvnAN6nmbdmPGwyAX+hbaN
hkMP4Ab9JJC8JiyDy9o2PhVXRe7uNOZSK/FndSnma7LwXgfSxpY0mvNljvp7nTLzXfiNNuy0KBv4
XJLnRExPt6t9zb/1gyna1bIA/D+UxbU7YqV1J+iY2BYBMuYA5RWBvd4gExLB9xCssjQitJTYpquo
CUkOwFWzcULz3YKciUcPEVxSOm+wE2eAvGEsnUTgYcl89heFrA7YzfnoqcFlD+JiR6Qo/VacoLRA
whtH7QYvLJz8Mcgse6Hzj2vdaIlJAlq37mKi3pGcTbQnFbx6sY+PSunFWs5eW1Pm0itbMj4jF0t2
JGa74oA9KEtnjl1GYwqVbXBh8Y/LqIaJFLZFBGqtku+BghMX8Bd4RcNWaE605bhsTBsVvpUvgnoO
H3AcQvqaIF3qjZOjpE0G5P8WmEnHIS+hCwovbFQL701THyw/Ij6rAr7UB2V7F9AgWzez87aVU7EP
HfTkXQ72wSqmEtf9RGc/Kf0F/4Z/o02QfNRQvsRtpC+TMQAgUUcGP7li/6cD04JV0QCRQzcehqBk
YpeoDyIE3FURoeGbIIytMyUpabPmxlvmD+qyxD+1JPD1tcIEujSi5KPP60+JwYfZQvzRmcqTLlv4
i4P+nvuZD3aOE+0YHy64P+8mgUHI7ny51NoWZKsex94E5Rptpwzv2FUmC9+GKpM3yn1F1N5CKa0U
7WGIzDBTJ+SqoLuCJuO9ySp8nE6ubywoEou+pHDoDCNg5gLzKO/IjF2AMagf+Bd5E9NowNsbVewL
WDEeIrvGO2SW6aOdZQ8Was2ntlWyQ49lbz9ORXAIIMuX2GJBS7WzztWeOQvY0pR3I3BcL8uxMGI1
RPjpBug7XQU7E9t9j8Qxa58H9qfhoMWacPFe1LYLeayvlQVFsEoPnMQmRWWLF1Qd01VLxhvRG8aq
izN4Gbwna0gJ1m3cav0GgVF9CfysuZLSiPdVxto7F7QXVMoJYYRhj63V/MkiJL2OJA+WO1JtOotg
Z6Rn8Vp27rgB7TKsQwZFPNp9S/MIpxjGMeychj4u+dZOe9G1vTfVtbiTcWh1SJXbFnI22MpNhDAb
j5AbPxp+zVddkPr0rkigJgtAX5i6jIqLqfbBMR5mLK/ocOy5DLncwvnhxoSKwcWEAeJOiPbTIgFr
RFjHQuClBA1qJGRR2892bb6Ybfs4mlBhKj2NbmFbJngZqAHNjpLBIqZ3AWOnOqStEtyYEcwBF4Pv
sql1tuRDgvel94cZyVNlWJEizdC3Pqm0kzcGZrXPpcHsBXkOBrAguBbcNWYNIOLtJCfrhhJ33aRY
j/KZ3gMHP12wz/IXKVOlpW23EFDCPF2kRKjsB9sY1qLSCXrEm3fVJQajxsCASOsbn1nJtKvGlLhX
m6ZZkWbqPPuQp+DrZcU2NZmG4BPQ1w7EBY/hu3iugalBPkJLhudmMu+n0cH33Box/plA624z+EQ8
82p+qRkYF3ol/SknFsgwRq5Yq1YFb1WJrqcCyXVmdsmWych0LZnT8z/rdXBhWD1ibSygh3Fum8Kf
Cjy+eP5d3aTGJjBrY9OoIMBSDOq4kVr5mJc0rNqsdJb8VG1NDjESohwH5bJQmgo4c+de40XnOR5L
992psDo4laJ5cNrcGzi6zspQewTTA9mzQUrxBLQ5xOgqH0WuND8s3Id4s5Ixg7k4ZSaWy4nFXiQt
BAOjV49aWfr3fhvAGmnLYZPkmu8Fbj6urIChmptPrMq+Q5iLqWTtZmrG4J4w1OS2GlAO9rp0eCuZ
IYWZb+9k0PkrtpPy3pgtmqDLnVWjsAIBZmIqOOjxGjmys4kcNfbissPv69LfjlvnzsprqFM+NWTY
O31BHlT5qeMigsKZ9uhj8d2nmvWpGozAypyStq6Y8ql8g4NFSsDgG5RWkzRNpGQoQY11FE8kTo1T
da02Hfrj2OWEUXcX2SGOtOa+dMcfVq3WlEDtxzjARxsHvbrsKqF6iap9DOZ85wb6a5YU2Od6h4wb
EBcAPcZwOwxMehhI4aRwWNtlGWpXIQOZhZKzojpNNK1lZTIhwCe7NkZtuPOHUS6VkDcyTNOHHg08
yI248fJSs1akTkbZ+l2q4b2KXBbUMXtz/Cjjpi8JAerhUCzUoW83KLFx2sRjwgjH0taA2oYVKLgU
k4CfrpCOYR2rA4g0DsXvYTQ19g1x2uyjKC1vzTKLt+Vg6UtAVP0l7OrmBxd73BA/jJ2tB3m/iu1f
u+Sy5rSH9EB8UozLOfHvsZbjdMeiuMnZwsJQdADTUntoOArC6iBirX1qCgesK5pmz5W5c4mWPVib
EzWTLq3mBkIWmwAVvP0rkX9Gsk6qsT9K4BXE1Y1d+UJQ0MUwmK963Pf6R2zovXZvlk1EnB7hVOk2
AtHmr021Kl5x2c4PI8nZ2CZ0HW+72a1Kq5kDdXLTXabtAKzUID58eKzBIl1aPZ/lziKJOMPavzMb
TKOZ7YY3SW5YK9eRxTaZImthaspLWjfJIisjdz2Vmf4jKTX2LU5GPDtfgx4aWJTP/sBYpYpy1WiB
Pachvhtm/zJt9GRHr2BcdVkc3miScCLMAZV9F0YucMvKuOt6fCxByOSLtd65sSIMOD5RyIuyKnFe
QQ63mxekhughmXU4e0nlt9M7JVqXkCV2ccrYXaGk9lK9ll7U9R/ASMzlGNbo+esEoJcBfJSmFqGS
GTWPaiUuDlep72JpP7mof9aqU3H2fYW/ltVskYf+S+o3+dJIDAEsVsRe0s/rIH7ShSTalh2TA0Bq
GMNLsgwhcArbz64yGFWx5wKco6p3FH6pllLDACxhuTTj8RIEDNg2LTanS0eTN0mZvrQw3La9hRdz
0eq4LJXUreAnQN8hr7XyQjgEK9SD2RqMJZ8GSLsYInk6sdGGj5QBNI4Ak35YYTC826rf3YzM6rf8
gQFaThNewWZE0hZMpgb42e58FgSteG4ynKoid3R4R4O9FVOoLxQf2hclR7cTUWtfJ37FS57PwMWO
2AXQXmXmVfUIgMfx3Wv6VrDTzPolsO1PJaXhKNiB7AeC2p5c4SibalSKH+7oA3lgiuXhLZDLsAF/
oWRhgwXSVxh76hhHWRCWplIqWwxy9L4Y9i1UYPRe6QfVhdVjjVB1Ir8clCoLyaZeLOKCGg98obIx
+p5YLguk241aD84CZo9YaT5cITOIp0WWQDwkaI02l07iJKQe0nDD/NMNAInIAnS4lgfGIqdy8yID
v0ocRqMXYvXBEKUYXuG2040wR7GbIoCP4PrGy0BPLPYYrqR1VlUbw5TBRVWbmO4z0wH8F7XXSWa2
hMmJ9hVQunOwhli56vExcqeibp2B+X8OWWYO4AkSLx4SILE8TuKGohb6RhHCvSNf9g7S22fXV9Uu
bDoyv+t0uhDhXZuuifmLl2x9uBUi0V4oXjvWF2oeqZjNkvRsZsSNtFeEcUaeCAQh2I1ky4dRNvGi
MEw8dXTcZ6OwsKabsBXeJt/+gauqfwhEXuwaUyEMQM3GItox0oBTZJYatHonbKyfYWIOu6QadM8f
4nSVqkyYpfTRS2g4XFfZWBdXdSM+LF1X9mD2hgWJsQKLBY4+3qsIVkHHez8R4ABfwnrNLbvZ6mlB
g8Q2NEq/CoN5oTNhzGOGcziTH111fLIxI1FXjcD+akl1p6TKxm7J8EuyAVxeTrWKDgskUlLg5SGp
gPcOuArG3xpEwnSkddGhUEMqwqjZutY7HHeRzaAvLskMiDLySiPDD7ZOSUhuKBz7jpMiCt3msYwc
VEN1/wqSDL+egU1bpYBa0MMFFNJ07apPMuOpjWS0GptUf21CIa7cOBHRoqwD5+fUpKSrsZoeOgPN
TdrUoINU/wnzGOqIUCFlj2XUawyYa3laiW3tdoGH3faN1PRuBfoGN7ejs24idVzHru3jiJNvA1yw
B1pLoGzITFvToIfWZnCLx3E0bnM7fJjinnxJRYXRpDsFrvQx8+g56rgG28+eHLqlJFB5G7YVgbgp
d08NW7ErRrO+NbucEGmzsA9wlMMr20indZY4yWqCfky/VnIa2rzjV17cQi+uERlSpTZ5RVPPoG0R
+LyW5jtflf/D0XktR4oEUfSLiMAUBbw20L4ltbz0Qmhk8K7wfP2e3teJ2Vmpaaoy89685xdUC+lX
mCB8sbA032szC2eT7QXyZhWK09Th8iRVvpVTfe+kGquMFakMFfkh/HwygZ9htmGse18Ix+1WG6qZ
xtDuvtaR6SNuUcqqbtqaoi7vqAjHt7kiOctSUbKhYazJMrTVDnZwfosnoSFYG5l/gE+Lt1U1GoG5
2GVIKwO0QF9YaW/6IoNdS8Z67Jh/RH3grmvW1W9amyA74f41jd6Su1zkR85a+4J3qApEP2GIimNL
PbblMNO7A3pPGiXIvGWxZOuyFuxrBHhvG7YaN1ZW/sP9mvDaqp9kJm2GiAPDOsqKbz/Q5O/bWv8m
0RtmcwRJU0rDf/jNI/bU6s427kvW+kMitBnEidEKhv4WJpq5Zwe899HChHn0XA4FJloDtKPcJZ+C
YAvUbwK9tER7LZZOv46WkVxVZ1UXL3edd9YkmUzRkW74cEl9Xwk6IDLG3gunW247s1ZIJnwZCkmy
o25SqWnxYJKLVXflR9/L6EQaodonwA73kdElD4Q1dkEF9nA381j8IZvMkzXyaGIZc4jrrR3WE8Fa
ZZStuzoD+GUSf0COn8FuqUUEPDS6evc/S0TF3RZ2/JeWDA4D12aWh34SyZaVE9KnqNi2RkdCQ9do
0x4VjlwtN+FxFBPkklTIwwSc2m3S5xYePB65bggL0dOM6Ul2QBZv7zzi0I8mo9nTSvApV4oyxN9Y
OM2HdPv3qCmSk0Ea2C7vSESa0+wn7uaJH5+Br1hv7MKoH9iVTbuIDBk5B4iejKjahrBqJ9fvCZ7n
/bZJO1hiTw/L2ur3vJzWFtiJYAnQbI6amqsnM8qc93l1/znVzPdF57xhi7SHYE8M1KxV7kHYbc1Z
0lbPneZ2gSkoKPQK3pKRa+nHaDr9GSBp4dupRkgyRZ+vrXA3s6ZgH7HUmpc17UEuMJEgPF72UfTE
wzDo+IrGAwJKOoNjNAQyS6x/Riftj2W1x6PNgUFm4WySB6306YWrTtwmuuYBs4V+nzQMJSiBxv0y
OrcYR65IsqVROwUJMGVD3W8za//JcLaYG+ZxFNdJTPxKNRTlHyNXDGGu4kRehlleXGhOj1TgKrDs
XL7OApd0RowJlMcISgmY2i2bbQQ/CL7Z92rWiiB25pq5Ra98N1pmkB39aF8GyRRuNYk0BJT6zlYq
roC5/WXZctrD+SFlZZ567BE6K01bhAnif6am2lqGlVxMVU/kxTokI3tErSvWQd7kIt4Rz3QKtebT
zpOOSIKWnp8Mm/4gWoyeGuBaM4qGH6v0jJgpLluwKJhNf3Q9gqkqdhzYVOrVu1maJOOosgtGdrHN
6v0W6Td1T2YtuBr6yv5zOfTPTjl94NhsjrB8iOFnxsTo8iMtMR3PMXgfRga9D7+HThJUTEgmMucv
de9H5pCUBcKeIXnvZE+jUSukgZaxgqqcbZRVyX5qDBPZAS8IgJby2EkEVl45O8H8OMia6LTBOzWe
0XzYa6Miktc7c7uI9GXwEtoTa/pImlsKuODz87kBxJPLlIAMZdjbAXb8lfTrshTEP5dWtNGz6LFJ
pumSwC7NQubQbfeS4qQetlmv+hfLFIOvd6lHolIH/aBNLP1Ihql7mImCfYuU3gW8tiiQsosO8cKw
2PSSVxQE3a/cGBgKbLldRGLAnsYmOrAjYAR2FkNurqEDwcvrfS3uil02TEzuvLG+xd7aQes2/0q9
+pfXpeETQcpCvu0wWTuNNJIqLKLhoXBJoxxccq/huGR0S4kZtsQ+MdbN/w0Gx+LYlMWN0oyIog9O
9NbqS00RPXvtHrxF6GWfzM3q6FxVg2NdyLCe8I6OfZruFBLw3cp2L4Ynke6w1IF3JnYHFKpiwFUa
kAOkJn/WnBDgikUetv/r76iIb9PIV/VWZifZbo2n2y+A4zmo662UJ0F8Gtn/pGyJmZwEbpFNttpP
bUuERR2BgTGs1thJg2zcHhGJCCpCu8uqIdNAcEwszdAfHazsazxqmyXLX1gAuA3alLHNCtd+BFv1
bzGN05Lnzysv/E7HzAjlhFl8Qbw8NLeLmBYDNFEHDURPfwlqZmXDOTnjQ8nuoU3AJUNOs5SU7GUR
va9UYxezRN/xnUVL/hoxDc+ZdLtPg0C6wFsIV2D721i5391MhADkx6ujW+vRNdNP1+pe40YnJ74g
cqI3RqZfjkb6+1wrHnCV+h5pr8/g6bF5CfLq7odGn06iJrWNkfC0qVONJTKNQXSVMo4Yqjpm6tsr
8NQ0pUQxIY9YZHlaI3n4hEJMm6KCJ1QYTPSZExUoG5zCC5+WLyYypsbGHMEiDOmWgC48yl0Jj2Wp
EuJbmdBAHuFWE87w3M3oKG2aOKciWz44z82dg9Thc+zp98SyZ0GEOcav8CBLXnyWw+mv0ZgSevIv
wTIfAqF5m/tw92yKcux+SxZNNlbu1mHdUasRvwCLaop/Z2dOQohcaxUib7y3nD8+wgqJVtH8BaCB
FEImQ4gwOiUJwdBbUxO0hGkz6z+G1nWnpicQI4PAs4mZ3WzUCPmXwRNZ7wwKrtZS949ZmuD2HnXD
enTMsqI0XpvWX6rp0+KYCgoSx32ykb7grKO3mrJdmNEOguDtTHyZsWtc0Gvqi81Rwg9i/6tphU9Z
LBeSZm2BYOJhye6MhCVtA0W2jHI68+JDj+OWEP/MOzJy/tcnA8Ne170plBEbIpnRRUtQ9GP/1BL6
TERNrsg5I80yLUBI206cPI9NPNxXpfoiCN8MRethPcy4qqnjwOuSajuS2+uoBfFleBMlsATCOMuL
NqiyOZVmXl50FCQHZ3k/E/M7Ztt8hOilkVbA1Z5U5zGao2vDDJ8wv4paUR/6l4lt+sDKtJm8+uZG
kTBfa8FIbzHZ7x9sOzuujpcfpX4rtxXPAiGV3tmM220b50mgvL7fqtFRe4QaaFptlWypOUjSqD2T
k6/SNx5j9SDK7HfIqq/A+Vxe6i4J1zQy91C+7L03m9RvUT+7WyTK5XG0cHj1zmQdCNCYw6nrynM9
K+I/O3cNMNEspJSS5pZbsQcsTWKAFXK+aKvnnpyY/wJO8mfdkbs45wY6gG7CnO8UeBjI7T59L2cm
CbrXxFCJCvRIKm+j9Dy+KCLW0WQcc4OMTiZ3Fz1wmAgoWZFxlEaR78depPtbBjDNDUxII/NoECCR
hPlMgjVeeDirCxMswqSwcdoYDHDqKxRAwFh20n4Iw6g26Y0xNTPF3fYxM/ExIyveo07ZjHlTHk0K
I9SNOPdno+1OMxsuJ91Oza8cGhZ/Bbv6pEg1I5i13rts8l0N6rNdnA3XHBrrLpMt9AtRGJc+u5m2
hTUG5KyuJ+zT4iil3RyExqZD7UYAzVSqPpM0bUKmc4UvqET91StNrhfuAVAYOXAcfXyyRgQZAmW6
E5QDRZxv34V2tXKWJAa2bsMGA9esPb/pAjvKy9d173mxDMdRJLupmJCY17e1HdUeTkkdOqMYHjms
F+Qi9hszFk/3lhGl58ZUzYnAGPIkrbG9NnbmomotA0Xeihrbxtl9p6YnQeG512aLoVivCfCCN3Va
6F+2p7rLIlitqJxeHrrFXJ6acWDaRIHhOxQ1FaloVpKV9yqRvBbe9JMSXPIeT5VMNsst3kLmnAvN
FP+U4yK3uZtGdM9Tjqit8x+MtzDEahJXGor4q7etagfgDupSnyPqxsCw88wZ7/AOE+6vtzr3WdTi
4Yq9I0gr78iVbB7iPGvw+5bk9DQ5MASu5bXLlx0YOhVQ47eQp5vpUhllvucQGW5louZDCqJUHrRl
b2hNhaVBUh8vNYna05JsZGa/FM3g7ZB41LGR3Y0s1+p0vyNLGLInNzTySJSpI19Lp/mumeOa4O9b
8rjl1aCKvD/Alt+KngR9+tu2ADhJVyveJkvk13FZJl9X8RBaXML3QGVFmI9Iu6YdV8fMy+0jgXPp
Livzl0w4BY2ooZ8625z5AHqyaKqcUBkUG+QmPG1ywlKHerUcTDuK3/J4+an69oOVmsQ3qAD8su6Y
mI2UAmiCtH6asmHx2gpHi6PfxxGWZc/Ju21tr+YGHI4ZpJxEl6rokk2+LAjkcn4Z66LbaV4Cewft
9G6SUUkat6G9wrI64MS8W2oj3aIE3EHXdLfraH+OZp8E9sJN6xp8xYm8S84eT3VHn2bceSQZXvGu
5r6YSZECTexto6FwfyjYDHJNnRq9KCdCSXPVYelI27EW+5OMpGaPvxQ7iRcRMj3M1qaiN94mEFF5
FaxPl5VcVEDVEmV7681a/X0VU3r2qmg40tSw0YAYnm5YJ5lwoDEdSPHc+4ao+Lo0mXUFF5dfjIYg
0TVhQWhNkjY00gZmZK2Me/MmHXgV3aHAHbexJaRFVpnLq4ylSxbD9NZSsgfEUipMATcYk9HZ+zXy
kN+lJv4i9mNvLwJGEyd7JZF19FdH+7Gl7hCr2Xx4Mwk3yTQMl5yTe59p/DaxxQCo6cQrPoLktpO0
7ldgvb5cy6s7rf2b5CcLGE7xwHUzOmlAIIO8Tz5w8BAGLexnc0ydwIiT6dmtHYdfggRjO2e2RBhV
f2h6Z912RBe5/fhaR2iJ2QQeylBDSpCO5wXIHpHvqrEMvcToD+ZQ9A+DHvW7Lk+rZyLSrAC6jukb
sQ11kdjAyo/aSX7apt7tR3ex3mMSRV60xo2J+qxBKqKauKyDFTa1LVapjtYqdBNmhUt7q4iUJJu+
kcNVWdX6OI4j+0XMogAv3FJ1jfxiybb7go5WnRlLCSR+J3omM4pXt52IzYwrf6JlQNtEBaP5VPp3
3rl0PGxO/Vv7qH0vDHfdz0nmbK3EYrqI8lhrwq89zFlEq1Cv//b19JZo8TMIMhgdN3/OXDAOJLvI
xYMmp1c35v9AQGMdth0CIu3REAhWd+/tbFL/9L4dXw2dziej290U9UxIpE7AlNFzy3aupt/RLMZg
AgbHH/KJcFyiSgLPGYww9jAfzFEVE1gmzWdjsH5128uw9wNUnk0r8w2jja4eW0+bzq4NIPGsRfYS
AQOOBCAfk6oH7ynxzsgVe8NqEPO1Mbu3ookvXEZ10pUqGzYjie/v2KDMbTo6L24nzUdLNOaezgt3
jsxbDviGm8W1o3OUtet2mcoMZkz0lJJaekIqLF96G1tFtbjF2ZBHXFFwlXIte4MP4vhN7YA3rel+
hIuZDIFCf7TyT5yyjHOuRKlRDviKl1Vn+JySzpQj+k+vWbk1sBOhH17a6ns0srtoXQhDfoC5zUa/
bp4Y08Cepm6Jfwij56pk9FuQlHfT9N3LsLxgZNzaUu2FfIZwA62Ml9J+aoyTbZ+d6j5Ojm66J0Q6
RULSCdn13L3dUuWdQWhEQE28sqL9EZsyfReAoCyNj3e/FntZ/njOlbZrk+p0Dt2ZQaSx0grpp57R
ZzWEqeJSIeOJp/VVOddaf7Hoqar7JN11DkWsfVhq8EDFbzntC4ZQneabHQJVfV6YKqUHY37oGTIN
KIzF2COKMI/jalP9HyFi1Ai/nRYQF66G81z+DOxAmtHdGn8bpQKLBVDHw62SqG1cP8fiXWvPRpMd
bIRqKa5O62259c51dHPX1GHDJ09CdACU9KQP27n7WZhf2Dk2RvoqfXpdmEx1cTiN2AtojIi8q5hs
F9PeyI5iObkJWqsoAlvs9eJaNc8Vr46i0b64PYN+AkLHvggaC1C667u9G9Tjz+2pyeSPJhP6KJvN
KwSO0Hbva/Wmc17GTX7Mzd1knKACHcqCqFSaaE6GQf/OEliTmFANcpsXEgCnpyhmdWkgIHj+4QTa
lCQ9DsziRHNUE/cO8fs5C+t69VrLg2QSATlzk0bTprWOCU4jvjHcIwE/dZ5sW+NBg6crPuL6oTAO
ffJzy5ZnucifbD7Ai2YClrp45U39+mDGMjlXj5iazgYB/y2M52V+ZQVqg8zRiUvk7hpkLOztGmac
fpfhnyntsDd+ClyKJbcqQefpqkE2u9TRXSpgaOHVyi8u97iEYSU6vd3WtLvk7+P9KmtNoeCO4iUZ
7erAdPfLzM38jozN0FnprvLLBC/aBc5H8dWrGSuUeHDBj5cW9OYChC+HDmnq8hyZ7Skh5dIo9oVT
bSbAbOTSQXKA60OYEOZcxKUyD5z5YoGbEhx53svYcvJ66GoFg9RoI8YXksoDEon8lmowy3cpuvLE
Vhku1v0Sp6wxPs3wv8qLBK0z0+Db3XtGbjiRK+i7rnXJSUjycjLd+nt7ftG9xzbaZRgw1+aP+eRO
U6/6+mh6L7HarcXfBIECAatujdva+V4fM9xouxvbxLRJrV8+0vYlhfI46vsong9y0v0c60ZbszHr
EdLP0J5iAQXhsOC6EdjfPNgFqnrqjNfOorzU9tS2h9q8ATWAh6S/YvBQ7EsgAWzlwQptxmpTyn8z
6Ydldl55WkOKF4SRzhL5dlUwT9IeMBUFBF7Odhl43g+wPq7fB0f+YP7z44T0fYf8QAbuq7kbSL7K
OG4XNPnDzQWJNlkmF28xqEg4EPkO0DQFWlGFaae9jtjPiPHduNE1tx/mJN/n1qeJqX2piCFm+Bo3
n/UY4896JlrxdhXOtxGAsIJCwwnQbDxANFlBRVoaWFOeYdPqdIpQLKrlIuBKWqxGzNGb7eHMSKJj
RLiyE2369MfRAKpYoZadWvBh7i2rc3wwSCgcFUo4ghElK+d+G4CJPylIWgtoxMQOYuu1qgGi84nM
NDwYAmpJbtAW0ZMH9izjjm3HO0KKBau7sfvZmzcb6nyXL31QatG/bmyCPEFkqC5yOWjl2zB92/p+
KXdGRu4k0Z7eV20/sAjsp2QK5xbxqPKo6BMre1dBipqgdeUG279X7tWUpEXbLybNn53vlTN3ar9V
/uzYZ9qLjd18xMMHVrLQxjWAgwHL5d2a4WHfT9rFnfdslvcu78PDAJurfNfqD6ZWQSPocZ0vrXuK
eVP6dFuWOzN77cZvp2p2CxZbzAb4254ECTot/sJKG2AeZxzZhNOVXyJ+cDrSVOsD+gzb/E9d87a4
pxK0w//bytB9aP/4h3Exjv8a++FGUfS0vS0fi/kP8aPufvDX7sksp38uN7r5Uy4gI73d0p6zlsuT
U7wnEtvBpmhlu7V8HpijpOu9tB+43bbU0z7ZBtFfy8jkj0BjmMO/Pdko8Ws2XvXlvcQlYvQnjSIr
drx+fzMWY89IOZEkScwZxqUQ4lV/LCA37Xj6PemqNRx4Syan1ioeJrajePDJlvrFl9N1nHAODswI
yzvDYwKZsYv2mk4AQe1vZ/7tMKBk5IrbM1HQa3xjRoV8Gfwl+9XQHVzATj3e6ikRAQ7SxdZ2DBfh
lLxhKQtltN7BHtqts7yPoHSja4dGzo46LqdCDh+LYW27+FC67+gFtNLFtrTfkuhX3vVkE+rlvvty
D21/Lxv+4ESvvBnLXY8it47xYUoOEoxCQ6Bzsp5vfp5xebE4VfOSM+N2QIifknsKIjnBUg9OyW4Y
uLn60QXb0eQ85A8OMQ/iIGF3VV4EEnwzZ4trsH2zfsT2UzecM+8XzEIxHuP5DLpwI/vL7U1DkeYl
OnhU3OZd2jxGJoK87YQg2PjXfusiXKjymJVM3T+PiRgiCleP8lVMEnb6leWXBu8BsQerDAf3TbPv
TPN+MQ6qo5XV92J2tiPXhuUeDQ09otuK7E6ikUzrFXMqvvS7RT0u05dj8I35KNJPLQE672KoBxjU
aJehDVD/Q5JEfX38mJzTWj+QsFkjDDbJeUoBb34x+9GqeU/2atk+6xauyy/dOUnxGE0vIIzq+LDa
W5WcSkKt1h2xAL4o7zwGs/V0X2QPAqdt2n8Wac+X4GS7L6O9m7nF0phFlRfbfI6zh2E86zHEelxS
/Xsmj0RCDKtLvRKmLKjyDSVG9tEzAZ4Sd7mVo837+L4a994Q0sgFdv/NfYTWTRYh2Ljod5bwdaqz
CyHZLgAt6EWoCIylzxf9NckJOTXJP87ExtC3smVFBl9UxOWs34BklxIYV1wfBucx06fzaH7GQ7Qr
TI9RNdQydUdH40tH0fdUmxEFY9Z3LBVCamxCynQKZmbXdACa1GEx05Ykd7BNNg4XsFs9svGM+fQF
BDenXXacCcsvuu8U13RZEeReHUrjNxmdTWu+ZRwApp6x/5n5zKRLCvgZNTGefoclCbR0YYV3uc+6
khQQprgM1Up+faN7JeOta6bD4D2wUEFJEG9XOG0LFcfshA5JuI18MmWxTafucYiBBqyCUyYOVPQx
25j2p5eouRSR7WstFDBGVav9N3ZlsCZPU/MVJSSUYOnMOA9qRphKC1L9vvPsh9XLz30DGVVwY8Xl
hggs1jdMfwJE7Jn4EiUn3mC+tAXf5rogzz7+FhaKVfbbjhVaBJZ97DTciHDoh+PIUhvSNmcuUf8M
nCv+yQpvSwQH2GF4lKmncXwH8yb7e4LxMV9wYkdbVf1YCOxkyCJ5/tVuKAexM6KINOmMTrw9JM6w
HY2ftlVEP0MnvOX0DKU6NIxAdfZySBXHz6u9a9l8qKvhgNWE6eoc/6lo57p7A3ebBs9ombnIkufF
JE+4ViGDv3PP+vHOWW3s9H+NC8pTvfbSejXz9mvV5aYAeC2sn7b8S2znZEPKiIneKIv3SaV06Pjd
UAHRmtcRhOBDo3HxJq+p95KYRjgoPL3rvxlfSPRcLX9eC4aMbRvjYyAqd+AnTvZiPdxI3gtdYiE/
Y6CuKshWfT8643mQz1O7lSm1CvEzmbYxkITpeHT1A85yaL9s69pCBEduS+ZTW28L435wCEY+2I4B
2iJgCyPEPeH31IiySncDTM4JV5+pX3t1GsRJIYvL5Ke0bH9mhNxrBxOltGGQmxkvjnMZNWOH8XOj
00uRMEFoNE+ebRWcAX5668gY3AyvswU0Y4DQWlxn9wfk2L8VvoYoBVG6d7X1jFF1k9Yzc59fzngR
3SntZDiHMtsNOcxQfjZkc3t99Oy/AegzKkChtmXyNjkRSaKcRqwhHTW+RSgGYE/O6M+W/VvFDU7R
Z+SSFJ8biysEtWTFnz5f9PbZxqtanY2MLyd7grF+JxtsX3t1g6e4p6aj97HPY/lnSRnEQE4U86r0
WQ6oTfAlmvYhki/5ZPvjcte3EXI/ZdmbgfNrIRfEYdBO08cXoIsuDinTdfVUjq9a++Sqx2nZjeoK
l9Jn+ssM/WgX/IXmQXUfJh2M8E5dqh9qphn5QgXEnmFZvALovZ/Tu0Y7sREIov2xcE6lfM+In1+X
3nck+FdQXgkBzfD0VgNdnvU7i+FqSUudUNfp2d8IXqMZ9nFzyQBnpjVtLrd3Vf14YDYAqO9SYwdW
0TLBxZPMHS9BmwF3jJv9kL6OwDTYbEO8/k6nL6/nN8R1oFnvlfmvVeMusZbA0g8QI/B08T1e3eE6
aJCHSWGVNYYNYsZ7VbEmOG5XUEKyZf9CAMzKp38CY9+i5yQsDWe2uo6MG6INq3yvIEf8lZMaL3V+
jDxm+5p7x8Kgv+bVuagX9HK2HJn3AINJl9Acu2NHdBefh4O5wc1vAC71YBH2Mhga63BtWEZs9rfC
z2P9z1VYksw5JCP8w4tZHmIWW4GXH8tqh7Hi6PTLvodPo998TQDG8Mb3JNTnpo5Jev02IvNe4UMn
F50WzNtZXQ+M/UYSGYO2Evt24WV3lung1vH7MNfvQmh7bx1DV+rnuobD2qw+47CNXIoH5pmhNc5H
ZvwfNgWi9MbjZGVXCIrBNC3btAFgbjo1wU6SYGj90LvauczjU2Jp2wr1f4Oa8as0uR3K+TFedIR8
BKvJ9Fe7O3S8NamHb760PnC+UEtAuuE2Vps013zSep6EgwMskYfKaj/n3MUgXpMY4BXeEeI3aNXC
1wdr02pWuBLt7hOIzXrf31Je++5JipESea02pnfr5op35KGHKc23xsyqgLMc1zXe44Z7KDzNTy1v
VykDpRJ0jtFdqhJ5r0KkH9R+jqIHMx3JXCFxbVi7u2EtT5U2Qv2ugkiHxcRwGWzyyeWA3sRr9ICj
8DIT5FPF9pvZ9JuRS7PPTTb98OWY8Yn1pGBYsheDWKzZXF+6tQs9/o6OO3JYYt+bs1BwcLTwHNdl
xaADpyf28FesO802zl1d7q2O9xRL5QTIVrlOiHT50WruPq+nizJmv2a/soOPh6oJwhk+9ytu/r1U
8yPjyLdpHI4ijwLYauAlAQWTj0Lbc+trp5rarmMsDxbIXWosvOJeH36GyCY7Rdun3CeJboc2kjMw
PGZF+hZH+1WzuYIlb2+/rKekoHrP2YHrpfFg6WMo/+c4EdknugB3mZ8kat92PdyqfjfoM9wiYHYo
fDBuD45ZB5L1Pyu/vT/87FzM+Jl/PSB4k+EcO2MNSGq6kzUV22hOTyNDpN5ptrHGTE5n8jPbc1Aw
hGc09asv3mNKYpFvj+DUqeF+Vc3zdsuwsbmisNi2JqYzixISkjNMbxEtIeGmmGvwfkx9dsinIvBU
cdD1iu3ObNfO1QeqcgELPYn5bbStUkgxN8+hWYEcgNkTONNMEmC0RTYW4cDWfZLFRP7XUNMibgNJ
X2rK9JS7E0CieBeNM+RzT8NU1IbF3JzqmLPcXV8EztexpyBuwRfAuUP+Gm+8Y49poK6rE/6iQ74Q
78oqX+QlNCTg7uv1gHNooK2DwyutJ0h6Abiqe1BRBTH9665U8VvLlxdWBMk3w7WyHGL6RNlA28ie
rP41H+nyOlbiDclmIB8nR0bbPNl9/pEtEi8g1Hq72s9lDDODympoKOtYCMUAWWE6K4MZUSkyirNC
DWt6jmSqH74eGfdHOzT3C67JLuGlMCrfxQWBgZWlbSzgK6d8lAI7401oWgoMGhxbJccq6jdZ1ARV
jbbNdgNkOiyRja9qLiKizbBdM5xvwkS5e5MBK3GNYTbOYd47GzO3dqAyAtOu7igzj2z50mlRFPea
H5Ob5ZqsrivJrhCblg5LkGnFPEwAGUUgwGyQ1b5dsJDVt0cPNGp969kSUMil0e0FVa8ayj84GlDq
rPXdmJDbxuUy0hmujGUbB9ezS7osTmO3J5S74sSU7A5VQ85kz2TLj4j4i+m5+Gxbpiv1qaMh7OrC
N7Rpy8lwuDnPl04FJt48bypemyE7DnOm+/hl79ckgukmysfaxqaIi4LOkM21TFTvnSFwhbBAE1l4
YjNDv7Qjw3KXHxR2DH+lR56lJLtBtpMda1nhlKH8rjxFBqOsJgVRNPtEj22tyNkM0sVNAJexkKyQ
Af+dsIY7jOTzxmJmwj4qz3PB4pRO2bTB6MXDuaHc1yhsiOcq1qn0pWYz18jKQLKZ3Cida5elocQN
cGz58Xzr11vfqqqz7rJlbHCy1F2FWckE8C1/LFZL/CUXfiIwAOguzmmuUh0yYCFZ1u+635pCvOHn
1daJB9qcZqnCaNVDi/FeY1gXg9F/C0R9E4+khsbKPFVifbYya4+7ewd85ok8zyuqMFRwNpJnuRu0
cPZqZqLZtE/gU8e93LEoFbBHFkZedtV7SlV0SJfNQEI4rk6pfTQTHlEX5c/QVxoO1jBkgnLsBaB4
fUENlwzao2fRvk3Voadih4cJi9KeoRJAsO8Uq86ms/Pmf4Lba4S22rEc2eHRhR4+lkEvWXbgTw2Q
XmlPKSziFe+7+F4I6cJw/8V3jwOW3WGB+7h3+vcCp6NVZPcTA7p+ht66VOx2xadUtTv2+JF4el/O
+b0Q9cEYWIerx50ps0d2v5mHos4i3B90aR4M4f21MoX7m7N8k1RPNdmiN4nd0j1mMrwUs9cfBuTy
MhIPtdEHrM/zU3YlwFLchhYHku28LxqD+L5z7qg9PiashCBGR4Y8mLLy2z9YmQhL3lveROd1YDNt
6nFVJvGzV82XvhjYHMT8bzfQG4aFj8ga6x0jZmSNlDVBALZphsTA5SBYTMR4fRNUtDAd2XCcpxqe
7PJhZqCx3RFTj+0Qn8fmtumnxUAJ3etHkCdIAVFDEoONn1uhsIZJP8MUw7gW0aSa3rq/WTcXp7sA
rN4RXnRyhmXYI7H9uLO1tdPsPDNlLIUZNrF80+NxO0RK3E1TzfjQJcSi9uhp3MBBU44k7KORREyn
dYP41jqWC708O6k67YRU3V1bRHTgxtlq0r/acn89d70oEj4bqHhCdNSF1XFSpF24lj+bydGGmXRz
w1DzBouLIe02BGKmJBnEGKZiZjKvG8uOgZYygK81bmyXQS4Dyvh2GWps26S0q0ItmI9Abrd5QikH
li+TJGWUbRxiatjOJvzvBvAksv12LBBeO5bJq1nVB5EI3yRNoZ1tim7BeIW4hNViJt6PO6eo8FgO
WM6zSpThfySdyY6lSBZEvwgJB2favoE3xjxmblBkZCSjMzsOfH2fV71plUqtqqwIcK7bNTumIcA8
WwvZ/II03X3T+tBE6RvhmmQ/RbygbaV6OnDD25pocp5E2LRhTNfpeFB5RpxzqsLvYgj/2L0d3dte
xw5CgCB7X13WWI53HYYi6N8afB8fsHKqg1n4GhhPY432cQu5UE2PSUAfz6Zryq+CktSHxscGBr8A
2uwhydL6KjUoQJIMFrcd71NPsrvQnvO9loM+EDHMCYzXPmm4vqTbMEseoCcT7UzXbOYNyhwMeQh5
DqQKO3xv2975FEsaPjpyUeVWz71zkGjaWyukdVXUKA7llBTnyfHObQQNQ/aEqVfHiP8aMo/kXNRd
BwfkMKySjBuxyyOb2HHflQGepQHT3uwTKR6JRGIeIsNEOG24U84PrHhctgU9OW4YOF/UjuLamvDE
p+3Irq9Ik/OQc6lXpZ6JoUYOqydC1M8407JT0ZMxQCPJO9TYrnjVpe6f1OBh5sdeOz/kEfoxeH0Q
Lg5xnacCDEcIviQ1j6bNg29feVBKFo3sGVJXW060KAtPJlQyDRZebLO8sPqP05TOzWAJQDwMdDaN
1I+gSk1GfYdiXWNd8NuzK/AdpJO+9GyZFG/UgLgzARsgRrkr6CBirTgvA8fnkj0F69j8K9eRO27e
1NxCpeNHGLEDQCPkhZ3ltcQssTfaflGz+dvafXGuPXGnvAowRxYwDxZ1Cej+9r0dQ0LGHnCVxyhv
g4MnRuKRvRGfrJ+jVxzK8zuUF7jl9EXwUizTpR/6KU5peLrYka/fxsFhFRyp9cQ9klwPtqwnnhX5
WEMh2De20/21MUweunWejjWrU7CIfs67UiSsd/rUZUQ3rvU38OvqJEpCuDrnXkGs4L/HvoZHwbFW
Fh2h5c7m39ea79KGhRLNUIrdxX3Jw86B3YKDhNmlLa0zZhUbcXpAsPZSxSElEIXRA6t3MrQ38+da
ezGWufyKLcbZ0WOkz20NPIW16DifJkdh+/C1fpvmiWRGFKIB2lHzRrMh4+lkcUaXRFvsTVVIsnMF
oXecjIPEEuKNh+a25mlNFPyJ8r7a3wJgsACmjkRiCfvUHxjLqtabETJSJuo8C7cA9w2CLcdPDbXq
hX8Fx5PDBryxlb53gOlwgM63XbSfkrJDWDgMU/4DfDrH3myQheoyIqzQsf/KOsVfrS1lklXDn0a4
Qwj/lebUSi18cgdID0uG6zZEDi0KvTxYlL3lCOhnnRuK3vobPQredhEwWQRRe2yb8ttN1ldVzuRY
7qbcfwwzIHBEMsFxRPOC0w9rzTHtG45yp30pmKOobso4SlUozYOXePVTObshHyS4+NxIZXKiNvXG
lBDemzVrVE3KTGMv4SddJhHZkMFfHsdA0WLWTCGmXSSG3ezQWhxxhdXMv5/lIhqCls50Mm/QA7Ip
5o/en/Jh7Xj90V+ZCHWzU1ShUVFbpX/dKP3NfLLeibluPiuEIbm8pVWL4J1sMqAaCTwDkuXplsgp
B5xKkn891abPtg6Tn3HxRcpSPMlPQRI+JHwDX4yR/UVa2AqVRaMagLeI8+R2XlSr2M9evh2Sw+Iy
0sqQBGrVD9PJw8S50SmV5TumnsLb2pmJBLxl7ev90FdwDAi7tkeXQNEWFi4S65IubEiKzu5J4CK1
FrOD1xHhiv7BNIv5taYni/JyirP4MLuF4AFcLeFdDDgHbE/cFK5V/6n6z5j8yM4kdXbXSbzEDvPZ
GiYsaCfAy8D17U05WgzNfrd+Wivrbmksl2fC+73MPC2jk+8nEEo4Y7m0AGtOkPItNDQzM+hB42Zd
3AzbrpfJYbB6ifBTdLFeBsAhXZgwbhihGLvxXI25ILmiKsY68hMM6GT7IIvb8KqyxCeHi9uHt94u
Y/yxvD9akSRiz73pnZwPEc26uKIpjtapzR1GMSGnVvC1knrYVbamS7ykZ4EJjjG1jCRq4ZgM2zZf
4BPZxCuSiPAtPrtuO2R9inHBf0pJjaTbrMUvofuRqEhZFw11U0nS76a1vWvN+GOD5Z2efSYyLAhJ
8dgbtzoNvWRJRFJJoqJn9xjcJPcJyzH/FJ9xSF+u84dKx79IWNG+NYqrFZN+uY0Stn5ROp2n4A+N
ZXgLVOe0YA4cC2ctCGK+5uqj7jzniXyD/iRxZG8NpARcB87vcWwKd59XRjD0jQDHUlhmJxYG4ylc
cdtI4KyP3c30WDgIVAH3mn0wliquUr7ABLMIKMsheuwqBwPjIC5VOQ8PpARarJV5h2DjW2Rs2uoz
XCuYPGH7xa1V40lKy5bXnqkkgBsit1E1cBqHRVbewSlg/rArLA6eXB7a1f+X6Pw213rzN97ev+2C
+WnugofIt+a7JEsI9IqIW1Jgd9O4h2MnU3AM/sCzcet3igpE/Xn2b9vyyLKPblOIL3zoVEL6KeDo
JVKPZCi9q9LwGjYmMhn7T2f23hUe2L0nbgIYJcjWnZPhewwNzduQhFgPk5bYFja4gmvj+0X0lKcR
u2pJA+SS+gj8FjsSHx5LOke/uhG7JmwKTNhe/pCiandabFPnMxm5RiCyJE3GamCOnB+aQZ9BgT13
UiMOttOja6xr3Zfde5J4BZaHDkFAT+6ri+OaDcgw/VXOYLMzlm9mpPu6DtQ77QLZncxS/eZx/+AO
PyPUuoTT6al+WloKg2rvtQrJT0kyk3y+OUU3a9d9jMXs36uCyU/6FhijHKJOKRvzq3NxpX4Tx3ld
iQiqB7ut3rv0FhNbAtZZtbFEgO+doiMQSWrb6ZXFQMiXIkSZ2Khp/FfVCkhHUSNGYQ/yPVbQHQAq
3pUi1dO2dS0YDDaPaXIQOQ26FNVKDP20D23MSHx6Yh7ddp1VH/xc//aglRzgZ0SXZUxvVQoR5gVZ
AGzrM4TDhdvRFkoXyLTBdY7abbDv51PUiN1cKFewY5UCZH4x/KNhXO2rcoLRsGK4rtbgO0eJi+sm
/9W2NYmShYtPW1nrpoDNstVL0CEerOw6QogX+3rJ1HerbPUFH+1m4i5RJfeyZ2MWpAE2fF+2nNfO
wvbR1UH7LJxCcKu3s24Frla8Imdw4+TrhR1hoHE3b7KpO1om8pZY96Wk/jScxYmGSMPbnwhchv2S
ANJJMYi/c/fwT33bApYYBZ7BuZnrvfCn7ICf1obhSGHvo0iN/q54tcu9FVofZvH/qJJNL9C4Ooam
DSoqmLyfya10s60d82CmYXr3RITr2R/wR+XZjSIAYZXr4fDK+vbVJiNJ6ZQVEEhyxrirWOMzcmeE
HOx3N6OK5IhxRFKAGv5MIR8HLjrBflLcnOMOGNPJ9VYSwFW4qIdhQXvrgmjg/+Rxc3LZi9NNWNxl
5fC09sT7mOEcBrKyk08KRCDr1sVmT8rMtClrDQCAQAbrJ34nVFWqXT6MAfpJ97b4JnyyqB+Jp2xS
l8TXzp6BpkPnBB0fekDyN4HMorhLov6nvEHZsJ0wKE6B9ajhSf0FjDVfRymni+sM/WnWAWpwEtZ/
fLnKnaXskSuIra+8Xc22kjxm4LDM0cePdDdFfnfKwzw8VT2ls6EsCK6asUEtE5L9xlw/9IZTRU3o
aiiU7k0rJm7UQyJBxbPwdd7ODPBO0yf8Gn9bBtq7b2qn+1Xaw3Du+qh8GuYiuXPcqfiwA7p7HWPp
rSnzJZ6WknUTKKtzwBqDeVDLjPRJv5ylZ3+vmNMsqG8buwGcrorIOk1EzY8ydfTeQxTbFoHbHlFG
8Ck4Nid5yB8tyVznbOrc/9J2J7aLl5udA+ZgZ1vFW/l/RxfOQEIL5PYou9D7ObeQ1iKRxGISP6se
P/2FwL1d2MvvEMXm4s4kt1nAN2fg9uXLamOls6t5vuLg9sctSRTWzYN6Xb185DRBmpQW7jHLL/60
smcwYtbaDNEo/wWjx+vI9LylD315JsDlbGf2UxtCZmLDDh9pVZ3zaLkRg6x2O5c0Jxd4Kzn3V5Pt
B82RSzNHT1MtuaEhbUUczpHY2TYbVT0sLWwEpCsPO4vyxj0vPpCPpA0ufSCcf8Yh3DzMmuvQmFtr
nDN2/y1hMD0ukY1RLeuY+qH2XPUsHitb/gApGzZ9NrKYYrSNmBdKH8TajWUzB6lk+9BZL21QervS
n0nHJG5Ny5Rx/PDL1232zowRfRIu/J3Dw8dfbVzz0StZHBoCNKT8iBGj/3TNR9aNAwu6stwOcEhj
PQn/X+4/y6Y8Jr5nnroKUGSsUpaCbZTylXCW/ty5VgEUwLYIXDJjQ1KrPqXpgEQ0ZCWQFZf8g3ae
hWsHQUjarTWN9ivqzY2WevGtGg0lw9XElM0VG53kXFv1L8B65Y664NdqsD5ERJcKJurpCp+qf8Pz
PNyzgHaJHqYoVqJMLhFRPgKDXfqNZEOhvU0kJWyT/rtbYIg4FFJvNJfFX02z2ghWBl1l7b0rj1cL
0sL9qbre2zKrqWOm5OpcPCdtxr9zYPn5vinC4aqDVKCuO/mlx7B1hgJiDmryDR6mon5VIyHSoKKW
ty8W9CV7cSZmXGJLyTbiau0ea7i5BLxViXsDVWWq4l5xvu49OYf36VAYhGjhXjpJ5HFRyXJcccC/
SDakGO2HKqbfiJIWYgZXUa4sMQu/2TmRJeg3iKCcVnm2r9bW2q1BYAL0JBuTe7+07iYIfahMpe1h
r13CjzFHeS8dNy13tbu+u6vLwghmlIs8mqT4PBfsR23SlsdRiK8y48O0tAubhqFbVhadRdt/rmWu
sc87DVYBNWc0f7YaZFMg3MdQ9BMiuyPvM/qTnxIb+NI8YYmZNbs3AF7rXmVDfyhMevs3RG/BWI1/
HIG+NgzEABw8ZjsWBGo7ahnt1VpWf+kX7q9lWyTw4pLK+NvBZe/XB754WGUbEubuvbgdi3BfcV07
qzYb2fSxgBr8mskgE949DTnRU2d7ehf5I5R7C33OYM5bcqCn81qtb1B2m+PaGPEoXMvfRmExPpLN
ruPWWdV2GQRlhlw+t60vkz/VxLSBLsmssLr2gewrZo2BIz4vcmhbNf64BHLhoQobAdscJZ3MOP4s
atMo6fEY2AbzZYqhfShq5X0DDgDW5iHdK6COK39kNnvr3FmHbAiyrc+4sCO3P+38Wai7tV0wKrgl
jxP8Quq7J5AyJZj6uF5ETng9TXZj4KdvbsH2jY+G5b7bvaUIro/WNQyZ/A2fhgMSXXOYB1vF+VyL
R96C27YJFVNlKKCAzugfmFQEKUj/1l0SbiySZgfk22ov7Dz7mIPFPitb969K84TgsFDYKX1qxS2L
nWglbQu3ZtYCPIVuHII1gSrLAqys+98iy7u/ZlHzC9q7ps6ePrQuVe19Pc3ftu+n90wRiucKB3PU
dx2hqLU+Rn5rHte29i8kgQHksXLc+aMHWsZNa9KCBOKmkGO97dlvNFNH53XKLi7K0bjykfbrqhlI
43QAf7HwrQb/MWxkuMO0P9fLZgHlEKcDL5tAot+J3makLNPbA8xBtixoFyOhmvWzTLV8GzIGNSqf
gm09jT50xzCKK0+qo41QtSny5YOxE/2bizAsDt9Gp6ATZRdIp32b55IvE2MKyx/ILwTo54MEkvgv
wzZGnMUkR1uRHPUUnrsJrgeiP/cZkYPJl35pELujPGYT5h60yRgw+VU+3M6tTUDGclPzud3X1CMQ
PG5AU+n+92LjxM295D7xibEnS13sesBSOFWyfzmj6sYX8+cyYSbu+8Q9ZqZ6Y0oat6FtvVQuA9tG
Gdl9aL/C4iOMuOqy/5E0a8BIIF5/FzgEZMPFUveOS+hzpOHyIYBM/9m1Faq0dDHFtYLVVpb/qDVk
IUw13HvLF2TnUHtxshdpndJEcnVm27rvbQkoLwjUGT4fppFsTZ3bd40PljeH9h+urqhHroUzZR5d
Z2/xfGwzn4Gtk8I/hA0XYOOK6T0t6uQ+HHR/bfJ62nMhwsVnVP7CIoPkeI8bOAdSnG1WUlCbtc//
RCpvLlPTVxdsGPzRQSdx5U+xRTd6FNeqbJFVwhFylJuCK2QkkNULxDH3qNdaPLH5wc891LjPJoIJ
OHRuv4dUFEwf6+gNyKud+9szdn3PMwdqIct+YGdgVMtdcD6JixUib6iny/PR3Q0uUikiB3C9kSCN
11rOJpQ1kzns6CRU7n4mgH2YOjqj0q5nrxo0iOlO3bEZutWD6cGFw+g4l9XGUeNmeI3xa2L9Ghsi
FtiRNjPwrIOzjs8V8glqiHqZtXysdNru7SY1B6Ce9ldwM5CD94pubw9zo/R6DLmefedP1h9RmT7O
Bzl3QF3bfl8UYjqDHTGQ74svAtbJVikb564TktpNOzuOom65ZKtEVphgFcGWm+JOOza3LVC4gc6+
oNqoOMVOAdysnK9N3XCxGCMMTBaj/y6TLXO8jXMi8h11yNch2KdL1Y8xNjSW0Ws0b13f4tLo4NcK
+5nV5TxeIhKxyzVcakBeiYyy29FfPmZo/H9Sb31DoCLuNTA5XdqmcSjGq0aw5axLMfNDBByODhCz
HzGM2VPuh+FjkuEc7ilQeqAF7YakIkPP96gsUMWLpWmwqePRJW1Eiia7GclHvB1/2RJ790k9Zw8i
JAFYox8DMQHB5bTVj52xUUWsJsLHHpuVeEqoUq3yvaPM7ZhBLDkQhCXV76c2vBGKV00L+tRPV+5Q
TOYHyyH9MwikWryy/k666Zfhjn6UU2ueMvBIu6InB2HpLt8aTuVtOUf+ZappgQrm+iOlRDROI2K9
5dIYkkFZuB/F4r72DZ3lo2G4EtZYxc5ibtZLfq1KNr+KNMQEHFo8zxOvlCuGv9xmWaKuDhmaYiVO
CqHkxZnGiHfbvoUQ8N3zfsApMsNEZoOxx5OIxVUC3FSN7gjKwxuik4eGjktUBbCcUvYgry6Z+Gk/
rPnySY5j2EYDsWY4itMm8W+UcrEw6/UhHgq3ZcgxVcnsOJriHLnzspW1fqk7BCddMbEGxmLzCyfq
6ARTeDWSDMBGNh27t64ZeGiK1JlZaPe2v1xU7oCInebiNWnVXw5g6OW1f1sDNcWzXpL5xVO64VQq
iGuGAY5wP3M+F4BrVzkvJYM93p6IaR3GZJa/1V0Bf3/Fu5EEcxZnNuK99BMbT8fqNge8B0z2YfST
Bupr5HbJD0Xkh5VChEs7d5QUmoA5r+0ByWZQ7/j05ZgB0BjttxQQBVY1LL02oGyk0jXdubMvwk3B
TmGXdmuOhmy5IwJqp8TWdvmRjWvgvBDkFM+uKjB6uPxzivw3WkHELVpNu8okTATghXCvNslxJUKA
xxfH3Nyi2FkJ+41iYoVrJxzYVW4dle6z35XlsyVAHTs61tyfoypodvgr8E3XQBzPlRIjn1VrnPnV
MNICLCyv1HTiSJkGL+aHRM+hF/3QnYrxu0ujS+X23LF5ZyCGtytX7txCtI2qns9+Ags8TQimolxP
y6WaOtD5eZMeBBeveFkm5Mo5vTFAZsqdEr/oYHGnw166Q3MowsJ7Ma5fvSx5CkwhaIsbo8LdeAPB
ytSw2dFMKIHDzT7rnV8TTXgPC/hYsNmChHEi+W65MjbylDg/BpV6Z0/ah7bnp+IlnbPhXYQlDkwC
PGjlw4hkNPBfNVhYHuxR9+deWsWrDJmRndH1UUi03vc1djLLLaqfxCrKp2ZMQXXy/f4KcwKq5cTV
EDr4vEUZJ5YlBwd87gLLOsTWV0++e0D7ZzDuoUYC9ZnZ9RXzE6hocbZ8b/xKOs+7IcXm/nESsECs
sBy2omr/Ii24P5MWHOds2/a+U3BnDgE1rFaJXYOsAMkX6W+Sjsux0Jn68qvS3Wszj5+15lIBgIQZ
24TfArIjtZiJGzNC4GgJvR5Zfpj1U9YF+aXRqKQCa9rsTrcIi2syTh1R/gpZ4HNhx5swLp312GWh
eqhCv3tyELBQUG8KsJAkevwV1+W8+Jjhy5yyBUj5xD5MUMehy+WPVZumqMIEu8x21vvIY5QgHYi+
k4I3aSSnle5gMwC40g7qXjH/4Cavj6E1BjHh4eUAeLA/Th3dATZurK/KMWbFaC2HY8OJsZPrwHkq
5/K6GDwfiy2o2i3g0CcdrVpVhXbp4ua447YMpd6QuIFIxenXiB9GH4Y0r7p9hvv+PFgMFCvlcXsw
kfRjCigUz0WdcrcL2uxRECuHwQ+m7aTdIjzowCji6n53SLp1BLcRLF89LRAxmXjOCziAHP9EV9kO
jO9VtoDOkspH/b9lSRgPjoK10us8YhW3jb3ezd1I/Sd9pwcgryCAbT6/RjjWvRPKKebq5RxNP2Z/
2mQdjp7Qars285/Jo1ZvbFT+r4azh79xHmJRmDY21MvGHgoX/KrUjcWKOVdJBlwF+D+WdG/gQsWD
ljVikIdqQV4scucwQ+DeLC5p7Cn1QCwUybhf3SHAT0o5RjNO/mffGqS522G7kOE7Ta6VnMMZzXuT
z/3v0pLhb7n0bA4bv21OsH77ne94/D4gBaTpL6Vv8OTOr/esHZJjUJCxSahD2df0JUODCKxjmaXF
Pk+1xeGa1nt3wYbcOeG/UVoAoG7oL9QdcD1ZCbVEFHzZ1w6NELoGf4m0wGZzsJ5Tu5GXW7vvs9Op
bA9xvdwQNMGXoD1xSkr2dcZ3wic2OTTohP4vJgvnCvffuvigBBlSYEptXUDKO4LBP2zjbnYpPwi2
uR3AWhoaWjrKUsN8LKPiVHm4tSuYaX50wWhJsK0qqs+gtkAvNklLmRdJmwzIy8Uq2/bD02BmfAJm
e83j9OAyAp0LMv/b3seBUhVFehewgboaHn0+UqPB54D7vy7XnZoaUIGZ94d9kPtIyPwbcx96HPXF
h8n4465LXf8Qcf070zYhLqGzDDHf3/ZQrRx+RV9H5DuVwaQs8zgvh+gX27d5wz3S3nQKm2/kU1BR
L8WwzXskEx7ALbQy9BKFd7KFD7Jh5VL8QWyFgYTp/44RsdxyGydlRpv1dm4aPJbWhJAf1vI2yQWv
gABIQsAJAjUH8ZAQS3YLoS/ZIfMNXY1F3WwL3/rmI59LcGIcTKZYZVwkQXrF1Yrvb0Ub5TTGSCsa
GTu2+kDwSvcdQuJ2mRyLgdPKLyh32X6xAgYm1dr/1ix664m4vPmVxSuVAJh+CvRs35El7uOoypmp
iLYRnHdp3QVSvFkD/HuUi4W7fsVEk6nZO6YOVpIUcEIPySNg33rvgkv4ECmcaG4l08WxeTrWZm13
WbFC8cpIB9Z2+gx35LjSikdCq2M/RwcoM9hSIX6RV3SsujqUiiQ1owGZgMGy90MF/TcLbLNt7No+
IfACoajy9mIHnEPb6Nar45oleLBsHEAjihDgLwI7ZRMczDyIe8CW4SZV2Y9qK7g/7O2u8LbXbS7Q
CSI/b44RK4wj/lqABoK5JlYOhIA5r9+Hmv04J292cuEnBjj7F6bnFqLlZg7HYGfopNm7dZd/yHqh
+QPVEKMmGv45tDz3A1+TFw+38WKapvYwOqjPSGLyspIfPxaAuGI1Y57N8wnOhsExPEvVvJd5UD9b
HkFb7s4LRi3U77JqX6NldmKOCxhwbF6OY2kHT1VmNTH2jeAdJycAjypkE4UjgVVnI8irsqCZKw1F
HuxybJcQPDYze9JdeNsK+WvkrkBcSzzLteiwdgwRonM48pHAQXrrK7StN1kqIBVV1r9ZagaNxY7w
HkA0P+uxVU/g24FxSPCRw9oOu8QzLQBwG/297KtrUrXra8MkdqVv+tEAqdgVtf7hdOGuHKWawRAs
fEKTCSARxl0Pe8/GZ2KkIQOZGfYa4gRNGWM1nVoIgddEId/0HeIkP0ycxrMrsA+P9gGk9mcW8n3Y
1DoDdIzxK6mm1t4FXvkP4GdzzdtQMw+V/WEYcO2C4xBPc2q+SJP8HsBanMyaLe8jYvmOfewULyng
urweI0aDzL9jo9YchmTijkI8GpIC/TgprUf/ObGIRQNkixAvtrBkok1ZslRUrd9s3cHvYAzzLeqp
bf+mNltduzBndzgx2Nr2mt1xueu4pmB2e27DUh3CKZK7ZEEnMgLGRzu5xQv2PrM1nG9Mzbh8piac
wXKiZw51jgW8SYLr7LQEZMvr2j0NNpgTiP32L6/V3p/cubGzArJAPpyVbQHq9E4kJtj6ulziek38
OLSj/qMwA5pCwBWZImZ48F42X3GYi29OAUKmgz2zI6znX0DT5R3gRj6oTjoQzWH9XNWRuuIXVUxX
DRNI11rfHMVMXaBHSGXY0YFO7uDCgq/cO7MLLalP4UUlKCpFmeSx6PKJ2sUb6LKccEBjdoNm7SJp
Ta1+z7FzfdgMbvhuCZcGE6rVJkooHypanb2xC04Yzavy2dAi8hSBoMdZv4yf2LqdGNwaFxNfYrPh
f4p3E7jy6OGIOHUa0XJbothgfa8q/K951XfXrqw7dJNOnTiy1jfHba2zw97+UHWac4aJRWjGJ4ww
XBGLgKBdYn/BpvnAE/CkYbeD8EdkqqK31rw1AeKeQMl56OYgvKQYzLd6xDzH1jXjUWma70LM1b5M
y4Yq5OCWGKfY7zlaG/vkKE13AoLtwXXK/NW5RcDsQGRXRLPyR7ksoW1MY/d2g7m0F3reR+NcXbhw
NI/rrGRs0W4WA2Shj8Av33PL7ZrtcCwailzgxEVotSESOy0oOy+FnHxU4d7F4ChPmbojrwqIRCes
RtrRIdNRIEaEEH5uSJTxPZ9uWI0QtGlvFG4SvJ2sArDuzW6+QtXvmz0nSb4fa+yT5DS8mGeBLkha
NeO6d3u89U2yfidNJXkEboaOOu/O6ZAWWFstyOw2fw8ysnzy1tVlKTs3u0iO0SF0+XX5PQQCOwHl
BdfnHY3Z/qLFyDv6RfOczGsfW1K4//nlCGdTJ74Rc0SpUTn/Ck3Y3pFryr75xM13WEEw6gADVWiV
RKg0zQA7WmzUI8Lw8jE1nAVsX5ujqYK3rpv7TR/wD5lE8u2uwulouOGOB28a84BcPhbu4hvPnfMn
i73MYXUdsAXVyNPCi3YpND8GcPA0rBA80bweEojhrVIFKaq9pPjnN7nPnBWN2V5DJK7JyjK0Z7e/
AWEnysx2DB6nMuveGgl+BxZvll6iuZRnzHvtzl8W1p62u9x1hQr5gI/hvajRyujrqw6pjnhgpiDC
BcTenV0gPRtL1F87lOdHlho5ONj6DzmVdA8rOn30s04c5wleXMH2ECuRo85hmpK3VU5zmFxoconu
04e5878h0tdn0UyEeV0TAtZP1s3C1e2eOimOZfzjnBfc2MXcJM++jyUyDVqUlRqYY8kaEy2kZ3vE
vedxDsgT5AL9wTVAh8aiDe/7aeDzGcnbnEbOo5jtEuWQ39piE1gqS6oTeNitPY2Q+TEPcVNxfXNu
iOf6qHkdwdtyWJkxopM0J3kCK2N49paQpik+lndWStcS3kWL6A2UTC6uOV/SsP2T3ibouuumn9CZ
9LfydRpX1HsBk4O+klnJdEDArF/saUlpf5EjCy5Ys0WBNSdw7QXJGtRggrnkMgZkrCkMpUfCASYg
F/4jnX68DAHZAC+Sy/sQdA4CYyLP2HDIgvviVwg/oiiQnAAcjh64NnrEoWhGBw+rxD3IrpwQFh4O
uuzMjtIujeuiRU6r8A5bpKdFQqAsrFqKFOpkhvMEtWeMKpsaRCHPLQ782Hen6NSptT1YAvOMXq3+
yIvHVD0gto9FkO9SR4WXCgPsjvGO02jUny0uwuOAYea5C9eBZ4tuRKgJRYwebU4wPnldg4G5fbHD
t0TYz0HlmV3RLPK6Bt6nM3kQ5Cu+qmPNkgKDZfisCdBdy1Hh3R55PjoPN3Zl6ezIdqUA0kAzxhJR
f913LXw31fGSoJoyc1kuyFr2Tne0W2U7U7qkbWBsc7chgT0sw8J5PzQXEZEMcDX5UECaGtxDXR9h
aNk4vXXBWtTrvhhcmXIwn8J/KSvNESjt8QRTiwcXHpCFVYk7rPojZc9OdVJT3EZ9e89z5Z4oZFsB
R60BwcFsoIuvqf8yApGIDcb2V1BOJIUnSwcbwQ0Vh6JDtKTH+oGuxy09cAVnJRajuezJH5UEZSz8
5s8uLxdHoJA7fyWlMsmeWFWeDB993w9P9kCHY9qF5SFdZsrJM+ntMOR+sflnLQhn89rw3dn7Ywpo
vR2gLZDI3uLnCY5VATjA1RGH/eL81nPQXQdW94SKWAENAqdyhYN7M1FOtDPCfNGPZh9I14dxqKT+
oZjIP4uoYHsU2d/B5Kq4B7X6HJnoKwtCzGw9CgILtL/4ecWe7Q0X1byiAtuC6Ra2Bi+I1FRmTT7a
n90cPAk5SpD7BkzjJXGwkACUNHXtZGqRk49o32pmp+GNb1111JabPjreqJ4l90ZM4uOMcI9Efeah
+u5G9hStarhAhBkfomSy98axcZAOwt4EgVX/j7Qz6Y0ba7r0X2l86ybAmZeL3uQoybLkpGzL9obw
VJznmb++H7qB981kspOQqwpwLbJ8g3eOG3HinF1P0e5GH1L4CHHftv1IESZIwGzfeNx8tUvGCTU+
n3K4oD/2kq9S9ENAhmjOUCONBemhbVj1Q4jMxY6p4Cnuy8NexOk/KnKJOzid4h/1QKDbsBrpe4Gg
F8EGrabiUHcKHMsnEmxwTslu/w1v7yvoMpOgKyUwKJv2u7IhcNS1YBXCMPtF59jSWU9Zx6QxkoVk
o0TuVw99rOubqizKk8+xc+fnkGKC8yNDQV5VTSlZB4KDigqJDJXyt8gInwyEn3dKQsGsHvCCsnqU
UjaqO7j3KoImOFjWAIqYO00eoZppUPoAJAWSqbLK8cG2W/iNfRG91i6Ra6GSdKgirgZD7lBhhTBx
GwchyGbCwDDolhW4nO4r2pKElqPYgkxEhrqfqpG+z+5I00jbKKLcsVW0YQ90WlA+QuGE3KEvNKZU
StooPO3qttaOalRRjV4OCCKQa3xHrclzGEXiEzCgcFukhXUE2wKVEyweW8L9PmUCDVc/uHoKZGTw
xZZUPRq1WZB0AGBDmkDnfdEMubcXrfWPZzetR4a076fnvgRtFdVRVMwYu6wbdIK/LshkaHDhmAvN
oXkwwaV7OIBGU5foWXmccltT4E+SHlVegRu9Fo/IRBKX0hDtqaADB7ZgGy2pVgPORWmK+AV2FX3t
mhpKUFOC3xzCQrBqnvFQ5R4RFQAbv8yub/7xTFgKdbh9pTj/LQjMHsHeIHU9iGH6uuSfSkn0XauR
zPdVdjekEDAHTjylMgfwNhCQdic+HD/yxwKizE1WkqEUsd7tClOOjiUw3Hsdpwo1RLy2TcV1S42b
Fd2VSDtBYQqhWSCoUWlsFULgyCwfSWKNn020EF74fxErqH1pnzSBtNcbf6BsDwASCET5l9SAvCQg
V/yKTC3glRChIdAXDI02cR3oLVX7pia453WygdTOR68VurQh17o3oYUrilfueZm21BaE1X3UEO+B
Sl7sVfJ3kIVoFswgofGgKlGAFmh/0ApqkHNSpfDVt62kfiafTU2krhKhNC3zQXfxLLkuKGjCPdzn
yVC+hz3c2JdjUsAMgTyAVQbUs3HmJb0GJZBBI25ZFUh8TsQfRKvBoAXBVi8bOGtMAxynZ0hHobTB
ESgNGQVq3Mn8aO3XStebjyr8XLCpEmY6FRoIswyxoe2Yu1Aua6zFMhiACwTlZ0FW/GC5zzZFDPh4
kySJPAJxLSTgNPAgk7tD8GXvURYG6nNKm6aN/s3DV/hSpGTHxjaWHzs/NT74CZFZCay9I+c51Wm9
bVNaD6QVMGRJcN4gwUsSnJorAN+WoSjvzI5SSUjKv47NBJdU4aGVA8rIeUg2+7oOvupci5u4JVhB
jF0/sviJzOmdDgMNgLUAHvAjRHagJWS42CY+VknCBwllm7yrQr0Rvpz93kCCBGxMX37mFawcW2rC
qYIWrvtQKAr7JkRtzlXC/k7lAgMJK/VPFmFu+a4vwCAjMRZZ+SnrKd91wVRxHhEsU1WiOyKOYX3I
BdOWINwT2AYE+EaavIIn/2zVJkdOmyBjHCAhbNqABSDpBfnE67eCPdaMdmMyQCWGAPHGLqiIHXxO
c6mHn6zmQ7dhIRnOCEAKUF5QviINox5FHncvkW+Y3Cosu0oloUombSSnDIWMCFT9naqCZufuVkCt
aA2pVUJa+kSGEFRpdhxrTfzMwhppTTh7N54Lcuq2PPqi/romhE6hqW7xz//8r/zndyfAzf0//6P8
b7BvyCUH8BTDigY/ofn61uYNTdVs1dDIAhmqrFw237BheXEP2Yny54/emG8zZfh228S1IjomDBtf
XVNNQ5dnquvE2awmLNrspIyPg/hMbZwZUZtMyeMb7TBEsrB1XajEq8FqXXYll2OVfFQmweT1PRp2
SISTgoqGd//OinppRS+MMZrKt06dLV7YmdmL6RPkBUcnPeLKa4fb5pamn4mHqFgVtqbr2qW5SOat
rwVWceLi4Qof3BUd+bX2p9/PlhdMAYlSyHZxKr6RqUHQ5999vnHZfE6YkjpsPl8f9lZ8zNzd7faV
qf8Z5JpZev/r//yPUGWD6T4bn2nxnX0/1cQWFWZuAbvuB/HZVk5eC4MZGEJKVreQmEGLUYHbfR0l
57bltYGb7csalCU3iV6cJAMO2F3erPRsrX1x2bE8TzrflA0mBqwlheX+v5z42a4cIDOR5JGZSUdq
vx3KYP7V+Bjy5fdbNg5RVtO+R7ZZ0anVPd42MC2d65m3EOmCOEMhtHlpoCL1nDemVJyEeCmAHUL3
Vf28bWKawxsmlFkfiLQjQJV5kDHp/R4MxqZpcKnEqwTgMeUFc9vaSoeU2fklgCYBwmcrUhwDHL6r
7kt9ZVGtmVAvxyzTYlsbpt0OoCKlLBzQ3bhiYnnd/mda/mzYsw0JYZanABQsTqAms3ZDUuL2KK21
P/1+1r4La3kKtKk4dTi2VKy/3G5+bYSm38+aVySeTNHIlENoFDRkJYHJ/csezI4spApjM4hFcSrx
KjmdViZg+utXi1bohmXj4AlDnzWfc9mT7qzKU5+gAYBnHobblreLO5xuD9XiTJwZmp2AopISMHxl
ebJJ26FuD4fTbQOLcyHQJQe3r/PYmN19iUWyVqlCGMQnfmPqg83iObHe/zsjs/UkXOrOTETDT2YA
He9oUMFskQNMH26bWTxKbF0IIOuqZhqzzd0kY4v2osZpdQSyCOL8gzZAofnhtpXFubcFFhQ4QGRl
NiVGW0kC/SKuW9j73Hcawpc788ttG0vTrqmqZuk2L27DntlAN62uXa0tTxLsfuKQU+r47wzMbj6T
VGs5mhiwq21TfAuKcsXA0ijpsqLLqqYqdGHeA3JWjOCYn5LvFRKC/ZFIcZ493u7F0uLVFWEIVaHG
RsyHyY1rFx7aOj+ZzaMUf+nLp1pZcUWngZjvdF01dMquNaGY2uysEnYsvDaJQGH0iEbYxaMkiycD
MuvI8x4o3xjR2urTlcFbmv5zo7Pjhch0WxDIy4mH/dyo9o/bo7Y4NWddmk3NQF6tS9o4PxFUN717
NyA6t6ub57+wouM26DIaQro1O1hST4R4pl5xIloVPAv/px59GdWVm2RxoEwSQzbi45opZjtelYmu
5wDUT2b0QJ2+uTL5i+vrrHn18qIaRdVSISUz+STgQ/XEZQVJ0+1xWlxgpmlOq5jYgD5zscYkz0JV
7/OTR3qRbBzhEZgWp6R1RCDvztD+asj+Y2/uMwI9NeMhwl6MW5KMLwNQi9s9+uOyXe0Zm1m3TH06
I2d7xqoTSK8bNzuVFjCTow8cWBxgcCNtTTFn8gOepNsWF+fpzOBsvwR+lphJiUEIMZH08CFYyu5u
m1jcNDa5UdvgftHmD1/DKFHmTjGBMqbSQwNb/CoMa2Pd3zazuBrOzMxWHNveGK0EM3AwoAN3hOq/
UKGICHctmTIPw7ftTXt9PlWGrMi6YTBPljpbfQV8DJR1+vmpSj9ELiCDfWQ9FjDktyvjt7RTzwxp
MzeftB01OQJD4p8ge9T0p9v9WFoBhkxYQjGIvsr2NK5nLqUMvkxBcZDmNQTiwDAjEbTSgz8X+/lY
KbJiWrJsCF03ZZWir0sbdlwkcUj21wFvWcDqFJNYM2sUXlAIJOmuTnVUgpRbXPQwrqIKsI35poNi
uV81dv7vNh4jqOqpmUtdIaOzTnlvR6bu99uGYv6ZsyWk5CIBwcpnVoP/1Ojpb0kH492urdT5hGLG
Is/GHjcV3C0xMxOGdW8jj1k6sE8o+0JaOUSWmudINGTOEE215zEz9HvJaJZq6dQHyf1o587tQVps
3oQ6gp1M2MecHVHwPsM/WxWlE7fQI+yM7i8+35YBkBsaf0JmcLlWkq6dGCuiytGDdyGyXSvHxNLn
nzc/W+5uiMSRVtH8YHw0ktdi5d5baF6wmWQD703WLXN2KgxJIFHjLFdOqUEFuPfW3gMr7Vuzw6Co
pDTwXdrvot3EcrryaJofBizN88+3ZhuVOs4869qBwa+q+7gx9h7K0cNorRwI8ythMqNz61CRDTOY
OY9chKAN60w2SidFziyAYaN0AqPc2uGP22tVnbbS7OARtmzqlm3igLLlLhdTqrmk4pQ6dfgaCAhq
om5KakIQg7jvwZcCe5tbcCrEnFzv0KAFNR33JAhMOw5/lb5cvlh+/1VzyX5R1R0+62rYfaQIGNRG
64nnAjqmQxVS4yaTbFCpP9bQwLndhYUZsXknKzhp/KvOnUG003S47tLYaZvuXo8H9a6IA9C4rvbl
7YbIgBiKLOOw24Z2OVSAQhPLpvDaqfK0/TCmqfyOvO5wGpV8XHHcFqafWZc11gD7G3OXpjTRo/mR
S6kT9XdNdO/lj20A+8rKm3Zhq2DFUg3e5qZ2lZqg5jL3Ol7pTh48KuJA4vrtA3be/uwkKUj8mSjg
pU5IhYYNFOpJRCvbca0Ls9NEK8CJEV5PHVk5Ds8w59/uwdyFUWQyErwycM2EgXc2zdPZ1W8njeqj
BdA7gL9V/Sv8dEhAev6P8ddtO9fdwA6uBbeRpvEomC2tegyoZgt7Kv7Du2APn9mbm1c4QwySfGCd
wIhfdqNSi0BUOqTyZLF90slv//rJZeEiJTbFWpqdIX1rAEnx7NapUMvQXlOq8978/RgwNA3n2DSu
/YG2xW0y4s7pql+q9St+84Wq/r+XJPkZXklzd6McYH4spKFzqLzeRkdNN1YMXB9RGGD0dd22QSBq
s1XaWZFntVbRO0ZkwJXrCPnFBSTx5kEiv2go0NlY5NDt2cUXtzIg2CIwnFog+rUr6zemAdkL3AG2
QirQwA3WZmt0bGI/lozEdGABlT+Ted1HNgysyuvtbly98P7YsfAQbIZs8nAuF+vo6i7lWoHllL6j
/BTJUUI46Z92+BWpP+5Qfr1tbmHn6bZlEQbVNWrD5lmILvV7zx+wNiEmLCdD2PHNBuiMDuXUn0tW
mc396Nkik/uUYmpqot7bhfVX7Ys/AUMFSofZ5msN1S9hKK4dyyYhQIWIu7J4p8Ph0kMgP2ezqIRK
kApli8v56DNU1CxP1I4J6rWg9C54BsMnPkmf82jc/8VgndmarbE0kXwbpHPtwDhcUo0soSJy28L1
zapaxNtkjiuec4TYL3sD1Ek3h4radkN+ohL+TpDK7i1K6Mpm5Q5fWFk86U1ixYQRVW7YS0t9GSc8
YcrWyb7DdO1Zx9sdWWzeVDi4YAswhTybFg/GNsgfo8ZRKI4EWVi92U9Xp+fXf9qfTQW6wyMiHWHj
wMYjwQZprbyql5YV7q0J1lgmOmDP2qfAX9KUNmqdUP+dDV8r/1de/ojlb0n/j6EUK7OuLFozmPkJ
WwBf8HRCn13kBvLDlNnojWP3NoWiezm8q04DAn+1/GrG8Ajep/FD/qOAnWGgwmMXJi/l+J73W+Cv
bKc/acD5frLOPmW2LrLMtqkI0xpnoCC/kJ5a6dsQfAulpwgyvHRj1M7oP6vBx9vLZeEKYgObE7JC
x620Zi6Ap+VamUQ+x9CX6luPmoS30q+lERY6NyjAjckRn3Wrz2Vo+MLpHLIgTw7uSru8b8dyq+p3
Ccwkmfj6Fx0yIFnG8ReaJWbXnYy0dFwpduW4hvFcSu6uz4dPyDaudGtpm/G8IBqhKMZ0Ml0unK4P
U4gxeX4BhZRAZocrJ9709+erAfQOnhkeJsGO2fWgj7IEiatbOnL5WPnmrhs+NOLRzJ+hmVg5kJaW
gI0HQvmorEzUS5ddSXPdbeD94GHvF6i86IjU+kNX7CfE9sqoTZM965WQCU/gTikk+OdPJUh3MzPo
u8aBozT6ksLuuVf818zttJ1aeNmX20thYQyFbMmqqghBpHF+lJhdDhDXTBpHKt5HiGY20oNQ73wK
st/+YmLsWA48lniWiz/HzNkxgoC1r1P11zgwrMc1NBDE1W/3ZWG9EWfkXQQzLi+PeXwbvHeQ+INV
O24GTz0F6iiI3bYwraj53MCuxjpgQZPQnN2Adgh6OpPSzqm95DCQ/bPC/kluw7t2sJ8jK3sPZ04B
lHYtGbGw/HjKqjqXr0X6UZ7tJBWYz9jXY+tAJr2xmi8dEFlvUFZ6tzB+0xuE0KFlsADn41eC4W+1
nNhe8Fn5MX6/PXTXjWsT2o5wtmkYeHWzoROwJIo8tQOnbaN3OEXvCGStXIvXo3RpQr3cpE1WCbfi
wHRqam3HjJoR0rT2aK9kN9XpeLxcBdjhtcCu4b3JWpjZKXp90OIqcGIqMu6o6oJlwIVfxBqbJ8tG
dUD54hXVrlLBZZem9wjXzPDdC8L0h8jL/GBHU+1op+jH0tSRbTYo0M+yVEeURXjUL68C0a6vFw3o
IZubILkGh800bmc7D4aOTh9GL3CCMDl6OjrNyjEdh/tWID+M2yut4auUpZnQOSXJyrBYr8K4pElj
u6+10KFYUkFmFeoA9XGzq6cCXznvgMN5HbXSNiT5ApmFzNN+loXec4dH7b6rg2blTF1wHBgCXHDF
QtYeDMLsqhirgiTCaIVOGH4aAPH7MiIF7zJ4Drr3PqQksSLv6/KHba7l26/PV80gvsYziTe+eZVG
9FFLGAsY/h0DwjZEM1+jFOEzvxMllN0akkfV7vY+W3DXptAXwS+TIP21u6aqwOfCVAkdEWkI9rwb
UXT17bsWnWO9f0XaTJfeU068g1I0htgyVb6AWIIZeCqZpFhbTVZumIWNLww8J7SDLBvZhdnZFSWW
Lo9uGzlWhKTtHbXFtzu8sNYu2p9W/9nqLtIQok9g9U5dnCKkFqoGoduiX7Gy1ovZAsojAwGMqosc
LzD2efFdqeUVCyv90GdOWZ8MJtXYVeRQH4J0Sa8erbV87GInBOkhXD4u/fkZ7Gm81pJyQEPiVygO
9homY7EHZ83Pzt8KZ9NGYImZRv0DufaJOnhlkJSpjdnZSzRRoYyBJXUNqO5QTvNgIosQBXrooGuE
QjBpH/nT0u9SoFIRxcbNSR+/9O6aO7uwlYWpE8nkHiNMNM9NpQb85JRTRo5qPxrRIYDI0sJVkp9d
21txNxdNTVfw9Bwglj2N9Nma1tWWZIBeMFETAxNw7o3r3sEqlbcrCLClFWGeGZq9PBp4IlI9x5Cu
nKgpru5v783l5m3Q22jbqwAjL/vRd2VbqDVF7ez9Jjp0K+/sxWEyKdG1Vdq/SsCUXa3xxCkjR0L7
yzhKT9p36olTc+X2WFrXvP2I/wKyJ8c82/tmoEO7qHN5II+FQp3Kdd3+zYT/18RVzipTErWF0N6B
HYfZztSTCLatC9PUmgt7/bzQxFln5khbSBhdwNV26NjQYIYHJE0H6rSbFVdsceLP+jM7Csq8KkQK
AbkDHVlHkdFa4mqxFzyTeFDY3CzWbEqQL4JrzvQjZ+J3JQLVb9IEkQ/n9vJdnHihEUyVwTBpczip
ECIjv2gwK2EPJ+BnC3rC7i+2iA2Lpk4U0qCCY77VlajRBiNPHYvsYXBo7f3tPiyN1Hn70+9nRwlq
hoY+KhU63PYng3qggKCd11NQsYpO/vMInp3NNklEQycupQhlPlx5kriBJbzMCWO/2lid/jX2xSco
crdynn4smuwOrcxNpPnHNEd0saDsU0O423LffqjZhA3x9oi+6kglXnY5iHXq10ISW6q7L62DCN9+
HlAXyyuWoJDBs2zWfhT1DfRWqL+rcf6Uu+7PyK7vExSIb8/cwh7isuHU0SlSwnHXLrtBfb0MdXCF
Gf/nd2Mte73W+vT72boIxrIce0RAHV/9EFmOubLs1pqfLWvYI6QahowEEpBXBM7iT7fHZvrr86Vm
scY4kslzwNt/+fVdYI3eAFe4YzS4Gh8l42P++baFpQ6cW5h1YMyFr1bFZAHNAOovX283f90B8Jc6
WRr8MGtC01x2gBJ4G5eSo0WFzkdNPzWqsvO9f24bue7DpZHp/jyb48GEhgUmvxCuin4bax91eG1u
W1jrxsz5RtJFogQaC3HbIbv5bNtQQOZv3m+X3Zgd9mZVpaDUuX+1kvLw+zF7hyrWX/SD9KhMcEIm
Szp70qOCN6J5y3RY0mEclU03acWqb34J0Y8zI7NLsYcHlogfRroQZq1fpbsSmFicDBMfVYWFBLjd
bJzGUDcKuWecJDXalqjJiIxUEDI+t8dq4TE99eM/duZQVXxGyIVHXIj6S4i6N9T3xbGvD+IAIVP1
GgQbda2gaiGxeWlyNj+G2o4BFfxogcJsOxF2xcV9mzxKoQ0FC2Jph7jLeFC/3O7ptAkvT5lLq7MJ
0/purLseqy2Mhs0uH+4sqtHenuwCJGFMoDf8GWpX5ru0rK2pdJPhRByld58U/+ftbiwdAxYwfBz9
CTw2D15Lepk1fiDFuMmowbrwLK/snkUDBjFX7kQFTMxsdkaXelA9LBK48RCil3YibY63uzCNwXwm
yMsbQlEIhFrz1GNvoWlu+GbsNPUu1uOtCB/z+mGESwoynNumFjozxSenYpXJmZljAZKkg4c47zwH
UWYovt9Zo7nSmTULs+GyvXGIa/Qineyp1Pa5dXhzB4jkm6S1dW6YqzC4FBbhkLey76TVfbbNozc7
rLogiksMTbCmwGZcXipIFVMK78dw5nTf44NU/7j99QuH2EXzs4vRrTVIQXKaj1B9YHuHcAIhW3rb
yPXGpuCbZ6mNY68CYJhtOYKkEIxXbfYyKcTAcjxAuWOEd7X6Zhfu0s7seoTENk+QQcperPKly7kg
f93ux/VKIhhBisgmID3Bq2f9sM0kBmYVBS/1T9N8R2b+dvMLw8RWAHvBZpAZptlCbUKrk9vAsIFW
ia+mPBzCD5Jfwp1QfL1t6HrSCeHx9hFgfSagj3a5prwiEkOQNK5TSciEHLzxYK457QtDReUZfjsQ
KM7beV/UTLP7nLQ/1NH7/EdWvBkPKC6an10VOpLhGQIy3otUvIofeb0Ctbk+/0iQALIhzwkUjczg
5QDBQpOqJcTJL3b4SdNe/OSLHb+YAUSVbz48KDrkVTNB3tgb+qwfBghmqzPq5CWXkDQ2IXW39rfn
emEiBPk5INhE0qaj5LIrra4FZqOL9OU5iyWIpteS6Wvtz/ZEbrc6JDNu+jLpwXXoM61MxVr7sz0N
whti++n71f4u6g9iZXgWtgLZbK4dTWe1kmu8HJ4CRgJu0ix+CcX3Ak1wJKi549aKoRc6cW5lHpir
0j4tEyWPXyR7k/18K7EGEKGL1merFd50QeVPGr80Yjf2+0p/8xVE+9a03yZUBvUOl2PUFh3zawfx
CwQvRbiDoP32El2cg7P2Z1OsKW6NIKQfv1j6HtHkcdwij/3vTMymuR8l0lzkk19U/YD+RCCQX1wx
sXB6n4/SHOURtnGfWQAPXyJhtb8GONEcvRiGrVHl7h4Xa7y73aVpVC59NGZFaIRcKb7GEZwd4r1u
SNJI8cyLMYmNT2qv/TEzflcGLN3al3LMN7ftXa9hEpqEx8FAcXVcoaAi1YXMHFfhpZS+B1W30esP
/87A9AFnz+em8WMNUXOWGRXSxX3RvfmsvezAtAzP2jeMHg1NONZe3PFuTO9XYW7Xy/iy/dlJm3lh
MTY2AzQJkmu71n6K38rUAfSGM3zyEQzKcIm3XXYhhS0ZUgVhOARhAWBlycoaXphjY0LOkrmmfAB/
87J9y/eyxEs801HLp/zOjFfO8utrlc//b/NzX3/M81JPI7iRMggQoSX7bVvhA0LvO0IasBiHK+fK
9Y7kDWaBglBV3vmc75e9iQtUb5TGHZx4B+0/kpvpdlijQFgYMapRppoO8nw892YXeBJEsV0ZrexE
+Ye+32tr8KS19me7vCgDS40l2vc1J68/qNrKjE9jcHmKIEHMuwXCJ7Itpj7ZP98U8ITacmy2Tpqd
NNlD+zMon6Cd+03F2D9w1z40eu0/2P7L7b1+NTVUppjQRnB0ySTs59euD2njMPpq48h1uMkgxYPn
TLY+e+2vv7ADFo7ojCwTQpl1r9SaXhJy2jiBXWyqdpcUuxxl6NNtK1c7n15YsqZOzu7EVjA7WVz0
UoskzBonSo+kEH1rp+VvPbwwgSSJpeg4ckArZncklXqNr/RF5USSgIq+2Q2+Payshau1NtkglG/r
eKLUYs/Sh2ErYlNA7AbQ5pjUd59vD9JC61QYahSNAEiawvmXK01UeY60cDI4wwNZMK/Y/6vm55W1
Utsi1AgtmwOTsHJswpWja+Xr51B/hNg0s2xpvpYO3h4m87/5+gmyblAnyTxcDk4c52DJTXVw2kcF
xlbv/nbzCwuUsf9v8zMPMVZNt3Utmh+ivRDv9fA9ut63TSwMEE97qAaA61EXJGZ7wJQCiuqyQnYC
BI+Th8FeQyMv9AEDhs7KMdkIc6BmDZNr3g2+TJ2hi4o9ugRIZbfdWqxiqR9YwdedgjlkuS9nAsW8
pmU/yw5aM8gKiLUiiKVunLc/2T87cPtWtnO/p/1Kfk6CD2l2GIMVz9CeLp2LQx2HkKzzNA+ksq5q
wTKomCks1UYHrcfxHuaG/KBWaEe7Vesh3gQJsF+Joy6aL9wt3a9CHUOciU5GgSOKVMWBnhHJYT1C
vznzLJ9KbwFHbFWF96EPmSSYxfTJr/zgF69Wu99M8r/SQe3scddYnfkgRmuSolbTI7E9pOyGLP5G
EXP8HKRd3oPkHesnOCYrRFAsmLxFZziRhsDyQ2LkMEAXu1obCmOL6qRIdjDzVBCgQ5QbDp504q2s
IX+m+Eekn+JdLne+v0FaMTr4XuD9UHu/O7m98U2qUEQ0AL5tQrltxn1eWYBsVaSDoM6/G+1yDDca
GuWP1BVKG1hgoKQrEWd/9aHL3et+4L8ro7BG8jGuTnk2jL88XWvfZT61uhEKSFsRKP5WSJV8KN0y
34KBLF4SAdN/iU7nRiRKewgTHXFOSit+yp1lHZLM1B0YQsduA7OUux2GzHw2EbT5iYZjH27RmixO
nP2yB+zBaI2N5Lo2kvd9eCgs7weM1sgy3t6014uRSx/QGlE5FjyPicvFWI6xXudtoDsapG8oMkO+
75o/b9u43lCXNuYLvmuKsgTU4SgwrDz5xZtPTpqfgkwEOaBumtfUCqoFsqy3NMfspYdqm4Ez/Ivv
BwM1FR2rNg/tyzGS9KxMa4+p83AchOo04UoPzKvdSg/ODEy/n50IEL5JntIbujMav2OhbSaJJQQl
NvVaKGjRELFLynV5Ll4hqlpdqYrYLXQnEi9df9TcT8PwRajhXywqhQwL4HCO0atEutlOEmO8f6lQ
qzZ++RAC+AzLT7dn5eopweuHGjJmXScNQjDwctCKCMWWsuw1B0WXHVwhm6x/KvR7pfmEzMVtU0sL
GAgf4E7wlOAcZndzlcldLcPi62jFx1760B5vN/8nmXJ5WiuqRrvEfTmxrxJSqEkEiuK2itPE/cYe
/omK7kgOaetHD7b4pVYPYfHYyd5WQiY0R/Kn/kSpwqYwy/2YOkoKk/xTWiAtcSz8FadnGsT//5dB
xXs5yGPVCM2z6XkQfijQZgCB1664zkuDOxU0UqTJdQtD1qWJ2OzDJOxKlaroO3l4N67EFP688eZd
wF1gg5kmdYFzAi5ZbmSVK401r8lba9I5UpHzLj4q4V0cV1t1iHeF9N4SB3iwd213iHNxUILfLmwC
XvYtS+/U8k5ac8euO61OOBl4asG3XVeBWOYozIrH2EkOyy0M5+WKL3a90S/bnx25OczSYRXS/lD8
08F4raP9OcT3om5XDK11ZD57havpeYchbVIMVrdRMK4cJotdYZyAgwHfuCJQ86f8vkct8UnXM1S+
h5c6z++7ov5W9mu4hyVTU7kZp6NF4cQclNDw+HKDJjNho+mekD84ViUJ3MpGeFD1Pt3e9Nc7S9XP
bU0e3NmZX2YeihoxthrpVWM3d967Yi2dvjQ5RGyBzWkTsmb+Ko3srtPdwDVOhQU5JqJib4ZQK5RZ
44lTO4VUJTmxy06kfpjElCoaJ1/v0QDVNrnb7dk8t4dqsRsgD6HRo2aK6oZLKxK02mMEcdPJRmBM
3kjotNw2sDQXxKWow1HYjAS/Lg2YoV65Rj3SjSbeV628i8LqYyP1K3vlGscxDdeZndkjzFJbATxQ
Nk6BmEQ0OUwTZa8VL+ixlPG+bZstwjSbKvmiic+3e7gwhFP9Kkub2AHVRrOJshXkMZTWlE9wtXvS
xlYOt9tfGMGL9if7Z6vZ9+reLHral5qtZu/0aBu83rawsDcvLExfcGbBQnIu8OBlP6G9qYivk/IX
Ilhv9vQgPNAIf6gEpdifswlqUZeXRdPJJ8t6jv3nN1eVEa/VKE8n4UptK97qZR8kzywQcGrlk60V
2wKNbdS2ESa4PVBXWYGZkVmUxe1yqZZhuz8FY8oD4gd861vL/KAUhzC4q4qVaVma+LMuzbdOWVqt
Imc90xIUz1ZqfhcdUoalv9KpazN/iMam0nGsXV0C1NggdhW5I/DmfdDde9qmSFZArIsmyKdw08g6
+bSZq+Mbqa+jaDiCeDrySmyju6BZOWeu1zCZE4rYbBwpQp9zl9Wj/j7XImME4mhulfIQSU+GCqHm
W0l/ec9d2Jm+42yvlCxjZHTN0VGgQPo1VivduD5M4MIiimdxJ5MJmiPagyzUgkAqIaAoUMreUdN0
ewWvta9efn6BUCYRkspyomRvGBAxofZ228IfPoNLp3ByB0mLQ8X3B4F4aaJHp9aPzNB1emX0viOh
7p4SYSGNLGmvSetH20jLVDg2AItukkYaD1Ml7cYO1Xeuj2CvKm/bQvpdGtKLOoiPtz9uWmiX33Zx
StizQ2goTcD2Axt4RCjcPQaVIwfvVcRQBbqwf2EKJBzFyCCwIKi9HIZRlRRPQxUU2tB/huR1VJNd
17fHwHMQil6JSV0vfrplgpWkeIBa3vktTjlcBRFfKp+oy9+liB9OLjjelfL9dp+W7eBZg6mgCnDO
gGglMEXJZi2f4kk3HWWbcO/rL1r467aZ6+Ni6s5/zcyO2UEf1EatK/mE9NM2kYIKKUBp0yneSneW
7OjAlU0cLB6f8/wFt1RoekWgnCyBhO4uHzf2ynpbszD9fnZaGFTSKsTyFKSFweCmd5UL8HKlF9db
msqAs17MTqQ0tZFmGrERoRM77JI1ApDFPnDskSAh2nn1QvcGIqqKGyunUf+ux4947PZbiTunZCs1
I6AUqUMAmjW7vBOvy+zWT5VTHreb9g4G/Tcfe5cGZitKTeXISOpKOXXGa3OoqxVKpOsq6ssO/Pn9
bJ712CwLtSmY5yp9V5A/rhvuOc3qvlhFeweRN+q+6dHt69eksXYhqnK4/nsZUpHcjPaRTmVRlNpb
9K52vkaItgomYb8VSPXiQiEcMJFlMMbz/PPQjZNetq2cWn8vvB1aare37Ur7c3/FS8dicCNTOQXK
MUQnau1EXWwfjIzG6x4KsHmOi6xE7LWuyvebn0T98dPtr18623TBxcU/eELzWAnqy+jzpJ46OZD3
I1qsg3lsOn/fde3utqUlL5KS5j9sPdRwz0NealMZmlfJnNZDeG/ZyV5JjftBF9tOkZrN0FOQK/SV
uVns3ZnN2W1kJKIKUBGWTyTINpJ9P6bvVK3YWOXv231bPCzO7Mz8i9A1kyFGIew0pJ/hRDCMb573
F1ELiKj+O36zB1erVDULDRtEn9433fC+gc06ycm5QDN+uzvXZWDTxj6zNa3Js42dRI3lDu0gn+Q+
QAD8OYseJ8ko096JId+PKEh6kA2m5Zes/5zLvAFebn/A0ryhHIr/QBiG6OXsZKzldNRgaWE8DZyl
ZzvayAL66eNtK0sr0lB4oqsk8fnPzIqeVQZZKXrZ+e+j8Lms30vtx8r/CEHIXq5WnjXXHMeM6bm1
2WEcFprb9x3WqCJ8MEZ7H0A40uvFFh9mr8j5fWG0d1mQ70RZbmUxfuv7eFcX3p2sKTsEGL56pdjW
qNbdHoTruozL75of4kgP1r42zbUVZRvb/q2595FFlK/ZyPGdH9kbWQn37lrd7+IM/3fs536iL9Qg
cAt2pqoPu9zXP5udhKBotfdCseKSrpmabc4aQKwZR2ycGp3x7kPe7bLiTlsTdlm8DM/md05i2aXD
WGiCp7grRe8R0z64ZjyJfz4qpbsZPCpcPWTbg8GBFfxQx+mHqjcfhgJGhTA5hF55V1IKEfrRTvNi
hHv7cosOyt3KZE8H3vwlYODMcOQDRP6/pH1Zc+M20/UvYhX35ZakNsu2TGvGM+Mb1mQWkgB3ANx+
/Xc4eb9EglhiOU+lkhtX2ALQABrdp89BrHm9sfus9hjxZpfPH6pq70A9UzMPon0cW3RdF/EjJP6C
omz8ASXQ+7aX7rFL09Jr2KUis+H+agQ5TvpAlM39zy9uZh1v4PkZBtSMdNTbqNcqeA7gyMp/ewjS
CxCVZwQVff5uDN/TdA0bsmAPGF9cSYhBPWATpJmktPOY4hEkRUDsXm3V3zVkgY2tpX1K1kCG88kg
LRoeUzNnnwFiMfBXXS9amlPVs9MCM2ePv1t3gvYnxKDd7NWNVXRqdUUIqOZ2UMbt/SlduNVgF8PD
CYE6rkySgw6atI2LVI26ZGeT0EoDg66s2oJTXJmQ9iYSp50lTAxNgXCr1nwBsu7jbndlQbo2M7Vr
HVpgnRyw1IBlBDw93f9oQrot81Lpe32EiZieGXvIPoyShXjerIAJr8YGQr/s9frrSZLkBcnxpiZ6
2E0bYGLCj680mL0AAJ2blW/q0byzUkE9Y4rKxnynfR4CHfirXEXoLTmUq+G5jooI6pNyzpi0KeEF
daZI8SAUv4OoqD+h6e/+WBaOe7B6/WtEWg2lxCmMougUuU4NoWLux5k/aI80W3HdtcHMf7+IkfKy
L4lHTQzG3KQs8Ar0MK6YWMjboNACASnQ+4LqRe6pGVCAqbjpTVGiHcbhASFX99ZbH85SglwYcE3U
KWbAxk2WsuV26nTqFI3arm13bbkDtOf+kizFk6BHBtG2AygjWEGluSKqwXAdjWNEdH0fQ6wvo+Ik
gNbpiLPpKuDNNX1XMPGbG+zoEDPo2iLg0Oq9/zsWThv8DOAUkJcCG7EMTVG9TnHNxhgjOyA5Dcyp
+niocWVA8r1UMztAjp0xMoFBzje1+RfLVb9oP9qpBPcGRT5aS9CwCeiFNJ0xS+oOlThwr4ODz/fo
ymmwVFUCWzPenKCBAAOq3B2MQjKU0TxlRCjTgfqU7BujCCrnSA1li1ZXf9Se7Tj3W+tFdX7cX6KF
3YtjCAxfgA7N96p0XItYp0haqEbE7C13fzh1irz81lgp4S9sLFTNUF90ZuJxEBFd790OyMWpoZoR
kfyx4G3YjpAZHn6XlQcl1JUK0OKIZtosGxhYZHmkuF8HD64xCsOM3P40xd9tcco1oMPIGkRmyQ5Q
nsD9AFWykCdodTPN8wF2CNuYkO+ufEP4aOZY8fGlTXRhRwbFslHPnQ4NVFHvPjtZ4wsa3XeBNQPS
dYdiE/BRBgyo9AEdtvkahP+WgArbxwap3YwaNoElklY/61MQulWqGVV6ru6YJVofWu2Zj4p38Wgk
yBPFE2t2jV1911mv+Xg61gEDlsD30m6tgjPvVSm4wzbWsI0N3ItIyV67YmHFRpUqvRVV/LGBeEP5
qPGVJ96yCdy5c9Eerd3SqSQ4T4A6qK3IZvX33EweXehztp71H05XsD3/Y0Y6lSBClE5chZnMBN+p
24fDf8hnYq7+tTBvgYsrt8hcntmQVYpy8mnYDPr5vuMthPSg3Ju5wVDYvn0cZdqUZmWtmZHNQys+
mhmClC2hR1cNVuE0i2tyYUvywZENuCpwSUWlgOKVHrg1cK5rKaPFnXRhRPItIdqRsD9GePBL/Tg6
G9sInR4W2M0QnMqBg01Q3O6yFAcO1tqolEfdGQ/3V2TxTLswIQ3A6XW1VKD1HlVp5R7RW8sCWwEV
MSshnV6b5bD9uD0HKX8bEGfcfqp0+wCvxWyhlrDHzdBlhW+YIqClCNnHsf+YMA3UN3PhHsIF0iHn
jPWgeHVtRkqzr8l+f38cSwuPqw03Ad4+YIiWtiI17ByqXQmO0NxXvkNR/v7nl5z38vPSPiwrYY/Z
vCydubFowNtH11yBCS68eREs/jsCaX+4SRFDwAsjSMod8PJViQrBvlQ2aMyu/MH+Hwck+Rl0HYqk
bmHNqF1kwJ97TQOwb3d/1uaPyCc99EcMZy5XohNGCgRAQ2Xy0iBmlNFzp1C/QGtwYv2lG2+1+0Jx
DNw3t7R3ZugJusgQeaBueX1Yot+/9UDaZQJ5ogOC/2Z3Spj1xB/W4CHzh27H9a8hafJi8HvnjQ5D
I3rxHhgZTiIFMxlN87cC2YzQbYy1WGfRv0EBAKZKbf5H2qeVx/qaDtSMhuHFTTeZWInZlr9v4o2K
5AeavKTdWdEBgbE1mZGV7urc9/rN/bVZ2kCgvsMJoM8+Lu9PFM8bN69rPTL6rSi3KEnQfOVZt7T8
lyakPZqnfZ+jBUiPUtD4T+GgP1Qp+iJWnGxposD4AIlj4FuAm5YOGjEloEfWdT2iHDq3mWZMgceb
NVDgkofNRG3gjUHchvfbtSurWW0YA8vAqKgZm2yyD17uhcao4I2YtlvDaYL7yyONCh2XIIgHLBsB
O9qTb4A7ts0FQWuvd0JKTTVfRnclwv0TcV1smT8GsDjA/yOawW0jD6jWaq6nzDuVRdBqQQ9KIvPQ
jAE1z6YRNt/UalsbPs8C6C1Na0QUS6O7ND7//SKKcvk4trXBvROppuYvr+H5tiGuvnJ1S6fdzRAl
zyhMtzKgfOadrNT0xeT4mnjxpn2ZP2vERiB9vr9kchnjb3sI3QAhQloEqOzrUfVAeDVN27snO9YB
IjKBbgH2C4xsFjh4W9pqvpszdgRsgO00vXEPhUrbT/d/hOSnN79B3nOZzdysE+7JAipaJxPerqYX
oGsJvRd6lFtNeN+edIz8nz2gpsBgiR4/OZ/WQZsGope5ezIbtilJ42dxHLbJWgp1eW7Ri4xtAXXu
m0QwRypC72LYGZLyGQzHsa+21ZF7ABl3RvoiKuc7+mXeeWwFJitWJnV2x5u9cmFcv15YlaNsXXmZ
ezIm94m05OCRYiWfIr8I/0wkIETwGlTZbxNttDGVkraOfbLUF6+swil+6IdIn060mvy+2Oii38S6
F2h2suPaGt2JdFT/bd3Gq2MGpIP2SbptPBegn2aA9aLDaTYVvx2v3U5WHBZ5s5L4WFxKPH7/sSXN
JrXBtF11nn1q8cT1kXbc8cT8pJfTJ86BnUqG6lDXYusM6m5CMu5j18XfI4WAJLIU81hlDpw0jWOu
E8U+pcORfTbWHrpLruJdfF4anBrnaMFL8XnwLvtbC//56H7DbY3jBc8eLBNYjq5dscHX+3jonVNV
/yx5HwzF3lJ+3bdxO4Y5IgAqCLBx9H/LyYl2tPjoOJ19oj6xDpCPuf/5W1+7/rwUrNmjXiXUw+eN
VPlW6vw5aapHRWfHxq5XboDFkUDEAwuioztVpmsixqRD7WS0T5PHIcmb+vTn/bHcHrcYC1h2kDpx
bBRG5r9fXGQKuNyt0hRoeIQmAuqVDWrmuDa7+mi4a0ft4mAubEnz1lRTRjqgxU96mWyrgoXWGsvv
7YV5PRrJuVLW8iG1MRqCVlonLKGvwrwnAaJEW/xy9c39uVsaDyjYkfhHEDLTvVzP3ZQ7PHUGYp86
9Ks2sbeb+k/3LfzdYH59coNrG/S3uB7+1iO5tpEooztwc0xegIFvnC11jXJf6LUIOW5rFgyWsIC7
dqdNofftp97p0pAMTXKomTH4HTj2XgalsQ5qkxcvZQmyjcSl5heSkeFclXzc4QTrvwgX3B8ldHb2
HeB6+9qwIeUxeXHQqIyEbUbT2o9R+9hQVWsgwc3HMysZ1jBOTUDT0vix4U23A81Ot8/RyBW6NiTe
DJa6m5I5ZGt0tPcnlaYPNKfoFnEGgeq1031DA+pvB9aPTMvVF263dFvo1NtoufdtalS+a3PSQcAG
gDZFmNMWbPbmUYChtPPjpkN011XjKR/s5GQVjAYTyJCCBqrKWyslfw1QEfCdKtWCpDZEaDax8uyN
Zf+IngW6adF1ddRqCiGSHvR3U9ZXoY1qBjCpJrr4crUKqkHEvp6l6caLibEdHb1+jUVaBGlHnbdY
sattjGLc3uwsZVexJD/WDUFZZBr0Q+OYX2trSAM0Dpv+WE1J5KhxFyiJzgONZbnvtlpxVBr1r6TX
0rBkyhmJ0ekXyPzv+9DSDp9bG1CwQU0fx+61BzkcPb4mELAvcWdBVoUeLdvwqW5+dke2K7XuY4lS
XE8zXQkguIChg05Crrdxh2lWr1nJi5Om20Ip0SOeHHNnTYjiNmyDmbmgZ0NVCw1C0t5LOGjP1clO
XkxQySC1kT5i8U+9sLf3Z29pj6OVao6HZy1JeTgkJgkbLew/iKUMMdLYa11OS5cJ6N9mDkn0QyLH
cL08YEWMwW/NkhcSc79SJx/U4UHtgMbV2t0filyS+rM06HRC7gTVSnQ7SHPmVfEwDgZPXtBfv/fI
sMPOPdbImuIN5ytEDVnRAx9hfqe8eIpzdSUdtbRkl+alyEIkQmRDNuAoG91vk6W/WSnf9d1azmZp
xaBHDUrOPyJl8qnckbQwnCqOT5Vb/TDBS+BzLV4JdpdsIGkLK8AA4XSW9lTL9UJF6VU56aPi60jN
tPlK9mQhyNT/yJf+n4k/f7+4mDVRmIhjhHLq7Nr2E/D5gVaK7tGf+FlvRGS3TijYeLAHHG+KtWJ9
ySmRX5vjAdTOb5IFlEyulTl1fBqcfEvy7zWnm3z8TqaVeVy0gwQbssXQI7ppgMv4YAi1mOJTU4KK
n30G5ZEvnFez/Hrf9RfXywEXrDET5SFhdL3J6jGvmY1+klOcbwz6RNd4sxe+j6t7btXAgTQTR15/
H/s6Qxe/F59E8YpW5uL1/s9f2rn4PnCcAJbgdJVzHZkyeW4ZZ8oJh7kOj+iMoFSM5GEC7PhJGLQL
VVa4PkRc2R6IBy0s+8Hdo4a/hmpdHCgIKfCOxVze0If2E3rPS53CK1noPFlrvZh/YFhSuANgHZAF
yOoBBSBnqSqz7Y3BMOLTyNN6o2f2FFSWh+xbCV4Qkmv517Evy1AvG3eHxkpwg3Qx2dWZauGOjdOf
HEHGdqBJHTisAXWHJvIdmD2+uW3ihlSLERlQOvpFpUB9rxa/M886Zp31S1BhPk1MF2FHMnSAWmO/
cg0vnH4YmTXnGNA0d6MQbTZamRHVjU8KyLPjzNgkuROpZbW/7yqLC4TLBCcgulOggHXtiYhS9cnh
8BTDjf0qJ0GzYkDGaM63yIx9/P8WZGBDn9R5nyupcorjPiwpYI6mjljJcF6KyQpcXh4FU/xWL0M6
aTvTES+d5R7H3tsndnmwLRHM5Lnu0D+hFLWhRbbXijXOx8XJRnOOPSuJuPjv9SxoVtOQRHPhpvWT
7YaVBuaOcSXQWYir5s4W1QNHC17jMsNc3lr9WKuachrFa6x+LvM81NXGnzxIMY0rB8DCuwZtNAbo
0pDAxctWChJsavZWmeXJS1ZjVZsfimuHKd2JbDcqemDzw8edCPZc7HCk/IDtuJ4+IsqGgZtVOQ3j
MwFy5ef9zy+6EB7nM5IDT1vgLa6/jwRfxTq9V079YGlHJbbVILUMFpAafEdkQk9fwT09mqqWPMaO
y3fm5ORhwuOveMUm4SSMeFOgPf8MBE38Y8gdLagLs/N7R+EoBHTO0WybZCU7uuRT2sz270KadsZh
Xf/oBrGl3ueYFO5+Tmy06OhA78RrENyFGxHc7v9YkRlprVGhtM4s5aRqcKyAvIv+SMhKBmvRCNi6
QP4958/l9eWu1dhDWeKQYJYX4olZhDyDZDF0ULSN27Rr8J2lrYKHOQ515HzmoP166ibIHOIVVCkn
xSZ+jZRu7/3O6TNvoDutrmyVZVvIQBqz4i5eINe2DCMtPFZhbMr8UBOJrxUirCYbdwFYnLu1ssrS
zgRa6B9z898vwrQcEri1lWNoE7H8RNt5I/cd743rUdbqflsG97fOojnAVwGSn5FQclHN6DWPsHoO
PEvQyuAEhYCRvzMtsDSu4VkXJhInPXRW52zdnK67HpklurRtNMRmIu1BtZK9d7Gx65Vs07IMBb1p
5ThduLguzcmO3/ZZUaXugJt/8sFDJj6ovzhfW1ffl3wwd1jhjDa+P1WIk/xirZwqM9r8bQCc6p4O
qDGqbHIMyGeAZikwAGb+1J0wqfxpZ3UITjY4plPqZz2uvt7eqIV31knzrhadb2k5gg3nbej7x6au
gevMVvb6gsdg4M4s5gIdB9WZ5/3CQe1x0NWsQkQ1xdsOmpt586AAgEXTdD8kBUA5aziARb+5MCjN
gzaSjhquGp9cpXuyqPdQlhi3h8hqHMNJ0VZ2xJ+QUAoZQe6JRDjIIVR8WPJToFvikk495r2z0Bte
iidjKrcqe7fzc+U3oLnrQanV7evJ3FEd657UaypPi3MMKipoFILv7CaJOio8BWvu/IzJYt9UnsUA
utGtzaED9CUvV+6heTw34531vPCOByeoHCK3NUC5dH6bAWQTmrm1cbXHZPhZmZkf4xwo3CC2V55p
f4QgbmzOXfmQZgOY9U9f1oUTaZ2rjqJq41Nqv1YD9WtbCzMQy0wmkH08coav7rhTwFWH/3fTCc/v
oEBaj1nAtCpQShbQIvGrFG+86Yk6auhB97bVzGfI3u6qYc/RrVVMRsBmWoF4r/R6QMyj0xwzdcRd
kfoKB0t+4avxzrWeCd7cSf+cZd+teG9RaPd+V7wvo3WYmkM69OH9E/dPB5s8drgXjlzUWzABkj+z
tMdjo8viUzK8s25TjCe0BPtOOvna9MMeS19oe93uXhTruQQ0pKIp8ijjRgcBY92rvq0SMMa5+/u/
6g+j9M2vwk8CbgDEA3h4Xm/r2MxHWys072QnT4POw0F88RDxUw0tT5BmHycFCONtPR2r+t3QcSeN
kChqvinqFFgWFAHIXwlrAjOrg2mIOu6GJvQi2bgd+e+YPHqVGcbNWmbmj17n7Y9GDAuvBZGtHJbz
uHEEIRY0wvFrSlKDAgAVh+R32U+hrj0o/Vtpcjz4vvD6qSqcDTU2HfI3eroz1G1hEqQvDRDxvFt2
CSXQo6bku7x9npxPdbfrzBOrIua99eZ+Gt47nh/s8mfRDEjtuvs6PdxfgIVypz4nHz3AJWZ6YUs6
dlx3KnnKYhN1asi8ps8KeyjocWwjCy5P6jfe/DKzAwodHxbhnW8aE0c6MG9oaXHAW3O99qwd+7ZL
ABez4xdRP9XR/aEtBLpgfENoDiYOpGZkhzcZ7VJRN9YJTGVP3gBGTxt5uumDdCh/j8KYBzAnJG8a
WRwGlei6aa0TmA5DHj9yrVl5ci+EFBjIvxakq28AyWrHmLBOgCknFgSzjC/3Z2rJACif0VEEK4Ch
yEeDaZfDwC3rhP4x33dY/h8G4KLTBguBN8FNeswoQSjDkJ0+FeAr3Rc//sOvv/i6ND1tyzxDcHy9
bj6V+rPL1mryC9ciMttIuM2dInBaaXo8MRpdUjb2qe7MJ3MQJzK4n8lQfyJ6HI5Osh8stsaUv+S8
SH0A5gSZLJDgGNd7A2jXXusInLcjDJcig+JQ1Q3JpoTgysrq3JjCxp/VynDj4+ZHvePaFLGRBMka
kUeq8dCWwAZuJ7ECQFszoV+b0CEU2nWQXojScuwOQkfvYAs5hlOlu2uwgpuwDaNB+nLOL4AFCzXh
a1NTUpUkSWFK7ZOw6flOJcTxPbtK0Wdh/BTAkN53v5tH6GwQvEugqkNfHnR2rg1qfWMZsVfTiGZf
UvtBS7+32EDZWr5qaVwAjIL8GlfOrawcVBP0QgiPRkBttFueFtvaZUe37n/g2ba3uPP7/rCWlswA
TTuy5kg+3WComsnok9izacRGG9R+Kf3EEvNU62vg3kU70DbD2wwdCehpvJ6+XC/w2p4mGqE7xW8Z
As4fDV853242MJbIuLAhuR9JgEwnsUojvBB/mmbyZTLsByAfUFvnP/SkegY1r7Wyq5ZtmhDQg0+A
0kX2Q9Q9xmowKe5R9BOlZ7uvwTv9jkKI2R1BVr9ibnka/zEnM48o+dihq8OgIJcErwnehmrXQEvx
PzgFGOYQsONswpLNTnoRPwOpnFCRt3mUQ5KyHJzIGr1o6tfSnktbCpAa9DriOjJu9nDvjrFmkLqO
KAM7uJlM1hfSpLtOfMpiHLn3HX3RmAPFZkBW0cIgA+dGq0xypAeqaGzbsDJRmqqyg9cX/qisYeWX
TM3dX8BZQHscVZzr6cvN2shEwepIMJxG/dsIQU82/cBT4f6Qlnxv7hCfqQaBXpVzR4VVCWoYShU1
eaJtFTqT+04WlJO1n7ZOzohaH1Vu8pWJvIkisMuAzMU9CaQ02pikgzBVCFMdAqtcf9SUR28lAbD2
+XlyL3yvppkosyapo8bvSQgg5/05W9pAl79ecm2bVEzRK/x6971q8G7rhsBeKRyvjWBetosREKvN
hT2PYMo2ClttZFz7vHTi9MRsixa9CyCF2SvPaKK9P0Hz/3716MHyoisNGGgoFwCmLE2QCnRH59hm
HXFl2lXFw9Bv6+IrqV7LYW/pu2ZcM7iwW3Dh4XUC/DWid28e78V0CbBvl4K0ZVSqDcC6PFEeHdqi
cb/SlTAZ0f9+f4CL9uZGQFxGKInLkcPQTlXciAH2vC05o/z5q1xrj/jDBCFNIu4hxCY2YBK3zabW
qGW2Ap6vqLDRxe+Dll8JeuypACAl9Ki/tKmyIVUfKLn3mRfKprWyU05H0C0ABNQ3L7qFqmGdacTH
MS0+VdM0HIWb0gTUD0l9xhJq4NF2c+MAOxC5r9EgVXeF+lgbVhbWja1u6jJrfRv/yyEuzd63mciO
SUriYGh7+sIaG9+qFVIGtdKis0pNGgL2uTbFaleBnZhhjrypPU2bEhmUzkebKfQMSOLtU1WdHvGg
Uw5A3sUhlomcQFZQalujN5C/BgTFRzkiJr7eFO+9K7ST2mjvbhV/qzMFKgyk4MAgZlTd9IoD0WEH
mp4gSHTM0jeI+1szuvjNUFTd94bE1jZ4+H+ya0Zf89okkaqlXh4SG3rF8ZS2B6IZo59qifaABtb4
u0d1vfNFAglShWZ6kJul9VDkzqxGqrW+BqWJ52IYjbCvaP/cFoWD6enbFRdb2KKAJ6L0MqcyUXST
TwCnG3ID7yvcm+LxV8G0leTzggujiRV4ItTvQQ8ikzta3IVShWUWUWJWfja9a/Qp6x86TOD9rbJw
WCJRiTMAxXMEAvKLiPSTaGOelVE+glKePtatCxTHCnhjYbIQA+BFgqsSjy5DitpSzQDPbN0WUZEe
4rMzriUDb88ztJYDLz+z7eFVKl3G1WhNTGuUPHKSzz2NfQg9bO7P0tIAQAuDLmykBW7zG2jpUzMl
LcsoawJLvNlr1dSV78sV7LrIxiLu8H3T23gbpCD/p59vSZF54tHYUkd83jkC/M3XWq/n+0I6CsE8
hA44aPkgASTfJ2zMkzaldR5NtghYLQ6GcUKIjhPvoK6SYy9N1aUxaeO5fW4V1KtyEFscXRwn+vn+
XC1tvBlVhzQBaIeQ67i+q0xaDLYLREHEk01FmS9I5RdaWG3vm1nYd+CjR7MQYnAV/CzSknQpN1D9
KbAlpiQ0tPJkttY+HvT3/2IGGB00vYHYSF4axImNYplZEaWGiFBr8Pte39fWGqfQQkQxE1bgoQ4n
uIVYJmi/KWZNuGhUel/3xMbuycbUntLpZBNwtXS9H6+1wi04wrxECPWRtgXZmxQkEbOEz2lVG6Uv
SlFu2qr6+KafddlnqhbwT0E05toTCoe0rlNVTWTUyNf51lrZZGHbWAay9zMJFDaNTACUVZ5BKdfr
yNLD4vV1eGuHcE1cecGbLSDMQFWNbiLA96QxNKbQcpLHdQRCyHNXb6C8BUiq4vrTBzmfcIcgGzgT
TsKr8V/5ReSUmtkQCG9FQ1EHAv9G9z15ablnBuKZKgDCeXLFfmRYohIqGNGY5sEYDuPaVC0agM4g
hMkQGCNfd73cqoITHvDoNkI9qAlz/PvxAeA+x3sRxxfudWnH51rlOX3RYoIcfS94ujW0w30LS4t9
aUG6ZrnTaK2bdHiVgGsucfQQQdNG6f6Clsl9Q0tThVZ6z8OjHskeGYKcZtPYjiA5jJLvTbr31oiF
Fj+P8B0lmRlOrUrvE0fpEnW07SZi1dvYBLqz1vGzZkBaatLTWqQGDJjFTlN38cfE5eetgLIr0kXo
9IEakJyHMEVTmHaj1BHL2t8GQ3Cvlx8PefAAACneXA3B+SE5E9qMJ6CV+joyBKDZALytrPCCK119
X3Ilpqki5Tm+36fsQJX+M3I4WzvO9sjyrdyEC4txZUqK3tACjBxRClNj66sQPPt831cXLtqrz8/m
L96elZj0qlWwKRzI87h+jOrUWt/34gjQOq6CJAWJfnm9lawtUp54VWTaFartQPYo3vhBzZnZqZD6
BAwVHcwu3h3SdVc4QqnsuMKKmM1mYuydmeZW8GIT12sKB4vjmWHk8CxUE+WkkzY4KUC9bh0R+jjt
BV152iyuyMXnpd1nq02qC9vG5xk9OOqGaZu+pStn4doYpOnS7KIbkAuvo7LYuvm239/3qpXPyxLe
eA30TU6cOrLLAASryhp+Y2n/IWVioAvOQQJDTs/qMa9pWsGlmrLLngem/1KyOHvhNFEPptFPK5fr
POVSBI/4QwVsbCbJuTmxKjZ2g4GXJghES+1p4k4a6LTz/GIUTqDhsgpjmrnvuZHpa3A1KQoCsSeC
LHg1skMgqsZD9Hp/Zmk7WWPhlVFNTrXyw6yT0LKKQGTfmrpdOdXmRb8Y5o0tyfPaITYyVY3LaBy+
lclvxF++12SBFpdBXjyhj1yzVq4CaR3/WJz5mRC3zGw6xuxHF6ePKWhHmwyZKAhkQpKEV8+G7U9r
dT9p+WYrICwF4wDqE4DFyfex0Go0ZmQKno/Gg1X4Q7ZhX0cPZ/W+6X/ed/w/5UppDq9sSSNKuJWD
/AC2qr7Z5AWYwiYobqGU7fyaGhEIBarG5rHsf3reeUDz3LBWFpS23t+DdfHOQKUOdVx1nvKLKU3i
qvBEVVRR8YDDoy9XdvbCis3x+D+fl/zRM2rWGiOtIrV+BA+aSnZK8lDbKylw6Qy8GYTkicCyI5PR
w0pTPCRpOIGt1/x+f6UWBoIaHJxvTr0AVCudgPnQiLSx+jL6K6/euwTcsh6YacL7RmTQyTwQC2gD
yBWBLQSMk5IVAt4AkxnYUvS74//qHD9zXtwcfDG+UB5M8TyMQeq93Te6cGRc2pSzJbE9GUVXukhn
JGIzul9o7W0S3Qzy6hx7K6mrhYW6siUFWgQ8OCAtx/HkNtBeo45vIiLVxq//YURIwaErEqQ+qvz2
KCfHpNzCptK9N1aEUw+qVi8QFhjEpr/um/qT0ZM2MEL3ObcI37gVF2KkdHqVY0Tc2TvHPKJbY2v/
tniYB58a8xNK4MDLfU6tw4AOKDTHIbjcZPnJq57yJMziY56c8hHAiUOTbe//tJudDWoooFQBX5lZ
L26IL4a84YqSevqr1bGvrf7ZKO3f/5sF6fDi/1gwKtQGXv7Hr8++dHEydS3a2lOC399qfAP1X8Vb
6ya38YWrtZNmaP77hQUINmliAN731dEe88pPMj+3jqtEoYtWgBVAtQLHK1iwr610WpPYhOXG68Ah
PFZYkLaMuw1avPal6H8ourdlCYv0IX/XiNgOVnP20v4lIfnOdhEqoEiRAgy3xut/6x3onoGDzEAa
45bRlqJXFFmOOj0L74ttfyYfe1Hhw9eflwZtTpTTXsfnW3tjF9s1QsiFXw/MEebTmGFHQGRfz2lD
wXaUDlb8aiOiHnZk2HzUs7FYWDMIPDiAy8jqpVnZQk5E0eLXzPFLcOSsRE5LP3+ODHGhINV+0yuG
7jatdlRIbbXsqYW29copu/R5sGSifwAOfqtXQk0DzVHjEL+K5GHctsPH1xY0yDjzkCycqyrSJaXV
lVUTJU/OtlH5OjbOhzc+qAbwLENBEPK8QCheL66RmmzIFUeBHHoCMdhP0In9+OpeGDDVawODsLWx
bF3lFSxAJNmV1UqYenPLgWnDnpth8L5Eh5X83BgSdJQZvErOngDdPeR7/fGjPKLYX7OWIRIjeGnM
T9jrIdRqTSaCPpFXlvz0nnSerHjo7aE1Mzva8M2ZDhVPpuvvWwrnylhb2Rkn0DhjXH1j2nv6xx31
yop+bUVTxpa3aGI9Z+WGj0GzVo5b2AhX35eSIfmYQBO+w/d5e+DZAdn0DzvS1felVcAvR2ibmdl5
fHPSrdvs7n9+YRFwXcyNmOANQBgtHaKZ5cZ8GtAGB2ZH3fbzI15Yyhqm6Cb8g4si5wjyCGBpgWCQ
dhtr2nzEyzk/qwKlBfdzXD5myrFNtvVaB83CtsCOMLEzwD/mIS67Xu0iE7XjEMHOhfuMdyJVUKtf
QZLMP/b6Rkdt98LEPKMXN3pTpQSnesPO1K6S7VAypCuSsXlSswmkVVScGeRsPtlmR309LkBWfH/B
lszjfTCz7QA3dSOOzh0bVCal3p5zI3GCdoKYuK0k1nOtO/xEakvsVFDkgJpBtQ4MUfdKKmjB3b1L
89LoSxBmqKaitedtM3ylykpUPXubPLfgb4YaM4Bac3v49dxazWCNOjfa86C9tdO54cEIZg7WHTxX
bFalupecBRmlmZ1gJjmXcb5u2iZc79z2LHLgLlI3bKxfRr2mebng/B5ALbjj5zDIlp0/52XlupXV
nuP2Me6ycCh+9X3jo+Tm0P1931haHMg0uXgnoLqG9OP19AGi1TRuP7TnPq1fWzt56C1j5V5bmjNQ
boE/FcpUcynh2kRbZsPkkhaIaC/pXmMv1V+oxhWfEeht3R/NkjMgu4XhgD8X7dHS/ZCopFaJUfFz
Bzid7xhflVjf9za6gniRoNyjnYa43Ny3KTNCzkElOglAlQmD84EoHVVGUgpuQq3iXKAPz697ezvj
ivPfkw7aI9jvRPelJ+Kln7ZZB5KhOtsXnrltuPN6/5csTfTFD5G5O3jTt2k+4YfwTPh2F42QS6nW
NH6XDpNLI9IUNwIQnpq0/Cw42urQUvNgOTtFM/xYPZP0ga3t7yUHxaMZ+22mW76RLc8otWg9YlAq
aMhaHpE4Du5P25oF6XxyyrjTzKLkZ/SdJv5kWXTuBrtv48/cy8cUvH9G7CPvhMvmehMAM6f2pjWy
M1NepvhYTXqQaS9e800Ds5YZ7xmkZzTw/t83u7hYF1bn/XJx8cToPi0hbsXO+VAGfXcozbe4f1Cn
A+2LwBAgnEpYeN+kTBry93aYyRhxSqJ0JRdK4jgnHstSfi5zFqraoei/pfFLHe+aZANoUJcNPlF+
MWBp7xteXMYLu/PfL8aaZOOo1Un2/0h7ryW5cSVa9IsYQQ/ylWSZtlI3u6SRXhBbjt47kF9/Fvre
vcVC8RRO9UzMy0THMCuBRCKRZi3Ijc1PetZ9paUstbx5wIBNgAIQat9Alz0XEVd9Nyk17UID7xf7
qYgPvb6/rsVl6pV7E754mOVFy7aY5qVOiYY3eJSwL0ZAgbl+6gL8/7M+PKLx0te6PxX5oUWflPEU
189FLBG/tYjoU0EPF5qrUcDmK7BexEJxl8bAWZhZoA5+f+Ns1LtxrL8vnDUnnackMvF9w/Dz0jcH
ySNw6wJYf184ZhkIafJMS+GdZmSuaZpVQWNGjdcQrfcLhhnSOJ/jUFkAmXF942QrJxw1M56aNHeg
GZo84URGgL3cXZfA10Z0IdgYvHuQFQczuWB92uzgOBc1LMM+uvYXp0OIA+bSX9elXOqBKRy84Ihp
IfomYl4o7WEXc2p2ITrRjTHIddlk6+Uh4gKAAIG5aX5JCya2kMiMWDNCAPva04Outh7i3utKbMrg
SS0d7LFASuRKrszYnHKW6XHUhRPwCoAhpR8m2QD45W5ADTxSEHTi0YthonMRbsToaCoQUTkBSCdU
4IMouyyTxE6bu7GSIpyXQmdGO5hKGxbmP6nxCdSr1xfq8oKAFuiDQ6j5vlKCFgMzED7XFi6I5h9U
6RC9HJgOlH5w63THuXl2NFm4tLU1PDIDjRgW72LQBuWQAuCiThfOmLBRjD3aZRCtS650iRBxvEYb
ecMBsBfCuP60WAd3DDrt9frKXXoaPBd5PhEpLbQSibk4mqYNG1Oc9wR5/H5ntf5oe2YaTHGQ1BKv
tq3OX1mCb1GZE+dtWyBC6Q/o+FnMfeoE19W5fHKcqyM4lzRV2WI3OW7PuffTvgYeGqc40D29d722
lT1JN6KEM3m2mOxKRj1adCxfHL1SeMtEuVfryOu0oHeOBJao5A8Nu2ea5EBtHdvVtokAjiltGP5B
OGloj2P2SY8C0z30g2Q1ZVL0c+cwWkO7EAtSEO2x9FuUPsbtK+6i63smMQtbeFgBhz4Z3AhSYuXe
Baq+AxgsiSPd8j/r5eJ/XzlSZjeW08wwC8fc65PXyYY4ZN/nKq6+3w6sX2jXQAX2lVFfVSUl2M3v
88YDwHYiNyBud1WZlZpPODlTs/hx9bx0v67vwaYA3QQsDm+/xIzAuQJKGhvq1BjIHqVf4z0G8D/w
eWAtALsAQLwXDZctU9NhnLQuNJlnoEtO4sQ2f/3q8/zvq+U3UfZ0FobPq7qyQyZykPV9bR4EYCyi
0s3JMsQHOeb/jBngvm1I0uq+XL60yD0h27AbWllsvunAeIYeb3E+USxY0uCojdIuuI81dCWrdrTX
7ApIWToDEOdQ4vW4HK9vzcaTjicM3/EROWqg+BrI+hTpbttswzHnbOiTn85jELkHg9xn5GnCOFAy
AvtJkcjdXFKUN5Bq4E8RcZiDDAmNwLWHjE3WAsjH8czxuSy+OZYk3NzyLrw0iCQsQNcuOKKiKU1m
uyyQtMzw0jfpLsn0u4yZEjFbJsjZUXkimeMFC/kExQHYaEmMPrTJ4oLuZDrkySJDu90yjrUQwR/X
pjL2Sm72YYOk4KDvZzvzuuZbNe7rVhJ6bDzgEEytFBK8cksaOrQpgazyc0zfJkyXW8l+VktPUUOV
PCL90+O/QS45LjRIbuzrwwuLi3fRaMUzehc1Qn1EbXVEbTq01NgHbOaTScdv1y1/a8s4yr2KrlSM
gogRvNFVWmZ0xRAired95ug/17+/ZeHr7/O/r7xSPCXU7Ex8nxixn9uLpzTPZNiVxuG6nC0LRy8a
HgkIgC8hjfKGOINeVENo6vZxSaN3MKB8kHFAb6pj4RHCi54YYhAsXJ07x0qVEurYuhfZe3f2dd3r
kKO7rs5GRAo/hLoMhqQwRywmXsYJ3X1RrAJh3ax9u592i3Y3NXckedbboJHFpBtGoL2/D5Go5rjO
QsCopGxK6wKQ7Hb0q/fb8j/XldlYNODEckoNXBxII4mnKLWBqwWYezjuYJz2S3HXLwe40+tS3tNu
529q1DzxgAOaJlqoLtA0AadMcmVcsGZg9DIidECzoLRelezFJM96tLfAvISuO69OiV/NVVC2qm9G
GEJ8ts3AaGUV+E2tgfiNbDkiFsyMnFt+ZaqV3fTJHA6gJF52gK+n9D79fl3pzZ1bCRHtMTNHbVLT
GQ6q8E7V8oHHN5r6/yohONsE0LiZFZVzmHZ3E0DFQcWXS06ubJ0E65hrdCiORgEV0p9u6juPiuUn
o6zaLFso/veVH0pBy740NnYjBrwx8rXdy/WNkGkhhCxmz7SotzGzkw73cRXQ8WlxH12y+3dS+K9Y
aWHPmUHSJJvDxHqwY8W3ABpUuPemrPayvVo4rQgZgLQl3goVaIZmNa7A0eAEGvH12xvHcFTBSPLf
7wt6oKdBS5wJZqWBkME4prnkqbBxG5x9n8cQq3UCRxIA3LV2DqNlR7V9M3pSMu1NEZhXB8AtkrxA
yzgXYYAaMY8HykLw2Rv1bko8zEVf3+3NXViJEFapMVpWdEU0h0X7bE/+0rz+u+8LqxS3RmbFYNJB
E4lPxgDn7vr3t5YIfayGzZHAUF8Vvq8y1ArHXl9Cy35N1Z9zPXppKunv4N8QnT4I00GwyPFD0Eh1
vg3zbLGSJbUaoqnVU/QwKmMIORJyn4wyWtKt/eBYxmjZ4uViMZ2vdXVcVFOv4lny0IHHtRtvpfji
ER9H00XbE4qQQEgXbuJWXVgVgUsiRG//YcYpLzNN9aze8FOSfCLpcgBJ0I8hse6XVNZQtxVzQC8w
7gIXEigMgkUDhKyPGnQ3hG7Hu7QdcKdH97m5d+lOp5LLemspMXOFyNBCQID2t/NtK5JpXpBx1cPB
VIMBvYqtbMaZb7xoGGsJgmF0Sz/SmkDCNAXRc7pnfwBVert9o6aP6QtYHuxcuLmmuSwWuzK1UC0C
Qv0yO6aR5IG4tU4gQEReGpMWCAWFdSKUmmyx4iUE8IZXZKh9E4kSmxJgyyh3A30OOCPnO6GkSh0v
RbWEvZN4cZ96v25fJFSfLCQOEAZBi/Pvz1pu9KaK2NLq050GUpBUwYjjB5ZpLYQrufL3CeVZ6r6e
w4V61PD0G2ma3o/l+vvCNvT5vKSNCyUMEM+poEwKri/SlrGuvy8Yaz7r1EpL3FcunkdazTxLf+mt
YlcbEne5tdsoESBXj0cFZ506XyhDp7SZsnEOwc+xS/UOJ/t2VZCce58zRVnrIpOCGIuRyZgmpKGy
vVapT0Y/eTmzdmhNkeR/t57nmNABsCrmaND1Ip6OooiN3DKaKWS0KwPVZZpXVZPpmaWj7kodnADG
qHc+Udp+35i1+zJ0rHnT7VIBcDF69edRZaPEs21s5dlvErZytsB3pfT4TU2Z+H3xa1ReGyAjqpI3
1VbG6kyOcLkmTCkaVWun0ACvNMte1PQUAYCF1Z8b52VUdlN/Mm1ZM9Pl9AifacSILDqmUFS+qClb
gNxb2iwaw8wwPeKipNgCajsgza5mB4Ip5gUoL2r5Zi6fW0MGtLZx1wMUAW6Ez6zjRwiuRHHzyVUc
MoSa+59Uyzx03QEmqKweqCUp0mxuIiY7UJpFXIHw4vyYdCyjmHYox3DR/+TASeQ9MfVMvLS+uZ8O
4CQm+Fh45RF0jIL3TfNuGSxtGMOp3SuFFy+7646FOybhFkSDLa4nMA4gnSoqQoxGcSrGpnBoBx8h
82EBum9ryMrZW2KA7YyngoX0y0XooBpzUTVmw8KkCMDG0ZmvmhHerslahHCuWlDIYXoIIpjrJaqv
aPdElkGQaSEcKSPV544tEGEo+zl5wCCcJjPhDf+LNAi8Ik/4XsLrxYAHnF1ICc0DyLIcxb++SJLP
vzuN1T0Y66SsVQOfn7445nOf3f6sWv96ERHBtPuCUfhQ3OW7VHkoiV9Okpt86+StFujdAa00UKto
xMAn9iD60vYewBQHwDzLBmZkyyQc72XpS7eLWxYOJJjSFE7r97/bB/4DVlokWtyNhJ8Hk31XfuTl
nw98njfNo6UD/T3iqY772nS6CqcaMIn5gFFO+oF0CcrgfyUICuhmE6ldCQlA99bvgBn7EQX4OwNP
HJ50PF+fYtbNcom7KayXxlfBliSrVW1dFeiE/a8AIvhV0LqPjklxOzrkOc99hu6XaCkC4LJVjqQh
/H21RR9rA+kRY0JA1L+AUa1YurhLPw9h3oaatYvGOyM9ufVh1B97Yux6/RAlDWakdxOGb1Py5fpS
brzaeAAE5wvQGDTpCZrWkVFWrZ40oZ4Dn28EQmM++NxNgqGijpA1kO3dxtIiowkP5qDvB6jxgpe0
57THH9w61ApAaNKjGT8pLfNaMLFkoIW8rh3/9cLangnj2q8OUuMYNCoMpw4BHgSKxvtx2CvdS5T/
yuITyQzPZobEhW6t51o9YT1zhDhDnNA6pGX+T9fDAcX6vu/me2ADe40ye/oySa62DXfE0VbRzQ88
NzwkhaA86dzGZapWh6Xuzb8qydc3POrZ14WzZoyKXg4EXx9Bc/plJndadnDL0/V92uoBOZMiuNRu
ckuzNSBlno9TBozE5GsXJcHg/mnRQ+26nsIOtLvvQIx6XbJs8QRPZbXMKWwGwTVm2ZHq+8CVeqYY
DxpWFqh0XVMsGKYL0XQAIoFIVunh/79o4YAHMdAEiMgJEJjn36dxMfaoqleh5XxLmkfduW+zH7cv
EaYAETkDUwoU7kIlIu9HkhhxXof5o7IEUsa9rR1Yf14wXwDPYkhpLuoQTBvj+M84yIoQmwIAV4Z4
HHyWgA87X6JhAuaiohhVOJvPbveZtjfyzfDnPSdP5WziSIJcUCKVc2eMFp4yYVJVDyxJ9z1wNzOr
9qLO2en1JHmEb51I3msAykoTDRuiB0VuGqzSMeY0RudVqahfVHkwqCGRvC02LMtCKyDQSNHbgAkX
wbLyRKmjuiubMPkDMIHuJ0a7rtvVhqvE1DcuAoCiazoug/N9QYZtUfolb8I8zQAgrpj31ZTt0mHY
T64WtHWPAaybwSTAYLmWKRz3DPCxLnWKJmyK31RRgjj6QGryTIKwbIVGaAmWtiasZ+o5BfiyZTOD
GzfomQTBnovJqYa0gQ5Z23lxsh9GT20PGBgg9tfrO7RlAsiu8okgXNfAyT/foc5RCJto1IQWC53+
qaHeIKUE5t5DcGAACP2fDBHcgSljA/xjXJhtd9d3YKtWTjmgb137s0k/FePntPls6bJbesMlcKg/
kDVBMpI/gmJqNdrZQnTEBU5AnYMhg6SWfF9sOk16HQ6txfdz58k0go79vr4xGy5g/ftFtNh4TFoN
gL51GPe8QKWDWTR7xGL9OynC1R/FYzVFiQEphd/Fd6Ye0P7/gdppywD+7oVYFsl0pckHB7qMY/9P
Y1SPtE6P1xWRbYdw6lG9bf6/5arjXYfycO9f/75sO4Qznyh2Z1YGFmrpUDfaKc19pHiL7DTKtBDO
PaW0VxsVUkh0KHJfr4PrWsi+L0TmQzWAySzioRCenpgwjIZHhpvsy3Upm95rtd1CSN529WKPBbTI
Gn9UH3UM0at78Eumspaed9T6C8+ykiQc8gr9JIZR4BC6qA4lUQoGoRzA3Vof6EZi7jKH1rsl0w+g
l7hzlAE4pt3XPFGPjVI9gotB98eYfLuu/HVDQZfouUNNKw04GSWWuCp2cen33WP2DeOP14VsZVlX
3kETs/RLUyRqnuFE0QFEzAh+QPdbR0OQdcnkxSBO9BCPvWbY7F0SL63nJA7zBtdqvAizyIfrv2bb
qlD2NDkePEpE5yprse02U4P3Hm33WbVXZP3VW+9naPtXgGBQwGrWFsTwdZga7SvJ+l1iKgcHsBgN
gOZMPT0qprsfmXU/QUs9dvfIYR7aRn25ruf21v79GYK1LWq2oJqMe6waHskIFrza8NDRjAc0kezv
9gn6nySxX76Mjcm2WkhazC9L/FCpn8v4WEUP0gmtzev/78qKD0uX0HYYRqzsqAfAV+gSD4fi+qpt
1SHWu2cLd0xGswnsiXihN9WMFoiTXT03xXOiPpn1Y6sepujHHM+760JlenGTXb3JIt3payR4cPu7
j0b3XDh4nH/o6vy7R8KNQPrG1lsuQjG0ndYOL5Yd3c1Vt28nsr+uzf/luP+VxS1zpc4SzWiVaCxc
0/Fzr/8qzBMhXyYKdM0eeHf1z1E/ufP33DoASkZiihKjt4XDTbpozEcDFtJph67fq+6ppLtskGi4
uV8W+iUBAIesnNikoeTgTy/7BftFOj95wQvBl1x9/HBeXBUrCYIeDrX0FDRNdWi1d+5wNCvfqt8y
Zd/Eu0h7mDtJ5XHTJ67ECS7LGFt3sMmEO9D25tpD1u26Sci+L/iiOgf9PIjrcaiyw9de5tEliyXm
A9B8kamzhsWKtQBJrfZzEv2miUeqx8j/SKcH+iP+t/ciaHZOkhFEA1DF0mPMokVeLPHbEuMSuQqa
XDM7e5hxUvP9EKFV+hMb7/7Vdog9DFk+sjgdsGAVOFBex5RJtntbBRMZRECHgBBSeEjXoJRls4v7
3miPdARXhnOIFllv0bZN/RXC/77yMhYDfHne8xi3Pc7p58n6SIwOqO//KiF4zFEruqGs8P3Z2oNI
oPjAkCYM6e/3BS/ZYdoQdzQWSeteMuWexN/06ECK5V/uheBJiItagZPxZYp2qXUobcRUEhGb979F
4AjRNITeWv18JyjqaIAAQcreYTtl+pOVByvlqNlgP5JZ1qZ/X4kSLGtEZTaZLCQAovQ4m1/78Z+B
E18RSb1824D/aiTYVkmAB00KRDRd9I8Nul77Icskd4hs0QTz0ocyzUobYejUPzbODq39nhnf087x
bfdDHuWvNoKlzU0JyK33rIkLrmuUbcC5LTGBzX2xQZUIfkmgzImjZsVUKwzPGzj4Jgsi49Epn6rm
yR4kGCpbZx4DDwCvR4cBSBGE1CwjRVUPoMsMrXgHEDtVtu+b0d9agGDKxF3cPKW4CIf2MSt+DNUh
J4OXjK89ebG6n2TMg2qUKLW1dmuZgk03pqGzxBnr0Lb2JVh8s71OdkX79brP37K3tRTBpFHliTNt
gGa68rWZD2mBnu59ogWLDCVCpo5g2EVvp2Ct7PBqd2lY9NN907T7XItNLytnSVTL4xIxTForJVg2
IYNVVD2UssBgn/k0u1/YTmfBpH529NP1BZTpxRd4dd9oLEIzxQi9ND2YEzQwg1P5KWMfSHKvNRIi
sXJQO2POYeEYzSJ1AOIpYkueONuKAKSZD20DxkkIxrRGZW7m4EYABvqjVdevmjMdEkSWwJb6QPeY
ZWLw5/+XJeYdq4FGTOPRUnsXHVV0NKfeLKk+bPuEvyIEn6AAQwZ0pkhhOOBS6J8d8wNxwFoFwSUM
UZIvc8pTJAD5UZv/dK2MFFimgeAAFtazIY0hgYQGKNS/Xbdb2deFgz+gSwqdD4gni+pgd7vyI1fy
en2E8z4UURbZETcncAWCmir73NY/kljSlcC/cnnS/+6ycNKt2B5S3VbrMKo+F9kXNXlVxt2/Wyjh
gCczIWhZxdFj8z4yfFlVfDP9t14o4WhbKs1Gl2KbhywLmjQJouxLjBbHsn5Qis8mK/acOtYhP0x2
P+pPsfvbMPaFJXsiy+xBOP5VB/gLEuFIDuio6KO92obX1/G6f0FT2LmjjOp6MCL+gNG1F2Yek2LP
4k9a+uW6lOtqoF/9XApFeLZUBaQYeOkZR+NGTjdeQ115LkxinH9fs5Mpb2u8kfQGgxF3uaxTctOg
DXQWo4+ROLaYy8IkkQ0SlRbPvGJEs6sBAsf2B611SWC2uUwrMYIaVaLps23g1uraz23ylQKd/wP7
sBIgOK9k1sGni5UKpxp3Vf/brv75dwIE/7U4/dSPDBoULAAj5SBriNg0V0CfqS64hDCfLPivUUvR
DAXAF/T/+Gnr5fZBU3b5JInBZVL431fRg644yHV3/CLEWAID4Yj1rULInxNZJVEmSPBi7lgmY0yx
XFHEvC56M8u3Eaid8/TlA9uC8MEEfQb+FWds56nPyJLC7S8K+ojBJO+gfeq6iM0j8j8RaJY4X7Mq
U/OELvD5qovUjrfQr60sWb95PFYiBC9SkJECeRGn3Pq5AIzh93UFZF8XDh8lisPYjCd+H72iVS6T
OFrZ54Wj1yqt2egltkAhh9IARrpk/TdNabU4wsmjvaG3CYHNlvbB2VffXgxZZUi2w8LZi8An29i8
LG2BUi19RjW3kt1G24sEMC+0xKC7T0wOqnOPFiILSqAynU1+Ji0YbOqAAwCGbLSlw5efW2mDALTI
swZ5oiL1QLXi2dNDYj9PsbbXEtczkjHQqlfS/1is+4w+1pjrS91H9D5Kdkv2O4R73Zj6Ju/GGr+D
fp77vQ0GFplBbK2lAyBRjoCv6xfTNmVK+9IapwKNPtrRzcvA7H5fPzFbSqwlCCemokvB3GEswsX4
E1XPZnNnAJziRhkOkm4AwQDFHsf6ErOTVk71aZy76pTVSnKMq8h+QLaH3NWz7frXRWl888/C1ndZ
lou8GLp3L1ohWQaIs7xaqlPRgQg8xVAP84FbEgzFcegeh9zwKiXzO5B1VT3Yh+dPSV4ftaR8NLPa
o0T3uyRDd/rNnEf4WTaiDnQXGRxgQvQc+bDMSj02p6gjnmH3OyV9q9DYq6W/e0fyor3wIoIswYvk
Y+s0pGDNyXG+xm7m5Ublx6kOTuHkAxu71oob1+qOnVU7axrUdk92RHdznHow1d0kHRq6yKRwhcBl
isoP5nYusA7h0gtrqJrmpJa/VVb7hfYpiSJvXpSgrGT8NhdHDsIwjg0zBbkwB8k+16khNE2AU1Sf
AM/9xeqThzGLJUYqEyGcOUAW26aC4s+J9tWPTHGOA6WSPM2GCIC+cCJQy8CM7PvTaLUz5jw2FjhS
61OfqX791Sk7iQ4bRnYmgP99JQAFB11T0qo+6Sn1sukeXmPPJndnye7cy+ImwFLWqgjxVYSiAyZ3
MmzI8snSYiCf9h7wRry87YKlugONxD7t+8DI48Pgpl7W3lqqc9DQCY4aC7gm+FecsGqsioxVPFUn
YynvYig7qJLk94Z984Z3cFkjl+8CG/t8LUlRa9bcxvWJMXoYU515dFq8Ecw4XtFZ1Ku6TCJxwzz4
sLtmIk+ETg8R6NtRHM4aD4mlouOG/sFk0feWABA/GECt5cPH4ig4GVGISS2rOg399zludqMrQ6Ta
MEAXkFecShcptQsK8D4b+wrDzdXJwnNXffECLfly/S7h97dwlUCCCywJEK1dwpXlFiD4WaVWpwTs
dGYzeXbys7S6hz5nvjbZvubsmIwWalurvzIF15Cx3sgx+IWrkmH403zt1bdEK32LHa7rtimHI0/A
4sAV7fC/r45vMdYDkBUGGDVanya2tLsoRWvcVJPRLwBmeftFARJLTCgY6CM2MedyLi7uhjwHcmB2
WqYG5ZZ8N6EjqVFvBigEaBhiTpxVYHGqKISei1GGrFRc6qacy2oOKtmQ4pZRrz8vbI4excsAkP70
VOdt+am1zPqe2NL03kVEBrx6NF2DWoY3818gRLVzoSvo9o9P/RTvQUG/AwPKrtVkqKiXgRLGRW3M
4YJbGTQw4gltDVaB/If1J8x/BalxnLPvJL63rAfV3Zf5j+vmdrlycAYWmm059AVgKQQf3tnFsNgR
IsB5jvwBPdc3M4SAXRRsAiryIg66ycVW9ZFUwzAtSo0+F3NvTV+q/DE1gTW0fCfTreldQZRwdNiU
1H1bk/pU2J5beI1snmNjrTT0JYJaDz3XgO4SboPIyIGnhm7YU1rQyXMUO/e6trz5+obVAFIFrtlB
gCDCg8Gs0rlX++EE7hwVPL8t5tl9RwZ/t6EKxhR41IvJXkQ1wgupQ2uhlkxLfKJ00p9bVhY7y0lq
Sab6UgpBKgnN3Ah2ABggdsNZeIQtLW3oW9T2VgBOhbYzg1vt91yE4FgcNVYmDWA9b1b8WrCwO/67
zwuOhSrZ3PTAcXyr3602z26eccL7EeMiLq/g8oqx4H/N0gI5bt84b3RsdvNz1Jm7mzU4EyAcCtsA
Mmkbtc7b4sBcHVAI3lqzFTQQPEgLvksTrw3njVVdgG4d76dbIE5abobRRayn87cGGGQ0G/Pi51dI
kk3qXNZOcSrnh7mMM8+Yke/Wb7fZczGCQc1sqmbgHRUn/dDELDBVGSDI5aFAlxzGdjgjOQ66KXgR
Y9bVpZ3c7IThX885juDZvr7jl9cUF8AzkTjhCPTEHbcozYxByU5W/glDW6n2PRnC6yL4J84DMNwX
gNQGciUf0hCv87LTqiJzxgx70WP81a9Mv493tZtJnOHGWp3JEY5fqtF8BhtNdqKW69X/SVIZ4qhM
gLAZTka6GoTL2almeCcz09eSW2uygJI0kfPgzFUGwmFhN7KoMWZttKc3IInhqRw4iwxL7GK/IcEC
7bxm8AvjgoaocNyKOfnE3swh6KMgIruplQSlF8t0LkI8e3hppaWdQoSGwtwnVwY+cGFOwueFM5f2
lETOhM9T7X74Q1NMAtT31c0zFFwKPCwiUWAcXxDr5VZW2CC2YG/JvaKCQBbT9TeeCgjgz1BUNuGp
LqbymAoq+MRYxrf5ZbTvRnqi89dBRs94OY6LmwIuCnOlfOTzYj6qhHhqO5MOAALcGJP1UIyND8ra
z8vQ72zgGysK3Zuz+afCqJaqyC7cy9rtu3wL+TLgjnBcqXM/XDZLlDpNoQOtI/dqSwsM45jPs48S
nj+Z93X8NM6PSR+BmfdAgcnJkqPdvw4yP31pM3wZsNrWOzOC+HDJmxgPwHTUQ1JFfg9I5y7OA4J5
u5LdGgNwhTU8OMHUi+UWW0QbzCSocTProfVVHY+qdWsWQ/g8P3urB98yaeDBqPF5Y2I7tNXHvYwJ
cNtkYC9Ah1KR7hVb0qxG6RynsaDBhAfeVHkVxrhpsjNdzCbs0Cpc2/tyIl4tnYe49E1Yu5Vk/tZZ
KUeXKTPyxdTDTr1vl6cpenCSl+un7tI3QQTeyVBPBwqOqByGLZuhinU9TDpvJH62BNe/v2Fouooj
jdsOpW+8Y89VAGgJjWqE7Chq7PrmmD90DZgPJBfdxjoBpxm5TajAQfOEQ2VSxYgTozRDpZ3uEmV8
TAz21DTL/rouF4kTjrCPOWsHbwtwI4lhf9bGaq+prYkmsW+DeWcZf3qMw1D3U6fv8wYNSapskHhj
d9DzpGFOGccUU0aCYk2/lKVbGlZYJbHf6i+skeRTN7YHuSwdrgDvTFQwBAtbWtKyhsZ22MUv07h4
1fcWLZ219XZ95Tb0gL/lSMcmUBQ1U9DDMhZCqlyxwtHd64pvSLSQfV7QItPdBklbfL5TXyxkX7JF
UnrYEgCKcRSogSYCdFbhim0bN2lVSq3QbivvF8lkvQ8bBswzfioY03kxRdznzKVjWw65HWbs1CYU
eA1a4JKbYykQB2gwYfAeY6JfJA9wiwV1qorZoYpOerfy8+jXzbtMEB3AoFRwH6Pr5fysz3qZaGxq
SGhq+yEOTBkg8sYuIAeC1VddTg0gckOVujoZMVJ5YYFZHJQVd+nuVgUMJOUBawZ3iBFG0VnZg9vk
DAigoUGDrvSb/ObL6uz7F4EgxUWVI50QqtpD/zuvJP7p8jCDMwvNJ/wcg0/WENa/dKeO9LZGw6lI
vMZdnl3WPZPxO5ER21ya67kg/vfVvWS2TjwCnZ2GabSr7hW2k9HVbmnCwd11gL0al4irTCfxGDU5
mk7c0tfSb7Z5ikZP61TJxXFpUUhFQQaeGAC3uIDs6TE8raVmHb0tpl/Sh9gMbzYofB8VNx2sLMCV
FBYqr5nedEMfvSExmI3HVAYKtvX7EVUhiYM8CA62cLs6ExapMpLoTZnKV6tn9xmAJSVxuUSGaLQl
MHKiDoR2bzPmaSd17xKZ3V5KQGc63vMOsXCqERafm5NbpK5SupoT9gF6r3uZtXLvf/bcRpZg/Xlu
bCtrNfSkjJEUccI52006841C9Y3huTeITw3Nj25/7kEeohFwqCPevQDf7KOkbkY9cQG57Ozt3t1L
/Pjl6Tv/vqCP7S55V9YU+iygywno8KTeft+dixDv6zkvDC2DCN3eK71X63fXzwX//8Ut4bDUHIjM
sC/uU7qwLlpIpoT6wkA5gLizOjrRcaLPLo1ujnCRJ1rJErIgLMnyls2Q5XSvyAq7paxbYMN80cGi
o4yPxyPKjkJwQMlI3FqxaOh8SQHPr8Y3YyNyZmn+WkMr5wa8pxqZ4DshPQ27+8p0d4sx7a5vx8YJ
ORPANVydkBZNFV1LOxpqaXaIBnIPzhirCFo9sPX+SA1nf13ehgWfyRMOvK2wPLczKJRb6q84G45J
XBznPP99XczWxpjoOdA4MTfw54SDMrCmbJMCaqX5C9A3bEnqdvPz4CHBuwaWfAEQnRZmgl6BmoI5
4VuJ4fvy5rIf9h3NRUBeAlkpoirBsKZE6xrbKWnYjmiU2jf6zVEtGMVBtMl7UDZSX4k5zIPduVZo
tMGo+XkeXF//rW3GS4knnIF1f5HnHCv0HUS1bYZ5VD5nZv6oG8Mhatxbi/78SbYSIx7wuK2mAc9D
4OwE6k9VNpTIrUTwVWefF5KcFkDGgXDommEJSMYmyfyFpH5k4aKSAQhurhdQCeCtHBRIxWJfD7So
tEpTCzOJyw81c586DAb1aXq4vi1bdotaHx7deMmiK0Nw7mPdDwRY13aojb3fVfspJx/ZeBcZLl6Y
4Y1U5/4EuBVJDXglGNaygJSnAZbobpY5kU01VkIENUy1yM1phBDgMaM081Ikt9bfuF2tBAivyjot
nSyKIGCYC0xTpN4HAoUzAUL0pnYVhjf4MgFJLHCfiHv7e4bjjwGXmlenkbUV/Kxa5akZU2KERrXc
TYmyW2rJy3vDZM8kCDutm+NAOYFSSJWvc7dr8+PtpgTnasBLAaZPQxuRYEpVXutqn9hhRNmdAjKB
ijWePu5vPhJgWzAxRIE+RuCoCbakdwnH9KZ2WMeP5idwzd3+eWRAQekARC5UG4TiW2F3lI16aYdT
+sX5pBhfP/B5tBAij8Obh8V7Iq60qpwG2BHSxcb3ZP5x/fMbDpBoaO0EYzeelhc9npHhFvlSK0po
f7et0ddy26+t2a9cWVn9cmgWTWK6huuaQ/Cjf0tYp0oj+bJYgxKqybJTp11ZPqjNc8IOiZb5xAhU
JMSdSnJ9bJjwO2o6ktQuCESIIHTRW1VpssUNp+hrY1s7s66PeXTzQxANY4jd/itEuMojQwX1GhdS
Wp+qfX5zayywgrFw6IjkmOwX9jsbqhIvQNsNSQYuvKF9ymJ1143FEwBdJU9mfhSE6xC9D2jlQYsN
wZi2cFSyqc2WZKBuuGBenrg/bPuV5nfGl1STNcRvbAw3ZyAraRaqc2KpRLWTvsXlgsB9nA8t3lFa
izG2Tj9cN+/LewSpNw3s1uhMQeegmFViimUt1Vj0b6XxqzhY9c/bP8+5QeF+QaMNVOpzBzaAtYax
0uneXPbZiX2t+pffFxwkrZfKaDt8P3J8crqZmtW1QeQC/kP++/G2Efz75C5sYdSNTrN611r77uYr
Fpj4WHo8z3mjqLj2bkHRcUSS9m08ErvYua0MEOlyc9/DZ0TRpoasp1hqV/SZIh1dNG/ogHfj/0Pa
ly23rQPbfhGrAM58pSh5iDNQlmPHL6zs7IQkOIHgzK+/Cz63zpZAlniVW3t4cRVabACNHlav3pPo
5oze5fqK79mS2I5MK69BqZN9Lvy0rDcELC8BNA/CA6TTkH3W1fKZm9F4dsuWnyqP/2y7aef1Estv
vl8/pUsbD4MrDQhqsChxqFDdBEB1UvZ5c2qGH5lp7CZgdCMU9It6qyC03JEP0247YG/zgNCSfz+L
NT0hksHibXtK+rva8+stxsKt9aVCz9ZPm15LjRbrG3EwOn7673VFbS2vXIjRcjFMcWjak4YarfWO
KVv+zQIAKDQBRLCQSl/M0rKHhteRS9pTAWJv8UAxOf52AXhc0XjzcSPUWkZV9mY6T01+YsVbuy9v
npsKDwG3DaVS9BjIsbqX+p9td7ILztmpc4MG0xA2rPXKfbhYXtF/GmuQX2H5ILfe64ey+3Gzdi7W
V563vGiMSBuwvg6ilp/cTQ7X11/7/ZYHR8CWQ6uQHL5UzzRRfZ61jJ3yZG9OdzTaj/pGfnCZzQGm
jAKbKNGviPOUF6HzCjeeCWOAlJ3ctNq1Itm1DDzErgOQTukPW42vK3cCuE7AoGGlMLFFjVvNvsrF
7CbsRAbil8mD6E/XlbYU4IEMBpVdhBIoHqqozqGJ0D2qWWhAzcLIN9ubg5jL5aX4M5MxpRlDIgbL
z2w8WOPkV7TFKBV7Y+u3vkK5GbjxTYXAvzzVfsUCDAe6riR58i8ds8uvUG7GDL5BBBpYPjcn3zK/
a/upewMW92bzgSwnKuCIZeAto1Z5qSxg80AxkebjSVTcd/LUFxtP0YqaZA0OLZbI2C1xQFWOKYCd
PnYne2d2Ya7f7InLCTMoUWLyLDx+NSZuNEyD7wsynGj6VBXeLonL2/dZOvtAVBA5sFD1W1FtENPU
eNMpTR/ju8S7OWsnnf3/llccyoSNcRL3WF63X7viZO+vH6OlgYIfBgIM9FBg6B084sv9FXyqNcuu
yAnk8tpjRWjhIxXlAiXUik0eTnWvUWTFTGJEfLYFYwiMw6UwM0dcVNTGfKrpw7ec3l//FPVGfKwO
9w4DvJFVg3dzubpNp2FmvJ5PbjG5X0Esz49Uy5s7uyYYspxnUb27LnD5OfgUFzwosv4NWI2iu851
ZvRRpMMxeavcfVxvRKrL77lcXnk7EiDbGRNY3pgw6ql90000BB+SreLM1lcoastIImhsQUxv7rjr
z97GCdtaX/79zNwi4Ii9JsX6pYcy9fSpyTeiCvUIw7MEtBZ3DyhhdLepVVEaIfrtx6E/0vpEvcAl
uOThzTt9LkLNVMRGomUC6ccj1X1R75INL2dFRXKqA9phPHkN1V4J5hldnRlFf+zInVs+eVsl0bX1
gTNAUUEW8oG6vNyCThO0atOkPyIDCSY35t+uHiAoPnrwDNwGqtxrHVRHrgES/6Ns+kvRq1v8uq5/
6YadP3bYYpRdEKzj4TcBkFLOaJv2TWoB3nC0+IMWoUvTj9wHvHWZdrouaEVT6PKTPHHwZuU8oUtN
Abib40ZH7TG1/SgO6IbrsbW8/PvZXcgcF1PPOJYf8ldteDdvJS340NPZz5dX5Xz9Ke3LYcD6hPyg
4siO17WzYpEAP0DOFBlq2V2seMuabTXulJXdEcQq7zVvDs6g+VrnHDAjYMPvWLnUF6KUZ68wCgPJ
/qI7pvWB9v/m+b7q4g0ZW5+jHNvK6ivbHvE5NAkiFmj53qt9Ld243Kp//rEn/ylNtR2YopEKNLJ3
x1EMflppPlh1/Nlqdiz9Q+uHNt36rLXLAkdPbhS6Dhadd5PNMUwxFuzIYyd6p+6IgY0Jz8yHJI+m
TyOrp8ecDvkWPcIC64wPlXQWAM39D2ubok6NM+AjuMOOQmTmV0wdtyO8JqUDYosBc1cc78/QJt0h
yu36iUP1iV9q7dT4o2sPB010mHMXsbnEoJGmOAjLiTfeieV248wCnOzIlkS0lMi/n1+O3kjTtoZe
vPq+Gfdt/9m2WCCqrSk6yw2HHGRl0VIirYgavoh2dq2sYexot09sTB5KjQcDqC1T8CQUR2BzN47x
qjw0wKJVFHVR9BJfflfTo4NzNFJ2rIvEB5b90cle9fGbZu8j/qAPyYa4pQ3DJuuI/2CPkUNSP49N
WWGNc4JtZofIJ1sjhpcXH9YFw0CR/UL5B5mRy6+JKemLsc/ZEYNHgtL91JThvBUUrJ0ED88sQTkc
0YEa1DQNN0WCatmRO+2Og5cv6k8wbrss04LrFnOhLMTjaDQBDBYIQ2ATlDuBmTOaXdFYD9F7nbz2
WwMcFx/ysTxms6JNAx+iAkl1Ibx5opkeOlMcfQdbhrEXlQAc0JpMbedZN5MbS45WjEs2DAAPwSuh
ItzQm1pR02j0cDafHP7F2kICLnb/Y33YD2w9CCTUdKEgHi/bguhhTougTr5FyW/wbG2c4FWt4baY
IO9CuKC6W8LpdK0cbGiNWz6Z7cCIyMHMvhrNRuy2JgjeCgbawXWBxVGe+6a3vclNsftdT/NdZmUv
+qA3PqCUrm9kdCsXujD8UN65OOX1bzFinhWdFGf9SNyXvICtPZT9i+G9XT/Va7uEWj9qtBi0CDiJ
EvjQWBiZ4Wk07Ls3Z3iP5oNIN2qo66r7T4R+aQZqfczNuYcIRzyk3p7PD2bzQLfeZnn9LvzKD439
J0Vx92jZuKyooLHU283jIf4EMNfg3KWRb/yJtiaCrwrDoQY+ET7mAn3Kuaa3hobLWtTt9EDs3Hpm
pHECKyrogzV6Ze2DhcYOisxhcHCjcQunsapTCbFFNgH2Vb28tetmUeIWekjj7nON8XpjE9WY7YGX
uAeF1l+ckTNh8secvbZxjcTepOWwfGIv/i3ZfbXlcKzZVrQ0IfQDDA/vrHLcCyufK0/a1t46piDW
3eJJWD3lZ+srX5BnelEVhOkhyqN+o/8ryvvJO/2Nlv77BuXtLiY2Nx64UsIGIMndaM2vOPngOKr6
1/8/QdKJONuOHkOQGLVxn1BUvrMTxze1Pkj/5rk73xLluUMPMEi2TUiBfUeqsHHuMRLlb4yq9BFk
Pm/p7hT9ZPDedSgOVhB/1shOfB636P1Wt/5MhqItzIsBAAJkN2hNfE/GQ0vvu/7PX2wI6urSlcI/
aqky98oY6G2oSs8fy+hHZaY+GbaI11a/40yIYkV5q+e0NSJ8h/WVCA+EQ3sz3eKFXr2HZ0IUI8q6
Oi0MC0J07ZvDHtHwc11Ty/XRmw2OPHAjIN0GJ/fy6EYNwaSJwTLCpsp98XMgW07HmgDZJgMoDd4y
dJlfCpiJ3tg5RtuH46eZ237Zsr/4Agw2Bf88ADUSA3YpIKLTKLTMMkOLkb07ZrtkvjW2QX4E4Ah0
uALdgGqQgmqpR3DftCMxQ4NP8VM80BfklEGEk1dHT6T31zdk6WfAcwbCzMNkbORi1GxMHAFNmHWF
GdZtMGc/xAxDsiPxu2EE1wWtbQxuMmSgBwhEeIqFb8SUoBOrNcPo82g/RuXD3yyPUg+AGivsIWOr
I3ZisxmS7FOPan7z/Bfry0gcTaTYfbXrVpTIYGipbYbNtMv7u1bfSLstbzf0gpK6TLkh1FwAwZx8
dJmXWGHt7Fh+j5RVdvsbCxEAAyC+AAsbCjWXJ9eqWo/XQMOGtBjpiafe8K6NyRZV+kdq/tIPAxQB
7YK4Ifg/EheXYrwSYJ22nWiojZ7fdpj4RIyfI+r5ffS9tkxwHBd3In1sxq8T2P9m/m/ebVyglaOG
iqODSE3SOy6TyD2GxFqmRsJDZJK7CrH69bOw9L0Auf5vfTULNFdz3BE9oeFEwRLeNPsR9X5daPso
2qgHr32J65joTQASFihBxRxbfBZaVeLtMptp/6Wrx/31L1lZX9bq8Pwi0wPqMuVNoWbJKkxOMkLN
/dGHXX37pUEtRcJFQIqKRIByFDqHFJLvzQiBnuLDd/N2jwulxv/WV3ldmzgvHVu4Rjgkf6YKCZrK
97ZoydZUhAdFYmvQgmmp8BphlWli0cEIM9zJ9L3BcKnre7C8+cDsAGiPYBx2Bdf/8r6QdgTmhbM+
xKynIvOr1E9vJZDEfZS9OgDyWxLPpqYW4iTKe24mQ5izlyhhu6bdcICWNwICoCEM4kaObMGfjREc
iTk6Wh8a6IzEI7Wrq6DRAJbcuA9bcuTfzzxfbhUtzTCdN4zhxgsNDAz8EFn3hTZuvPKrmyJZHg30
isONUC5eS/UiHyu9D02jDERLfvWdJElNfv3F3p+JkYfv7Hv0bMwmi9E+LFvzYIgMFPPVP66R/7wu
Zk1tgPV4kkUI9X/1iNESsf/Muy5kLHTAHVRVhc+sKWhEH1yXJP23S+MvB8uDIw5VBeRKVE4Cq51b
u3WMFqMF70rrW+/d23Hru9lpiH9O7O26sLVNQl4R0SI6Z8EdIP9+pr3GajOwFGttWM/3iRPm2b2x
hXJcFeEAy/WRZrbVGhIqlXqOel4XJsz0OTnmVANFy/4vvsNBpykQlQA3qGMGmi4FzblptiESS+YY
mNS33I19WfsOOVkWrjdiugVSFmRhfaKZOM85P7WgRynJV5NtPLtrpwwAMphkG7WDRX6UiY7m6GcY
YI2zR4djrn1lHXgvAm65G97e0muFB4nGOQtQOOBbVYMG8lWO1Ew+hu7c+U6BBok9AFuBMZyY2Goi
WlPduSw1ZBFeO9hJMYbmAPri76KKwfB9un4C1lUnD5lkQFykYkWS6WNUQ3Xx+E7Tw8ge+bxzt9qB
t6TIv5/dF4vGJWUtpJjaeEfjPkjQg+roX0hza2kU743kAzIAJoTfolYxhrjzEmE0Y+gBdjIjL5Vv
jXtc3ZQzCcqmWCMot5gnxlAYv8bqMWIPtbXFarTiyZoOjD867OCVy2Ecl/oqo1a4+VRCyPiaTN8L
/XHObHDH5P4UM78DBrN4i6typ+mPQn8S3c30NfLdRgshgiUJ6wE85fIHuDGQeb2jD2Fj87feMR4x
pvk54/XX2TX2xmzvptr4ZMkMo03Hw2yLH9eP5YI/539+gCu5U2DQF8lhDnLDftBxYlxxLPU/tO8D
URxq7YF0ry7bd/y+pU+mcXNWSH72f1IVrxTUalNT2JA6Wdyv4RjVGLb1T3wrXa/6ccobX7O8s9hk
D2HtvtnlD14dePa4OQlXPuHqi3j+MfLvZ5dOnyorIVKKhza0hKd+sgG6W7OFkgIGLyEaAhepaFHM
VQx2LxwSwfiOjE0Qz/kdsLb7lMQ/NCd+vX4o1p54D8GdfEfQFqUG8gbs1JSA3yiM6szX6weKmR/d
CLSzHugZhgtWG6/jqgLRggWSG4pzqL6OXmEw18Agk5C/sejFtDdcMBmDLPbnbHnlFGC6iO72FZYn
/FsJ6hMnDhJH91FS8lvhF14fEG2jMWBph9FwjsgUo9eQS1hEXYZIUqRv4yoEVbQ36L7J9imGTfEt
tuil5mQ6BLM4JWwfhT7l6GldX3a9Scuw8m2Q3Hr47/pRWB49LI5amI5GRcmHr9inOdHLkc1TGSYH
j+7tP96Eeth+iztmaeulFKR2kObCv2reQgON+pz2kAIWJx+0CYl/K7kLKt/nEtSAvsr63EKnUhlS
94Bpvsza0NPKRiCyA2LcAkMQ8lPKRiSN0XTcm6Endix2xhaibXUb8M6CZApY60Wz+VxYGOxoDFje
mfwipX7W/9C0APi5CjHS9S1f2wzQLSKKRB8CEBjy72fmbETHsWElWRlqw7ODaKLcu1vDyZYGBqzc
KKNQ8E2hvKZmDURvOVnSD1VI0iyg3WMzv1kORxDR7dPyoJEtDpM19Z3JU7MIzO5GPuZNFdY6iGpy
z6+s9NksPOoTXtzHGNVxc8SP5BhSfMDWwAqgxfZShxiO6VmlScqQkRToDgY3ie2m3Dtc36q1Uycz
YBLdBTC2qTyjJpqgiy51cP3n0n+Ykq184tpRQLCPzks00YPmTMnuaP1UuMWglaGru743OL9pyUp/
jIatKc8rjhgUBiZR4Hzw8kBrlwozRh0mIGEVnrjcbwEbRPcIZkkTe9wb2r1tPzTFae4ofkTl6+PX
vNxf1+TaCTmXr3qbZtp15Qz5dsZ/CpM+FRFrfbCYH2JRfjPLLVqENc1K5htQfaE7g6pN+Jhfwdxm
ipswyXelI+BkTfc1+4vjcS5EUercZV2TYqBpWJJAq/3oeF1nK6fvg2sU5gj2Anntyz1rJqNDIboQ
oeWnqFRt2aHV5TEBQZdJLbQ3KnYo8dC3EpUTDwkMdtO/Vhuu7+r6kuIGoCjbWsBshRaxkQmsH/Hv
xR1hL9e1s7LDSIvi+UeXlaTIVX5+FFEn7grGQ69LDjYR+8z+2m8ZtrVvkM03khAZjzRR7Ew+8KZG
soyHLP7Z9qnfjhuOzJYA+fezx4D0jdXDe+Ih+hlq849Hn69racVRki/a/36AoiXW9Gg4xGjfcCoi
v7fuxijwMA2Av10Xs3K9HYzUAOETSDVka+PlZ1RD0VftbFVhQQT68DFRzdfLJER58TXq3Tctbjfu
xuruu4YrqW1g0tQXDlN+qrx1aRUCtTohZY1STx07nzRP3MpCCc/GQcUViSvZhgpSjMtPmypes3LU
6zDtgulUbjFurx0AOUBDMupLCiVlg7woywvXxi2JOeWP41SMx6pLtshVtqTIY3J2zMpk6iM3xTGr
iPaYDeZn3m3hQ1ZEAP+IUgi8WHRNE8UYmnZEQVuntyF5H5vHsbw5IYLawdnyyjbMNQxMkmL5zg6S
bzO5u36AV389KiEoS2E4zKLojRknSOvUWD5+N7sfBhqAr6+/cl7xhsMVAx8JkHZqzwHjrlYnU96F
RJPlPPQdVIGzhd9a+wg5NUcC0QCqUmcmOCnR+noourCw+C7bR+mt86Gg/4+uCfC6gWESfBuXx6iq
0iLprKgNJ/vTyB/T8dMkKeuC23UF3A2yuWhhWTLNem1Tx0yDriYMk4zL343+W9f+4lpjs/9XiKtY
LMxh8iq7h64a663edeXG47ey3yD/QcgN1md5r+VWnV240agS0RHahFp0x/SdmMObdXSxvmI2KCcY
FGphfd4+at5pMHYz3zCxKzYdQT14woGQkxRWinOqJ/DfRzdrwwY7LOgUmPpbUx7H8hh3r9e/ZuXg
AqqJeAgpZsyDU7OdpBG0G0suwjfqhfm0oavl6gAb2Ajr0NuHSF7FZ3Yg+Wr1lJihOBjNfdRuNKat
LA/3DE8QKE4MiTe53Go66xZPytGABY99IZi/1ZS4KgBPA3rD0O6zqKB0RHNG1JoAMIl/P/bJv7fq
3kbFEYuDSxxMa+oc+7yvW0pZb4XT57z5EvENB2Tlx0ucEugnEOouG1pNI3eGGhDj0Mv1g1HO3zFh
9OaqCVjuEO1iTBC+Y1HKYBjflZolBWpQ+Im1E14QiXur2/DUljca8R8SyKjBQ8aSZSZNWlJ0Aw3d
Nt7n9p455FDaWwQzS38NUvCAQlUE5kmlKa7NenQjrdYBYhn8ynnQpj2fQnIr4wU8QiAipBF3HDlP
RLF+GNbpYDjGrIcVLUFLj0hwjvMvyLESv3DT/c0nDOkIZCPg58h2E+XVAA1ekmtRo4WOX4rXJPp+
ffmVjQGngKQqk7VzfMzl/UuHxK1pzd0w7duXLosgxPA9qr1cF7NykC/E6IoYTI6bCqcG1Zpe+Zig
jZ6vmwWAbIYgB4hSxbI5ogNZappTXERT/NLBwLDx+6WWL7O0uCEA9X1k0RDLSDWevUiRwXS7rHQr
LPJfcXvgb6R6GvUDmQ/p+Of2LzGBv4NXi+rxoqpMXcyyyGoDSKw9iR9v5v3F4YUhRC0W5EgyY6+g
+2bLSOaeaHZY6j5D/WQrW7qy0xfrKwfKTQmbCE2dkD6LKPPdeGsY2Molh1uD5BUwZEDFqCwhvdeg
D6yKaVhmlT9UoGzHlNWaFzstv795JwDegk8LZgrkyXVFVSzTCkzFrUnYPLL+WzRtlJlWNHWxvKKp
XgeFn5aBdz7znchnW5RoW8srV44b4J0vRiyfWgFLdmmzgYVZsRwfHMWgL5XgG9XtqFlngZiMzSHa
ETv7m5m9j+x244R2JGSV4fnLJL9y6z7GA2uVAOSYuX7j1DtnejTHjW1Y/Q7EFPA2PwZcKZ5aYpJs
tnNGw1aP/WwMx8bwnS0aklUhcuAYxqbgH5U6ghtupzERkZAXX2frd9RjgOUW7HBdBsgG5agUCdm7
tFEda5AitAALtPXHOGt9a/466FvEsiu3T+Yp0F2OUgguhrIlY1FHLMoYCUn5p9KfouQh0oC4ern5
5l1Ikb/izNySyTFFVSckNKzfFfmWRYfr66+YczQeY0CKbJCXSf7L9ROQW7okLwlA1EeTfdeaB694
MECK3Vq1X271H63cRDigHhIgEuS4KKMPceaBXC8nYdRbe2fwXqdu6xCvVMrR9C97gdBJjUq5WqSK
epR360KQUCfTP2LQ911hJcA+gJAQRezEqu/d0dzblb3X0Z0m8JrdHKOD51Li+wAbhz+p1uLqYWKY
eeTNodBerOmzkTzk/cP1XVvTI6oJSPejUUzu3eWutWnEtTLW59BmzpPRt18ir9+IpdaON0DQMp8E
T3IBs6YRtWORSxH1P3ph+NwD6dFkoUR6u9uND0ExEckReN5qfNhiFyxeDzD+pJp9XmLQApnGwE6N
dMf5+P265lZMA+CvckyL7BEBxdOl5ty0RJRR23jJqnRn9UigpM9RmgTXpSxjXjgUZ1KUF8etUs0S
4DANC836XFSd35YdpP3U0vbOJhsmYvlJH643UJ9oVETzgGLtWoHZiumYzCHrOCrldAeuvr2uvV3/
pFUpYGQBbBX8ogvMOsbboIiVO1NIIy32vWT+Ng+l7WtVvPEKLQhM4dyDe+R/JS1qwCSdOLr1IInq
flE8R86rV/yx0lPTgEanQz9f8v+Qplied7R5YNoATAb+vzjvXaYRMx/0KRxyv8v2mNwKxo15q/68
pkXZuyBNLWIMNciPdHtE79uIW5UKYLEmBPrfPPbr+lYtrQM+5UyIYh2srm64KKY51DCNfBbDk2U0
Gwd89Tvk44qEDmATqpFNB4aZvY01hY53V8xftelr19/d/BWoBci5HBYA06jXX97UOUOXVcOa6vjV
FaaPQGTDTK9oCY3qyDPj2sjoQtGS12jAG3tJdbSi0ndp5t/en4SiMshkJYO3xEgq7pQuLFYgCi6P
XR5M5SF5uV0/Z8urWVoQL8GaOlg+0V/i+WAnp79YH83NGBMkXwEVqpyOIqXMBbfC3A6+jpputeE2
r20AIrCP/i2k0xxVP3GRiykuimPmN9FbVd0cBwPgYeJdQe4RCTu1KD6TkjvuSOqjXpo79IeTcquf
cek7QYKDfDxSRoi11Ve4NEfa0orWR6vbJcSvvE+M+qR4KhlgsBuv5FJZkAXcnyztUHBIK++W0acD
r0grgHt+4tOnet6ihlkTAEgXylPAQqE3THEE9QRQv2S26mMyZUFhF36yheBePoroS4Bbhh4XoMeQ
/Lq80F2rlTMp5voYNN4Xzwu6bmf79FbqTxTpJSAOThFAr0izKde6IE7axIPHj2ZBgmj2dng0br0Y
lxLksThzyTHoFFWeERLyrtwNKQmGLbjp8i2CBJQLQf4k88y63KszCV7hWFnlEX6ss8eiAiTtvuke
262BJSs7jrICUoTINyOlpg7pjSdgWWdc82PT8gN1/dLaCi7WJKArCDYW0BRsvLIXTsKS0Yvd+mik
L2X1rbnZC8ZIKNDxYFI5nOGFBdeiaqZ5mhbHKfo2sl15u4HC+qhBYjIUeiUh5HIbOLqBHC+Pcky8
wYQgy/Bb7f76UVrZaIy8QV4FkDq5E8qlo1Y621Nr58fOPHDtsy0evSzItxj1VqRI7IqFeydxYp7y
HZFN89wd+vKo+Zn4/Tvzfm0Zj1UJmIaH9ISk5lFTaXbHq5rwETthPHL3Z5Ke0OOPlsMNda0YXJn/
kAhBF/gjFcmSIQs9Wi2ePM3KnthgBdpgBjVIzUeCJmy/bt6ub8/K+b2QpyguT2qMFGSQ1ycT5tq2
e7LVCCBXuMymAsGHi47M2gdFu3LTe8LmMRud8hjVBzcC0ZDr1+bd7V8hG3ExkQ+UoDgEl8c4rmhS
lhGtjt30ruu/561G77VvADIHPNRIh8hC5eX6NHecLnf18ug8G63viU9pHl7/glUJkkdTBoh4cOXx
O7OHORsw68qs4eqg98dN051nVf4MNt7rYtZOsbS4/1eMoSiqztBNJSyIqYq9WX7TGGYw+nR3Xcja
mULtHtV11PGReFaEgP0JA+TbrDzW3u/iudvqxFpdHnOfEaPhzuMdvFSVyHsHGAeCA+XBI8Gs3Ryj
rK9/wUqABgQC+u1xdGXYrma+iF5rbsNoeXSJ5tPu3nKjIOa/GWP7Qpv8BNWfgROfj3xDd2vnQPbI
wgas8SS5eVKKZraKI59/G94Lrb/r05/rH7fipMDew5kDbAAoR5WHy0zSLi4GeL02aG1pZbw7cXY3
W+W/bq37Xnw7n4scuiTncWLCE4IpJbFutghwmiYqQBNq+wavfK2me8P7C73JdjCZLkIKWXUeK5b0
+VRDSt0/uc5dPwb6Vn/02t3B8FU0egOlh3OhOHdjnGvMqfHGdMUnIDv2aV34zfAFMw83rNnKBiFP
hBgdow7w6JuKxgbdLIF2nJJjW4xvfYkRr67uk1jz7bbfj4PzevN5QBoRwE+4GIjaP+7Cmenx6taY
mqzMj14REpw39sJ1w5/wH4lO10WtXF1gkMEzKUlXpXG4vLrZWMBB7i04A86r7ff67Y8ZWkXAAYYe
IngB6iGIpjkSLbblmJ/SbrdJ+7iSd0WmEIcLuD2w92LG7+XPj6sZOyPgFjP7n9jZFSO7c9sCEzsP
LbmLvUPUsH1VfolAZnpdbytH70Kw/PvZFgnbaWbHiPhx1IbPrT0EzmiAlTp6AEXLxkX6eCuV9xqy
MMVDNnDLeT6XskiV5LXpwDM3wDMWsy+u/tnsPzP+o+i8ve3+tL2TkfIgsttdt3XFVrwfpGIJzgbs
OnhblSuGjs6YCtvlR27+24pPnvGENoy9gxH39X08zFufunIc4S9Ii4HQ3EL34OWnitobeTwOCHPm
byhC7Lg7IjHLd3FW7HLrtx3fm/W+QZ+DDnovXn/zjH3l/bi+tR/to4q+kUeFwZfJdGOZZ+K1k5n6
II79rH2lEU4tKlRBlKQHPTZORqEfusZ4q7UK/aeFXxhk32vNIUZAUExtgbRrGdAUzH3CqH5e/2kL
O4QQWXY8y91AV7Ku7EZcuH0yR6R+HsavQMb4Ez0IsTeTOxLfnKmCALxJYCzH/UW+SjEMxsiHToiO
PxtFsbvjcbax1WufghhHlrGQ14UJutxpe9ImPXFbrE/9Sp+CsRRB86upfybVP9eVtjhTUlUE8Rq6
Lhyg8hXjnWesNcYSBL32bh73xdZciMUNQbiGwX/YFhhsWfu7/BCr1Cc6C7t/xlT5rHzGzCsi7gbt
GFngHzI3XoaVbwFBpIV2TNBFIISWWj0zO3qnDcKwK/FcinuNPNJvN6sKcCo5NUhODFtUkZoii3oz
T8SzMP7Ee6Pc8HPWfj1KR8BUoU61JASVuXs3s3XxjGbtX+2Ww7G1uqIb3hV256SGeK6Lnzvb2Mjs
LdxA5BPOf7vi45qsjXuw+4vndzYdtfeh+3676pE/gsEB4z2QNMp90Joh71Goqp/z8kdbNhgkbx6u
S1geVNnGjCgAiVUkiVXbWoFORqMpNjfxPo8j3Gb7aTD/NZxP03yvNTfHNfCS8CgDD4YoE2kS5Vpo
Jh5Gt2LieUiQcCvaXVEeLOcl2uqmXO465AA6h2kEmIwD7PDljQDWxav6uBPPNN1X6X64NV8sP+Ns
eSn+7MKNhGBkc47lu+Yp5S/5zQRccn3M0ZLsm+B4VtO53PRYEkdYn7RuMFbx17oudpQWO+KWu8xw
T9fPwPIUA7QDDwLpaQhdEBrnXtM68TwOz8A1+nT4HTvf7WGD73NlRyQpJlx/DwEGMLiXKhvmOINb
ycbnwRkCqxKBfrMRRIkYzjhUhvUX/RNx1OSJnXYDDrLfJJ8T7fb1URaWcwg+PEuVxQSqqyeXZNZz
e2g8DrzczRgqjK3HGy5vu6QsVjtO5iLLJ91JrGcve7fYc1ocDHLY6mlY2WrcPVx0xORyAJziKwDq
PsG/Sc3n5mgYY9A2xT65mS8QH3IuQ8kr9K3T4rRBRprqQTp8r42tvPeK0ZItGagOyGrWIsQzq65D
Sysk8CQojC94WA55+ZtMD5q5z8gWxGFFZ4i20HCEzjLJU6cYYdJhIFJJDP3Zncl9RgIwlGFa2N31
OwhnbeWKSOyZbKeQkwXVsKgW3RwNkW08N2OL8cQxye/H1GQxkGj6Ec2F1deIDeVOxwTYO6FP4EMd
0Mjle3MxFjtvJJO+Y55d341WkT/VbftP4zqYOwwcG7dyr93TInZ+zjRJX2a7QtOGk6DstTONKHow
B+OXbaLFBVgi46HOSif1PW9kARMa3w9dqd15wh6PydiNR23y7J+Y9mnXfpc72qGlnKIDJP7D6+TQ
OQxkVSngDHWtZVidil0fO0iSeSN9SCP2D9Oy5MBbW/iemeUHgyb172yk3dMIOsBPpdsi8Sj09D3B
4J3OT6ZJxxltYQvz2DzMAo3Nuzqx3kXRWigNOembqFs789E7/0zd4TumuVXB7MzZa+E5VdClFMPP
c8848KIcdz2N5vs0z4jvdjTb80jDM9dmLyAOiZ+aSSN7o9P+mSfTFX7fznriO7Fb/NGmMfE7u0/3
ZsbtL3yiL9FAshcB0t97yoW+cy0MktvF+WzTIEFDj7HvfEbr1y5rvTdMciqavVswckd59zOr+1fq
laNPq0n/5HpQul96JN6Jlo8/GK8cbE5lzWjALIqXiVeId3TNix4mw2h2hc7Mb5hKY1a+K8oiD8rS
cEOz0wdUBZJiF9UFkAkZFfE3x6imXynpf4MDvTlgoMN7OSMX5ieGFlPfJAkqCXnvfh94/n1s3FfM
MpsSHy1bJGydjPtA4IHWWpvigMyly/2ij8HfZ3tjJXadppX/Yjqc5edxFO/6JiqPKfIy96YnTlOa
vFt0DOOSJXowgI0/bcjvlmJOQFTZ41evmYc2aNzOqj43WtXdDaL8kw+mEx0A3kdLf9NbJzvt624X
cXR+B7Q1QJ4a927j7jDwIH0GPuKttNsSb4lmj0iDDMdMpO+0dsKJtbzxNVa+DZT/GpNa8+ssMXeR
N6KTr+yGXWSmGCXIE/fQcFs8eFpnG/s05eU+5ywpAoLesk/tnKS1z40a/BKxwX2SRv3etll6V7E5
9nur5QFF8+8fno38IcuKl3waY59Umbkvq/i1azTju13q1QPGR/1b2/+HtCvrjVTntr8ICWzGV6CG
JJWhksr4gjrpNIMBm8kG//q76COdLyGllHKu+jFqXJ63915D38nQFWl9LsrJiIbeeRlSqr3Y8Gjn
b6tcW7+lA2VqoE/HCOdbvyLQ8W33Zs+gndZAoKlSg4I4IuOIafI8LlM8QFGzeahgKkm20D9NM1C6
2WBfJyZQBLprddg4PY/HhLJolIEbw+Hrj1s0dex1xdCvuO+UodMPvFz7o9RYSg4JiTJ3xUTNejYb
aJqzbqrsEHJuVuQWqonqtIFKWMkhEG9BXssESSRCGqmPzYntSQYBkN4eXyEZ22zcskojBUfNKCAN
JWuVobYVdZP/m2qjq3aKwdoWevaXtaoLgqXR3pOq2k2FsS/hCmhstBR1FXW2KaEUmR+SsXy2/AIH
j8odW8dwNXoSUGJS562fFztHtjjWhppJKzQEfehGgqFDPsa+FtQEo4gFTN3XZpWqs94x0i2cK9O7
CQoJBuhAg0Co5dTwnEnpxtdJetb0VZ2vCsMbkg1W6jVrzU2f5Hk4EPbkmeC04xpsYxc/IOo8waOM
GcMQpinJL4k/ZjftmLBYSSmb1eSoC2U22Hx1Lkw4H4yj/0ZwUa7HLDHfknY9lGsJdDZMTWHpMLOw
r8fCJglwOW4KzVrTv2pzUuUx40776Ld0OqAY+ArVZ/Oi6uVNXWIyDBjiPgGY5KvQyrssCpjXpKGw
wfXNsq4OtSrHqAT2Z5c6frkuHXP8NfRtsqHSr+5NY7zXdfEM8ow480nj7EjpwtiiwfLAbjYi6cgk
BCKrDwvDzGNkRxMQuetprQGS2hksMeoL6ko5hmWlX6EUVBgbiiQ2+d10ng/hvN4mMVOjigcc9mGZ
2W6MQqEdD27TAILUO9qMSpcHoVJ2EFK/fJMNVVFpSJytNRgeZ6PIrOqSzZoau6ECHGdCjbqL29Kw
OSTInSxY8QqyBj0xcQ8RV+GuHiEGlwsorndbOkzPfCr92K1AfhZEVxepbnedyvqwhytFWFrla+Bn
OCNFdt3DACzuZEtXjgPBfVPhYHWUtMPOFsYz7o0/k53nZtRzPsQ+mVqMsESQF9aDKQS6nuTWxsP1
x2JdliPbTFNdYZlmKQ9t3VMYOQ55GWZ1AP6hw+/NqRFw4fORTKN9MsbAjGwLz4h0CY6rVddQgcRP
NGmFVVUquuEGJas8gyl0PvjFJR1ZFZZDuRFOEiYW5qWX+GG4qYc7AJHNG9KmdQRyLvaoLRvoZxTQ
ZQ6bsq8fICharsUEuw8nZwkWbdLduXA6jttENHuF0veWQv17B4xkuinhDxL6vfozYSgjXLgi8lEE
u3FB8N/MmcO4CqhapbJIsB+N/rkRJcNsJOq5KaFlZlrFDdAqyao2iv4Z56F6Ltk0xTiq+Tn3s+7W
FxXHIeHZTZR4il31JLFWkHEbugiCiHXPt3lWcnppDJZ6gVQxCXXb0giYSuzC3kqe27Z6szrXWbs4
KWB5l5NIjiSJhDGwM7fDIAXe8NumsFJS1gMRdgMsiOHf+aKga3/I3DbKR9S/KYoVyNi4ydaibRcn
IuMRhCbzyE4CspsytwhTt+7OcDbXYV34fMXy1jvggmuuFGXDucOgtMEI9sxAuFdEFd5hG8XsYZMQ
pi6CIElDPxt9gsi112Htw3MYzGP7mcrisSd+9qD6gofO6DcXJU6WkBQFeFodoinhNdhPI0K8G183
gVgZcqRhWtD6d9ebXozfilu+68oqnBLzd1qi2BdLYR7sfuzGreFK1l9L28reOoL4RtL2vA3Ivrer
fNfoqazO7KFgLLTg1NBGmrc7M/dumasYFrhVhq7TPqd+fyOKhm+NoMojwrINgjjfGSGQOa6LLNm0
3SDPmGvA3M4Y3TNop/URUMlN2JqSyHXOIVvWWnoGKuEep1PVRaQGcXxwqqtU03SV2Fm7Gg1L4n90
cZD+ajuviobGaFdYL9B/cWmcw6E2HANfb3AH/6GT9aqEWkNPoQaIHBUAFmzswo+bxPmd0toMNUuA
xQeTL/TaHFSPokKiLs/CoFDohCt62NPPbDhIl0a2xXCEquwdTMhyPQrWoSLSPVLW5FFJ3Gc9Ofk5
651rRQmkonzxp+K1f1Wk5vAbVBVzl/vJcNB+kmyssga/31DFfZ32fFUl5rRNhauC1WSXZnEJDX8Y
VFVBemE2gYZUKljJvqd4EJN2cPqQcgNRGQMTYBWoCRBUHzedUw/8BVXO3IFNaFU9iQnXYGg2NLuz
ISQ7RUbe0F+D8tpnwroXKLL+UrC5jiqddYjoCliJqEMy8fG2aXsEhBmOnp3Z9VLEJXNLMyoKNbaR
j8vq9+hrfwNRavkL0UQbI5vjhJWdo5BS9G2zylKjWTlJOa0CRooL8Nvba1Ip86br3XzduMLBVLiM
RUXaVUEo8im5Z70Aoi8hXent+sHjJExtqXWcegZZG8T8k2S9vC5Jfd+68BTHkYy3hJk3W6t2E0ih
cOCFpFGlv/Ku7hG8tm6L0emCbMNxVEUKoIAX22j5Bd4T0PDSRjaqXQ0PcXIohVvXW6h55mLtIuiF
iHdSrFnZsJjl2QEFt9+cIfzjThFRZ5hwFg54aAT6TxDIHse7gxPHw69nmP5VxXz2CECWv9OCFKux
AA56wp6+612N0J43/UtOHDhN28Z100qgnAK4E8l0GiLTGbAVigRPH1Fn1gGz6fcbayryIgnh8Jwa
F2SCgTTk8aURDIhaUU3oh6ZBLAlDrVSZoMcMhvssMUHPSRk46aXTI9XsAYC2NfOR22dCWleoZEro
EkrKo8oezG1ZOHRYZX6LvE86oYACALd91bi5D3ZS+UYKB3EupPeurCBXULhU2blMAbAJLSSoHoyB
p2c5TVIVCwLNCqN2oZMEMgA/D5oKhw4O/exxdFM/NLwS4wBgDqS0BAcLwaJ8BfrPL9fRzAQeHbGx
Pfo3ou9E2LVZA5ikziOWwoTYmvKoaOu7yuzvObL653YgEPqlusfd73dRklXVNTerOhpRV3ys3fpG
iwxBmjl4kTuY2NUZz84sAsHJ3BL+BpIOBJuZwtBatPU55AzN9hbcFhL6dtLUl6nKmuoKmhW3vWu+
wD+oG3ZJ2tv+PjFNiA1pcyjDpCnfKmc4mLS8J03rYL3a8jEzHXHvl50lQnjV60dhD+OVbNqdX6Vu
jEuUYdUH/ovM9aPtv9ZZPeAdYpjb1HWMl6IuzBC6M4B7515DsnXuqeo2gSrMo5vi19uce69SD7gG
bbqHaLOzmibxwIshj+oC+6Lyu/dOwty1YvzRVmMdWRrPxGxseOjBB3bTuGUddRSUl2EMzANi4vvM
t/NHKJd7v6DhlZ1rx2pwjXZeGZZjwq8SDu/eiJd43JYgYqxK1O93A7SXzLWl0+SW+3VQxzAnqMVW
28NtV7tM7WDBDFXK0sV7LwtA4RpU8m7J6Z31w4VsCghBu9WvydN33CXQt5aOkNXlkPlvNKntsGoA
p1w12YBLSZnWAKk6HxAb36uh8+ZD+Qnl255jwqG6Ts6Cnnsgz9jNmcPNV3N0Xu1gKCJe44B0KvOV
dOAkEhxFoc4xGKg+VagDjxnGrEn6Bw2ISjT5VoIdVMo/ja3hJQtzumhqPV0iFZGlu76Ww7mgxgBH
SiV2iU4NcPccoEwKIh0rZqn7OMIiEbHNdDPC8TjGqx+vQJUXOFiCQ2smj4bIjdBzSnuj81JEk6bl
VisYkvMiGfDT8mbvqlrieS9mskFStC8gofdxrhF910zgwM4mfjX6FH1Q4N4xXcLVTOnyF4Op1hO4
f7XcIk3UXhdAG4cEV4+MlGffaShH3TdQKth6qs2LiGQm20FazLkXLIU7oXThzNd0MCwKEUvSZwG4
25kmoxrihBtes6555W7k0KwdUZuPeCuruAIG6kpCLXPVVbwD8p5av0reD9NWpiAs410FhF+KkwK3
YBAGvdlEnR/ojRj9Jwx9EiIqAX3CRxA7afPAS1ttWY7EgCe3eCSug7wPzs3WUzA+SPLhqu/hz7oL
+KBXg5OT87zz2wil5ja2Vf+ArCndugZ5DrJmDEce3GcSHaPMCd3M2SWFeQfTTATnLH3zOvGMwMxb
6YwGZ6rF2zBApX70mLoTadb3q7Y1y6g1VVtGhmnWcUOTPG59vHX6KXn1IGEVOUYJzT673FYl2ZLG
3XJjqtoI4XMTeq5eNQivArfc0vbJp9ve7UJrct7JmLbrrhHWBc0yoBKRjX13kBT5lXk9nua1mQ6x
W85SsmV9jWfoA+lStmJSVog7u2KtAq8L2dCVO1shuzo15vNk5OKiqjyvilUifgV1T8+tUnarNtPu
VWLbaq/aNMFzEyozplccql6/FSl3NhKy1VPY0QzvZhNpHpmJACu/c8aDXwb3tWGWGSBVLrJxZS5j
hn0Rsd4KzprSqOICKkU8THCxvCW4Re4BxZDWVhfFm0CIcJGO1LzMU7eJRzXK0MQhc6F9Qa57q7KR
x6kMM5R2Ao1a33gKiLqxtbY2bW2rFS/6fKcIxHQT0LDCfKj/+Jnx3jrcDgO/uPMYxL0EAuYYtObX
JKkhL5oAR5To3DtLncp1z0eIdz3YGrkwazCCp3FoXRbLtPX9yEmt/tpuCw15AEcgDgiMDBnVygsH
SwpohRfiPq9TNJV5jzIgMpalb90qRcV7PjRwEUlwcoIrr/WTwHWw6Smeu+sRz8N96xK8KV1XiLeO
MsiFds1ta/UEIrwQ7I36IlN9ZJH6UDN3PMcti4LeFJTjTpa5tx6leB1ThsPIlWrYDx1pnqAao6Fx
2FartDWCq6xuTJw1IHEUIBZ6YZtUI9KHwQuSA0WU9lX3qIHsunZHkqaR7yca3UKocu6SJjdhHpJ4
a5VMKoLnO6Tlif8wdW3+HiATegM5pUcgj9ytJhONkBnWODyyyV7pxH20kMorNQ5VF0rukNTL2NvQ
kh6/vuhKpBdkkcdpN9AXiyfuwzQhiZQnCgdgkNKXHo/QC0P7ze9kmGfctG/wu7t4bJOpjxokzmIS
DHIFWFBzSAI8cC0Z3BKZJZG0uRcSyrER60qFpZ3b0YgDZ93bPP1VAPNwCwGD/tbqOr0mur+UrqI3
QLIVQ6hIPj8vDGZjJdFxxBGL13EjW2tT5xq5EKB2gTIQSFSda+qOG9usphvQ5fxLW8E4a6qcejMf
FLd9qwIdF2bth2VgyDAz4ZATWr028MJgths1FmUnyrLHag5QGIHh9WwNj7LD53KZELaFuGqid558
1N5K0i1XPy9oQb0E0AToWIA4Yi/KNPAqRmRRMYqKXGwV2/QUK/lYOQNAkb8wLOsrZt1BLosi50Tv
KmPVOZF1Smj2yPfnEjJAHMDzw01ygQqqmJkErAv8u955xRGKhfh9RebIFHz8/hIQ6XaeQgIO3y+F
RO5oa9dnKTJx3zdyohN0UY9Dkn7ykf7xUaje4RoxTlSVjn0ezDhIyANuBwLY/PcPhWqCrA+sRFwP
8OHz9/SU4v7Xr0PuDmhuAF3gTgptqM9fh9c1NWg+0DtgwIwzv9p+PzYu/vsnxBX4RR8/vxgbPN9s
0mX4vCl2gXcm9ZmaNh7yEd83c6oXi32ATCXKH0ZP72r9psdD/vr/+/wCikBEJ1IUi+md6LdIdNMT
M3x0kFCeBAESpVAw2D7PAQS/ajcXDn69ufZZOInQfuentEePDREA4rNeMZ6IXzR8EmFlTBSofVcj
bsaJh7Cy/PkozYoVs/zlrMk2d/PDQs2Lrq5ySODe2chN5vaq4j9lrWExfWzA+9yAW3BdiA4NDFSG
yo8T8xSA+tggAUkP6wkKzi7a+tyC0UiKXBOx7x4EvBHd5BS54dj3oesxW1jNWPclrlkFPsupGNw7
hfsQEfvszf79JMxjsNhwMz4DPx9Yy68GpgOzUU61e+9OqiudxpBfUJv2Nqh/viM+NbMATRlVwdLA
RzMCJYQ4LaPve3FkRxDgEx3bmUHzX2xNGo50R5ZxDwGyc8nG2Kk2NirHLZIw3zf09YKAZhZgisBH
g7ULIsLnCe9di8pKBHhb2DrfTU59h1qFcy0GaZ9o6UiXwP4C3QikE+hOLZdWmqF2TZhv3lnWO2pa
kRoTlPNycByGn7cEvNkMLJ6B01+Ux1QORQosvumunwieA41q5QUAB+SFqRxZyMxPfgwuREIDwhEA
9mLZQZD+8yCizjYB/dbbd1m36uSqP6Wr/Zcqs1jUAJISAF/BHf7qBd5SD68UjjDECpCkSw2njKq8
9AEZbrtLXel0BLNfwI0aRZ80NkZLAQ1he2GvreZCWz47Qwkyv7WAMghTvJ83SDJ5Vwhdpx2tJtPY
TK47XFuo0l7R8QWOYxDtcrfMcvp1aaZqVbdgCeWm8OowcYru2tReuhod03jtSmbdFgVCz+/X5ZHV
AsIpiDdwDAdgeimDHMCKwXR1S+98nKVBeZgICUe9QRrv+3a+QtBnZiuaQsUPMQDWzee5Gxm4WENu
0zvUrUOqbgbIMSCrNXVIUKESno67YdiQ6gzPQOSZTxxWX7k/wKxhkbq4mEDAwOH+uXU6J55q30zu
rOvOc6DOm2KA34R9H+Q8MgTefki1nVCE+HoGY6kCnQMCCxomS4JZMrjc90aR3GVpukkMY73/fkiP
fB+0anAXZksuyMstRtSbTFW6icgPDVdXtVWdU+uE6N+pFhYXLa/6oIO8Y34YUG7tV4b7Y2gk1KGA
LZsxZpCm9BezwhzYIg2U5YeiQJQQnaT4Hf390Ht3seKAl1uS1oJBDGYJTbw7iwAkU20gcPsfpuBD
A4sDqUtGW0wNGhDmujuY5MQB+/X348GC4hHwtn8t4xefN2WfUI7s2B2YfUxAWPjHcQ6+jxmAZO78
dFySAZiVGj1XiXFXeRe1tVH+iW339dIDIPXvtpu1YKFb83nXEaOHB4TlsIOvz+rgULjrevqp/Cje
vR+bWMQH9dg4JuAx7OAYMdhN1SlZlyNT8JeCCpobYtovmyyFcDFzavjP2eZZdc7TH++AAHJ+s6jK
bOQAIN/nEZIqK1WljeJQv2UAOMufLyDQzAF8xAGBs89bjA5rKlI1U8AOFMlxEvLHny7/mcX+v88v
XtVEtm7vSXy+qi/84bL1Tvz8eX18vo4/fX9pZGyjisikje9bQyQ8wBVIiPQ8auZR7p/SCjyyVpE5
Af4bmMpZBmux18bCdbMyqOqD597zQYYjHM5OkZO+Xrazyuz/2pgX24eHS1N10FVBeHYwVkLloVxZ
c+Zy9eNJ+dTI4lrw3Rrc/wSNcArvtOJC1z++19ALyFCBqwvKHELNRS8aJxm7oq4PONBX2p7Ok3LY
/Ic+fGhiMRmqS9w6Scr68NBNl2Px42sNxlNQAILAjYPLZ3kssVK2Y4oC713FXnseUXIi1jlyZoCB
Bnh2gIEChX0xzSUHNmhEcvNuNOP8DCiZHw/Op88vJpgZILMC8e/eyXxcQweMs+nEvjvaAailQokE
cQvi+88zXJLc1VIrDFAL6KMHPxt1ooX5Ny52NpBEuNdgLIV04vJ9WiSdhYSs792pdg3Am8vWiVx/
P0xHNht8PfDGRtrv767+3AkOKA/hKHDeQdc2sosrblyItI3KH1sYQBESGUsYeUK4cSZXfm5H4IGQ
Qx3Sv0sLcZGcVyejpCOn4KcGFod4RrKsnVCsv2N/ACrKgrWTR14JuuiJTbcMkkG5ABgE0lXID82P
nyWBSFp20onRMw69h3iMrHhJzo3hwQN7YRjOdDDFwH2hKJFtv5+pv0SCD6th5pLgDYnHAeSw8Gpd
cnDrPqdWmoz0MI2AloCZyewwBf7hPtAT3eTwmEb5gj/kvaPek4oM74q7wUUtVPKnCtzqvE7MBwFP
jHVFkiA0qCao5kog06iBp0XfdJComMrMv836BjZmA8muIdKr4PIOtf2oOpc0AtFENSlgCOO94deA
J4huBbv5YAMQhNhYAwU2DYDEsw5YFbh7sBHI9Spg5Q7I0+xWBc4BzE4z/n5gFkv4n3GhSJiC5gg9
l6VOdUoCWWWepIfcuXja8HrHnr5vYLHR/2nAhtYoDCuOhB9l1/WBaQ70YMo0Bu6+leREF061sLgs
OvgtEztDF+ArYWyS/9ABAjsGpOsQv84y6583X1YjjcY7C5+3jU1eZNsT8Rk9MgWg7YGbaYMraX6h
flKVI4/mN/QAGy9ofyaMXaWeJe6tnqc3pgOlI8PRcK7hSREnUA6KHCacSxSkUyeUyuvWHh2cc0GY
e1t1vN8gZUD+uEpdJoDMbU2ifCRnjCJuCkOcBbqzNoVjgCbgDQgHrQ5IOr8Ta9kDVCXBQthYdjZG
Uw5mXIRifxcKNpi/GwgRh0MCeoWeRnoBZNIpedIj04jjAYNgIZ2IpbK8cwpQSTN3tA+U/Al+pfTh
+3W4uA7mdYgJNC0bpCmo2C+vA9EnflD5CT0gpxjagB2M4zkA4t838ldpfXHMzKQcMHwgT4VK2aIT
lfb6kQWpffAmL+blJumego1E9sZ+ARgPaHDKY/Y+A9/duJp+u9be9V4kEuWGPBFCLVUH/ukwFJSg
BeEhIly+vEjQJZBR5PaBDPyybcqVsrMbC569MoU/UaavaAKkEwQPKLdWhPMTu/LIqp4F2f5tfrEr
gSwahiJH87IDlJKB6HBjiIvU1icegF/6idTzzKgkkD2a5YKWgou6GwInwe69Qq7w2oBYiCtwmCvB
1rRsipUq2HXj50+jsbI6dmPa+YmOkrmk8XHOIc/6j94GUobIVC4PCKYo3ujIrV2TASVfPgRWRAwT
iEEuDlVjlpfwPeJnWcHsOZ1HzrB2eiA1sQMZMtqOuR38Mo1SGfzRfQEd7ioVAAyOUE1opdoC8n4q
9lpsBSQ1MVB49CNfARIvkmafT7SuYnVRjU29n2wIFvTbttymACd8vxWONYLnOBSN5wsfDLzPjZQV
3M9gGj47Yr5X4iVRcL54/L6J+RMfBv5vPz42seiHz4ClDFw0IfJfLs3PymDjJ0GEkatIuh6yUwn2
o+0hl09BJMDLZOnymlXar4mR13tpwOJP25ENBT2jgt+wvBbZm1Gcfd+/xYn4t3+I7Sm49PB8+qLT
ONmTAfZCBmsxkJpEF3vTD31r/2nhr7HHX2Gf5aFoJL5yadYABJysU+NdeT9LnXz5/uIQKITN+hrp
7r3NaEjGd6ZPbL5jQ2Qj32qhPoT0yVLAbegLwgfTgMknjVqM0qli7LFVDFgbSPXYLRTyJp9Xcc5M
y6ihmb5nQZTIM8NYNXT7/SyfamKRnwEaqjaDFA6bSjUrf1B7a2iu88Y7EXofawbvIahDWbP+w1Jx
MBdubnp8YHuYqwTlWvWb6lRZ6FQTiy2fDQEZg0yxfSm12PiQb9oglE1WrDsZtp5qarH1mxnkNTa4
vzFvN57KrtzxTMvb72dmcYX9Xb3z6x3Bwjz3S0niRgIh2EqT7bt6VdCtdkOzjZLX7xs5toI/NjI/
zT4kbATqW34aEAbGTfAbLLQJTBl1Yu6PtYEML0ARePwQ1AE/twFVZQt8mqLcQyp4RuOeEiQ+Mhu4
UYCsgbzVXxWez99vcduBN5KLvdE9GWOPMP+2B43kxwP1qZHFWTK2mV+kVgE7yn4F/DAxTlxYRwbp
0/cXg5QZulW+g064tIgdecta90QPjg7TLFOEaMSH0NRiqvOqklWV+vBw1OH0DE4oO7GWjjcA2AIe
c8i3B4sueBTUpUpqvh+ku3Mmce73fNck9d33M3HkHvRQcfq3mXkkPyxZJpHnh3oCzI8pYJNyo12C
aHoIp/TKtp7z7Pn75o5ODLQUZpc0vJKWycAaVyM3LfRK5eDBeH5Iuv/SoQ8tLMYt4Y7ZdJ3J91bt
bwMo41rudZeKaPRubL8I8+rp+x4dnSc8iWHyYSN0XUK5utQBG8cVfK9JAb6H/jOpBrWpxDgRQMwL
ahEgeQhV/m1ncbXkwNkLpxn43pv5ECWRLmLgCZTZEchx6fXGLcBG1Yn37PHOwaoUMF1vBnp9Xh1I
ijQydbE6FLIfzWZIztPhRFhxqonFRZM33BKgUfJ9AAy7e54eCvGf9uqMt8OTFECmZdHaGV1J+xbq
WYVzW8v3oLnKxer7VXB0dj40MV8/H7aRqDTwEgLhHec6Ys4+74FGdX9n7LdVxD9vCkgmyOnAKBG+
UfOAfmiqhtCtXbZJvR+yICK8vEwqDvqH1YWlth+tCpTE7xs8NkOIm+w52IAS8fLxSWe4tj3B15vg
cZlnYC1zkIjZKTO3U80s7wQc2VbmoV8G+V1wFdLmzSEnNJWOTdPHriwOh0rzqWltH21AkbsjInZK
GKE1YW+mK1fffj9uR0IOGKH/b9wWR6uR6oqnJToUYG7s9sGZgPgmfJWIE1vo2KFqQzYd5yVqjl9M
CU1SwQ3WTPme1M6FQdMdKAAnmjg2OUgAAHSBf1BwXgycl7pTkc7e7izgIFJea+Nh+KF//ByioZT2
vzYW49VaykhAH6r31RiLNoSKxPfzcaoP898/bBxncm0Q4PB9PPvCToPvKSXY1ifO6WOzDjkXpPcp
nnpAmX5uRVILnA13rPbWSDaGfQ3djZhWb/yHZZ1/Rgta1IgAXUi6LI+BDloBEMJm1T4xbnPnLDmV
iznaDxcnDOSO/p6bn/tBK9UFOahUe1Nv+lKEQ4Z8b7n5/f2cHAs/oAsFKDpg1kgVLi4YZCfTEeoG
fG/oOsrEdtAvtIFtp4w9msZ2dyrw/FuLWl6jWGKAm3oQvv2SI+fUKyF6UPI9TEL1hYdsbFQYLY3N
0TI2hd/YW1fKexSb+EoQZ1ql1C1WIE2YYQsifmg1yOBMFOl9khs8yknAzxMoR8XfD8uxpQqnBWDW
5jfeF9lFD1wDNfUBjtz6gREBOcgnMvyHu/1jG4vzFmrmpmGZRr03yd5orkGCgbDF+vt+HJ3eD/1Y
bAbUgOoUlGO+h6zVuUfUrUf1TLQ8bwoRI+vawGiJnUiWnhq7xTFSWUSWysfYtU+Vd9VWsWz+SwsA
iOGNNKMzl4ch0obas5oAIR+vokaeZfK1nuR/OK1w0v7byKIbY+Vrb5oSvpe1iGwjh9pKG3bF4fsJ
OjpYiO6Ay0XJCBH5513ugfoOtQoXEwQSs9IbTbzIwpPm+1aOXbsIvqiNfDpIFd7i5C1EQwc1eYjx
JPSToLXCN1XQhlNzyMrf3zc1D8tyf39saj7WPhzyxSx37Q6I9cbxQckreuLzx8YLRzvy1Ch5zuZa
nz/v1U7pMaCskHkpd6lP1pZKz4zM/xly9e/hDvkxSLzMlNwv9oFe0iDHIzX2pg3xAdjQ3xi+//r9
SB3pClJhmA4IqCMh8jcX/2GkWp7WiUE9tmf9W1msGmvNvBOjNa+exWQAuom4BMQrPI+Wz4eAF4bj
OQbbu+KPSsBVDKLAAG++PoNAUmwF180pj80jt9anFhevCcbwRmOYG0z/GDJ62aRZWGk3cs3pxJo+
Nnxwjnehm41ixZdDIMtlZeYQ/dn3RhWOxbqFoFPlnwi7jnbH/mtdCMY61vXn5QYl3Ex7bYZkT/rk
VGLD3G3R9bHFT7mkHO0NEI/ubM4N4Pm8rT4shqFtasi5YDHYxiNIpqHlP/XNieD7aBtQLQd8E0V7
iNF9biOF9kWqM8wNnGi1EdPs2lTv36/pY+M1v8OB4Jy5DMukicub3IePVolshhPBjT00rTE2oWsx
TCd2j3vkoAlgBuHDARGFIgR7n3sDcRmp26Et94GddzeNO7w0VVLzyKFFBZRWZdwkdXINsMfa2Bfg
CBils+aIS6ApAF03IMCrJ5T62CrodRc2onDxbNT1U5VM+VZpwv6USOavA02CS+a29FxCzQHSUVAm
cYSD+oFB+i0MV8Y9QBh12Co1bphhFzHecHLfwkziUioD3GITCkm87I0LV1gG5C06GryZYrBHSKH4
Q0yHgcRaN+pPb8OSlopJvbfQwLhPK6d4SzkPthxKQ+cOr4zYB4t9A4TOfSFrGfJUp9vccPUGguH2
GoIGkJwwMo1HqYTpc2Kzbcny+n2gULoyoAwGNRsgd6DweIqKdnTasQ9hLxPgDbSc9q6A2B8cx7EX
mw3MGq5GIxTF5vuldXS+If2E1JLtAAu0iFS5Lj0KNSO2rwD1uDLrdvX997/2Abq16DtMGWbzqCUP
w3Ubo7Y77EDIpbxDKWHVt+WjyqxdRbwTR9fXrgCzAxObmUBpAgexOCQdDn6HFAxNbZIBdZATL6Al
dh+314wJQiV0Rlng7bDY6JxbGlJMKE9UKBpCMLVD8NJoFHW4XEOb7zzl48XYmi9T4u9Kpjdg4T6Z
BTvxM44NKGojYGYAdOgHS8lLk9XwQ/aQjAeNZz/mxf+RdmXLkerK9ouIYBKgV6BGT1V2u7vdL0SP
QmIGSQxffxd9Is6xMVEV7rsf9ov3JktTKpW5cq29qfEOJ1W3B59idHnx3se584j/Z8t+6wwI4HsO
4U52VlO7rcBX502HbIJuePsYtMGduOauV1cQCRkgAWwAjZcXK4jSfRfxO2ZYJ1v0AN5q2/vwfseQ
kLzArkSvxzthPCtrqQyQAIRgKVwF+90V13ROVgcxS3kitYhxLPNKOjVKLntHnKct9Y7tNaj32voD
qWTBLQDAgaLi2zVhRmtXRKMWV6TqIc/pxhJgj+DgKWgD/0q8tmprhqLNVyeqMgtbPWjtMwql5LOY
RH8Addywbf1uiLUPlrOUNvUVbMr8vbeBFboZ8e7HAwSYWrRuvR1bpseEUqAhzq69ywJwcyF7tb28
pddWB703cwYD74J3xO+eatDX6FcwMTB/y3y73iiQrF15hK68DBA+gUobfVRwrkvAR24XZQc+J1TM
xk9CRxJshJm44u7e28BkIc4kyM9CIGzJS1zllpuB6gGlTIAUzeIzaX4E09ZCSYh51xrTV23Ngnwo
A8L7kUWWvpOAuBOZZkg1F/qTh3RjRPAIRokLVLg7sKv5P6YkJVdc3ep2eGV14X4oAg8rQevjWabD
fo4gIs9RVgRK6+rKXK5aAhoK6h8zdnWZdQJTUJZ1gmVnUr2UQweig0fbu4K3XrGBLQ2qcBfrhW2+
2Nw9aGjGNqX8zPG8mnRMSzt2ryXsV7b3GyPz318FvGwGSwgBI8V3KCXHAvmIy+dndRSo0GJZCEaz
DN3NsTLzWjXiXPdNLKX5pR7zO5upK7mItXGgJwZIWA+p5neIRiCBVceBwD4XYHR5NvjT5VGsft6G
DwUAHpnLJfInsLVEUI3PJyBc9vY2OKYuG1gLFvD6nAvZANnPbdRvFwKEwN1kmwM/OyD8vQWU6gkw
/GLbIv4EMy3Cd3+ofrQGIXfgLtFgv5XlMahy77bWwroGEVkdLgDeAFW4qOUtnyilMYI2aHD5ebCN
WA/6Lu2T58sDXgkVrPkBNLc2AgW+PEFj31rNaGDj5c5n9JDEuenu0u62ETS2wGdcO1dWcG0f4gEO
iBhYwVGuXsxvWnu5Lv0CV1PSPhakvacN38uefb08rJUbcG7sQSyFAsRKkSgZRiVrh5/bpN0zbX5L
qwQA1eHMlfty2dTqiOj85oIDQxVsMaKg4yWpeMDPfhP7JgAK930XXTaxug9emZj//so7NHOsb6LV
/qx7q4pn6Bb4ifNre/+alXmgr6y0Q8tM1vhwdNnedu5Jv///jWJes1ffL6Ruqy7A9ydQODnmcCIA
IX/cBFYdsC2ARWx0B7410RFHgxM8gfspN0Ubiytxzsp1CqVNJFkA1ga6cdkTy5wO/tUNkP6Se9u7
sYMnCkK54cZ3Ph7twMkhNwGl1Vl3ZTEO5C6FHGSWnqHAtNWUbhwn/1j35Pwqgglk3PB6RA5keSEA
+y3RAMDTc/oJJMQfpAJ59/XFWud05B7j+DqVoKe77azN5YVeQnPfGZiX6tVmautuzEk3/3yriSvI
BmadFRliRNsHpKFS8H0Vavg9annH3OG5rq+lK9cuCiCSIO0K9B5YPJZK1/D5uRxVw84ssx+IBp/j
jxLtJnYOyljJ80g4ZFdK6ApaIMZj1lNm/cN5ff0LlsRJaKxPGrfEL+g892RWybPm9OORHBBqKPtg
j6AnbAlTY57b9H1rs7NJbwfjrmjPI71yplbcJ0ygxdlCrg/ueuHb0sBr/Nzx2JmTbVeAn+poXOsp
XF8re0bnAxADuoAF1BK8yJkCfQY7g3C2fLF9DbK20dJ7I5DGLWDfbOeC5C2s/MSIeoq0VNqAk9sf
mXHIHAiMXd67qyOeVQ19cDXM2e63W7evK7sFd2N6ltYpL76S5jerriRql81Q8/GATChS3ODVQh/c
Eg8GIWCNyLjkZ/jbX6gl/kyZC06737JRW8srblTZPoO4DaITEt1Fl8e3co8gOYyYJaAYHCKLt+OT
AfDoThak50DzaPgy8fTKdbg6ga8MzDHNq7NvtCP6NtGucq6nWyuDLBGqhR9rgvzP/IGqA4gJgN3e
hcvK7BPL7GoEmlOz6UEEVzSf/mGWAjCdoO0ONYJloBlkqpSdofmZiT6B0hHUlKsc6gP/PyuL0yWF
66DRDFaEtkMX0BLV2FdMrESQaP1GpwKSkahkL9+ztA4q6rcFR5IbXJAhB0/jkwCL9s00pdl+rK3x
AYIfduz4w7XM4UqUh0seLPN4+iEvsCzXg8BU0N5FsG406ugN8pgH0ye7189sdK9siNU998rUYs8l
A2CoYCJHCObLJNQqre/tauqjwBTXtvfq+UGZDcRKkLt8hw2eSOVA0QNRv6925VMmr4Rha5OGhk8o
k6ETCtHKwv0kPGM1VRM/ozkxr4b7wLm1chU1nXcliLlmyH57TB1zAtNwAENt/pwo98boHoHYRyvF
NRTF2oShh9VGstr38O5cuPdkEFKUlZGek3zX2vvxSlJo9fNIniBGAvnKO82wkeVZMaFPEqiB+/45
af7hAgRo92/7KlBTS/FolI1qS4x1eobsCNoYJ1Y/D4z0t16LNpDL3mD1IrQIKnhIDwM5tcxl1CO4
VevBTs9jZ8goKQHZG7KsvfcTOdShI6ww5elu8CC9wZWOiYDgSZ2Z3m+nV9cIZuYYdpE0nHuO/xYt
kaByFidqSL26V5AdOasciEGUOWSUOlO9tYIyiH1fF7P8Sg6NE/oMcazhitdaO8+wipAGEIAZ1fJ2
c6JNCWzGScDO3hDcWDmHOFASp/nu8oSvHgEfazrfg0jALeL4tADH+aTL9GxW8mcgKjAA099Zg4Kb
7K5kXlYHFABN6lpoc0TDytsBVbiRSR+I9GxlVG/6ZqwfFGTVj33TX5NvW/P4cx4b0QXc/rsG+9FQ
uhk5dlHqqeGhy4GdIc2JdN4YM3Sh3bWscWOnbcYrT5bV7QtRWtASoCw816bejpEa3GtMMaRAS5Wn
OqVxjsYcmY/gAqxjiTJk7kM9xe8oOmpsGYMzeZuMzsfxuwHou3x/bt0wkU1bLKpIq6Ce6rzAgx8K
BeAmYS/NtRf/2sZ5ZWPZHFSDeCuxA9gY1K7qdUi8OvTGg9OLKy5hzbkBN4IWViS0CAif3k6pja4g
KyttlKizve9GfvH08RMwM0kAhYT7GTxAb7+PFPPYjp4oznmqd13zFWVR8Ml+tq8xdK1tf7DHeqAN
BBeeSxbehNnQ7tLJWJyddApnxkNgqg2Aej4+GjxS4EEtPMzfCRcSh5WMZro4txACssHjcgCLm3tN
829t8V9bmdfsVXwL9o22dJy+OPdQDmpJG+fDd5GmYWn8+ofhIFcCrC7EHv3l20ubblkWEN87Cyf2
20hS6FJ9H+W/+FpkTOZ3JDJk79ImCRAQrdd0+VlZ0IyiLRQHHPlNkezKq2dtD8DGX74yBKLLMqTg
g0MHUNufy6nDa85hTejQajcV3fPleVt1RK8tLXYb4BK6pdaQny0HnPFDBnWh4LY3aJjl5MC5F3vM
3E5T8DR5BNoQHMIa1pWDtXZw5/QmjtbMQ7Ks8bFOdJaRT/nZD+Q3sFmfKnBrXBmmg422vKJR8ADp
HSBZgMstLkmrJlC84mVxpg355DZTnE0cRBMYXlZFuGyAV3c7sHMOtw5gQNlAj0UlDkN3jYZhdWHx
tkDZF50D73MtApQYoLMozpXdQEvPaGIoQ6RxBwzw5RGvGkIo8hdPhwhp4a2yIuMcveU4eUMGVivC
2RZdmiDWSFSQXLG1uoAAowK8N4cGS5qabGqZhKofkNndjt7L/B+iVpQZ//v5xRYtEj8hasANoi0v
7CFMor5cnqv5Gf9uc8wa3EhCoTa/rBy0Qnm6tFlxZvX0y6+P1IuMojw6E9n0ndxcNra6MKBbA8UL
cCLv0BMWZXKwKBCIfvCAfpPQ7B5yMCFeNmKtW0GwhsgGIsHLdvtOcZqD5qqELpSZh7SaHkgS7KC3
t3WZ3rocKprhGEI9D1pU9mTcVan1kFTpvlOgu7/8W9ZmF2U0SMIhu4hmrvmnvroDiiTpWWmhkT5A
Fz0drZemgv7WiMfCZmj8PyrNjX+YYhRk/L8gTwCKZmfwyqIwe3DOoJhxHo3bGVRE+VfX/n55VGs3
G8EZBuzRAy5h6VBqyANJPSDmd4KdnW2sdGvTnfNBFdu/yZs5IwvJe2TPQfD7diQ+g9JB3rjFGQXE
HZQNd1BWuZ/ya+wMa2EwQYoL6aE5IPXtt2Z4YiHUprQ4F9YL9dIoYb9NiPuk/lflFaGyxivbc81h
vLa3WCAXKmnQvwvgMCBQQ/7YkKK6vDprBuaCAPS4AxRXlzug0jh/Dcnme/rA2Q05/cPnZ75GhM9g
zlw+hooi0DPfRYa4uQ89EJbUzTWKutUR/M/EMiWOXDt0TwIgfMtUFodxaPJ7O2XX6L9Ws6uIltDx
hgIAnNF8eF8dFZz2sTVbwEQIL/yXMRn43uBGEREXrBpDlmQ7MB9ZENXME8B8uLst1QghnMvTueas
kDZH6XbmREfTytsfwXSjculpRDvGFAHY8zWbhn0J0cvLZtamdOY3tRFXAXy1TBn4kIa1pmJuTEuS
aEQ+oL+WlbhmYf7769lEFcpwOSzUThTk4ZDt/2UEoKJADAO8jbn4Pkm6IPUrIz9PwV0OOc4rmcG1
PAYK2nP7MGr07+i/cqfSoqsR3Wr3NhAy9HwSQXYsxN2QGrdU2BGxrgRma270tcmFg2MItXlFAfaV
CE2CaoiK9mCjiufoK1P3F2GwvORfW1psssmVgPMVEs9D7u/LNttDH3KjCrFVnBx7EKSEuc+OAagF
qCG/lKUXl4HxSSXiytN/dY8gBEUgiysRd/PbPeIzSItWPUJ7d+iead4fgUS/MtY1E+hwQHkIgR/+
WZggjeFVdQGYKDqy0k9BUiQQJNTD58ubce3SQIP+HDahlR4NT28HoitgZsZgys6DN8Qpe3YFsq93
FbmVRIe+8XjZ2vy15fLNLM5A4gDPAgLrt9aYObFuKICac7wS7HCaQsWJHtIsv2OZc0NBJXnlClmr
y87Ml/+1uDhs1OhQPxdAt42iu9N1kUal2R5HPaEroVA3Q8O2hvbCsdXQAoXmaejLPr486NWFfPUT
FqGTXYzTxKcC3BptODhxWlx5Zq5/H5GohboHAUro7aQS7YAKyGpwj7FHO/85GfWVSVzz7OhT+a8B
e2FAZtIQLVaNFyMExqryACLon457jWxheboBLJgJLMG+PZdugnfQNrPVGXK96HzopEE2fLCaR94O
Y6wFBbElyN7vUb4p464t/VCkHqQknH5bQ6PUrPUvXqrsysot/BpaPYBZBrwCuSLIobwLeh1h5m1e
5PzcM7s81H0m73yLkyhXoPyYuHdN7GPVHvAisAhc9rtSCDU7VbSsEuc0jWsrbL2zA7lh5/Ch/fif
Ub2yslhOYdfjVClYsaxfdJIhHkqXDSz2yzsDi1Pe6nxAqRcG2mRGFD9b+rHVm8s2lgf7r5EZczcr
DCDefZdf7qy0peWAOn0/3mS8uncNZ+cb0F+tlXoYIHlukSROeHJC5BR2ZfB8+QesDfIvNxYomfBj
llg4KQMOUTjU8PNUxYw7u85/qMevl42sbYjXRuaj/yoU8YWRORY05s/2iJ5sLsJ0hEaLcTb0p8uG
VkeDEjbFuxknbxm8KdJTyJnS9Nw2/o+UV7/QigJ2MX2+bGZx2/xn0VBkBjcTMtXvusKscugrXjrp
WXCOJ0mq8VSF4CG3nuq8h2KI86exPvgs+mvTRYYU2WRE+u/aLbA8FSIKFCKo94OSveCfCn50Wxo2
tAt7P7uyMddmEqVnJDoQ3oGvb/77qyXrKqcLWN+k5x7Cp+0n0X4Gh+TlWVw4/P+MaGaMBktMgPrf
4s7OrL4BUztqRZCuD6ynUnzsYTR/38ezCNMFcNlMxvt2CKWVTiOFwuipEQwK1J9sdSVEXRnA3PRo
z32PuLCWuy0vS2XYnUtPRb8xt/4137D2ebzp0bw5x9f2MvduBbU/WozQU67vb/UHoRh/ZwcoTshj
2RSAmSV552A6pWVWPj0ZKaicvyAtfnl1V858gE4ngI9wAaBDaOE9hWcIZ0x7wKhImIifwFbaNGzZ
x4KGeRRvrMxz+GqbMjrwsmca7isvdxC3/u632RWg+soywATq+uDKByR+ySGozQSvTlCHnL0RrXlO
coMKXPwvc/U/E4u5Klgn62mACWYfHTTgkSgtd/JaZXjlSKNa8JcFCtSEONhv54o6um40UDmnubw3
Oo9Jc2ieLg9kZa4AQYb3BXMrTsQyRWQFiZxaVDhPUkZuu4da5OXvr2wqOl/5qEKgkQSjeDsE9OIG
2ShNnLjqt2n0oUmPtbaj3vxYqIhthSUH0gsYbrTMA+v81s6QB4TZLaOn6afMHvLPSn/YdcAAQUoU
7wesibNwr4wEZUtYEJxKdssPzbXmivfrMHeqzWJoaCzH83mxoSw8F2r0CwQnsP+Od+QazeW7nYSM
BWqOfwWCLLQYLqqbAzGCJOeNfVLVjfvb7m+sYHN5od8NABYsPP1n0jVQgC9lB1tjSFpj7NxT3aYg
CIFe7vSxp6+DfYQlnhvSsJ3gYRdTZHg6SFthuaciD3VxKIIrW/X9KwArjGPmzK1VKNAtrzeime7K
pJ5Oaa7iAmI2It2Bajg0+LFsxjAL7vn41JsvjGzaZJ80V9zW+8hytm9DWwy5VHBtLgFJmkwgQSr4
dLLIo9vacZqQaBpuJihgg8D8oW1j0Neyjwbl2HczFBQJb1DjvAdhWga66BN7OHnlpjRuMnnFwazs
PHwVqB5s6hXJUZULwy1UPZ7MPE7UndsdjfSjYQOGgEsROFKkIlH2XoQlSdlTJ3GBo8/tX5bDY8v4
fXlvL8uc89aDBYBkMBSHvGMqsxnUe1nTD9jcbYjmSMiJRXjA9PLBmE7OT++FCG9DhiIcO7a/bHt1
/vC2BuEEBPoQWbx1bOAXrsyK18PJUfSzHpHdHL0np73GUb9yfB0bQVcAEh4X0epiDosRco/A4I2n
rjE1Foq3hzzLr0ncLtIwf+cRWxtZEWyFGXn1djCcFkanhTGe/iqaS/gi87cpxoiYIGwZHy/P3OqQ
Xhmbr6ZXkYbHoDBegtrglHZQeS5iqMde8xjz7fUqrfSf8czpYFw9aHhYjsdq8eSgBsHmpk9BDnV5
L9+p5qW2+rC106gYWVh0W7O7EoevTuOMW0SzDXgOlpTCukdGAMXI8ZSqToSe9j4N0A7LvCpCqXPX
5eY1z4QcwHKk/hy4ISiHAhQu86Vmn64hEU2yaToZk+TbLsnGP2C29hnkka0WLJsZWFsDzDEf8vsp
K5vYEHkeVwRtDxm0iMGUpHQ01MDFSi+ZNsjAjaBJhb73VKoSNSJEbDP/crPX6F4Pc6dUT0w5kKBW
ebvnhR1sWN+59+7YW2cH1IqxzHVwVw2B3ucW++zUXf+lcJ3hV0YKuieMG5+z0f1l+H2+gcCRePTS
rNh0AwBZPrx8ZJEeaxOUP2plQWYaGM26iFWlSh5mQ5HsJ1oXW4PJ6tDwwdszt9WhVN4USw9sjpSP
46YxSfXsdxmP3Ea4YOBz9NkpBhI6duHEvR4h4JzW9Z2aKgoCH49uu1z5x0RDKN6qyjqGNCn4rakw
Q6sw+43fzOJ9Whr21k4MEJxbbHz0ueCPvdnyB+qORei67E8VmMgWkjZ/yAeCrhIkpKLEBBMRy8Bm
VgFrelc4mbupi4zGg0P6uIGe/Ea18jt6MUTkksKK22C0YvhUwEPSIrkFkZx5X9il+dgV7i1D6qee
Nmosh6NLk2LDaeaFadmyg8fkuHcQsqMcY22Z58+UDsEvQoop5qLlIehzWJwLbm6ESTClvTA2VHXZ
Vyj1VLcDKU0kLSC2Erre4Fu3kvNHNJQ5Ue4NyRmdnz+cKuv3Y6ZrjanvKJTkkR/YG65KQ0nSFzq2
cLNDX3+1Jh70kaxcpqK2nV7GVpAuKq2geDACo48By7d/gJe3c+M+sOk3HjDzxQbgcGP0rSEiY/T9
Z3u0yx+JX1ifaNBVt2aB3djY9HdrlvLL5ExpiKl5wsYYN0khfxfGYDwlWTLdFmzMvgVF5QYHhxMZ
E18NXuwSHoTYi3a1Rx7qT6on77HvUBTnjPZxEYxsj9qAjjyuvR3SOOljaYqgDmkj1GfkjLsfvOY6
Mo0UeZfW7r8nHeqqUKAw4gRvexYJPzUiPeT+ndP0T74xpDctByPRQ+0qtuO1AdrbAcQO0Bthh6Eo
WnBqSndjSXjZdN4kI/GreOjHU+1WGvPMf2bOKL6VLFAPM+w0RFOi9SxQFPUOCYD4296pvacxwdyH
HmqIAB6o9N6wSvYpb+pvtl8XX7rafskSIHzGfqwj7U6QlO+NbpthlSZjIFss0vCAuaVfnFHaEYTY
rJi7lYwhp1ltoW8WxFVmvpAJ/aTxKDtonHFVR4iJ8a8WHKcsl/QzGNl4aKmijE10oG38wey+MZzM
OqJ+we7cRioMFJUzGfToa/nhix8aXhjk36F2frOcTCEBvUZs9YXCItf4D4nKQ6/zxc4qRBcFPdXx
5CVVTCQVWzm6eVSCtyXCM8baOrptDk5F3Thjqf/cucI8ap6wKGcji8rOccFAF9Cwn5I8rNlgRlPT
gXyI++2xVb0RidwTGTxhBy1f3vMdCNubL512jR8e6pfh5AoeF36tI5vn4IVJeb+b8qBAUat0Q5xh
M+JEFJHdKagsNtztntAw1EV2woNdkbdV1Cp/+KMRHNy0eMT8UBXPD46dkpDKKmOQuylkNEJ+fA/H
Y0YVSXu0uWrrs3DKropQTVK3BW/SH8TA3RNyPKciR7TTjraePjqiIbu6N/xNn1v6i60yJaMhqK3Y
0Fru2NgH+5qkbtxUQj9B9CIIRdZmn+xC8l3LUebWINq/0UBwnYdE1XDjxrBHaTmIhKXMe5UJss0N
gOMLzxvPIu9UrGQABdZy8mIVZNVJG9I7GqBD3UtlTBtWe9nXjvXFXoyjFQ0dKQGCNf2bkVfV0esS
M0xQQQBQpZmq352Tw9mNuYgNU56JNZSRSOiZGVYSQzT9F8TWeMj7EjjGPP+CHG8BJh0DSrGJJ2Nd
uHxrGj68Bi2n+6yXPDSCygqzpsHF0E38rmuCLsK7SId2jgaPSmbgJnSTctPlVY0qaEfEsW1s/Cb8
qFstpNpymam7ye4omHqCduNAHG8DLpsxgipBFadkdPeMmdY2AdhyA0wfgiRmqW+4ffPNmAq+mQa8
hXyjdqOBG2JTZ9jTunK9QwtgaDR4LuSQDBD2p8AM3TVa5ZHXljTqqPsnp9701AasfaxFXew6B2Z9
1ZJtkJhlSFk2fC5l7sdNL6cQFBHmfZICF+koYR4ymshdbXT1JoXXO1LJ+01eaG/bAlW/7eD4D+1M
T2K0mXdwIbL0pArVR0YHBBYy12gPrrF3usy3N36qvXgqIIljjOhwifoaKjqD07EYQCfACBPp3uZj
YKDFHf8iiV9GYwocEq2gC1H0cBqjkbVHjw7WRjRl9tgJdLE5XVM/tlVeg/NjUs9Ni/KXNQbuue0s
/OiyzTfa0PJ7psY0HIKxCakFtVpBZL8rlc3QMYvJCm3Kyg3JuzLMaloecjsBPNSpmpu6xJvMGSnf
t9jEONJcPrnoT/8pPCVi3fp6b3Pah4kNEjIxqV8VcboQelwitC1ssyGrrBsc2SRCwtDe1n6W7sAn
Bt8tg2kPBD4OGTD5sSilEw1FM4XOlLsHWRr6HkG85x5RAxr7MBWJ2Dqd95QJVh8HrZpNJU3sWW9C
B3tSgSxTmd6xZo7eNgXxw0Dbxd2ELsPI62o/NipSQIAL0RUYfs3IGWqEkKx8yUoT4GF3cg/ITiXb
BniYbR+4KjTNPAjH0usAvFHAgNWEburBo9B99X4Gk/7ZornpRevEQijK4fKUbe5aXQnUlCBCN/Ia
dHNt7d6IMWV3nZHynZOp6nM2GUlkEyV3WV46UdHRNm4YF7EJ5awtMat2V0Jq6RZRAfbgiB7FQaXm
FsxFdAMVnrNiKSUheHl4lDct2fGkgm5YhbbNeJwvG7CCYU3HATHEkLmPg4uCvZsZ0BoAmM6IXI1G
1cbWfZx42bBJuo7vyy5Vp0nkyb7qVHdfTJAVMlrp3eMcjZtBMPZQdZl535ZVCspa29gKy+gBUkfd
cIQOlB8WuSlipDPqrchkImOlfPU0grMnJ1WUO+ShQXy5sVTaf/ECrseoAo3YN8cfu5PVqOyXW8vs
K508tiGCTnFvpj8zK7PCxOjzCDGIE5UNdaJOI5QFgM7eg1eHbmWbmBvU3NOw0Z0fkykYNlLxIUoK
dHDq2mVbYYBgBdxi7p5aSm5yw8Kmw5MttHT1MlYU3S8DLR4CtJXFTpmiYO5OI1hZ6iAckD/ZMLcy
Nqk18o1HWGpGvVXbZOeW46S3IPivweY9JKGbsi9sctEWIGX7gjAiJRsXZcZT6gp9S6B2lR8FFXWN
YBayXyhyqli4oFQjLe3uKfN/9W3Wh3WFTe8mdbod1ICgFBDOfUJ7XDsFrkGeV95mFFoe0OSlnvoK
UDqfVeWLY+f+LUoZ8pMvjfzYddV08gzGvTADx3B107KJmCjPJU0kum6yIiDlxEM3wCGk9jRECmkR
XClQNwK3ikQ3NclOHSiTHhGZga4tqfNtioTqbTno4FlZeVJHoq/VcRgYmHJkYvZNCPYX/hs0D+rk
GmgoyJmf3chGo8FRaMbDPsiGSKL9J2oQ4e2SShpb2o5wD4R7EZi5gniyrX6fV026r2jfxW7mf5PY
C3dJXUvQVyXF5wF8QLc6rSCoWsz5olHz51SocTs4XhWrKXDA2N2YnwK75iebGRx8djzFc6hRO2cs
g43NdPWs8wav8KkoI1pnc9CjfKglEXpM5VRuKlZ/Mbq225TCK25LoeobaEvKO7x4GO58p3kgeTs8
+V7DDmYrsFU6Jzs0RPzB/yXitHcUhAhxNkk66h2FiPcBz63m1NQNIvvWCqAl5fbJJs2YPuVjZYRG
74uNY8s8LFw8MQpg156dhNhbryXmA8XB/iRNr9qkaVLEpejTmJsFqO+GRt+Y2VRuR0+Pj9wt5KML
rDbcp2uFZa+6bZslUSCCA3oYP2eJa8RKQEyK2X0WiaLU9/aAt1IHdxihKaDb2nbubmcZ+cjpzH6X
Em3FiSx/J1mr4Cx0c6xabt1XdiCi3OziwQOjZTv1GrJfgbx1rFR+z8sOQF3eOHeg2A0AFCqtOAN6
HFf1kB1Ts8oiJtMaoHJzl1pGCJLcOjQmezr2KPhtZCKao0EV2zokAf82oKOPKA0ATgW4ejzItriZ
gRjbvBYsCqY+uLVqkcW1oHSrPY5rHXQTn1yr/CW4DB5MB27OozXClr4xUNR18sPIePDdbq0CBe1E
xbZs5YNXlO6NVVJ59JX52/MrOGjVWkcxOOBoH4QbIiGXbycCyc8UlZaIltINSVuNG08pDj7FwNsY
w2DtGDFVyPNA/HFthdy/w4yHxsvEkVeq2GasNyPUA9NN14sphAs3Nl2Li4GTrgRiVSIIpZCwRHNZ
e6osMu2N0Q3CNKuDGEyfRpTRND9Ajp7cDEFah0lfpyEA6/WLbECDgAbm5DDZ6KKbzHw6UnvMvkOZ
zdsGrTXcgtz+zyiy/Nl1DMwlyT73tDO2lUp+qq4rnlpH1CegF6FmOdj2qbJ9HSIcZRtte+UOgTiL
Zh7XGPmRPkZDlBNaWJ+D4gbUJb3GOCoGSr8QmRPz3kSWMlKyl3Fulfep1VuHBP1rG0ZH48GVSEp4
wq1ukIGu7rQr+nPBjeGZSOtpkgWkPGuzoE8JdR8cbRrPoKqxIBuYVyDxEzQ9pVn/QtN0uKvQ6hEJ
N/lDy0zdoPNvONq6KQ8urqyIp0MfVhA9c6BI2M+Un0UXVZgcA+aV6R+8hPVxJgRkJUpRRyU3g7Dv
WhYlnNQ3TmOZO12aQdTUgd4WaZJFjUM+Oyj+7Ceel39AgUbCaZTzkyvNNxlhGk+xtnnwJFiBpE0n
Ela1NT16EJQ7eMoSESJec+f7xZ82z+he200WD8xDXMY756YBp/O2MKzbtO6LKGC1eWocPU+hPx4k
NWgMer/vBfoVdjkeX1vR5gpJBSeLcgsJqLI0EHHjBUaOwDQMzxXQZttkMvGiHETxNTOM9gtQq97R
w9nYoabXhFVD9YOBeCrkWcLioGmQ3tKFtYfE+nSPK7UJ/4+089qRG1m26BcRoDevZdtI3SypZV8I
zUii955ffxd1cI+qsogiug8Go8FAAKPSRUZG7L2jC1PzVIY0m+Pl6j3Gtq3u02KQ7vTGSspNr9YB
0YUVHGS/ygkDkmYTFqmzz0h+bvy2/GWHbblJOOJ3EnmmPU0wUFkYKmk/FUVxImCeNhKIpE0ps6N8
x+g3ajUo7214DO+CtAo/vzJTOif3nD8Ef0WZAf+XmdJq6E1jcuzJBe9squ+mfCVPupQ8nLsg8GXY
yejWXX4/q/3aBDIzuU37NET3gbpSY1j5vi4UGXtaZtpKyPed58TbDmsw56sUPNPjUHdCXA1+0RVB
ZbBs7rjBm9w+T8gUPmjyYYzWsG5LYzg3IhQwayM1erPDSBxsY2mzJra39nlhCRxAY/XQ8HmLlGN+
Kv1vr99CzlzgAdGuzCDpyyUerXI0Y7JPblp/d2vtx6u/Do0BkheKofZMa7z8ulf1jVR1puwiHvld
JT1EBuy11UU4vHManyILtWSsXJqgxXQfF3VhuJ6cPlMCIq8+ar9vD2NhI2EDTAL1Fd4iIseUCoKj
gRY0XCS2ldqtMjIVL7dNmPzMi4rEPAwNiimaYqCq7Pnvz4oerZ7rNHnNDbfljkSl6aORdOTok+8W
3NaVmvs1qGoWBJlpH5AZSb4JbmMk0VhORWZwQQ53cdo9TF57gjH6otb+v/LYko58bQPbmWk9AyMR
xMYm3JnL4cmFNNiRXhpu7keb5CHwf96evvkYiNNHeZwzDkwIuIKwCxI1Jp7JPMtVs58T7fvCcUMu
dTNw8GWFLNCaRIzIoAC3MHeXR851rsrP4j+XAzIKx0myQDbdrLOUfal68LjN6sHwSA/nwT4OO1K2
2cugSfs+K7zt7eEueAWgRLzemVTwH2LRnqxuI5mcZxeIxnbsHyLzle1Q/jO+MwuCX+i404M+Uk3X
B7WUsiWtN2x4dMjm6hRtUEFPXE5gTrBsk01iR9DYmRpLr1PBQZzfb1/ZvG4u9kH7YLr+NF6hZn5p
aVSI+3ur1dyaFFowbiTyuLeXYwmBAIeQEjZoZAvGorAboHdWclNWqjtRMvPbY5q5WdVvIBVORXkw
0vqL1KRfZU8/1k52DMjn6cOv27/haktQ6saNg74D4qoZYiwQy6XBM9YZXZg02zhI301avVJOXDRB
+xrY9jDhwRJeTmTBW4xcgja6fV38livvwUrt4+1RXLnBeRRnJoRyNkijyE8qdXTj5oeSoVqUPQ9Z
sgmMw207a0MRbm3eH7ade9iBPs7TOSTwXnGySxYIn+eukgpVKlHaJwD4gNBDiIU5FejDsYfZvcpW
WChko1nMMZqV3LhnRb86lnpZpmrvVrXlZ2DN6GVdDpXNi9+p600WBOVdEuXJ4zio4afcDO2D1mf/
3J7MhbI20mSzkAR8MhUllMt9kUp+FsFaB+pADsSC5WmrBL56tNGUetvFr+x+Mp9nXcPKzFn8w+u6
NAdtXLVaU+tdA/1hpM6HllZt5PDr9ou+pkN2da/MtgCPQZOw2ZjiwbYqWiMo+dC7wyB/Vg3/UJlm
tTEoVBFmjNHG6LNdaCb/KtNa+7ZFy3DjwWQRvV7BgntdKyoImr3b0iC8by2aeipbM7v3UDvqTnWf
bT2p3N9eyKvAgNFCopgBRbTAuqITBJ1hUlaye1dHGmqXjemTiUp5kCNQaDdwXnBmtI9WX6n2/mdB
DWSi8NKob7ONLhdUr+sWpQsHPU3ugNQ8Bqq/iSSVd62y43/zV/Z3+2NvBubMxG/CHzHWSpyBl7Sl
sV9hn6VkBdcwdVfxIvMIyp9i2wxvpKJ+OSAKVkbWdjlnn0e17SB80ZA4bl4dBcxmqLNx/4P/RSzv
0gxHALiFWg/upFu7YTKeEZm/v70jFrwYJvBfgMZnUq3gj4NRosZRdYMbF3l7Gm0yybxH/I+3rSzt
O0SXqW2ivg8aR7CSOl5lGFI+uGxJSqB3RjXX0x6Ktt22xt3QfbttbuGS0c/NCc6/acduDL1ycJUA
CMfwy1ZfRsc8TNG/t+3M838RlLI+SCQCPCXGVq7Ia61cOIFvZINLauuD4RU44fFbVOifrVqh31m4
dTrrKQVTvb1t9zo4nQ3rqGRzLUDgFg9UnnRJQkfg0Q3pLKl4Epmgcm8YNZm6n6XzKSc29bV/9DWe
0NK2hwlAqAUd4BoHKUmO0dShAiRx+qTwajGq38Wa4stSqEVbALYiSEu2vIiINeWQ+mU/Da4vPxt4
YLUOt1Ly3HrmNrTqjTKdzOxOk98H6m+pv389FwpXjFfmT53HMvJzl2dO7/Mq0UJZdcsMhVaSvn4Y
3N1evoUzd2Finuazp6DdlHPeelJdO63hHB4l9XTbwMJ9fWFAiOMqXUtaI2AMSkTpSDsE7X0PLzqK
vrXqSmiwOBZNQZeba4znmeCiUNBTtYjKoGuZ/5rejzVc4srnVSGBNMTOZI9Zwuc3hRptpmQt/bKw
pSG58naY/R/PCCGwDzudMhb8cdepgA6XY6t8KkEJPcS9YqwQLJT5W4K7sOjkTAyPfgcaYYKtMa+z
ScnlCUi/s1HCb7r2bpLCQ5B/1oOf9jTXzMo7G2CbvpJCWXC/F4bVyw0XGbHmD0Y7uVXkfwRWvA+0
L17vNmpNc7m7Nll5Riy5J+xBX2BjgAgXmXiFhDhUmdSTW6j+P2Ys/1PQDINKFqWHwN+EUXaErP3v
5JXvtA68y+3Nv7Bl5g4pZIxgEtGrR9iRrVMYdtqCwVRhyyB/tnK3rHxelAvrsjgcA5XPkzUgJb1v
7N9v+P2E/Lw3QeTy2LxcLL8O68ju29FNfXrGDjIRt2+vCcnMHxG3IoSJ/zeiCeeq6eRIdvoSoKqH
AYDMH7LY+ETW/ucQUO6Q5W+SM0WbzB6Ot0e3dN4QjCGPZ7JGVwoeVUXxQPEioPT1V5MYuzlSTL1t
YuH2nzVp/mtiXsEz96rXpjl0dTq5obXTf1QKOut3tbGyxxe3AUR8HAeCT0SZl0ZqJVW1esKINu2M
kabiK/O0PIi/3xeOrDdKcmGgW+T2xaFzjr5y6FF0X8vaLa/GXyuaMIrGHtusw4pW7mVtE37V1sax
aOFPADu33rnKrObmCFc8+PPeB76e2MH3RK2flMrY3170FTuiLpYdBLU+lePoGrzjBsT7fOrYGyOo
3bfY4c0G1Nq6Flbxshp8Xwsc38jfZwCnaxeAym0Ti1vL/mtCiF4dv7KQFcWED9KpjvONsdaabXFz
ETZCqFcdIlhh80oAH/I6MknCED5mvQpmx9zRZbtXqzeMBUdMKlWlgyEO7XKDxXCix1HSKZ6QPgV6
t/L5pVU//7zwrkh4tDopsFbw9tZO/dUByNXf4E1mkStmifCGIsTlCJCh1cIxymU3KHdhsfXvgaCY
a+/ypSWfSwMkMmlQDf/10ojVSVOU19TJ7AmMktwUm8g2Pt3eVkuLTuYN5iXpWNINwlzZieeFvuLL
rm31eyeq7iIv34SOsrejw21LS6Ph5ieKJ2/l8Dy6HA3oWRIQ0khJq7K7o0LPqp1PvnFFTnbJCmor
0Hkt2ste9VuTaUVtSiHRVF8fpD0ApNuDWJou1kIxYFRTexXlzcwUcIQ3GZM7agBH/XKbWNa+ze/M
ZiUsXNrDJGVoJMoz0qbSdDlbap0ZOl1zBpeS/qaLf2QgfLJ05cmxYkR0j+CPa60tZiM5esnll04n
KbKWrlg0wrNpZmPRvlbcYcTqWUeoMrAi1TaVfmNrU67R1haXnQCPxCup1yvalUq+LoKpN7g2IOGH
eirUo+e3v28v/nwWxPCI1fivEWEHe6XltZXJQzeNST2W3zJAB4X2jZVx8reYon6KgCX1s6sHSK93
qTNZwP6jYaTrmVw9OpJy6vLpPS1OP1VgoG8PbXH+HBhjKPygQya6miKp9CoudZhRRrGxFR6G2opT
Xjw5fy2IysAxWcAaMv7oOtYxknYTUj4AA9cCMGVxt5Hbm0VbibVFdW6PNt9FozNxWTCiq2y/781x
kyT1F79KmkevLUHSUDAhc5zaX6WWNvQpEIhNOgz2sXVa6DXdLrLSdiVwW3prIbE14xHIzaDIcHmc
O7rnxVJLWaBIq39SJXxvFG2wlawm3DaUwzYOjS+OZZa+/h2OLN5fs8KOHf2iB2UTjG5l9FtgiftV
1t4frV3xUBgzzZJ9Q0nvz6vvLK62nLB1Ang2jMzryXgCVMtGOz0QbJuP8qjUjzSLcJ5AvkO1CMHH
DJmU7qM0hhxPR8ejr+blVmr16NvtHb20EWaWLFX1+R0vFmKMCYFLmhFwgvrH4Gtb7uRg/wYLKDsg
UoKmNpm+yzUNAyhtIaoyrgIINbYrgL6f8noNzbJ0bmgcapD3gswH1/nSSmmDJO8cfHQyKLtsah5I
9tYNfItXNqWY0+PkOv4aEvaKb2dZ00UY8kaAG3K+Axv1PKQDgjKO/uX21C0dh1nomBwl6SFk/S8H
1Yf+hL+mpJhJ0nu1p/uRIx3RhjuVCnWjpI++yHL4/bbNpYmc1wkaK8yEq7S5X3aBZ1dQIhPvOdfR
J5U3qJLTR/22mSXyMWHLf+2Il6rsjJFajURtMU1Lc4hINYg0h17KcvzZSh61nAwLBz566BL5vmjW
NIeXpvbcvBDFp2PpeYDoJhfUaj1uq+lLXj8oxi5VN7K1Ej8s3Rrch0wmdzvcVmFvhvFQhmar8lCs
0B4p9GbDyzFcmdDFAVGJQ7UeoA94pcu9YkehlTs+68bbqztqkjS900rf23paQ/ooTqx9pPfxxzoN
1lRDFi0TuBDqOfwhBvlaAstON5jKqr6r1GZbUTeY1JdQ0em06yrWSui6EF4Q6VvUNymHzc+Ky4FW
s1BU64H5MqQTj/t0PBTVI/Nqvlp8w54bEROJwUeehXWE06c35lCjlyC7sB62U/UTGkQTfL59DBa2
BjRrtgVSAmAGxA5ctayM8QgS2c2nF286GP39G74P/30O9XlJiirORe6nSjeUilvTCmTclPbmf/v+
7E3OrjW5mvys1RLFVZ1oGyvDhp4Jb7CAYiNukDCfG0qwQP4jTUZNduUg3tA8/rXtZWaHbqMPhzIG
rfjmosmlgcKu+zTVLMW134+RtpFgPt0ewfwB4epnq86f5u6fW9leGmjkLqk9vVNdPYmtXeuk915k
wNZtH7XBuKuMJt5WvTPBhYy/3ra84MvRPQJVNlfYKFkLQ6MLsZxJMzxygorQb83PkrPvsg9vMQKu
jK7KVJzEIqgWe0pkDYHsJnJLn5VxvG892dsGzvTJ1NKVAHFxRIg+05+DY3n1StJ7R5VkkGVuW5sf
kHL/ODMJN1IaPY/2mtLCgl+jCP7X1vz3Z3tbqmG2qkPMm7/7niTflepE4xxwIihWpGid3Z7FhTiM
VoMkrFEl4t4VlXI0K7OtygJp2pVAblR1g0b5pgte2Xzqz2anNAeaFcG4uYX85ZhUuCGWN1FcyLRm
6zgQy1+f2iWpQANf4CCzPxM2e+XrcOERAndnroDxGA1r3WmWPOa5AcHjaOYErKDRJlcvD2b/0Px6
/TrwsMPTMEUWemGXEzRUvdWMHiWt6NsoP9ia6631flkcAKqACnuYErSY/HasPqCvGfUkO/1ZZBsj
WeuXdX1BIuZCR+tZsJj/ij5fUb0kQlLIejZCqAL+g+98DaFya8GwG16tbQfICGMo9+ro7Vx55zyD
K6mEo/mcKw/hY+i9ejddfl44gmGPysaU8fnsnQ2Vey1mWiiXz0r1ZNlAoFFsEy8XpxhNWN+N8Qy9
J6jQj5ieW9+HWX2vGPeFKu/M5qcyc6elRwViqTK8vHa3XdoXxueMYw59rjeeJedTCbe5Ch/aVHm1
a8EIiJu5rgd+SQQ0d06flVPMIJXwQ9lCz0w3sXW6PZA/UK/LS25GVcLNAo9FpCFCwfIJsEVECPxM
br48VF1q9uD6NONj0IbRF2YZ+muefnDGuvncFqpGIFqEwUZKFG87JQVE/MapHwfVqp4A1lJ9nLwo
/NJKrX1s9KF91MPAd5usTe+nyE+Phl/Fx0ID4iaPIA4giqvNHaFIPe6MbBweBmLHO58X/6YGD3FP
o9jkR1eG/onK00At31a+oKcuffFHA8XEMSjcLkAys62mZOOZCWQFf4o3GT2/6Zk0Wrs+bpXsyMXT
QW+biqcIriNQZl37NETOxyZvfoe9pG6kQE5gzE1hMx3IgwX31Tj633IUoR+r0W7v6YYagnXqSvP3
AJbsV6KO0u72SlxfJHOOQcbJk+FD/1e4860MtpWcGqx2+ZzAGoXM/WpBSA79mQnx6abVXpUFBSac
QxtDlzrcHsGS/yIfMTc7o932VUCR58zk0Prmsyz3h1C6m8pfRdpsdO/Bh4V429a1M56H8teWcACH
stETv8LW2NlHH9kmU115ly1YACGB9Bp5NoJAsVyk5H6mldz8z0p3KPbGmpDWdUBEVIyXn00QPoiq
kJZfkC70FdqmDB9bnkClMaN87vS1LM7SMNBfJYJFgnJWVry8F+so9EtJ6eznUP7ePWb219vrsDQM
xgH7mEj5utUn6X2pCHzHfFbQez0N9oR8B5LtL1Oi9U9GJycrWlOqyu+99Ff0O+JyBMoJuh68xeV4
vLb1uympMlBSZXnqi/FesWFI76swnlAvsmXUm7JvtlzE+36K6yerQUMpyrJg4zXIlMkh6YLarp2P
OS7K3ttmUh7GSs+YfNvaaoUa/6DjgnqapQ+2uZS3L7cn7PqYzx4dmSxQCHOVRfj9fqI0nZRO6TOi
AfKsLV9rm+rVxRWa8OHUyScQLQI5uJyjgFhbh9AZPVtyuZ0AytXmgJrE7vZIrnfWbIVcDPHQQriS
VUGuRq0VPUvdo+IE2356vUvEAiEphTsoCFeMnsD3x0GXs/hZS+WNYUH8l9tNP/x+/Tg0A6lFsK3z
m1KMHPPRoHiXJ89juM1P45ru8rygwoblgPz9/DyNZ6+RSGn6oDf4vGd8m8K91LxDTONUNseoOSrl
q92iTvtYIjq8FokrceWpplijPLC71Cx5b0HuRojttbOFhq1FvpmyLUL1IjENqU0rspu8fi5UOn4d
8/zu9vdnf3Q5XXyfJ4gDFBGIrng+Ql0OQkeL6mdFraP3nWwHL7LUBQ+xYVbvdK/r7zVJtjZD0K/x
x67382x5LtebNBC40hwM9EKtk6asn5ufXbKJPt0e19rXBT8sjzHqHFFVP5dRuDWb++4N+RBKIfBM
CB9owsmflxvNiRM0LHB5zwN6BeMm0tbi0aUh4LJYFbKFzJRwUDRf0TNFZ+nH6kny3sna6grMr1hh
8en9ZJAfoKMv21gYgtKqaC7YvvrcYGvvZ72x9SrUmLZyklrOnT+14QvvvHwLf1ffFhKvjK3TdCWv
bo/Op/gGQ/qRew49E2Wv2nKyP7FjFJrI+p0MbcRsDxJ11FPcqfYuyAP7UDqJhBjEmOyoOETbQVM/
+n1jPNmeId1FQQZyD6326dPgmKO5UXLVv6vhhRQoyVlIKebR9NirZf8pbbjDezPsgZbUkiVt60oe
d1lVWK9+Wc1O18SrcwtaVwKpKmeBniGB+hyou1JDO/7VHuTy+/P9e+auwqro69qcl2D8mOpfdOPH
7XNwHSRefl/YRE2nRFmqS8pzn4Sy21dN/V4BMYHootxpkNUDNXxCWLx8tdtiQ9GwjVuELjxXfFq5
DNR2bMbSbad7K3qxy5Ur9/psXH5fmLbSrlqvaPl+B11XwX0MK35xAV6KBY41McycbRKzA3XgD/2A
Ajfw5g8J6AxjQDgPGYcExTfpfRkkdID8Nmbp7vZ6/QEbn51JEgS03cMwHaEdhPDFM1nEfuoriISc
PCVAfyClEXUxIgqYh+YobQZv7J+UOLf3ZSt/i7o43eqeeZKDiN+jdQCx0Ty4L+lSsUsz+yNv0Hin
tT6qZ+nUPHZ++8lK0C27/ZvFGtXVb56j1rNNrCAjYSipkZ0KvUBBS/riNMGjVypfaFV8qLRum9HB
1dGHOzs13oEI2raTen/7Nwgb4uonCDHY6HgxjSqYNnn6JkkPGsJ8/5sB4UIxumCQg3mM7WeUtMp4
5fNCnPqf308QyYN03gBiXZZLIG0KVFpOeZmh2vS+SD+02HnDGM6MzJN4tk5VRBfFUMYIOoKjCYt1
ZfOuDUK4T0KU7upkHsSs6jftRtQK1xo1C/7sap6ErYYSp21HvZyd0v571N7rSrlvy3d6kB9UaQ1X
KKa9rowJm8oGRqE6lcZ4xu+19OgZBeIMnzNytWnzKXeekYA91PrvTrYOYf418g+3l2sey5UrOFsu
YcsNaq4nsof53thYGgzMhyTeTf2KK120MiclIQugZSxGmH2Se2XS29lpSrZ0aVOKY9wS/e9vj2Vx
awBo5QYlZ3xFATM9ySdZwfGp072qHJzykK/pIi+6gDMTwnRNU45GnW1mJ+Q54+6bY628hZcmyp5B
39xoc7QvPCWRHKrLQKlz2h0+68MR5M9wrKKVi3NpfyPFolHd4DFPR6bLI4qYkU8FiUEU9nM3PXoq
jJr8c+K/DMj03F6SeT7E7UUNhfKQPSddxMeL3qpapsdOfrKQWvRzn+vtxe8f6vHfvLlLjRW8xJ9f
fmXOhC9BtQMBOlFfv5zIGPg6uznxmm5j9gXKqlFmVHf8tmKTDGgOBkYbbyeSB8iX2fUOIGN/THuU
cDxJSu4cZF7QPORKsfs0eDC1NjnEhp1swbslWykoEJtr5bJ4qQuj/6jQZHWPorD1VBtl9kGuyxcj
KuO9Xjf/GGPSvtBgy3rJTDPaZao93A9KaKGwWmflpsxttNOQ7P23CqOGzm2ldxxNDxpVQxahKqbs
BbJ0vVaPuN6/9ox8YIshz0kRWgjVNKQ//bGixp0Nn730G9jQFfd/fQYvDQjuH/CIXUwhBuzxiNrM
DoVGuVlrXrZshIsMXC4pBFOIzFBCSyezcWR31LNdOTXbSfqg1ysXzfVRBM8ADmtukQb/VqwC0uLJ
bFSpLU+sylYz34/Zp9r55On5yhG5XhJVISOJ/hiwAECA82DPLkxZbYJOYhOccnubmtuxW/n+9WRd
fn8e59n3p8JqgiHj+3Mi3z44w97JVmAgi0PgAYPjous8lYdLE4NBF0LJ8cJT0Fi7Gk5YkK/4xaVB
0PpjLptwtq+gcalZyIFeZuGptB/D6JhluzhdeYWtmRBce+dLMdJSaXjq2q2ao2HIY3XlcCzN0/ko
BO8+WpncaAGjMOtDkyLotbvtbVe+bwsV5Zz+glpu0tRPT377aYrG7koEvDJH4j0+WKNZoVgbklL7
Yha/u6raymtJ+jUbwuG2y8JQrQQbbbmVRzTXHvS1GFJZONvcrRy5/4itiGduRBu2kEopOFk56u9K
saUTLg13Ito/ep9STd022j167m3wqzV/Ss6vLLwL2kNc1YfbC7Y81r+/QzibjtbVHhKewWlSd616
sIOd2b3BBIRW3nnoB1xDPiWSJWPRROEJxXLNPHbex2qNhbM0inMTwvG3qq6z4jgIeVdsZaQJm7vV
Pp1LC3ZuYv4JZ07MC/S6kpBsPIXWVyXdS9mdVW5N43h7OZbOz7kVYTm4DRRfSn3myoOAfleudfNY
nCiQHlQ56IFydfuGxjRGdIMNTrl8j+xrgb6jsn/DEM5MCGuhkcjt6kRlZzfoK27t7O4N36c9lU7c
CIZYFwKIWlLisgnN4OSbG0lGYXvltlpc6LPvC7/f0Yo2Jx0WnFrnieJ4lD3ZyFOFbzkUZ1aE7URD
ECOsPCM4GclBjR5jPL69VoVnR16GokS7ZyaEvdSPiGxVqcVCfKV3m21vgc9m/YqR+cK4ZUR4PPZ2
Arw6Y7b6IDuUjYwuFeKuxo9W37fWCTW7JP/wv62/cEsaQ6AE4F2C0zAe0BCP1lzz4hE8mzbhiuw0
iInmMH+fDuWaa76ycx/P7YtlEevlUpg5dmjxfWQz61/JmuLPys83hKeV1kRWVUUsyKRuyq/mP//T
5BvC1ajGjWbja4NT0zwY5WFVjmPx8KGZBeWNcg2wvksv2/S1bY10aDxRdzVKtOmeQmSVtS9vGMWZ
FWELDX1g9WqFF4ztrZGitL27/f1FL3v2fWEL1Wi55b4lB6d6uu/cKL0f+hUnuzJPYpzV5qqn1z0j
6IGlUVKmp07/q/C+vnoclAXgg5CqVeacw+VqlE0MtHzw/VOTb8phWxTHoVnRU1jYrjS/1sgHkgvg
WSgsBVCcUC+CVoI9720c62cpDyuedmGqVJteH/yDnasWtbLuyTHvE88dem03xo9O9NHq71LEaW9P
1vxLBU94YWce6VmAoGiS3VGE8NxE+k6ZkyYaJ9XJdyb9XIbyu5qvTNx8Em6ZEy4Q1fYHWjdgTta+
ppHrBccx/Rbr7+hvunIhXu/mGcNJCQ0eFhrHIsTeQzRtGmNPdg3zjqYKVvaEiP3tubveBbMJ0mbk
BBaSTqbPqwGBJsXN1K3l6/smWIsQVyyI8P3JTqI6/WMh/Da34FhLyy1NEkgVQCs0uSLDKCyH0tD9
JcsGxR19ExyU8aFIxzsp7463J+p61SGa6zNmlwwjeGThRBYRzArQe4qbo9xDs6ajVBU/Fa/c98Ai
y7pdOTuLo0L9wYGthXibWKaZimFMx5pRpVL3YITexs5k+mP8e3tQ1yeHjI0MnAhyBS0AxbcQ2voA
iANihSoYHqOy/1BbVUKGbPq394zHbJo+2sHr05zYpCg/rxUPE5GFEwSdU0V9ApEgRUp9itMfI96H
flN3lRaHK65hafOBhfxvtkgIWWNNq4woDxTXqe+b6ZkI6fYELn4fxD3wdORVr7gphtkBuyXx5cb6
xzD8N6EwcdvA0j5AQVXlbMICu5IaQVqlBIllwNwPaS5he4F5pI8sUnedZq5sucWxzLlhtECAfYgR
QNn3hdJJzJVu1jsK8FtDe8tsnVkQrhx6f6v+VNpsN7n4GET5R0qra1lOkeHJZcP+osUUgiaU1a8Y
iJrc97HUWMyYSZ9vPeIGCOR36Kx/kgJtYymTvvWr+lc+QZEJgpCWgPmdVyibOpI2Zlnsb6/f9R0I
50oBwKFCBoPJJ7gNNWw7uR0gnRjatvwsQQBS3HJ6w8oZs3onRCkd+Sphl8vjaHWtZyhupAXpnT3Q
Ga8srDVqxNL+MIDkz1oFZFBEzkLs0FhbhinlhvQZ81+4ct+wPc4NCHNlF17X4a4U14rehcPjKzGm
fzbG+efVyzCh0g0/rsZJcScPXMIuf3Voy0qfTY+wCOXUGR26WIorWXddcZ/LK99f3EmgDGlxiMi3
JgYDbTFkcdrqCq31tk15rJ1nR3lHY5zb+3Vxkc+sCJPklSkU2EzDYZbRTmnD3e/b31+o5SMRAUmR
wA8F1Osql2RExBxgRcL0i6F8zMyYtiduoD6pYf6uou2t0Xi7LhloV/Tc9St53qXRofyHXCkAPjBp
QqyQNxP9o+Eou7aNIqqf7e5uj24pSLBwOtAsLUD+Yo6UFpl5kSiQP+Mh98KNIdvV1pDi9vNAgHLo
VDm7N+gvtRKQLu0M3DV8awfg8RUGNYuUtm6BVbl9BgqtzZPpvVFT/cobo32g2Neu1BCX7M2cTOqH
yK9eqT2EYxxolV/L+DLzmDb2XU33MvMQeSuzubRa53aEvTiO4OfzsZzH5X2d4uqO7i+fX79gM3WG
xaIN1FUAVNJXcnIUVF68MT8aQfQevRT6oHbD+0Q1HulH9vocF1N2ZnCe27O3ShIoUWDLGMzqr0b3
kJvlrhhfOr1/gy+Frg62Ga0caJWiN1Ilr+wtWUZArti2zlae8t3tqVtaHcC8RFdU9gGPzn9/NhJt
GgsKfiN5ppAWNAW9hV5fvSKwoQExb1P6iyEYfmmBXqWhb0zzvu4L+NNuYSo0ffzn9jAWAqxzI+Kt
NiZNZUUBRvIe2iwxMp1tLQAKqnp4i6GZ8TeDba/o2REdaON0Lr86zV0t/fSax6p/uW1iYUm4mcn1
gydDrkoW4qs4TsPQkmLNTfWvvvMLKNnt7y8cfB5ZiGTy2IJiJF5BudJMlSRBoI/y91X9tSuPcWDQ
h/rDbTMLS0K4hLTkrLbMdSfs3a4slXyEOO+G9MahVdRX+ma8wQJMYBX+nzoHTpc7i45DxkiuCCWA
odiHaf++Gbx9Wa3xfpcGMoPd0TEF48mlcGmmUCrdHm3uukl6L0/075yibVWslEcXFh1iMcAuShSg
xMX3bz5kk9ZM3Gle/iSPT8mv10+VhgQWNQt6YMH+vhyDKTn0o7Vh3yf0yKNNipsWzqfJk1d8/eJU
cX2hW4A4C8YuzYz0ILaHtmdrdepxlLpDXDRfwyBeqVYvhR8ILxi2osLGpyOOEGMCTY0rM/Pxv47j
zR00x62WhPegNg4xXUo3TRTcZT6NiorpXVbl/6IUUW9aFEdvz+pCoMDPYAcyo7wcRVj8YAY0PHci
1D264dAntDw20s9tZH7RvID0/fj1tjlRtXWOfcH6cHap3SAAIxIsO3gXXtI1iDXA6jtMhRL9bCun
o/e5I++Ccuj2owM+azCl5GvVWuYu9/S+2uR0Pn6DDyGLMkuqQWe5Iij6lV1BAOCX+MGwgZa3GT1n
66fw+9Y4sSLE9j+D1jQNrSYMXYnTj0YalDV9mV3VzNv3gR9/iaXBp71i3AbHxMzzp0TSzAe50utt
45n2rpWsNzx5Ofg8qYF1AeUXfZnpJbTdbeExD3Ww1+zi1GjWqwF2rO2ZCeEiznroULUGE5uUwMYc
3uuOtKt8Gg76a4DFJVczPz/Q+IIlBIz48pAGk0NrZSWZXPqC+sMmeaXq7Z8FIzhitTgYqDQJhzPu
JxJVE/qX/bbznyx5JU6er7/LxC2dhGdNN5TdoBqKz2Qn4o3cqWgsKUkBKux7mMj7UvmY+j4U2Q/0
K7h96JZuS7zZPE/wAkHVXc4WreUCJ/Oq0X1UrS8HpHu+vP77sHkNHAg1WUhol99vS536X9yMLozb
ZmcGT5P6FK6RQBeWnN2lcsPgQeak3aURHnGDVXaj4SKY471E1afbY1j+/CxawVVPHCbOke63pgQn
mg4n3zPjPiRlf9vAwprz+/8amP/+LErNtFqqkgwDuIJjpVaMots59otqdPsBQcRO9Xe3LS4OCTY7
JDp7LqeplxaD2O5HOUwMcqr70D+mK9f9wkVJBs2gedR86nlnXn6+6bsqq6vGokcV/cS33SmL3jCA
cwvClMVd0Zm1UVtuNv2MKdaEmrWyKGtjEC77NvQRjKwry229vaLs5WpXr5yNZQugT5F05x9rXqSz
Zdc8zcjJqltuUD+Qms3jd+qaUOTC8WYh/pqYf8KZCSkr5bEm8wac0tmk0uwN9fh79un1u+ncyvwr
zqwYia1O1cRAQvnOSo7qGhpi3i6CT6RxIh0CFITOQacI33fMPAN1mliuEfww8weksovwh/6tml6P
T6OaQTWBRMVcbhAJCEqG4I6d5ZY7Jd9q6ZdTvD4pcfF9YcWLslVM/K3lena37eV9DZjS038W48pt
uzxhf8chLHtT06Ko6xhHrxw7/c4LaJt88P5x2v3thV/cXtwdigYpU7+CzdPrRBpJ+JiuZPyTwD+z
n2N9+0oW43zhMml/jQi+qvRaNdNtz3Tlxv4SpOodkqE/bo9jno/rDfbXhPCYi0ZVDrVeMlGmsr6V
XXzws26EZ7RGqFpyu9yGaEHPHTdoLnZ5UIbcp7sS6gGulG/GcuevSY4ujAO9T3JeCBsTUYoPlHKi
I+4wdgipOUcjvW9/WmsSAgsjoBw2S7FTGINiLFy1ql53TY8coNvSUPzfMFzZUEsDQDNZsflXBVEg
XBxmKTt0iDW4CQuA8VG5DSo6F7zcXu3rMThY4ObDl8xSlsIYTHShZFoBq249bEdt43T3t79/PYhZ
gXFuzThrP17hIiY6wtMejPR0DbsTaME+V+OjH5ivPuSYoR3ILJ9LpCvWKG1w+nmlSKo7DuAvpINp
nVLl3f+R9qXNbeNK17+IVQB3fiW12ZYtOoknyxdWnMxwBcF9+/Xvge+890oQSyjl+ZKpmsywBaC7
0ejlnC7f6+Tt9oKuzfxSktjQM/+edDbJeQNJ2vTZqx8ZGrUpminB83tbznUcdClHbOyZnMrONMYL
D2wqAIQxjVNfF37VhZNRbprm2N3fJYP5EtTLEWYb0GbZWlyvMWOgrOmh48TQAlBmx8+goPT15dPt
da0p3JkgOcXC56pwiRAUgSV56n80aIS7LeHa4aM9BqhKmCkSHTmySo+YzwVIbm0BMbbeLGYOMp9s
fK+6fJcO+bu+jN9uy1tZEfp+kLoVr5RrMjcNYJFDT6cpdEbnd2HD1TjZ3WUQ4WPAXIESKRL4MjgY
NbgJUDVzCjPrU7IzE8WZrBgpRWBki4cPglRD0rUORLd6EuPzzte8PzbJc5ErzmR1j84kSFGL5fRs
YhHws6M89/vu86wK7tYEgItZ+Hn8A/7s0lxI4jqpoZeA4wXDfdXZ/hDfyUOFuxdJgTMRUhDMYtee
MIwJDhZEjt2yGZEfLEZFtmUl8QMpIMa2kR8Ejpp81DGfDX3ooU1D+wCC+NLwy3pvx/tYC2CO1rwF
aYKtKnKs7B7qa6AaRdsXHo26dNXEQ8PypuuQ6tbHwG17jA7ffw9AAhLpKHujuUzuj4vMuaW9AUKD
Mn53kxJ9Xpsh3982xJX8EYi7kLwFsZzIf7r6pRIUhREV/YBaTVU9z9a8yzGiRUrbJ8VD3D/H/LEY
2EPF7w5kIRX1DqTvBbKMnM9FotdNJh1J9jYHEewy/Bprc0tK8weAaO5Og0MUZsIQkaNChGz45QL1
1GKU9BxJV+9QDn+P9EW7E1hVaPmFCMlSs7zCbE1fI9/aaZt8nJ/bNlfowpq2AQUAvx83Nh7cUsxR
a4zWuZYit5kNMWDBuhedqPBbV65PBJZAxkHdBvGNXIpKytFYBB91qI3ejnnFidVuYDMAUtbRJqJg
wU7bWuFGV9eF4gHSIhhXuTLdXMvwzC9xOkYX+xYylL9v6/eKm4YyIXEkgCfwlJB8HLfdIbWraA55
+kzqHDTUmT+k9181wP3AxxHWooVRdqSghHDzNkZKrwCcUNYsAVM9lFa26UKC5EfndtGygUICTsT9
3qumWMX/fvl+EdhnHuY2kNIB7ZmkwBXGa/TG0rowsepHzlLTzygHcPz8Umf6ixvXtp9TExwkqkTP
2rowfYhcKCaVAEQqOdF6Shqe9GWPEGoM2iQKxvt7k7A0PCjQPIs4AE7g0vyNyJ7Nfk76UOtG32qP
s7afRt/wtrf1bO0OEpi+AsUcdWL4mks5nGhoitAgxwAEYM93pLWfiXZoukfbXQ60SzZ5We5jd8GA
omIqeCW8NkTKARct9vEqo4x61aLFRt6Dl+RNW/Kg6B/nHp1txf3NUdjLM0HSXTEbnUiYF3242AYQ
mLmfFQCQvb2RaxphAGsMA6MELxN5QBzlodTJqmIMWfFVy9HKprDVtc1CyAnMJ4Q8aHKVHGmh91Nc
5Sjx1czddfCltLcfjNgF+4XCtQnNko1KXN3gYEAp7goVCmDBFsCeyyEc209LPG7z6mesoXgRxbu0
+n5719bcHB4h6G/F61f0EVxqn2ky2yw7aJ+eOAd7AtoQy/hvjRBFuLByRaB08T85kgYs7UBH8EL0
YfqPHbfPzS/jRzfy5/rXH2gBEnUOrm2Kvgtbctsdz1hhVFMX5sMGaIwqFqe17RJ4RKiUgCTVkOcb
xjxlQ9m2fdjPRThhHi6qm0+Oq2ptX9NldHVAzQh8D/I2l6dio1FBH5kNe8mTzd8xVY2Jr7ltJDWB
nQVlRoFVPnWeFnRMoz4kZcizf8zhKwJ42h8rzGNlP5xyd1vJ1kwHqow6OdKbgkb3cjmuZjRlUcDP
RC0IB5PvTfWLLSgcq9IFK5AhHyiZ/xUk9vXsHe+NqG3rrRDEXow225jldFyW6GDY1Vtt9D6Ju5OZ
8x0DVk1gFr+z2N7gkBU6uFJGx8+wkVfHQ1WMyUtXR0sqd+kILqdSr5+trnse0xJVXBI0lo2h/27T
MQZSjPzYDqXno230kLrGlz/Yc/gqFEMQwlw9zKuReg3vYXB6b/qsOLjDq+N845GKivHDQ8jeyvVE
XwJat5CPlXRpsAtr0iJ4EGsEg3VcPvF5+lKNAyYgm9Ens71hmblJy69uF79PPSjiLAYm9KUMGuL+
0glY3fj00rsoaVKBllucHEa3LVGhCayZLvp+MC5ggp4cL4hL3ejLGCX3FBtS2AdeH3NMgbv5/Y1l
AnpUJA4AeokUnHTyyOJ6Fpo259AkzyXd05+3D3XFLyBthLINmsoAnS3Hixys6j2Q+yaQQrd+9dWa
728yxoMR7g2XKFo0bUds4pkBLUAki6wSv5/naVAjH6YE7ltxPSZ4hBHwfKRY5KEKRvK4IvU4hVph
BI7LkI5+7eZfhvUlIe/R/OTWn/9gz84ECud0tqS44l7uRnjj19pRa3XfZd/+RACSuvBwOHfZu6HG
CXjFmEyhZW4bbzP9geLiFYquZkS66GBypAUUtWVOi2cPYTVF/ourv9WRomq6EnBAAjTX0dEkj8eO
tEV653KnJgOoX7Jv2uLtuqVLfQ+NkTlvE3+wVPTYKxfCucCP3MLZmZhmmndpQ4fQAXFPMe0Aeh1U
6WfS3f+Ev5Aj+aaJ507bADs9zF3vmczuY5P0XxKv2d3WANVypOCmoaNeluMyhPGIhJv+YjdfyuH7
pEJxWrN+C2QyuFcE3aacOdRtACD1LSJQcL8v1jFqFVfGiofEDA3wQFFnQS1Hbmbjy5hVddJPoTkP
fqujhQWtH+3323u1tghBvwPoI8RRRIaCts35X3MslxTUp584V1Qn1gQgpYd8NOIbDAdJLthLqoYU
YzOGfYLwsk329//+889LAWbjGn3Gl3YM62mzOEGuijDXbPH8+5ItkhR9dsuI77sm+ID9qNxT+lhV
21FVclYI8qR2pbHhNs0wrBsa7aYpwKH36s1BYSEDqnhlrgvC7I2Hx+11iaB0O0tzEz6GNhCgPTMN
YrD45c4nAhT7qVeo15oOg3MFLycAXV0j6o5cw79PJ5z+8r3KP7vkWJkKpyJOQAp48L74rwh54zC1
0E6eO4zh0qZ7QJ1NHQYDg4Y/FdXRtlN/VKnEmns5Fyh5saY0aZsvEGgPP1nxNKZHXn8vqOISWN85
wY2DGuI1IrA2OyZ6ZckYah4uZYwvmQmwtDFy8gf2g8vm/4uR7Ac17qhALzDUjm8WCyFS2j/clrB6
PpjzQD4Ks+EY4r68zcDYQKcmhgOoGzI+oR2hfkaatwgivSmfnMmhyLKR4eC0s3dI8tk63Ba/to8I
/pGaRHf2NYSoNefI708YS+bRZ0oejWkzqOYqVSKEwpxdny3HBC4adElI+fc5jzfU++xhVOL2Otb8
6Ec3Ixoa9es+c3uqS5u1OooIzvd20xNFKLtWP0BnL0ZdxS5dIx+60ThH1dJjthodelbtg3Kj7I9z
8Wu2Mp/bP03A5Drp/c1VHsYfUezBNAtAl+W8ITcSkKnoCwk7IMwFuI2Kl8k2h9NSaSpAdxm9X2T3
xagliCsBIwBIGHGM58ekoeWYTCjDuMO8a1uQErwi3b9Dajmwmk1Hl6CA4zXG1m+QXNZA8UEebTBJ
jNuSRb5J36vx2JW/SI/pofyhrlUMGXTNUjAEI8oDiMavUo9u5c1lY2BUaTH3UecEPKIno7cDPJsB
Gns00z1mXRGZAgHwp2U+5PUrjDcwJ4QFxuswPCAg2VSFKmWtCwOVHSzA1pGdMNDNgItc2jenjHIw
OhLxijfZ0UtdvyMHoo2vjL9rZfZq99va4j5zjlP9nPL3JWFo7R38amn2keE99n3la00M2uvT2Gev
bkuDuB0V/nL9eLF9og0Co6ty6qzNSxDUUhxvnf3luYk/Ly+k+7TU9Q5sQEEFKiAWbRvzIWp/meWR
GY9VGSZTgsd4udFps20KO7Ac8LzwyEeW/tXOXm9b8IqbECMPIi8vyFM/ZoHP9C9q3HGKGGYfhrad
P82A8z4Kmo+tXc6qjgbhtaUjQ74DYz8iNEUvvXRkWTxoVtPiyCqtrY55C77DKRvmR2se2sBdqvaL
m/fVp0bzNIW3X5X8AaGJ5CWiC6HjZ4u09NyiGWos4egCKcwmGzq/tPNL2cS7EWAXS3OvW0SeHNk/
NDuhT9+5KkCWNM/MKmNdmLpP+vz0z+0ju7rq8XWQTAi9R0UIpnW5mnnRzJHkFPUUbnlB2eeJj/7c
PgADbnoAXmismPi4UhFJnnyTjLXWjt7YhSPgKKci0f2SoCMB2TnFtl0FgUKQqBQhGyUYD6RLWTRq
5t049SGtBzsA5rr7hOkHw3e19E0fknmP/Vb1Ka1upsCxw0gLKjhXvt4rembYZhfS6diaIODLnhb+
1t794BBLOxMjRTSIKLpBnyDGKK0NMXM/mb7f1oqVU0IRD9Yl0jJQDknHW9soKkqXJnSW5K9+qYtP
ZbXQwPAi+u22pJUtw0gWWHwxGSl6XyQ7dpmNXse0hKTI/gm8qZPGvIdoLLZD0aswH1dWZaLxH912
CFfQhC6tqkwX6sS1VWMe75X3r0XxQJwvt5ejECHnGTBP6mSMQwTVHltQptX0ZVTN+67K0IHgY8Nw
Rf7n0mQZ6ptJWkdV2KbOiFwJG7YVLYoXFi2OwohWTgcuwXEFSS8Gi2U90ON69jpeNSjmbhf3wVoO
7XCYivfbm7ZiqmgWwPSyaA1HICvpAIsqJOjsrAm9gVnM5x2dDr0G2gmKVMoT75LiYPdLqmjsuE6a
f9xRAlIWlWTkSSUPEc2sT40YiyuGR4xtVNFT5ZwcCns9mai3dN/y9BTVD8xVGJcpX11CLsC3UQ7B
M+Aq67H0xThrOm9Cu8vzB7DoLoHruKqQ/TrcBc4FTBj1ZDGJiKjmUk1qB6z0o73wMO67LwXVvw46
DQYj3kSAFUe7S75J+mpDa2sOPDCH3j7Sax3V0awFTGAkjSw87yRToxFgKCcysjDOhk1OYmB8EP9+
tCRMI59Jka3NNBivY7Kw0CvJ24g8WLS429sLET/0Is6QREjGllg2sPxGykKb/TPzTz0q1cB72Zv9
cx//qJLQubtDRxIopfaSytA1PBhYmBiBRx1fu5fFCHcTdg3mBrXAyC1I4S8VY/GqunU7SOD/NE+F
wqqulfvy49LPzzq3dPMZH8/1p5luhujT7fO49kiX35eMFgD5E5gfcB6a+1h/me0Dyw5mdbgtZFV7
bSSQQN2NP6l0wca2p8VWa7Awcx7j5jgnT7alKO6v7JPIq2L2QjB8Wa5Y51kU2ZZemdtZwkIC5EZ/
yBRqu/551HPR6oNeH7ljusm4aRtazsIJ7J264y+JKq1y7bThVwSq5r8SxC84WwDThwEdf4yFhW7v
pgKuhSWHKnP21I6O88wU5762IDT9ohiF9m8ExJI3S9Le5i3KT2HHXX80crBqB7cP/bqWCyeJNK54
lwK67CpiJBF3x2yasKI8epq89Fu8sGNk9cC3Jk9apwWdXexN2j8mVNvSZQqmmj+ndqd4RAnlkjzO
xc+QNhaUx63Hc8LCxRryIE2nE7pGty3v9g6Q9NBy/3faLIor6RqF+WPtGPVETAEokSsoAYD6ulo7
sNAanHDyikPSpkcQBewaYLLOC9uCEOV5SmafetXGaJcgnzLUkLNTAuRZ0uTbGvPK/u0DWbFCCoJI
cDhaaFy/ukP63mvtRSdFSOcGjRUhgPg3RaUqQK44eEjxUEuzqMBNlxSrczjovBynQEvScXbBwHBK
sk9JaQdVk/vd+KnJ/7q9rFWBeJEAuUnMIcutEBi/0RY2ZCwEy6IztH4y72rH89PkuTEdv60IMgn5
/Q4NwPYgOwfbzMq0jKbxZcg6uAOjPvTFdqYx5rwV6YnV4/qfDLn1P+Z4/HQ21pUgneYmkJD+SBcV
gdaKFAHBiM5PzACIhM2l23EXZGFt5pRhXH6d6q85e8v1t9sHtOJqLkRIBpguppPT0SrDnhz+1r39
7a+rFiD+/sxvdjCmiDRYQKIfbTT6ggJMy3qFL1u5JS+WIN0ufNAzatQQ0tGvHWF7g+XA2JqDWIXh
qxIkWU/dNM2EO64Mrd5PjE2MNsL8gRkq9RWnKvnEi/VIF7KZ2saSlxBjL32Q57+dAmyVFkhHkx3S
31uneHdq5A7BWueO9b60C99m+3IEhzI/eb0WFIh+yZGwxbe1Y72Ajo5/x+MmGAfH97z8MOfj1tVr
fwIOcfmgs52edl8WOu8Wbws6Ed/T/wZwiF/mXwtQKZd6iZTWpnboJp7JJgNnl2v9JsNfeRn7efZp
Ju8TEhsd19HR8OYlz4Sqbt8VHYWpIbMhSujXdGXpMIHOnJWV6DGwdb5trUyx5+sSBLqmLobl5WQj
t+aysq28CnU6BaOLGUFVI+qKJWAN/5MghYox5r1n7qRVyOmXIdqn01dL2942NtUiJG/Rd4PjuU1R
hdR91/VjU25uf39F/S+WIOSfGfPQNaQiOb4/kudiRM/sw7zs4k5hzUK7Je2/kCK5DGJb/WTqOArH
sJ+Q2PLjaI9YyLernaaNW69/v72qVXlARwSPHzIlV+z1NCeFRnSdo4OfBVVc+A4Pib2rxmija0/x
3RP6FlqqcTthtAeQNugeu9xECxkTsxsjHk6L8WS23wt2dwldSEDtH6CdYJtGS+ClhFk38AyNqwqP
+mPm+J2qJW1Vzc6+L62gm0mHKVgOa7S+mcU7zxXB76qaCchKgdGC97Tkzo2iX6a60aEAINjh/adU
/6uoUWxQNder5Eje3BwRAKcRhRx4uNTp93X/FLkvi4r1alXBbIBY4LgR2skd6FrW5gDAsaswt31U
f9rlUFK/yr5qPFhUY7yrXuZMlmSilKWGF3PsXTS7u4otm37IH4bWvT9YFWiT/12SZKPlUjE31bEk
Ldq7leVP5abLVJD20vmgZmah1Rj9fuhmwUSv3PhVZnMdD51nnixjmDedURsvupnOe9D4lsdk6us7
4XL+IxDgMlgYrpkrcGAMWWtLjYLUSS82NtExW3+nh/6QICi7BfQQHtpy/SGnLo0BQmueqsR4pTPK
WVqpcJ/ywMN/ZCC8hwSEwOhkvDT/AQRVUd1ZximprAXAEOb0i7PS2gOppw/o0FlPVj6CViapdQCH
owHaiuDqYteqFb9ELjTil7hgkgO4N2pjKOfIOFOoMs5G4TVtmKJEz/USRcTSr6Nsm0xfm+hpifc0
+jbYP6IqQ+vwYXQxVZ19doe3pUt86rCgQOPHaP4zFdMDAyBUVT+bgyJ1J4z87LYRu6WLTiYPrAPg
eJJnhZPcdIoqtuhp5iD6TfzG6zc83rbexiT3Xc//ihJ9WQ48MwRfHkzbmHhKGiZqwDYQK1+pqjn2
I1EjrQUN0Rh6hml6aM2SBKBqxpOqbOipITl7JJlZ76x+GF4ju6NbNBIbs9+3LG180L0S5LZH+zGb
Xbpreaz7pjZbR2vxul2DaPplYnOz5VYSf4ltJ91VNUL5+5yIrB5yo0/r8qGz+64Nq3ZbaRvuHLpc
seVixZc7cqGBMoBQUhisQuW6BarBV57iPZj5raorXiVDsjdnbsykMbAM8D/q/AczOn9QdfhLV8i/
WwWQdETBKB5Y4u/PIi9tnrOhr7MWsOXJ+DIzop0ypPP93hvBa7lwYzMN2tvMiuZwOzi6XhxyBGJI
G4OHHwPJl4Kjdm6NJjKMk2ntluoR8Z6SEkcKJ4QhiPctSvwoEggomEsRS4pCbYEa3Ckb9jzZzKo3
tFz5EAIwKyCab0UdG1HXpQDwf85NRZ3hBK6JFoy9Uf0GOsKk8D1e5Z+MPNG/LJX9a54jvhvYRPfA
qOheMpsBV4d7kQpFYs1BY4QKo5VAosGi5b4V0jna2NbaeMrMvN9UPSm2pTu4DdpUJvehmcH1DWLW
ZOMmXv8ZQ0WaP3athTDY6e6sEYqtufgpUqhlgY9Zr0k+nZbmQfN2sXE0VCWFleOFb0UsB+QPdNfK
c2PZ3Cbz2EDEXL4Yc+prw/ttFV0JE84FyOFuvmQxJSUEWJ8BqtiZB1SYvFFhB4pVOFLMq1u9Nk45
hGienzUAgr3bF4ob6L+75EhOxJ5xxHpeTieX/GBpaCf7UkWgJGXiPs5aSAAmnLAEOZeURB3AhkfS
nZpiHk0QNjE2+mjVK3/Xthf/sts0Bv2ntwSTw/XFR6SlotK+diZ4lIjmZDDgoQggl8kMjD8kaWf0
p2nU+8CL4xNtHFSxIn73bl4Ikitl87IsVh7p/UmjG1pt5mI32Yrg5jpuQASIegBSBVjQVb3RMtmE
BwQAYsfZR+K6ZJiQ3XXma6/Kfay4i0tJku+vxqXji5F2J0//iy5bK3lqpze93FnIw+Ttprb3afdY
YNzmtllda/ylWMlrAv+pB/E5xGaGtTywxLYeUUJWNZOuSAFDLxDy0BUvSl1CZc4uNkKT1Bxo3Z9A
b+ov2Vemem5fewfgjJwJkDwci5tpaYq2P825Vgd5pQ1BCvKAN43lIzAVDBXr4bWVIbyneHvD0ICz
LFMcuy546vK8w4LeojfKArDR5mj4C4xy39wJKA+LFt0daOUT0+1AO5E2L51APrM4uX7ieOjX+0TF
Z7Wyd6h5of6ExwSuULmsVo05445Z6aexPWbZznMC2u7m99t6tuIUMJWNwizQwDA9Jt8PGqfxUuKe
PM3kUGdPTN8osVgVIuQboo0Jimk2mi/zAu+MIEWrhamwFpUI6X6YW9aVHhP9ndNT/mPIHhrVTOmK
BEym6eiLN/HHFZYrCPc0btTlcspJa27KIn8odbS32pYKFXNVENhQAHMlkMzkElGuF5qX5fNycpvq
YdH1pyFmqZ/Ntir4WHGhAtYZOSr0X8BqjEvb7602BkJpixWl09Zd3loSBXpaPptJpU6/Ci95+RLA
o0vQgYH+AQHt1TsvStqRGx4P7SzzY+MfK3qdum92/5DyKHDqOxMkMM0LcXJ5aOjThbMa4vrlh108
cLC9AuD9Xsu5lCHp3DKXU2HpGg9L7bkoD+b4ObmTMe9qGfrlEU3gQyyTBMlKzXoQWfF2Ulj/tf+/
XIOkA5lN606nSRXOQ7YHDHYEkorbu3TtxODBRPJBNH+g90l+XuiDnZkMjz9nGok/Y9Yujo3Rjytn
F5korNyWtrKeC2nSZW120dQOTZ2GqT1uHTd7SSzliOeKKmPOB0kq8SJDr6x0Mw/9AGqC1EnCmW24
i+7jVysLeuLX7escv91ez7UzQOslonYBBIlZYbnHsxfD+HXipGjcIL5jPzZV7Dsq17a2acIFACQK
EB2IBC61zBySvjWbIQ1BfvzZUhF5rC7h7OuSDhMM97QZxdcB3/M6u/ML5dpLRKI7Qe6EraB1FD0u
mEQw0fMmpd3LdG75NNI0pMl+yp7i4iErMz/Xnpp50ziKxuI1HTgXJm1ZUg9G77QELwXz+2idyKL5
epEGeQwcWOvvqE0U4e76Jv5vcdImYsgXo182FpcP9iaKYj9Dei5VtUuvKwKiahS70eguaxsDrmKM
kCfFDHmTv1VZ3Tw6Wk8VOr0mBW0BGB5B5weepWKtZzFnWvV6YlpRGlrT534KPOfbbZtRfV8KORcj
6liZplnIdPKqs+9dof91W8LaaZyvQPJphBuT4VCsIGYPJDtUZJ9yRcfW9eUM/A3BzImgA75GLlo4
Q1pPbMCBN92XrnwSUHfM1H0bdCtmeyd+zYfpnAsTO3p2Iq6l4QWfQpuJPW5m7gbzr9sbtmYu5wKk
IwfEnjPGqZ6GkfZ5sjZxNqEQXvqsAs1UkvqppugOWVMBQBSgZxmBFMCbJHl6NNMS788kjB7n70o4
TdXXJQXTScfTvBiS0NBM/6WqVcHs2tmf/3pJvbqFzSP18OvTHrFSv0VWMyc/h/h0f9YDBZ6zbRLH
dnbui1kyDElB0GnUfrk7rfh5+9hVGyXdlJlWOmlm4vtAHqyHwN7e/vyaGSKFB2YFcARdB7AOL63Z
cIsEk6rOBpNvm7JF76Gh4jBdOw48YpFnwJQFQhlJmcY5jt14SJIwc/ee90jJJ4OOe003gin7fXtF
K3aCugFGmqC5gG2UQwuegSM5MuY4LFHUS6JxN3f6I5naN1qB+N4gD4BWzBQh08oughINEIBIiIqK
lbQ8GpWkrj0vDrV4o7277d5SFUVX1ECwjqCCiKIlggzpssyZ2wGhr0FrnRW/MSDxkEVRRVqRgI56
MeiHDjc0iUoWaRjaqKUmj8MofYwfvUnhjK+3CHHRB8APdA3gyZJB6lPqarap9WFFbV+Lpzpw3eFL
rKtQ38TPvHwkQY4tWm3E+LAnv8hMxuxRd4CAwHPXeGFTOWyQx679aOLOvtEH1YzfRyLuWqBA8qEC
L0kGubQWMpBmiocwdVw/Mrif0K3b/UqdY1edmnjaat0SdHR3W8uvTwsPQAJVQ7UMFT+5BaPocYGa
1jhg9HYBrVt5ShK2vS1iJWsnZICoCi8PNNfKsySuPjvpnE5DWJSDH2tAaOQBrQ6cczFxFvQl99PY
9SdM4JpMU0RrHzUTeV/x2BV4YA4Y1eWuS1ApdTXGZrrQ7eznKQXGXeNuqF0CNTh7tJOe+0Av8mvD
2M4lmfy4QdrSZtrWBAeuU1V/V6mJ/5xsMBSr8DBrqoxpMQxaiVIl3uKXLl9rZ8YXq+7CmBhawKzM
ekoS1/XbqPEUu7CmzaL0jAwZ3v0IJy9FZa5RtIDhaUFMuuEJkEOWXYEefRW90Zo2wXMBCkpU3K8A
mhK3L1It09uQ2dMDL+gnqhWKaH9t02z9o5yOgVj0Kl2uJHGGhtgJhiI1a4uRK39oc7/gCpVdW8e5
EMlLgmu5QQ6r6EKvOA76s6pJ8zoxKsqIOAcHmUpA58oHTzqK4rQO7DDL9fvkb0xD+kv6k5vOviav
tAgbN1bcLKsrOhMphRdscby5IlRAP1LggdEvzFAxZatESBEGmowjgL1hVWR5ptZjeSfpESLji12z
pZOvot6M7Azfj8u/mfGrUvECrv5+ZF1hjZjZx1zYpWZ1MNLWJDkwb9wxyDAqVaqm4Fcl4LyR3kU8
DEiASwlFQazanp0+zJpXL4j4fbRKHxsEtH+MOIqedvRIX36eto1jJrXRI6+XHpiJsasGQ7DJcGRF
9JYY2c+cGhuFbxebLntXMewlwC8wTyc7ljQ27aRlHmTme2/6BgI1jHD4eWz6Yxpv0+57XjcHs9nf
Fru2kQLjE7CLmNlALuZypaPtJJRkBEBwxSn5Oc2v/7fPC/FnsXgyY8679xbYJ/qFu595qxiVWvNh
iI1MIHwi33s1zt8JOE5jgTHqzV8phl17a/KV/CirAcW5FClPgZ7Cns4UmxS5c/Gz0EzzgUWx9aWu
G+2FL7QMbFBh+ujU/556bXLSjZndB5D0oZECVhRXHKLoK3Y9swR7X7cAXDI3B7/YWZqqz2d9J/8r
QO6bcQeHO3GBoU1ubzJ9o7v7P9K1szXIfTOaE6dkmmBVZpdu9VbbVH/fr23nAqRzQrIP9Io11tA5
79Z7ZPzJ5zHwh9sS+Z0r3OQmSzttsTAOHx+ojpvfVeV512ILEb0Y1AGKNZAKLq3FsfKUat4MY0y+
x3O8ZW6+t/UHo1GAO60ZvQu6EbQLf+B1SPeLPYLZr+7hPUn0kj6S6g+859nnZf5ZAzRx//GexGWP
/VjsW9072bm+JdX8EluYDgJI3R+cvIH2NAzbC7xS6UbzihIdaiWcp3dIW4agTHXri62XvDOQZ8Cv
CZwHjP3J70lwDUeA/vDQbusQjDy8Zs1DX9cPpAcMSPknPWzko1SG9xKWI+lBWy2jNkRtHXrcBIbY
sCf6dCwrVUZmza8hC/+/BjBJD/TK0yy7S9vQYVlQmxgCffHKbpsUup+ZoQP+0Cpckm93HxUGBBG0
AUHoA+XkUsmTom5KakGoWaIx8olWv29/f8WIgLbgCI40Fy8CS7pyxgFXjt6jWTkr2iCtf7SG7U/a
bkj/j3KEQz272rqYumNMjSo0zR2xfWYfUw/AWIqc34pbxmgdmFpEvxmiAyl+rgwrYnU9VmHTB131
UCzbSIVUdp2ecZFhQNMJwEkxsCu39mq6aTRtBNUuAPFm0U8uPwGHeWr+SvhDquo5XHE9F8KkeCPK
SEEWF8LM2a9okOsKR7Bmp+eLkU7fnNM8Tnt8n1avHvs+14e4/d3qCQoYiufTmp6hewFQlXgIijDx
8vxBB1TpkUfa0Eh+OmkblKiXZdbGaH7d1ue1HcOdL0J2dHdf6bNeTRMggdo2jDrN9/v8Tgh2EVmg
MAIFA8gzin8y4BAGc82Fe9kcDt90+pTyh7t/PrJwaNgWb4FrxpEcijeWNgdbwjGxfzjm1z/4/EdK
HG3W12ybaYe4tsq8KYzTr3WaAc/pTwTgmsTECPokrhAuJmRiXLoAvXcAGp2mbadW6YaFm5XuFnAi
ADAcULQYrTEkN+zSwp5YC6xY3nt0l5rN5zpqvxpJ/TINTuCkwPXsm2M0az4Kjk+kdH/PSGy5E14G
fDlk4FTRC/sxZc3vyrQBDa5ifV3RwPPfZ0qXaxITqg2JMYQmcmmkqnxVS9CaAFSdxcUKH4ec3aUp
mZ1jT1M1D6GjOX6OntUuV5ziiltAdfsjfkZb01U6Jas5G/tGGzD8CAye2ao/uz071HXnO0mOXr52
2tzWyxXvAIEA/6WeGIiWY6BW18vCG9IxjBrQEbX98j66tROkGO2c2vGf28LW9u8jtwoAIJAofEDG
nV1FsV4lOUhnwasB+umjxxWebuUOwjoEOwOw8YCYLMSffd6IrAqYoy6A7attme1GbWOqMh5r2yVm
JJFcFOA18jVnGFXnMnDOhPNMT07CXvtsDCaQNExclURdFQXcM7SGE/16cCprNRcz8WwIMzP7Vi8p
ZoyKL+7kHrpeNXO7ei64t9GDBpq1Kyy3GGnJaCaAGG6rwt9W+OP2ua8FcAJ5B+lg0fSNrMHlyXgm
HEDUj2OYc0BlkX58nkj9TI34UCf68oCJjN1A8xcrM/Zzwe5/24MMC7qNWI4gGy0lwnJejKj2CuRh
/dW2PmWKm3xN61AHQCUPEbAB8PfLtRVORho2zmMIumOfJz+JeYruZI37uPsExxL8Dq5BtGpcyhia
tpzxhgcGdGdv3jWks28f0JqunX9fepBWC3JXHrjhkZ7IHpaOATYz/znmwxcPteLbotZ0DeP89AOi
XQwdXS6FV30RL0s2hpb2c8gPumr+c/U4kIgWFSMMbsiXFEYaJ+K2Hiy0P+rNk5Ge+vYPFErkuv8V
Id8zWtI03pxDROllALIF1L9CpdaOQ9BzAIcbLxDolLRHs0a1qbPn0Ip2LnuZdQCLHcjh9kGsbRQm
MlEjQTeIgb6tSyFxboObrvt/nF3XjiO5svwiAuXNaxlJbaXumdkxL8RYFlnem6+/wbk4uxJVUKEb
Z80BZlEpkkkymRkZ0c+n3ngx6hfQDTdb4KO1tcYpr0sCB+z+v8fC2YGsN3NdQs9zPoGHj4T99OH2
CNbKTHg+4Tz+/1Y7Nf05gV10WLIaFKNunX8ZAUGNMsuFwh6vzUDrliJG3nu+75bUicahqKK8aOqX
ZvL1jf2zMlCwsALA5UvJOqieXM5lUZkzmpKNBfQlyLH5XZA38e2xrsReFxaUQ2zq2xGihbBQN7u2
CRn5QPXHFCFOH+Tp46htDGilmw5I27MRKS6YEODhqLBB78nasJs/a7m5c+1nL6WBnexokoTl/Mq6
eQfpi7A2Y560oN6mgWbv2TDti+xUaluIg5VtgVcM4mcPxVK0TCmz7ELD2uJahRvRKB9ztzx0zpea
FsBlZv/cnu219USULqk40fwO3vrL9YRfaXZuQcKma4bQzmOL9xvH4Mru+6siBK59qDFdIYwSH6yL
zEWswogH5oinjDxrTbmxiivDAP+cZHXAiwbEUMowRrNFsNSivjGJ71lQDl/ePEsXn1d8UkyFK9yM
D8AVsbDdl9nW1br2+xFs2ShwIOS+wn400zDZvPS7UzuHYqe/UQhJ3qqgR/vv89Lfzo4nV8wmryt8
noHsSDtCoHljkbd+vzL/WQXVsCqjoHNdvGD+uoitAtmKF6HQLZmMPWAGdXWBNQspqnFKQN6ehJMX
iOKhmzYS+qsmwP6FbD4ok/ByvZykeTLLcU7x6Gsqvi9wroJBunxHxhrVesSHUPt1gLtXXm4zJKm4
zRlkVOwwCYqtrvC1dTj/vBI+sc7K5sUn40lnUVmE79lmqB0bEFBBUR8NKZdTlA1ur41GigCzA8ki
/t6IN9aWAIl2aNFLjserzmY3KRcAxezpVAwh9CjbPFze3vyPig2yaq6BhgRZdL0cwpBMNHXHBekJ
Ww9iH0H6m48KBw9nKKfJowg4G+X7HrP6wemmkzGFPQlEsuGl8qhRUhNoekO9CVLRYBZwpQecbWU8
CR0xZVhhyp4WswsqswlN/uSVDwJNVem0Uc5buYkuzCnThXwxJEkpHbGxwx/a9xbs4M57ZgxEaLiE
kWG/aqXKhmbQQMw8nrpst+T75NPtBVmJJ9Dhht0miVLwLlJ8thsKNL4WNRZ80skDEofuIU289rex
VFYI8gaSBGTO2QNbSide0jrZAHVdb0mk2fCekTQtkiReWbDUJyadZK5m5L81PZjA0X97gFsGlCXK
+66zKTGQDHqZjYdkunvH5yFJJrP3uJzUGmGh64g+Uzxj3BGVFeuzYW94tPx9lx6NCTozYFx6dA96
3JF6SMxYzW4a4kYcJ2P/njE4iNAlPlBTQSkjT2qvazwIGNXPjBzt6Pbn10aAND3eSeBuB65OOdSJ
ZXdjPpQDKJj54zSgtR3hOkfebHpz3gc5BenK0P6C3Kj6Om4aAFRBEN+fcq2M3ZzvNfw9zVsJmRWP
AjuhjRUHiYmU37tcEX9ueWEloE/vjg4IsgxtK7m0ZUAJFzphQGs6M2EAYnejR8GytuFUfx91ilch
TkCCG4EPZIHVgGFgXdL0PkyIMoln+6WyP2btH3v8ks8HzeoD1tXB3KVh1WZBPzfRTJs4ezvsBhEL
0Co6srUSDaFcBkhAFWT2Ku9I6jHwvDp07I3K7orr4UVrS+ZFeb6pQYvh9u3U9517NCozMPsmLkrj
1YY0wm0PX1kwpLWAfUbcgr5EdSDa2PtWldXuMbftUM/rMJu6tx9jeDqbUCRH0xPSTEroYlEP+sO+
8I65UwVlboaZtlG5WxsEEnM4xtDgBMopxYLJ/VEjOvdlL7dsCxneftIjdP/v+8pB5pKS2v4g/KM1
h10WtZ/fvgbnn1eciWvuMM4dPj9W4ZQXIfe2qtyrE+SC21qqdUuStMt9X7NurDJwwxybPA/zHPi9
rV7QLQvKXdU0cznWBiwkxcvyD57Zt6foOjjCHQs9R/AhoXyGZ4IyAKNqC48m+HwjnmYL+sU19wfQ
Izo/udcfGshm6NZ7xnRuVJk1YIzRd9yk/nGqRQiOubDY6gxY2+TnFpRZ61KjmX0bFpZsx0TI2zv+
9rAVNRjZZgjybOBo1b0xJSJtW5Twj7OpBbYG4PCbEw1YFxzGoIzTbdz36p1iloiOeuoex7CcPnbs
w+2Vv45TLz+v3CiVPS62MeDzBbhHxHRIbHAZ3aVb/b4r/ovmOLT8S3YNUPspW5wz08xGK6dH6Koa
/Nkuvt8extb3FQculwI4VmT3jgt40uud+fb3IV40QBgj1YPEzhU6D9JkuImWhh7d6VUEuXjz++3y
88r0CIYsRjHg82Bo6fvAWyLz7dHoxQCUCcoGO7OWHhbQG9HH2dtbBjAAhA3INcBZ0S92eYAMyJSJ
wu0o7jktuLNSbeOSW3FTSQ2ImAT/AlWRcgV5nGi0mBqC869ogoLZUV4Wp7YzA1SHNoLFVVvAEMjb
FLVI9bGuOzwDE9mIcNf/0fZfbfPDYHwlW3CYNY/Fpf0/K2pCw4DSw9jmsLJ4eeQMPsrR71hy3EfY
dDjb8VBQztcJfRPc7Ed6jJy8D71ui4h0fQT/fV85XecqsbXEGygYUJKAPZjLOy4IS1KdojEJgDgg
Fi6dCu1EJB3QJXEsyHcv+c6j22fGyu1w/nlVTN1qrZaOKY5ufXrI7B/M/mGQjWh6bYqkdCKQkOCq
B/bicgRt1lWtOVT0mCUlZLm0JwZ229ujkAe0Eq+jcgnOBiDIMVWO/AlneQ0jc2ujSHz/WKfoClpc
FuaOHtulv3cNtgO74BtpQZETldx5KD3hfkbVVM0LTHZvs0HHmHRihS0UZz3w75vFqU42ws7Vkf1n
SK0NLfmU9cMEQ4S/GuNLUraR2UFZbfSPhG4d8GubXioB/mX0QAeZ4muGQ8rZ0uHMZhc78XDIlofZ
/XV7qda8QWpCAgUnjxX1uVtT1oMwDkHckglkbKAXx/a3LaxMGRrrEY7INOl1u0JPTaGRrHSOpvdJ
1IcaDG1J8kUQHtjlhqmVwcAUxLQkJZ0L/vpLvyv71GNNMTjH/skzPthbQqor64HqKaYKsDTnWues
rT3CRCNckJvqEc9/5kV5743QBKo2bpa/bqRsIEceL5LR9G8v2uVADLczM68aneM0lHNQLOIhTYr7
3nGiJJ1+TOOo3WFePxn2GI1OEd9esLVhoqkTOTwQolzT/7Mim0EunrjHYSruE+uQPPvljuX+288h
aDYh/SzDr+v8MDDSVtOXMNPrexb3/YYvrM7h+fcVZ7DHCRkWitVqQBWcTnu7vRu1kzbfl3UVsLwK
hv5At5hLVs7vi0HJzXB28i2tUwraYFDk6Pj/AEY2/nN7cVZ204UBJahBPmwigwkDUz+HWgrYKpJT
ScUDwBvx/z/etrayoSDDA9ic1CJDI64S4ginoYnuYEMRfnTIt5pv5TvXhgPuCAuFAhPsEWrKoygm
r0Q/JQFRmhNU9JPNxsC2p52eFbs0rXe3h7O2OufWFJdIBfU6PCrJkRl6DylvtJez9AH0sRvTtmYH
ESEgpWD7krJkl16QFwnVMmqTY9Usd33VPnI0mqfZVnV9bfKALkV7Hu5Y9OgoqcraN8eFNRiOwbOA
om/0iDQIBLLRALJxIK34AdDeSHEhYMB7XEVCEWdMs9YioK+xamTbwtT/+uaVASMaKGvQkA2stCVn
9Gzf9H7m8tLK/SPLItsPijnW5/1tE2tjODehLL5b1IbNqwIZnZfEAbPyhm+tfB6ENbIDH3Wiax4U
bamJ1ZeedwTz311TVnGeJxv5QXnfK7cCynUodCG0krplyntpQeg5DQkeNL5FQt/6VDkvpbMzfbR/
faPtc7vZlrE2pnOD8s/PVoWXy+RbJgx2X1qWhbgDNvxqZaNA6BhHE2raINhXtz/DQ7/SugI0CaAo
IQc/DYi5kUxYGwOKhJBVRp0NODcliBpGMRajaaLN/35xgfs43PaqlT0IBjzEuYg40J2udvjh1Zcv
rNPZaWoKM+w7L6iT6VANv4hZyYa55eNte2vDkVl82VwE4gL1aKn1qZ0AGUqg7foAnVzj7h2fBxmC
7PTBSalypqIozCerb6Aa5/6eOhH4Gz9/bcHx3X+/b1x61EzznA0UqnRpNcyhM1cRp0OsdVYb3h7I
liFlr5QF+CPqHANBYbDLwjwL22HDxApJMdqHpCgzYLVSlUpxLWNxPO62IPkoJ7Zr3eoxTyFeNJlR
7hmPWeFmAcphEVqR6qBA8SLRfWRiZzTx3x7q30yoei6c/Q71USIY681loOxkuaQ9tmZqlzFE+l6g
hw6u4sxOYxQdqgdrQhDudfaXjDndwwL22qBqZuOXBunM279o7aA6/0HK/VenbEndEhODy2un1UnQ
ZR/BnczYyZBkV4D6j8vGw0wV7pZPQCBZUTLXpbbtFWdciWiycB1sDB8rD/aLb4AXBa5ef5jQ7B9Y
1dDu3bGsQt2r2a5P/SowSu6GS98PQd3kU6S1VR1x1vMID1orEoJnDygsNTvf2mrSul4xMDiDRA8c
KhKdgi60y23QUJ+ZpJnpkXZVA1yErr/QxP1tlaTYt3Pj73iTNQHVWRlpbvNnIMVXNKyxw+LO9hGC
7dOn2wsm774rD8JzXeKMIXej5to7IdB1D6bfEwTmXuxsfM0WfmR2Gvl+tZHJWt2YZ6bkAXd2p+gD
c1LSieRUuybCr+8JEHo03diaa6ekLBoAIwB4DkCMl0bcedHY2C702BZGaGeHsti6ubYsKNEEoZNN
odVAj0N/GuZYeP/cXpGt78t752yauiYVSebg+9rvXET2sHFtbX1eeUbMmgPy0wafLyjy96FVbTzu
1hzqfAEUB3daoWm5p9Pj6Dy02bzvLBqm4iWztmg21u5ftPQjuwsQK4oecqBn81RQUeWGR+nRpk/E
vxt1EXm9HtQp2Im36DBWbcGj0OiCvC+Qppe2uDlpSIhbBINKnvwEjUPVS9XN4KTXY8PdKECuzqAk
JZS4UVAtKzNY1Znm4+wmRxA8xVBXjyuLfk5K8mtk9f62r62awvMO1MegJ77KCPKh7gtuaUiUtzw0
2aPRzrHBHjO+hdfaMiT//GyxRhskmOYCQ0Z2z6EtknV3pd2BvHzjMlg7Y3xAYAGmBwLz6tlaQazJ
8gdkmReS3FW5eGKzfWhntrFEK0huAGHP7CgOMfZ4M1G/lxUY/2OS8u8jR3tVb/ixmS9PhBth6ba7
sjV3nabtOzP/cnvh1hwS6waFMNx4qFUr9yyzSVag9IEHQToERTUGpIKKHvmUIVdYfLht62/qWb0j
zo0pgy2dCXJxs0OPrHD6XWZZDLGF+6sSXn9v0oHv66pzQrPmWkhMHX1sBcigDn4jjy94VGAMXRmM
wNzE7myUv3jifiZ6/uBRByHC0j5Sx8gDf86MR1tHxR0KFmLXZcQOBg28lSU6jkKCwCWwl86PcgQ0
oMMv2KuTpvSuahv/IZ+hienn4G6CJIcfFmlLD41Ge0RhFn1OCgEqk1n3H3yWf6/SqXlYgLaKwPsg
9uNkeRAMTce7urDK59kZ2pgWnRFC/Z0+NWn2Z+r5rud9nwf2mDehJpzhmXRtFTbpDE1MA0WyuWi7
O6NH1QRYc2uegjx7EIs/hIk/m2FJUcZkjmBxabH8kA78y0y6JIKCOn6ws/xA7NYEOZ/JkYJXcbcs
lh8M7ZjsrSVHL685jX9s7o3R7WW9ugiA0dBwgKKqhHD/igG1MhKb+XmeQmI8MO2Xwjq9/fvoO4Ny
AF71uI6VmxjEUUmxpH56siDVdVzSDZDA1YmCny9z146LRkCEZeop2Sa1PzEDTET2d6sMx51v7Bz6
8fYYrve5tCKbQdBshlYzlVQ9S0dq1DOsyPRH82ESkSMeMoaQMSJED8ZuCWaI74Ki+LbhtcUBERie
YXjBStDj5XkJ4KsO3acFdrE9Po7N3ds/D+QZgHTyHXMFn6VZAXGnZsxOAs9XseP8x5u/j9MRnSVY
ePxWNT81M7tbPJODwbN/tb7W9UY6ZGV2Lj6vzE6azsUofHwe3OPC4hHkxaLbA7i6R1ALPRuAer5C
gqvTxwxpL4da922jfZhGMJHbTbkRrq7agRYAgNhI5XkqRs9AV0VbWNAQ0domar3f3fDItyqvWzbk
XXJ29+ZicIslK0HYPEGreICwF6/CdNi4eVfXBBA9DASM95pKDlg1Dh91XfBTXS+4iT5q5UbgerXh
4as+zhHQXiHLdkV+VUP7RAjiIe4eAmt52YWD8e3Niy7hn+BsxMvhGndkUlwjfYdj2COncfgGZr28
37hLV2bpwoT887O1IB5AQK2+kGOWheUSVFtiylvfVw5da0Zxndv4PphzH8q3n+gIs2X9G9C76yO3
E1AdM31KjhpP+mDJ3CfiNRsTpKp9Y2lRMUQnpIOKLvJ2amvaQlsDdWqcS9YExZvaTYodqrL03ust
lCnZiMq7N2YBAARVWOZi3hWa0exTTYjQ1iv+U6s6PTJ5DnHcBQdFQGp/q9nsKvhSfqLyhDIHiOw2
bcZOg1//hM5XF9f9/OIS/Wmpm5AX/cbDeXVRz6ZEueocbaKLnnJ2cnkSW14S8vHnbc9fHZHk3EDd
ES1S6jVnVII4VUJQunI+z74WdvmDjd6TpXoFY9ptU6uDcRERILUhZWSUwbDR4vkChpcTFfOnLLc+
QFtrd9vEyoGnAaz/PxNqZVsALGD3DjKzdvLoF/8QJ8z4eybszIRyA3FaN2IsNbiAB6rt9lef9JEL
+lD+hUMo/R3DwfWAMj2eu1fJfxeye1TrWgYtYkguFvfG/Kejf27bWHWAMxvKuVShLdE2y57hjiBR
PkP/YvxRNlXQDg+TudVmtro+sq0emVMcJGpwY6AHDzEDtjhEDCNmfBtzY1dr9B3TBjEccO9I/koE
I5dHLdTLPPB84c3u6WTPpjsbnF+mu789b2tDOTdiXhpZGE8seS4Ca8tCcMz+aPn0XZuSjXhty4yy
PIQPS6XVsqzofZrTU7k85++IEuRuhKKD1Pi4IpMekJ0zqgn12KEaRDiT/qBPg4CS+dbqrx0AUGvV
UFaUvXMqCskyAS90LYDnnP1k/1PoG5f4VZggdQIc5ObRw62DKFN6+tkNW40EzFs9jrJh9p9NXz8w
bt7zOYm00QrfsfgAoeNGd31AXJTFx2EKtUrq4D7UvzrJL+oekjdzScvRoHcYDzVUGa46YhPggLrE
aHAbpnvKI8uIWRW/YxQo5ulou0XrsEoSU9e6NUESkxzbSiR3MyS49s4w0X3R1lvJWXkxXiQSEFOD
vRT3NYIsZOGVCcs8SMl1JZhI9H7+kPq5HfQl+7IU/ANO7N/NgsTa5Olb7H+rVlE5Qw+HbExQ82kF
+vEhMNfpx6pPYqbtRTEFdv2PoHG9PCygGr49nytHKXS4pDw5SGPgHYoD2h5lZCh97UjLP6wAcwyn
wYi2d9N9qEFmeduYvC2vZhTMO7KjQ24p5Tal2gzlN1FALKsY6YNrIo038yHbNTrEUy0iwBjt2rGV
OzywhLsl17ZyLAHCIxOimNdrWBRIgZsxZUI/DnoXasaXpnmlCdkY4jWcR77EwNf8t0ZxTdXGRJX4
vNX1o2e8JIsR9OO9UWoBG3bCjRiNEUT76Y/b8/rX65WJBdYTqQtZO0YGQA797BjpKJJqWVbbR6tM
6xgii6ByN0kS87rTDrnWmlGf65/SJW+GwG2Wdj90XREuS9f+9hpvihxe6s9+lTSBX7l9kGpOtzea
pPk6mG33oWiaJTDrOX0aa3TI4pYyXo16KXY6Q2StzTkctZ74SzM7X6e5zg+TOxmhpvXDDumwPHRB
6pRFZcbL2Gm0ZEeWdIrbGv3hAdiRWDjhKDnShTgf+sYFBaFebQE9V47Zi/mRf342P6wztaS1OvsI
+eGo1XdJGTogO0T27fZCrLgYHpOSdBC5JLwsld2U9ZZfTo3uHW3vUOoPJV4Dye62iZWhXJhQwvkK
IXGelTCBhI4JYNB0n8x35Nc7jGCTAJQOvAOm/3K+xFKl0PEevKOXfrD0g6jDMoVrJBubZeU8AAb2
PzNKoNDVydJrGcxkdh4hW6qbv5MxmupjVc1BXn8FB+HtcV2XwlHQPLeobJTMIKRsy8470swPl84L
XQHAL+Vx55cBzR+MeWciR23oP6Y87p23B0agvMD/PDwWASJT3GOqXVYZJPOONbcfptp5oLz9OHpb
4Oy1M8iCUiRYpAG/uG5rS5rZSl2CFsC0LkN/AllkG5AE9wgpAyf5bqT3hWUHm3qYa95/bta49Joc
crlNOjbe0S0/Ds1eJKG/1di8ZUJxTL5wwvulRsMeK3+ac/pjmHg85VuPmLVNdj4SxTGhTlq6OsME
mtPnMjvUMlmu7Uczvu2Oa6NBcxIelkBJgXlFuQ9djt6xajbcI1h4gsp4HfjHzNsiFlwbiwncjwYO
Ashgq3tZwzHuJhOQmNZgxsXsh+ZihFX+veUbo7FWLYHxCGSyCCZBeHe5/nZp9oXQGNqtIFm5m4Tn
htWyDJ/M3Ec7rMObL67FyY7q2hx0Ex93NtS+DqKo/T1ELhMWYABgvyHEvB95Ud8VrKrC3nRFXNlJ
ei+arLh3OGAaI7GMcAG/9lfbKafQqSstABJ4jPqpdXai9mzoGGhjwYLSFs1rNyzOb5GV9cNkZ94O
T8R011YWMhQuqDrbnnqPCSdzZHu82YnSnZ71RfC72Re4m9qeP3cz2gHQJVUGVeuQJ9H0b6YIkxlc
oKXkIqF1WO3RYW5isYyaaBC1F0QJf9Ku3lmQd0Ph5rbLrawRvABAMBnbShjF5RoZjYtFguTvydR/
FNl9yX82Q+R2W7CmlWfT3yhPl1E6NFiVfar1DcutBRJfozFH1E/QXLsFJ1odCdSmZdclyDvUKvei
Z43mpDOUpFBeCxytOnii+GS65ECqrSbVlY2K4fxnSxmOMdc8bXLYygbDD/ya0bCaCY0Mmy4bu2gl
/v9LG/a/TaQskLU0ZCEE27UeP4F73WofG8cM+va+Wl7GfPdmb5B4Zik1APZUlGAvvaFMp9FBhOcc
BwHNmPyQl9/h6sGov962s+IO6D0DOgC+gDq3mkMBhK8RorWc42KXYaJ/QyVvI5RYsyB7aiS+ETwC
qjfkdi/E3DPvmIRNnwT+5kNpxQWQcARbHCAOf9VvLqcqpz2wIWWCuxsorTQS6UHz3rEa5yakx59F
qaYPCWlLmmj1lxRamFpIxSP78valgGwcGjHB7Xad0LAzMVuL0NBuYL8SehIb7ru2DmjllkgX/HUV
AY8Gx2U3tHBfsMQ6KZgv5o2VlreI8ta5wKQpt8zQdK4AwoYeoVMVVsPwCwfqXdl6gZngQdFU3caq
bNlTNmQ35BokRAHSIFn/bDbWvmD9gRkoxlP/vuy6jcrUmp+5CNxwfSIqgEdfOoHQRGuDORBAITTd
k99DD3KPDTzIlgm5hmd+lpB2cHNNwqX9J1N/zbrX0tvAVa25gQR7yLw5zmY1r2UJDoxzzemRT/U3
QVCN9Fx+uO3Ja8UXC7os4IsFoBLMSkpaG6Ra7VI4Pmps3qJD6goKXweUCp0EVF3iQJryvs3gGlzs
qQ7Sjdm/c0gX9y79nGXW/vaPWR0wahJ/87fX6nZjYWqDWWYARSQ6OLZE9rltt/rs1tZN0uJC+wsn
EK7Wy3UjXVMzqzDgibYkQ63qXd1bU7AQfSNIWDWE3kvkigHWwVv20lDSTZXHQVp17Nz8qdfNnZ5m
z86y9ZQ1DHmiqXsZgk3/GlJX0NJ09hf/6A8mf6gr4ewMj2f7bKSfkd9ddhoQJYI05tNkknq3zCa9
6/qhihdqO7siaZvYs+s2WvShDvoqxZPYsn+aAM3ss7lm98Xi9lFHAdghBs1jdM1BSSGfyr3LPG8M
wAUNW5Xjf7XH0oWcmp9HSVsCcYOAep+5Go+ruW+CpsuaqDZA757VOqQ9M6B4Cn8YHjI+8Tu/86cy
aDxgLlwK3RSgOptw4LO9K6qyuO+Y6e8svsy7qZ4y8KXYRUAmdJG34FfZpyUOSCba8aAlwg1QUV4+
ebOLyHUY0/3UcPsgdJ2Gjgb4zth22qvlIuO9oJQI7sHArbT5WaMM8iD28inHf/XcDn4RL+6y7Nvc
+uo62Y8ltdydMREHwsHi0dLyfYZHbkxqMz/ywqv34zhloVmPRTBVJmSOFobC/iwI+KmyOcxALxZ4
PZtfIaaYBFXGmrCpBI0cd8EfIK0dQ8i7jyB9W36yi6SJer3Uot4psz0656wQ4vJTiM6q7hlN1c4e
YoNO3HsaO4CZeIp4g0YaZ6g++qk36sECx4+RRMmNcOx6J0TxCgiqtkKGn3H25KYVj2o+LcGEbq0g
M5ff9ewuuPR1LR5Lo0aHVtMFRYr3A7CY/fNQlFpsTXMWzWaSxUZuDQ/tyHW0+vYDfiT91jeO8YmK
Qb/3G3f0wzklw/euYLodFcREnw/UnvwuLQIdwfsO2kx/8mGYAlAx539YT74bY1M8LRneL51f8Nd+
JgJU7eMYAu7phqXVaSF6PtIvnr9L9PuRfpgKzz8lJHf2i91R/NbZfagKu48Yq9G9AqGkLir7xX5M
C54/5Ym2hENf+cHcVl1kFHn1KTHc+rR4GZwRrlTcgZ+eB9o4achhcLxSdPSpuKQxANgaXH2ncQ34
/ib9amXdH7dp8mev780QRQnjj1Uzb2fljO3BojE++sL0oh6qBrvJKqso64o5AOtre8xqtFkQg1W7
om6He15kKVT+lraInbYnkYub+KG1R+ceBTMMdMp5lGnZ77Gh/X4YE/5CBOchNL/ZJ8MZ9S7wxYDa
LWODdueW6bzPq6YOTKYn97og/sHQOjt0lySByJLu7ctWn6JSH4e4rhoLGN2WhksxJnfcbKv9sPwZ
eiNM4LctSmyRCeKgjbBj5YAHcx86v9BoJFPzypnoLi5tjKUVp8aKARmx4tv3x8qRe/F55STUenDr
a7QReDBRIPnFs/C0O8PUNu7llQP3woxyhdBkaLuRdeLULoFHv1V8l1Q7SjdizC0rSgzDZ6yWT2tx
Wsi9Xd0R62PZxo729lvqYixKGKNbiVt1PlaEgza3qgE0sB5bfyP6W8sYwooEhkG4Ftk7Zd3LFnhS
zdLFaa70DDsAugsGRwYNnEXzU18iBYsNk4ItILfyUPS5FlmTL6KcpVvoq3UP/O+XKC4CVU3CygS/
xKWROcdE2xjq1vcV3+iSBIAlVxMnY46dCPRktz18JY5GRyCAOBqegUiSK8s1jikxxIjlmtqXPH0y
+leankx+BwmdDcdYHciZJbnXzuJbEM7o7VIP4mSR3wAHLG8mzJFY1LPvS/c/+36TEwf9rNhEfgNC
FWpZaZjiwLw9XSu5cRhBuUpq8uLRqaz2PBAQHgxY7TzD9TWFCfmx9DSWTQMtG4I+/9VutYaurJBE
QNpS1lW7ZlrVxsEdnbKkx9IppYB5XwdtkezwH/8paffoNFuCrXKi1PBPNkNImkpsLTVhOLHebBhU
h4715B/MGo1o5dQeyoYi8DG28kUrXiEZ62RPBGKSKwmXcja9EvRK9JiwCBdPtdUwtPp9VFCBITYk
67SSzO0bYRSCo5UktyBr3ugv7VxsZTlWbglJlIZnIYpLKLIrnu0WkEXxW+4c02yvgTBYxGR8e43i
woTi3OixSIk9w0Rf7rzCCAwIDBdvbutBstPFyw0vAvCG4AVwuYMyxMm6mXDsIFC73jdi4w29shRY
YNmPIruP4cqXnx8MvPXm1Mbe8UInct7cU4VfD3QMmnXROw9EsnJQEk1fqtxbcPHkbTC6KJrOH29v
/rUB4OGFnjCAQzAGZX5ynSROMiN92rKwScA6tXG4bH1f8aNJr7oWBw8/uZ+FtZvIhg+tHCTAByON
DUcFqbWa/a1YA8oODgxvZfv33P8HXCBimcLORfW5+/mOqTqzpUwV4nm78JeWn6bdbH3QtNfbn18d
CoonuPyR+rvC/0we8TxnLsVpyNwXtIDgnxYvd8huRcXWkb9lS3FbXphONeKJdjLRkx9OTHxZBg2A
vc7JQiMt7AACPJ9vD2/lQHFREkVgI/MJV6Agos3M7GYhTkkBYlf6OPPyntOvt42seZvsIYXWDo4t
OMXldqSuOWsDgqKT5T/beZBttVHJeVGuERC0ozkEVxcQ0WoeyPC5KZCHElBZcoMJb8hO+6nTMab+
29FaF4aUje8N3POyChvf1H953peCWAFtPtpbSksrfnBhRgmfIaOhF7xAIMaXbyWaeKrWDVB8CGz2
0hrfb6/NigNc2FK2D/EgGpXqhjj11cmk+6E68XH/DhNAgv7tRpTNbpfLbyVJZxkVlj/lXzorFogu
tQ03XvUAoLR8WUEDSFMJluw5dwq8BrBL02wGr10uko8QaE5e65ZDad6stI0U6tqzANS6kjYWwYsD
4uLLQZFMsM5OBjCNIPz3ESWBhOK315J7oygjO0n+GK0WTyiFBNT144Fqv1OLbvyIlbW7+A3KeVFA
hxZMv6hKDfrghE3hxeBQfsEL/h1v3wtD0mHPAt6lXYRHSw39JZ7zmHWInpbWI/FtN1k5JdATjw4i
FFiQR1V7u4s2y7uls5ITNC4hirKl+rP1ecXRXWeeGKMOyoVepONK/fGOX49IBnBU+CEUIS+nSPf7
RjMYeBxyCLuhs44/jswnGw+bFTeXRFv/GlHG0ENfRx/HPjlp9ck0vyeOuTeMPNSND7cHs+pYeAXI
GpFMail2ymTO7Vba8d27udsjtYJszRbGYm1BgKrESgOPhxSwYsTlHlRm6xSNPuYflO6ZttFytzYI
JEgknwoiZktFVI+Q/2wz4WHBi7jMIr+MIZt6e55Wh3BmQln0pMiXrMtgwq9jxiI3uv359REgkpU9
dcAEKNsOmTijYjOi5MoBbyqkI+YuzsuNXI18liiXpw/wyb9GlNO51DKI7DmIAPAst9uTxu8JeSTV
Ic2+9/WPbthAYG2NSf6cs6OkS+uWCQZzpfaRJhzMF3t7i4d9fVn+HZIabxTllKcaCs6Qsr1L3T3Z
WJaNGVOxGjlZCq8csCyTrf8faV+2G7fOdPtEAjQPt5J68hTZzuTcCBk1S5REUcPT/4sBzk43zdOE
/e1g5yaAqkkWyWLVqrXiVVuOa7Ece33a+fV0P9rN0zDbe6TLFZufL8SVhRKrP6QH1nlcKpjVvmXW
FJZpEphJ2c6HZexDIHj/J+czBd8O5nVy9QaTmK3aodO2HNwkZooGxknxWFN4hMlX88wj5ildcH/C
kNv9SvNHF8z87XK8PhjZwXnm5CKK38tMYxiMHMnbbFcUx57cB33Yq+r3Ur8Djp7XvqFBLmoBl1lR
uN6Ct4IGhYS0KmP6jp42LlnynwXhxjc0C9l/gKwSryPh/II2jvD6RKmGIBw57jpUvq/ByWj1oT0y
FWO2dK05KSXECXCviLokg9ci9+xqgAXZdlgsj/36pU0V/Wf8J77aJ2c2+G8486esbhq6+ODaN4Iu
atnvzfk4Tnt9QyP0n+uTpbIkrIbljdnsdBni9HlHtyEkIAEwDRaVKNOM+ba/bk2+NP/mTliaoKSu
lY2YO807utB0KRTnC/+11+ZNuAiA7nVqQ/PxkDbuyvSHX37uQGXOqp/XhyE1A+0I5DQ5lasrnCv9
NPm9ty3IMjdBMufdbVeYYa9tUVnZireNdH1A/87bz8HZJ+ZpOtasNZ2CIhnmZkP936R3jKJYblcT
uWVDhpIZWrsU0yhdpr9ST6iev04DVh21Sx3l88TPNygVrtoc2q3qxSs1grc0wIJoLoau7KWPLzX6
4ZHgKhK7/1FCo69linBWulHPDAjOgLbjzi0Hs0iKzDtytsAqcJ+dPNtddwb5ONDGBbJG/ngTnKGo
6wF0Jzhuynmvo8CpojlVfZ//+9lZMBSb3a0p7pbqM7TPPBVPjPTzUC8AqRrXiBNz9GPu0QIk0agN
VV9sekB49o7pOfu+kG9YUHSsqIZnbbVFGXvEOP637wvTby4jcf28LxN/joNmp3pySbc6uJo55xEQ
76IczuYwrwNjD7K82y/TWaOlBT7L/dJuumKepN6KQB+PCRsycTr/IWfLHIxWRhBA41o03BDwDnSq
G5EzqzhIZOMBQgS9YACgIQMvxK5kWua0amZkZSG8jhxTA46YzYmn0VTcwoZsQBb4m3SkftGCIUrU
WiUhZrbwkytnhzxtP2ojeqWYVjYgWwP2oYPqR5WzuM0Pc73FU7CGfePdV+lyAMHcwVMRwckc3Yao
MKDJyEnjXLic4CxDXrL1UVFb5+MLnRXRmerrgptbbT8wluJKoF+tNbZULVmyyTz/8YKX26tGhqxa
kbXL9+0Yry14yl+ubySZZ3A6PxRlkOIE3cPl/Gz+2sxzj5gjqOyQfPRupyZaBhXykR+64g3Nucmh
JA8M9ytOiarTF0o97Kc0q8LJeaBo4ayOc/dEggAEB6pik3RZzswJd8DgDssKdrcyMYpPeIAa9On6
pMneUcg8A0sB9VHos/B1O9+1uetWRepnyaZbH6xpXuM8XddwtOYbQu04QEYyS6eXian8TRYXgEEM
BxM2MXIcguFZ07UyMEDth9t138xLbHXmfjG9o2nS52EOdtfHqTInnE6b2Sw+aWEuB7SazMu+crUY
VR9I364fgLOLr5uT+SJ4R4BUBgkyyi98Wc+mtWIEVKVbAeZVs3zprQr40Qr1Ci10JpVCl2xnoUwF
SYMASM9XcgaFNswOZSNYUt2Y9QcQVAEJdH00ChMiZ6hOAtulHudHbV+M7vOY/VyCX9dN8AkRtxXn
S+Js/ICSioctrZzGCTJUq9b+thq/5ioVItkQUBBGCoeztKDv4nJBliJvMt8pqqTt8T6wl1vbeCK+
ChwqGwWKLGBphS1Q2giHKLwMWSK/qqBq/qPNvi5vpqXmoebZ94VTtCVaCX8FARcUEwEeqgZFMlvm
tuff5+M7c9sabNWp5eD7Y/AMbKGe/9H1n26leByqZomv1ZkVdGf6EOlrq2QeP6x3DlUMQnZCnw9C
2OrZVJUNincYBL2boRzRl79rCCNk0y1aU4imeq2r5kzwLG0lzDMpzC1TBDGRLn1y1oMyraGyItwD
kD1bjZRyz7LHsBxfctsPN0Boq89v34fnkydcoq435UMxYjQ++TNAEGdWkbe/1me89GHxMGl1jh3s
6iqpvOBI2W0V3GrpSUs/dcWvUl8i1j7R4acVnCZjbxnaDVNtIsVU/iVwO3M/wys2Wpf4ASmJ1iXO
8mO2oYv69I6J9Lm8OgqiADwL9da89kxtNjugq5yDDTiK4vOy+wz8m/99XggGmzEYehOQzQTdQqWz
r34P1S41DkX+8tZhAG0HXlzgkTgLldgdma9B3bANZV28qUMbGU6mCLNfrwZacVEYhkAcGDjxCr08
DHDeLF7u0zpBH2Y4F19BjTToN0utUpl8fQFA5x5kYDAE1Nir6LBbS9TpPNDjEfLC1qfBujEdxcEj
MwHFe/BUINWB3KNwetpAQs76wIqk1Sg6AyBmqUgHvz448UQ/MyAcnLO9tlbXwkDX0BB4BKrssZNY
QMIE7AXAvDig+RNWozR8Rre8aZLblXwa5o/XnUkyQYBwoGICSApeiSJvCHKzc9BrGta6HkOqtaCs
rMOgVVVKX18AcCiw0rhIy4DCQyzZuFnvbpWT1yhEPzbpDmDsx7p4XBCoN+ONTd/8fr+0JpzMWusO
zuDDWnV0HgpVd75kQSwIRXBsCIDgaOK83B6LGTRLnxUk0Uo/XJ58Oiv2n8qA8PPR4QC8IYUBv4xB
KLhMu+trLtnfFwMQLpRWWzx9I/h+S74uzs3cRHS5KZ3nt1uB/hD6KIEeROumsDOKcqF90JV9griF
HJl1GrJjRY7XjcimCs9uHIb4CwGesBZkMFIjKDySOD/74LNtfrr+ecnuwM//93lhJaa50LvFcElC
ahZ1Y9RMsZ9u0TuMuIiyIaIBWJt4+3qethXELkniTTdDHoQT+jSLVRHgSUcC1h4T2Fk88P72qJ/d
sJ1XFFremV3iDetyrIqavdhFOX2y5z6Ir49HtiYgbjKhjK0DVio2zzakd5yyqEjSVbeJqb25LAZ4
ydnXuXOfDaRxt9p1KnydOjdDQUJLJ+Ewv7kdAEZA6AndXeCnwEx+aaQyoK3XECxJly1AYp7WNenQ
waJShZTMFAr8mCOcvsCAiWqBjramngdOhcTWH0mbVG9fiIvPCwGJhotXG2t8PsX+IInqmJK4FBAE
yC2iodHkau6XkwTKGs/rF6tLmIZunB5wdQfVxDjYDKqIrKSWHBDpImPKTQlXoKOXjWOVW5fA58IK
tOYGK6IZpB3XHZev6uWDl+Ns/pnhy3XmWimiUJZaMFORz/2wAGkYhKbzIdVvNS2xNBrN68/rFqUD
C3i1Ag9sG23Hlxb7sW1pttlY+qUJITyydh+0RnEOS53szIYwedAX07uG2yiGX2Bvj6n/+/ogJNcJ
z4YB4AMBQqCWBT/wNbetaihZJSa527YnrZ0OxdQd9XlUrI9sJOeGhK3vNaWvAasJGrWoqNDLtqgC
X8lyQNuGU2G56ARHDHG5HMyrCbpMOXWs+aJ7e2qdbBUeSjJZDrY8QneUeV8zC4CZfMHTlEHzK3i2
S7Cquz+o14fbvLu+KJK5urAjzBX6MYNmGmHHduewq196FeHc69cOImouXoYuZk5pKVyNbVasgEJB
EiYwe+wUPyKZGY6jEQHoF1rD2/k5Ls0JJzKqh2nVErDWVtWXwbkP0t2YH1o7vj5rEoYg/k5AzYqj
CUCXIHgA7UZb780cDJoGmPgHtJc2ewNCFJR8WryvHjjDq/ZjSpa3ezbMIpjkDFlATwp7tALyB+ld
kiVo7GxelvJ//Dx3lrODbTOnJuiDCjyn1RgVJu9VVZzQfLWFo/NiAMIZMDp6FQQDGA7Rz1bHbnfQ
ii96jtbjXRpdXyLpHnXQxYB+Q9QURFAzopiqrAtwddaN/mRoQX4CH+F4Mtp3FEnhC2eWhMPZ8jr0
kHK5EH8A+VVUE0UkI92iOGgcsE2AOkN8E1kgSZycGQSqw099ORRE4cuyicKTEQloqAu+Jp1c56HL
7QpU3kvGXijtdpUV3MLzFYGlbBTnZoRzgDazTTfGGcM184UV9vM6vWd3AKWk45ZE8Aoqv0v3TT1n
HKaWFknW3a7DcTlc9yjZSQYZdh/EdCAbwlxdfn6crLLrLCdPWo+zLZrxUAZx2d10eXEyLMVtLF2V
f8ZETn1b70jQdh6gqlu1yzPnC4Q4Qjbbv6+PSbYqSKlDedhAsOyJpzPIA4yu9mCG0Zvfpa7Y7fKv
Y76AugVmSaxQ+Rmx0HYMSPLqxiO7197O28+pZf99X7i8zIW2eHcBV23Tp8AbDiDNiMAooDgVZUtx
bkV4O0L6z+9tHaNwuo97Lf/iegoDMscCNy3kV1F3AgJfcKxCLxgbO2wNz0Qr9gA27rR5ovpyKgNt
l2ulKskiWxZwyzjI5CCthkjp0pHnNiCWl2KfIFwLHyY8Ja87lWw80OLCl8EoBH1mYTx6o9d2gc6B
ZKE3Lrv3wdCORo8gLn5dtyNbGByKPBDnl4qI4nGmrbYns4cdvylDd8qPpkbufUdFZCudL2g9QyqZ
5yhE7SkNxDjD0mO+yF3F/LCYXMWEyQ1AIQ4UATi6RBLZLgDSihgL2MuGfOdDArxUkRfLwkkkKDjX
F39EiEChrfBLb/UXnF2DFpdzGk724zTnMfgBFGORW0KsB6UWBMcipicbDX/06Yp4D1o2XhOysAKZ
wuIqrneVGfPShze7rjLfg5lsRt0B2Kce+O5uHA/+8vm6l3FvFUMWSH6iRssZ2V6hcAjk/cxlozyA
Dal1dOa9bdyhycyd8OKP0kFx20tEaBBMnNkTbrEuBQk0yCKyZEWg3AKoYg17NKy2YbGvwWMWF8D6
de/IMFwYFbes2+dlDjxmYtURqWNNpXQu26oe6Ow5IY6LDK9w5Bgg5rKMDjoAQXBfsDVu+9vcV4lM
q4xwnzkLX5m+umUNeoZk6z8yb4AU08lbVY9/2V5FGhEQZbSX+4gELo1YgbnMlYfHZee+UPa02sfr
7iYdROCh6RM5BihvCI49BZbZBRCMSiar+DAt62lq54RBneS6GUkDFlIYUDDmvOx4nrnCZGmr2fsQ
pYQdoo3Qek5vsj7dW1qVbM4SrSuv5tlRx6YQQhvRlM6xW7+d7OzyNwg3q2sWTtk5fZ5owd7Xb1em
KvDKbqLzQQp7KbedIhgsDJLNt2X3otnt3tvcGPohoa0rDj6ZY/iGjscG/BshovAknBbikTn1EKbT
41advNP1BZP5BWgaIXIJWpnXkDZ+2/rIbWVJazSP8+Lea+b8OKJj4roZ6SjwEgA/lo4sl9iX128I
yw2ADiENsY77qtS8P+bgFKqXpuxQBYMZF512OeBCWHnIjSzgNUAsPdgI2Trj0JJTUOdhBvKx3Jlj
p3ueHFWcJbszzo0K3qBRs6EmNfLE56xWbQ7430ufp1Guq3xBtljIdPEB4pgAwPjykBibtAXVCIA9
s9/d5xpKZkFXREUw/Xz7ap3ZCYRKNfrst8liaDSD0EqcLUacq1gZpNcR12pHKt0AldnrldKW1By3
PFl095Zs5Dlt/A/tpIU6yxI073+EYC2wom5SVVOslf3u+gilM4nMN4IXbCqA9i5nUvfZmupVytcs
f0DtMYH+8SH1rfdcUKDR9DgKEQUW8ThEY/ICDOwMKWOyosz1Z6G/PaJKTEoGA68GHwEwXyiZi3dH
V2bMNocarRUmxEUd7bSN8wFi74qjQuLnMONCqxrhHvg8hc2VgZyqsUzMWbF4KGYvIPZxo0x7zKZf
b14cEJ2AvQfKddAqFxEGjORz0VHomZlDecqYdaCGE5mjq6iySM4kBN3AAIAbBFoLjuADjWGDbgF0
F4nmH7P8oCrNS1fl3+dFtj4zX0pqrnh+EQ2EcCsF1eJPZhqK60FlRbgeWuBbs6KCit3ojIhMglBD
AmxtVTGQLDMJ7nwwiEKPAlAJsZVbG0B1tiDrmpTTl0Cr9z1Lo9omcelsIQPtoVE9G2Yf2sXjdV+Q
XLUXdoW4JeuC2XEoFslBN13e5aCG+5R2p3YD01yuuj5kHmFhcCBFgKe/emGubNm0ns3aB5R7vtVN
G43F/Ont4wHAFW1W+Bvd1MImmqg7m64NbTWDfh2mYacD8Bb8AK481mpFp61kv3roSeMvZuThPHG/
9t7QARveZ9BnRJTvQ4wr3W0T2uy2d5SQ+SHqAvSJJn802V2epnZmIxffIZXRrOOu2ozjBDBN0Du7
63P3Nw8tvJku7Ag3bevSiXSZBdTpqt2nmhNBeX2/6OOh6J/A/XKwjDqy0yli6PJC2ek4+iRaOlUb
AD8Xrv0K4dygJXSuwNOH25FaoU27qKlQMV9uq+1LkM5hpYMKanu6PnQ+sis2RexYORoNIFcIbDx3
RKbgIfPLaJno/TSYB6ebE5cqEoWSreAhygAXEA7H1zJ9c1v2tCXooYaHxRUZ41H1AFZYEIc09aXF
LBogmCnuAWIOXfr7HXMGWANgaqBnxcvn0ivXyiIzsjxZYrSgSYxXyKEYcVB97OfD/A6gF4oB/2zx
wZ69EckcQDvQgpRbuu4y69arn+1FkemWnIQwgXQqhI8QTIi1ocVE6SEPHDxD51uj3NfVPbjV7Q+e
qgglXZczO8K0aZOR2Skvc1rB40YgSfDj+rKoxiFMFWTBO9Cd4ftDsfPM4+BGYORlv4O3sx3xng/8
z6FlKGoJN2OvDRqEoRq8bFwvO/pr+pks9qeC2TScV2qfStD2KS5j2dDwxIHKIq5ILJZgctZbn3gL
AtjAabMHfw2yOMeZxflo+6hkW7AP5qr7c30+JRGAh/skgBAvaJ1eRUvDaJsjFFtgFAJyZPiB0uKP
NFPcJVIjSCAhlY+YHX9d+vdoQJ0FbK1Zoo8/aKCF5fIJREiK6ZN5HtiCeF8akl+4ti6NOO1C3XHF
8yYtx3BxSKh6P0nXBw9azhqFMFkMYlrfGzUADPOkC73ltghu7R6Vli9vjyuRZQHYEHzTAIuIbwuv
Q1tGV7Z4W+gv5XCT929vOEIy4J8BkfMUh409b3qD9IP7q/B2WRNZFchuQrOOFie+7l3SNcHhiUI7
RgTSjss1map6DCaa4UWt3Wg731e8KWR+haZwnO+of70uflHoT0xt72sfehf0OCtBPwwIg+6mOVW1
TcmioTNLYuULQuIWzTpU8HnL3jY+soZGkKINa+ft6E8P3c3goUPlC4pqYniw6qnLVlwFfgZ1JhDt
+7f5ZrSKuFgWEJxZEW/PxqmDqeF5G8+vX0yLPXSTczRt5zmr/CNizyiofl33BNlSuSgm8SSUjyeT
sDt7k/bD6nJ5FnpochpmZmTZirmTLRK66JA5tFAVeSUp7m5dBaAX8A/mtIWG/tAYiKe8MfSN3fXB
yAyhioC6yF/FQjE2YFo9l0sHQ6lDbtIuS8Pc1g6glI2zbntHYQzXNk91wCmg6yEcnlngMtAfoG20
M8wIQm3e25lVeZn1nwE+2rPoI0D7gsN0NLfPDqibQcjM3nEMwAJ4tWygzSEgIGSENpKlWpfZ6Hwt
wW2tt6HCuSTrAZgA0HxcpwitvMIIMmej1Gccx56vdUixRTvTi7yM/R7G79eXXvaUBaiSv4zgzqgg
Cxu02cpqSl3UEVOW3vlD99vppygHBT2aHY9ZtiVsKG8CYu9ox1TPdf5tIY4/ty2eQm69FHbWwfaG
cou13DXA+c36LdXmXeu89EMRWbPipJCc4DCJFDJvdeMZ2EvnqJEDCbIaqde+AH39elj0Mro+o5KT
AVSM8A2k3TGn4mYa2zlYgnRAp57nRAh6Qnt24jpQ1UulZtCswSUxEe2IOWTUBJdCrzakuSz3xpiM
yPfTY24HijhbNl+oXiDjzhUxIWN7OV8AaLidxkk4Le84ZmB8V0Q5kpMbdx0w0H8TT6+eJU3PyAiv
REGkaiKnP6TsCLIw5vphB/aYxlExX0iCHh9JQbzP8Z5DI7Swda2mH/WxtSo8V7toLStUtEHAYh69
PDsO3u66K0g3F3pFeEc6ynKvmCs7mg59GfRVondZqEEoLK+DMGcGjqU5NEGCH0zQN/ndOKrn0d9m
d3FroTTMkx0BaqritkZS0stHEz2EwJp5twA91WE+DPYtrZclRLqniV2L+ChHdV2UIr8IhYmpCpkz
rze+24B9zm3v0mIoh5DmXvkEXpIRzc5usOs7/3fureRmmu1lRxC/KgJGmWNzqDenXMMpK0YMrelP
jj+SCrde9bGzV2CZbFwTnQrIJMufoEHsP0Ni0OBWHVlB9VUlvRssYacXp7Ev7jy8JDsI97IjMqJ3
w9zGC+QyjKzba059GqGxdt1HZBsMKCokxTm/HPrVLjeY2/YZAydPA9YCephz7Zi/owAIkt5/FsxL
C95Cpm3yYKHuwlG/nVSqMrIFQwSEcNLHf3gVXX7fGnqrxnZrkqnZbob6ow86iMz8+Y5pwvPBBqoc
3BkiORYxzKqx/LRJHMaZeOJahXORHUTg2/7PgHDnFr1t5aSCAaBQ9lM97eYV6hjYLX9Qt7mZB70J
10bL4+vDklWIkV1AEyQXU0KRTjiPFmCQe78MatDCdpFVBlHmgnSq+u0UbUi9GygqB+yD69Z7r/9V
AOpz3bxs6c6tC8431ax1nNRDwxm5S4dg11jZ3h9VYAseC4tnEVioUcVAkhfiavxXnAVkwD36UCXI
GuRQxtCe2iMURk9p3oMnpDZPM/ICFa982/7NZrIv7Wre+kt5303Z7+ujlYVVvs8x0rwxFEfj5e+g
EBuemqqFo/ZoEraDgey0jJIdCNGmMM+sTrG1JbMLEn5O9QroFO434Y2gtY1Fx6BrUeZtI2D3osJ7
MtjHNw8KxzsyHlxaGQe3sLsDvW2WdcEFOpYAHAGnF1IXarFQsA6hAnndluSsurAlDAiKyE6Tpn6V
GM3eDsLKjK5/X7IHMQywbPAcK4T4hFjUmtBo5yxoFSytp8Jwdim5o/Wfvr6fmm+QwVRYMyTh57k5
MRZIpwEg6RTmfPPRgI5lfzLA6JrX944OeenlvlghcvKd+FO4rs80e1qXJW4hujt/Z+mf1t1rwZ/r
45fO77/xi0k6a7I2hlbfOlnYfns02On65xXT+/csOt+HFsR4Bq2qQSmiRcH2SH2IJT2y7ilLP9f6
t+vGJPRAiBjPBiM4i9caI3ODAtYK9JFvX4fslqzfdO038W/HlIZaelt3Y5hSM+rKDzU9oTwTtrYi
3pftwfNfwaf8bMy9gfAFV3udaOPzRMI6CzcVdYbkWMFAeUrI5SVnj0/7mYnVcyEgO2LVKmfaOZu2
d/T6WAXmB6D3jtcnVT6af6aEDTJBfcrRG5jS69umHCFMf6IqmiBJhIxkA2CSqF+h4CwmNwEhI0Xr
4LQmPoTG3G/B7MfrXR2N2cv1wci8HXE4Pmij4Q6tZJfzVi0eLjQfV19d7gl0q3bXPy9blvPPCwdj
blM6mBbG0ZfHoo51H7SnAB0crluRrQjgQri+dd51JVYw4RQBtahZJSSP9fo0D9BhVtyfKhOCf9XB
uJGug4musOM6u+94LP8ObVLkmNCgAAQ5OqJ0sftN793Vng0PD4aw8O6y+h1XB8dU4ebFYwipn8vF
1vxyQhvqimCbTOHyADobxUNSOkt4MwD7iFfkqwZIexpLp9dnPBuyBlJHelSzO9tVnCaycA0xItoS
8exGJVBsp9UNk61thlkixL+bjOLU6cBeOyBuBKs/8miR2WuQw82MsOzb58FtIxPSj9ddTubYoAeA
yhEYDl3sn8up7O25I/Pc1JBDmPQ9tMucHcQFmmPVQKCMuqx9foc9RN0AYuJ5AqqOS3vMDlp7IHWT
FJjRFZmZA8u/olB13Yohu50ANPjPDB/22THK2zSsYAG1Qjl7d3Pjhn7WPNRVvmtt7zYHnYueV3GL
9FDubTcWMU+sBWe9zb47tHyhZv0wFWRHLPfe7f2Pit/GjyIhgkXnDrq10YgGnk4x28tTZKa+pnWC
rO9Pt6cUkSs6XyfIh9xkFTg/WGVXYa+vkLsxyjt37A8gxWYK75Mu/NmvEO4yQ083E5KGODBXCO9+
3vQOsppjONqf3jVcuDdvhMWqC5s1x/VMrN6pE2st7zWtPei1cbByXNplS6B7mT+4i/00eOuHqmk/
uasqUJEP9D/7IuKuzldwt2SwHyzP1vKUWaE+QFxE4XGyEwOFNdxyHt9L4tFddE3fU7tqMco+suhD
i35mvdhfn0uVEeHwHm2oJep10SbM+dHSo8Z+bqbiaJVd2JzDFXViwFpe1Vn7cQ28LHObxES5Xe/v
Vi2IdHc5avVNP7iK8cigioCS/rMmXKtgUlvsvvWaxMu/obSDdqk8QpI8ZBa6zcs8ygZwDDc3tn2P
5lrFismOiHPb1uURQXqb6I0J2+XkhI39zII8AsFs6GLzjeUn1OYUl4osgXcxWmHLecgB6PngNwnE
effLCNJO/dlY2t00Pfq8RbzfGTaEFieV6qzMbRzXDDi1kI72ZCGnwoYu8+qNImeDpg7fulnr78ak
gurKHAcJf/gMMjecseNyOmfijWTNcOL22/C8OcFt0xo3VHdRzVq8U5GqsBRS3zk3yEd9dsSPoG7u
ZrCDJ9OwL/oQhLGbFY/+oahAhhoy87F2j1SFB+WjEM9uflXzcif64cUCtOVu0wweAYCttag6dObu
+gaXfh5YA349GearVpygtrPRdNFW1IENrCH3/Xi8bkDmChyZ+Tc1hWS/sEq1SwO6FcA0MueJdSdt
fEpLRUQhG8PfUxCEjgYSJPw8PlsX2tGl9C2oXJjtbcO+eIUigpXtWwQq/C75K1IpRPrpUphdzjCE
FmRine/EZNIekaBBt8OWWAPbNVvzdH3W/rZwiMt+blM4p8oarHN9Adgs2Nz3dVtFYOE5ZFzyd6x2
FSh4M2S5p6aO0eG07/p8n7pFjJQwEsF46/ht0tdbBObtvU+7u4bmd6AgObUOiTGaKKf5r9KudoU5
3VLQpGlNH/sThcJ7cGul3qm33Z3ebPH1MUk9wcJp4OJljb4YYZmA0t7At8tbCtlp6nZed2jezkUN
5ghkV/FswYkAxNClJyCCLR2/IOjunWJkeDRXsVukR8CZAbF0aqLzKmOA6Cau44eOdVpBQOvQeu9q
j7W3G8dHqv0cQG6m+6rZkzrhv6GJ2T/LXHs0EQCBPGkgwu/DwfuYLQkZk7SjUa1iHZVuqTNrgvs1
6eyamQkUekPZM83XmFWV6skjTbGcT6ZwH7oLgIlBg2Jm6lbHdnRDNjhh5Q5hUdgnF5x6fbt9Bfzh
k232+7LxH2sHnUaOFeULuANn9/N1/1SNmf/72THCKtSLfF5b9QqwVlLUlTbFfSzdAWezyv/9zEK3
pAzdGNjUBvSL1vS40SdLBe5W+Ymwy1yqFaY3YeXKjkWp/XEFUV1Wn9aK7avupxEoYhrVpAk3/VhR
h3gpNoQ23VqQyih7RSJOVgrEnsarG3wwf6vel5OWlaD13SD6nWSQmGfD17T8iGSCnj4sxmPLHnzn
SdvGsK8+MfKlqfuw7nY2hKtti4Y1O3T1V6P7QRcoaitKywafyVdH9NkPEw6bYvWarF/xwyr3gXVl
7AMynw2Jvp7McY2JBVB7l0zmj4380tvvrN/n6Z9yPLXs5brf/n/20f+bIRA6Xs4QOv9bo6hx6tWb
EfWa+7AA3hcWRrt3EJdsVA9HcPVk9hBrCz1sdIxs/FzwTh+NVL8Br9Ov6z9IOjFQtXIAzkN1X3yZ
sBVaZmRFI/G4TqFFT2g1OM5aGo+O4uKX7qczQ3wvnO2nbZ7szVjQkGOb602LuvTYDreTUiJAtqWA
lUQHOUjIAM4Rtu1Samme17j/V8eJ0Fk3unNEnCyEohMoLbNDnaoapKW+dW5S2MXbmmfDNuC0r0cW
FdM+8L8tyEPT4LEq9GjR0adR5fEyfl2KPbqFIlNbdu78MHYItwOVBIP0GQGFLwfUysBZvUJRGIFm
1YT3JLXbl5UcIDMZNvNxIh8cVoSMfLfp16VKrjuR7GA5tynMgGvmtcH4weIExZGE+ZYfrxuQrurZ
oISTq+3G1NgqDMqZyQ7tXlFLXgJXC7eRxob9PGWH6/ZkzxWEkCCXt1BMfMVQSsepXLwVXjSQ4sD6
JZ5TBwWa+d7lbSOVqRiefP7+MydGKpbJysk24UHgGiPAljPFcGR7zwOxO/Y30ELgB7nce20Fxn9P
x6FjAt/rsIODLuCi3V+fM/k+OLMihAjwZXuagGtICEP1Y32y3du2qQ5goFmG55Y92eWH1LyDMmno
kY8EHLbp+LTQfdOcrv8QqbOc/Q4+22cnDbgwTC2l+B1su2s+B2XExlC3doN/53qqMatmVjhuxkk3
57KErTz/rtWPzPmF87MovlYrgUTg595J6Hpwy29+f2AeCXnjra1iRpQGupDXwgoj2Q3QvTDxG203
rQM5UmK1jzr9pK9jVNJjWTohqISjIIWqnGeHrvtYqvalDNiCRz1vdAKgxEL9+XKu/Y1sBYjs0IBU
z/2O2ob/RNn6rXRIE6K1/rfr9vVOz41077i0BFC6/FOs5vA8Fe2PuRxVSRTp0sPLUVXg4sQiwsWb
F9Aq8qa1wR52faYnOdQtNbzCiqHa10MVT0z1+pOQaBuYgn82hc2FU3gIiIcGPcA3HwB02rHK3NXt
sPP1da9RFttN+WFsxu9LmR71rohxVMaEFnfMMuN3eP7ZTxFWw/WZ2c78JWCvXghy7ajggn9D6Bb1
bvaPOvly3Z7U+8/sCTvN0FirMRPHpD7i3Ed/OdRz/qxe/f26GdWqCpvMZ/mslxOPW4djawVxPX0m
FCdY2keZjkIbfO26QR4NitHi+ZIK95nT9hTM/jiPi6x9Tvv2V7MspzztwnYF6a9N7Ghq2Q6FE8U9
ILWLJLhuodsX4YuQvPA1a64haIL8UT7dG/V41+rkBQIHu6aubnWtPRXVFnvsHf2KAZ74poXcEmRA
RFRV5wF3abToLzaD6lhs3akHZo8CK0McRzGzUo85M8WX+uxs7nKjS+0cm8Wq1x0ztCdjm2JWNgqw
EV+gVwuIbhbP0dHp+aqO1Cy0sHsdZqqWhmNxawJK0ewGFcpHem+fmRH8pF0nk2gBzJgp/V5p9p+y
8xQjkbvEv5HwSOV8wqwsbeYNJxqoFu9zK78zyVSH2uowAOzQIFgPX7Zq3XUrtEOvbwLZ4DA2NDeZ
YLEC6u7ScgZ2TzaPkAlyhiqCaEeY9oqwRGYhsHnqB+BYSN8Kx9VMptJgNgC/XnuiD6T8Hz8vnE7B
oJVITuDzWvNtLb6nKlCP9Odzsk3gMPDYEIujdNbw8zdAytEI/lBkwyO2kCK+kG0X1Pr/MyEMAX1t
tTUZAHjbflw4UcOiXDVLMgc7N/FqmTtaTM6EqI2mtwFYvTzCoNG9fmjWKTLs6jeu0Q9aNkTXvUu2
Q6F3yYuwoFoExd+ld3XZlg1tviGfVCArt9GdZU2f7Tp7ALhZMYmvTSFXDkwcuicAKcOfS1MttDpA
HA1VOrggcI/Ftx6RyJh6j13nu/H1YUliMZ6YR5htWeCRNcWqvVY0W1ByLSXwbUfb9gvwh3Bby1Dr
DuP8RTcIttH/kfZlu3HzzLZPJEDzcCupB7dteYrtJDdCRs0DKZEU+fR7Kf8+5++WhRaSjS/Ad2FA
1SSLZLFq1VrI9bjFrtS2XqKrAwVfootAMJjVey4H6rFRmXbaQ1jJFegfBY450kVvHRChUSN0wWez
ZfGjf2K0KNZDzw6AQHNZO5oE8NK9iUc9EdorSKEhh1sh0bOROlgd18yR7nuArqKT53JcqVApgWQE
yM4kJEyZQ3e1YZ9qFtyZcotY7eN2wIjObC12nOtqKnAo7sLKK8GNr91WjRlzGex7msZF0+z0kTzR
hm+0ea4OEXfv7DHQLFq6jarc3gXTAxokmR3TdkK/aibCoBhPFYF+33UnXVs16KW5DmDAyL4vcz4q
nXqna8GbY/Y/AwkUJ3a6p23EMh9PR1AmIf3whwRR/9CbYtLUIPmAxJIj1YSkFkHhjWzxQa0ZMWdY
/SxlAR9c3I6eyaSwRwRMnf+CTovQabY4B9bm6tzCImARwqlSb+YqUaDFaTtU7xH9Fam1+/slgUQZ
wLsu+Ic/SLBlZop2CIbKoUpPRLtp3XASGyfu6tF0bmP2wbNQAuRcmU5HRLWyK8MpgMTEW0Nl7JaH
lIlQmE/pmMhpCA370/XBzXN0GY0hgjgb3GKVQOto1MrCs6S06K5v7DDXv+RoOO1VhTImBwHBll+s
r9p/p3OxatpoZJQ7sNgXzifW0APhdVyCIm1jJ63kPC6HtrjGcm8AzlvCUNMcSPZJL9so6I6G+TvP
v9O6ikl9K+w3NBCGtnVqQMltMx5Z7MbLX67P8doBcjbHSxxLB0k4yKChXOHpNA914TybLTtVtN4z
Yt5ct7WxnsHinilI5georSPLHySGvEN6P9CrMEXO01VfvK321y2/DcxLvy0Gntmdg+efCh6q4pdu
UjQUwWH7HwwKYmkLDpB2xvb/MMTT9YFuml7cPAXkTUxTzLNKYr17B1a66H+J4JH7uNHTL5a6h/JG
6Ir6/3YcLOESBlqFqlzDkINx1/Cn3riZ2MbY5k13ZVMuu+1I8f82JaKit8o2bzKaH8scQtqsjpmn
beyU9ZP6/+/IYHH4qGCyUtvHTHLjN3i7Q8k/X1+rtYv7fAMsDhk/15wyoDhBNcsNcw3MSCOIankx
goYivx00P2H2+CjYP+A05yMAD2ik4DC+JWBvol2pNTWiE8vPD5WRh8poDgPnkWi7SPX7yjzVWRGP
zb60bn2xUdlaXUYwBJhgoEC2f4lsVoYxOFODAyjQkymN3bSKOvniap8kgKHXZ3jd1Fzec+YeyiVU
r83KnvMeLwUB4jgzGru4yw65GztbNYzV8wUMlv9raHmW2V6hT+WMDEhB6GK89R0PZwBik92Z9m+v
e74+rJWKCRbwzNziOCNOU1ZOO+tdBi91C1xb00Gi/NXtT7r1c/Dum/IoyMazfvW4PrO5ONOyDv3+
HbJmIKH1DsS/M4kTDuO9E2zElavb7szO4gCTVq7n0BNGFdtBBvCNTD+vT97WUs32z2IKu8TbmJgY
B53ojvVmaBFv5/EglqCVoWYX5xQ17es2Vy/3szHNfz+zmcnAb1sojT867jGHTnodNVZ83cSmTyyO
q5bYTC8azJuj1EPrF3HWOk+DVZxAIhg3eEv2un5ACfxoTHLD9upBBuokVNBn4M3yTdWiTVYH9yIO
snaIvPYuAy4IQjH5S1ryvZ9+7/5eIgr+j/IduJBRAkbj3OV8Av9s5kAvFeDNMPZdE3wTTRkjT/fr
+pzOrvDhwkGtYG6DhcLSsggFUj6b+y1OqrrsIxF8670N6NeWgcU4eqPjys1waY5a8z4JKJ+72ffr
Y1h197MxzD/hzPV8rRRD08KE48jQKp595R8yTsJufDLKN3vaii9Xj4kzewtXLytPZUOHOSMmskuf
cqGFIthvC6yvTh1ScaBydlELWmYO8pSPRT+BBaJkEeSVUv9wfd5Wt+zZ9xfHnaaPpYReJQBRfpSJ
Z6hSbUX8ayNA1mUOMGY+hCUD1JCDITOQHkZQuLsOBRZ9iP9+DOcWFmNgUmN5JX3cSmCtCDAQ2+oP
KGtet7J2yaJtVUdvjB/MiPFLD1Os98qx1XDJguvDpGwnxRctG0JlW1E1bATy65P2X2Pzjzlz5w6v
9tIcYAxt+HtaPGj+luTgqgWkAdCKi8zNB8D4SPqA1r6LsK8MwoYB5UfD6xO2ZWGxLH1Rjw2ZnOLx
U6BeS+/t+tfXNiAwACB3RfE8AMnB5QylHjhRM2BiH4ew045SRCioTls9CGunCmgiTWRkUH/5kAdX
NnchLQ/eqqL51Tc4HIsiAt1iWGHHt1lolRtwjVUf81FiQqYB7WTL3R6QTBSegD0Jx0rJ196wo9L/
3Bn2Qbpfrk/g6vIgPT7LHM7VmEVw1QEQ7Uwt0kDE+DwC7/Pz+udX1wdt1ki/Q8MFwhGX60NSS6vr
Cp93hbPTxilWtgdy8yIiYsPS2iKBNQExvjnT8C7DfIKqtcl0RAQmd6JBlFGp3bfdbU/FXIRM8rz6
B8eGNBTauXUbOhVLWg0mfU5AeIncVhvzsNaj6zNnrg4I6bk/wg6zzM7l1AVdnaZNV1aPpWQ62gtq
VK0zhTyx5aC2OQkV9wWY5lB6fTcAav/KW/AS5E5KdrWCuHaTcRVB7t44iKEUOw3kayH6cHtwj0jx
ULi9CFWGHtg0MH7anezQKNf3MciR0UWkBRNKxZYe1xrzv/A+VRsevrhvbKTgkQXH/5CC9wBgXpyi
RFhjqjVMJIwUUasn1P5qK7Ixg4tA7Y8R5GqR/Z41SKFPdDmBPkAOrC47mZRU63GzQTBbUp3WQFuY
4pSPnfZe2Xb2bLkNubVBybIVCK/tLVR/3VnJYoZpL6KDvhyZ44KE+FHLIZWiQ38Nu2CrDLiYSgts
avq5kcVUdlOtEVXDTXD+kaoMfSSMhfUPF9G5kcVFJD1agA8DRrSw9ffTVufs6kThPQlAIN6UHwoj
VhuAzT+nFWhD3OGkEwcCJkorN+LPtbPI9kGlNcuTechGX/qDLamdAT6JvlO9POm1Fja83aFRKlS9
vXE2rC4KCLvQhIXaLHikLk15/pAJJ3fKR93u5XFy6w5MvKkX6l5fHK+fE39yTcu4HfBG7CXwT7tg
Tr60ZdWeW9WajR7QEW1IjsI+bybPenDsFpoSuS/80LfaCSjDlO0GlSKBPA3+Z0z1F12ObaRzu4sH
sC/deBq34TtchbrTW8gCBzTBnUtjS9dA+TNS8bkuIB5bUCpP6OWmIQrf1d5u8cQL/C4/pFLnKUiu
qP1A6vGLzmV+G0y8iZHisXd+XaBz02b+vY+SVKRy33tsEN9Eruw+gzljeqZ6qw6OxT4jFfVN6rJ6
NjJ0fZaAVd1K3612IxqRQASFZ56svuuSZIdRlTM9DxBtrVRI9ZnTC89pCV1jZt5NnpOGo144IZSL
EhCCu0fReU44ig6nQN0U4cjrL3ogv+agfImAJlH7vHprpk++euqAlgTvygHka3JfUQYRmFaFeVqK
WACtBcHTgYPASUZd5kRpB7Uwz/APfdA0MRnQ9Wl1Fnq0baQ/O6vuosEc/ZMP2FtEUJHbl31H/uUo
ABoAIEJ0oX9k32FdrVjF8fhVYPwwaRMp+73jG0f3WnBybmS+ts5jUlabQ53lJSDkegTV5DezDnaq
gcSMyPZY8Y2dtALIntXfoGVrAu+JvqqFvXrEWMd6LB9Lc+RhW6TiMci17qZzg/S2g3tHRi6nnaeZ
wa3B9PxlIKiqRb0+iXt05rp7i5T1aUKy4DBmtbWRJ1rb6Chau3iTIcf3YaO7FrpwZEDKxylQUa13
caGjtah63djjmNPlFg+QQUTbGgQWP/Aw1G3alzbF06aw3XpuLROfECT+qH3VhXS03YesYfxg4K65
c93W2bhHF2Oc71EobSMOBfAJxDLLRiBsvsFPRTYmzG2PzJMvNPAiAQKmjaVeuwWA6prHiWQtnoOX
ntXXfmWPo1s/GvId/XnpxiSuxVNnn1+CeGsDBRiV4/OyOJHpBMCw5+x5v7OKH23xD27hA67voBEX
q7Z8lgxTp4NQCX35tZs+Zl5274Jkm9VbaK21Gw21cODCAIHGrl9cy6zsMoMFI5qzZwR9i65iO847
Z6+xjUvmT6F26YHnlha70IXSMyqgDJbc7KFkQg+ZZt6kUGJ1ZBEBGx1XQx0GgzhantqJYExy03p3
8ymyZH8c6ybWhBkLsXWnL3zzT/QD/oW5mRCxJKLxS5/JTX1IRSrqR+r9sO2vAfvlbCk3rR145yYW
AVZrGZL0pazB4f9tHF6y4MHs92n1nIG/7/o23xrMYpJr0IjmJsFgHFuGQXMzTnMf88ZuXvcZTNgc
A6ERaBEuDKoAj2s7gDcGCfR04pGHXE/h3aBCuWFpEX//79r819Ii/tZcnRZpB0toLdEjUJfQqCyU
dTLTstinFu6nooPmbdbjdtQl6q7XZ3Nl3QB6RvgNRhmkTpcDBTtVD1LwBmxYDlA9JnfvVFrepK1z
JKX73tra7rq9FQ4pUHwhLwy6KjBU4KS89MXUAt1swLMJWDMIyVXTrZu/a56xL4cEsBgtbXZD/pkE
NPTIb2GLqNBPPf3hWy94O4SYRjQ+Fw+Gv0Vu+PHcQ0wIaRo8iud38bICBYE9Lc+yVCat8c6rfueS
z7KwACH7pQb71AfP16fh47RjuueXnYcbcWZ7vpyFibiVptm6TPriWTTfSfOlBgN3Y1Sxbny7buqj
g12YchYvZFBn086VSiZVkwKLsw/KXQWsse+9suyRyBjsfdcNfryhcNejcxy5JrB/oPB6OTaj1swc
WhMqaax9yeN849ZY/TwCXXDFooL3Ic/U19KS0qlVQrM67ozfVvpy/fev1MsxAH9mdEIxEomLxeLU
EH9DdlaTCZse7BHqO+aNJt+pn1TjfrAfG/tXLZ6kM24cbKsD+6/ZP9Wcs5ixV8AH9FWpEiDe3OA5
/wdkHaixAc4CVhGwPsj4XS4ML5w670vg+KuRRja5LYq5afGg0beNCfxzc19ehJeWFme060qGN0+J
VpkW7coWkAB7R+jfrYz6rw20QMFk0Lmfqe+VN03d2zeV7fYxA93g1zZV9LvnEbQbO/h5+uQN+xFt
b+hAseS+0Yc3vBmdBKgtcCEUlbsDwN17zdLsZ8U8h0WFctIfKtAlKJmnYe/XhH22Cu9TyToz6ge3
PWSOzT81xlROu6wMigfamebvQmR8OLp4DtyiDYW8apySqGcuFABF6t8VTT89k6ahyAtp41Pua2+5
VwVPUNVodkHd6YdaTkgTZW2VJyJz6QG1X6cKoa5g7bwG3EcRL3x+w4cKtNRuruGxyYBjrM0sCzlA
uQeLV+hyYBqEJTLb2vdDym6bfOpvSsOhYUa4OtmuyG7sDvdAqcb8oMFhQD+PxvkBZAh7XhMzzkYz
fTQQ1aPAgo4k05aIesdhiEyryIKQObr/WbSN9pCXVJLQEQ7/LnxRn3S19yn7nQb0mw0Mtii0oyqt
2APny3NeuvR20PlTro32oZ0IuyndbtrlHUBQaFPR8ZIjMuK9PUYeyJUeUt7ThKEs+MUxC+1nh4aW
fTGV/MUONO1WBURF0hq9r8SdCzXF2Dw4VNJD5coSK2woGRnSyb9SZvhPHe5HkF8VPxV4N/eDQgbR
d+1i3/Rk2JlB7u1V4XRR4KXihPoPNPqsJj2KPOjxiIW6AYAvQCB25hQZRlXeoHXHxVcEj+hkfmed
34J+QKpYOX4eIzAbI60FbiR61QsjqrSpetZHr3lVHfWfK7Mr73OwWYUdak+3rZcZDzytwcaR0gaI
EMgx9UbWv5OGsYP0ay+qwUh/8OrUuTesDH0saIgALT2yDNIcoF4JEW300XtjaDi1d6qd1vqmS0v7
bYyIo4ISdAgu2l1vaFOxHe/09lAwHZMtGgho+KLcIVkHTQXZjXtPM3hsOgO7cdPOOGkWowcvA31t
keI1rkmDRGRIeWSWpXlwbYKgovGdjXP/Y8x0uekXx6adar1HaVU+oMFrbwafSXEIwCafBj+uHy/e
yo2GdD94N9Afas+k75fnGNJs2VS1U/EwWbn7jThe2UBAyRlOqeUy7AEkrJid+jtPH9URF4kbKmEG
ce8SevKMKginptIg/f0V2cbIgR7J/UTLJjLZl97WIW7rjTtWoBVfqFE95o0uvvsDPMZ0i/0wCjOC
ZIoZEV3YDy1eSgfoCk+7UqBFt2TNEBNad/djOlrPqBiRg2aqdM9TSIVMphKPBdO0uB/qdxkM9Fg4
yIxodunFnHEwuoIw+lA2PfvOxrrdN27wQ7bQ+8sIsq6eKoKoC1LrXhKkp2jg702HDc+6VGLnBz4B
qrNy+Quxqvpo4aW6o9X4uxks6JRQUBhYUmcH7jYUUYBG86ip4RATCGCAeNDxEkktHnpDMf4eC8MO
9ZKLQzpAIyivoLBK6qF4aAzWR+2QkyfRyq1M/sJ7/vN+hj43olDcu0AMXC6qhvF7gWRjQoK8D1nX
3SIW3Lcm5E906m0wQC086I+xWcYFeceZGnkZ9QZlFTQKtfzEa5x4crR70FY/QqmyiVLfr9B0Zu4h
xvPT7LSNcHvljsee1ZE7R9MAyi+LK9goulpzuJE/4JTrQNCG3roW3GQbGwRTtbx90YaLs8GEMOGH
cpKZZkDNS5U/mCK2OFg2d6qMUeovWXzd0OpozgzNfz+LWNKi1BROTxjiD6ldhG2zEbuuhWLI0QFo
gQIP2vuX3Jptbkgolmr5A7FUksv8tWaCg/Fb/FaFeEpzB7lb8x7NHXdDLn71ZHrdGOEcHS/mEkkW
zKQ9HzmobV4OEXJMpQ0ixjTxVCeLMHeb4DCAhuDVMRsrJNAAid1xqI+8dGQ8MI/c0aYedqIXEAWd
SPkFjfzGPUSo010NOcdIuX322hleEwccHkAhObtPUz040tRXe1wQv9FHQ+5JUA832Zj1FJgdo95X
DuHPba3cpxwdLpEx1PJO5GhBNdGCF7uFN8VIbiNVq4Jq+iKxKk+p5N4TKEmz3yn1u0+Zjkjq+uQs
8UX/2UZ4v9jQwcDTcZmLqozUGaUZDIkdvOjaERFbWNA2TrUKGpJxrr1TkeHI2citLp5q/7FqgxMT
gB907H4oKVak9jJfHyDv0scIOjgexyAkaDWkd2onOHRekx+mdAubvPJkc+fUKnD0M7vUsgFnaPyB
A0tVPNSWd9+lOYRMUvNNeuQUtPUhy9OnjdmdX8IL13NBBDeL2aA1BfnFS9erJtK0re7hrOi97s4t
xumOIMO1Ew4zd6p1yhNmQec4K83gwRrd4JapXDuhwJxuSWvNXn7tp5iLn8LQ22RwN3+YKSG6ZjgF
Vv+srOmva08Qz/RQEAKYw8PLbnk6Mqf0eOXkD55hRLipwsF9JRIlWLHx/F47uM4NLd4npCKahIBr
/sCC9xLURjVAp9dXb82CMwuYQ3APikTLMpokQe92PkOqwphCzdEhELRxyi+2ARJHAVqksPFscEbj
cFpMVqCCbih1+KPSEEH6Cvx+bUg1LUQVLAYBfmRuaWSsWQSbJkCz6LlBZ+/iLGwkstLF0GN5at+7
xcPfu1OOrnZGS4Ik713cnHo95C9qNLcEhNYuAvA16kiVgNdtzlRdemAteaX7qbIS0yDyUArLfG3A
/PXsmaq5CQiwXi7qLZDKcvt9VuJKzUkR7E1lZL//emFRfAWmCAnlP/yRlz/E8KUlMiatpK/rU9F0
p60s8ornzDJPc0saKJKRrr00YJK2qjKZeUl7ZzgP7Vab9Nbnl4sotKkYLFD2jPxU10dUP6/Pz8pR
cfHz5zjvLCbouF0bwPt5CfK/Lf8JyvdhS33bXLmUgVSA12OD4cRbov4BwrMN2RRu0nt1lYIYQPPA
x1RACg5cAcIjOw/aBE9z/lEeSAGINyqz/UlLgXEcaPYMUc8QbY/WvuJe91Rqhr7jKIR9q0grv5AC
gVWIsBMJe8PZgkIuZv8/dxd2TwCovY6O0cXsV0GphEZwd3FJw7xyXwDK+H59ARYm5nPhYnIWCwCK
0bKu0IqXeN5zdUPp32GxMQIdwD6cAjryl6jpLUbgt4AHpDYzElZBKawc7vCAf78+goULzSYcdFID
NoTcm/UBpCStzpCBbLzEz00WBqOWv+l5KvAA42zD1GKyZlMAdCKQmOXPZoHqS28Fk4AmEFZxpBiy
oAnr3GbfCw2Jlb8eEU4vNCg7IL7Hg3VxVnMTBW+8DTmQPMAcdUXE+Htu/P0T6s+TYo6JZnL1pXMV
BEkHp5UiSSdrV4PEjuU7V78b2Vbr5exCZ+HAn1lDxc7GA3xuE17COw06pkJXo0gMg7U3PeSUdzkF
o97g518MbL3472fv3Nxi9kjnoSXYhTlCyhAZgXhS2c52fl638vFNiDnD4wyJUVQkP3Rhmqz1mKn7
IuFiFiJ3D75MbFuEZfltAOYzsCmQctX+utEVV0dohxforI0OSYRFIOKBXWVq6QSjEw0n89GlJCys
jYB5zck9oFdBJIYCPGrTl06ObTZaA6BsiV14oXpLh79sL/3jD+cGFrvIlYTZ8HGR6G+QrQ/tvW1s
iSDOa7x0uXMT8xjPrhVI7si6VjCRHXVwgWk/I5UiEbdxdq45NkCKoBFGNQkSZIsUVquPftoxWFE8
1ILDBGmYvftPszXnroAlBpzUWqx55nlsEHnFk3wI9qhlhBJvCdv9dd2zVh5nwINAgc6f0wzgqF3s
Gnf0KakM9Hi3AzbmvkCzIUdiNAek57ZyQKn2JrcIx9Yc7dzkYmSFBtyvlXU8kfdWtxPt8fqQtj6/
WB2BhzgxfUzckD2N6gGy6X//faDVZ+5jnNFAC1z6WO93poFGWJb0/hjmc0Fii1p5bbvPklk28LdY
mWUhnoLbKAPKmyV5+Wpmblzzr039+R9GMZffZigi/HixGVXlSdtxKpYMIcL0yO63clirg3BRIEMF
DkWy5TUzinQAp7jOk8ZEyv2mCvZje/iHMZyZWMQwjLqeUTKDJ+Nw4vI4/l2MivNqruohY4H/ZvT4
Yop6rld+SV2WBGN36sfh3h2egan72zEYENSGvAyCeVRCl3f+hPYHox2nKenHE0r5yO5c//7HExHf
/8NDjgjYBnXApbcaQlaMAb2Y2GDi4u5vhhpJrk6pzXe1XW8UXVeNebgeAzRXIR0x//3s+PUhb1vo
WTMlgdHeNPI+AJhR6kWoj06oD/8wc7NuBu5DBMpoTr401gPmGuCol0n2rbeOvr8xcSsnI1DGgDvP
kj3YJv7i+6ay2rqi2pSgHvZomQzkSn4fgSDkGT3aIJSlwatdVS8az06jJV6vL9vH3YOErDGr1KIA
hvr44hCbOM1sZjGWMMN8q3v9E1plfllDujHIj2flhZkljst2qUKnj2CJaLzfugS/EjJF10cyb8LL
KxkmIHyEfDb6x5GQu1ymyiB8hIQMSzL1dbT8PXIe4BgZYtCpxP9gCekOxOrIqXwQXs8Gf9AMv2dJ
Zclbj/As4g6JcopQsJ6GjV7kJYprPh1mrKKLGr8e4C6YV/DM19Mg7YnlTUPSd6Lbw5KI9IbQJ2Fk
3m0gzGnHXD2yqweggcuQ+m12Kl2nR7WVVi8Skry73CyCsO9dteuYa4cp5+PN9RlZ2Y8Xv3Fem7Pf
aKvOqFvOh4TW+q7Kwfxbi/akwJpjG+27bPrddXtra42eOiR4wAg0k4le2kP6z+co0g5JRswuNDPt
aBK+Q3vi/Vhvsg/NJ9fSscBzhHz7LKALCthLY5Q5rU66fkgM85cSvwrts2e9cvlogGq3RT75pFfa
jUORPSc/J2vjfbs2s+fG5411NrPU1LQgZ2RIhnZA0cwU34gnXqdKDyLVukeLb3WULiWS/vibB9lD
5HqRWYJw8KXFqZpV5qxhSGq9Hebyo3EkVgEJZBM5gmZi5W1fW+UDM8ETUVAniwIK6JRDDRbh7nE2
VnrtfEJqBbG2bs+pxcWuHknd1DxXY0IFeiSGXnuoeP1ryrdwb2sedW5nEStCixmpLx2Fx5bcG6yM
tVqLyjqPxvYvmeX/M7+I5xGqzEWkZQ3Jz+reT1MKZG6uZd9BGzOEVVXmP6/vkNV5Q2UAGEsXT/0l
gMzlg5pcaYzJGJBH2cqj10+7Ysg3WKSWSO8/o/FRDZgvfWDolv06Ax2tvDYt1FwUV7tAtGqXGsAi
paNmhS2i/jgDGCLKrL7+xNu62UnbUzHwLAZ6CXonJKYBDqMWQUnD9L+ETc4/DhRGAGAgJwCBuuWV
APDwNMqiGpIWhCKokYRWdtLME3fer0/2yu0GJBNeNqCHtnTkoS63zOCgBF5w2OH6+9T8Mmi7cbet
xQgXFhYxgkSLdCnqBqDEad+jC8yDkDcvGoB3X6iBjhHxhrd76Joquj6ylePnwu7i7GsaVOgbF3aH
/o3YWeQPYMM4DtVzmb79vSUQYMx0t4jrPh7padsGw3zQOdU3qHzkU8LbXwPe8Or5uqG1xToztGzR
Y2ZqgyeT4a4yoZB9tyUYtfX5hS8E+pCXdopxTICB2AEHFmIr37XqDedDWHgDih5NY2nzpdAnEne7
16XoGqz2zfimzDaGp0SVUe6ltzF1K4cKGgqwnQKcXB8ZQE0n1aDtnQ9g5G3kjnX2uJt5Ku4yCxoq
11dpzRRoX5wZEgHJoWV5E43zddAZyEwHQXXn5fYxT++os3G5bhlZzGPbCBPy3WJI0lFBT+Z98L4V
aJC6PpK1LXQ+ksUWcr0BTfo+YqPcv8lmlIV7tM1Xx/pkB/H/zdLsmmexAgF/6djXGI7K48KL8NIe
nCgb7stx49Rf8/HzIc3zemaIWwqYWl2h5J3KWz1znr3K+n59LCv3MYj0/rv+89/PTEw1lIotDbPm
4i2Utd8Ly4hMgPK2eDpWh+J5yH8gxQ+Di/jCHImXkxpbqSqlc8pcR48nTXW766NZ8wGk79DCCCTy
XA66HE1TofHGLeZ4tW6CZ05RzaGV3gGNZfnxWLTkNHJF368bXZvCc6ML785FmU9piy1k1HdAqOQW
QBd3Wvt63crK0NBn5CFLDUwKBCYXoTjNKz+D0iNLCtmpJ1OR6ajXnX/jgzkq5r4cn8qAbXU3rQWp
HuIaICDQfIo5XWwqrmMnSQPuobQnd/hGPfeWFmIHPagIHWcH4vLYye/TvLxP0ymmauO9s3JwgJgd
5QbwSuOyWnpNxwIAg8uRJoPVhiKzIbj2Zm71767MLIzgH25FG+1VizFCnUEnDWlokhvBqcgAkevp
HZsg1Vefer4ZYsw+uHjmgFLgD8gcfQCoN176qF2Isamykia0KZ+cOtVDs6SQCq2+OcMMba+qIsy4
/dpwGlI3j6aGlPvrvrSyGeccBHoQUPuyPzTm8TpPqWwCgmJ2+TUgXwrBttot5zj+wyj/a2LZfoAH
CmiiBo8klXFEXvW+lC4ke15MVYa9Oz7b9j94CrQz5iUESw/kbS9n1arRUZrZNkmKtv/msumVs+FF
mxC+XZ+6lc2OvYfvIwyfgRiL1WOTY1I1uiQxShuvtPuGfWLjk1t8uW5mbYWQXUGYC9QDMsaLY5kH
6A7yMkqS9Gl07v0tleG1UeCNN4d/gJB8cHnZMoGVIJgtbSfILeffBg+w8I3TeGX3AsgA8BxeleiQ
XGZU0Lne6xKwuKSpndOgDZFiUAWqpg0zK642s5vMEC0AYqA3fLn0gFJXLakzHcW06Vef21/SMfg5
Mv+uabQ0lMjrhAb+FF1foY9W5zI1ikYAwnkfYVqFNwZy6qWeOGBIjhVTfkxMLXQzG0oRVRbJFK3Q
htzKvn10jNksEvDIyRhAQc8YibP7up6UIFpb60lvxPYrNw7XR/Vnsi737eX3FzcoHpa4v3t8H8Sg
dQhCYWjSQ9A2ZlOdQBVwVzX2gYnxh1l0n/Gi+Uap2vcakjSGaiOtHtJYGc5+kn6imBYGuQniMfux
TK1j6U9PPQ+wV8zhvlaEx7rFXsHx/GnKssjM+kPn851hkpeq7QGc4miLy6ZdijzcCBy/xdw3CoZ6
vLUL1NLHt5a6x0o4katZkTEatxXnB9ycGxnwJegEb1s0lcws30gN4qRc1lWC1vVLtxKY8D6vHlTl
s5PoBvO+nQx+zHLTeIYAaMFDNBZ0D4Gt/9C0kb7IrArc0GWH1L1XX0XO+jrWCr+6D1K3jd3e/0F7
ipzpyOTGbvjoIH9+5sx576FSs0wraTbrPEBC3Xvpo9PmcxZfdxCwt3842V2UgABNRE4WvfTefJ2e
eaBHKpnLbnDuW99tIlL4O6eUnwemIssQO4i5FKFBspikqKG21h5dhieHWuCQJO0NGC2/odUhHKYR
0GSaPmmefzPZ5bFt6Q0+F3eQHdGrLgIdAkI3OYKpEcxIrV+xWE54gFM/e9DHsTqhnRAKMbX9y5T+
bdaZqHCb9JH12V1TB0+ko9nt1NF7lnfIGhdk53boGymLQ2lJ9juzCBDtaTnEFNLUYe+BsrhNxWHq
/fe2HEvAiaYkn1oRVsaw04z61pyDj8IiVihyiOiyQA03pIDqWCNsM+R+LXYTxMXjoqpi09N++30Z
TWjP8YsWbTsdhDA1EnocJDTgNCrCShbjPkW+mIRpXn+ZfPeOt+N74QSxaP0buycPjjHcO2UZW1b+
PI75zZTqN/YY3Kag0i/K4QTK4nf0WN/ktntE/xDIelmsBhVXot4brnnfTMOx7MgnL6U3ysnuVF7v
O+Sm1Pil64xYDM6Oe9o9NGZwLotg5/wPaV/aIyePtf2LkABjMF+htu6ualLdSaeTLygri1nMZgy/
/rnI+zzvVFGoUDIj3ZoZ3VKd9oJ9fM619AIWoMOhHJyPhh2+ZLFE39it9Q0f7WNU66hCVv036Fl8
Lkm/Qb302c7NbdW7ILhkzwXv44dck0CeM7U1Y+wEZm7jhH6H+dWjHrWdX7hp5BejG3lqyOJdaUQJ
KAnJ80hSVBz79CVRzYa01netoM7OggvRBlh9CLb0xVcSOfVjlaR7u4O9G+pZtgD7hwwb3mXWnkb5
g+XkIHdAatMHTQtgZBZ+S5O4fsxq19g4lQ4EidNvGPDeHmhnsd9F4qtqIR1mh3QFz7rwCUIADUBl
6KChWDcnEuZFafQNl/Rkae5Xoyw/x3LlI//TLro+pu3LEH8qFxcfIV4yWduojp50t9GfQ8uMIH7Y
m58HrSwGHxw1nE2UbAx9F6KAPWwCWZsPepLq2zr/TXS2L6CTq0H3WP2qqk2LTXUquwZdUVLZz7le
g79jbwoyyC3cv8cNNOPHN54azZHDW2blzrlNRlDYpACoEJy1eGzMSsJJGOuARhjqZNvCb9RzA5+p
WryyKF6ZtduT6zrQ7AkFvDR1WjIiaRsPpfYLnbH47ysdlyEAk7o+HDvaSw1PaHVKYKCQfhTVrmr/
uphyHWJ2Q4sCnEMxTRfPtyN8J7Wv+lp6yGZIS1x62F4omet4sE+kldlMga4iQkCC6cmunQI46bHe
m6x7LYDpNGLiu6AkEbfjm1Ef+51rJObOFGO7qXXth9kMW0G6TcjjfBvBf3yUEnoyrj1djg9S4y+a
Xbx3qt6ApNY/jCrLcMJG8TFt4XM9qLbaigbsRj5WnxRcsB9sLfXrUPuiV+LcazpI4P1LPpKzNhTQ
gLOOSd/zkzJlDme24cV2i63srL2JC6AT1nvIs69uHn/Oopx64FgZvlHXSBpc9a1I5VdqtEdTF6fB
MjaJFCcnEw9RP/o8donHoG0ztMlXNG+QylB6TNDc2w1RVILBaR5b6E3zxvqoDxR3WeVbkvh6Xe+s
WKLQBexYLI0nfJqHJB1fjYxQr0/dIwqzr/ev5Nv3KxYLQAB4pwEFelN9jzMGGlMi7RNtZYTLrBKe
6IaXzkxeSl3zQtteeQPdpr4T9Bw9Ooo2HUjzs4IHH3iZSz4aJ3csoLgSxyx8HArVvvbchTMp+MX4
suKhPRXNUO7uD9aefvz65MMZbYNFjwLPAqaSmWhfOF3Yn2KIth0rUlefnLzNH7q2Ir5EdWkPTl38
CT1NbTL2sL9nAF49AuADEdJIJ4+wP6gnK1L2Bv4uPdZJy2FdLTLLo04Mko+qEuGBkZe8DkWmtjyi
38vajF67oRTcN0UTfVCpLl/wwqdbmkUQaUALRn8zBdF/NCEUEC3Z4hrGdwDd4hGITOj/fQl12u7c
0nE/sdDEATRoBcpsVX90xiY8Wo2QTxWLk5OmJdUGJeb2MBgQI5Zd2EKTwEieukZB98vkzodGhsPH
MLT7T7IQOLGRB/8yzAZ8aexMPwFfNvSq2NZyiPnbkZ+GsoamqCJ76ESv1Vync2C2GDggUBfC2Q2B
n3nXkKdWj1cykyfStO+1GW8rKn1WkU2BUyKn1W7sw5dkVeF4YQNC7HV6uOqQNbl5WLLG0VhiJv2p
BIinS36Xyae4fchitBFBgijpt5U9dztKPJGx31BRxIN23knEe4VJ1g0D7o1t1wUyf4AYurV2rt9m
DWgFTwwYEFxx8s5BYpUjKxGxYjil1Xkogr+HHwLyQmFXZcESHV/PrHDRw0y8rXRcG7nb53AxtjTP
6KLPug3jm7+fLlxRoDGgqQ149eyCgipr7qiIqJOhXpm5w6ZTzlO/BkdbyBoAp/tPlNkhhF1hiH76
lhySeHBJ3GfkSzuV/emn+8NZyBquAs0mTqsgnFvqCKSXv/GAgGymrn/+70JMW+Mim1MmU5SbCMFd
P1KnxvK1foX6entJYPmnJ+wEer9loLbcCo02n6arwfEGL8n4W9X6DZAGyd+ncyAnUcRBqdq8kXcS
hurGtjTkiVNH/kxyfdxzWEYFSUrMLWRYgLe/P3sLO2FiQ6EDjbcTbsJp6Bezl5VlbXXClicodoLe
zQ8WhlUAuRCqNRPyhVkEeAy4bRMlaWqw6U+5CKXT0Rpy3HQn2djmw9gl474QovqZx656Ja2e+o7q
wRe9P8CFkwHckalaB4gSDtnZAEmoeFdpmTxRq6629aDrO+kM2sq6LexzCuwlnFAnSueN2jEldQet
TiFPRl8PHyo1cNRzImM7dGQNmvEHNzS7N9BxnIzEUbADmmyWX3LdiEDS4fIUjzJ9lrlVegakcYLO
rpoPsRjJDz6048lxaPRcj6P2LY15AmthuwfcLC++tCNLHkPc2lsRxqPfmCDy5Q2LXlzp4jleGiEK
SbB1IcU4enZOzc6P2jzbZnDC8FQWQyNDtdAir8pqp2TGNn09Rkdc+J0v3Fb3cHH2h1g1P1phSaAd
NXwzXVltB1Xula7w2pQCUsekgPwj7mlvsNW2jqH11zOeIAtRkQe8ny9SGu0sRdG7yBz3ISEtTt4x
NjdmpdGHroDZjZ1a2Wdwin8ZqqW/XDXafiPadttaRvdoGn24TeK22qdFxQO96KAr16FX8gsoeO2U
sdbMPGKk0Bmx66Y/t2nYFyt1zqVtgS0BaWcbGNCbepLII3PUwS45Wa0envqybL5yyLscjbYcVmpt
C9kEyuoosQG47qCOO9vnYx0KEkvenxqtK3ajTVnAQxkGlQaTSCg1kW3YltnRMbPwF56h8T+MdBKj
hfYusBHoNl1/3LzhGpC3dX9ixvCj7sDztlO4TEXZGuB84RS5evDOxtkZWUygNaROceiBs8uiDZPn
IQ3kmqv1wsloA3RuYE5ddLjm6RnUWipXy4g89eMZbTsIdj4V1mdD+3n/fFpKx5AcQWqcQXoA5enr
iRtSLWPKCeXJLh0/jKzcy4f83VH8hw7RwkmT5m2EMsfKqbg0OIYWFrPhyABI6mwW46wHiyuV46mN
gcqIgpF+jQzuj/malvVNIIB28chxsDHQX8AD63p4AIu7dtVXaWC5R1irhO17AQiI8+X+JC5FscEx
B9wSTjg4HK+jGCGYb9ymSSAlPO57qF8YsDJwANxKVvb5YiQL70SMBmDk+XKlXFjokoRJkFLyiL24
t2TpdVn5mNnscH9QNzcXpo5RNEgm2iB4D7M16iQdext6P8GQPzk7Ma4kNTdnE37ehWYIUk2QK24K
bYMpzDAHbjOotWJXOfzjgIqk3YwrMIw/Tb2r62qKAwd4tPwcEwj12dooV0dJQsFjwCX5hgiI+qKE
/JrwU9i9gDGWtq8C6j5oy3ipeoHo0MpOvzkv/oQH5n8CQt8CY1lb8rzV2ySoemeqXb8KpX3t4BGR
huJxBFHt/qItzipebf8XbpaNQiBFZDGF8As3KYSKuG/Q9/ivaRKzMc2mVLdUn9NBJkHRN55DHt1m
5XtaGAV2HXEgEg97c6zc9fcUxcAtWD1GAWav7+aGn1tveflwf6oW9jeCQLoY4EfnFjWrcSeGfBkD
3T/7Etpva1iBhYUHLstCFwekMSDSZ58P9p1eIW1JA6GjGKChF/lURJb8BpEBe5NmTvriQqdsc39M
ixMHmwAdjI+JkDtbmT5n0dgbOB7At/ZNVvmD+xDH2d8fQo4OuOgEtMfFNMed2bTShIpGrD+Jvc46
F+otbSbNuJUVurmbcPkhygRMxT+Qgb3eBlYew1KeOjxo/yD1mNJ3rYBRMGScPsFAuvJ6MCh9KxV0
f38a59IFQKciMtjezESlfvoTriNrVQVMJ0jZAaniraFZe/Swd3Aa+KrM5kGW4ldN6Ynb48aqiqPZ
/b4f/nYVUUqA5QdAhND9A7LvOjoExTIGF6gy0M+N8rPWi/4aRAJYzkWEeSe6MPXcEjYioKlLX9qq
Kr4pbsq1jbI4kD8FPxzxKBHPBlKnUUhiIyoDpXbFT9X9stn5/lTdfsQga023E5508EOYQzpk52bV
WBcisFK38dPeqje66NeoFAv7AWEmH2BIWJqoi8zLIspMeW3UItCz7DnUTQiDxdvSfSPppyK1jmw0
NrFhQ0EHPcA2X/mob8YIGAnQJPgPHncLgI/eZmOVGmPQNNJ9aFKt2aGz3fxtAj+LMv0VF89jbZJc
ztlkOhbukwH4BwhQ5QPbVvlDme2tsfVwed5fvJtkBiFRZQKOBRVp0NRm26OCxRR8cws9cKQKjwUe
fEGuwnRjAp+5cUmdrmyWxXgmSlvIZ6CEMC+juW7RjGkdjoGq88TvBd06RX50Rfqjg6bY/bHdbP1p
bBexZtPplgUhoRvDwVyMASPNXtbqxR6N7b+EwRUJqwxQxef1Ok1EaM/jIAoy+MR4Y936mWKFV9X9
SmKxMHcQW4DwGoRUgNeZcyXgMAb5s3DQAmIeR/GZ18+k/dak8cq03YIWwbHVca9AEB5VIQCpr7ch
qVpeAaOiBXppvjhEeSMHZWJ8Kii8EXMILUuj2NS1osdYC5uDROt8yyRMN+/P683VM/0ZuHkAroXl
5I1ylKaGEkAMqG6OneHp0TYqtzIJIR/1WnAJP+nd/XALuwXhkCoY06UDFsb1qDm1NWgAYNRJ9pgy
CEl/6takaldCzNmFbpVo1Ao7DfnIs8bfTXvfrOH4pj19lWr/mbT/PwoyOyUz8LBR5eq1IMt2fbHj
fCXvWBuCeT1LLCnxzdaYJclLD4hZ6Ixkntm/3V+LpaVHUgNwJeoZqDTNRmHpZa7lGguDlvyIWeYb
7oe+fTC0J3cY8d5fk7pfmjTU7SYXcReyU/OncJHGJolcMwz68UsCveyqXtMLn3tFgwUBW7qLENOI
L472QZOiM1OEECiLHu2cvHEwD3sIPgdaJvJDMyjX421Z1x4l4wfTjTjMeIdvRNENBEL9MCQvZWLD
C451YuWDX1pT1GKZaTJHR443+95rkgorCsMwyManEuJUCq1gd61oM/3IfGPivJ/uGOAyb8zUYEZt
Dc2gs2BAqeHhY/hE1iR20MO8H8OdoQdkXCZWA3RGYCpmBEOGEmwhoWkseoBmGoZiX67ED5E67k4y
0r+XdlVuG0WcBwnsBGRj2Rfw56GGnEY/G6SFG6OB2owOJK5PKzfdyJzKxxIhHk20wg+VbnYPUSE1
VCwlapGt6ci9pjfl3sjxhUfQ3uo8pne2Z0Fk6wHCzOkGDdfEGyZsMrcNA+YFovJNK9G9kCZfHWkb
W9XJAlVRam8aoG4yuF1DIJFpGyuxwCD1KwMMMf2lR1eaDbL0o1rFMFN3/VzPIPmbRpo3RKXjtTUs
oaBGaj6TxLI9bhqNJwwiYMSn6mOfGvnR7J3+oINSuE9duzwmrZv7gIxrJ61I3qvCAaa1ZCp/b6RC
TVclWblBQXsA73uotX01inYrSUq3LY/FhzQyyAH8S+dzHsVkj7Y32Qxd0j72dZg8FqWdga+otY8a
fDQ9PU+Gp8bRmyCOHUAKpADgEzJ2e0hSvcUJnFTC3gm3g+kUj9bYpAfu0nrf5brYujFIEDGqOxs4
stpA7TRZAG5R6CchzXxk0ZjP3G43hYaLOOSSbGubFLse5Nhd62gwiWNQCFYq6o9lG1uPCQFqJuoM
flBmKLZoFaAxEcOBB/o/LmS2lQk7Wyv2B6HURoFk68XKGY5iqDssUNcfQ8ZzT1m9vddHvfvItKnY
nTphUDtpuOtRlwoax0k8mvSJl6HbAZUcoCUsXWM7i4bPJGyzbRNyoNWB04PhjK5/un+a3jyDATWY
Oh9oggB5jfzh+uzJbLdqElbbkCGkfhyyDQ+HveaERxmilZnxVSrRwoGCgPjGoRWLi3SO+TSMNlLt
2NpBClOmTBs/Wpp+Ui79fX9ci2GmAhYqtOi8zF8EuhhSvEtCOzCtSvM0w3zvTNLuS5OKw/1Ii4cX
8gICkagJ8z27jzKIe8s2tFkAC1XfiQFP7o18A1T0W9qZn+/HWrr7IISNNy8qZrdMn4RRgUwvCgNX
FczDUfpkZfykmQrgP1aCWcQ3RuausPcXT060t1FrBDD/JrUUWQJzp6wNA/Mrg9vV9v6Q1n59ljTU
xB1LrcSv2yV4LwBl0m6lkrmwxTFfEFcEIQMjmG9xYAkzd6QqDIw8e4xIvM+qdFO49AO0bktPS+yV
DbE0IrxFUX5BpwPEnllxgjl9Okq0kwJ3zH9Bkn5bp8k/DAldYJD5p8YAKMLXX+2AclUnSR8GsKXy
W0s/OiU8FYyfFW23sbbmFb7wLcGHBvqsQIXgLTjvkYKAFaZ5abhQIQftGTx2TtNdNq6hq9fCzNKg
NO0lNClHNxidIDErT+sfkDStPByWNsPlWGaZfJuTHnATBDHyoOwfcuERdRTA3DYrQNWlT/Ui0B8Y
4EVSJ7p0VJIhEOn2vXPuyxc7h7pWTOD697uhK2X0lbmbH3ej3Wp10gyIJt1PREv3rT08hbjM7n+s
i2FgPAqVIheonXk5Bxwq5DGZcoNh9Mv0A8BHmvZwP8TScTop00FBEJK0Nz1R6KsIi42T/G4U+lIP
PeCwWJn6IAPcDzSt9DzpRJcGChwA9sGmZhrrxQKFkH8uhANXJQ1ww/53gjwLNu51uHUT5IJgYwDw
999FnIZ+EdEMq7QLY0R0m2onSujjiLOiX2Gk5fXlITYFSC1r/Y3FbXgxyul7uIhp98hl6wExKyv3
eZEjvXqzXaDsRb5rssrvlbXyClxcQBTDAOZCTQ5Q+euIA7ruehTHIaxedyPcdyIKmHn4JU1+3J/N
xThAFU99CGyWObR5kG3E0aCCK1ZjQ74QMgzia+Q2u7Bd+ZKXzvPp9sBuRO8c2JvrARma5AAhhm4g
avAJ2Tbp1gxjb+uXeAGCZwW4H24j9AdmexEN+4zUUtkB9HeCorL2ObM/Vr3CMtGXJh22gPZk3uQT
AE3WeO+m5Of9yVz4sNHwQB7IbHTjbryaNN5H1EhyOzAG6L7mMir9YYThJKu0cXs/1MIJjFBgEwIH
DQj0vPHCeaN3JWpiga19HtUh6vGS4PYhgXfIqvTD4rBwUAE+CTomXKGul67XK96Ug2kHTdp6Tkh2
cILf9dVaNWopDCToJqAmLIXRL78OA9hUI0oWA4bdNUGjm9IjIEzupBWvyQFCERm/NTu2sFGIM0kX
QPh0vlUmaDh8RXsa1NBVPA+a00GVOjS8JKrB4HmmUvow1tHQK4irelvZCXpbsHT2tFr8ynVZfgaN
RlWe2dbGAWoVENyneQ0UuGGdKx71T0gq1U6rymRjpzksrLNejB5yw9anMFPa4K/6NXADOBKjlq+R
LNUGnKXioa868ZDEme01bm3DECVyj3EVoihIZeMDrgTlkkQrqudIc8kHM4zBWYnywbcTh6NsN9J9
aLZxEJYth7N9G21N+PIiFyzlNspHCSttSl9gtGE/VADlerVuyY2AVYBn07KA32g3nqK0/17k+AtY
4kSPPTDdfoMrEWBtHfY1luKPoClDUsCYfEii2t2LSienVjYwI6rkx6jX1V6VuNMimrInBgTRPo7C
0gdJQz1FGW+R/EbggaTRYbR2KWAEpVE9UVRnEhwLXbFNQPbH45Q5jwINsQMQG3KfAt/zZIhRDwbH
Gs553bsf0XExn5qI6ltN0wsvNbnuWYroj7mtnF9FiAHxmoyPMYBJmwzOJo8wqPnDPHE/8hruWeD4
NPvJnHPHgNjy4UVvPOB/jR7hXeR3Iuk2GWkLIOhJ5OExB6t41oAjFREQhdvJWMhqzU0GL9uNE46d
j4+n8I0ybTcGuIO/O+Vo+yJMbF8nCXvMoXFzkhW1HuHD0j/bCuigCHJex6qGR0BopdqBy95447He
YmMRpbxEMuNTkdXhylG8cJuh4wjqB4BtQJnPO449ZcLKGxt+SPG4LbJPWvdLKgE+BPR3+u+iWWsS
36qU4Hl8GXB2ZZMYpmUaoxQcn6DOvyjyvQifk/hAyRnlTq/RR1+uQbWWTpPLmLMrG1lbxDoNMUGl
ieSmBhfP3t0/gxeuNAjy4qubOjuACM5CJGkHZQIaOsh92o3EAzkU+/sRlgYBliRUKeDHPK3W9ZHI
IxNkIGznQJKfRgjHrjEHkm+NMf5HuX1+GsK9Gz2/iS95I5ypzA6XKjBnAS+otoNLVnmoBUS2tK78
rrrOeoK5D/mcWXbqD9A992GZVm+yOgUEjjtigxE05zRv2d+n4xA+Bt+NYZvilJ5dCLTnJvwPML+U
eaUu/QqndBv5fz/FUIUCEBxSB4TNK5pal2lp1EgaRNVvGcGkaeNWv+6HWNonlyFm70whspYoFyHo
sWEZHKHW8F/TNpivHzpj0AtFGeqWbdCnYQer5IyicVt+sftwhKG1Grww0d9o3SAjT9dItosbEypp
JurN6BfPe96C06xQfNoxlfMbGLjoaBI73RIOCfGVyVs6rSbPRiRWKD/cwmRQS+bxOLIgYmm1iXvw
uTpZfYZDr+nrifMTDJ58EwLRv2VVT8DtSPm+LdJJFQuKgKNrRc92R3MPXQ643CRlsquNUTsmSBTR
84JoohygFJvnXH/QWEpg71mjSA8jOZQwXeWXSW48lAKceVQr7afIbuy9m6hoC45N8ZZAumxra1q3
s6D/nLcU6kGo8m66osT/x4sLZVGuAHsFIhfFVIWipLK2uFUAkNYhf2aBCoprQOIubiC0zWqoiNyf
v5Xpm8tc2MokQxYaLHB6Cj2o8HMvq01im5EHwNC+HqRvFPBOuR90cXtAao7YcMG5hXWWpLRb8JER
VA7HQZRvgNh9hKmhsxJn6cuaBFP/L840+It3mRvplSpgkRf0qAoMSeJZ45qr78IDCWKv/wkxK3WY
bgaGNIqgAXTPzOypodjl1muMdOy/mrI/LP+LoTjgRhVWjaFE1VtnG8hOPq2av/9JoecHxcVg5v3t
Cu4UGXJPFogSJcKk+JjZmmdazXPXJD95Yb9itBVUUKwDJ8kpTXWPlu1moGIlA1neH7gXgB8gAKdN
//5isFpTwGjQblggtczXQHnMwXSHyMj2/pwuJh4TKQqnO7x7UOq9jkNVXPBM61mg83ATQlwJFqqe
NKyDNZAvNbV+tin45GP/AA+7lQrM0hCRFSA7mGCZN3K6rV4QCSeWaT19Daqs2Jsv90e3HAF4X+hI
ARUxTz/Muhzz0hUssItnvc8xhy9F8/V+jKUPDLkHtBqQhICSNUtA9LDVJZJbJ4A5Xyx3bbQyS7eq
kUgNLwPMvmCquaKGTyFqldVzqn3JWQfphQN1jjp/ZuG2Q6Wvdw99BzcpeurESfHW6/qf90e5uE8u
/4rZR17lYDWqEcPU82cYpHppzOB+uOUlhHqYX8S/jBD6R7/vR12ZW2vWS+XKBNgKt0Dg5GXQZ/Zb
k7GVQ2V5YABsI33De/cGOVblMfwP4tQJUsWDqhqemABgwSoFnE3Dd5pk3/Dsfm3r8EdqspVZ/YPn
mJ82U+cImtJTBX/+lceOHjbUKJEfd6TS/RaeOL4zhs0D66zuYFci8W0WFZ+yZAiDJsabFbysAs4g
0LeAVyB8zIT2o5ERVoBLuUmiMD4Y0nQgWa76TTY4+Va45rdhqG30kV1327l2Cn8lXX+TNgWcBbD/
HR9gyR0W8Cv3ehPg6/trSBY/QjRGADQEkAfiZ9cnTMEaYJZixwlMjoOy+203WnGUvW0eHFMYuzLN
ud+VUHOoxhK5e1uzncjNEm/twcV+1vIzjMW0fR538txDkQQNzNEBlZwndJs2HSSJhjB3PTQqwkOE
9AgHia0/KhXWewPVBh/ASs0HnqF6xCPdOrowH4IHK3U/hGFXboVWkWNF0UjN7KF6c+uV4+HPhTFf
YmjIA5Zog31zA+mJ2haC/lmDYmyBekTlfq8H432kADK35YvTcvQnw7PO2gClj7Oh1QClEUi1j5Fn
ZiPKIOQ91/lDS1LpVVZ1jNnvWCYAqpO1L2HxY0M5FXn4JGlmztYJMh3NWCMBCRJI+hHabW1yuL8V
lnfCfyJMf8HFnZa0VjFQA68VvUs2OW82Wg5VgeLv24iuDdFNTDpUqG9AHjSOITjOTCdgovpowuVr
dMyVEMuHxn9izJ9EojfMuuioE5Sd9ph1Nmqm9viLwY/AU1wGlpFuldIeC9jZjvGarthSvnUxQHf2
WLJay81TfOSBguJ9RN4d+1yisgYt8/vLtRZnVtQcK+D8jAyDrGCBDe+R9rmsNuaapP/Sy+wPAQS2
5liWm65pE0M+uipY0L2VI/Av6G1XHqFQZl1JBhb398Q0+d9A03Avdh/Q4fCgAjI+GC2fYJ3YykG3
9vuzRCCu7QbSSPj9d8gMTPiXlWfK0u9PCq945eNFeWN8C49RsJt4yQKjDqFZ5EKuWuP/kHWCtgRc
DBBY6MHOtpZhqZhEHF9o0Wz0/CV6b4t/WAW8iielt6mhbE9nxMUqaCKOYlsSB5Vy07NLKH5o0vxr
si1Spkm6BzrkON1v2OuAxDS47A0EkcVhJFBtWBO6X1wMyFhPEtboZcxFSk0eJ2bOXTwTonJHmm9h
xFaWe+m7mPLJCTYzPe1nCZde6RAIKmM3iPSDa35HHr1N+aNVjwcerRxnS+fyRag/p93FmsRQ8+Lo
cqHbGp0Mp/CazmvJ6/3DZHHC0KUDynvCIc5bF5Wrw7C95G7g6MMHtFw/DK1z/ocQDrQk0NgiqDbO
Nq/b2ENkUMmCWEdhrvbGZK2xujiIiwjm9ebl6ehkdYTHksj9JvH+Af3rTpVMdP/Qbrxh3cdj1/M8
RB0HhRYlf9UJnBr29+docVfBXgi0D3CDbjAqoTB6w85DhKhAdOeZi3ujz/SNkZe6X9eduXdMqH3e
D7q4v5iDs3dqfwPbej1tkrZRQbKJCQwpRUmfSvmk2MpT4eayIqBMoxVs4K38p0N2HSNTqUViLeXn
SNcMj47di4FWBvzUv1nwY/jL8fyJhTbfhIC8fVayInY6XSv4GTYkJ2ewPiZWvnFI8fN+mJu1moWZ
Pfy4YkNuNyU/UxtPy8hEbwpafZG25bzA+b+7H+1mkWbRZueNoReaohYGJWyQWCDZJtAETuyVdPh+
lFttLdg/51mZ87Mmn1i00+ugXDOIXwsxOwZggPu/IZz6YPb75qe5JlYxTfxVSn81VaDXXe81Ued1
ixcpP2ekO6rYwJu8grwaPRMjDJyof21Mc2Xelrf3hA2fFNaQxFyHtGMYYaSu4uca7jTxnpe7GB1Q
e+V0uDnfpoHBERzGWrDPRBJwHYUQu9dYpfOzq73zD6z8fH+LLQ4CZw8EPqZjbo4mw1O3c8tY8LMU
JvcMGJCh23pQ3bBndbFSNlmLNVsjVbQst4eGnx2CvvUBZpA93Vbjys25+IlejGg2YVXMxJDlGJET
uikUm9Smra2jHNkDDvInOYzDSlawOCw4KSM/M+lttSmHytWg11F2jmEBzM+5GPza0WCltJL7L+6E
ieMDuMgCkx1GoK1tVnl2ZurBSA5/TQicNhpSWGgx4amJysD1RgNJfqyymE3b+ZuuvRDxQ6Zv/7DZ
0BWEZI5l3tZ1QiEatHwwgjb3R/qQZp7MD9C3vR9lcZ7ATQbyCW9NFFCvB1JGJJPRtB5tHv3CHbot
NfrjfojFJQdjHMkymzzsZztZCxM34U6anfngl/AogBiKAfz3ysZaONMmxUD0ugG8gCrbbCBZYYa6
1oXp2eiqB4zWRCWmrb2qBy5IsZNTaG9DiqLE/bFNl8rsJL2KOo39IvMsyyyznSjiZ6A3nktg9HF4
+BbtXpti/G0q7Zsmul0Z93/7zIFfK3wEITWN5xS4XbPBFoICAso4PzP2VAvuNdGT3a+1HKcfuRmb
TZHBQw1sUl65HlukkHjkzOTniuzH8Rlo2WRNpmlh90H9ARw5bA+0NuelNdF2WSHg3nvOMr8BQODv
N/fVz8++UlYUgpshfn4EXSR6rJy/P2SA9MX8o3UNRIw+na4Xq9/KeMgKCwr6LYFOsF+sgJeXZufy
52f5UycgV65s/HyUb7P0k3LEyu5d+DItC2gA6CxAthHk4+u/P2JmaLqplZzByvRYCXqPGR8GOA2p
avyXUMjXwZLFmXZDWU3AGapMtGDOjhV7VQGNLPO3DoUiBfzy/U9y6SAAG3eiuwPrcOMtFPK01ou4
S84dLc8ksw96CynNwW08S2j/T365b1bO6qVPBV82hqZP5/U8uxkhbwOZKZGczTT7oFzzqW/qTz3s
de8PbWlD4N2PoxqBUEGb3daGWQpmJWlyHqtzND6Tv/9cICABcw84W6HQO8dGyzExRdGZ6mzWO/Yl
abf3//pb8Ca4gZe/b15vt5z1lQOYpDpDd4pTuhPWszIh/8Y8I3+U7seofh/BZyZrFo4LSQ4qNnhV
QwnOxWU9m7YcFgB9ykl/ziECS/sfGXnKtQdYBIu1XtfC3oO4IRiXkM9BTWVefnJySQo9ivrzWJ61
7mlIAbcav0ITvBo+6+UaGnZh1yEaCvM4oZFNzcm2JEdXRWpEnnM3Pmmp/aEp6KekXdN5Xth12NMo
quFtOjEpZsumKjpSTbYSh7SEX/Sb260koWsBZuvjuq05VBLdEdgqduXO+mswPjQHLgcwxb84phvI
VFNr+n2Wf4+0jdK3TvTz/t5eWPirELOTNA1ZHjljPw3ho94nG+CBcNQ823q2ZcWTKPTN/XgLW/oq
3izvaMM27qmtJB46EH4zC7SUBg9/wY63H2q2Emyan1kiAC1QtNeRc4DKMGdcJ27XZ6Uh5DmtX+ne
kB/vj2Vp7i5/fvbe7TrdCnMHPz+ATsAhZLRxYSBN/SbeV/n7/VgLnwyGAlkZ3Hn4r/lBHbkUCn1V
Kc+kf4YU5aYa3yAtt3KOLlyrDJBtF0kN3EBgcnO93yCkB0Z2bXZnyJdDY8XHHQzBPLiAsH5/fzhL
K4NHiI3UA8fbjYShxngK4eioO8ewcU+sH+PKvbby+/OVF4UmLRVl3bn90BgbXm7u//lLq3Hx5895
9j2c5XjU4s8n9H9Iu5LluHUg+UWM4L5c2bs2syVLln1hyLJNcAc3cPn6SXhinrvRiEZIc3h+B0Ww
GluhUJWVeUiz22W66RpFiCZZC2BDeOUSTQmgHxFCtK6b9N5DN84xNW5wtxQWsCAPpQrZ85fETjgi
MIOyHWrh6PgRM4RzXpSGUaIA6tsszNCPEDevVfwzNl/G4hldqS9kz9zQi8hvzV8Rd9sZKyfZX5/N
y6HiHQeORMADTfD9/O2eP3FztAugHbWQ/mjjNxT2ISPQWXir6w9HpejtB7MFEu4QOcJpOt/d+A11
oaF/BMcVxHA1cmwqhofLXXduQTg/k0nroOEWCAUKO6S5YttJvw8iGoQE0HS+SFNrldfUemZ2x/QF
DPxT/XZ9HS53NX4+5ubvXrgMAsymaBnVsx7B4N5OV+jWLNlHzz0enQbyxDrXEcezSdjVLOvn2AEd
awSgIoMSDaqb18dwMUXcQIAHJgo3QJOJfpLGia4Xdh5HxR20S3C/XP/8xRQJn+db+WSrosG8nJmD
z0NrzBi6MNN+JY4igaYagjBH3ZCCwTzO4igeLCgW58CGKPy8zAIg0zj0SDpe0hkHVpdoVjIEUT2/
xf6mJMUnpunUAL85T6bJrQOvNIMeSI+21rdth5Isyob2HQUfumK2ZCsCL+mh2Ry1Jyz+uanK0qYM
8tpBZBv3BvRLGqNYjbMibSGbMN6Dhg0FDiiUU86NzGAxtZOGalHqDWQzGKy+LSqtUhwO2VCQngVi
zsFIDNEXszLPhxHN30d/mI52kNx6o7UzumL98T3M+Z7BcwNj4Cs+H0wKVFs5pmYcIRkYBWx8yPQx
DCqV+uGFV8dRgQHHASCE84zy0Z7sAWpST4P+axxZU4tYclw5ffoAgDiUPSrFBSJbHoC40C5lgP0T
jvHcVAF2kZjlQXKsqkp/KvTEfnbi4MMwHQzo1ApPqZ0MyFqMuRwZIce13b1b3fv1VZGO4a/3hTAU
8ATC1+2xmSFV0CbHbAZAImCeu16SKt5ctyJblAApOPQAQkwUkdf5GCA2Muc9eKGPgfmnm99m+oPq
P6bq54etIGmKjg0cSVBui8/9YnaGrPcLcvQ9UFOjf7030SVWr/tMlZ3hK3sWvvBs4oklPqsnawIK
8XzS9YwcOyjvem15ZOachVCY/Vk56TYzvaeSmr8+MTqQ5YAR0UQ3oNjeOKaZa84xdtsMQpYU6e3c
2enzfeqp2gsuqbj46E4sCfuagtWuM1svOfbgBlxbgVusMhCWbDpbc55SzRzDboZUVmpUyyrTgYSu
6ULComisDTLwrcqrSzYPhosaP+CoEtqDIEN3MdG75FgHzqqpHrWlCi37uxX8uT7BEj+IJksLtILo
QgebtHABGv1sGhNK10coaSUrC00OOzNA21tFoft13RQ/VRf758SUMMN94bsBo3NyXGYWafNcreql
gARhH4dFu4AOOQiXBXhOpqIrkm5csI2BWRPuEY/T841bZnQ2R3SeRbmD9oAlpX+QNefpTDS+OS/6
PPzw49b++LVsYFYBa0GhESR8go+Zmgxi0jZNjtBi25UgadTLZh0Dqnp9UqX7JEDCDC8KJDBE4mxa
W6XduCQ5FtOMEtDcGQ85BFk2QzPPq7xMfcW9KVtEXthETQE9P4BQnc9lbVgsdqHSBncTdDclnp1b
N5nrBzbca9MmazaVQVEjbCa2vz5Q2UbFlcN1fABqQmRwbrhiS2WSwkiOFigbyZzmYeMuG9tOFBMq
t4NX/18zwLKe2wHH0IiwGR7HdLYo17TDz141FNmaITD/zwT/+4kj5To1rp0n5NgAjNwk7513Hzh3
efD1+oxJbjnM1z8zwtHukXXQJqphqYgGJGCRv4GxfnXdhnS2AA75uyIAPgkRYeHro8V8H17T7zeL
d98uzqYciMKKdCQnVszzCWtAezjMBtbEqiH4kC9tcah8W+VyVWMRtjbUlRfK5hhjSUDpMAOKxmo8
kntUB65Pmnw4aGbkpI8WIt3z4diMJUiX8vWfguOoI1tGuo9Kr8HxgPIDbZwmWq8uwtsGpVSQeY1x
5CM2DI2uKjdknL94k6l/Ym1ANYcaOh/LBQmz61GoQXkVHoEJeSptF0pnpsLnyBbGBGm/DuJ0Lisu
LAwZ4G+0vo6jsp2DdWfPv0ZrTm4DgB8+mgjCtOE5gGZooB6BDBGOTB43doVW+TjqOJuHZbbODuKP
K8SidOUWvgoVLBsYIgnIwQASjIteGFg7FcwaWjjvdtr2ZRO67p6hGnB9t6mM8N144m0WW+utueE3
BGgP3Ye8vc+Z4maXmeBEWqhp8JqQeAlZEygnZiOFz4w37lucb53fHx/DqQEhdJjxtoLkR5Ich7wy
V2UMdT97cqfQGSoVwFk1FuFwQq0md+IaY9HhLD1wATu/dRUZu9QGziWotkExe4FPLMfKMesGAQnB
bQ3J1u7YfSKxweOd/0wIdwxlllMu1NWiGNzo2YAMkwpPK7vFTi0IZ8VNWsNMJgxiybfTaKzShW6q
uFpZk8JdykKOU0PC4i+gaTbNBotfBqs6v6HsIShuQLVh+yG4hVIVakfmnUEYgBCQ8+lB9+f8vFSW
j3KzhnGVYd0AoD+pcgIyA4Dn4+3MfRqEEs4NmLHWouugg4H6l0HfVfVf2eaC1w9QwUDG6SIiHAeH
AT/tIBdAtXW8mA9F/1ynKiJXPuliMA8lVE7kCpntC+KUASvep2mFmLqiJQvjQnd3iWehTWkGY/c0
knlXpGxswSThlwo+AOkEcigCFD/BDyMCQpxcL3rDLbTIhg7nYtShkym2nHQO8XIHLT7IYS6CzTzD
TTe2uRZRzy2PU63HN0VWW/uyiwuF75QdI85shkg54AQ+gr9x+5RWjC5a5IB/dtRfbRcdbvl3nF/F
PSCdNR85GyArAiD6hW3X9fWCnnhsO4tsPLYmKryw6vvCuenYQtoy6bUoSO7AeuQ1z9fvANX3BX9j
UQcxgMePzbgOWBaW/vfrBgzpnj6ZIcHRtHEX9B23kPorowyNNMxetHfot74bf/9j2lqzw/aPRdFj
HkIoPn66/guk2w6svehNwysVyZxzzwDZ9dmCJCmc9rCBjgVE4QyV0JLEBNKdEA+AewDa7qLsuBgT
SMaIH82DCfbBeRUvFqj7fl0fCF8LwTucWREC9rFCRW22NS8CQ99LGZTbekqiFMRJq6Qcf9sQePqE
PcQdQFmCgwL7+3ziGt2L+9at/Sh24m0w1HuH5WGFXNUKfYYHs0dt9bpByWbEAxi8lOi+AemdSOLo
QOKrIqT1Iy8b3+agXOtz8+26CdlKASIC5B4Ca04sI4wJfrz3l9qLvPjeJE/W/IU1iiKUbJlwE/Gg
mnNqiPFnF4/LnFVZELlanYVVYTxopANNml1+c6CShYRTdrg+qEt2bvTFnJrkE3sSjXam1cRNmoJl
fBh3GoiXEqfekNJ/GAG7NEiy1TJ/R7L+ZWDdF32ZNiMtHt0ZostmcXBIe5ip6nV52efIfxPoByCc
Bf2dCxKTbiKLFSR4X1hj8kS19DiW+SZj5U0fg7+Y0d9Ggh/XVOPaIiqqOInPAWkbZ4qDRDAubGHn
Qlsoj4GpCCJrKPqd7cb9ClJ5dEfahG6GsqnvKMl+ZkXAFDv4EmjFR40vo0MN1tFqd74SWZFDKijW
gsioBvtuQRJzP3Wlfp9C8e8OBFXZrgY31d3QTvSxnFp90wPbdjDK/rdiS0h3IWQAsA8BHcIdeP5D
JtdL+7RFnc9NLWfV5p0dJgsd76CQbOxBaMZ+lE2Rh+CzGb60HWnvKjTwrqumtb/GnVmvkzqrVjGd
mh3435IpJK3W3FdNkr9e/6HSpTr5ncKBHAxqWWMaBxHwHGRFKJ1D9HK6z/08xivau2Q3drqzDkit
WiuZK3BOLAuHxmhGZAyGNI762Vr7BPJn81pTFbwlgYh5aoT/iJOTOZExdosJRni7srkh/rZmq8X7
KIyL7zpsLA4N4DkKYdflnjNoI1g7o9aytwFrt1OqSonKZ+s/EyIeZQTUpULs60fjkr+UgHSjofQ4
jsoQWGbHBbQONR50q0AF8nzCqtHXXLcnQcSSx6RD0nOyt8nw+/qmk1008P8WuEMQbF+gOTNQchWL
AX9ZZSgAQHV3Ch6vW5Ct+6kFYXO5S6ebcQ4L9bKn/r5xf5bvloooWHZ2XNCHcH5RsFCIqFEvqCqn
LQI/0iG82NaAbAQ/jOHXYpagma9XXrq5Pijp2iBVhLYlCOKB0ex8bcBWHsfZqAdRgTbBjVswimCn
hTwYWgxW1039LR+IwQ4Q8P/ZEvxXiewUbY0xiCbb/+0QSL137r0dzPd1SYGvcY7QdntzYxO0tPoe
LbvrmZnR5Jnb679Duo4ukgk+eH7RDML/fnJ+Gek0yD7M2CmQwW0hhGA573mLJm30IpXvC7RXFXe5
yiD36ycGs6wFy5KzYOM8L1YR1vZbqofN/vqo/oY5F7MLjTfOcIq9owtIogo0WnmW5kHUDd54QN/G
y0JNA2wYU3HP8qLe6F0+r9vGdZ7duLAORbmgTXEp6IqhNyFKCTQeltRne7KUw86mTbvtrIGtnCoY
VwEwn9sxJ/G6Zo15h8ulhiBHQBSDkN1wHObnIhsPBikxWsx6DYQfixdHuZXtLHfvOHtHhz4yujEK
tr4+YbJVObXFT+LJqhhj2qAnIABqpvboo28U8X6YE/LLJ3W/oqxRiZvKHJSHJDPkklCGAsTl3J5W
MyNDl3gcTePW+EFVvfrSzyMTg5c+IAdggD//vKPRoqo7AHT8/NaNjDy6Pluysq8JkBr6tBC9oFIv
OAq/mwxGSzuOtDSZn1wQpt7Nnp+hj84DgUJL3tgSu/fa7HiR71X+z1nT9QSE1gY7emXmKYIy6Wih
wGcCiQ5FQ1fY7H0SVxA/Q9reImvdWeWaYnPI3DCCffSk2ZyNTcykLyCi652GIPGo1T+aeHypaLXp
6yns0BAdtiX9k8YqYL3UJmrLECtGxekCgO4xs+ppjw05ancgoR3sb7QpVxrDu/Ct0Ykigy9z/B5v
7EA0D7JA8X1LUeVIvBhHzVqixXzPkChAd5JiGqXLdGJE8Ph67Wpp5/hxpIM+tiZlqMrZywz4gCa5
AbJCHGx1vuurbOytIUUsNm8M6+DXiklSfZ7//cRHDMZAERPhUJHJ+gN+3y+oqK2vHyzZOpyOgP/9
xEQzgoyyTGBiNr4Ezk0y7uxBcXZVoxAuvL90kKAfRrHmQWdPLVF8XjUC4XpLBivNPC+BY9P1m6SL
fyyV/uBB8uj/N1GCvyZx1TlzAjNptYutdTyswDv2CRPwKKjQGED+ieWZoIPYYMK8IJr9ta/tmY8a
miIWkK7FiQlhFBW6KPuugwmCV5AFlIxiCLJbDaUlXDCQBwc/tuCmy9zNpokxOBF9FyfI/m/b5UdT
KFDLUiugnUG/JHA3iKTON62VlUHl6Q0ug2FFvpR22D2VvSpc5D9VDGiAnvzPiHCjDfCFDLjAOGqr
6oHYNGxy655N0xNi5z5sfMT4A5c6WaZ1MnSrgqqkGmTRyMkPEC+ZiSdS+xY/oKyQ9Ema26ly7sbK
eiqSCcpczifq6iCtgF4MJ4jFuAVXkOXdlHPZ46hPQ3TBa8vK0hTbQ7r9LCjYwRCyfwH/+4m3yQM0
bNQJnuYt8baFgw4k6LddP0SyawzdgkgQ4XoBjEjYgYuZAkyBF1rUgmEXGYnMekZd19zqXm/cJEPe
75EthHBZg4bb65b5hrjYMOARACECFNeRVz0fnAX15JL48HMVy15RdTvambWmE/rF8noTQEh8pXkL
5AwyhWeSngao7kCvnOvBirK5XW8tljcsqOyD0WRfaJCn7BBX7ybIN66QLG+318cptYfWO3D/AxCP
WvL5OI0esViWIg2XWl+T9A8JHorka0ufr1uR7X4oy6IKgggBneDC8fMQrhbFaPoRUG8bA6HPCNLF
+jlrkPA3FFBmhS0xE8GQfs+0zEJaevhZJM+jGVJkiggUPJrv10clOwAnoxJ3p5noo8tGWGLm2vBX
rcJpqT5vni9NPrau1uNZH2X+29i8frinFEmh4G8bAW4oRIiC39XA0GOiBRsZmzxM8pCNm8/MDm9T
+N/vC2vOes1aTA3fN6rXGKotaaYqfsmChX8jQDrofIISw0/Gkfp+5NYPlrtz4o0eH64PQpqwPbUh
+IF28iy8I3kORU8OdW6sTWj+4dn03NXaox+Mt4ZdPho5c9d1b77qlYo8gc+S6IdO7QuboO0slF1x
c0YM2g2F/1wuu6D1QsYeaENCMh7H+df1IV/SSvKNgYw8FzgB/EcX4uAY3iDtq8KPNL1J2Y5CsQLp
3iV9HNrY/hXg2fnFyBiSwzSNyX3vzcuua+MM9ZJ8CBNKXtk85nu0ADRfXOSxN4xmUF0m8bQmBflW
J6Wz02q3RaZmnD4eS6DG6oCUF7TGuDGEPQ0CW9udYxvPxhEJr/JhU+MfT4W/kxxMFI55TwZvWb7I
q+lzZhmMGF40Qjzz1S9+XF8AybZGVh61yABDwekRYuCldWdQsaBaSBP65KTp2+zoHXQayv11O5Jh
nK0z//vJ/d12NXrwlsyPnOFmpOEQK64WqSNGszpvtwTgX8R1sSZom8RL+PebLWqTuzGGcli9s8t6
DVorRaggHc2JNWHp8YQGxIPlfpSXN1l+AI/VJ2YLfBhcf4+TnPFVO5ktUluNwYrKj5rAOsRt98ws
//26CdldjIfnfyb4309MdObcto2X+pEd01Av3pHYWtnxbT99vW5HssHMAHkXNNq5XBVK8MzJkNXE
AS9mhGJxtipcR9tBTmICn69WKPyndA+gkSDgAgn4vzBrmYVrAIUjPzJpd0+HcotkyA0ryOMyFwc2
fZhlirsuX+c5bxftnuITPtE0qyDQ0kSm99Bme+Uzgru+C2+M9ACnfgTxj0hl42it7qR9i3h0mPPf
M8q1q9orgyKc9FHbGX1g3iwogywAGGMDNuhv3Vc5cCZhkxlzSDqqgVW10BURj3Q9gQZGY6mDn+YI
B7nQ6s5lLirKi2lDO2zaQuy31R6vbxrp+Qq4EAm6CTiN/fnm1Lwk67KuCCIPLOEPPVXpoEi+jxuc
g2SQtkKbrLApS7tnjd4imNJ/ZMD8qJgGZBc5iK18FPdRNOCik+e/n9aV2RlLgKvBmL44GfllgVnP
LbK1n2pfSQFgs1d2G9Njj01l3dWLikpBVvAGdMvhMBM0O6MD/fwHmAyaVbR2Ac9w/dCz7i0oYnT9
U15y2DPbQvdyRSpvpXvH6wsn8SpndoUIYoGyKtUKH3a9+WdQz6/U8Pfg913AxJmpulOlxlA3MNC0
xPlkhJAMvQ9TPXvAoPR27x5INoMrkyzx2vbGl2DKXIV7MblXFw4k0HwgY4UYL+DwYqtS0piDN3gl
XBn6q786Dkm+FOZgPHqlZfxJlwCMBSBb/NY3lrFeatNsQx3RzT2K4ph21hntgQ6pf++nkKHOoLl1
aIg+rKjWjSFt7QHqIPoU9m3urUjXjnfEWYzjZLcJGL/6buUFcQAlaTx9kZsucEWnxub64kmONjR5
daSOua7eBStCYC0J1J5xq6VsPUD/Sq83uffx6wA20DMO6DrASeLJqBELxo2P68AfvFUSTNuy+eJ0
vuL+lNwEXF0YnREceHFBnNvq8TA2DaINa2nDkdj7OLEf0MK5JXmqhYanKaIb6YHnHXrA+yP9cdGJ
vfip3ZnJwKuf2g+WWk9uSm+nvDzOi9mFRUlwH8Wh3mqbNLMfi+DDHFGInE/tCwFJXsV/Ve5wF/XD
DcuT295RsVzJThvaDxHqAkvkXXD8j0m/tJCCQxdyV5k3WmC2T1M9+LvGzf2DRSZbMacyH434BzVx
3il6ATlPTcZsgyCpZOgPDmCgWaIqWassCJNWUGZrDe74yJq2prtR3ZTSz3OZcADIQBIo3pRkgqpQ
RWqgBwCf1eYh/HP9uMrK0lgJaJKBwACpMTHtNmtaW4/+BKRVtXOTm+GPV+GFuIFOeDtvxp/xvKH1
qvDW2vfrhvntKPpBk0t1obMFJ0wMTEzIzfZ1g2dioT+U8YvpfLVZDQ4IsIXXr+Pyc1BtPb4QFwah
3siZNXiNULhOodBc61OJmKPKyi1KDnemVt7UJeQeLMgahX0eOxsNuKrrw5StH5Bs/1nlfz+JkIO2
ImUHiotoKo2v5Ty8DhTF4+s2pFMJnnLoyaMGdJH1rqAGmJboVIlsyArm8RimZRZqy/eyPw7249Bl
63l6v25S5uUhEgJqGjR4X/YmjV7KvIY48MDVrZ3v3PZQFJ+4SE5MiFmxpu9GNArrfpRk2c9gMJ5a
PVhCEnuKAo7MzSO6Qe0YBwyStvzvJyvklKlNc6C7ozGl75ZDDxWD1qJnub+NDHC6mNr67vrkSXci
RBcQVsE1IW16bpEiiYHtz5Dv8+IJfeX9vA5iP91YJCtXet/rmwSB13q240Yxp7KxorqK1CnXtnDE
Pry4aOLZnGxyjJdDa64msu6dXZsfvEIR4Mu2PVrNkTrF+C47pBbW69AFbMnR9FejdWs7H8eHIcDg
5GhovoCainCYK9/p2mJOydGub7ViHbiKIyW5p0CMBwEGUC7xlJIQ+oJ+wUoYcgERY9MuYXo4Gc6m
gjKbiltWagiOHRkHy0M2W9gL/LFpNGx0o5hCqNzIDvq0HAC0LFSVVsmKoEkB4RLa1YBfFWcsdRpb
r/XeiYbMDWkfBrOq8Z//VMHBomzo4cFiArYH3r/zbd0CojsumelEtjNGjZV/HbX2a198mDMIXAzw
qCjhcPnJi7TGZOdDv4DkIsrGW47aLj/usXlgAnoMk4PTRZxp2hglcOmpEzELKru7un/68Ok/+76w
dbMkp6az4Pv6uKl/lF2+6dps4/staMyH0O8+fhI90FcDE8OVtC+UMnrTzRewZduRjYoo3vYKX3ap
yIXlQC0NfTbA7F3G4hp0iihNRjsyllJ/mOIl+O5XRRf2dsNukhouxhvd9s6v8CSwykpH0dcIdjWy
szt/8HHjQ8Nw1wTudBeMSmo72ZZEJgfNOWgD4kQh51sSoL5GX7zejqBT8IQwbe8kdb32tFjFrCJx
rCg38x5auCT0OQvHuCz0jMZuZUdWzkIYCR00hrZ4AhkpRASy9fUtJHMa4NLFUUbBDTA+wTstRTDT
ci7tyNQiaO+sLdCt+vbzYn5iqzqohwCuhYLihWq471ednZDGiczgiXhlaOr3i/6c23e1djuoAkLZ
WiEZhL0KAtnLHnFK8tptgsKJnGRk0MADD4KTDu7abbxPNCMjH/bPlJBg8GOQvIF3Hy5kerLpY+Cq
IjLpdgCN3t8q8GVMgWQf88cWh26EQOLG9ucUktL6fMg8iCExBr063hWiOIpSoxDXwoMVrG0XnVtu
WQz+hFRShJTjOi6STY4w3vbvIFtDsvfrO1ASwiBficAdjBW4VGy+Q0+DJiRHq7zznagyqz82oavK
qw6sNV5sv3+bx+pr3ICJ5bpN2QbBuxiEi+DghHU+/hObUE2ex6DEbgQH9qopI8PcW16lOFqya5Jr
CGO741kELMm5kSouITfeODb4Tx8o6NBcqgBVSUdhg2kVyA4EYCK2bkCbkDUlnh1Rc63X28YMU5V6
heQ9gHrePxOC18uMtPUgqmZHg4YWtFILtdRbs+4P8x5YBaRisgum1+tr81dvVLz8+YniJTgEASJX
EtTPu6EMcA0AmdN/WSZGblKSuzvbaOy1Q1FAd100XSzZoq8W5na3rT90D209myuSZ7+pR6coB5Oz
S7Y1gN94qMfejo4d+DtKEyrIYI8AA/v1Hy07MDiKyG8GuBsuyj22w6zWG/lvnjYaXoDWHoqzBKVK
FbZRuqmQGfpbVzIuQhabZRXQw/DXSQOxyBKVJNt1VWBA6Wi4YAXKPXjsiQGeqdem5jWDHS36t9mE
1/GCkDU/zRYoeuMTpIEeWpEQsEL4jWvMnB8Ts0AOUx8XO9KXL753gPr89aWRzRiAAniloN8MRGXC
We8KUiaaiSBJo+lzm48Pha7qlpFdoqcmhHCVELB5al1sR3lrLmHANKiIwFkihN0krFxfH48sl46O
BrDrg7TcQk+LMGGWpRWQxQI8OOkSd1XPxdrS+luSVZtxsH5ohXWfls3GrNKXYak+jtABh4iOOwFM
nsD1CSOlS6kZY6vDdt2367adug1gGvCjtjFunWJuFJeDzMUhXQrVFLS7wFkLi0cdu+8Lungoxxvh
kFi7cTbRyTHtrs+pbI/gUAV/M/fgkuZ/P7kP0rqyjM7tvMhtoli7L46f+DxaYHmiHlJdYqPE1Fge
KcBAGNnzrllXKnpvWccCIGL/vi/MkrF0Xm5n+H5ROoUT2m1WRs0yu1/8zIB8OKAK1q7R9KFeObr9
2sV6hmduGYejR7RVo5fFrjBLsvVyoAVytOuubX1kr27bZsd5mFCaqeP8pp7rYJ80yB1akP79XhdE
hTfhP1N0/CiBGTz5hF0mVsESaP8kMOpHQ1Cu8sUK2+JIwV45+cmNjQa864siO7RcthCPGYC/LqGX
ZqaDunIG0qDe28HLfJsWR9PaXzci2b8oCOE5juQW7jMxIwQyRsOgJsoLZfFUVGNoMiyPCjanMiIc
Sj3JB1ZkeBSZpNzZy25mKGMEipFIjgjQ1di8iApRoBRRbKVb+WZHUUIMdPYM2YK1UxCVbInChpin
ixP0ircLqnVTFT8l/Xzn58vz9QWRrDqGAQAAx7qDCEmYKzd1ksFuMVcFeTarlx4SxNVLqnjsSMcB
BmkuYIHITMzKaW47ZCD6wDhYaEInSUG1JPs83qF4LQMoA3ymcAEkqMstPmvdaJ7Cal7XriKulAR9
oCL6933hTdMY9UiRuXAjRutt5ZW3rBsfp6pcMwuNKf7yhv6G72hJVZjlUy8ef2wtvH3xmAZbCf9Z
J07YTDozSEnjR924Kau1fihftSYcu1UcK8J/ySZApPGfJXGfASHpE6Po/ChotCOJ3afYofsEtASZ
qQKUqUwJa+VZsUbykqJtv6zB3eisF5+G6YLE+vzz+s6W7IqzQQmrZlTQ9akzeM/ZWacUQsaKOEo6
ErymEQ/iXX1RjZ0r1qCTHq5syJybBtSfurcZeud+SrTPbIQTS/yXnGyECV3Z+sSdZte/VZURsuDd
t6c1GMxCq/uVqaoD0ok7MSfcnn5M6rSyAfkrXDMsPP5gUPhOiYOGdOa/qROcjqPH5RzMcDp1vp/d
rTl+K1QxgGoQwuFJsjlr8cTBRTNC/fqnbSsiJMUQRGg2bgTmEYJJosHz5PzQUzv0ChWMTdYbdzpR
IkykbFq/7WawaljdhMcbfbbt5TXz2ztWG08Q836y/eY3jbWd5aQbGyyGtamSFZEPlNc0wIl4yZBW
jAkk7szJAwAxeMgab5cEyXc66orTpDLD1/Nkjyc5sWy0zwIrAt2SPDDfbSNA0ddUHCWpGRt5Nw48
sC54h41goqavDV6UJt/q9AdN/hSpIiss9QvAkXCogRGggHI+kox4lUsYkI5Eu3fAu+86aIDLvprF
1+v+TYZpQNb5nyHhFOV06EdoJXlRPLfrpptWvh+vOval0dLQnL8l5bEfvLCrq8P8YX0O3LWIF3Rk
p1DzQrntfIwuMfKBpgAnVvH9Uh5Se5Wp2FulB/jEhLAhoA7rpnUPE10bOmxHmo8HDRgC0skc84iN
LVxEVgFi7iRBTJLG3neasW+mpaKflq8QYhJuhUunCNPkdIQaVmG6UaJ/TxJo6Wm06VddBdI0N+1A
5wG9VW/+UtbagS39dgJbwvU9It2LCLgxPh5GiCIQhZnieeFkXjQ0YeOs3dcCgINaET1IwiM8Tv4Z
EWYypnrlaTaMjBA5Qdcsoz97za6+1b03PmqBPrxVSzJusrnrgfuPF8UTXFomgX/iRANQQLgAohQA
ZJlZSb3ImNwbUuc7dJise7TxGWb7FW3Nu5nM7zTJfllTdwDVyTEr2I1fMrBns5tyUCkEy15taF5D
lxxwMbzf9vxsjGOyDKyO3WjRhiTMSM/ukjotIz3r5seOBPYuMakqqSM1CiwOV/uAZxSxLBrYePVJ
zwFoLG5S6xY6sSi02/Z+KRRXt2yx4dM4ZyLAYRf9yyDFrgr8CDcyEV5Bt5ei2csewqxijwtb9M1s
1tvEGPZk+kTTHBISaC1DAz/as8UCexL4qd4uCW6I6kdvvwNC7AJK7gb7WRV4y1zPqSUhcsyWuHGb
WXOBHt9ZMRhY1tdPpYyCCUMBsBUXBNr2xchej4tlKQbDjbyCljQsQTu2NuYWfARpR98W0rzgzs9D
s9G7zUj04oZCtOJudDp6HEbGDn1G5n2TWnQ1a7O7aQr3eP0Xyq7Jkx8oPghckmmuOWCVZyu76Wvk
SaoupO4nXPCpFcFxkNzINVCVoEBfoha8tlRpW+kocMnDw6PtEaI75yex6Gw9JhYue+h+/ejs+CZ2
69cYclLXJ0t29uDhgWsPIPNyoSNVACnpai4ipACk/2VHQUw0P7Ru/G5U46vVUlUfpHR7ntgTtqfX
B06vTeg4SRZ9HZf1Q9x8AkbjYTBIDkPT4pIgE6/s3kQ9wgUGaZXF667Zju4mr0OzvbVU7yjpKp3Y
El43DIR7s1PBX9LcD936zTWalakK12UXITQgcNSQUUd6Xdhqdu6jFz5FQlOjhzom4VS1+ybTQoup
mhykwwGqEHOHbNoF63y59ONcOiMQ1tb0TmdUkBfvCdHo7vqmU5gRb3aoGmVT08KMYc9RY6d75Po3
lqsKMqV7DYRgf6GEIPrkfz8Jy9Mqn9oU/OKREU+/k6K+Mwtb0aYlPT4nJvhIT0w0fYU20YabQHLI
Wfn5RtPu2mlFVSV3yR7A4qPiDjAF7q9AgKNDBXYaURpzIzeDzizWvtuiZNzYz9dXRjIemOGofhfX
4wUKPTXAYd1RyDyWo35A9sAOwfF2b8zD1iL93lqoAmQnu034poZ2JjiQIHMiTiDJ9UHza+5GzUfb
/EbJe3LnFsu68VzyGOsJuekLgm6rYAARcWlEZZlvYzcD659d6G9DrpcHdDmpkpeSHYoaL/YMksmY
cLEj3GyHhkIwG5GCe6vF3ycN4haoAH5istHdw+G7nKxDcPEks6B60oPz3EBvHG+n2S168bxU3gtW
4cZB3fG6PUn4A4nl/7N3wYVEG79eMgrHmOQIIdf+wHXPVpm3msFYk7JVuxyuG5QcQLyvwOyOlh4g
r0TkV4kketp7E2IRb211YfX4//u8MH9Tn3uVruPzzvA63ejeZz6PwgVkTQA+QfH//Gz7Vc1aXcPn
S+82qB8+0+eHvOW/7/OzeOI7RoRLcxfj+8XBNLZNur0+O7LVRvc9AB+8+AuKtvPPz42jZQhqnagr
yj7sXH+dLt13NDluqpFtKqjSGX7ugElHFRnJXNWpYcHtBiNEyyZzBgYEgjdjPqyYA31K83304/X1
Icr2F4ArQJIClmdeXFd5NdouwC0ObvqXTD8GimtK8XnxmhqbshrNBp/P9BygLTfUP45WxVuLJ3rh
+ODahSX6H9KubEdSXIl+ERIYs70CudXWmdVV3V3zgnobwGAwYBbz9fdQ0p3JJFGi6pHmoTUlEWk7
bIcjTpxjN0R2qu3NI3VqN2iALN1ZEH1asbK0Hjhfpy7oiWRunu+QSYyXh9DMI+G7fNz21Z40e8VW
HtKLVgDbBzR7ko6ej8Vw297Iu5IcBRIDg+kcXE4gva01IYpZa8fzlB2aVReQuEZbCm5Cc7rfL32b
ARA9oJmdHBtlxmgM6CEl43yt2vINSvWmn9te7Nd4ON92t6UdhcosmI9BFDyp1F5a5RmNgTIdTCDP
xX0FmKYr0DFgsu9QSO6DNi2/mR4y9W3urVHwLHkiwHZTM5oDCMj8lkTjWQZKktg86m37knDvPhv5
yk28dOMhIQfh70leHOjpy8EV6VDliZuYx6LZQ13Jj7SwTd5uT+DSsk1QU5TOPeC05k9H8NYAFuCV
wDjFyCr4Rs9/cg+UcqSwi78JlLP2Ocg9w6iEeMpty4ujw1UOf8G9d1W6BQecZQode8Bohu4v4dbD
F1fYeShIv6bMu2jqHWeFejSYl2e3Uj7aijhaRY9RVj6mLt9nRnIXlWwlU7voEv+amefwUcAfapHU
MMN3VRFkYiU4WR4G/AC9OB7gaLMtZjCnKQcb3x/rx0rdtdF313j9g0WBliveaWg6AFj40uVcrUib
ErXVY1fWXyza7700+lW17n8z8w7BObtnR9S5or62TdzjZhWWJPG2Cjc+khaJvfIcWJy0f0f0nlM9
M5XYejsmhWseBXAWVoIUU+o79spJO838/PADWu7/0/Zedzkz0iB9neoqBrI6tSvi4wWq7blT0o1q
2izQOWA8vbmKvFoaGnJ0eBaiNRtSLbPzYYR0wQRPp0edbzS6T+JHlq2kVBZNAIoEC7jQgYm69AfR
qpQOXAd8ecy/9VH1ZOZ8Y0EU7ONuB+D7P2amm+xs/mwj5olVmvSoNF69ZClNQ4tz7a0fjXbN1PQ0
n68V+nmRwcGRiv6E2dN9MHRumklsHSElSv0upd22YWkTVI6Vt34as/KBj0pty6IqQ7eJ7EAIbQga
aGRiYyvgnTOZ7SXkOTdDbFit30Mzd9e0QxmQUm/uXIi1+cyWvT86bXpnl9WJoTX7k87qDJpAVrSP
0W201cEcGqqyhfY52kmUbeB4r+2fdur2MYrXUn9GLJL7Xt+3QZ+Q+LfGCQCopf6XpenaNzwWyUZL
VPPQqAFxMOqHaM+n6BFG7tyAqKJufrai2PBZmqQhLTp5qK0y3epdtJavWjj2gNvHjKIuAWDR/E2v
ZSTOYgcAQGFsVAiS89u+sRDF4PPoWgAVF8XRNzuSatDFA3s3WMeqedCTU1neN/U+5WstxIujQOAC
WV+kc66e2ZmowMoVm9YxNwPoEAl95aU37ZSZ20EreEISI/YH8Hbm4l3VsKzqG+vIxZMjX0d0yKcr
wfGiCaR+8AgGfOCqKVnFgpMh4tZRJj+q3grAZR0a44qRheXASYcuA4AUMZZ53FNW6dBQCby8p3uh
aYJjS6vR7Qruicz7g/vu3NRsypI4oZXXJ9Yx9kAk8lgjwbBGsbx0cCPXCuQgeBPQdTxzrpx5I8sd
XKllJx+m1LEooxgqcdanonPptrDWyCEX3GySVkMBTwe3zxVnSUtl3LQaNY/AtH13HLUFyut0e8Ms
uMGFidm0eWkcdV1uImw0jFAZ1rM3GPu6GA63zSxFjhNVugsyJ2g4Xt0+ZTZoReuYoAnmX6Qh7sZ6
3NmcAoifiFCCQM/PszVI/uL04WxDMpR6E8Xg5UUxajHJuhTxvs2fodhitStzt/B9D1W2dxJ4PCnm
xTZo71pZawvzqGx0Q7qpX0fpilcvbCC8Gqb6LbScPNx6l0Moh6jVygEBCRTqf8ZE6p9bk4sNFxrd
0N6wV56aiyNCJRMgBTzOrqT2etl0Q9uhr8ox2SYiVlh1K8+UxQGdWZh+wdnl3Wv56PU5LLRJ9FxY
3r7Vkvu6HQOnLdZC4MXRQFUDXDF406I9/NKWp5XtOIXGR6fzK0fbRJaxve3WC7sH9/4/FuZBPGTv
kCMheJYoFn2PbcB9h158dQeccn9gCG3ZAF4j2r7qi4UKV1/nUWQeeyl+a5GR+O5oJj4n9ZqlaVLm
Vw+O6n8szRZIoNd0JAoep32TbEO/TMoGTtCyEFTRo/o4IgYcRpOuAcrVqKxOJ+6ZN0CzGn0zI0Jh
2sgvlGUblxdAlbsr16mz5AmT0A3QFhCWv6L8oGSsZWr35CgHPfeVzgEwptxCd2bTHlNpWWFRtrrv
NaP5bKZN+2Lpg/JNBOTSt2s2+JHtVEhiS8190FiW7lk6SZJArGlLLDl8y93BBnFv4z6Yom4OtquV
LyC6zAIjjsRnLF52z0ccsBS80YEyq2Qvuwg8LZHifEsiWtxHGYp4viPAu+Mk1N7zWtafwPKU33tx
lIQq24+yPdRowHTj0M1D0AHsYmjTDVDe04IhjsLCdu9ZXNFHRG3IQnNRhzq4b54TSFAGpabX94bb
WSerceO/Eai6G8tjzbZm/bitlZtui65s0Eep94HoEZ62dpUGCICcv1XppL5XMuIT0Wohpc2wMSM3
3wLanD47mRbvc0PmG9np48rCLZ0WljPhCpAg1G06XStn/kGrkVVoL0JLA4Dnz1UcFmwT3t5ZiybQ
a+AaSLWCuWr6+5mJJqoTCtUt62hHGwcinCluCs5+duL7bTtL+wp0H//Ymbm6I+o4Qe+EdUzYayI2
SbOBYGLG+iAdoNAqJNL5a1m2pdPp3ORs9gCSMMsSNAVHr98CImiP23hN+nN59lwdXaugIETe6XL2
Kgt5p8HrEEXqeJikFZLTibkfe/am0TV65qVNPBF+oTaM+xwwuktbmihV1zUMhy25I/XvuBArD/M1
A7PLNu+5KTMBA3ofRne22t72gMXPI5GPrCe6HK469TubCh6T0gSStvq7NbtPbblGBrAQoU6iklBy
hyfDoyePOHPmseLG4AmD4Lka7UH3LXRnXxavqj5p+hpocqn1CcagmQBW0Kk9dTZdZacgsZJzJEuI
3CA0fgHPzxbkbzvALvZG231iUOemNo8DYKNebs/le8A4v6aAurJtSKgiwzVnfRlkkwGih7jVrLI6
aGp6LxN3R3AxMoitj01m+UYm0Cbpam9ksGw/8eId3uuDz2PQPqz8msn1rn4Nun7QVwJGRgQcl/NO
krZNRtwQRzu7q4GviqzKF/EPz5RhBBExYmRhIh5T/cdtu0sbnE59gVOMO+XgLs1qJbeMylDkyN17
Mh5iedd0Kzf0ktOem5gdj6IzxGj1AwF31at8zNOVcHDt87OJGxH0VaaHizlpv5nOt4/nWFG5/Hd+
ZgegVQmjQ1cuOZIv1iBDOzbD2wuw9vNnx59J21wpCQN82Nt65ePFsXImLR2wFG90hEnQW3XnzdFG
mXlUAxYeuIHW9vuU051UBvRrdA1cjq78A7b2CTAKVlk8mQxwA1y6VMWdsS5GQlBGsMJkVNguetBl
m9vztjQq4DkmlQ5kgkDCc2mFx7hyBepqx9Qo/Np4dt1HXvyVZS//zcxseSJVjYOpYKYzgOMlz6bz
NOClacTJygGwdO6Cr2ESkUHT/NU1CMLlwklSQY4MoruqAqKsNaCmBda+csRJEFm72wNb8js0G+FB
iF42dH/OBpbFJTc8Ab8bSNCnzKc47v6Thfe+8LObhNea0yqlk6PVfR7kK2Dkf/J9lLdBGeeBxGTm
Z65FUwQPJnZOIcPBSp8axlaS+UvYXFxOBN1lFNxIVxRo4B9tZFs1xlGltvUSDV68ccpSf82Hug9L
YWdfDMuxQ11Q8dJpKj4UgqiAkTYKOUdytE7S+rWodO8R7I7p6+0JWHIZJPbQlYaXKWKn2QTUY2fG
PRuNY2Jmu9TjbqiT9pFE9eAzwe9lvVp0XXIaXJa4oNA1RK+q7UgJZwrYUjgNWoa2st3fHtDi5ye1
GvBDQq5u3mfncjAjaHWCO7AA8N/5kWRrZ+HSlIE5Fb/fRvr/SgmBO56kqRORozYcWfmXEbuBAKx7
pHdt/wfM2ugZ/NcWuTyhFHcaYesxRpME0GjZ5zxbma/l+OnMxKwiU/fFoABeJ8faHTmyomX5qFUk
wtxZBOxhSt9asij2JVMC8A90kRtm+Qdc0qAo/yd+n0MkAGJmCoUB65jpBiTS0k1frJzBkx/PQyPs
QIif4eUNpNS0qGcHCTGwz0tzxCMEIqq0fJ6QzZBWvu177+HelRXg3VFjB38UEo2XVprBqXLugrfA
6Av7kyyc3h9ABGD5RBtb4Vt9+zPuRLEfI330ubLjIO3ZXWY99iYFF3if0yiwK249xZ4GTk7SRTRA
qqqu/FIZDIcgNz81qEFvwGqJGk+qmk0GlgnpRwayFzgs7J9Kd5LDmHS4M5XK0q0abPub0MGtG3NP
BRZV5aYzK/IsOtb5MRF17ztl9OTh7BatCOJ4p8ld7ujt70QJdiJj+otYdfwlKYxiY3VDEZTCLH03
V/k9jrvM78ey35Jh7HwP22KvRyz/cXtel/Y02ownpjfg+xDoX06rmbeOLEVmH5m8c707ZENuf3/J
OdA9QaYKNQoe8++zzuiHguJ9H+GxUjcaQKT2gUFG/raZxWGcmZn+fuaDuVGaMrXgg3oVtDTsxMrL
bm0Ys7N8JHUWFwTft8gD9BAscmrXCE8nB750cAO4BzR24BpDL9y8Y8jQBtnnOahGcjN2Dl4LnEoC
VKcawRyQS3e4T4e+DWvRW5vbc3c9NhgGEQgIJqZe4DmReW4NrgEyZQv0I3jWQDveZhscureNXC/Q
pZHZAo05B4I4hxFW7zgPYndlgda+P1sgNxXcjKbv63939ees+Xz75y/0Wk2/H2lm5OqRz5ynQSw7
rzCBzEJJv9uVOg36SvOj2kGI3sgH3ps7MlDdBx87NN274oc2rtWmriNqWEaTOxK3zlSimh2zIO3Q
Wtbb9KjX4mDiyQCNer6tC/45quSKS1zPJprWELcjBYPkNwo6l9uJ6EBujcKhR5tuRfU5Wmt5vx7L
5ffJ5fedsh8y6oDBJVEP+A/5xYJsvTS8vWhro5idbQkdqSmnUXA7KJ7bNXDw9b6ZBoHLFdkAIGid
2SAGAFsB3sQgRukj/SGL16Ra2TWLJqyJ1QpBLiBtM6/mrPX6Co51VGNs+TkZcrS4qVA3k93tqVpc
EDCjAlwGtCbeh5cLogk8Yyxg544eWFOfzdxKt10fse9jHMcvVT3+AVkX4mIgQyHJDh+bRyUQERgk
VzXO0+jFejT7t9vDWVz5s8/P/Ne0pN65Az5vGL5xT9Yq0YufRxwCkMOU5nNnsQgdlVdatLSOgODT
es/WOouWv4/+LSjiumAWnTkusQuBChEuTXVXasBJxr//YHrAGP3/70/2z27LhqhC1yS+b6Gr/NEr
V2qMi1579vmZM0ldkr6e7vzuq6t8S9/lawRCSxZAbojDCWlphC+zsxDBWRONI7aecA/C2Jki27VC
rOyJpVU4NzJbZRYpK7ZMGLGL+yrIhpXU1eIYJoLpSfgbXLuzz6MOFCWuLayj6X4i5UNDAkU3H1/n
CcECcmSUsGHrcp31RoAPtXctvD8OiGnLPxnBpBUAnXdk7edQnAhESAC9CvuoF6FKX9PyaRz+IK6b
KApwyk6N4PPqOKQTLGVQhKdQgeq2VLr1pu/rcn97npZOPwQ+E2AZNKBX2AW84TkuXg+cZTEEAzSa
PIIFb6fH7QPwtuEf2AJ2DskxZLeR77tcE3NQUPcDuu6odW4dgFuY36VGVO/GvANGjJiJebpt8NqN
AYWGPADSpAQyf3S2V/o0g/rHKM2jbA6pu1+7ZK/deEJaT/6FIV2zSIGiP6E8KelxMPsAyg4hi42t
N65VbqZ81zw6PjMz765KuQ7SylEgYtBy6ewqK+JHszeKL0NSkGOckgyouVymh7EUCkz4Q/L6B9OI
0rwOKR5AlOcCfA3XEvB8AQgQIY9TDEHRqBXPWFyoMwuzeKLTugQZI8c8Ji8q3efk8N8GMLtUIvn/
AbCR+YMI8mKNRnrypKs1OhvANMCza6UUgCTrow0IEEmCvNoaDR7Te/odCtEfPhbgdAiK3ImnbopS
Ly0JVWZJ0eGtZHk/3ENi/HV7qhbyivg+kjDIyoNu9rqQx1GUfme0jchLK7+AuRR99aDf9O2YB1wp
9GONfopyPkNptzO2rZ34T+zjGVr8ind8NyiAJiaOy1FyZamqTlB6HX8WFMHl8+1RLvkb2o5QdweT
CNpwZ5MYe1XKo7awjoN+1NhX4+PgHFQXpoYFANtwyc1vn6xvHNbg8jj2yLuCKGTFn6f7ceZtII0B
3tlypxhpzlVYVhaEUx2ol6bI7OTmj3Gv/YXuGj+nkMTq1vL/C8cciKjRk4yXF/Ik84tIqwsrJ1nl
gQg0CkW0K1yx7SPt436NqUJ9YbpPEdrMLgddCQrCL4gzmCAARVmh/3g2EJwqgDbiuAa1Ch6Sly5V
JYYp2lLjJ159+amql9setTBJExJ0wvsQAtLMWUgjATU0s0IVJxMdI11YmH953YqJBae9MDHdE+dn
DOcstnqYsLYaboB6he1j4QgDeH6CEsJz8TqZLYArC3Ciuy0/uWl3gGJFQI0jiAqR3g/0cXt7ttZs
zc77fEghf6l3/KQlm5RgOIH23YHIpfn5tp2l3MXFoGYnvwGiXM2Qkp/a8ie2lN+gl9WsHlMV39no
folz4Mw6JSZ4k9903hql9sKSoVsdm2ZKMqIzan6MDQow/rjhJ8f6JHynXVmy5eGdfX/mdQNlvBSy
5ie92lrRK3EfrArUSPtJK08mB0E3VvpI45VHzuKo0OPxXkNFVDBzRDxOgAhDV8Ip6e/ExqlWPr/o
HBOMlgDThkfmtNXO/NwzUrMlrOAnpj129ogKxQtr0YYPub0h/jACAJ0WeIQDYwhCUnC4X9qqS6MS
cQ5CJz4Eeqv7VtKunGsLBwNuUeSTEH4Csj/HVdc1oK/p4GIjgaXIkI81UiYafbvt50tG8CyeygOT
HBKdDSPX666H9lZ+SrqAGUGWhuPalbZmYnKKs1URqVUrBtLXExhAQ9a/QvOhRgni9jiuXyPQezgb
x2zps0oveMUxjigPLdcHMNNqtgiub1tZcrBzK9OvOBtK5fIhixTNIerbBmX2qxk8lCx+pmxnuysL
s7hDz23NTgBdeZXQUthyxwrtLvpGA1ISGi2+6sTvpFVb6bbfSVyFsaeOWo42lf821tkJ4YDfxqPM
zk+qSYMM6ZpaPoh6F1d7ylYO9cXFo9R13EnfAXWqy2nNU/Rokh6LN1AAOc2n2gl6Y2vZK2aWTh9w
Uf/fzDx24yh4GKgQwBET4nus8iVZqa0vurqFIBj0re910suBpERLeFIRzNnwlwR3jnJ/kLXu6sXJ
OrMx/f3MB03uyUwCJXsqkjB1AoaSGmi11i6IhZE4OlRn8GwDgPGqb9ZsqhK04Hl+6oAndKBCW4wv
XvLhXAhC6DMjs5MBjC26jvbYHA1JT1n6ayB35RqwfqGcfGljdjAUyGgCyIBwRMid7Tzono84qzG2
CWC83r3rvDVrVMdLOxfDAgQPst9gWZizYtW5WdRZJeBnqISCxKGM7mR8X6BI2do/bOdN6ntND/Vk
c3vDTrtkFttfmJ2FRizXmBPFMNsA/jTCw1EKHQKi/L7dSILGtrXwfsET8ZRA5Do9X3GDzO6OzPIy
A3n27ETyEGcEoNdsDOw1hc2FJ8uFlZmTSFekTaTs7IT8PVEHhx6a/nvtiTAFV1Az/rg9iYt+j7Ku
Dj410GPMizidY9dVybTsVJC/Df3VKJ/6ciVyWDMxW6eiL43cKmGirLdt+pPxjb6mV7foCmejmK0M
sDoNzx1sLDw59kbxF2VfPIhjiO6XVXzN2V0RrURea2OaLdKg3A4Nmiw/6aWzEeJ70xwKvV+5kRaN
QG4LKJqptDNnfNCMrlORO+B0te6LaNehdFg4fzKQMxuzgfC8aTLZjjhd8wCdN7IMoeH0cRfDUxWv
C3B7YCCz264wstQFCCM7DclzXoCr5nP/cfw5ErJITqAzCongK+At6K4IdL3a7ORpIHA4kGpfdp+i
YQ1JP03G/MQB4gjJEKRJp8bjy6tIy+IOGJcuO1ldUHV7rj//wUydfX921WWemFrJpu8PX7vkTSt/
u3IFabvkU+dDmEVZKeG91TOV4bUasvaJp+Ef8OtjMc5GMQuk7AbyECXvs9PYbGLP8M3sINO1s3hh
HEj1T0pBSLpf1wZNWxkcaJLqVLig0FJ6KNz7iqwBEpasoOziToQdAJfPbzZut3YcWU11MuRdZexp
dVDJygZcuFQQoL0jK0wbOarZ0dVpkYAcQVPDdbvQpPsMLTR1+itRu9u+tWjHQyUVMP0JhjVb+ETr
q6Es0AJAvdqXyvPdtIXshfIb7dttS0uTBrU4ACHAP+ZCZfFyl6CuylnU6vWpKrJQsO8pYPeyICuH
41KgA8bXf83MJq4aCuImsseADBEmjKF1uQRRTRfE5iZT7Z4nrt9Xpq+qr/9tfLMjU9VaPyptrE/5
mAW9/cQp8Yu1RPziJIIoDuxkuJWvBJecyortcsRy1d1w16X9bhxeo/rj8Sje2ajNTRKe4HKZncxU
SuFSW9an8ouuI+tyitD5dHuyFo5MKDsgrzulDRBezNwOuBHTGxy4d5+pg2flIdreVuKLNROz8wbR
ktmmHkwYHJTd8fCLAHt3exQLq4Gqn4dSOK4wgE5nvjampOWuSKqTYvm+bvgTUdWWumvpovd09OyC
ubAzc608J0Ab4kV1yvNM3QFo/qvuHJCuldx8yJzUOACsQgKg2JyNsvrIzyLHfZTU+W12unWqYt3a
i6TvXscYRJlMK6AbWFG26W3ntyZYC5UYCBHUuuju6cjzQ03j36xFUm+k2otdVTRoTFYEzeB+SbsO
Z6pDP486M3da5Xh74WnRy1jq5NGNk/wLNYo0sBuP+L2l0OCiSBqYLThsnCqKfKPWUyRYWi8ovLHc
J3ZRb6uk6EGP5dK94tWITkNrCBAYxHtiCzNEkaGErECavJQsaw4jJ3qQ9Ab94tFcbsDx4bwAh9jg
UaO3X7uqaIPItttNnNQe/urpnxIwW9+7hgABuWvEXz09ttGlqPrMp2izArh6+mfMaL4p001S3kFy
LLtDP40Fjimv/VSXtLjL8grsGpA38geHIck1EG3X6lazMWutDVRBQPCXVyCdaam7ue1jCwc0dqDn
omSF0gGoFC+PTaOSQymqpDw55VuXfWrGwa/waloLldfMzE7nQYAvOeNxOd3OnPtJ9pgA7F5ubw/m
PY8292Q8YxArAak4aUhfjkYlcazBS8oTp6Ozj2gGTT+UrYOiKphvmYO2G61UC0lVAJzbVanvkoH7
Q2obd9Ku5YlJnu5N2aYPHMoqQZvo4/1gy2wzQvLiWXKTBYMwaZAqHXhHs61DEss8KN1meB2k5e2K
tB99UlVYyUp8FzL93bUF2/WD1240HbyJceXGQe1ZVahbUK0TCtVgVIlcP+ekCAw8mXyD9CcaSeUX
Re36De+SlbT0NAvzWTo/V6Zz5yy3YccFG6H/Xp0q9ruINwzkLTqoZ0V/SLy1iGnhXYnE6rtkJU7j
K3Bi7DSGXrFInAhQJLY6VdpXE0VekD4cmPdgfJzYChTgABSAUsRc4HYTHh1TFPzKE6sRaRrpE5Nr
DEALBz9MAJIBMjBEnFfAtzGH6KCTiVNfjR1aW5m2lQVzwxVXXlgjPF4m4g0He3N+g7E6LVMAwctT
fWDxA6bqv31+dnupJonFkGr4vPX9wSt+3P760m5HWQWlSKCqp0fLpYMlqaG1egvO7riRkKBxSu6D
7Lb2y0h7QA5yZaqW3BmCfmivBzcKIoeZO1NcManWJ7BWMmRk9lkd+1JHVMECTa5VjJaNgeYOdV0H
MMHZnUzTwmzyOhenooI6/auF4D/20EBR1X7jrqqgTHXu+U4FpvYfa7ObWXOH2NVsWOvRD59Eox9r
oXTf3OoU258r/hbrjd/x77dXb2nLovtuen9MizdPzhhJD+aB3itPtIDCT3eoW+5HVAvksE+HHbfr
4La9pTDn7Aqax4MqIs5oqKg4NWO80dTDEAGlsdacvGJkDsuQcS1bbYCRpNHvacwOvWY8VtG42gwy
XzGAIaBOCBl5vOAQus1cH5ANS2+oJ8AqWoedJ4NCyl2N9PHtObtyw8kM5A7w4gUlx1UMjTRQ5NIs
hUahLfys/eRCtN67qxWqws7LbVNXmxmmgIVF3R8KwDiLZuG6Y6NwHkF5+ghejhgosOxQJJrPOu+Q
5GuEQFeuN9kyobqIpDTizPn9jf+fiLQqMCx0UIuw55uYox687SAImq7cgtPeudhb77bg5Gj3g5jd
PM+lbFZ1NM6qoytf9apAePAHawTa4n8MzDbvmICcZYxYdRwaLXS7e4O9UbRVQbbI3N1eoiVvOLc0
OwER+ZZ6pGParM9ZHwo8Rstt1B7GYcUVFu0AzgJxW7zgcEBcnutV1Ckeq6Q6xmaNAnav79M8Qmdz
cRwpuffGZMXeous5YJFANAeG2/k9otlJrpcdxpWYPwv9p6GXvmx/GPHP29N35XV4704QSwIgIhJ5
8xu9kuhpQLt2fhwN98GBzBioRMBY+LmP2l2Sa/fMdFeOPMBm5t4Hm87ErYxSHCR85zhqSCeoUWB8
R8IGY2vUthGUDRIxpe2AkrOL7Y2WF3GQtFFxiJSDGFPV5VeXR919z3oWamAXugO7SrqlPB7DjqZo
JMhoE5hezrZ4i8qg1jv81etAElc4IW3yr1ncgywhsTUIm7kdCPc0E4B9Rj53wok3zdhI343qftPR
vrrLbdQZBglu+nZQxk7Zne2PMike1KhpG5Km7ZNk3HnL9VzbMPCQKSmhuwxHF9m2MXK8hyR0Oz+X
w4PRZ8916Ry+JpsxsQ+uUwX5s3bQ8v5ka+SQdiTfgCF93IixA0GgMWUFerTitMTiQaoLFFqwtSHs
gt87DDEL0z6NAjcHJ+HQoHmCCaX7hORGkPCy8R3NNXdMcRV0Y/9qapoMtcq0Q+41Ytt0Y4sRoVc+
lbUVVMDb7AiLX7JitLepNrpBKRuQV7RRH+hG/NuROQTnVJFvtFIij8xNLeDgjwIpXlRvtQ6AFTLg
D1arsbBJVOkrszZ9IRARDJBP35e697tM7cKvuKJbcxAojLk0OfQMEjJ1HFHIf5jEr6IWnI65oSBQ
nddbnarET0hKgsFCEU3vgPrVqtTy3QLKNqIdI9+0MEJmlyTI7DwPC/zkb5ZjJXcth8Z43XrtNoVE
8CekR5LYj9zxq66nLIFwtz3sGk/WqIjY3b0HrSZsLdv0GRvpnqm62aDuBhLkMmfpsanMn2qw9DdX
WvJQMZDGJD1y9oNhrlHMv+N9L45kiE0aOPbRTISdAXT45fkyRrmIOrQoHZOmfrCGygfd6kl0b41l
P0CAxGeldhK2ee+wJ+GAjprvZCSfVbXTdfBc9PmGp6bPbQYPiB557YWswQMQVKpFAo5LkfqjysKe
xX5m6747vLX8V2/ofk+HYMTxUtyJLt60EAZHbBBnT3Fv4YDLfRq9xFW3iapPJIFoa7NL8WIS1Ho2
hmZ/+yi6OmGnGUDNAik4G4lZffZOLlSe1iMbimMjfplSBrwrNtH4I06etNX226uQaGZrdj85Euqh
htMXR4DJCbA1UE1P1Ydb7WdGZldTolE0hpYw0lhfnfxz47zdnrDpR165zNmETVfI2VtWl0aKYw7f
R/7Kb9Pv3tqdt2ZgWrEzA3bCm4igUfSY4FAa0Swb3h7A1R03m6CZz1sUxOBOhwEMNYKE5xJaZfVL
Y6341dpaz4K4vAAbc6uws1onCoQUPrQPwkZbefetWHlPnp/NlSjG3uYaxpJVQVM9d9WXiK5EbSvT
9Y4KODNhSgtpxREmqr8N18/KB60NyVrH5pqR2S50nayEgjnWPI/81Nwa6ae8DuwPE+hcrvxVepcX
0ETr2+KIHJ/FAlr6IIK/7VzXaPGZjdm6Vx5vrYTpBXpbdbrJqIY8K05Z3JiuuXHtBsIzDgEtkaND
Z3vQLLC24fItizzfFE3zvcr4TyNxvyGZvnYwTJavNi60goDfINArN2Z+XxjKy6ndYCG58xrXYBnt
NwN9Q3wBouPAY0lg9isp+0X39FBxAI4CGfV5+KraUZAmzoqJba0lW3TL5r9X5tu8HhXKtMDCEGC/
ASecnRZARruSDHZ2dFR1cOU9ibd9/IBcTlAAIVkW26b+ZtWvPXvg7b09tCsk2EuHFRi+dLRLTw0v
86xR6YLWoWsIP0bOsTVTv4P4ze0RrlmYLVubDUhDdBAQyM2wHgP54coNHPZ8BDOHRZwHQkI0lkM0
sAvHUfONcnd7BEub+8zCnFxmcEuZS1Pnx5jcJagjVAmo1nUzRJv+ytG+5G/nlmbPpUaZ3WCi9o3G
oHFTEntDLYhQkjXAxvKAkHJwEDs4xrzbgOluZXW2yY9ts626U2ztGdry14jjF60grwqkGsSdrshg
9ZZLkC06+ZGBlp6U3+vhudR/ter59uos+heQ2BBZg6wRxLEur1vlFL3MAI8+jt80FnTDn7gvDgC8
9iCeQulk/uz6oFHcNCNAl8c2/syKJzjjioGlNT8PYWcHgE57o/YiiXDB2/UuWPU3er3iwIsmwMmF
RgBQU14lZJD9JlGRGMWxTwK3DLTBL/U/8FxIbKBOOpUdr/IwnApXOB7ChTh6GvlJmG81WakCLy30
uYnZQTJIXWlZN8X6aZihvrUGrF2cJXgqss8AOF6ld3g5Ji314uIIqiW/j4RPPYnD5MPgnOmCBSYE
hy2oX66oMWRF28zRWHEE2mgjhoNpFyt3+Dvf+tVNeWZitiWaNsbt2abFEbk3O2xqWx3chlK/JrIN
UXdNdqYqXvsC+0WOon8EmSvfW+p/1H1Xc+RGuuVfUegduvDmxp2JWJiyLHrTzRcEu0kmgEykATLh
fv2e0mimqWouuVLEPuyDFN1RXcgCkOYzx4x97jYdtHrnJk4Xp3qMKE/SJUB5SPUVWk+MsGypHVhp
qqkuUI8Ii2hE63SKyzmPRnibwmoPiaMT/WUS+clDO56ib1bhBF5mjdH5pejwbvoL0/9VhPDvA6Cq
5yNxBYn/5BSJBsomGsXtZRM86RliuWJru+yTF/PuDAbD+49BTqPdAR1CUL0xyOJQJw0t8HCIP/yt
QWDTfHRgwkI82U94ZxBPiIqjIjqkFzZ4uB/vt8fv/zy5flz/ZBk2Zakb2SMmQnZM+HqKV2U+mp3z
9eNh3n9WP4Y5eSG2V47CENyGab+VzVmQvH58/Z/94n9/4/8ZID5hDHIqRjX34F3RUuxBHsypvxSL
11y3ysmDiRWQ7trR0o4yd5mKKkQdzBfFxz/i3S0HuJM/3tVpfBl5RptSgv3L1AWMZNO5vBuDz3pC
7z5JoN7RW0CjAXIrf147JQEGaA45hzwFqnsoRHjBZyrc797HmyGOocCb5ekz6mJr7viljeLWNJm0
jHbY4z6ZeZ+NcjKzo6YatBxwI9ARyaAVk8HhCarSq4/fyWeP62R+u2QOSreSeFxLjsBl/MvOZcd5
9+ZZnUzsBNre0LMW/JJPDzRhKJ3uEnFLPzO/ei/6ejPMqSgJj1vs7BDovqQoBU3CTRcC4UX32+T9
jQzi7UAnMSu6DJYafdxP55V4G/WZWqzvH7+ST158cHKe1SWgKL3EvXSOLAaKcLWr87aJP2lxvz/M
jwTz5JBpMUzrjkgwHXFYwI9m7q1TX318K++/lh9jHGffm5US0lF75aL45eCGaaMPlhVlhM1wR/gM
R/H+PP4x0vFu34xU65DIucLdlMvXxrYe9IKa7sc389kQJ8ueREk3WwZDiHkZU6uT11pEm4/HeP+l
/EjBT949sZe6nx0s+h6eRM9Vt9KfyXK890pc1I+B8ItAvz5Vwyr5RAR1MYGpsy6h3O7W5wkvCNwR
Pr6T98c5CgVBDxyto5PtSyYjSUIe407QNTGmzXQ4QK/vTP5llWLsMC54y/8e6GQHU76lTSBD7GD2
WRf1GZ/J34gx3o5wsodNMwoRo8AISbCD8wD7zNjjvZf+5vqnGXfZ2aPLoRx0qaPvtvvgqX03fDKv
jg/hNIx5O8TJtuXWTivRjMLyEKuhRVVLJWc99ntjfUWWmSnz/PHbf2+tuNAQQHPy6DUWn6yVBb2L
IUJv7nIYHgJoI/v88eMB3ovLEFlCZAEWT5CSOJleyaCtuk1aAWsc4GaC9VA9VQPNTfKNA03z8Vjv
Pjz0dAH/gzIrKFV/3lvGEV6uTYCE0o32TZ8HdWo9kbX35Lqf0ADefWpvBjp+/mYT8+pGjo2LgeIu
RXw0LcXfuJEQ2vNHEMHP0Cx0Z9SSiLC9hFhpXnokY/KS829zNGbWuLGq+4+He/d2jnZz8EeFMFl0
siejZ00dwRPUd9DvI3cRe/74+u/OgTfXP5lktA3hDcGP8SQ6V1aGEGlKVlRdyM8Usd9doG8GOpls
vgErtA5wI6KeU0GubYun4jPU4WeDnOxjbh3D3zTCIN3c3cFL4RwWRpkDNfGPH9pxs/ppJwDFFVpx
qPL+JBdXwtnOUV6L2v3crCjarOLZXtqVigRU+NusD3gx0/KTQd89DN4MevKmqrDpOnc4VpYT6Aa2
+Uxy6fE88Pr847t79yGCtwH/WLgs4P9/XkFdkgzlcJzh2jkPejQF17X5ZJG+ey+gbKDGB0Hln5CH
k6+FlrbTXnI0BsrkrFM6rduLOL79+FbeXT1vxjmZD0nYIFISc3spreyByk8e1PtXB+EkgEQWmJMn
a9Mmc2liYnB15ZxN/nxrxfMnofK77wIaC/8e4uSljzVga6rSyP+/uNVNoM+a8JNX8dkIJ+vSHmYV
LBIjUHIFs7zBnMXlJ2W494fAXQB0BVGXUxyKiZraF9bQXg7JN7u5H4FY1w9/50X/GOL4qt7s+nA2
Ae4Tdr2Xo7Oj7ZMcPin2vLfiwSTx7RDmLMArnsSUVmWzMCaIW2FFuQ37MZ2XJE+c+zl4FSO0ic4D
83eyvrdDnixDlJAt3bjIkGuizgZN83CB+EXs7Lqpufv46b33ghDNAiqE9fizIzARjgYZY0FwVgNa
op683kvR8/x4kPdWCwhaNjBJwN39bKbr9XCIFniEMRDHtgy3JOafRRnvjoGuGPB2RyPq04gmJMZQ
Vip2SVN3WX+Ktnvv8vCOOBp7oznxkx2JbgcXSVLVQnfrNjAX7ieL/b3LHysuEBJ3IER6ihEb2ngA
kh/rpGdpO6XwCf/rb+Dt9U82E2uSrGEEu2HAVjFPARf6a9cH/x9Gm2i0JrBXh/HmySJBFOn0VTjq
A0Tq0ij+JobPiPGn58bpCCdrwmsg5+jISR/ouLHleZjcdWf0M+8J5/Q9YBQkW0Dd4yW4AEafBPqT
lcyJN9b6oEbnwpVkNZfk1vH4mtGnltzEVXPJkmPl2tlZ1n3gfQXcq0pNSz858X8qOB5/iI/4Hz8G
bST31KuEwX3amaLYHEqVXLV28qR5aVJal35qaLO23XA7+f4GmlDrSNnfvIpWabCEn9lAnm5+v/8M
tLKh9oPfgy38z5tr3CcKEB78DAf2WkmUrIfer3I9j3eTrABdomj7x0Fbpd4C77aP59TvMmlvYy0s
hiNJPAHI1YfJ9ylRlUDWGqxP0x0WYJXX5WDaXdRzSOjEcxbV5doKrXvI98YHOfe7sgkeO2948Un3
7EzmbiBANNVJeWPHNQDmbmufl47uVh36s0U5j9cMXlI5g6Y+kHpL3tXWtgqWtJqmlYiWnZcs5zjO
sqgvc2Zq9CkmvjahPv5Bp/6c7NUiRAqnlxcQU8+CwWlyEPaaLCb1apHBugbQcqBoPfWKrOzG3iYu
jgrb3LRuVGVWxL4Rx9BPHtnP0xfBCCIrQGjhXQXO+J9fV2LKxYsX1h36+5bsPPIvhMN/fZ/+m7yI
y389+/6f/4O/f4dYZFeTSp/89Z+H+nsnevGq/+f4tf/8sz9/6Z+PL7yr+ek/+dM3cOE/Bs6f9NOf
/lJwXev5yrx08/VLb5j+/er4icd/+X/74S8vv1/ldpYv//j1uzBcH69GasF//eOj7fM/fsUC/6+3
V//jo/OnFt/6X5359nTyr1+eev2PX60w+Q07HvxGIMGL2Yfo4NdfxpffP4rs3wBntLFeQhziyK7x
ERedrjCa+9vvfgNHjAgCO6Def/2lF+aPj3zwSbHOIOEUAd+f/Prv3/WnF/PjRf3CEV+Kmuv+H7+6
x4X5Y+0czXqQp6KqAxsWXM07Za1YcaPnyKJRzkenvQrg0gh47UI2Y+AF1bZFvLQN4bh0a2KL7JxZ
GZyZKHBk0lrobd3LYWfXLctJZxfKZ6yB5qNyLiRSbJOjgx/sOlHW5yHUSq7dMeY3Q9zHYuWGXfmv
k+X/wZy7GF7Asuhefjk8yf6XleHPTxpv+/+HSeihn/R/nob7uSMz0NFPf565xy/9azbG9m+gVB8p
UZD58RIw0P49GTFNMQGQpmJawaAYRPn/zEXfw0fQKzxKA/37oz/mopf8ht55dDzIIS+JcqfzV+Yi
aiPH4//HbDyeHV4M4iQcLtDIhtvlSXgwW5xKGfrVpu/gv5xG9bIUdcmsdWmgbeJJpM1pyHzrfNKL
2VCvG7cRjNSB+1bWBpqHcj92A3tm0rUuGOnrS6ekN2HlLF0G3UhV6EY5Ww3sC9QjQ6MPTUO7VzUt
sCGlnVPmAWf+C7yg+zaF3Ym1QkHVByR7jiD911cDydpJwZ1h8u5VPEs7FbKsL6OJc5b2Qd3oNCm5
/4X4SfndUYm1a6BgLNO696nCBa3ygreOAyObYIGeoN2lrSAb2+njlWHsPBLVPKZCB+4D1o//4tQ1
WfdjxVe224qtOyXTVk1Rx7Kwshv4+0XhVVtFHpxP3KXo4NbzUNVDvw1qO/4Sh+PrkMgOYO6ByY0N
qqrOqUcgRG2MXd0GEWc7W3hHLsOovvdtG+ZdBKChN1UXM4z8ssQHqTknC9+AKv+t7twG7F+55JiA
FUin4BJFwgMMOWxWSN/ObG+e4csyFFWNwmdDwgdtfe/VMWOfYAERMPNoscSC7gYJ01i2OjMjeewt
GpzXywFuiaQLX0at7Uw1zvVcykcZNV+khsKk5SJwCNsePtkuuGemdlJ4jYEDG4fFwhVJeTBN6RJ1
38ZEgqsQpiqJoA3aCPa1rvsoXbrYWsdVfQik1xXBIjLK230XCn0TUTXf+7CVpUlQcOgnlWTZhK2H
pzgWvj1vWEjRUY/rXRUSf8c5eR5HnQ9NAp00UwZZqx6dpimqma57FltnqtEks+ZRppVYeMbiFxQX
AN/srozbi42Ogycj4YCh/DgFgTxI7bb1M88rE4SH84aO1RcwPu+rIKxZqixMw7Rq401pe0VYlU7W
NO24BWIREQPWl9nYFSxjxnCO0qmLljmjS+N+l9BeBMK+TOBdB4x5PVxZGnQLChOOxu3NNoGTBLj+
Pcjhus4F60zezk535OBiQvjtXK3LoI1ve5vVIB27URr69HpxqxaSxQMemBqb76yywzQYpc5ArbX2
SeealRWUEUKfrvb2Y2Cu6xBcLXv24gJMnmHVWFq6KW2roeAefIc6/waGxPMXlLan9TRO2zoBg2EW
/aoMQrVFa1kDG4UltvRteW+I1z7o4Dqo5nIddbpZExYmNwMDkwLiItGct3HdXUp8Ukg6KliAUM9P
rTameCNDd7eE8BVDdJj7NgfJuXXYSofS7LrGcV6jciDbxi4zY0dmAyo1ubAre8qFrmTm6LrvU02b
K2kruXN9sWTxmHhPVtTw3JLTfnIdoNcDvqF9ez0S8E6gGjBvy16Fh8QuCXQ35YZxbCHR1EF7k4HY
0Gj7DsgKsNha1T8FaKU2LMgYBZoR+RO0aUy2mOS8g9fIJhiijVWWuUrIOZ0tglXCRRFTmaQTu2C8
fe2tSqQeUdD2xawKBtBeYGR818wTQDYqx5Yzb/FLpwM4lQ+1hm1yHTcXrFFfiYfbabth14/1jWPw
IMng5g0QOgBs76o53nLDC8bOlqi8msYGJdNpB8JL4ZHqfmYiAKdkLM9nZ8pA7HisJ5JkYxWLtGXy
vgaA0gsZiO38xaoUTPSqOqSHZFqWDQNnoobDVJYMFL/a/hqGiuzBo23gQJ35w+hguUfaypyuybVt
HUCmdc6GhLt7C8FnrqFDwKhYl4vx8hY4mAyrFTMeXPqBtAfAkAph1fnsWpC1Q1K+tnwnH2NEO/bC
ICUf803LAp4dwcb2MlUb2761dF/DudVesBvUO69b4F9lqZxrataq7SDTPAdf7No8hJyuwYiSOSyb
W7wwht3PrnILfMi9xUNYbJn+K1X919nSwKFjb8lZQM6bGMhLD7bRmVf7/WYcybUHveyN8Tt1sURk
LygtqqrjGUlQ7IQe2kPbUHkWBd3VZH+xxHFDBCOsB2ohteN5N9kROoxDAdr7wWraDGINOGaS8KIZ
ZJBR6vLUD0gOHtK8kqFpzv3B6F2rsIQS+uiyscaaU0UnhxmO2lI/zm6LjC12Xj02e4+T5YSpLYJt
qAKa2f3wJXFKnjU0eIzbqoit0gYbjttfZLjv/N66ANtoxgSu5HXgrMeE70L92idTf4/VgY2wDufz
KXJFDtdtvqZNv436gKyDHl7edgIHMlTKfA+WMXOTQ2q4vBOJdxcltNn2MphyN6B93gxe9FDa4/5o
r5A6NXmoRgs4ZpBUfG+EUq8a8lKZYUeNHFe9VG7Wizq4azv4t3jaR620c9YxzIrS0ir7wtfzCipa
NOuo/qLskropzjx/DXnj7RCGRQURjuPLO5AyoplIxjlz62X0M5gh1Kmg/Qauz86mphXMy/oYwqo8
yau6pLD2aKDXSFoKde9oHUv5wBJ3POMNu0b5oEm72duHbq/X/Sy+UakeYWeTq2EmwExLCv82uqwq
0p3zCAgb17uYLa/JCWUQBC2rdRP1fiYC51XTeOuJI1UL3fkiCgcfY8FoIDTgR5atk5fUuVJKtBl3
rCFVjbqDFP3GIdqkvFfRQcjIvQk7112JiYDj3TGTi26wzxzstlkIsVgLkkPXBAzVs3KcANLSGjyz
MoSd3GTLe+WpZV1VpgjlnGrw+9KyijZui6bh4s6FHADok30DkVa/QCZeF6Gp/VyGS3JBQ5JDMWvF
ZTLsAJYoErsXaWLRZSOcdu1aVliwMViBsgc0gBEpGwGVDpUzpnTw53VPyvXU8RUMQWF4R5c+97X9
IFFtzR1XrV0BfsbsOaspxMnkxvLc9+vb0iw+IInyYCUDHiExKkMtLwbBzSK5jc5DMYQJtvAJvspL
qTccjS8dhzHoF/qqrpiTaskFTnGW+xTyGDFnq8ovoa7iXJQxoYVpED/AgXrLUIvJvCMJEdIpwGJB
Nsnv7ZvOms7CgEbgeDnnLgEg1OFoFktSIsyi9gOqOizlUzTBGtZmmxHYyoIgHjmQEFGTic5rqIrF
dbKJofS2jUYEC6OZ41RGwy1guTJrx/ZxQLS/7a0hSKHecQ3JgyJajL8nQQ2WkhXpFsw2Ym9lVXYZ
ar9JzlnvPBCiumwS3T3WzAa43BzSoG7udGPz0tiBXtVVHW0CvwHldkZRq6rdbwaeotcLpDx64IQz
6J1ERY8IC13lBufvUVM0SmPrBgHpmHWl6dMFrACYlqw5qV6FZZwrOHPiJBv4QTO1XTgHG66s01L2
v4c9LLO1Na/sFpREZ4qHFQgGW8ivvoSL0YWpko27mMdWu/G+DMqumJAvrKC9VD2NEAVZmSF0VpwJ
JJ2uDIdNiO4cSaW9PPYuTOGDairhi+3pfa1teG0tCNj0iGm1xNy5S1T43Svdfq3gmQQEK+SHggXq
P6CyTJgiFtE3dldCINxL+Hyhhu5roNoJ/GfKnEdA7aM0qEtoEflUwuo3njZNuKwRgG21o26iaD6r
69kq/KFRN23tDwWg9cGzaSqRdSLgZxZNlmwgKBtRQEqKXhKVKtYvgNY6C0+1cl/AfwWweE66fheE
YjcPzmsfe9+dRZgcutX7nlFYcKvHoBblpZBMFoHoo3WbeGLDgldvxKlR+d5lHM8PmthxBg91fxMI
cd8ec5OQw7uB9hwuo0YPKwa8V9W3m4RMywFB4jpCTB01FEa/cw2QHg333LKdokcnt1BMNeD22ANg
defhyLHdtN5L1YUI2nW/mfy629qx5YN8FKSgIQ+JVx0s2cpCR6y5aqj2M7fC/A/m67j2bg0e9wFA
a/wnH2P7KalRZIvMswMhuUtmIKKk6Hy/NP23Lm6ue+KdO4pwzHVnAhkF9HrYquLwkoB6hRFH0OGj
rlfOBGJRI3Wn/ewE4w4Agepyic1yQfiwFI4m1T4gibdpQFbMZCRU3sWoExroFqtRvZYJWvwOP7RL
LdO4kgWhHSI1nOfELGPud1ALxxge4D+VOIyg9H7xytjKWGUN4NhhBtqiTlCqDMxrDTjHbSmIcx0M
fHyGRTTLoJs0nrvSdg02gxAFwa50zyoIf8mCh6YsZlUbRF6D/AI7RLVuStf7XgdDt2ceDDiqBuHL
IEFZZdrdLjVdiY4lK2Ka1HjyNZQQVvUhxUwDvALqsvvKtuo1hRgVdg351XcgQGTBwD0oYVkquomn
LWQf8iExgZXCN2frkXg9V96SOkhN8lbOYBnJZgXAM9vExh3OaCO3ZoBIHVadOR9sIlf+CJl2oqa8
bLB7omTtbKK6/659iPJwB1y6BNczoYGiSXMHdPiYac+ToFb2o31YBueciXo707FfS6sNdwEhMnVL
krlJj9AkGQoSKZ0HXdUfZGIOLltW8ehmqNnPhSLLV770PaSYrFBdJCVNdn44FhI+qA/x2NzA/q3d
AlDvIe8bne3Yzt/aCuswRXfvmZbdTaCmVaQ8HNZNlBJ8NSHQxrIs6p/XzRUSg21jNhZ8lAXdhhY7
1FxuZ1QIn0a4mBRB5TxUXbzxquEcKeqSoRD70rXJauqxU2ooiVGDQgBfHKBeIyh+O3MxOhGBCFoZ
7oUgbo4UVEEzrIOkFO0h52WqrFJLsIfP0JT1MN+BfasdrwLgwdgsL8AYXzE8zRsZooDSuuHGxD6s
VJd2y8N2bweIYsYlmHZlZQVZZ9nlAxqcVjqMk+izSLVOIbyApoOGSRLkXz0YOJJ452mggxE4J4fG
INOkwlNgQs9XfeSNzz1vwlxFgcgnmTg3CQ8RGIzHHAEtuLleja7oCiIdqN2PbXmTJBLaqyWLWIHq
1XA2KVfettroM3vuqi6DUXS9om1UXbulCgu6VOMK2aRYjwnl25j544aKpczN4MRlGjcwu+0rMPk7
313bkj4xC4ZIeU98rF2wjYe01MONRItgT5yw2wa2RpDisZVbVaIgJmB7GNg+eMFwqaWaM2Zm59A6
Q3ejInk2eBWCXqzhNOkcJBzQd40LKxqTfTCo3WDImEnoam3pJOQapsZDhtpus7KnWKVkdOr7ckbG
7QoBfbXQHp79BjFNIVmcRpP3SDycqorheSMIQObqVO4DmPUIN1UIgIJkiQ2tMP44lWSdoM8DoxVw
b6jZQc6YICGHa/cyGBvydJZYGceUGcB7ZNdOU5ITn7lra2nj+1nND9WEQI2xUGxGRGLAiWBxw1b1
cUK3pGileytmvdcuRUejQ2Fm7vw0nEtxcNFAglZXuEMf1Mr51DRI+YHMRpJqrWYZ1nc9NrW4Uy6O
Vc4OhjyDGYbDiIBHLkzMt3ajgE2JUCVxqHtnG+nnmNcsJXEwpShhzlvbSQ5jj4Og8iY3s6QLuigw
Y36qm2TtlD1F+ObzM+GIL1CRGlYz+KXIOoydRgDerJdZnrk4btwmGVIOCC52k+RchCCY9nX7bWJ2
u+LoKBQ2QSDVRHRn9YmX1sZwkFPqgxyt7wQ6PaXVvxhGVzYlt5FsqvsuCWjuKNAsgrAdU0j3uFf2
RC4Z/Gru4yHEcT+y8VgFa9PZcoNcTJX1LByrWcOl5y6KJicVbeQVwo5WpIn3XhuultlJckT0cz77
dN8yIISSukGsQ8iNM7gXrZgONauqwvTONeLUKpVOYO9lGN8r+G6tphppsUfOygYQZuLXeS3jyygK
v6h+um6meYuT/9xouE31IaRfRC5df9OjLQDFcIE+rJv5C91E4Xhbsg7aDFE4wZzKta8jSHHihlAB
Czm8TwYcFFjiFfJZDyEamchZokj1VPoTSodaTs2qZjX5SmBZkI+QoUhRWiGr3usRk+kWkUUIWB9b
rp2eWE8la6rDMvO8wh92arSjvCqtewf10RcpcO5odPICjW90suKZ8rxqVdLnduJbpIFOTvoZGdiw
Chs4/naG3UMmaoOCDH/xK0hhjCVRmYBZwopxf8W1xW/rjgwwcYmjY/BZF3UCveTZ9fT5FEyAZ9ae
s26j6Va2qFHyvhsecItiKzz/C2q8+HWcoM4QBQw4PsHXJRSRVm4XVy8cfUKOIgTIyzjAosGCAPvE
coWCQdq7KCjoZbgdJQpVdod0gJpoyIWZRlTmUNqUNZ5RNfMLD+8bFar52kWjJkVlb1gD9b+mvHtG
JaYqHDZDDzPQQ5EgtckC7qAMPNLhUWE7TLHb3AadD+wJv24iecXgWLNZ5khdwfQeGdXsP7TzdGmV
qNUMtbFA2gK4vpvsMTej316btnav6/G4ffJ67Y/lVyHJwWD+QifPujZl5e6jfqmuokXvNCCpqdXM
23HhQ3b0eUpm0UHQZUphIWGh5tXyonKGXTfoIsCyvoMiYvRNjkGPIhVDnc9DsdU3yVloj93FyBG1
L7zbSEt+g6pIxoVZO8JEK6hxHGo32Y1sgexBWz+ifnzHvekVWzxNkWGpc8GHHGT5dJQ+9DoiiDsH
QABA1J0lKQyXFJRCIoXTS1oqq1FHKbommTYQm9YbC7XgOuk0Msx5BAdc7Ie+0TCQGVtkEqPeJq0U
23HctbTeBRXIT4ApzalJbJY60YKoCJt9SkoUm2gJL0SP5hFI9IHVQwzHUY8WVKSKNpi2CGmtzEd3
YIc7HM5Bd4JnCarVnVseU6ERcr1sIchUxDXT8H6ZQKRDhK7GO2gkm30ilh0ZSroXcUvOESj2KC/T
u2pEGbEK4CSVgBt/C1JekFrUOqMUHex+gZfhkDwuIyMg7QXrUgXnKgE3zFLLfqbuUxXpS3eeXxNE
uVO9JAVvy51ChyatOMoYIcrPr7x0rvrO2WuUNBNbVlmgy5VqiZd6/atvoiQvLTxX5Ot97vX2tfbd
C7GM9mpOdL2yQ4cVDUUsNkCizu67cu/bil1EgQUbAeXx5zZGF8OdrzUhEDEe5zxpHETss5Z9KoOK
5rXtH8KxtNczcVWxaGxPPuVxIVQHILr01wHV2OBGaAqoXkBKp3Q3hNhZVIrlgnI8dhyq9UqMdqZh
xxAJecbVWEL2c8xKdPFZhNp5iDj0JowteUmg7lOoEglM21YGigv13vblsdCFTKbhx6qXW6akNTfM
jc5LhJqTQJEccZRBD4ZtDBViLct+x6OpxXmOyh3FzmSbqyi8qJyQFE5vkxWP4F6WiGZKfeJdQrev
3ScmWVZhjQqI4lFRIy52rX4q3NFddr6DQAxdjXBl4fq57vqV75lDn1hb5KhHaPb8wr3mxetCaHi6
9ArnJdu2kqyl6PKaRWoTDzobvfu4cu1X1NUo0oaYFkj+6pcY+PQSYVDaKcffdlVoQ57BMVk/IGKg
9Xpk1pUVELn2GrXV1JlTKCSxNeSatlNz0UTRxjPiDDoOYR6gxq617aQgaSOBcGq+llVDcgikAJDB
+AV2cYJum11t3GAozwIU/2BaQGp7nUDyB0WnL7xxyc6giINpOHl3Ehl8WnnNPhRweWLQzm1ihT6E
1uoM6cX3kHk3pEZDDY/1ZgjjHEGaA7sUShqZArigrytg1zI00+qim2Vexl2XVVXV5yMCm0qMCKlM
Uz61eg6LWQ5ToQDBKFzH1RsnqbHLjVN3bybGUBcbfXVjz8bcooV6BsXHCxdyxC9IL69VuzgHo9Er
Pw8UpJtSSCBB/tsNtgKh03TsZs6CnHESltezFGGBSLNHPShYsElN3EuXeu7W5bFVoFpmXQ9EXUa9
/d1nMyumpm1R7B826BRAJ1j5NxJ62ChPLtg+zTpINDZUEQVPlm+fg2IIyaizmNu538bWdlIM2UnH
0QAaqJ0gT5q+yWpeinICZHTh8xrWYNcozmIvMKjh1gNqYfBSdFyvX8m2vUyY2HgUtdLRi7JYx3ZB
pbdJ6B26/DkqY9fYE62sV/MAgWNyy12snamZWEZh4lC4sX6u41Ij1/PofRD6SFiHZjUA1GJrl+B8
bK+Q9mVl50xo8cLFW1nNJZgAJpfWcDNQX6WeIQUYjatpEBtLOklmJwOEvlSO1NfNBIPA7tJArC8g
y/cYYduOsO//m7rzWo4bydb1q5wHaOyAS5hbFMqxaIpW5gYhkRK8d5l4+v2VZp9pdW2RjGHEuThz
0RNtAkIByJUr1+8g8cQb6qAgyFPOgCewwVSfa1tNK7VrNQjs/NKrtpL+zp4BE2ytjvE+mcQYZOPk
7fMOmy8nWq5x9um2tbT558mAE0vk+0FBExWUVLlStNeR13/SdQZ3hhJipfXew1iDPyrbgeOWpeo2
7Z18ixp0Dnq/ExcJIcAdVKYn3WrjdcKGtsqtCTrRsRm7i6k2bwcQ34Atx1z3pyAHY5m8lRpdg/N/
eZVH/nXjmTf5yFw7mbJw4UCEZVRo9yOqWYsoGAyDd8aMk4TXGFUwdVG/WgjODZZkYZKgWVoAdGLd
R9DDQjng4BYrFrtbrhgxooO3jStO90EX1c7O4QxDvcEVzIuVcWlV1s+yNxlZSDqUogITcXxc/vDL
CH1vSfa4IsMCcce2Jx99TLY1TaIdpO5sbjovt3d+J419FdHoAD9FKlA09XFolEV+RAKMQ2GbmY8A
sIc4NzeONFZkZB7ZMnc9Xgp8JKW8RMKrcsYlLroqvM9Z/krTt5xF+Ll2tS4rvfliitG8F3H5eWqW
Gc2STJuwtL1+ndddFq+G2IB65U8zQZiNl609ZURB5tverZalNwluNBwazCHMpG0eo7lRXzuH83vf
RPrB08onJrZNSIuqrRLNTQ9WmpDn6sxJOC3JXW7LLJRO9M3U7GuD5mSuPvNmcZOhRxFVss7mCaFW
fPJAGx8ztrbZzNa6i+vVWIodnebl0p4ggfFCcwQ4UFkHUY9qHoj0pomKO9XL5q4ddQYakEDNQW7r
nCFEISAcLEGmZ18c9iW9mI7FIm98lef5ahxku1Jz/Dxa30anBVZO8ykOLKhoxvAs7GtJOzUJd9Oq
5dZrmA5kmXWBe9my840+DZJ2uvKQMjXpRZq7m8Tqr0TWHORYrkvlDmHKhOsurc0Xz2jnK01mefjr
lnP14i8FzoB9WHScT5e6oyKN8zGKioRSPq0aQugmLXlu5vpT7OwqNW2NOGL35+RaGuaXyG+TEKHb
flF1TctnzP4Ghzb6h6jinGcwAfQnAAoC21dYC+39vG63lUUZi8naDGEdfMEN6q5rm7XW2teFlF9L
22aODZOma/KLdKjW81LfZXPkXdjR6Af2Yl2Ihucxq8g6dBYgR43eZQFq/DVqLRuPaaUvjnYrgJtG
Un0qXWihS5586OstpdU/WcCl3vikqtkPndm3+fuoepr1dFhFQktWaPkOqRiu5FjtPKd4hnFFbBVm
h1lbaYeKXLtIyz1O9n3HHzZJtZqd9ALB5chEpuuCAo+ixHM5vCINWmlZvANgGNZeV3Pgbmv3yiUS
YK3r+MEHbpUyrMNe/6XKkw7zhrjbWJAUHpY5KaHUdLW/JwTMygIf+uw+7Vrrk21KmBTKmeJtbJhk
LP5CIwqBIeOqc7GNDEYvK79kePd+kiPK1jipnevOhuSxTY2WD6nUnuwidW9V5FZXWc9IcYNry1Uj
LYuvtjaH60oMyWU8OtrRn8z+S5ERgNnV0n+JJqyhgkXO+SXDBn2DwQGQBfSz/JShU3NfbVLuAR+j
tXAT69CnkWeBl0T2Qz+JemtM0gX7dfO1qxpoO6JYAEmUs1W6yF9sZ5lXVuQyxWnNvtrWWGtyLPWT
eTum03w9WoXc6nx2G8NKnZuiqazPsXnCbfW5uXaFTWfjduJZIkyWljE9M7TNVypKNgXwUKk3u1Yi
jKnb7JKn1VwOVW191QlqOS7TMG4GdGHY8E+0NUXMkYlc02gy41Wa58tW4V8ZiFaJO8sbjZcSI9+1
UWEp3agIx42q33pOybSfw+1lVDiffDE8wRgwgVGjjZ3O7aa1J/t7Y9d7V7/SfXml7Ag8wzWyr5lQ
dBHuUcjyvtKI2SlNM8DY0d3Khqbft5sTwOrcRfg/rjP+lwfDVOg/q3iOb6qs5UdOMrr0uym/Vrq3
dgtIuStgELfdRMVIY60/9o0Xz2EvNUT7bZqtIG31q1mb+pXC6RaUJAF1aA1k46XDSaQo5SEz1AF3
rngFMuQf6xjtX83WZZ1SX+v5tKx6MF+4Wy+22RYrzv7wY0yIBmwEYQZW+TU1Oc5Ocpo5x/XD2swz
69ZTzBuwMcS6c8h2UHMnpnPkYgEaOnvG9d4aqoNB6++5xkNSF1Oguoabph6DBphpn4HGeemPpO2H
G9UbxrCbm5opd9VlDG7+1VaLsC8S+wthDhOskAbsQNjPU+mu3FKUO+80akmWiRRZV6tCwDXOw7pX
XMwDQJjbMdMtB9JRoaZp+ylX3qe2m8Z1JVpgaldpF3nuEtoKVXdY2aWmrjvJCgcNqE4zYxUsPR1z
vDgKx0TOOME4dJUKnNGsnuO8Kdej1k4Hd+6XTWOmxbaoLPtgNFO69nqlf1oW8cK29NW1/H2bzuKS
6QPbfGtpzjeVxt6hK6qKDU1BpdYyB3yzSC81GYurcWrlfc04mtdL1NhtYRuP2myS+8xwdrqcxqZ+
yZTqd/jclhbnAXwuyqo7xMtItcEhpr5qLLcMpigaX7Ihye+FM46fpYlJZmg3eMCsGG4yrzfnJZrC
uIncB2k68y4du3THuCoL3Xi4qwoCcE6u9YeWhb+Xhqr3A2X5ULlzd+mnNmQjIaJ8Y/WlvMr1SntJ
erhaXT7G3/XUwzfYbGYwPV1abL9DSobjHMm7KjFb/DmXcloXvYxuErsyN6WWA03kuHLqQ882Bl2E
g1ZxY6S8+aG5MmmeMfOY3KfJiE9doJvu55wBTekQO9A1LQwWB76L7bbGPflNyV4M5QBExfkGh9al
uakYnOzGQi3wwqbZCkwr/gb5nJmFUcGWy+dmLwjw+AT/rl3ZA8kfuiteei3tVqJpmyvdMLqDoVnJ
o12Msxt6sZbSiCU3ELP0U++narBON572VTzM392xah4MaJZXda1mvJqvIK3xvg1dW0EPx/rKT6cv
cd3VP/VmMKDbiaLcWa05XlmQdxg06Mn0Oe1xgl05mp8jokwYKVfjz0So8ToqFh0DV1+usw7CnMAP
9Q7t1xRYRQlJRE7Z7VQIjpL4bGW7bDQ478dzHt2aM6Wo11naelYZl6yvPlw83Q3yhZmXIm9nj8OJ
1azSuOCN9dLjF/jxF21w1VXlu9DCmJEEndOlez3plk06WN1qkdW4wcx8PHhzp9EQJkmYTJjrxkWf
ha3mytsmjaYnzG3LW66UHzjZOd+FM3ckoRDNSlhEVxqPsAQypo6lLW4Szzkmbv/JzsjeSGDbhoWT
IJGtPX+XjIZ3pzMt67aabuY3yeJPV2Wmlq9DOQL55kv5xZ+yHKjQ8q+dHB6FayxD2PfQfDon0zdW
3pXXTV3jp1x38WrSHeZ/7lBfYt/rBLVVxus0qyOYcnlytDyMBQy/SXYLNvYMEcjnjiJNbue4zDaZ
UYEgLLV7bRR9eijE4K/nNhrWWW+tJNvDahyJ9uoNj+9KTmKVSS+/MAowNnIl7fimTZv5aywkU0HV
tlPQ9YP/fYpkdF/GJjaCMVm/ddv6z3EqxM+8KKZbaanopsc8dyasx8EqOK79JuBr93fM/k/NkOcV
tyQ74rvlVU3xUi5T+qQB0K0T7cQm9Lv8Wkv6p4zgu5WWF+63bJT16nSgWUcd8SVhZODpbBltych7
YUIqiuZGWXW+6suOf4Z+bDNr1Hrf0MyHRUypHmDxYXfYLjuGCQsXphVn2sa7Spcay2vTmsPYmoaf
FTz+jdJrqknNjI4SyC1gXtzsyipNb8ZJOmGVln0YmQUDUgPiXgHp9obDa5LuNKZQXQA1072LDapX
X5rDJhsQxaxJIBNBWjNRnJK6ai4mZ6Be2z0CWz6b4WXwptYK8L83Do0N5jkxBd8vmjOGfgw9T8Za
twJJWAKrEuLCKZoB44ou3it/GS/tKcpgvo5iAqwb7LU2N/rnqPHVGtQM6K2/tbqYQT5HWI2vJ4xT
edt694ay4huRZ8uDckR/2SdzkawGYZ94eIRrq8KGtzlVxiEDaVgPDWw8stIXilKhbep47g/GNCfH
Co/n0I9o7CZMhZmnVe0uL7oGszMp4kMpGM0DJ2shZLg4rMZ6/pTiUBk0s6+fwD0YT6levViZ490q
5ZbPsoEJvnKLU6m1GaT0pf6SidlkYFd6akubi+11Vf1U81i1QZ9Vw0Q75dfP5uRooQCeDW3HgqMi
puJzj5v/UYmx/c7hH6YMdMK4Mfd6+lzPzqq24EQpmWc/jaEuQ3So6kq1TtsHtUPIngs18PRNEaBk
FJNznUXHPo1n5rFWc+/HEZRD0GH9MQNU5tUMmv8Aqge3ttHLtZoh0ThOJPSA/TL9UVpmT+9uiOU+
hbG5ylUpXxrrFLpD5tJ3Zr/JHdAPg+EFXVI81NqndKTYFpFKIJcUE0zTnl4TMdE1SUbAAabqfuiz
aT7G5Txu4rbwLlU50lQQoXYQsAt2ek/ojVZ3MHl0QJ1grighwOApA5Wszm81fuEFvAwzsHJtOBqa
t9zFmudsRkvqJ6rXRB3oyiY0tViEMVKrdaEIGDLKSK5nGGsOwNvAhztJm21F6zgDZbdSWqFm6e2d
SmmCoQll/GSodeGSttaqs+GKH+YYZ7i5cJsjllgq6IbC6MPKGpmK8oVgmE246T0e73YZ1HMvbj0N
4Kzv1PiomYPzaKdDvp2WBnxWJCQVKeSLS6AquYPJ3l/YTVc9jzatp6OGkjNjP24rc8nZFlpkgeXo
vGgRXXDUqq1WJ8a64IJhPMr+QH8HvV/rjThwNMZCnBKSOz0XGkkQDGQSN+Vh+ejrq9ITn+EuxZcc
Ruo7AzdwRp/ZqeGU5RJonvRvYy/XbusuTdezCz0vLuriTh/ar14P1VYttHVurBVrFr+/qqNaAqUM
6WW2GO59bZ+gzQ7by1XRN2SeEE1hcpbKxMYq5uxz3DsXxlx3V5xT8DNrNOfL1DRZOOVkPkHwkjaM
sHjYK+mq+6wzNJjEg2GCvDMBPWYVnCeIAsThFFHBoNzqs12aDvV1PUFmCYRPEFk4O3E6BT3jMDrm
3vxio299TqKMJ5C68XdNScZ1A8eopEijjedBMrJZat2FbTLSZNQ7x5+tFkaUwD/qyqu9bp9Grc6S
c61kJ4rY6ne+xjRectwLMNznhOQkzk1LdG7oRUUOVUvp9mpJPB1KW8ruh4zkcV5k81Vjjnfn+kl3
cHrIwGUuFGxWE09mdJAN32DrPRCKppi0GMAF/FuEAr5f3GRR0QOdd4AoHoNr0tVi8pNtXAani3Eu
K5J0MVUK+1mW60zZEPbaGGM6Kx2Ya0JYAGTJZqN4HOP4i7twYN4svpBfoMUy1qkzjt+LAIBdVWbp
hXmtjF3p5l2yqp1EXPKx+0+il+NRlo3Bj+esGWh1yTnEGwym1k7mwUiORm89mJ19MU1O/xjx0w8I
YsbAbovhM8PkHHbXCNEYpZYKq1YyfkWvcm+l+AB6HiRdOXaSYYGbbtu5vPfM4cYUWnQY59RaY6+4
HFwMlz81i4hWyVDzF5dBYZ+ZbjjHHDs5rJJhCYTybczasV4Nyjth+Ga2606pcIZMs01dwc7Kmfs8
FMJOVqPA4CwiPiWUWiRuDOxj9hWk4YNKubRKlLkZF9jYSY8B+OImnA0XSKwlYyVNPsQ00ofG0LSg
7C3zkfwaGwEFbnqx10aXY+PX91gRlC/1hBopKHFcvyIgCai3h0G0tr3KOUFQNpynJda/WlCUbsou
UlA82DGQPYvbzLDHFZN8/WvWz9OlbZdsgmrUb7xYxCu+8fLG8rFNbVHQf7KyeNj0kGuIpirTm5ne
4gL4nqmz2RVaYHFiY+8AVY89PV0zIPDWVS7cG392ZZgpM35oaaw+NQ0TbGU50eWEedYmax3vBZ8T
YljgHP9ANTsFMQyclbPg1WFGdrnxCzRHQRGXzrWlever0xUqIHs7RxyjEI/Cb6mTnZe5hLbFJe7E
XcRcGMdz806JHqGqKaw9E+Hoi+5nxW1seXLbkP7zeXHyMqzQrX6PW6uG1GAPh0yb3V1fnchW9hIr
RsuTHowag0Q95cY1oWXPJXTVB+EV4+XUGN2Fqq3mIq0WugCL3VCTGhob17BDdBwSqjwp8hz/hh9z
IrMDDp7Z8zwV8VrmHSQgWwh/RcOC2pbuKiHUjtjFOBjh5H0vO0vwX5gGugCfiWHDnvbNKPz0pUvz
OxpAuetnMQQ489bPkNL7Qz5m+T5KXaeH2sc6ZZf19DYYfJyKvLaetolPIfNPokNGdMOFxzhpRTkF
oY4QFPTIXk7ZSNMGu1JrP6NS+Uorn/zwYTU+Iromh5x8RXGhezEblN+CNJw0ST6EvjJ+iLMZ/H4w
NH9nudIOlcufiEeEBzA4yy2H9PpKmohtZLeQluKODsIax605Dom9pvLOZLdahjUHEffeOOXgWUjN
Yms2vvWInp8awxl2cjSsVeyQDWmkNcd/2QvGlDnDmbZOYJw18cQDHW15PFG9WfCTyqE7TJIgArG0
QcXXS/Sfmjk/RBcUehMc3YxuUsiPPzWvZUoyGIi0TW1GaNS2Kd+2IZdBrXAbSF5SUdk7q568jQkV
GjzGr3ZGFjeYxfczzbbvyIuWBUoXhL59353OWAxW1IXo2uk58s3oMU4ESYc437aX0vXal45YxI1I
YKiZsuNh6Mq4WwrJrMQ8zYM72d38VU/gqwojpe1gldnN7E7WvELLsoQt09QHd8wKgkkIA2N2/mIm
hlWuXAoZ8xWiM60oSqog0lOfqBdsRXYmZnX8Qmgp8P/aqL1gAzJvLS/h3wkjtR+ddiw+0794q1b3
uvAvMGu/q/Uk3o2R3+3Kxhp+ZgvsG3jNFMqSvMwASB+qiTGPa9LLIGqhql6PRPOumKpo2yqJ+30P
TTtserNmtrX86ID3cSSooGvO5QycM1YO3aBnWMCqdlk8jOCgxToHjUAlWIEQl4PdAPwC+5hBRDd0
qYux2Klcsy+7+XSOzvP5AsOGapcNVspROwZ88VyZflrcBuySrxDEirbolk7iyhvS8Xvq53JTEvCx
VpqWPKQDpOR144K0Sws6Y2a1I7GTkO09SGThVLFA+iFO70upfXYKOsmhK8wLvCmSizrt+ke5JBLF
RmnfxkiFLqrOrkNXH+Qmy1Ry+5c1TJzJbTfd9RjUrqxW8zcNiueNha0Uung4vpnxyP4EGj+cZA5D
lELi6sTCaUNrh+c4jtKwIEc9C6ymJN02rvjCXNfsvlIdqjVHl2WDSp0QVVWaTfCXLVIPoaLlI4sZ
mw17l3FrgVhemiLxMJ6Ipk+w/pvHGKJM+FcK+UbW+uxsM7qfbZYkkEF6DsZ/DThVeIlVJDsJJe+Y
RfCPNUfla8PO5m3KQWY7oiz6f6djbn5U90P348eAkPn/C/XymyL665P0/f8c6u7HP6X0iIr/R75s
WPp/kUOM44ajs4P9Esz/S0uPa9BJifwrDBNVPHrl3+XLuk61JimMco1ryt9Sesv9LwcttOfjm0G8
IX/9T+TL//RU0Ejtoq7j831mIDUTvdScmHB3vssgiy7R2Cbeov9Hxi9/X/3Me4nYOxCcqNVuq0x8
KfkkAwWX+TeV+P+YAvxuAvDanfPQfndE6o0RBTajgDsqyw1EJy/shSs+ePGTodBvdksWk4K2JDr0
tiqyrw321UwdUal97M5Pv+j3i089A5eIO+9nGkEGwgdUau954fzT8ujvR37mZeKLxWbKUcR3zDlI
6Ji1+ltR6TBhgEv2H7v/M537zJ+gLQt/hKFGeajnfOMWevSOIdVrr5UP/veH4zUUeIil0S0RsUzJ
bPsJl3vW3L+NBf7wybz2bLAW+P3aPbjcotLUv3Wnml6royNl+yQAINHf+W7+6Qb576d/MiL4/U8Y
aimXygGIj91muSrmptl1ojeYPqcD292J72yM3zXdzbdv/6RXHtd5AkxBuKocmCndZuN4vUBNZNZi
v5eh/trFz5av8K2qqoTj3pLHjf59IkCvE+8Ym/16JH+7Jvz9qM7Wb463wOj243Tbt8babBkvLDXJ
eXtzePKWx7pDCUwjnt/kbbZGkQrvcleMz1G0d4cNf639Z+hG/9q+/uH88nstOYsJ+PtmztY7h/Xe
XgAubseohYk5b5b4oCGFzq4cDqrC+s5MOZDMLidzP3mfXY76FUu2aOnF9MvSR6L0r/9rJ3H6b0og
wmRywV0UkXc/T/r4t9+3cXo8f3psZ8WD9i4qZTJNtwCMe8v6rhh7OzwRSx6QERozmnn0mlrnQazZ
aGOzwjohcAu50isfRK59x8Lpl+fVn+7jrM5A8s60zlQAfOVJGuFDWG4Drxy2hsMTQvRlch5hgnsL
JYxRN+3sZY2hEUmI2DyuIjsK5ABFzdnn+QbJT0DX9PYTcl9Z5b9sOn4rr/A5cvjBTXrblhPyrc7d
z0iPvdaGpwSpbij01dzh/p00zb2hFWNQ9BNUeZE94Xdx2evtz7TxL9Om/Oxb6Z2ptKvRTz/LPn7U
esx8UOCjA7mY6SW7RJFar125I9QQmfT7IbIewVy+56UezgwSEKzKr7BV1knRhn6SHEYNtDOKdp2X
QaRarp1B3tMXXEDA2o6je9AS4io1/eL0xFIsPZg5XPfTuF1s4zbT+q9p1V5VDXF7ltnufJhdSVrc
pg5mXa2GYqZALl4UT7M2b8huWHeCBCgMMjZmIS9E2lygXN72U3tgenltGdVdUTSbGMtN6FnRkaHx
B6vgWQ035jJGbkgqrDmxwWE2JVFewKYaC7O80vvKBlGy+iBCxPX2O3+tUJ0Xdsm4SigO84DgGzPt
GFOU6w9d+jwFI5vRWPp05kd75oNYBgcRZvPlY9c+a77susw9p7HaY4teKEic6Nrz0ru3r/3KKtDP
avek9QjdXNEeMcbB/YH0yeQ2Qx5xwwTH/89sCf9dNk8eUL9vd9DplGvHqj+q2b8d7eIi0/Pj2/f/
yis99wp0u97w0Xa3sIu1MViK+m6E4Ra+ffHXHs5ZEdWE9LTMinsUm9680kTOzKDP9W0OdfGD381Z
fZTC85vWMboj0t8jYa9whhzS29++/9cejvnP5z4SCYcZx9IdGSyIwBdxt5u7PPlYT3Eevw0knRGu
WvTHQhan8XDgOPGPj9342UIt/USlejJ2RwPWPlOo5YgHffPOnvTnp4Kl3j+fiutpxTDNlJ0iMki/
486xe3Y/tFbt81jVzNKq+jQDOubSf14KphN1qr/TC71242drtTA7ldl1OhzL3ttWHZzuHmD4nWL8
2sX/1xpVfZt7XNz0ow3DnAW9S6/Cj7xP2z8tsN/22kjIDqWpR5Vpu2SHTE6EWYTH09tXP724/91j
YPD1z6uXE4jIDNHxyHxwxPgRW/oiv2/z7ABS9XO204tqgCYqmMC+k5D52sM6W7W946hFz08Pq8l/
8j2trAou59u/5rVrny1av3bjfIb5cjS7hmrv4ypQY2759sVf6ccImPvns0J4iydjgwRkGtzqW1UK
7cviLn1QTJG3Xlqpb3I+MzxxWvPaI6UiClrEkKtcGHe0DO1NNYlos7iAk3JxrOtCh3hZNZjNaI4h
Aog98yXI5UsOUgVUajgf/IDOCgL0GVdKTR+Ojef9iCXSi3F6L0Lwz4cxgiT/+UiisYw6H5rS0XRz
bVeKzkUz7j7p2BQ4xENfjkhk1kWj9/u338ErL9g7286XYS79iqHfEX1mYHQ6iPuA2cfHLn5WI8iZ
i05uS2y1yolWWucOQe9Rm9+++p83RNs7KxKGhagKlfBwRJ2ZQsoT5cGehzLsR8P40IZOLuE/38aY
CTBOJ+8Icqw5MUjHxuoF9tXbP+C1Z3/6578XotZqhlR6/dEdlAki1b84CgHl2xf/FYz7h0LknZUF
POBUmQKTHn3Dt/f6UKMom9NnlwDGwGqbZZ3JCS2Tl+RXCugDFNJq10UC0PL2Dbz2685KR+0WVFmn
645L2d/VTXcYq/fCv1679FndqLXM7rpyGI61az83uv0C3vny9l07p9v702M7W9ywEa0xOrmaZbUc
90aryPexKp/zqoamJ0bOGjZoFMI8cz85SWKHc2u0QU6xutCwSMRNCYmGv6D2Qp0+3rtlpV1BS482
M6ICTjdKw0wqKlf48bEdR3m3XUyH0N1G97dFIh7aKSpDY5nbEBs1cz1p4EmJlwgYSLgtTMZQ7gam
5SG0cWvj4eWFj0zbwr0VzT5BuRQMGP1caz5oCQBoH5bm4n3OQfs5+UGXtlAh3tdKDp+jfFYXRiua
ECRArZWnP4+qz1b67GahyvsmWGajBNpwUEs4/md3KuGeoC3C3G/CYlFO32WKDrEt0w/uNu7Zguhn
rVBK1u0RGkUeYgcAnWMo36l0r2zM7tl6ACH37CmfmiN2S+UKUNc98Z9+IF5l5oCbEDrgJkqw1ODk
sdRJ/E5j+kqVcs8K+tQldh/rTnOklCd7BBQonvyy3UtzeudPeGU1uGcl3MTJMsfVFkZPF11qJUyM
2uzeS9U8FdM/LIfzGMLcnOtoQo55ZBQ/wrns4Mj5rsbkQFN7gyTPd97Oaz/irJjLJS8b3TX6Y9+0
N2MXfdWr+uHtJf3aGzgr4jLNoa+1c3tEeWF98TqrvKv0BWMfJ38vPvW1uz+rdWpp88pNVXPEwPAS
7dJLlnufPnb3Z7Wua5SZzTE9Ulek5mEYYVgryG5XgsPxxzZS96zkjZaZuzgeOkcz1THEwr4KbL1r
Vo2C6Pv2r3jlATlnq2DURld1ynSODgA7xAr1mPnzO7lvr1377PtfXKdNp4ZrawXmq2PWXTX9xyb7
tnPWweRwHWMH9OuYFatObJOPHYbtE3r2+9bv5p6mBI4Ix2Ia9qU/f4st/2M9y7m/tCml03a97hzd
1IdgFsV5kM2Yd3zsRZ5ewm89S+drS6Q8hFhtYqC8QqS5UkbyTl77a2/yrERbs5ywrS2do9DqLOyK
4TpSWv3OnZ9e2R8q2a8N//c7l+1gjjD6jhDhmus5AkiJfcQNo29gduPbCBNdpC9vP6ZXas65QT4C
EhLbJkscPdnCLszgdXtep11D2Kw2b/8Rrz2ss1Wr+X4Ou94Qx7lJEaq1T5rp//jQpcXZao1TaFJN
p3jJrZbjadrj5SdgYX3s6mfr1XOQn2AKy42raAqMk0V5YnxsGznPGskTtIAQM7tjldW49ULDThr7
89v3bZ6e7B++IHG2aB04FElGJNxRZpfV4G51L0fovDGrhyjB6ai5kqkIdWMryx+m9b2wPun2crAc
dGLQ1fm79iJdcuw13ql7v/CyP93P2cZmJ7JWeVa6hLfMgSPlysMBxYAWpHyY1tElQIU93rhtts+n
66qCyU5QxdjaW6xmsvYEYrT/YdzI/52q2uL0lf62uuYsqxfHKeojzcGmLoSFtisb31m6r3zq4qwu
VPaQNhwl62PkiSvM4C5mU3uvEr8Co9nnqaQJ9nlIRL3y6OEl8IyFwHhycfjGcD7dwGlhBtpijoSa
+XsSTQ+20Tzhm+XdSbVYq0ZgHIV1DV5uOWYHkwNuVU9GGlqNOd9Mhh3f1j3/XT947q6umy9pDwu3
lOZXwIYrq22LDz6hsy5BAv6LMeqqIxKhn6aJcpOcwuWdi5++7z99Z2eVZilrp0XqVB5bWVxhUAUj
goMd9jblNzOeP7Zy7bOaM4MgIQSdi6Mby28jcjFnfnp73b7y9dhn9Qa2KzZpUNKOkfTXpZ/BK2re
e+6/Ul/+8GzsswYhHZKlxV2gOI5glvsEY/v7xqqzK1PDUqbBmQk/m75pVr7XduEQa/IaBnhxh3MR
PqdzU2xmeOMhHnjO9yStp0vPqvRNnDI6HDgJwoUwHoQpzU00zD9kZ2HAMCOgCEvkFpsy/Rgib9tn
lS0ucFwl5IiHP+B4YCaE6nxwWHYeWw19urKKLs6PrKItDpBPYijeKcivvdizmkP2GyfXYsiPuVf9
8Bv/s/FegOlrVz4rOPosDVcf6+wYdyJe273ToZHqtx/7Hs1/lkrhdp7tLnN6RDNSro2YnHJMJN9b
rL8Ckf70RZ6VAqvSRLPAFD+W7mbCIISuhuHYbTXugdzLkyomw6mg/madtvYU2i0OXDbyNPTMjOZy
Y8EcTISIZJkfPHl2shE4HsR+gnALMr1xzzpFGPCQI3H2mk8QG+iRg/y/OTuv3biVbIF+EQGGYnol
2bkltbLkF0K2JeZiLKavv6vPfRkIc8aAnwbj8bS7Gap27bCWZT7GY7vpyU7yLw3e28Sfgq79/3/W
SNzw7y7et7Vo0jWTjvKyvMyr/hP+Ydhf20z/6rOtb0sQ1Wgjt4q6uHRjTa0c3VBm/t09t76tQXSA
Jo5WyOISt8m5Nvu7Rv3duml9W4AY5MpBVlfXdZOUjwe6OZnL57+7IN+WhZIFJmWWsLrYziEWl/Yv
93PrW+BSV6U0JmcuLhYtx8ywVcmBBl53+3ff+tuyUMSoJjhw8ul1Cz9cvZGXe/27j/62Lsi6rYqq
g2aurwWYEFUAm2RyIPq7T/+2MKR27TnzaBbMAdOj3dfFrYhN/y8//Nuy0NSmA3tV5ZelTF4NJ2Xs
5Mof+btv/u2tjNfJs5gOkpelkcU2ocHacuu/u53fzVmF0Ol/I6q9GLnfb8YJFGPlQxz7q2/+vZd0
JeuUOEZWARYRYP/lT0C6fyoFYnf675GT+e3ljJOmKJQjs4tuajsW4jOvve28sNbarXfQyw7B6qFH
MsMaTf//Jh1eAbJtzMUMl2QFTckRu9LuE2hxlrJ2HYTLqf9tFU98Qkli2Crts8mnOIxiWo7ak/sN
cIkcLOPMmAr2GR7S+rXm9OmwtlsFDNUB5th6YQFvpL2v1WHUt9elunenoNHzHX+y8lhok35g/2it
FF7tj7mu3bAbbvgfzUIQIEAY8JafXvxb956N2AiEuOOwe2YzsFbvdzcfcD9ErP4aN8tjoLrN0+u2
UKurpkDs+NdbdwAW1AYzPyRrHvLqUPB7tPQzXhru769eQUPi3+EjDXLBjDYFY37DX/Pw2vE9bDC2
XkUKt/r/y4idUe+s3SCIX2D/MeVUjYCPt3n8qcZmywVhNxv15hiXAh2cDlQyZhitPQ761o8T/uv2
usctjAhUY3lXG3C55vY19um0bF5N+1BMyVlxrDGq6+CR88p3SMivJEzom8Zb1zOBK+135iZPsYS9
0ErA9YxCJIwVDDemc3YpIKUwmBwyqKovwwTe3byaV8D+/noJDaQhHMqUvlWdw9jodhjegd8F+rSc
mOeKypT2wSYqGuYWsPGoN69wYOn70ID1qP3LpMI/h6T/OMalE+VeH57ipc8TdDex/YN5xz9s3deH
/r8EJv+E0P/x2QlwTUbEOUa4w/QEdXmiAgVL3oK5G2RdOoDUYBL+717rb3uAVwMjGOkJuRRpcgZP
8ywS5w8C3etH/Lef8W0PaIuWAT3VFxdHpeLA7CVo0xnR+N998W97QKNm3wGnxjlaq9+qCYjGUP0h
B/uPK/q/ffNvW0BL0dq2Jyu7SJ79dE5DDANHXrBU2Uysb68RT1/cg1gbxnSfrsatMbz871/1b7f+
2/5QzoMs5zzOL55VflHz0i6x3zdPleMVXxYC8luPSZI/7EX/9jO/9zN3SyycZnWyiyf89jThDr6X
fQyriDGXQCltvpFenoUJE5aMn4KA5J00/EODMgLyg6EOzNgaf9he/uWHf291Rslall2JlFxnvPmG
eYjyFlJh+ZbhlWfVXBK0FWX/d8+O8W23YeYZzNKSS2hD0wdT6W/Vknz87xv4LxvZP529//HuloO1
Vh1NLBcjAUtY+W4Cp4IhuOsM1EEvOn+v+eUSgXCs/5Dd+pfXzPgWIzL1ucTeXJQXU+ZjSIML1cby
LwuN/8hm/+PneK5tAqhaUBJP9btk3LbSzR//+0r92/f+tjxYaddrnlDl5apFMJzxB/nOPzxM//bR
39aGRWnFkAszvwyu/hL3Oewi+09psH/77G9rQ5333aAz/g0WTH+Fz78t2+EPAZx5/en/Zd0xvr39
RuzVqvRFdulcszrOi86ktY3mrwc7sUlzM0sCjUH1GXxYa165wPcuEmDIaHaVRynyuV1dpybmA62K
tKUdN0DyQUknfhuRVDD2HQDuQIyJsy34EdFkGrKAa93Gf/gB/3ak/t5P2/ULYqzGTy8KXHthM+vJ
SgISABeAF8zynnhmoaGC/9DxGBYj9QRCrcl5tYEn5PblGlGtDBKxq/frxSzAXR9zHH1lDkxB33Ko
HpxqU7gVph5EBWJzDR1GLw6v0VZm/aiKB9Uj9RLU5HuxH8bfunob1R/2hX+59fr1nf+Pl8GpXL2x
c34dgW+27Iw/vWQmZtX/fue/N/R2ft1NZEfzS2k06eOSNWpL8nR9Fs7k7UcoFRssmN2mMCqQa0CT
d1KDeHFF+1g7lKwMKMKJJcLBzeVDQTZD2iyql8JMyVdovUBp0htVlPVTdzt1GUnv2nGC0c0ZCVYp
PjB/Gm/n2i6A1tAa1jY2XqHRrBl+dwZjCxKsOE2D7MMuqcyj3jVEInBNxm1KzyF3SGjPXu0/6KUe
2bNxlw5YG6wZqifwCzsY1qUEl9J0gZs2V5yqdOtAyhFCa5ZZZy31LSL5haFvVVnPYhLrdjElAOBS
y740NeUfHiCPz7Eem8+0yfu7lXF3GJF+sfFBfG9p4YbMqgz1it0v2fCGuAE2SklyGXx8ls/6OaaJ
f+s0c3mwcs2LagsIm2H/zFNr2cRM9YeAgDoGVdP5SJ+d2wJHyLHf+MmuaNuPzOtGcDCjuPFE9Sks
M3lJ1/TdR1jzio/GPuErjHcTBPqtrTdVqFcYTwJpTeOd1MthNw2z2i+OcqKSBpXwKuo5CgY5I3or
iFQnWJ1Vnb0w+Nrc5hqMDA0N/AtnIhfpgdc4HwL48V0+dPds1+GgpWK/tCLZ8NkyMHQUYcWiDP4C
VWl4sRMWmbrYlK6b3MVFn91l+CM4hA8aY9f5j2mGv7YULCNLBUJzrBYz6jRjDAtoLI/ocHlPG/FF
4xCqLjORd3wsnR6d9qxKGqqLZKZLcIRFcszGbDksaxYzlZ872k9QQmZkSYU/pc+GvWW0WpCsltpm
lWtGfZKO+6SQxiEXBneH+WpgdsOSHHRZujvHquZ3HdRk5LcCTYmc9d3g04OF6g0eGxqajQ5E/KJ5
Sv684u4Z/qUhaMsgbX6MnTwJ6O8mKnOX5amUJdRlXUvJ78NCgRVQOl4fdKyttI8B71GDTwcSrCi4
EAaz7wG0wKkM4cOuZ5899L4bRPI5OHHNAHxp/RSJ6CrOhTEqNKCaW1+D1Y6KT9/VselFi6/Bevdm
iIOrbr1Wdm8xfq7Fw0deWu5BTk2y6ZdyCfNUxxlgqrH/0oXNE1rrxdFj3u4DqPYYioXTpbrCGxZD
K3aqBUoxOkkOzAAKCxlcRp/tBp/fqOZhv8JdOXTg6D9iG3ZvM7nACuqymXkjBnGcXGBO3ciBV3Gk
slrEYOabDeDGN9ND10GErWZn2reZuzIq4/sAlVJ5lP5qvfd6Zt0Yq7raAxc/OypeTELPEp4TWJP7
tG/8TcJustMnr283+eBWL8YorbOtCYDE8COpmGEECHy3tD7twqucMLd0taXBpD91inQNidPMuE1T
v4j3o3FVsDT6XJxWywYawSyPcYCgLe+8Vi/8jemb9I7advUySTvfVUzUPA/9FdxqW23NLHnqzYgH
KgzydZsxQbPWDFCtqcnZDH75+giGygnndlp/9/bKxApT2IsTDfasL1uQKAwheF5l0PzqaWw/pqhB
UjlNougDn4dfuQYfiQ+y1YvyC5JaRTd9NVBnQFGqqwhlNC117629sxlNs1o3pV/2kRLtBM24BaA9
Y4fEO7kyOhir5rY1q3G3DrW1sRvFdJVw+ypaE1Mec3y51Cz4NTLF/Nv1FmoRtJCbDo3RuUJwe2p7
Q9tUdUcSs/Zww6wgrjFGzcnGl5O610kQRnPu6Jt+oKutGCc/zKSF8A+gEcgbt/7Mh2H96OmNC+xl
jWFFZ6Fq2zCumXpf5bnBf1Mj3aGpTPLAz+inNHef98qMXA2A5uL4MAMyexJBPOKsgr2kpz+9sWWS
adLti5UYzhqwVIiI2QJm6ZoB45kNGgrAH8BwEymXshUYMAflUGmka4izh/i1B6vYpAO2SuAIXSTy
fnBujb42rzyH4ccwDep1Qlt1TmjF3beumnFxxV7xCJ0ovk+HbCRr0sFmt/HVRMr0U2gtMVNZgZD6
jBuKmg2iBfCAfgn8K3OMD2uxh58LFLIQVn17OwBzIVRPqqOYUXlY6UwGwZD4N2reo95uG3gdlnPn
LFk/B4VTE94s1OVlDBc+7UaskeYoNrpfyWfA+XKfMvF/28BU/MpThzG9eb7z+pi4JeutO36VBa9h
nj7jeFnuR5qcwwHV4M8qF952XUbtVQDwOEyqsd4VTlieLtiD4DRZ2wDuB0mu/zCy/JdeuXdpjqs3
7w3rvqzFGohlxMJhqAnrSfw4mWwAlQAk6vUS/YNv5xGe64Ynb1ZYl+2PVSwiMGHbhJ45l2hJqGF4
qbZiQoDfQpvccNdXUx/0K2HlOFowDy08hZkB/b20TJAzjE4ETZqiO7GI7dpCA4NT0qIJmNwOlYsa
lKg1WCr+PLE+GplDpahCbLJViHytuSee+aVLrE25fYXoVr52w+R8d6jojo3KxvYIWmd6Xcyt35aH
Je2yXdVdf1EyJNsuNbBmJkjBdN2T+DMH97YDp7D1i0Z/mJzS2FC4KzaFiC26evXC2mXQ2fj3O0h7
Eiz3E5JHy9rWvVESZykNmKflmmmEq1M/xKsuaeRcuq1SzhRi7nG2i+W9d6P6VSN+A41rxpsS7ujO
IXbfWFWmRSWUXB7+uTqCtueN4B2NN6Y5D1u3UAD241oMm9q0/e0ok08EhMAb3awUAM3kmIVZBYGW
ycmse3IWD9A5J4EoNfCQgg8sdr1fLzsWI3J4SBt3ncS3mV9nMzMofEfLGEGSNxNTo02X+IexbK0z
vWsPIkPlJDK7DVahodRmgJlOh/bzGtneMqirAhj9gEfxbyQ2ZkBOErWZQH9MO3yJOiq9zG7snWZB
NW1kCioWGsqmUjnMEXaSY1WbEMEB+p9KzX9L19w5yExo56qZnhN9BP9Pt+9hbA3r3fGRL+Si+OoW
DMLFUL+4DU5mQSBH6rSgP6Rbbe1ZwFz8IAOqh11jy60knEMWA9/J7nwQu8s2tT313vMFw14Y8jbT
bGPv1W387ChYqyvbZ3Sd70SB+MhiMkWDNo/P7aqnvzywxtjP5vVgtkm7BVXZR7yxdQAKZubl6P1s
Z5W9v5Mw/kKG7DW46LNlnuU01ttWuoCDrJFJYb8bELgZjyCwCBR9ZmOb3nXOyJSSU5M7BflHaR1z
YhO0iJ30QBd186ePvNINp37BjhxLoAGBJmCiGCwQQSPKySWi8TlDad4Sqskub1uEPWennYl+E2NU
iABn76nuOtC4iZlZv/BnGFtn7JIT5Lk7YkbzKR/HF7wxcTjR9g/RLdEj1E/VQ17URBr0i0B8t/y7
Lu7Up44d85j42ZfjN/rGajITLzXIwYDRdjxciWnsU2iwdPbn7k1Zg39FRkLmHQzVco5bjhShLNP2
ume3Qa3GJWCtjLkwAIb1qdU1aNGufC8kyqHQgfyO6DsrWAvB16a5j2o+62+XNnFP4NSzH1AC8x1D
zk6wVlUZuVm67Gev+iKHz/lG9empYN09KSZMtvMA3jyO5WdpuwMkM/R9XLD0drEwPsQGEV9jjh1d
p8ay7XJ7xVdm+QxAFF0g8BbuDctiWRSpoGo7YaZVaoUjty5QtLx8Dhct87NNgd6IBds3u63f6WII
U4GahoI31Ke0eav02DvDhSU6JIhhNLf4VbcjgOOlxtmBA5YnSgcaHIxiZbJc6kQXnW+epjSpgtzD
J5ZcZ3trd5k3WlZ8Csgv95bVLRtFgnY742UZsAxq1RPwsYoRiIrMOt/7t2qqEW5dgq3bzN3t3DXO
DlJEdWhL1yfeVXILqZQ292Fq3lsH4HeTIZS13BWtHdlxGF0ZsKKi7SNtnNQOBUt/noDP7GH2yxs1
G/W+G0YwuvGCaIue+DB3sH+r0RLPHUbasz10EN5oBQj8gUcqYaAC2yTLGyzBksMAerC6ZrvJtQUR
01gjCgdkzj4feyFVB/fgWI188dBQETc4+lnnK4C6yRzaz4mInQU83SzL7tZIk4ETLLWzVkDTFnOd
RmB9kNK5qnjMF74BmXP3wAhNmnHvNB8mMfi6AH/re9UPwtp4deK9tIM75MG8gPf2EOzddPG03pUE
H2HZuOJrJa+wwmQCQcw5Nu6fxgWjgafPzu8EXzFAVrcLCwfynze7wG+TdN5mtvNWq8kLRx3+hPC1
L2Hp+hYgjAVLKob/xVQYkDqmpp/8hF0Pwnp1SoRyTkutG1FT+xDJSoj+/Lx1Cx73WiQanKMuDdpa
Gmn+rCG/dZKRr44TA8eb3LibVkQ7gS0k9MSsvyJHP+zCHmtw0WW6gVH1e4rTbFMhvQ5K01D7vmfH
HhoQkrrq9VtOwitt8IxUFl1rb5eCFcpT/XI3Kla3pYFrO+XJ8sBRyn9YTA3RTJ7OG6VNWSR1bhBT
DyBngYNShVoRacQuExjCq2/k9Uxim8rfIObUD5ruORsLIvSx9tw1wBxpP5YeR3pWIQ55izbK0OPp
e2j6Ot3EDDjQ8TO6vAmO9SitFvIbR074WV3NxJpZaaFHU952MADijkgLQ7yc7Us+z/RtsJAjqc6+
kmQZwnHAVp1OnhExpVRuDd+Uu1yqcVePjrGZciaDpTmjNh7n5nY0uwwmfN98pXWcvWFITk5slO5z
3Q7FQbPN63G9FdBWEaCtSRxDnO04Pa6qPkAIW25rv8SpXK5iZ6EKvI351N2sjwijC7eNDI82yPjK
L2sU3jNGjaZ7arRc/DrV9v1orr+X1nIiqIsUbxt/vWQL5Z9RVr/AYmn3Tjlqm6arnWdvreJ9Q/h9
asn+Bt7KYWKuoEl680rUYXnZVuTMSDEsaz9VDTDgtRTx/djJLhpt5h8qwhOi/DLN8KgZ1gNOISD9
9DcdknbtGAe0x2dmmjlVcNI4jGLsNk47vU3CYawOqCFVRNejUOn2+4ENCrdXpk4xJYUgW1wXoS4V
VtVK76bXlTwPMzaKwfEXtIdVMu4Xg5YDWYme50LKnYE2FvnmmL2ZFZdJujbCmcIVsA3UjzgDm8g2
UL3jCO23EiNQN4o7c1z83bykgDiHLL/tGccL3HoyL2jaL7jIdAc49iyOep2qHjakjvdmdrV0O7Te
i1O7BnjH7M0DHmnq+YDwZ/3kBPZWpvF70ZfVF6TuLOyUG2XurEdqVkjhHLB2yFTmH3qMdt5jDHxT
gD0MLVCaaGDR+FGNxihFImfbZ02xqdN5ZChozM6LrTGGpPEqJ87QbnjZPxYzLQJyFjbvlP8Zww0j
VYag0Rg4xyqrz44kuu4LuvCukD65QW6CTgu67ByUREUblYKyKFVpP3VmZx5ryWol5LRf5lY9GOus
bcvsJ6TflTUP22chlgvHI3fPwXsM3SueSJX1a54md6IaeZK7fuJ05syvQ6+7v9Eqm7wVqvEeCirP
JzPXzIdUZMxXWqp6QZgiLvHQIbWEoBqMQBw36ODpci+wb5I4MXDBcUCudXCave6/9Wq9tVJxigV1
fNipNdZoEw1S7SynOC2yaALT8lyRbrjRCU1/5wqFEwKKfD8Oix8M+HKLOn/mmsFcE83vcjBa0km+
2kwVFuilHl6WwXskILvAEuDYbJgfmV8+DZXMDzTzuiGqFYld1UaoscZsNfNEFmKxbjmrDAEvyw22
1DCecom5cC0PoMRr/CS6m9+oTOvPGjM95BskMMPSW36gbrsGGZ0RDoiU8LV1UVvbqFv8s69yERRS
c5HexIr/D+TIVS14ChzI85C4SXb7Kn0x/BSSvHceStPaDIPz5tj2sxD2/GLxuO4zo+7OTpU6T6T6
M5DS6bBzBvC+XRV73E47ipXa1b1X/VaJQoHcuRMoVEuvj6lTghiXg74XteWEHAbQuy4OfOBJ0n4S
2BUt2VNj3V+FS7r0vI0lM4DwAFKOmtVDHOA8H9VVhqES7mOkp77YV6gCkCRV9haeKT7gtko3JXFQ
5GiaC1tTLKHRztVrm/rOUZnUe1WKhSKX+e1q9kvgAts70EZy1JurTa1P2UeNaQumdTnDytTuoejn
z1bOVedO+yfPxFCo/IEoQDPvXM/gpGjbvF4e4NpecoIkGvhlD4Cxs1r04VVyzrqF25fN86ZdxUnF
9dk1MgNdRktzhRw7pE6wCWNr+QBFmYZVQ5Biu0jA67kqd5ooRiKA9ZdzzULR7ffodsoPcd+4getB
qaaulIHb6H4ZXfumpde2RD27HWda/Sh3rGRJjfu5rE6mFcMnSKyXtXLBtjQ+Nhf33E4MC5m9Ondd
h6mGxySAf33uaxD+mKExQI3GL4utrZ0bQOcVJhJ91DgbqB8j2RSLGNSY43th+xza12rZ61WXvSLw
0K5mnvSu4UBxmJbaPAGVs8PB9ZzQ8f0rrT09uqt5dHpquqaxa1EuGmQ9XaN9TlvTuyBvqVladO+I
qAdepMk5b0abS5VhZFv29KhwHIUz0T9kaT1vUiQngVtcPQo2+HYaTPNfhkJ31OjPPBFsgVqWIRMa
3MAw9f00QMmCWUOst3fG8rzqyUdvIXQs61ssXXlQaTMA4ft+dQA0zrsszVrKExPdHraWRJ7tdFsh
zH1r4kxxNT9YW3mN+95oDwYqLP1oXFjpl+phXOOj52kYY1Og/i1h5n1ZrJvW8k8DG9wweNuF3uBE
riN0V4k8qurucgiMnSZBR1bqmeLpBbbOyYjn+77n7kuB0MkobBFW5Trtx3G6JLRCgVLOVLTYmbwU
hV9vp3kdH73EISOerW+JNJttpn10Tf6xWuT1BbSD0AGmy5eCt0pFL9t6bofHoVqP9TKO+xRwdZDl
PCopYRoSN79sXpTKn0pqXt3gPpdCRm0P0n/W5LtbtJ9JX9JJzWYRy9K4TmWeMzZ6rF/GjSaTB0os
4Vqt92anVwfTxDwwmBTT1haivVelL7OmvvLR2lsO3a+NP3MA6h5IFxS73Jm8yFtlGiTzeOZMdy4n
fUCoZ+wx6hhhUcRp6PZ+cZPOunbrpnx9Y1o3ItdPLZ3MLD1VgQQ29R/XQU/pI+KaQVwmEQq3Yx1E
GbatvQFt9GirRYYqi8FG+VXkd2SSprTZZ0VCd6xZIbstZBnIUg2vLW6YjUhj6AZ9ei5afQ8d/o2p
Kn0zGYRJxHgKIGbvh2MZk31a5pumoXnXmH92YtgTSGrQ0isENfkvp/PH4zqkijxYt/dmuZNN9p63
2Znz+cle2PvjIW2eYsM6te5v2zZfa707WnoSdfMdoUFUZCRDHL/ITnk+0BVMap5zzaRPOEdkn71K
R/7qUVgS6hbbzsrepnhwT2L2xqM3kPMzk9a6qcz6gVyuHdCy/lSQYQ+6aT32QzfQocoYtGZMWmi6
03tmsrq01nBTNJRD7eEilvrY18k7uc8a1dyHL2sSYOCraZtvA6isZ73lSN1lhnFIO/Mq2ETP1yXR
mDHcMirzDkAoQN/O6K5rU35oFbMa/vpa+TqCgKnZLTS2SLhWoaKWFrqiaXnOTHFckcEifwZqgtLl
AuK9CWbvB8v9TWx9Tj0ybNqqifbUOtzMLnhoUc6fifAVRkuWiEVoX4Wl7Q3TaQ/MqBw48sgDnV45
pRZV/pziutSOo7F49o7xmJxE9pq4XURfWElFG/k4gbylAo7pz43mL+wrnpWwZLqzTy+b2/3oTRzv
GqUpqpzWfWqOz8inudGQmSkiuBzfjEYQrGgjnT2NT4J2RH9QMMCutep26TiiVy0RBMf94on8/qdW
as1eY6q0BXEflUWDVpvjLzrBoMgY00x13d5Yo/NOatyJzMb46kv/waF90JDA4ZK0HEKSmu3Giutq
18Y/MwjIi6bqSJu7nvRj8boYmReKskITc6Z/XA91/JRFzzuLnyoJXKRbeNSCsWw+FfGfbsI4c2Oj
JZKV9MgtOpUfXWw1WtaxzWCts51TiWm9TjhcoVIrGdGpTiOXaFywtOkZeGodARN/lele7J2l/njd
zsx2Pim9k3ezMz8wKrNJrWHnCvXq+pkbSHfwf0P63OkOG17MQYia+K+kMsCyT8tnXvSBjk/jl+7h
Oul6BtYWUGhaefG65EFvOXI3lnQpSmLWcuLt6NX5ZonzPbhivMqVTG/szMx3vjm8TH3nhosjb6hx
Il+fKZNYI2CTmICa7MzPuqQZTrG3rle7VIKSNjPyd1Jd5MactICMR6FNqTbqNfQPNXZ3x0kX1p7q
UZuLJ922uD79rWXTIBE3Pwaez7BvhycPgcEmlWpl2nT90Rr+T1Q+P0y//0mNcd1ontmEhpxlxAbj
4LarH9VqnnP9tyE6lzSpne8FXdVnNRVlsCYDviXpi+eZYH1j9enRgI4XSY+iRq5Z7QPQeDtqhnpf
ZQNHpxQ1oDTJi8cIEALNaMvf2dzZYVPqr82oDZGWk3Rol6oK7ZXmtNZig3JN2TyolINTAv+bs+TS
vXIKfIihSO2gC9Pi6c4Fq9Ii9l6sdWHmjk2oC6PYO2p8sWutv9XjLN6snkErqi0REM7F/FiKtnjB
4kliWKT9o+eSikvTZLqh8udstNlzHl01uvdNrd7bVCzEHx6KAAKE9TLXQ3zD0UY8VlqmP7ETWA9u
ginYR2eEbXWG+NMB2TYVIYqTum/6OrY7t+ol15q1PNYn66Ft5LT5J1SFbo7fnEkfdW7YAs/Ie+km
7Jf6yVpqsbHt/KH2kDJqAGkDTiUyWg3l30/O6p3MVrKSQKIKMpF9MMoqdxVBMlD7CZSBQRmLDgRz
R2UBw3OL83dtqyfsrQMrtzXel52Nq32WReAreH1pTfIbTbA2aP3NSGhwcho3QwOEH7LW4iIqDIX6
COH8fp3q7Wrw9C5prm2czkreWLERW6r+B25yG1sE7hvGwzRA43aNEdFJ2pNRNOKgzaa5QZW0hIAY
TmVl9iGIbf+2THyTTGCsGDphdO4pNYQ8m+aawSeBSukWyz12H7oACp2BO8vIoTTaORtlDDOvzK07
GhPm+7TVrt03+pc1cL8KaVtPwpJlZGsDhcdOrdFcaa/tTG1gGsqO0wRF+smPH11HkLYbWTibkNfD
ankF8yUiv6A9Q80gsTQz48wDhAnb7W2U06Zq98ZIzoDsomNHmeetpznlIo6L3R2SGKdGSJtMYkaY
wa6SKZE9yaJfjrWtNVE52dNlcq8pBzG5mJ9LSSClZS+Tgoy5Lr2Pk2t6IrsAlpsyumA9j9UeX5N/
O69ecjYH7CrxXNJPME3dbsxaDKJoqxEl2HCyGiuLb+Zhzg/OnFkfbSbWaIULf84QPXeYaKlkoUhg
U7DTdDdkHEUKamw7qr4W96ypxCkTcUYaNvaCdnKq33EvQAONlUGASB+JSYf4qsc/cVoVB8e3zcPQ
9uthMpU4g5PGnpM6efVr4rW64y83IkxbfX1xxgF6UzkgPnN6/cGth/KHKEzriHud02kaN6/Cm6yf
FMkcemDQD+dU8kLau9gryJiKKFuX9IbMZxLOSWLeSq/zA9vSKzLIDsnUjAnYsylnNFwK62uTuYzP
FX1/6FRJOm8ZvR1VaOu1q3TjMnJTDuYgh1NHdPNUEMk/+G3e/U5Gc8EnCH080it9uBbb6Mc3aHHJ
BlpnjKnVolVT6WUmafYltLTaGSvpVhR69TSGSONJfJexL6M6L0pwMa1GJn9AFZyhb7qhvRpDmKIt
ITDQFh/Xschv0UGuv61VDrwjHTTPsVEfnd5yvqilvy8WnZUR6ccONrv45KnHC5HgraB/0XtYx6EP
PcyrEP/hQy3ko237PUF3fdN1ntwW48oR36jB7QZUaAVjWvUwp7vFTfkOU+r0ESK87jxZc3oZZGKc
3T7Roipz602OthW9LSU7kqHeruV30ptjufS/tbP3oYRT7Y2exHWm1BU3gJNbI0Ftmj8cZ8ZF5cl6
+YxLekOpFlIsTWTyMWrudNB1y31y2zLvQcyIKTLNfqZew8JLQZocH9kAR0eEJXzSgLXXfuU8uUYu
+9vc5WbSFie8D5ta6z1FUflhZs70VfujF+T5/1F2JstxI9mafpW22qMagwMOmHXVIkbGwAiOEskN
jKIkzINjcgBP319EVvdNMa+l7JrlIilKZATCh3P+8w8hAJvtu3ddIzno1Rj9HD2RPSRdIVeydxj7
haHekz0ql8RFMMmxnHRTCMrciOv+mIsWBc6kD7nnNLvcE1AnxsxTX+eKyyfIv8WRjNoLcpPfGLbS
S60a7FkDEd5kxJ9qWO4EfU8VqJKBbqDSPkp3Pz4xF/uS1dycJLyxSszwMQ/S+nluJtILI1CNal20
hfchIg20ZPDTIz3m+8DmHE6J1d7YVmYdCXA1lyT2dVDPoPGEoN3vphFEp1oOjJkysgkZ+8pz7wgs
TlRDSl+jGjI254QzMZ7dH8QeDMjbwFnSlHjQwCcwlmCd4pbM0S5b1ExN7ipoeRuih+LHtq2hCCQG
ZAESPkDoSo76C3F70xK3tHEGXo7RR9WuRq+6in3XXhuZolWXlXMo/TB+TzOGkGacf42q0liUnATG
ElMwN1kpq1RvMvKqr5pnspbuyO2AvhhjNShA0wCtZpEYZbZVcfuuM0L5WtG8Jb4ct2in27tM6ZYA
7cC+sXGuPOXCc77IrGtvRDIVTOEcoKmxptJv3Yn+prE2ZkUInxxymB5urpfFXMNWI5mJl0Ixq6rp
zXanS2atDjdMcXxaZ1+uZUrWQZlaGWx85sUzGQ+bwDeYF+ugu23nzGNgwmwoCrFgtrTTLRSDm+8k
xg9A0WRM9RB/FkmOpmUm6mTrhCNAlxllt5F0yYXuHCfa2o5gUSalu/JasooSn53A/Zy/xk7TnKvR
//A6sznaOuJQaC9R84RhPnPmD+vYA/PsnkxMoB7FVAMVNJWzC3uyHUQss8MERnYsbabmXTkYZHo0
P4vCKzCi6oqj1qmivE3x5NS6e9TwM5mru/qLO4YpA06T+QYW4QiSM4Aap6za29nOppUVEnqKn1G2
8XJs+Gycqc6uaF5Z/nJHQti4omMrbsaiNV8zPxz2U6wZJ0u4S6RbmM9pY8DkzOoHyrGanGzy16Mw
Ns7abcnElb5cwVCzaPzyjDEjZNgk7JIFhpb01VHL20+hdJJr8tZHeoYQ5Dlsi6Zcy7iq1p3f0K/V
dXCC9J9uOkk1bTDdXoZe/j32a387BIBWcWwSsEmq0Q2XcXvwuIYqJm3aPgyVJo2WLPKHxJ5IOq3G
cOsY4UsYdvZ2jAmjGuPefg9Vw5eqm46ZHNxdjEx7S6B7vMtIy9vW1RA9ZCO4wGLQrnFK1KCXYnCG
j45kyor3Jh4DMljxGx5m+DVxUm9lODPGb4YPQt8gEdPt35EwMtVMln3r6EYyXU4uEynlWGIvIPuQ
st72zXtWhSMfYU8fQUbwR9Zb5YHALe8On06I+ZnxQoZ7fuwUY0lb2MVahQBOhhw6knYcvQX1m05z
avSrqCjLZTd384sTxXIVF9JZOmJqH4kmb56ULpqNbhyxw5KTqDLuhtdElxsYb8TeVwPQSbwUCSwL
w+wfANKBwVtHLAipU+dwtLJ1Ynt2tGCgzc+uqmbZFTHHoWWTQ80cknndWgzJsKljBRO42DEIX2l/
islKass90eU8LW0OT0M+qbUxTMlTMkMak5Hdf/hgVIBuc7NXU+2u5RTyZZQwgaCGqBbuKL7wT9u9
y51L8Kv9EcOi5Hl2w9YLk/x9xhfvWYus23AwhMemH+JDCf0TwwknWHszsofJyrp3C17FmyFa32Pn
tOGqGMwvPe9qy9MVDyERro+B56t4UTd9slbVrFbhSHDwaKj1RJzNwRqwGrM7e3pEKDnhISeclZzy
8r6xaqhQWQ0n3lZ+eo4C373BDo3au7H6PcSF8WG+hByn49StBlsFty1Dqa+0ynSYMakwH8ZILPgy
rOmD6lQCbfd2d0ytYTrTQT9Lp5i2mKmSTm5FvTpGln6uZ/paW81qOTj++5C49qHBD/sSmLyYGDxm
jCJhRaI2fMBD581Nqw8/jFKggAR8FbMGYAuv1j9Ne2b0k5G3yqFadit6VcKHY3oM3PrMb7YMnW1R
uelO1EGNtI2RYbiwo8ghcbe1xwYbeP6YFFTjZnKj7MZ3PEkkaflm6AkO6IxH3Y0XJCSyJhO8KB+l
o6wJ0GvKumT+6hI64yV3Vlgx4ZJJcz+18/iUSEzqaqZ1SO6YmMdFprdZarzlo58uYWK5N27N6CS7
eEducU2MDrlPKDJDUWflRBwOmI4O6gR/+XkyCDpvRJ3vSnwzlwPxk2TUu68u1JVDUgzOi+tDR0nj
Id4EY/jFy8dvCeZ9q6woxBpCBGLAiiXVhE74UGX+jemeNEnTsZcQrOcVyUn5TfngNh4XJZlIkFes
OTHQDcYzHvWw3iNmFwsvN85zXhOJLpxvNQfyktv9Z0p8ZOduI3VvOm13sklSPXmoE+fei9Yh4Vpr
P4qDWzOfvhGtXa6segDsbVOfu6svuW3B7fJC0uIQTOl/BAonNkLMYVPFM+GVk2O2mzFR+PKBU6w7
FxJoG8DGQ2n1MrQVGX12j+mOGUpjBenXeyTjvjkTnRnfKRgQr2lSzT/tqSqfbBMihux66wFiR8ZB
1Jfg7YYkxnFIv7pGi+wT3h9xl5AcV5DuYWka9k3YG/XeCOgAyeu28/suH+ESgdkqxn6hVN8CG30s
dJ16XUPCurEYwcLTTjDLJooJenBuLeHBcn3oSmwntKmMuIz6Lgaa242BndxMZEEy3LHaI77glJQE
EoStLg55rm1SDPuQsXsU6cce4t0Wshc3ls5DMqin4UmZVb6iqp9u6jCNlhZY+zFOzGgJbQLEZ6DB
8ZinLK4mtaEBLBEFWQBE63zzuxCgTVoGMGI2G8FZjxTiOkqDbQDZ7rtixko7PkN0sods3Q5J+UV5
ooJ/2ICFLHsy51aup+wtKgLTP8R+xvgup7e4zaaWAAgElwlsG8+9T2THXYnHQ0c38bMFxj/1Ik0I
Z/UG/6csfShqPbydkInoNixm70RwItBPkpSP+pJdj14OVLJLp28BzNR9ZSAnrDPgw8FFjhOmQ/o8
QJwCkBr0oWtqiBBhUHkbQhX1wiIciDcCA9iYgua2hbkKFJ9CN4hy+SDNAkqJMdiLdITNR6Vibmtb
vQA+kuFWEZI7R1DI53j4jqdI8S0wx+5EDx4+F+Ba20DN1b6as5H7LKEpqVmgTeJNN3RE9tJyimYf
9GWy6mmMvszJTHxDO3TcQwSgBrFHYnyVtfuh0YgBZAqXY7TdYesT+XoqwzJ4HwZQvcZrw7UsxuYm
zqhmqqEaCa9gwrGf9WDfINkYKF496pmAFi2e4FCOWTSnwMO+em1cMa9HzsKFlybjUSYIFamIPDI5
KR8ITGC66ViklhLf1v3obGNMlqKtqhfg6uJhbKF9VAlxkgr7o7V0mPXOFjlhXdnr49hDpsRUFM1M
QU9yCQFjBpZ7D9KKH2NThVuzTJnHFdYrRJo+XWZchr7ThDcwZqttqUNr19USBpeInHRRRZ54dAiZ
O04w5lj7TbZU7COwHcIENZl+KKw8kHyDSGGNhfBXNnl6CgXkU5rk4ksX4DiwsLU3gd/4bbwOekef
SayP3iK+v0z9ga445fKs6hAbjynp91bhp+sWi+B1HUSE32r6/NwF1YhwZsPRijMXvP7Rhdq+wj+T
OWKUqG8tkRn0A6m+iSBuLy1j6g+DRd6dSnS2KwO/3SRzMP6UbsheCLhBt1w/9ZKI0IzhqiZNw2gH
NCltOkdr5Dicy22SA9VE01diDOUSfPhjNvt+PTgwK00nmuIlvu3GjfDUG9H1jC0hGK0h7hCJAClF
oxEhfwOcFImHVON37c5kjGaMP3s5xKtUJ/FWsQNPZjqjNurN7oWRcb6uMhShM83qzpx8b5/XfgqT
ICzfsix/HSwToDPmDBESUUdYTa+GUc1IY4QLN7w1ljV83ocMBQMS+pytPLnSzWCPEFbjRT3bQRA9
eJU5/u9f4mfaf/8fvv6o6gmhUdx9+vLfT1XBf5/z0P78L/69/VGd3osf7ee/dPk9f/65//m9q/fu
/d/Xvxv9qC5frEtQqOmeqJLp4Ufb5931Ff0Pv/m/flx/ytNU//jXPyAwl93lp0VJVZJ3dv3W7vu/
/mE5COP+fzLT5Zf/55uXN/CvfzwyzPlvQ9P4Vz/e2+7yA8x/BrZJzhkxFQ4p9Hznv0LTmFALX0DX
Bv67ZE+QJd/F//qH4/+TCHQHrMyRDsyJi8KWoNPrt5x/2qAhwCOug4IowDzz/737uz/klX98IDyN
/3z957igT25xDI14aQGvTkgnQIlgflJjuvBYIrIdojuyWaa72CVdd3CLZuH22jiRmVgxa+RcbHzy
pQndrpmW111+QypQd/TaPCbfKhf+AhW3vq1Z/CvKZSKcwkAS3GnjM/07HfflBf2XbPT6gklFE0Ka
rulJ83M2TlPHBNR1TXSHiMS4h0IC0GZn/SZv7Gjp9cWLGgVIbxmgejIAE7YKr53fiP1/1W9fXgOM
fZsnxn98fFdLwD9pJDsIUp2Q2A4ZqSfO4Szt92Kw1A6iL3PK1szalVBd/PVPK+u/+6wuIudf3zof
kB1YvPPL/1xW0p+lmXEytqT/ttVd3JaJd+6QQr26hWefJrtKtrhIyeNc19ETFrcX8cRQWfYiqGff
h+geZsmmGEv/3u50SAJ7FpVr+J3Wb2LyflWEX54MhuGWb0vTI0oBrOXXl1iETjv1dZnfdcFUHrVA
rBIHLRmbHkw2dWMqae0QCronZ4jH3zk1XT/7Tw8o8KW0PcFekyL4pLZuzSZ1ZNCWd3HSnFKzjp/I
7KWmwa7u1mDsvceTEFiULAEiRIXV7FooE6sgT9J9NsXW6u8/L/borx+X45ggi47lBr7H/3/aWgX0
TRqrsD2DpNWvU5BjTQUltdoBjtavomzd3yzLT+buPH3Hsbmf2cvEM4o/hLd/XpfSKvrccPWZncoK
wP+y2edEICCXIOupIoNs5SYJ6glTDjBSfbUaoYobcF3/uAd+uQZ+OVYuS/GXT+LyUlihvmtJ+PjB
J/OBEDQYl2J/PMdEuB47vyV0tEfdMIRR7Cwa10xuwXrDtc6K7NiVOmHOmTBWHirJBAc2/jynw4uf
/C4V4y/r0+HQ9FwSJzlD+Xg+qZuxNo9qtq95lp5OttY4XFLSnRhIqfJerQoKkwgmaxFVc3Lz96vh
alHw6ZEIz3VgWpOTadn+p91ruX3kI4YRaKNq+VwPQ071VFblosH8+IPe3ToJCo87B27DMsKYZjET
66OpRkCms9isV1Op9c0YT9WNH8lu/M3J+qsq+7p4WDieYzmeZ9q4of66dZVJGLRWtjibju6e+86h
0lF9/0ZV3hzjS/qfnLN4gHZruQykc+/bbx7Q5Wz49IAuz8aRFlCsw6X46wswPWwGYQhwoFaB8bWd
CnAAgp9Wlh1hvtZ0yVYqK7mNGiOGX5RO0RcStlOcPKxAP6Mt/5/Zd18fyC+v55MJAsO3Ysh0LM6g
oy/wGfdWkP78zXv+y5HuOC5lAZvVtDi4Pi8K3xrSxo98iH/NlJhLf+56ogHHalciVzj2UR4d0wwP
1dLELhQgyL2JGCHv5FBmuxjOQb8kcLX7XqHdWVtBH/xu0f51H5tSmHjZSunZjvnZr3FOJdBMVyV3
wBxUBUPt6I8Z8dLJDMa22MRGhKqONvq5CpTNUB6B8cJ26+kYGVUZ3WalXUCMGqbu2fz9ZXO1ivh1
xViA+AH7mFNPep+fHsnoboJpkH9Wl2PVG6v55Gu7fbWsIdlep4F+zzgADV93yNPU2FdWlf3mlP9v
XgRlmEWdeCnlAsu9XAN/OnRJzuulM9rz2aZ1O1TVXCEq9sVHlgjrJENdARznp1mTbAexk8dFiMj2
75fR9dj69UHwGoTNxcf2xbDzk1eh1FbN2EuY55FDBo68Z9avGFdZp4i+OV+E8C7QtWeZtymnOT6J
WFmPY6mqH1WfxPPKE279ijV4p3AhbbrnjOH9zhiEfS9xSTi4l6sqSoZq11heS3+tme/kEy08FLI8
2UBaNW0OsyTwmd7xSVyrC0wtqT/+/o3yWP+6YwRvM3A8i3XpeJ9rr7wcYEn02j63s+sectq2kyBq
e8ssS95DyrcIkTTcVRWp95SRxwMsFv9eUE0fcAHkEoxcsU1Mezo2pf0YJZ5YjwaSzSrAKiB33Rkh
j9A/YIk7J5rbl8YZ3ANGrhryFt7KUKTbL+yVi7SLVvCPXTGOjnNWuN5NiE5hVjNWVfTvsUD9a4/T
A/oshRLcRnGVzmgkrcsGGjOXOsyoHPcQTEmGKGOgZZyNw9Clat+3cJmDrHPXmanLF1VEEiQhLtdo
Ciqsv5rs3hVjdGYKwNrKmMl3ZC/DJeHpG3xUOw9+5B61pXqagrr/OXd4qQDsMkIY7Og2hiq2DXJ7
ZmxnIEkcDOMbaIGJQfalUnD4mtsJMmWzqCt3QJZWOtsU8s1tmPvjlvOZpcIJ7N8Puqx2PtXwvQoQ
qxU10rM5C/cikl9NxByImsQ2MiPUfEbdJx+VBxV8LoNiPcyddUqt2t+jbk/3OKQnW5dDZCzSeJMx
D9gjHRhRAdlqa4fDeJi1DdSKKz9JsYNmVKmmHyW56ackZbsXZTiCrOb6oBzV4tAsjK9+qX+Ucxac
cDAnN9OYQjwBQuwyYqd4L7I+2HP+Gpu+y1DYplZ89gNITQVANEB1n0zwyt07K0+HFXjbMckMLCJ0
b1U7iBLdc6Gc4QG9NZUWPdQXaeUKsLi1RrJV0PEtrn9JmDli87hxHxsrQw/Xw3KVKUbbQqO6acYg
f3bBmD6w7bAh9nTuoemgJBpMbV/jVLm7IvWqO+ykza3jgkovlAu3KHazvlgEl4siie0K+TD+HKpX
PIbrh8Y81F6G9JXf0iwTt1Reclu2gFP9EJQgalOkbiaNOES3h66OqjcnHG7zwZIMB31ofG4ZLjut
vY1oXeA/TKlW5CNHW1dM3VONtwAMDtc9Jm7r75uMaNYOvc4is1ULxiqK7BDUmiNDeQnUEjWjsTdK
5ykXor61pgxTQeEb+zqvcmJxhDgldlItJ0GGjK5UdVfidraLXGNYJSMQ3VBaeKUkZMrJIeq2jJIl
otEAkZBTtMGtKoOHAU3wsQzUeNMwr1klBmFhISsZCmHEmK8WsfUKGwBesjkhAOwLBkerDtrxUggz
ZgoiqSOmxIhXFgji0q4b8bVVCSgRSJOB2ziuVgFQqlcjHwJsXcIi/GK10uYoDd+LKM8eulHKd93H
L2EbWWu/FMU2wvHjLgd1W9YNipXrqRizzZ7LHgZa5PLCkrJfMdYvlmzG95nD+aRMztK2Hd6cJgYy
G8tq+Gj8FmKNcKpd2sGGh8o1QNPvBucd6lD7jK9v9ywak42h0VMvRpWzCE0hoPdNVfyeNZx+Rgpa
yvvkfkYosbUU9ME5xCpwmproGEJz3HpDOD8r/MnWATPizXjRy7S92d6lGgXyJLrobBRdtAMdQ0Tm
lgWp3zTosDoMdF6+AH5cSDFPa+DVFN9PX331UzM8hbUXU6BJjpckdce17KYHrEwxbje9+pXJHgdh
N0YcKTXrGl2KR9vouNwybZOq11iB1i6uVdH16eWT52GiBGMrnYuPUCUVoyKc2rcw1/GSukRYYfSS
f8Cld1+wZNDfi2isbkcj8c9eURmP0LWmfattd9OMrbMzZat3lpiZGoZdu56Tot4g+cJ5gEAbvBXS
GnldQ0ZxmnfP0p805Jd5SIGeqcmuR9k02t0z42WY9kjP7ZuYFMR7O4UEqvrR3XPl2F+8glM9cKon
OzFv55Fbdi6xaF/URucu7ARqe1/hTGRY876YVLVFcpUdWx/9cBJN/LZpsuovwoDrOTJo0rzPCreZ
vkM8MwYvRSfqHzXhvXoha2bnsOLN18pLHkptTxAT4Icxhzr4ERnUXpaLTZPP/m3n+M5OWLZ742Oh
sbQHBpgX95sqqbvHyYbBHzS+u7ZBYm+LuLjzPJ0ehr5z7/3L/g56ySd37WYxiLTqJfICuYXAp3Ux
PNqmQ6LVHKxFmcw/MAGab4cpr/5oL9JLcZQmhmDSnMplwke1zQeHYt6JDL2EpgClPILY4xmxeaTc
zQFVgxZ/rAqquEoj7jYjfsHd4egZboqQNNIHUzN6LHRlPhWgC1u/U9NHmRreSox5JFfpjEnAYva7
9hlGK4BJH6hkVYfWd2GO7VdR1QY8o5QRtRNa9hK3G8rwNp32diAIO2pkAZ+vIXAnVNltk+BPMsNw
xm4nO1lj78Abz3DsHCO9RcfJlLrQPypyGG4txjb7zHNgTyvXOuVSJI92ZnoIIvqLCdQQbmBIhQ+5
MXYHW3bVOS8nynkR4uLhX3Y9Q2vz2UtEfkYih01qPFnDG4ruFl08bdG13EPynNwrJyt+zKEDCHVJ
eCjbLFq0huetKpe4aj9LcXHUvJyFnTJfFZOSZwlqsigF07Au0NOXfDKM/VyX7WWq1pzwvE62bcs9
I81SLB1T+TBzeZCIzSg1V7bTVruADf417HFf8YErb4frDanSGS9boXBSdEiN7YWNVKXtU3b53Afc
ZtWMbZVTa9ial71sU7RFqnIe+kDK+zJAh4BJwbpKvSFaZTlPqvd92uGUzEeHbeYHj5OjvUOP+mFL
GWQ9mwY2DBngOsvO9YESEglmOaT+fRlVl6r4gnnpyPPezHw0ePtZ7N+PtsWeCXLTfq0pK/JF2zTc
3QrqXoq2qOXkQdjKn2it9Me1jkRVU7/CF+FbKD1SdoDn9w9py5/OjO4OkZzal6iNWIGBj24AWwyx
ByyL90lqeR8B5hinJshwgfMZbuyYHLQHJuc2g4e5Vd+EUPy6HEEz08EZ3ifA8FNU+8bZrxIPpsc8
olay5nJXhROnr21IvKgG1Jkw4gZvEncC+ouxnhTSl1MaMphKkmx80GVyzkJHEWw+XAb1iSsHkrtF
+93sjeGls93kiP8UqjNPUU345jjLHeBI94yBg/0d00zjxaTqZairnPbe6Wv1o2pszaQkjnPsrurq
bUDF0UNfabsEpaudMBm3N5CYZqS2anzl5EHzMXguzSvCXNRrPubQTW2+wRmJHMjxsT6Ms/3c+rV4
YKh9N6Xus8y94HlyRn/HOTpAatG8eMs0qLpKdllFwlkYmwubQmM9eamxYq0z16VeiYylV5DnU1c2
BEZ0FwtH1g9uaGY7MJpprVpEKbnhua+xrPXRynyxiZ1BbxwZegdi3/YidUuKiAQNrYzfQR2p3GK0
yOcJQtvShpQBjQMIOusmtRUxbhA5vrUSoqTTfIx+fRGrRt7M3Lo0mm+wExTz/bwLTyXWq+WqGx3x
nbUXBjt0zX16W8WZ3yw9IvluZAGVuvRq9wQjrf5ZBrWnN8aUxLixBSL9mk/m5QbwR4wBrNFpXvwh
bo0jRmsDjh2pXaijhOH8BttermqrDQh4H6dt3ub+MoQzu4C3eC58Zz/pot/bvh5P2sPXwU5zdZuG
5g+VYCMFK5B89rz0uby5B7J3TkRnQhEyBsXSSzjM1l7v2scJZ6lgoetAvrcDtTwC4jZu91lZii95
hC8oNnD9eB7aNujv4OzHKmCgn6tsSwaL+cWC7cLP88fumVEJFZDrzMkWc69ynaNqvUfHGC6hFAqQ
wZwOAAOy0l26wWCd/qgfck+1/gJ74vBcJ05/Lhq+JS+HpzKgbPcD2nXl0cfa00gVXYQG+9suBraO
XVRsnetfS00rmVbI4KudGaWUUk5sAZ9fa4/6ctSmBV3K9a+2IfVWPvXs90F7/ipAXrwRDU5Rsed0
d/hX+6vGLKwTlyZIo9fRMBSJek3SRn9wnmu4Q7RyXMP8xvDSNUdFTVGAxeBXE10BzpUebPEleRn1
KwNFfL2DMfF+ojIj6u1aS+blpSEooz49OF7lHjyvz1Y5ssoU0kZSfekuDW9UaGwni9jVH2ECtYtT
36JPR+hCsGuP1QhnM3zEU5cJjp2x9rpLBGQddIymO8JzMYm5RwDQng0hu2fHhU7rBRHbMA7tP15G
Vbf8QCOqr6ek4Knp+CIvridMZqA1+Hv0eZAtoTGdYBVVITySElWCZcTW6dqxIrcQxFoqtWmDebyZ
ivhnP/iM5NU47bgO7rRCLzpYTbkr4iC84XSQz5HGOztOei4p3uKCcje6MbIw3xtDkCLno7Yy/Dx6
bKvCvmXPYsocBMO4hMNsPVRd3z3zsfP8qDZxHhvjaN1lmB1gMlPcFyKc56UzO+a+jo2N7l10012L
OU1JfmcX5e9XJMTSLs14CynINrNwFcx0Eb6VRd8Dw59vJ19Z6BsjM/5WJrAAFy3yE38xXB6O9C9L
rGyHO29MncNoONhRTcz6//hgYT0+W6MFLCwz76bgRqc7yYcVGJT7kNWEfl4+2jk1TTqYzAxJDBX0
9rrtim+SwvsRm7pqnejiq5HHtKvwVJAVp1axFlbqPRVmZu3o/xBZzybgR4avWsUw74RzH8QqKoRH
I+m4bDkHWR9RmKDHyOgaCh0ntNus4DSbWbGI+VBtYT65uF4Uf9yoDurypQJl36kLYhGjWdsFljfB
66+eYyP5Jh3hnlOFMJEbUEwr36YlhzDRH3WLntoCL73vp6b5gETtP7SxyhyOBh6YUIHxo5VpnS9z
PUMjjEYLtrLI6lM0QeU1vBm++5ziEoTEyoRO03b4oJkJg5dCjd8s/FPAtUzKxKkP8w2UOhSQ+Onf
iDg3d74hc/SVY3aem7SJ8B5J3q4ATZTjDLLAix5126zk9IXLmc9TerBmwyF3noGxvor8YgiTMch/
M9oM7XbnxPBiicw45JFffs/HMLy7LncV4eRWUVvgWHrZ3VmeBVBkcDXrxvwpqzgqTK/Cht62FFxe
eAqcIhFoCVZ7nEYkmrXPyjNg0xkOBmJ/HEeWjfZBwodcsh9RJOsumatFPnfPHpOaYGumdnORJODn
jfgGBKRs7hMxUcC7hm6wTcxzRFMzbXcBVbfDL6eJ4BSNoaLYMTFH2HSEMrHSQ7t4wy1mwNXMic/X
000wObmxXfcxaRL/NLSUfJsrSnhtkUA6VIJgI7fuQqd2n5tLOXlt77iPAAs7zS6EyFzfI6hDwMQt
GR6xjPTvNVOH5/l6EDcmb7oM40PaVejQ4xGVfw/yvxcYXR1QY9en0Ualj2yDP8J6SGFL9A3uXLh2
EmXemWYTk0RmZK9uMjW7ZBSwd1z3BDhmPGDgTvNyQfpqZ9YfnVUihWetFbfarZvXXDQQSdAMIxDo
x4cUVdMhQPZ98ApNUzMWG61csetQxJ7Ly72DKBTXxwsgCTRefc3JZtt7bYSoShP429RhtDaqC0TU
DlX7kGEecMqZod0PwYDb5NgPp57J0NZHfOwvaum+O7bMD+bl4oP815/iAJL2bKZwLIfUBBaBu2c2
o9i4DqzhBZKTEFURFfRYmBg5IkC/Kbop3lm1E3zIeQKzYSI6lLLHFtAkPmGqTpYzW+ghOoxdAzOk
KrL8jdEa8l4ScucvXEVVPvhTjWxWuPHJTWZmmGPLEukidH4tiiW6+C5P1i6H1LQCIcPnLAvy/ruF
gEPs+wn3K26cVH/07uwesitWcb3nsUzkjpLzBQiQymSteTLnc2gtDukgCZdV4MoLKSS6xzlw3IIe
ScALnN6ua4mZt7WpAgFogARyj1qw2ZZgsLu+rP0bX7n1TuFNuQuUXtdlaB4tc4ifhqx+h2YUHylo
KMrcNDtij3KDGsP+1taCsvcyc/FrKeAaIUjDEyK+tegO8MUZp6fMDsYnDI+yUxBQGHi40WzdFEfS
YhjsTSX8k6SpPgaVYX9nPSWvA5OUw3XF/z0m/teRZkCSPSN332Pg6lmfht4RhB+ANbL2ojG0jyJj
KyziBC8kCD+Xky83A4QTTAf8PTnKzm9mzn8dcnN0mz7ScA9fBPtzXp7X5cSuM1u/azT514s89qjg
ct88Saw0l7JzoIj8/fv9ZBzOXI4F5jgetuzwCwLvGq/yp4FLnOGbX/h9eu8mebPs40g4kLUqjGcq
ysXrqBv2RY1btNXd5rJrlrlCS96UvbGWdfEfzMZupLnJ2gA7hxE1dyyZ23SX1jOLu/GgsaMJo2T+
cuVIZFVvPv39u7iGxf95ZCNcISXkEc+1fMnk5tN0USIlr7EF6M+4CNfHoLHVwRUKB4hWPE4cxgsW
dYa53oDpFNKa7KPP1HNjsesAbyOcX8CKd2AC6Qo5DnqGKhzjFZUo6qKguK3S8iXFiJ9yw8rmN86U
agvVkLvc8dWTHzv6R4Y71Z3B7PSDHpsm3kvmhxHr7e+YO5EmZ17s5bLRHd+K2ba/ZlDVUC+F7gE7
6/HG9Bteoa+cG3tSyNzh3W6UHoii07D/EagH5xDR/P+l7sx2I0eybPtFLHAyI/nq9EkuKVzzEC9E
hAbOo3H++ruo7HsR4RFXQjb6pYECCqjMktPppNmxc/ZeG0M48XTtJNwNR9LK4MH08l050HZ0mXr8
oLi0G9jHWQtkDObNLh4TPiHRhyvXweQ8z9WDxiT6ImnROPai625zG1HLLI6mPScI0WdvxYRH+5Hj
FL5W9J43MmdxcdvW6HZpo0ewNqhZKrNN3yNPK+4/zgRhW5nYbca+vDfJWj9PELRftExnXtzINJ7j
PHDOXFvUhMGAky1qYcZfPMWn740tkGkYnPoRrRuGZ58Mu4U3FFNiNPoR3y7t/rFzrkdR0BOzRb7x
+mR8+fx5+3NsRrffdHUGpoyn9NOXhjVu9nqJN/ajUGuGpt5NoFLzVd6MrL2ff9hHqMavDzfqD4yT
Hk81/3Fxof8+E9VEO5qFC78KwBbbQlyp/oHmZ3Tu5mp8yYXXwqUGTLmyNIT9zIf7je2o/oLy6N5F
I09YXMjdDwG5cpxS5BUbYQMPVQ/VbuEk7vUp6ouvhounvwlXjUrPNiyWtL+Mk2fhiUGYyqBrW3E+
STCp+A1u5QsMT1xS4VGr4+Gw2nOH+dmdY9uvXkUR3WGUfW8HORxMFgoymlJGgErL7npe0vsvbu2y
nJ/cWnR6PHw6663H1f5+a2d3NhBzcZGqZvP3h+XsVjhpsbWNrNuFWeWdTZ4X3GXL+Bd/+IDTOF7n
Jbkioo/fhG73XyH9FzXiH9fEemZBgGAXMj7++S8rMp8521qNZ+djJquWbZvCnBU0Lp1bomDjc5p2
41lmJrPvaBl9oran+tEw4Lp6wmGj7ayLZKl7P2Zh9jJd+2/ctg+xpWWbvOKnsQZi1BnCApBBNTcs
p845uxJJ8OgNFSgIGpx+zqliT01enlP/3FRNxeFrli4109wetTD6Il5hUdOc/oyobZDy2YtS6lQo
F8KeIVdjMI4fkzJa5NVzHywtxSzCWj05ZoPemgH3F7fhD/Ukj7jjkgPN8Fx69qmE0OvouSwQoGNY
eOFPs4OLKeh6+giCFMPqebj+qG4br3KuLZMjXvShJfxvXIVrCckUn5fEkyfLg5cOY6iNgB1TQBO0
XC1X4QGV0SaRjJCwKvzU6zn4AYUM3O/yvzMw+ypv889nFt2rywzIgeWDVO6kbIob0iC6QHOPlUNv
BA4hGgJ9ad/qDhO61OYg9cW3/lPf5HiuIRFIWhD9TedEYNUz1EuqPNSOE9F78KQb3FFjrHuvhjnp
x6kq7RutXAx7oetdgq9bAChc3Gqo2+YgY+k9fH5BH1KJ359BLognYXllURub9u9LiRnbnM/bGfsQ
3rVrJ4i8l2Zm1qoDCt22Sr1nfe/tqBgwVs0jwPchvJ5at3r3bGJn0fnoHfCSCpShpiebUTXBuV5E
dJ/i2L23Kb733dDFX2hd/rK3EOpm6I5hUTc5f+yceo91p3VN64jRId3Mqmr3Wh0xw0lxwdZD8B3B
c3sVFgmcSPzo/SYoCu3CSYLM70re44X9P8NeAx0Rwg26avS22Q8hxtiPs5uLVv768xttLDfy9xvN
JaOF1D0Wbs/7CET5ZX0s7bTAshGJo5M6GYRqZW37yE53MaLYLcNdcd4OdLrccBLPI7CcbRoOz2SU
0KH+r/kOXPBpir4IU/qQ9P1xXZzeDActNVe3PLG/XBcy5wpvWWMfh0glD8T6BbvEjrt75QAqgLJl
Xudjsk4asgTKQHoHB8kFKRMUY5dGN8uDuzQlLJSa68CS6qVD/bsmSaLYfHH/lj3t9DrpAkuu0RJY
cJZ3+ZfrXEStQwia6Jh+qC0+5lHxlFbPMS23FVeGjRmc/5nVZD+KOEnXOFKYei7ams+v5M9Fw+VG
Le8Kj6DlnEoU6X9wANQRH32Iq3R8uq8e9kuq6jD/Fizqjc8/709NJp/H4cpDHIjY3D3Z7LFzI3Lv
M/NolUGiM9R7QRpR7MoqsTlwueJ8gMp9BnCvRxDB2eXzT/+LZNXVkbTxdJi659nypEiNsTrOWcGr
NgYGROJWMl2epPut8zIGym1/YNqfXri5HQO+48SVirq+FpGH767ItZexrO5cnKPXVJhf3Zm/XBu7
uOO6wqW5hnXh5NrALLklOEyKNafN7pCMvbpzDC1swF/aG6I4NKXu7oYckGoc9Y9931NEmppr+bFX
BG//SBVrlMi7TA7B1ed37s8zOVurq/O1lgO5c7rBdSN4maxK5yNJKXir0I+mH4c0245MnKJlmpx3
IEkghld14H31Wv+50bgYRGza+NJFb2ydvNZBJgo5ODUpnGGMgRO3U/X80YdEm0GyUpzWl3qkPwxF
ljA7ayvryqrK6C3Vs5Lzch5vP78Zf3lpDCpD7oPFaRde9O9vb1NGpdAHJY9xhrD443z+ccxT8Nee
ASSqL2q9v7w0bA8ONdWytVNd/f55E/1Cm06HOJJxk+wF6TM8EHF5m2cl6pfcwhnVEMyRua53ELZw
Vp9/3Y+Gy8lqxX6KrHdZ8C3LPXkytcYgCaFyxTHVRHeGwSzcF25WvNQLWNxIxNqYFpU1yriHfnaL
S3Ny75RH/GCSDnIfEmbzhSnjL+8K82+BxlEa9GgMefILWFiTKquS8sioU943SRlyhraScFtRzzP/
kc67bSPDiBrWsmDS9l2dtjsjigqY4iYOWrDD8c9BD4eXcV5Uop/fsb/8YNwlbjW6c9b30zqkwqau
hZbjHm0jXaQCjY3yp8sZMizattRIx5ePHuPH1jKOM4qOzy/gLxpe6iAME8LAr8AU+UQ/246l7cUE
Xx7dPpluVLjEhCQpnsApPS9F257nIXQTA0r6Ph7HbJdKpt1fPDd/Kcfwrhgs9rZpE2l2ekTBFFLK
mf33yhPdAdV9gYxpbHfAPlGRafP85I4DAKaGaRkaLnvcmvF1KtPu3Coj4h+yJgXlY6ofXYifGxN3
DF3Y6I5SYwpVE8pMmJjDZPXzW/fnOYZ5LFcsbV4XOnMnjxZkEBrwoGOv1LIdMehzrjvTFOd2JZdm
7qKW6sSXFdXHnz15x9CSSKb0i9vnj+5ZlDA0mAHSXI205XdSdNW9gSH1bADSe60Kg9MlTQaSiOjm
1T6lVwotpkclQG1YXk1RhFtbSzJHrdIwe5hs+xb76riqRKTq1Yea8kOLiZuesenAkAklS+Xb7JHQ
48e7euzQPVilY0Nkh8cZJPX5oHNUXHd00OLVEBb5Q/Ehz5gWdbyuM4ep52k+Z5jTrpC6dTfR7JXP
/wyS/pHtVclkrOc0NvdNGU9HLyyGl89/rL+8aB7Vr3QEhiRCK05+rLyXaWOP/Fh2PMgLUejpnnSH
/imyTQPua9p/i8rI2M5TlcOdU8UXboK/fTzlGzp4+p286CdlXOhlzOyGIb5SWqQdwFml/4zHsAY0
+2oooQBDkay3dM5eqtQyv9iU7T8/31uaJvgqLTphlrvs2r+UkVMfeIBcwuyKtZen4mMQW3uUe2RL
MvYxXLt6pgOF/X/SjW+EKxTvRuOSkVDUGZ3UcpEeV/SDiENzBRErRCmgj+6Uge+cQNTVZE40u+wg
YjaFUbs+0+KRwXqtx7uwi/lHBnkhnQ/vp5xXrAPNbaCN0+PM9IloLnLnDCDAHkPDWIxclJYv/cCS
+MPVECMrWxVzi+/6Q9nQNYE++gWm1vsPEcRHH5d8PLTqdZg/RXpf37cw0w6SkdP5P4d42ejOdWkq
rAHx0rb698+Wa3KP5OId+uM83QtlFUMj0isNaygAfIq3q8qwwjN0RQaZ1vP0s8CKz/47RRttCu1/
Hq7/aevxZfzSlKp8b0+9x79aj/93GZRZkv//BuXzH/OPNFLtjxNXM/+nf/zJrvMfDFuspFRoJA7g
TPu//mRb/gefhYmxRLqssHSr/58/WYj/0DnBrIUjSC77JX/uv/zJtv4fISk8abKxQjPgsP+NP/lk
e1msk6bA6bFsMjhszOWf//LKFhGY0bYlX6Yk2A348Bikb0YFnx5ioWaegw8X31jM4viLp3npQP2y
v/zzucvFOxjiHNysv39ujBMuGAIdf4QElKujAN8Cl2LIPWTy8MvvcfXPH/3VK3lSHn98FMk0uCUR
29GgPznj5TMy5q4loq+vBueQWd2DB25pa84zXjtT+2IRPDmZ/PNpTOw8jga8g6dH/qGmNZW0I65P
p6ep4BiwkhksryGix9tqGAYfiAKbgSxv//XX5PzOQYDuF3uiOOn5xYNhLRmE/JIuwaiRkvp7J/Np
EyezsVGZKr/YbP5yW0GBUFAuK72JYfv3X7BBJR4FKbLRPMryEa4ImZ/rsJn7awmPxtvCvWu/Chlf
9s/fnxqaO0w7TB5YXpzTMlLJFnfLIJptD0Ifvjh6cLc0vnJ7nX6K5DCl29hqMXvxbpxOAOjXADBs
nGEr3CUyt2qjfZ0k8oui/PQN4FMcU3icoGzJme10rBzZSis4Ro4L7KlAC5WN8WNSQYFdUXnpZ58/
HH/7MNz0tPU4tf7ZiGojlAmBxOapB7RhZTTehybIDis2nz//oL/cO/yMNoIiWs900E6ewspKiiKG
2LLVPOeInbIBJuiNXzx6f/0QWyzrFodvlq3fHz2eaPoWqiUEx7JfLBsOdDgH7hfLxt9uGT0G7har
Ik64kw+xoiCTITHZW8OV/a6aZ9B0XnmRYWnbfn7Pljfll6canf5yZqSBKeEtUOGfrMHSnAbohhkC
lA1a2C8W2pM/jvt12Vl0ujgcv/jtT/74QAuNsIo83TKAJ3F3jvWgubFkYrTXZU441n5saYL7xRwk
AvspUUoPqHiC8ebz73iyzyyXwalk6U8sZxhcK7//ZBqUKXcGR7dt9SHlpFUGNdSEGNgCERGpW+2d
IrK+jz30iX/36H98Msu+CX7DAMNx2q0Q82RlzdxlW9SZ2W5CLL2dErLwGh6uu3//JVk22OUXrYjx
UR//spkiTy4shPXEikWEPWmhal44j3ZnyGrn3Wzm3U1au90XzYe/3dnllZasw5Td9rIh/fKhQWLq
kLgbIoxjA+pV57TtYw9D96yQLWkyY2h2RFj0pfX2L78s66/ktEOPkN+TIuLkc029LFK9yrfwhdpb
TTrIgaKieFbZUO8G1WEzMzP78fMPPXnzLYFbgF4pfRbLosuzsGN+/bL2YNpO4Rn5tp4M5GutO2Rr
a4it/ou35uTl/+dzqLIwwvLmU2r9/jlRHHiDIiSPMPEwuBRpb19VpiNQhxEw/vlXOv39QNBIeu8U
9txLntBln/3l90MYKTFOdOQrtH77PT5+/teXzjl/4JflhYQwzu8sxviMJC5m72RJtjqbkFqGU7u+
jVB56dNcHPoo1bFLQ8yAnZz2kINRX0EUc8rEROJcuLgMWGCNYjUYIblIGfx7zuM2SZpONcXeakxC
78luhY1sOFLzkhqkUPn0rghDooeJdSI9uXae0U51hwyYfOhb7jgC2LMUGWpWHz9UcBgcv9KKfJ8M
pGD6Km2sQzc3SlzinNVoLqCxx1sYo/zKNTk8OqEDjj+uzOimSD16vkpoz8E42d+MpBUvxBs4r3qv
F9cIpjoIj8g0n+NUhC0aLQsuLGgw0SDJJaXEj1QI6LuquZK1bMtp30alIgspxFC6yRmR3PISB986
1cxqrYTb9vgsUoiRcrYWFmFve76y+vBMtErgPDLaGCiNQSjBHrwg/Fkt9RxEAqi0NqNbj9IXRsjt
54ww2vviA3LteNr0ExGr+RRlFlCfqTDybIW8gSQoOzTrQ8LSvkTLtwI9R9eVFfFNIVhWh/7HUxgH
KifjTs+ua0dWuFBqYkaQdSCtyEinDPZBK0NrVbsL9LAh8ZmBHMOObs8YAb4jdU5JjNvgqLsgRd5W
xEwC1t6EGXuVNYTbgsCWybgP+AeMRrzW22UWVHvqkzw7c0INDF0tWy3dDplbvQYohI6oFnVimic0
HGdaWmWXFQA16wqW8HCFAwFc9xCiv73o4rkYWfkRfq+GqSmKve12xuscy1IBvQXDO06m9d004gGo
dcSQA2YdYkk8mUUEhBi1UrUGbkaYE1x2YMqpIGUK3Xs/EFHlWgSrSvSRN32aNmTYEVb1juancrH9
uEXhR9SPz4ETl+aZU4ZVcoUrbTyv7czTdkhBqfVMMebPFH2GtSsJR1ZbfI2a2mehDe1tGqIcg7FU
XOFoDQin1EwWSbu0qtadmibMmV1NBk07k2RcpjKr101Zazo5hMJEIZ/X3Qt4WwOONSOgwh+t3jyv
pBk528roUoPGQ6dfczkJMmFddWjtgo6++qBqA1S6nInjaGpkmYCsKxqloyOH41zQ3fVpDE3fIeFX
dFhDZ1QbOyhadZEGU1vttLgml0Ij63SHQ99R69wQqtyEjM3zrYWNJDgDUt62OFFmFV6TLRLY64nu
5IE7MSWblCr1nIyyJbq77IhudSOR3RuBJ2BBFUovDoEx8cgtBjThzyWDTMB53sCSYkUOIFRifWCC
kovWrzRUpOjVWlVjnMGdFHCGsC3EWbZCropbuSKHZtbb8GfTgPNd53Um7C2dG5Pc1ox4nx3B821x
59llhxmtSlt3Y889vg69dY1hHTVg51dR5gxPSMGc2RdW1D0aeOvE/SAq5yGOsc1vUyudXjWvFSZZ
xnprnym6iArp3ViqFakg6jDWjhCEYgOwCSDDtmehniFVLh3ZPJKSnaXrHoTMaxyIwlpPIpMkz8ep
7Fi58Pr5Tt3ZMCG7ipm/m83zo03lf1HUOpGsojAjF/oe/jl4u3pobwc9L1u/kHW2a6ZJizaiLyc8
VFKzw61XRd370I+a4YMtTL8FpsBKK1Q2v1V1wb9mm514qIzc6Hy3LHgEKmUR9+E4bfSj96Lypndi
eNYGtHyEMCWt0PNULoickoCxCZeibIjcqZBj7bAUQ1gOA0/rMfbFOWdl4kK9lTQI+V3NFULPg4IJ
vM/d0Qg2tM/x9iHj1TM/NWVx1g4fj5rKa7S6M96CMO16c22CiwcPCWa/W2dRHpgbM7KDK2mr7KVP
R9IGJod/rdYTRs71nKKqwsTaWuxSrXjrdKk5F8h2ePJB53nehiB26YFJn6t+w28R8b9PRUzqeNOT
WJcNnQTvGPewmg32Abk3ai8VO1xsBqSGEnsJHAJFXNQ8sR7lLaTkQUFBTfMEVK4zigAvclE8VY1o
4CbhgvZF12o0ED2mB30b/wQK+8pZYSAOJdCPOcKbVYGVfmfNGZFaJRUGMMD6BuE0QYRlppMVRenC
vHBpspB0HEB8dTjUcmcRy14qSgWuifDFc+wqfbXzwE0vAtX+EKBEu+gox1gYyk0nvB8FgXZK5N6m
yPNXCABAFkp8Z/zkr6JT8+1gpu+m62wjHUZL7N5mdVeic9CfcKSvkUE9wcXeI8S5EWFZ+nqtFDn0
SXJJpi8e2JkUQTdDI4qjC8pzfVFHzXQ+LalLZcyrNbHL+Y7QACwN7cFe4BaS6HJGyaWP8LG5aIhR
esDqEK3tNL8CqxBu8IMEq1Q1OPP7GHELeSWwg4moI6lAHZKJ36krwq1WzdOZgR78CA67vximalYb
FbHw+SpZwkd1wTtP/k39ZtVG9SpV3o2bBA77XUNn9pA7k7tSOac7rInZtFPSwC+M/PBFzaU58915
1lZQpc3bGc75jZ1b1LGxN93FhIhCkqxoeCV8kR0gDH1neEVytGsYFLYyvntp4FygF+iPcIjj0Ke/
Ej+FVYhHymAOeayBNWvUU0Me+0Pb2q+1zGmQgA4L9LsGiAeSYjvFcjn0049AQI6fxI3skCGnPW4M
jbwUgvFuW1cnvUON5g2AMQG+K5jqM9lbzo0TDxb+LSXXyCKmjQ7tE4ypvp5HdiXEiCUtcIO8wg1S
iuZnQCmb+Mytgsl308VLOfeNvhGpBYOi4L+0NYYi87ulLP0CHyehk7T4833tKN6GclBXyJtMcNkt
VGaKn58JI5bhoc2nwdog5CXcNejKLPErHV7IbKrxMI3zWymcblMOWnsZ0AHALJyLxz7U41f8m+JN
9W5L0GVKYdFF5cPISPV6dGmHLK8Ij1uiI/bsQ0h3zOMsrMN63515g62/u2H8fSQH/dokeA8h97Sn
PMo2hmZo7xos7IvSC+olPvQpcuvmEZknqYxdezBqpqurFAc7y1Q4N9+GtDhLCDfzcRPX13U7wDJ3
O3D3Q+jlsLDd935ksl1PJKoH2D03aevMG8xRao2lZSZxGOf/XerZhPliqt9YNlj3GNmEr6MFeENn
TCBiRQCkodcmH2wUNzIe9p4+H12N8LgVnmrnUIsS7HEYSPmmoqlgG4Uix9AD8tQPOIJZv0QVDxuq
Un0lQdluJ9l7m2HQ0Q+Z1nYIGK/bZmwSwJ5npGA15Dy4cMTOsDRYxF2LsToEc84ra1TjtiaOY913
0lunXSDw7SrdxA8dSN+Lxoegk+ltVSrgEGHlTYdaxzXoBTpu1yEoni0g93ctCrwLNyFKlTGdvEo6
sCMF2S032J+InuQoD2k9bg1yvqluj/EM5RUJBA9V7g7phc2etnKaqjtUDBd3cO2HtZwJShkniyVF
tLxyyLbFXoO7mxI3snH7fvL5ztF2JHuYVAelqFdaULLKyX0cixMBXXlXHJAuqyNFYOOLPFcA2YXk
h8thU1Jca8qfiLi9SjCRPtiVGq2VlcY1ycYyg3Zc4Z3GzQVdaeqnapNnbOjbeTbDI93cmbQza8qd
lZf02JnNcmLVaN35MPArbSPPiDSfIrDiPZqcbdtTBa6aIoNFO8xmlPlCasEMxXiIOIcMaL4SQUG+
R+EsXnKj7OPznCRW68ySbKeXmO/bloi2uh8urNyVGITxFlCxGIW1of1bq41bl9QfbsqWF5eacWdH
GmFULoXtqnaiMPRxms4DFnZ9zrdzXMMVgd9hTgtYGLIm36FLZNIeiREpm82US4K1B/QRi3+XbA3P
baI7ib2wu651uwKnp71VlQ6TboJsaylP91UntK1llTmXEbb3HjXOW116HbF0eNlvFqjtpoyVfhzs
5LmzDJs4kPQYA9fA0hwZbNKUZb4TuqSzDUTJdKvGrUgZwdjYYYiOwEiEHQXXagq98XlOO4xniPqK
3ThM6XZkk818/IsF500iyPOa82sRaxokm2WhlTQ8otBwzorIuCzm5DHUsEdFIQbnwko2kuLnkEWV
c+nodXjRa0V3CwXDLXb2PHeMafMItDEOuz5tCrKpZBX72K5idQWTq7qIOzvd8PKYV9g9SCOXFXb+
baOHGBiRpVzEtpLfmC9WMO2bfa9R2s1JqMMNj8PwihMVaGJia1e0Z+o9CV0TSJUhS44JYVlNpcqd
5UzGC7Tz6UFYacSpxOR0JPCLLrx+2BmsT86aPlC15Q48MGvQa8j5mGBgeDPk3c5emturAX2wtQoz
cIsb3oXijNLQ2VlNTUpsKUpm+kl00STuizmHHhmZ3qVdTLm5GrM+TMn9iPu9E2uPxYRnOja0/psb
uPoV4JVio3ARYnwcf8qxzo+VIfIjupbxlSfrgU4bVm/Sm0o4KU500Q+k+AJyQoce9TdMR86cISb/
fSpD7i1ZIvqZUYSTHxflM7qLZd8kudXIXBAbkWHM14FDe4lp54yJJHS9vRV20sf8X/pFkZuPFA/x
XZt1EPwbrJLjKtLasNokTZANO0+N4Z2bExC6vNghuWcBMoWlsv/Ozkh+VYEX22UtpZLKKTAc8OmZ
ER5HvQjO3EbWT0NV65GfjG1xj6xe57aSIuEzFQ5uSYbq4cfIAD+fkztyUxlAxiOLtEMMz9q9UUz6
uMI77MZ+n+fNeuj0p8VLfJuVshn9Iet/TAqqRkfZH6ZEZ6DhT/DlgwOLC2BWDKWHausiaI178uhw
KgXUlqUz1gtEhv1H5vodnLDhLe7jeI+7/VEtVGGo+wGhu3rVs5GmDibBgprjrfKahfoTwai/bPKx
Gu/1piGdRYBcog9cPBOPaT+2oQdKwIIngDQ2cn864xQQ5iaJnVvNrW60+DPEtA17HSWTU+Q6Kcis
yWs3Lt9kQthMZYTaJWHCbn4ALKJd19lydsB7PD0TVpRTjVNEfAvIq+939NWKfJMPk7iPI01xrKC6
+667ob1O8il7MxUgGJLpp4dB9PqtZVRLhLtGnB+aIS8jkBENLe7mst/pmgHMZk4Kl/DmhMjZqrUI
BLdI0YuimdgypzBhjncuquQqmbV1VWiAqLw5cig+uR3YgFU7gX4alelh5+fX9/MYvD/mRXPc2mK2
zHXa9+Btp062D50bUuqjwJQHpRz5aEcpwVFRV8ueFdvtmg1kJ8HvGY5Fse5n0G4Ohv9wywOSDTBx
8/zSJDRTW2GdKsi5hBT4o7OoKP24asqrACL5yFTINHSKJ8NI1vk8Tf16MGb9JVYs6mtkhxKzJNqF
ASpGl98lnp5RhFa62QExImVtLfHDhhtWD5BZTu2qm2FM8PSZ+NgJY616xJIogIx3zdXB5M+qxR4g
lFPLFQjfiIDfNNOBHYx9oqjvqL/WdW2XO1oK6RJEmUh9kzlO9R4wJx7WQZ9nhMHSb7rEn+leJNPE
MThJHFZ1Fw/SlWfNqbFGpmdcaUAEiG8kwJzQprrhKEEtN7YX3hiC+ydMkJkYvV5OhWbC4SQKepsM
GsLlYMLUs+U3GHPJ37O7+YmGTU/o36BaqARWRw5cIMZ+66Sokvj3BKF4bODzrhzRpXCSGSMq98Zz
yC4b5ojRBz7nJRIhY5qIYbvzbRjLuGfa2log7lNYnEHwwL8xk53QUT0a4qJE+OrRh3K665CtSqMR
M3LAs1lqRwJOnSylBs0c7bzOJifZOE1bVasmKpu7LFNEr8pRo1PlkCn4s18sU6vOjjl40Prr6Whb
WSzWXimro57obJrokVmRpOWRqFLHdCvWKUJ4wpO9Pv8OjaNmAR37vPfHvhPvVhWKp9qzyZdUlUdo
pJGJ3oH0VHbCtyx9urSh6xhIaKwa5qxDGjZxk+FP/qJ8LyOTUjPoVfgszNZ9V9Y4L7E7xbi1NAJt
/QTby7SbvDTi4DcpacOHZSAIP8Gsq00pB3q2IBlaQgYw4MRbIFbWEwBG8DOV1HSxl3XRUCNi0gB/
pdv0HVK9my5EWxvt0gSjuxFUc9hv6Gz1x3CaRtfXXG8kn93TNHddoz+hXy3yEQAIVRGvfQFKaodO
yKvPiq4OiZanVryOiKexzpBsZvMq7KNiJ9B4gxUba+RARqmlzpUjEqvxNZpb2QbjOzMpkFVLYIQZ
SX2VWXL67jixuOc7e7exO2E8q00rlP4Ye01zKLqer4WtYGLjdKrUPievKcWIlbb2k15HnOpbjrFP
2LE0gB2BNAn2HTt56ybmxJ8KkVYAODDaCb9QQrpL5pndQ6w3MAKk1xb2zwkfnfXN1UBHXVL1WvUq
QVz0NhqdERNA0CMzGvAf2xdtRYsccpco3XFl0fqy1+Rb64ooj9o8h2dl8REAy+EdzgDc36lSNeX6
OsA4RdZ0MDpGfRWmEt7ouYfBLGfPRDM/lBsSnAhrWvWCMSL51ym3Vfp470st3JelyHCF9KAGJ39I
USJfuWzG6Cdpu3OarlKO7KaOvmudLeLZzeTNKSCIjoQy2AzU9utCJ1ljXTW6Bd6lVHn+CHoGilG5
pD7twrTuHb/zxixYMzJUhi/p61XkvOluv07TuqPiZrHmm7fQg8CLZbFzUOiRDb9Pl/C8jGlxEpzn
+DvqTVBn4fjUV7Uxk0WZugmdR46aaxgadKhNbUiiDYFWPfDHJqgab23bvdxF1mCVj62dDNQfWFpi
Hv+kMGEs6WVEzMgQzRAScH5t6sqoyh/sI511DvK6fO2NsCaOxI05p02DxtCFljACBkuFHO/HiqoW
saty8VU3qRU+0jtogm9p5+YUu+XkkaRq6QRgCs49BJ+nzPFpE/Rh/ZbaCjCXQ+Kk2FRjbnnPUCQZ
pKa1oaivhF0QhMQ3ig6ySLrHJKE94sOYsZFZsi3Ga01LWgiD0zRbhz4PbNibznLaOs7R4gF2w8Bt
6V0J+84SFWwUQjHGt7YXmPfgNZSrPp6AeQZZMD6a6P3sc/xeKPECYyR92k5o3LCoRc5BE9bobOK+
d3okoohOr7q0DG/o+wKKWEWj0rStXgUmgWGhG3o8U2g/yWQpPRNdOZKZpwD/U3hhi97urmx6CulO
OoEGbVGzCdyoCjn9AEOI9o1HSZe0zFAIbOwwcd6ToTPoONPb8ABWumwXK+gP0l73PCf6AZVfDVhV
Oil5vyqlxB4MyTRcbxMIpaVVuGC+Qisu/CwIx3xf8Uq2JMHmVbHHADC+U3bHNnsMOT3X8TBa4/e4
CCvChipDH9foOopyk4KdsyCegc7BB0i8W/Zqgh+fKHQmYs7oZWpL4PXCtoKZNBQ+8/Po1p0XLhsW
JdhWEOebBqJIXUVv6IuWcL3SUrd4p9FR25Nj3M42tFyiR4AvziHco11ZSFA8LQF2amfOuUPaooMw
dW2UcJdWRJol8Zkc2nRNGLtXnyuD2NuV0mfrKrcr+5YYTif1DT3vXr0QEdP5zOQsXk1kq15VVj+w
/wLtvrU5DP8QZlQml1M0h++WDg55hRa40m6Ic5Q3pEka/N9a5XnPk4Uw84p26nA7eWYtD5Ur6/nc
gy4c7vuJM+RFp0V2us1avfR2luV0JdtKNg8EAeGkEMc6jbPbMXR6Y6usSYd0ZqLx95aWEIdpMI9e
EnSv9Mg4gc9NNLu7saFBAqmUeL5vQdSFHOV50npfZDNxrlExC9tXPN3HWQXNN+owkDGwJQl3JjXa
xUCmT3K46Ah60ny0QuI5tmKt4uTKUXZjgG7RVy5HWd7JOgleKF268xx4cAUFMQung9s0Ub8dQzu6
DWuPndkrdOpHrc3pkteaXa7VTHW6Keowva9VQk4NoOuGIqXTCc8Ziyijm2NATk7Rtr1W4agmP4yI
2faxNIm4XNsy0Ipz1tTU/MapmKmITqu2/T/EnceO5UqWZb+ICSqjmF4tXXu4mBARHu4URqMySvv6
XheZje4soFBVo8KbZOLFi7gel+LY2XuvzY3ueDtS4urHprs920R9LEouS6qcdp1rj2pDflo5R7kU
ZbnD3q2oPIRb06QrfrkaDwR4+ahBk1IvfPGqgqG/6MdwJnQB3GM91y0U4TDP2/q5Gpxy2nZQfdE/
lsQbwIlMnVm3bpW+qyq6lV4rRGo6qkNnPBNd4pgdsoHwIdoKWXIsH3RJJ50oPuPZNM6mgzn7qdTA
7GJTd5JtwYPaXH9wFVTJTZfk010K8YgZmNC7fe7JTIA0803wLYwtKBvi/xebxO6GnhLRYQ5XnvFa
m87HUJ36Bc1049ne/MdXpjgj5Ek0NC3ts4Kyxy0/ze0HhKCQA/TI3pqxcMpeHXgw1V2coVujD8hl
z1eCepNw0QZbh81huIktbQ55XwZI+UktlnXWmtjaDkqF6aXjB2G69nxdrBiGO3zwImuyEw3Zntob
eocK4IuAzPYz+DYgwsZh6z/ZDSdozTsRoz9UuU93UijAaB+s2dn2sEdB4rSI4Aylea2xd9unuPCj
6eQnHECPJgqZDlNSSN0W9tAQbXVEhPR0078xfRasR/2gZts32yGcJlsDed1mPd0eW+FP2lmNsLUO
UzlV37Z2cTNm2DnpdWqzAkZZ09D0AS60PkwiZULuKCK9JJyfKZBeBr6xEQxgfYAi77NKFQzZuxrt
lrpyVq8hRE9/kduSBk1rzUPOfk/a5GbdlpVJTwqp+88Sp7PcgqepWWjp/jZ/sYVRWwzWgXPNeTk2
OxyssGU73r1PbjBVEYhSJreNtbRVAOPHy+JVHvMw5+0PXv+hHBuuSLL9rfOBVuu+dMRWnzybgs5D
YEQk1xqXvMUby4h60xdS9U8dEw66WaKsb7MElX8g3iaOZdW6vxhKpNiUvNbVBrhG8urX7iI3/F3f
DqRG8nC4lS4M695L/GUbSXdJDsM8wuUqsa+rI1v6mmVhRKZCHyTX21uI+k6ttGaJtMXUAQS1t0uI
Uap0MvmcE81C4qf9agL6FwjT7cwUiPL31AdJ/yiww18SCsWby0DgMV0DWROc5yw3n2/4cPFZydnp
N7dhMjm2jY+E0DJDjjsXGnfwLIouvh8oY5u2pevrJ6CmCxCypmwgEZUNtEf0xsZDuQ6mF+nYy7TP
7F6IU2f5UXKwcAfG5JsmPiLjzQLx3IOYuANJ5BFzdszU3MsWxNnOpJzk78aSztUNiXWIQwgkXkHx
LPjo7WDNDivXRUQ10KwKQkmZdOE+HBLdfjatpLJgrSo2EqAgWei8YwnQn3M2hsOav0cE+yKsbzSx
oaWWLyn8L6AuxYvh26MWRy6u5V9EwD27hTId3i1lCswrDpaajS7oG8wyIlHDPqcBwzvSVBcGKPuC
DdDWWya4KwzY4Z828mWBXgr8FvSjAk0oyqL+nVJVWh8qHD/xeimbodiPvEnbk1tarMUN/bviZNLM
tz8TJ9POxcrEIBY2dgmVIH4DQPtXaFyWxBcMxvO88RvoKb/CTDGJ0Bqczn25os9N++spVJy/HDdX
0zkzi4pXI6zrYQdcGUR7M9fueJolx7xtOJhsOgS800aF0cZ3vxMwUpAIM082KwHLojjSEzxRdh1F
xZdXTgikRH8EVuU56ILzxLD2V4qp7DZ5S0nAqiTbGT4OVPuJZwDPU7laKCilFGcO5PeIRcJDjuAc
dgKQ7n73neX9ReBkB9MBem0PuFQG6nfnthsAP5swWOdCTKdu7tzhaXLH+QPpLyu38HlpidTj2LLC
tzP/R0tpWXfcUuWrnkf7NRPB9Bn2OQXknL0Ya0FO/sHMBDd28kIQhpMQ6nGEBnDrYWgn9AEobtkm
JA60QJ5EOlvlrjP/BF1xI7DTH6mPRSrcaVvN6OLXgvM6v7AuCbijbPifjGHsG2r43OrCqpPBCbsN
BDZuZvVORIX/aXHqw3rdRXStQh2cM6SIrh3stYTRkW8d/sKDyxJaRbQD2+1QzuhFZF3wisE/hlTG
btSbczhXcRzrdE0Bveb510oDs8UdioHstfDLbcPWnz4uz8WiRC6qX0eTlxbrwHK9ipk65DFMFCsN
D3aa0m7MEYwXXZ61c3zBtR04m1SC7DgwNCfvLBo0U4EEkL0NMBT+DQQRY82jhVr6njjM1pPAOXcB
tq7fWjktbWbE99qVBUu/g4Y/iXY5lNTfmrPOaknxd9QzTlgUkyKSLiMEoMWlrgS1PqTy2ZSJz8Z+
aupzyor9ViA++k+xRWB6rfy4OvPtF/HaylLe2xLK7t9capjLtcNMC4K9Ms26zGNYjSHbamtd5awH
1/nIFL42Zav41ExzrLAM39O58B3m3srNE6z4A//1MQMxTqV4hZi5Lt2huQ962wTrEP9hxG8vS2fj
FECKKRKQbbi2ugg9H+JFe5ngHLUbOyqzryiklp1xepBvoV6Y8rtSU1uqC1TNddEV7hUQq/VFTVr7
ijcCdHLiy/LH8XHL7Po2YlE3zYKvTItluSMPGrv3WHDZQ/OxoDUBCJUrHAE6X7nCCh7mkQlwQ232
9DmwjnDXEZPTU99MpVjVYUSF81J7bgMWSgngqhx4Hsa0Cu56tMtfXMb4YqZiogXaSuc2pTc945DF
Kst78f2udpCJuSR5tPcTR+ygrh68uJ9ZXJXRbaQpMQ2u2sAe3xNO/zXkxybVN71U32fj0M/4wyQX
mAuzbJcH/vJlC1c8hp70PlpRItcUVsLwE7NjvZdmbvxtmla/2WiGRzkNJLXGLBK/p8BPv0N2oNVK
1L1/SQYb6E9Tlu6TPYdldl81rcXqcODm2hQs3L6II0uPFlyTc+RMVfAlwPJbD13s9c5KOrihDn6R
BD8RXQ/UsNNqsIO90GCCMmPNGLa4+TWYcxb1mkcDNbDKcpLTkA+y/Qy0Rwe9nRREddNGErcsao1y
rmSip5XTwiV+bI1lh/cz8Gd+jeYzrhKRENJXgL/cC8JJaDaO1PQtNORvuVf9sZXM8Y24RlL4Ng4V
gK0rXMUMGZ3p8x+XW3ikPDkE+IBLpm92+Loi69jR8sl3rHPWM3Rsj9EGKqZ9KDh+j+tGsdm6Ciig
ZAqqPF67RehesoL6q90SZ+5DrRz7J3ZkH/NAXWgPdlNdXwnuQiZMAZD8CCXlK00SPN6hEuu/vM4G
3BQWEYZVT7LwVkRsnAq7QV90L4DE/RrGoki9v51fFu3F3DbQP3le2PlXG7W53CqVSTrH/XqW61LF
+R/kUWqDh2mAV1SnTMCrsBwxX2XxvNCfu7T9Rg1TcW0xPxXYTO06f3WHIGM60Jkw+7DJUvcLd8E4
bHP2c+aN33Ghd8eeOeYkdcjWE2EE5I6ZKmw5dR0p/CpwF3dg8iOxscqyX2hNVXrxD/wc7AJHKqmB
wMfhzOZfA1s/KZFy1KA2oGs9EL8x/6y0T9Pw1uoybgj2e+hvqDbZsBY2u3tsCknwRiZXiY8Y8Ja5
aEnFGl6LkK7hAp8PgcRqIlII+jcns4f76lm7VX/WCQzajaTQgpVxM9xK/AarSA/IfkJu7DBY5MFw
ncFBzGer3BDkwrjqB3CNV+A8xgQMYWqXDP0VJN3WYw7lpFa4abaeFvbTDStfVmkQJ1MGvs+2DI05
jHFqd79GG3D3PRMOOayCN5n6KgxM+JPqHNFdLQqfs/y6lHmNAurIem4STmZ1ZDYiHVP0TVk27jbi
zB5dFBUz6QGjXl1dLCpOWKUITcEzuBKrp7Bp6LENMipFhGmawLagL8eRnQJbZfC7gQyzKuUlSVcu
z70dOl3hr8d+WnLBFGFVNSaLgK/sK/Pboj9BEdUa2v08wdBNu7n6YhYZu103i+KjBXwkdwMtKt1h
5gKhrACryKZHgmJjb83db9tUhFQdnDHhdsKso84xlWcKR9w0sf0P/BkOTz1103sOB324LpVbDwf8
fsA3q8kkOE3nvLbd/SJt8V7QqP6juYrVugXfPG/S2i1vouRIOSffq0bjsXkfdjysrLZ8argVQWPj
qp02syHGe6Hitnjj8p27fYLI8l3STZ6cYZuNeDMXXbH6LTnwHZMiALLKzxhE3FJYatbF5PvQrHxO
mb/VnEb+BvZOGK0zDNCZzUvERvS3VMP7Ix+5Tu58iMMFp9qkf8PIhvHNKyRyOPnkPD1Ano1Yy9IL
joksKtTwRwyUBWFdMk2AlyIDzs6ioxpPYNODKF2TbAv1wbjNrU58pig7fMSVolhLGN/7Stj7Flu7
8H2b/U7FXzCrjDTfJlmlccHalRRYSEtcXc2GVojG7PxwDN+z3MOiUCjMALtWQl1lER0040mUcbXs
grQO613PqkSdqMQoqkPi8+NsGiVLXvaWLKaNMy86ZkE3FBDw0nmJ9TYWizXsw57AwBlbYWOvM9NT
EKOCpcIg5A5Il33aTfE+ibFXfUAGYILh/LN0B3dRdnbGnF25m4xKhwblJKe7GH2J7mTcjorZaGHj
uVIZB/X7we4DDyZmY9sYvfpOX31X4Ivkq7aL8+xOwBhbLLI8Zsh5Ts/cDdJ5sd35JlACCbYZNqhe
TdymCS6OldiARjrTkkONeJnBW+8GZxXwRrdgj0QkoaDlRtx6OQst5VXvSdCl7bnmdMoCB7C3fGzc
ZMk5yXnsgGq3sdSb1oY9Pf73VP+2ClTCB9kktf5FMj51LrFbLIQX42aGBO3UlEH8zSFXDTD7Mhbi
DvOYYk3tTj4dy+lUVdWjnmpneBtSL3Qr4h8+IP0VYIXebB06QvVHwFqRIQ/RHkIMqdiSGi/DkMPV
P5F3fp9wnQQMgU2d6A1tHc3wwvVvj/Cj7TLuR0i3s6vufNILJTUhJYYgKxuWFNMQ68dxE+dW1x0L
2N3paSlD3BxL03TsKNDxo791TrfDGw1StnWkTt4aH4l6L9hX2kRmzr2Z4PjhENFm+Kh76bjXxs4j
6uhNHtLngF0cl/ytjwsNuJSF6Zczjd2plGe/TjW0tzEuQY3gjLeSbkMjVib3jU9V0B1btq6+IFmK
/C0IsdGc8zrTy/2kaxx7lYrr+Pbqcy/K2FSyaPD9xxzWbbsKWJJiQoyLAqIOlNwDB2CEw5wpDidI
h1mRVANuwZXNqeir7Bt8gyB3W5Zt7H7pjvE5BPcj/+I80HsdWuGB0TANcTAJrAHJvgfJ7s/7ZGJa
bZ7jImf1dCyGohLVASHEVd3vyM5r7khZ4lpczlHjEA0wYuyGx9G2B5ddklBl2P8a2bV4SERKFs3y
pXTN6W/Hoy2w+xP8g6yNdtPcsybjBSb8dOM5hrKVHeClzMH2kC+63I5qCTCCNk0SM8ZmrcAPQDl5
2vL0dNEDeRunHbUbZZGpRW/qmf63ZZ/1Yxrn28n2dPCUJElWdCskzsjTRwxiYn4oPdfmVTHy2eJn
L8iT6dAhrFBDF7Ype1FqETq6R3S072uv+NXKARk4t1P7cfKM+slJxQDLLCbxzWtt9BlJ2+gtpFro
M8akO6wabMUvxRDF+9l2THdQriU/na4Vb7Tkxe80CWcjgRgFQHfXgRpgJdZTAr0lSeSQYslr6loq
1O1/pkv/R2n9/14U/775rp777vu7v/5u/mNo//bnff1/ReT/+vNvNd3/e4XhJNz+8zz+5Xet/71f
nF/+r6ZwO/xHADg1sB2oXwGExv+bxCc1/Q8bOA1vIh/icRSSkfpXU7jr/kMQqaY9HBgoZouYyNm/
kviO948YbZ4YWvjPcH/0P0ni/3u0zSIuGN7+cf5D1KyprTwGoxcffXOP8UXb/0W+jCTpvyfA/t9v
7f57tExmEE66wSrZBFVEGtwBE6PBOUakR5pt52XuUx2X4s7Rdnx1ioK8f17RROMahgGVm5yFB9ve
Hs0bw/TKa2jg25jOW3YhxSE7Stdas7Jn4Z8W0rLfnBWXB+2UrFX0EmVvfRJHW9uLx3vT981DpNLp
1WsNwOMp6D6oi65/tTCQnqM26r8NWYDNRKwgRez3msfC6uPnqDfQgmw1veO3nO95x9JoYIbko0Vr
pE5AsH6beSrbqO+5/NFw6Z/ywPLWtXa8ZyGG9k/M0nRT5/2kcVDZDnAyNB3osbrqD24LzdwotHi6
F0V3VJh0Oe+zQ9sakSTrkjFYbhRMwbfexidkaxJBm0WqeEd3BAsnzBN/qiYetjFvaTrNhrw9FpaT
b3WwKPpKybRoTvZ/Z6PkZkhmOK0V7w4/rtnvwnL1DwSpg0Nr6ZYIROywxen8q3KL4hwDwU835eyl
3+RIp99+alS2HuMYtUiG890NG4G4jSXlrmCzDAMNODTeYXcb921yxSBEARMFTfdBi7JJLGiZvyb2
xh9D7qOA94V5qFQit5wxxRP2+XDD14e+1eTuc1hk8YB8I6JDDNSFszoK/cJLWLG9DKmmsuxlO+eW
hO1dtRw8nUgd+UCCgjfXWc/83Z6wDIeHHBcsRCWn1z+utTSsR2DXvmA4iV4pgsEA45aahRDfYPo8
DCLZJ64MDqN02VXZvkVz3CjHneIGecHXE9BhqEbvATLFcM2bmZnTeDxWI8p5n2UeWqt6jvIDP0Jx
7jxpXwaOjOXGiFL566FBM4KyZd8L8GW3o1YkQRRZU/KDf6OHbe7Ye39EINvltMIdhihjLx710yMm
z26Txhn1WVUwrIIp0vYamG3yauqlXU8VB1cintUBE4X/C6Zf+lAPbv5ZOCa7Cspo711qCzVLVi0P
czm4u4TAN5sgrOWvQTBHfyath2rVMxZvaLdorukis59R5P6mhiWGDtgYm3xWW4cPyzBbx6VH20+G
FP8TtDd8NmXwV2k/exw6OqiaTOV7tpOQRSPV/tFh5p+LoknwbAiMtl3ZPo4xH1xZUUFmRvYUD8VW
jC20Sbod9e7QZDg5cgTg5/sb+Z0+Kgtxe0UMsG9XnRs6mwaBCLtAxSxK62fYUEoApbLYEN3D1anK
ggLrfPpcGJPfbaJPFyYOmFX0tbzmNvIk8r26LyKSNDXOy7ferfzXWC8plXVm+D1ifHU4MgR6F/A3
cxpNaj8LrseH1qWT0RtDZaEv5aSM2rFhRUzJUo3Ms23hEz2nDa/psJqde39RXntu6DbjQ0V9+2SR
bdqJcrCu2PeoSxttNTJ/VWPso22LmtwQR9oHKlfDM5cC56iG+ytYvPnRxc5DpkTG3oejQnxzeDZc
/oQR42gpkuHI78gthZL1ESzW/JpYnDdmb5hfhibky2NnvJZjOQfQrM18M6LQZ5UvEethe6DSg3Bg
K6X3bsMTek996ezzbtZqNXadOA7spXZzkBE1C5U++7MKd6KZBIbHrDyFhYUYnRfTe4ynYgPC3tmx
R3CC1Wis6bww0/NoLIbxqSflT1tyP/GUAxrwbGbbflm8gC0T5JcWT73DFInFNDyWGYuGVWSH80OB
C+Ois45Pg6qVfmeLVfx4lHT1m5Iuka2VAEmD8j87+xTK8+OcG8yZtom6J8wpYtPmbrof00LfF46l
H8nFjsd+WPpDNRhqWwYrvyffJK5AnuJdYI3jGw7JaLWYtFkePSeFTm7IMJIGnN3axl/IWo+BXyfJ
DonO79aqTuggSJu6WUWiLn4Lxx07NhYJdkk62u7zzscdrarCRVlnZ/Rt5XWA6z9dmr3JZcOZuiy6
RziO3bGdffE8F/N4GH0runR2uVDw4btvfjsu+VrOqnydpD1eDE6UT3hUZof0ZFOetHj37KCQCqYx
NZeYB8Ej7Qw3v2Le7fhqsVRO8onh4zPPF+9uCeUCV4SIIcbaUfwEVjHvCN/KnVOo+CWpAjgCfhHf
/C3ybAcYljfxwGOmGbviq2my6dizAQQTWqiPjAPRqzsF+kRZlU0UCmvDSybl9JC1mT6OejF/sGta
myGq4+swV/iFsSJUJF5SQh688qazg6S59z1v5gGcx9ysqcGhNncUc0T5m8PgtB3brn2eRBj/yVyX
hwmXU/aqfOlugMOxPOdhll76pR4vdqvM9+jrMF7ZaWIolQ/jDRxEa2NPyfhRz55F1xddEVbUL9sJ
+ynxz5x2ZqtAfAMjAv6tEzY+LCJWCvN5Nd2z4UoYY6YmvoNART1vMNqXmwPwOHIk4BcSiHD16LH7
gdnu2XRpWnEWfGB/JG0TG2x7MYzIVWAvRKR8cql0cHlm3setih6bKM95iUkE1mbIjtHUuUfP6spn
CObeNfBr/4ScGpIuWVo2ALx4yIVlPbYDQhrbMK0calS8hGinCrJ3PXbLkzdResH5hsgzD5lKnp1q
8hLSsU38JHqvePRHp3rh2dzusQtgLJ+phCPauRBuTpwYUyEiBRVhoq7tc4KmdRUgUU+aUOYlXJCl
EwtFmXkIh3HS9/E1AQq9xrYPDyEUdXLvJqI4CV30X3g+cCZE+bYdHWT5qpSkeuIheMvmYvyieMm7
Jtr3LyYUEVGwkgO3Gh3PMAMl8wGrBZqYq75xZaOWJAMscyk5PfGfPMWyGNM12++aTUYUPxFiL25n
c6q1G6AQ5KbVfdup8LRoCrv4VlE5yd4Gn35Ku+gw9whQFKKhyrJSAgiguzeArgUco8A+c+OafZUW
NMNlS3bqi9j5qSEdYRarY1g5sPpDbHTdcBmDkLxagIvgA6x5AXmgjnaYW6i4TJf0WpZhcghLVHfU
B+86O7E+9tmo4cmlYbGGuD0h/AcLxT+scssTVeUW99uAMRyDO1wCv3N+Af6PLl7nzE9tMXlH2Wj/
TVAjjJ/YbR7xGolDXBOd3ovGtt7Y0/aMHNZg9lit4n3Gs+NhJoL2pOJS7rCTjNmKa7p9FlmQbmo/
IzvWaLJkomn9lHBeUW6Sxu+ppA3G3/3kAPJQ413HiLHnCZYcDW7liUHS83dYE5wjj+jkbXbs6Rd0
yujF1nH6MiVTfqGnp/9k89tup6ASR2zM5HJlE3wn0chQ4us3KAFb0xDeqtm3bJq8TMSaQTN8yjXV
sSMX6inKezaaeGoooKV2GJDpYN1Fgtthm7oUK41aJGvyGcNrYYAYrHWmKEcA5/SYe4n8EtJNf+Mv
abH90GDOmtg1j0RN1XbCynsXuVX8I41qqUtjuzvj/FJs9ETQ06bqWezqwom3/arOVHDqE8x0oCVv
a4GgmpYdNvvxF8XL9S+7xocJ2BQjPUc6cs4mKpqvzgqSa9kudJ50XYC+oRN3ObjsJB5M1aoLsNkS
V9OImlf3eqy2yumrdUyo9lDliCfrRC3EHXFzHswwdJuhKqI7JMXpjBwfsHPBErbP3MRJSMwRyk7Q
Jzw271nwEtXReG4qEZ2b7vYTha0K187CcQebevoHu1X3AO2UUMw8B3+LcvCfM/q/DrNCGlxJL6ut
Ld1W6hF0Qn4nfROuMTRwOcHa+LUsKbeqN1XhC3MVsT9yOdcqc2GblXgiL9OAylaNLhtnYirjfg4o
xyReWWPy9hiJt26Eesqfou2/0CuidWuNLRRP0Fq7ZTLq0qAC7y2nolwVQ3KwrhITbOPBMy9OnKdH
HTbTg1hwSsW5Wz92agLGEUcs9yZ7ougs6eDcji0b3nHQ7QmoS3iwsj4/Ux4LyyN0a+uQdE79UhqL
0CTHtHUtivQSWyQx3dFyf8Ih1/s68Nr3vBG4x3p4HI1M3L9UKHIf+pW4m9IsMAyE3WK249yoSyjn
aU+4a3jLomzmVd2lpPXc8KEbdPNMmiXHTdq3oP89QQmPD+2b52L6160L75drnAJuzuIuDqeQOaPF
jsLRTGGJWNOnw34PX1EPKzyJt7oToNo1AuKK2qTxjK/buw6Fjvc+GIU1ifGlWmsTp7uhEBxBPdu5
yfO99+44Lf3BlNF0a1S0Bc9RSIosGeUHOmz9C9WfF1zh297K8QnC1YHAd8hQJ0gX2RHBFRV+Y9em
A7ex5ZqlYnVnUsecCV3bfMszVvzCnVhJE+F4wY1IIIVzq9gb2Gw/DU6ffjXfnIYxosGbS76Tdty4
Q1teRPXSjfF0HOIkfk1qN+RUWvTLuo1wHvF4uLkEsAAmrKDFgFJJNgKHU+A8LNoOv5CUiY9Jh+C4
YNK9gwVAtGkKGvVQanTelJjehEV5WQmuJAbuWfW/PJVHf1Jkr+7cL9Tarkc8ZSy10+A3mOCSxl/H
faBLIXyp+gL9AuNrtJF8ils0l0e6NslwyV0pMWv0DBZ0X/CF9Ca9uhQLUlMWiIsYQgZp3uUbWcT5
HUSo4AMkQfHbqUuSsVIET6Cx0s2k6IpC4UrF0dNR+UDNnb2XaFB/I0d5u8ZlzFhF1fg+IIEpzwys
prveo5UXygQuBDehij1tr5QSh1cce/Zdw2ZwpycT3rvC4qqQVFrfL96AkNuBNDG17bzCqe72M/o0
sJhBP9Oya1/w9864zuuiXQM6ja+T21UnN8SG7FMTWE6SErkC7pPLdVocRU2kQ3Rz/B3iZ/wkp4/x
2WiT4vccvZck1prOVSWfgamQDRAx2RbhjDuDNvXLI3H/AxZH7/s0zO4WygLXEJ3wQ0dCfU4U0vHq
YfZfWbpR54A3/CZiOb5mHigvaFwF5INswp1kYgo+RmVg7dBUO3MIGDl6LyyriRbJs8tH2fuzPezi
PPZ+sWOiUzlPrQOD8wsqhHmOqtYHXDPoXTVW7bXi+Xd7qQ+7rmNe5O0TNscxNgvWAVK1i/HGdYoB
6g4rN69CoBrkWIruIxSAIbZ+5w4fGXvZVQ595Z1tA8fVqr9d+9EMiKENq/dBJ8+00Y/ko5zlSq0r
pz7eeQWzV1UfNHxXvIlVyA4loOIPudGxzJ8wlK/alvXW8mYn2/XBYD0CbrGuda2bt9Fz9HdhVf7f
TN4+dDtqMle1nexs3lXbhQjb2ia/wLIbEOXSLIbDSXyaHZ3hA+WRwVRw+7l9NTbnm0LFuyAuD6Sp
rKvAKUAvZxXDUTBYQBe3Dj7RZhL8ByQDKZqQTG4dJWAonbt0tmoAuUG5L4phuGo1lncjG+154002
Gc3Ers3OkOnSKzxkSN2R3TYPGgkU35KK9IHJxDlxHmfgIimtnntPph+ZrFnwtP244aaqnkrayP6G
pDtQNTG0XgjPICB2DUhztnLejD++jPjvW45fIWr3PQqhu2fGw6wgw3ZrN85benMKiq6p8G/1I8Tt
Cn8sTos53c2soBxeJ4t7chafkUnWJPMZkOv2yVON2JMlIdqvGfrEWvf8tToz8cNdi97trpTvZsuO
Uw7PQtfndbjpp7A46AI0AlSueW9XIQ/mggM64IPU5dXcw8abb/CI23NOJ6ucMNsDJ9f4HHdZhanF
rpodK/7uzuut4NIjPtiMXt60hZ4xbBiaSsRrbCbBKmpyyHP07ATqBJ7B+WlyWb7BQyHakqfS6lcd
FKfvIES7XQHQaq/TXEYP3qBzZzNnvTJ/Q8i+D2MRBvWOBwCeSKoWOc+M+dTV9McGXEtFLtKnIXTY
4bhG0CcPa6RiN1j7v/yymY4VTrCbwRlGRkBP8luaoFU6KEJn4Uh1AoKV7XiHkoZp2ni8a1qyUnHu
W5RemFyMu4r3B7Y0TIxv+YhHA0cSda/rVFT9rmoT4axiXQWvns8j4iFBwt8rMPwXNg6h2vYeOjf9
etOjHFF9h2DSf0GLT2csb7dAq+6oxA17Ue2CYJxeZzFYa46R/utkBdbfiOzrPkDJuwaKduwVA1j/
goMCJ6iv6vs+TKaPimwv+BTbujnMlXlsHH98FNaYnuxbTof5PaLXmHLMee1X/vjUpnX+rVzC7NKE
0l25Ae3JcWOCTSctZPYcnO9vTNKwiCgRDVtyHDW5zYT8DKly85w1usdqkN/qGCvL+ml5wJX4j+Pq
JOZQ7mLFna8kqne/MNCShuMU6OaEhGq7tu4k/oQjMIAam6ZGFl5SYT6jOeO+C1n24XK2bv0eJJVd
1rCYPBZK7MFJJc+oZ/XHAO7hmxVl+B74Y3roy6r7awbLv9oYdT9Naih7DZpkH9rTu3AMNtmx8NpL
pYX/CZx6eUISACoWDso7UVVVvgE8GvZgsSQaOt61vPAcTt2NTvUr2HWU7Kps63vc+t2XH2Afxefo
9vdEOsqNnTCTrsyY+9Cj6ppHqBv9Io8LxEyG/nWyXLEdbQmCYckPUqf3CSYMSq3LDU2zBwdlos+S
d7fPQenXdMOHUzQCirdcqt6J063q0WbJ1ZDM3OYaB5rdlNEbu/PU58ml0A6jCLczzoM6eq871/yM
kzO/LqoaTsEsGlTCrur3aVxz+QpeaifXnoZizb7P/B66lEeOr/B5xrTRc2UWfnllTyq+cm7McVUP
U7L5P9ydx47kaJplX2XQ62aCWix6MVRG02au3TeES2qt+fRzLCu7MqumqrtzgAGmBwgEqjIi3NzN
yJ+fuPdcPIxY5yUpxAdsWJtUn9dmI6E+XZyCn8PD6ZdWtwzwwaPbQz4riBCBbOKccjgSS2/uBVwZ
nK446fxmVKNXyIjFa2tE673MGObO4mpjOFFGxyS2kN4wGtpMvSBsajqfwU4legI6J5qZZoF0NMRz
nNurbgwPgyGmeJEEfUcw1Mi4DFwGan0EWwtG3Adt5fSLIh1XXU2kTaKOi5eLpIR0zdxfFwz1DqHa
yK/GJnHKtpRZFqeGl4fKdAWRAGUjXgVym1SihluJ3icchx3Je9VpYir6nIr9QD08COU2S1EcUqTG
Tzj5lXOB07r1+0pqfR2VV0f8ZKW+o8VoArjIi3cLUH21YsV0CQNoMXj86tIryWOw1SFtXN6wIpDW
EceZGuK6nJL8JOYhysVoQAkvq/qJTXAbRN2UeDwQ1ANK2RYT6SI+5ZrIMtiM2OmGyIL8ltXJPp+L
4ppXPTaGOIvohRX8NJJZpfBzBPMjX+hGHRILO8DzUZtuBvRL38hyzWMfD0bqotKKMDBzxr1PcT5O
flmm0ksujeZD2UJy2ZUVG+UtjjVddPTcSJAYi6b+tBjGdChw622leBoPQqfmgqMii1JfuhJMv9uM
kGx8Sa6mcstYaXxcR0E8olTsHkaRPCYY3JlMEVcr7LlG1DmxR3Wvj7gcFekdB+3wxKQShl+yhIcU
XMVzqofasR3VmEk0XgpPBCnAnH5F+GYbpMDhso5Tw/R7k9zyW8fUW7jLkjzAak/JzGNH6FwLP+t9
OkhgYVSpDwVX7/rpASQmeYfFKryVqoLypOlXBo16o04W+zWlCjiVh4HzfW2f27nQJhwNMn8DpaGk
ErrM8MMTtDp7qNQ2lByVk/azD5dRtHsU4zGNS1dpoAkBsHB+KdCKRvZ9nCT4oAtn1uHFQLUOrWsJ
yCz3l6pVxoCzLNxUxHtHe/5uPb0vqlSEbxq0uzHoOqTXKFaElQ6XK8siUzvBKsWxnett6+nF7bRW
J614T0g7b0+xoMXxJrZWGU1t3LPnWEvdIFPGkLoKy2k6fwutgLGIDq6rPc1sadJUa1WsLXrbpHKE
TGiQz9bdNG/7xCwUp6k4XwyJLGrfxOd3V5iUqR5fumpQiBgqU04zaqVNtcqpP4jskZyoFKSNKHKT
rALILDLQlzhI0fnOPhz2FgzXqOQB88Lirkqt1gnzWHhMElk4Sxk+CoeSu3ouDTNd91iF6ru2ztOv
FZPLBitse2nSiAQ5OoENMe5w+BCEweFbJmPea4LcItGp0vWnSInKsyFd9UyKhxinjIJ1166TirpM
1DsapRyD1KNGEIfhtfNqiDaiuoJjaH0kATvHqJPWBiZw/A+BQRwqI0oUtftcnseHRCk1JxZbfSvC
Z9H8Lhp7myTj8nMRNervuO83ZtUPR3QWMnlu+FfR3LR+KgMExKBnpXs8Os0zTqh1y31bnmojigNQ
SvmVhWu0i62GoQx6d/Whzkv1ZxCL4rWfRuhoka5hw1IYSTlDZnUNJ0ojg2JocH7kc5pibJDb755T
kuR2y0IutkjdfSLJqYfnqrDrVYMMnmv9fYHtAU/QoAo2/I/hvl2G5A7U0eIw9q3u5HiW9txWGNnN
uDhGelMQTdGPDzngBchVmX7oFHnZztrKgm4eZSfL1twXY8w1Y11rPxqOiBMpJQu7jlVh/5ZErCrS
1WyeFhAj0LubbDeKigxHYGG+02dt4yRZOT31SWH2djI26RbR0g0aUervqAYNtHR5J/kzbINLonSN
7nGnCM99FiJvDpshhvsWRaOviACQxkpNmXtM6lPUt0PmdmDzznAp4qMp3xhF4hQpLBD15gQ8gg4C
l4LglQZRHszZ40ixe0Vjpy+a8xnDz3BYBnTTRolwl5Ratgeo2URvnIbVQYoQuzcB9iuOboTTXZWP
b+QLZqbH+sfcSXy5FkngkLPp16RFP6MnlaBeEIr61ZZS5QK7Wh/Q/o6C96t65E8JaR6qgl9/r435
ozTmv1WghQGq+Z8LaE7J8P03AprbX/+LgEaQdOsXgw0AC1Xcu4Z0S3iZvrv+3/7l1z8CgmBoMjvB
G3IcEPlvEhpBMn+xUPrj3EClbiFQQYjym4aG3JRfyCpQgaCDr1ah7ht/RkQj36jTEPyiqtx+/du/
sHlCqmPCNNR03TBURbvh0P9AU2bXz0VgCfWjKKAItUcOmZglD6Uut01th3BYTn2C6dkucOmhtySz
2S5bWdrADyfCaUlmxi1JsUaHqbUi5ixjMX0tmWrodpzWj7F4cxBBq+qOdSfGHyvKjr8k1/6pK+7/
U+nWDRL+z6+84/vne/U/7v8naPnvEoX4cvtIcVX/++UnIbjSuUpgnSuSwjv+u36LPyGy3uAzF0Ug
9wr/5nf9loxGi2W1qDB4ltXfrz2kXZKow92WCO0lrdeS/8yl96tQ6/dL7zeVFVqxv1NZRdls0jY3
494YVS+0TlmlPLIxnKIbToB22GO6+jyM/rTvy8NNP/CH9+jylxf4Y7zJrwD7f/S6t1vhD5c6qs+u
h58/7sk4XYFsS/fiVJ3K6FGKzUBsZOes9e17mNeuHuluZ8yBUe2QGQzqXdMHPOUcMFKOvn6LIH4G
QkWtBeO0fp7geE+IxAyr2pjZ65A5VOj7G8R2mT/+4++ds+Fv7tff37S/S1cwrGEs0ige91myncXv
VPvIkze6DHXJnbR81ZjI1p+l9IPSafyU9CCO3HW6iOliW/PJWi4ThY+Rn4TX5IP/dxuZVStC9IMk
H469sGuKeyZ0mUWpXPgyfIvQnliodSw9d9Vb85MxNL6NiLdM+ILyWL51bOJs1Ydv5LcbmJKe5tZu
5w3e7K4uSIMDI0Q78iCYuokjOKmbeeVZsD+QFdidF2Z2fEgP8oIs36vCZyLoHEP25fxBnk4z1Vuz
DaVXvT7l+WM579CLG8pjhnhuEr0pf7ZmNjDIXc0SEyVe4sHpxjPGZjPyRyz1+e6tYwOww2un3eQ9
NkIWxUF4rzNVrfgFAhi6RXjqF8COM4ee3SjXbDlDXal44upB3j7wggS69y2utk53YH6lqP7xsiGp
7p+acocYQdECqQ50GnM1mMdLM5zNiEfvRhy3yvilV4srCxyYQQFE9saRxTe63MUTG6/UqZg6Brhj
64/YHR6BmmjZXbweIbkD42EI5+WWi86M9JvKrj1U4/0TIwu9Y8S0uGp7tm4yA1/aVTFSAkxmjDKT
10nXbXmyx3f1U/wcqCdo3dHI6xBu0DIA+sNqwZrQke5mA0I2bDL4gp/svc0PsPqv5abjje30rTAH
033yMsu931jS86RTu0SnLtws3QP7SAdLE4DOxg1BKmV87MIxGSBlwIwJkee868y+Iqfd5JrL+8Tj
xKBnAg9L6ezGeaAYe/bvytPKb5ZHGV9Agd4my9OABF7JTjrrSuupG/3Gl/3R67aKx3r50QrkneZb
vuaLnuXeMHLqJvsok/8kHkK65Qf8b8eDyqbzb4+HmSF93JvWsBfu80u4a3ZSEJ+Vk3ZUduVpPpW7
8ihdiv8kT1e6pU38o1e7/fc/HEZ0ocS0ZLxaeRiemlN7me+rN6gXG81LT+2peF3uS689mqfq//QV
b7kKf3hF8OWQQfBq76WzuCOH7WndNpv4nB31g3nWdswMDnogP5sn5eE/PrTABt3eu3/0U97e6z+8
5ghPWpolbdgr56ZxwDAg3oFIJj1bp2Q3b/Vd/jAj9UA78bTspG0T6N7qZwG3wK71hx3/zW9dZdvt
yoP1CWDy0F76c+0n+/KSgPTIAfEFcXjEnzcTIAArCFaki2ZCnXwZw6DsRRm7CCcRcbA7N6ZL4QHh
ZxXHxE0+ImgbPiQAttdkdpl4gT1sFpd5V+pJHiwCA7+OczhV/hUoDDqjYSG8wNFe6oO8wUfRzId+
vIotkya/7jcasGzkRCdr2ofdAVE8O968sZefhRk9P/YTEtblZ0YSypSK6f4P8kwmosWmuIrMIu2b
uOi9uWtO1v6h22CmY76Dm5yVRXbsA/ppeOHDS4tD+QITNvRvkj4Nk98u2vICZ0amjJU9ijHTZcYP
MxkumMpRggOuD4bIN+VNU+yG5tvi9K3qH4s4iM+8fu3Z4JY/ERN5IzDTYP6Uj9NeeM0ERwN/A1lw
g34A4swAQv9b/IB2vUUeBzs9d9vP6GN9nQwbJeNMU/cxX8Qrik4Orf2cvREtGBVuq8ALg7boAhJu
EUHkgQikPwQ46HFBdOyr7fUzOeH+DqKgeVKaq6XeniOIkhlmBN1+2VN3Ts+sG+/Ea76NH5SXwcts
3DvckvmxCgan5Sbq3S+WRq7uw5I4WxfefWniePSt3onIVuRakd2asxff0lZxcz/blAGzH2+1VWf1
5evEoNUxPWRnXnbCZSA69QEWjW+dxZ/4so/c1G6dxOWDsidePnXQ/L00HuyHJz3n4rMlN1Vs1ZuO
PPS2hhf68Fd2/Ij1FskkHlQufpcnNzzF5+UsnaK3Ltv01jWC3Lk8ddwH0UNJp13laEZ0Zyk/xG9r
39zVr+0rF0HDr8xT0027um0XYPpWGRU7mtcWNjOQH5Epm5c85nsdPJQ5bjH09A/kijjxGeu5XT0C
1OKf8gX00mHzJ92Jy73JruUqXkxmT+WdZvrKnbgVru17etKuzYt0Xc7mQfA4oT3lIHuNgwzY7e3U
Xe0H3YFmdie8IKw83N5MwUHzsXvrtxZ/GyOaU7qlH/vZEYWS/QqGzB8edL/fxB4qPv91dj5nz/SX
Q/bFwC157d+TS34K74cXlIiISjSkSZdsh+f69tVgNuzWHc8sF5NmZ6vvmbLpEzclmaJxWZJ0kyd9
wNokv9rLdFvV96MF6GpR2TdyezrqSnlh68sd193MMxhboko1Z1u25Zc+6zPGUl84YaoX8Ua+3Jv6
5FApOhJQRYRWut/d10cdc+ayYQJcuMKmOnAnsreBC+DVMZOfAzkRp+iaCE/VG1Tjw8iYHThu4U4/
E6Es1nbhwpdh4G86xScqM1H82fKxBGmdk73h7A7Qy/kp1ZK+lZ6lZyVQvX6rara5ybstAtUTS41T
c8IE9yTs18t0HT9lzcaz2cVO27jckWgEYq5ktt/YkT+hKxZXWWekDf3KLuNNAzc73yaiQx5BAjPV
OpjZfmAFOrjdfNWUoO32a3+RiaMQEbN3NoAoI3flFbbmaUY3t5klb5p39XN5n+2jfY9ld1fVT7L0
WhsfVvamC8/GS7Rmr+gaAnbhYQILFjp/9xAtPxBWy9RLH/NrPvcPXZl/sGPzenIhkCshX+f7CNLj
nNoUqLE966bH3oxxG5yM+Et4GR+gYT6PeV04VdPcFjMHA/FrLeOqlW+kQz74zG6+i2/z1biTL+Jl
ORfrbA/Ue9jLP/v36LW/G6/RSwPRZuo3jIU9eW7QwkHooSaUvaFpgrx3wuQtyjdayQqVMr9GZu5g
qVbbbZwBsHETSqj2Ds+n09+b3/0XTm+qZkbY2XgYTv1ZfdXvKXKG5UUV9C1BEixaZdj8UL04IwAr
Le9Jch7HTTRuLZmAFF+9q74A7o0I4lko3ptP4viRdV+LtBVeiqf+Rb2KXHGjZjckbFDcYma1PgAh
KIhLeH9u0RqFU8ckBDytgx+ix6/x2fMeUn3iQDbG+VBTCuO/O1rdl2I52KSBsNcT3m0cuNv4sc4J
g0Bm1j+rrnEETLoudsKxzSGrOQ35d9ZdIflluFf6SyP5NZZNNE6i1+6pntmf6wcAP+fmPvTRw8VP
hD6g+MpRzA9OuTj14rIE62tKPUhR0GQZTrsRlNVxT/QXQNtJ9WZm+QVXGGubV55u/GjhQXWta/gZ
fd2sAHDvyD+6LMWrzvYzHvx8cYRlO6o+0ChAUlSZU7QRFQbwwOtQm9poL2kyUBZKd6t11fo9hkTO
OT7T9AdyXHaRD2x1uPbqIG7fFWWfh4dC/UDYHtIAalumaPR2UvuYtNg+QVxaU5ChUCLaAfftTJ6L
q0l7BX9q/iHhvNdlHs96AabaibOngjWOPn8l4QOPTYMCpveF8/LE2XjFHtRx1wt7ZThpwym7ql5y
l71r5/pFqd5yYIt29ZzcV2flMVwjW+qfWD5X286d76S3C2eS1zv1Y+JWjVc3dFoQ02PMwQB0Mo8V
oBY5uI4x/EEVMqceiS3UqIkMjWecivtIkmxxHB1xu/DU2+DGvQCXypdg+Yiqq3yvYeiHuQOOBNDj
w3BPPgjSLfNZOooPzQXVVr06aEnoOmYwz4s9X6dPZeGYsLnomsQb8y0ql9YZfC7I7LPyblttR302
Hky/u+TEwpBV7GIVwpOZ3fdvJmoB0Wd/adV7Q31o6z14QDSI7MERBnRBGhRu86FiNX8E3GXuh/vy
mn8LkCCPXOFoAG6JA2gwP5Kf9AACBykVqoTH+JA9hyeAGILC/NORooBV//rVPFvUZMiI6lthI8tk
NqD6Ix3HZj/T+uIdH7N5W/M5/4rTAEpXmI37JEwnPBuLLQ5KoJvpVXhhz/OIuYEnQAbEGdUr5L9T
2h0Fkr/CXUu71HVP8uyShlL7kzBiiC1JXnFFcdrUeMhV4VVq3oc896ahOOZokmmnLekFaqE3Vz+/
lt//F8Zjp3cc5z/V389tb6/0/5inUZZx/f3zwdj9lPTrdwuG/OuPo7Ff/9W/WxuJEobCYSm31Fm4
G38djWmMXg2VRYWs6+BW2I7+dTSmGr/gW2ScJls3t9jfhAxrv5gyyTkmTG4NNqb+p0Zjfwmn/r1h
gmCkK9gS+S4MVWISp//duIcYpaiREllGgrPGL5lqZY4op5GOuDFFhiQ2YudY2doi/GOxMMaILiTA
EBdCn0JIPRCA6pjMKyA+3cnq+vo+BrVZs0rf9uEgnYu5soiLyNGNYuc/sr+teNBjuT0SC1Dbyaqr
xxHnnEZ4+raOmPTCyu/GHU4Vc2tmUefpQs0UTB6laa8pOHcGPC27tO17n9Xf+jobKXqcUTO7bWVV
yz4aFW0vpfN9aVXJceZfbxSjVSy+7AQ0sIvalx51rwdhvvPlur4iJy8ZXRFdAyhiBGhcxNHGWEBb
5p2CJFEdQOy2i4U+Pk60TSMrKD+KJJ+vaQ12nlko7AoLHmavNupGUdN6Z/T9tMkjgI6FbIyfUz4j
klPU77YjDgRsigiGUVUcObPSnQ5lzZ6EvKeAbEcUq9G4w8wJ+qvEfL+dRmSFHt00h7WkRL0z5138
IpaL8CELa+9KNeUncG9gJygfdviS1B6Ywyy8rq0kfxRDagQ9hoYEnWpjvUZSn+3aZKnvu1vgCDv6
PMD8lv8QRhkFWUkbEipQkvDvB2NVwmKqwtCADUAV3IplYBZ1/Ti1cImHVouOEUgLkFIo+mw168YA
A323IqjJtT0sCAl9YbuCXLaEk5KICUqgotpYlYgHrUoFakMFkiCsgQQIXg6vploQhgya9oNKk8K6
pXlYoQ5e1xGlugwiivVzYW6rQbE2Jga3DQiubj+ihLIHJdN3aGBovsa5ZK2JuxG+e/sI2g38eQd3
BA8xjWmJWwlJV+pqZogBSiGlgyE1HZvK4QwF/2ZUWDlNZ2OztDHcJWUtT5ggNiAOjY8JBRk5IxWR
G2ouutixntk8Nj6AP7pnAxOMmDbGTsW6cyw7hPoMxVlqG/AVjJAaMys0Y1uYa7GNC0a9tYVeTAdt
UYyj+MRo3XwAG9r7E+5mwbHEMPZyPTe9fqCGBKagvlT5EAdtL0RMHCO53IdWSUkggkXHa2WulQPD
koCdPF5JaxnHzwiaoRNCR2hsc5Jlt6tnib0sEmtbJI1rE+VtyG9a7yFUTzx5VeiFEYAD4F/oRxQ5
U7yhGvifC58lWhZdpiyYJx3rfT6/yS0VfNfH8wd5adoDiJg3MGVYvqRcOUntuM8jrKm6JrHFETTp
bKEw8AgnEzaTXlAK1jHdZMFb1MOuODYAN2/hEYw6Z4uJBReaRtnH6t+gxcoZX01Aqu1QFoF7asOL
oPfrI4YyPDkjgxicR/Q7M/WJQJKlfMN1AE59qXCFUvkZ4TO36nCAtpxfC0J1DCAzwaAJiqfLt6tx
BbZ1Rqp4lydIpJd+TnwhybJLOAzhjRZiYn+YZjojS1bxFVfIOgh9aLInXZ7nAC3dcO4xQH43cyzt
F3NQnUKCUeWkqKgcAD9T7EiEPFH7ibNAESmw2x56IhhwX3c3I4lVnmIgLvs4Lniei1m7qdQQucyw
fghTuxzjuqKyMComPira001d05DNqj77nSnQZxMC9y2FOeYYvt5GyJZ+V+bFBO66B4QnLX6dM3mH
zFy7yZS2hg10tJh25pCM1jmpEB45QgMvreFWP6GygciOVHa94l0+IoVQXcWM5C2PMsZaNDRA92Bl
cIWilWC4pqv1VhSjckP2eEfhKtN146BAvSogjY4g6iysXYitp9nCLbK6QPSACNLG5kOvA8ot0gd5
0P3CmsxDNFG8GDC1gANx6YIvT5HOU89VYdS5o2BFW0WNhwNpF/Sdtapu5LqnjM/GT6XpeWINabFV
wAr5kiTfMoy4guKZ0AGoOLQlOaFYSZuux0RHBDAmaHJvAD1LLT/1rH3F+rwF4P9i5PlJFeN7HRAA
K4koHXy91El2QHY2OGM01wFpC+9jqCxHgdyUgybdLhJFaQMRSJc3kNYBhWWO8FGtnJTp2p0WHBov
BEyyscjVYke4DTamOawfsEkvbwl+Ny+FhMkIZgC/O4wA9dW1epXz5sUal1M2WWe896HdwgHsUbr6
vTzQeuo1iqJ48tObA30VVNWJ+Fi3udbte0NmKKSaV4UEFR/u+Ec5CeEzOpnYVbIywTy9Ip2EgMx0
I2EuwGiawyweVLBGPBsFEAx3UUjkEtkvqjuMmXnN88S0uyE7DFlE+6XxAK5A/ExFoNIg39eAs94L
UibRbNycY3OShNtxKptNR0wkp92QPy8Esu5aU1o3po7nWeyS0IHHVr0MiOIYBkqDjL6wYkYh18pH
KNUoe/G+AHDumetrS6d9wdSVz1ZeiFckzQZpIXyrZzXKWDzgt5QJw9pNRhQ+oUrWUvAuDSavMPyU
QGLu2vAG16/mKw4G5V4gW3QzzWvlRx3DCEhCxtbKkgk6sxa/NsCuLLuplduwMiK/GZZU6YnYtYyG
pwvnsslvGmYswRLdtNIQ7Mizfs4WGKzkV0j1NUKH807s8mVkCT/6lFUrEZtk9hz5iMmQ6Y2lvEzo
PZ+wxz93FXfUbMKXJHSCscU6w/cZIhwFbR15UjEoj3IoVEHUjLTAJaWnYaNqbdympYiwawsamZbX
+ksNK4f7Q2n3oQh7gNaxPsWwd+7aqJu3Upc1bizA0UFRflsxKkSCydYsfPI9EukliVgenGI0jVPU
hNIeIbLgo0Gjr1R7RyZpyVOiIjyssa5sAPMqTDLknE49syAiDE24kjERb3AmlEE1FsfJTCVyb3Ir
2o2qgSgLEYBkp8uq2wRJZR4zjJuytM1C4F+D+tabMH9t2YQpiK4vIzdLN2BgtHNgltZyqsIaVX5E
3tfcSu1DOpoDjxAJc+YooSiGk9pcxkaoWakauoaKRU+1IE51yJ+Y6KQ31ApwEiJTmhxZKMwNgKXI
N0JTuM/QciIuR+9q9xhkntY2bV5bRTfFQ25O4XeuNIN0H4clNrC4xgFegXDDxp8Yby1w4hyde6LK
fhlBv+yMhnwLPTXBD3c/rSL8VL2u3E9WaLpmoRMpyGOfMWRfF++WUvekpALs22Tk6JxaFWhuB6nh
adVXIb2Z+4WdgSRCMuOciiSu7lW1azcGLQMa1my901IuFfxAK9/46KSAxHyiVVKTWouwpqpggqVq
c+/3fOBnuJXPKrWkP2s4IAr8Jd46z+m3WayGi5hD2Q4EwrgG1ttAHGL8/MLcsIBESFbOaw8Y6A3/
9Y0tQUyOIfLZ4Co4lOCzdOjdlKraRipeDVg6NjxyjF3rPaAgloG9ML6nvXYiOrS9dDhet9Qp11Zt
/JxVLGj2b7myPHMp7xrR+i7z9Q5M9aeSydBVmfhNaPIOGsXSZE5b7KMXVumSB0NzC87jBj9gOtE1
SPjVWN+2ESkSMwB4tH2sajC5utkkurkab2QQ9h9zGiLdyqaFEs3qU4S7sd7dQRCSrCBMqqmGvFQV
wrVCCW9chSz5NKhgr7Kg9A9EeyvYi/qbUkVeiOWNuoY3AiduZcjwLWaluA8LhYkA9HR3aHpzl3V5
5E3rtJ4Bny1EBxL+RJkL/XRvrrqg89Qjp1uLhOk6iUO0+BZkLDcGgXsXDfyVcCKICzuMONVCgNwu
CYgypFuIc56uZIvEW1S6wgWdG9M74hXXk5qPybeI0Y6Wi7yeRGurUxwS5KuQn3JRZUYBYCKYJ80E
GHEYK/pmoMqZE6ihGMN4Pwnd8+KhgQcyDoh2FKwLVEt1HGS409Alp4ygSz5gLeH84dkL2iHtZRR4
ZjQfEaARy5y86BXObLx5UDLKBeiiXOgbnEEkKQG/wftJuOClXni4prJ5l689U/3hpQQExsNkuMeP
xGp+WItAx7nom7hW8IEZu7LowYMpSr+Z2ny8xo18yNXmojcDiZB61DyLQqvcNdkCZ0ImILJc5PhI
uEHsqVODIzvNi02bQk7RZAG9qmjhXKIEPxuJKR9jaZb9ptDVDWQKFmyp0VwhAOi7VZ5w4XXFRGUx
H+GBXA1tlA5qPwnbCT7/MVxI4xbF0ko9PV6KzO+Tsbhb+/lrSCspmAbxNigTSNZYlAjZeIJa+6Bx
202kXXQaoOw5eTTg0dlVFFl30jJlz8OcZ7LXY6lh9TOJ3UNrWgntQ2Gpty9QEL+bqPyGLf+ahDKp
ubNe1t7SWsSqSpwIwiqxS4nxNcYqIeWKap0kwovJnYyE8aDhS+5c8iFe2gr8SAEqBCtuLu5MqVp3
K6RGR86VIDOZjjZja9BGptFlnfBacsIVd5qGYypuidNrdHC/RanPH+0okZLYC1x2i1g3X3VdVM9a
r+VkGUNzmG2U2bZa4ZF0Ji1UnubGRHCbEnY5NgsgSkPT/H5t8+1McOYxSdGMjgbFz9Av4m6FzVN4
LTQ3p5qFBnBFmHgGBAGez4TFqHGDcIP+Q739LIRGhfN8vun+79sI4BJdame+FFwY+24yQbhTYBwH
xRCJ9VyWB3PVCJMA6fKByQcPaNklP1Kvmy+6sKTbTOzmh3+ttKJZid2UGV5L8e3u6sCShEqgWRhS
E0N8l0xsyP+KUn1NGXQAhAO5hADIYmxKfOKpTnWwKoSdGboVUS0kV9rO9MQie7n8+dHcf0Er+V8T
t22+q9N78d39NxjfSRowr38+vjtW5HfnyfsfZ3e//pPfZndIIAEeyrQ0fxWv/UVUaRq/oGGUDP5U
km9jM6Rlv8naNLRrqqVZBsXIb8Cy3xSVqvSLZqJCMxHEWSAl1T8pqJRgn/1B7EDGkyIyV1R1ZoR8
F7L4d0KLkBtLxrZdHGM1hoVrqCQTO2DayTBpxKybjh1NVaK4et1gg3maZYtRMViVGAF5Z8poMVPy
QMRvPUZPegYcSqDroC/TBw6swnjPrLASA3ySqv6O62iS7KpRRoC00BjXHfDTerjAV89KeJRq63Zy
y0km9Hm4EZtUnKBHYZOLsFK2knTB9VpjsFVWvcPMLyQPeafRG2vEcj10zA2niw5rqDgInGZ3GA11
kcD7FXtRVGbdlVgW9QkieirsFmYmFUa9VClI4ZmHLiCRVkMPnQkFG9sBWDB1aDl1RXKUolYLdB1f
C3Yci7CEBszPjLxgHtLofu1UtOn2BO37S69BysipRDQPERUDq4xxYHpBS1V4xIDl4JnKsi+PHRB/
JAe0OwrQXKyPIIAnxdD3eJ5EyG1pVfQv+I9kSubYSuKt3GpVF0RSLXdfSAzraAsBljRoYZjyt2it
sTNliTCdpYoRGdnwsZE8IoWt3ELUOIJkE2yjrk7dZtA64jd53JXOmsrqwyT2RuODbgPcoub5FiE2
An0z0mpmWMBqStlJw0kgakoDpPudYI6m8y7VcnZLEtspfItuLZnATjKWRD2h1uaiwCvn35KBTxHH
KeZXZtTKAfcfj3iHuUbCuBds2k0VR4Ag25UE5XnIk4V21K9KolJczIxadwXmU4c7FcolZqFGFgJj
TpE8TBUrU648tDf5zS8oG3OmNh4EV4FnPI74ZTOYRsJMk3zEqr1oZh1hk9UK9Xax9CNMRxf888Dy
zYqQArPyNbupP+VmITG4UGAOOGYTEsNnqrpsBmasM50GRDuY5heJEZlKnm46LxrChaxe7HFalBys
D14B+EYM51wAXP3EesbsD6s0TuqrxJWgPE94+fH4lG0BJWycgXQgMpMSrQThkMnKo8ojnR016Y26
a4UGu2htLMNii813ii8G/vSVqz9rBRIyx0JD8FxG0vymKmAQsBHN03DfDwW7taU0SWu29CiMblMt
2BOTuM5GYIUJViP4KeThzdr/ou7MduNWtmz7RSxEkMEg+Zp9o5SU6uUXQu7Y9z2/vgb3wb2wvQ37
Vr1d4OAAftCmMhWMiLXWnGNyeJE8wp3rAPGlHNY9rBj8ftZcG/KtdjuggkR/e8hRJJ982tA1Bsqw
CsxUxRfh1Dhet1hYXC69ppZE3WiYJ1w+2xKrXUiJoMbaoTFAICeR8UnXKItAo5GtYBUWje29er3w
AI/BTYqmb044Fvbn1lEDfhWao8lS1dUJUQ3MD3p6i1FclPZL6eLHocE+eW6CFibRvnMJXdyuLul6
pIztymxhM5yibgloO3WGozPsQZjE7Ec9R+64H6ehtj6V1oQYwWLaQEQ4MW36yc9khZKAA3oGH+71
6XOPsZbUqdxqom0KPIUAhrn1H3xhM8pTpq8ymDsCj7tv4VY9e2ZiI/GY7AgliGU43n1QwHJfD7Fb
fiXbCVpiOykDp2RoZLS1AdVxJ5gpnwtfqafMyKmzmzyKmYlHgovN5DSR9abdYmJjtKO62ncT8vw3
QneNgrRSoZAh+OX0pslejvbctkX1VBXTxIQZg/mwqrpCvWUFmZPVKMejSkKPIj4hRr0ZG0K9LCjm
N4PNH5XaFOkCtWZg73VBZGHCNEYYFXO+qH+AvF+8VUEw31pFlK8kILKznar+rvEKbMqL6+pOcbtG
voMyiODdaNTrTtJQCEuQbBi0jPdgNtr3pGGCH0WSUUqR1o51GAbtfhXcoFCz8LMrgceaWXCTn/Qg
kQWVsFxcWfp3JC1hcsPhHry4kxMwbU3RDZM1Wm2jcU6ugxyyb8STz2++jKinMltN5Q5AwwgWYq5x
WvksYgt7JPOatQpHTKbThHuFsX9tX5Y51efESMRbMmLARqhWQZeIxmR6NGlwXjSjqZVoq6k8Tjle
MwANiqRNn/YVLUxiPd0WplQToiAtfUNffEN0xZ1uo+6xkJ6ZHouhEfynbOthsqpw55uQAjrg+TQ4
85I0wImyGpo2qUL3Yk6fkqTjK5kMuC9BK12sWv/kf4D8HFcxQ71hHdZG8xzQoEYphP+mfZ2qIXkJ
Fnzvls8g1r5HVuI6CFR5qUo5vWf5VB0HJ6nuAuGyLwR4b7NAhg9jmxonEmaDG+xs7D+gx8+AV2qf
vkBvnKeAKdBKG3whgV2TaAmkKD0OvjSbPdw5tBpJbpOQONHZwu2JuK1T3r0vO5yraetehiGcTnWC
ZSxsCMImE129uTi7gZdMVX2msT7zCZrmuYd+uNL1ZFxc2Ndrc7DNs1btYwPngUVmJpB2J1eimG6o
3AixQEHW1YK1jHtoYOzylUHdIYoZCc5NkFxrp4kfE1hGBwJWESdZBg3YrkbABavBfcNumr6bEyYp
4SrWDsjmkz+VwbuYccOtunm4Ncd0OvtDX64zY0iPKuUAoRkYnVwHE3dkyUU1bwJUEk7aFeAaa6Rp
Ue88aKLGoYDrCnOWQ2eqqTsk3A7WU1psY/yhYldBGSNlbSWy2vDQI3Ss0FR4jyAbYkhzmPiq0XLP
QzxXhy6f0DW2c/IcGX0BrMhHN+jE3q0eINCBapYfPgbc1UDw3iMx5WJYJX3ivZmEJCI4COStA2jl
yECwXat2tjbkZXm3PsjDjwBeXpKSwVb6rXMFOaf2ncTIV2YmimJHeNdaeMmDH9EjJD0AFVpP1+Ku
t4rsNo2qkKTl9L6KFNw1rprUo0RPAkdk+CWhr3a54x16smTPbMYGOeZTuMd3JnaAjQD8A3o5x5Iw
YMxflXv2ijA6jE7vPDUyILUWO/PNqDIaJrGfvZq42E4ey5LtEhVrMSf3KidCq8zseUdjQL0GFPzL
FxoERNij4BWmfCqK+XYaFUIYWHwI5smru2jGh4cWblcsS5LiKvVut/2XkEC1fUBnYOekMQgJicSI
+CKajSL40oJUfXJrgCoRx+ohzuKU/XYyt00J7wyz4iltI3FT0irrPCu7n+Yhgp6EUAJc6a1jEa1a
GQjKZ9dnCugMxQ0st4VbEi5SzKoKonvWhIXWP7K8dO/4jNzvizipb1XnB9+U48WfrKIrHsgir4ho
b4tDT1PgJvbHElUNp8XIZueCOssgaH3NZ1m/VAoIpbAVs/NC3OfQ1PnEY/PomkueDjvNhrzLnXbn
8EDkIKkXGYKxbB6WutvLPlmzNSzMWRytBCOp+D5w/ZAg3Fa115I74Y3la0a0cweei68IxwFRh3aV
1vYaKg9D8DKsvTO2z/mYY49HoaOfuffG920DGz2hfR8eGFosGv5KTees7Myt2fbFBQj8vHRw4oQI
ULxCOBd7i4yb0V/1Y+SvgsLJwdKH3w1md/sZ2njAPyf7sY2bkHCc3jA+OmxBZz9tutvaYooMkL/s
dpyvKCsJSfoSTvhelCsyOP519cyydtf16NJCXuZL+SS9TQa7gHKIUfQwOuZto2MSokf0sO0YFJfC
5u5mcx2i00CejRlSA0SM4gGjmIj9LaqWfYgxdEU9xK2QNGPaFNDB6rADxhFG7rkpk+i1J1mLG7bn
70Bg5ZeRd64eTWRtuWqORmj4S6e8ActjoaoSMzSrpsWRUaUUFivD1PanoK/83WAm3XlS7DFj35vv
bmr2R9HknB06zzZQT/LvZP7dkroxYdqf6kuWp+0mdOrpzBgy27lVM57lXN21SsqH0sbTq9KEIbM3
06wIm+c8hPGOtxmPMGPhEeia8DcV7aaCq9cxsHKMrcLL94Rj5mtt+DDOZjfcezhAHqWq3jpm1it4
Nv6ma2rwgVnHhjPmMe9jnW+acLRW1Fr1QxDE6cGuQthZ5LXS/I2b24pxFl/S4E+bmqDA9YCrnoQV
ssnNwOtPTYm0vPWz8a0b2k+VF6ZnO4k0uP9M85Ln78xgQ26FtCW9tED77BJYN2wIrRWb1prLXax7
94YoTXkOIwy+vcQuQkwBM6OERWzG5mPiueVTHuHmZkqYvLH9fsohEO2DKIM5ornb4JHcVFU9ID9z
AVTq5oMFNh0Et8OtnlTxMBWls2HunqHhQPPIGDK5l/8MOPo8u6guVBsuAwQ3jeWjwqIJu0BNJ5vJ
7lrUS/2bKfU9tdDxzxJm2TSjDxQT6rGsb0gXNzjGnRHdKfdhsj3YwFZBxbgqT1Pj0MbWfJhmNLHN
BHaCeXxGqiQ0kNthyEnSAffk7+hVdWhG+hnd+AwCK4X55aw6p07XdgvYzxnLi1sOyTFv9LC1Uq96
pMonWJ1rxrKsh4zSCG34GE5XKy6Da1AwAwG6r/YzLIBzK8gAJYtmAZGxl0KZrJ8bI/Q+vG4or4xJ
uASogRIZ9FmxdifbeAeUkoB4dNCniTZ8LB0/QWuddo/EdnxplAcVyCwBSMdBVXSrIiJfwiatgi+L
gMU7ghkQK3rBSB+4JF7BteIj0cf5M8Vu/z65k7j3yW04J6q0tghks7sm1PEJdui4ShddC7tDtqfV
3N06EIPRTo6virrgFUlQyNiH8T49NmfLq4nzgiNmG+gmPRHQoq5F0T0VYIZknagVIWPj2RNj9ZHo
fj5xzHQHKUr1HnVo4JeMs7ugL8aXkpfltewtj5Kj5lYXhh1xs7XxUhVSbiO7SS/Y9sObmjr6QzPL
ZvoC4wKT9KV3VL8vJh2c9bxIFwSFdu6GyclyHIBUmX3Nxlih4G6T3YgzlgQejFuNVeg3KpTxMjJQ
hDZEFta+ZR8+lcKdoGPUT7OH5Hm2TfbOACw27tli7bXhGUkUmeTw1I5dUtLtKDrSNACHbkpGWBsv
l7e9bPxt6MzPpZVX2zYPTHYp2glR3d6xYQ/fZoY4lBJBCbwksNwjuMJuXSrQwkrZ8uiM7b1KO7l3
TNW/ROT3bGW5HCraG0naaZtt5HbV3gfe81R4+hpbrVyHuRkciV4fV+CM3TUjzQx5MWRbiILy4sm6
WhUDdb0hRHdfOw5pGnFs480ZJi9bh7LWDFGDqibBPE33k2fdOvRneWVLXmMpPirhB4fAjcgL5C+x
MuNeH+I6qg+AhjBpVNgqIbjkR87z7gwbZbrOUEyvvpvUZwi61J7SqrlohPaJD5+fsqZ0V7ZVVlw8
zSeINtbWE90pkomDSV50TzAZU3TAkfEEMzN7EAKsGUF1pE0Flfo0JNO8zkuo/VHuw9ZVZuOgCNXR
oXKD4K5J/X5fO+XXepbhGcTdRDJh6axMyt1viYMuDchW4oNW0t4pzWoGBRGXtk1B7uyWpiUYfN7F
80Jz4rbZqTfTncuPdK6QsruoFzb0bRoUQrq6r+sSEwZlEPlCTrKI5yMVHJwAhA75xPqzIGYYMbJh
b4kf0VxvgIvpaIBKUE11fwL+JdYMIuONgIKzpnTNT8BsutcsrpeAq0HfN2El96kEoycQFr1wJPuI
3XTyEVs+Ds0Z/leBfZi7fBGfYRIAGBc+3s4IUkLlWgCyGD6GgI9aCkY7T29gxfdnNWiw8AytsDnN
xmmQ8QUbRr/NW8Y3Xj0PjOSivMRPmM7foAeLiPxSvt9mHoHsdcHCog12DXD0bSrp2DGV9LL7aIwk
YvwQRm7cAF3Ulv1Rh6W8cQcv2lVjSQ1dzBb0A4/3Noqr/I3BFeO4sksOZi0MmE5Ve28DELpMU86b
OuaAP/Ip36mFY4YmrP80qXDyVrJwEIW3zGGZbpivrRXBryGx+0lFlIkr+Nb1JcWOC0YkImF7sqY9
BwiOx67PvmrSU/xVm2XWpmowQpCHPj40sfvVd8z5Jhvn4WiGtGVWJUmGeycL3F2UTijjybtfLeX9
RdfYNMDm9jsjz4atDgy3pp/DVGyl/BwVimUYV3qm9MFMPVzteIoeQzIcV3Sd7b1o1QxBN9fROs7E
vAFTDA2/WcJZ6rk9G0i0HsJuHm+8RJMG6QDJGGD6rUqvB5FokFy+a3NOQy8e4BlSt+/GsideUheL
aTUGnNcCMW9ieEUmTFoCaCuLk8+0kELrXCbUp0RL0Z3v9onbDs8SugYEEcsCNea7CLbqLvSvIAKn
rdGGiMbIrKfNmRDOzZlkGQQPGex/S2+X3gQNHYAnSA7CzeDTdZ2QvNVruAhi09sL2JNwgEfa8Ey/
G5fB6IbXF+1SLNK9iX5gM5tZewziMKA4CuutmXXRvJucvvmsM73cn8dOfhjM65/IjFOMg615eA7J
wqUVVbh7EiCAmUjcvMIuC9zOUFuWOEeaPz6jeW4KGV6GoJo+hiA1b7uB+6Y5KW6Uhjs+up1Itxl5
rt8K4FhfRSQVv4YjP2FzN5a3pr8qXXo3IO4NSeFeS4a8of0SFFTqpEZZd6JyegwxY3DU2qA93ika
xlKQrJ74s7UnsAxeYaNr5G7N1U0LZ6dYndSp9riyNMJN7ZufMk32eRlx6egDkb82/TiuInTA66wa
CUWr5hsUKtQnMJtpMxI5G8fDgavtNzfqbowYWSZdoy9u3d2S0ZdA0nJqeT9bpcLPK8mjSIZ5F8aJ
wK04Jxu6zuYpgWi006zHFfcCvI5Tp5dMKloL7osa2dBHDlfuLOVVRcWpjJaDIjWuJtgyyBL5U68Z
MmOdDwLjvSksbk7zbL9ncfU1gNBOs8KV3EBiIh6Vmd1NssTVofjGuUZUqLIsehKT1T7CH8SN4hUu
gjg/MS8DIYE7o2gpeVGTbW2dld9bFJGvM9N6VDP9SYP32YQkARz7LMS1XkQRZX9uocmbbPkxVWwX
FOb2nm37cVT0IywEAIh9/cvcVtwDRUNcFrno16iHpoPSD0FkL97qPBhfqtBqN7XQemmYh2td0+mo
jTm6r4ewvAlsGx2Qa+ltJdUDPfTnCqvGrjSMZ3uCauO7Fb4c5Hm8TxHZXaN7T/DoGYDWeEvbxmWl
UYuOXX9JnCb90io2xM4px60T01EAOkQZBE4ILTcVqTkRf67GoUcymmYPbpy4n6QkN24wPW5uIDmP
YzI2nyykgCBATJNS2w4c8K75o5WQbTxPSXMUdTXsFMXewZ8LY+E9mztGJt69DiQuRCfzV6RvO3c5
c1dCVPvmQYAqxF0TDw+F4qUcZhexlQraFz/Gu0UplL4OybLJqgS2eCYHumt2Ji0sWYzPV5HBS1yZ
ZnMQE8FXpCsO+7iE1L/qlgC+KFSfXEmDtZhwMA0tSqlK5sbnhpbAVTtGDamWBdx5tNEKUTb3gcrm
fRNM8QXN8fAUSM/YL0QpjO5WRBdt0taOgJx/9vMQUZcX3w9u2G1hRNUHIuDsJwZRxb6kYXdC/BYd
Wk+D2Gls+5hJmsF+kdwMugn2o0tHWhWQDaVAl1Wnw3zqei6TOR/r2+w62GlB65FXhqyDSROZPTLw
tqNhxA9jEbKvxSgwiRTxnwE30KmNK5x6U4hZTc718OTg7cbjSHzWuUmtllqi500AI4YxspTsx76y
L31qo2tp/AHJBDKgCfCBRInb9BrTalxq7nZkk5gMay4MwWi6ZLl7mya2GWxLWIJYept3p7VAVgPj
tCBOptA6OVW2aqSLJNDy7ckece6F5bI5QBHJV37gxYjUywsZrvTiiO1QZvLoA9q/txuEazQkULF7
gLkOxOBGt/R1w7VTddFTW5IwU8NfZxND7bu13ArebEd3fWXl0VPUt4+dn2Z3BYxt+JCS+1Ejfe7a
6UhqSGDT3cymtODUn4p9H3Vq5bVpcVkoUQfsglTwzKkubp/l917rqg8zNOh40vIYH2KFJqNfZMWA
Y/uD0fnODVOXjBsgCho0dOFnY+o+8qRCpWZaYf1CYyoO1p6lw7tWY6y0yVQ4lSVH4corYXYnBUBa
uJY1G1npbWZhkr1r2tiuaP6iAB5iSPg9jquAm9DBrcxrUcrhS5WR9j71nkH3rH7zTIqRlbCrirZ7
83kOneFIeTfRjOSS5HjptdLMfUu7uJg2t/05cTBMEt3XrSlWp3FrkmeOZ5QH0bypawLxtnM8zJAU
8iWCjcPPx3bBUDl7iCscH1cvUdYThb1WJDQU+hWdjV9H6yro82LdcGxKrIGjHa1Nc27bL1mLuJcO
ysAMxrVjB1Aywi37La+6nJnsVKvqQEZuSYGlatls7S4yv0Ao9RjStqbf3yuQ+QimfPOB9BETYnzm
DMFuLORQooTrMc57kd2KBZ1K0KWZItAIBtN6aFpcCruG1NTnouaEp1NZoNseUW4yict3xaiDk8EY
LDhGVR61uOWILdhMYeh+AkVGBjyzdf6dd8TUc/bo/fKHfu3aAHf4bLgnumPdlS2T/oJ0MdQamVlh
uKvSR2Nqwi+O7V0RTjufJ4ZDWzNEZFLn7n3NQlpJ1DvppmHW8RBlGuCtL/zpBuVOySxcNtaTYZoE
W88+w44yrVV3Y6d+8Q2l7XAVvc1b31OxDUfDd+xrnQTqLQoHSxy7uIyvMQUslj/ii3Eop27obmev
6G8VKQnzSdBg8p4S5dZ0dUL2hg9LkT+1HjqUTFvl5fMSI89Ygf2X8pXcLL7Ejg5ayNGtkvK2CVuD
jhQMsUciHW29ix0l+ufQa2rjmLYqCL+0huoo0gxWjw2FmRKlKb4TbKDig1Z8r7Nl9nf9FETgwLma
HWTf5O8Th9cO6SJe0AzJEfnxOTaYfOgiwl+jCCGObwC804a94wsjYc0QNfZOgNY6Nb+qgQ192RLt
mpBm6r7q4BqVfWtTKhzHdug+c+VN1sAJlylzk27UkLQbWLK4He2khipOt7iYB3EAmz1fCsRL69pE
qyR6a/rucRA8ZiY8c/wOrX52cYpdEy7VXwR08qd5GNxXBLsF8WURfKshYZLr5yq86Ux4xYSo+F8K
u2x3E5Gv7FydNeynilEto3cbRGyTVjdaeC5dr4rO78ql1XxxMEB97ZsqOyCKdZ6SoXlVfcdmalUn
u1jUfU3WVE/tWJYrGKnjd7qeYtM0y/UK68h7UYwfQdkU50hLicvabjEqu/395If0eaKA2y47tEA5
zmXTRAC4NetBn4Tfu/sq55UdsIc8Z6yiNZmoxXWaRvMQGrq4kGXDEjYQcAL0RfinJbIFk5vBJeKt
PGaOfE3H0PxUYT75HGvWT2IU4dNIDtWtV2M/LT1mKVVOgjx2F8JE5jh5cpJ+PjKbeeTabcKySJ1h
jyaBPzHWsosyCIMAmTO5Z4CD7oHV7zx2eSueNb7yq1t0+rXIJ47ZKLeKTWeUSMiCHg1DRM7ymi1K
3KKasaAYFf0r0LHkKajD8SKAKG6QPRQXS1vP7EjmU1sR0dARr4sdtKVmNZMKb1Fh5WRTxIS8Y6wb
EGzQnp61XYBG6k4Cn9GjkXb2eurnB78SX8nSG4JVG9F0kHRbT7mYO0o0ZOmJH8mtXUw+clNuMLy7
OaoQGnEVU7eVkOLc0BYlxtpxD43Q4TEBxUrFbVV6h9p3Wo9sui8oOedd6xRf5sBky2BzDFZur82H
qJXFWitaNURJODvCPKCKcLVZXrokva0KxABah3g/gsVlFlhc9oPBwtFVh+GllpW5pbH0ubYCrH3I
Y+Q6detxHbQ9w11MVBv4nM2B18s8MKq24dZziU9ZiHedObsPk4u+EKzzNVAacpLVdS8h5oPvbTFK
IjEsXBBeP5qXtqyKz2M1I6xmC8Cz4MmnPm/77+gUxu+VVziHzIjNZcT3gGaX7DHhjzeGyWtGCP1D
YMr72Ons58jzt5wKRH6ZVnpMfA+3MtZk16wwDPM7RPvcqMs7RlHgcG30J5Zh4UgaZvMhjqf6fkzH
L2TEffTkw4t1anr5YU6TJ62AhPdgHe/pW8KpJaAxesKVdoN6naGvIp787I0jEIBKFdZu6cKuDIcR
a8T5eajNHPRm7zRMg0dmAeM4IHxQAPYTqwjPSRC/uWGIWQ2JSPuSgGgEWZTYTywN3MSVSogL0/qQ
BOwYVV/xK/Wzc9OhH6PpZ5vE9M3wKzIs2QIgdo2f0JK8Tx5JRCZV+QW6oHVfZfHebZt6M1li+GDV
G5uZG9pjXPTJtvVQnIQDP+uG5LjaBdcP2bXqY2RmgGS34X7VjxIeJiPzx8BIwkdGRcOTTY/+GDU+
vIy254ZQJQBrbFVghMZBbL4WjBKI1/XeROPrE44tda6LXq2MJAi/0f2gHxsSoyzXHEI5w5VisMOv
hcogm/igAvMbt1fk6Sb1sZC8szczX8bdaARzc4MKR+8CbE/JroGdTjJGFON/gjLFKmNc1czVI6vF
fydax+DDtaF1V3e6pZ2nsMtqgwQZKp+0O0CldY5yCeVKDKUPhkb7Tk5We4NVqIteMsIJTmIOloD4
2t4nJabWxjPBPbVtfcllT7pizbhl2kSVyOUpcZJQRVyoB0x+caIgpDEwjdWmN4UxnuYK5caOCQkU
B+3MN6kZAyqQZAr0aGW1Fb3Hgm42sC9jjIZ9m0ey/Z65HcQuX6JuWg1TWsVX3QdmC+arsp+cAlXe
RoVzhxGvp6gRL2pwffcqHfIfbwwYwFTqDHf7aOtlgmwf2lZk7J6KYLSNp8GKbPfSJaiOziqziHaz
jBTcSJ2EWfu5nUxl3KElS4Mro9wBxG6lVPtlUh5+hR3aNyN7m43Kj8mbcIn1AcxAX17kq77OV074
4ZVCJt9DA8/SlqEvc9g0mQ82N9hTZ1czXNuStobqq2yjjWa+zc1xXgsXcEJEc/mRfswMygBp4Tmt
8+kWFr17CN2mDo+Tn3nVppWoZ0Zv8dVUhPf5HdCKPhLephPKf8R+dsjJiMJ7hjlRJjcxo/Lv9JLq
Tw7pgx+2AdeS5pmpk00eT+M3OhTT17kc5KmFlvjRS6t1TkNWlOSVTBRbu9zoY3UaC+wawBNs0nKi
0FiXBVwRB2UUIxufvDGkaobYZ/Ywfdch5dKolM92PeFRhDfde/aWYD5ILKNry13rUhNlQVcebM6S
cZsVtc1R2DFueGiFb353R90faxIFDslIZu4qjurJp0WBELNYzVhGnatdzmN7DrTpaKxt+Naxh0Rl
EWzajPhZ8yYch8h86yriY0gBkMkYfUX0GdJNM3Vcd/2TkegivSOaDA/gNrcmp6vuy9kgkXAdpypF
yZW6VefA+ITtfHI9L/F2QTngRETN33YPyiyFFSMvFDbIDXQiAS3/sPNRxW2dMCr2UzCmr05tNu6m
Lbux2ThEDNzS0h4avIK4RsHtWHW71n7wiUFC/54XM4zwIfBRFlgeXaRpQygZg+ZtMakseGVzTJPX
pqH4EkI16cEbpzrbED7vF4eh90iMoqx3WmQaaRFwZhoWJppt7xZ1fxcPaZ08oSGyWkAfpd8b/wvJ
9v+bHvv/u5xojZD5D6Lsj/Rr1H/7OSt6+ZH/iLIdUKO2A0dWMLax6L7+X6CCY/4XqFBoBqb0HAbo
P4iynf9Cp4qhgf/TNOu0ww/9H86t+C8HAAKJY5AW+EENdOF/Qhv9mbPnKGTZiqd4rvAc1/XUItr+
gUQXTfhcdYONi5uGpx8K7mMAoDGXyxQCiFPX0Vl6Nz98Qff/wTX8SBr9OaGaZ7rSQgFOuxvAAx/w
F4iD741hjtqTqXhFWIRMGRpMudlu//wU57ePUbYtpMNNW/8aiC39MrNIExJ458E/OtbW8g8NexNO
14lI4/cieU3SQ4k0Mj1V87by1lG5FgkzO/wOx+oZTpzhnHR6Wxo4edcELrUAkeDEcMFSjGvWhJFR
8DbdhhqBG2zKZVFu0Qi4N/IWkKRTbIf+vMh265UGvxNCfVvHH8lX6wMiqo192dgKPO5I1CE9fpm+
VPhMhg3dWAX5T5ubaD473k2O9JvApHHg3kVg2dbpaZps/PWfv61/rQP+JmyWAna3Zrs0WXE/roOh
5jSXPeugMplFCWK9wwEYfoz5MrHxH9tzMK6xPl7//Njf/Y0UjGeUiQ5J6tYvj03z0saJvLgIUfnv
qBKo/72m/Au70vqZs/ifFeeYJh8MQO9iPvj50/WNiUNOMaULnWNfbypno3B+N5fBK3BwfoFVVRLU
pOuPLH9p0ltp32UFhHb2epb/hIJ9Pa5qdZRoXgkau6+91wTsTi7uHPMkHa69d1HPyGj2j+PwPlnP
OqNN1r8H3e2YfO7zv7w/v/04rnA1mGtpLm/Rzx+nxh9Ocm8sNoFL3sQdag8YtvEuhDU9QesgQICb
NS7OdA3kagPTZGUP97HNP1nJiBTdfVfeZWIXVud0/rCj70Z47Cu1SR0ylhpqypu0brblcEwqnHQb
TD6e2tgW+SL1Mky66g5xGqdYd/zzalgcID/QXf7ZGMCBC/ZCFqF0f9kYMGr4SLT1vEkXgzYR7zsa
+uTquUtUW9fztlTqL+teLnTjX5/pMTXzbDZpqDa/fJeWTRx6btoz7TfIl9FHGiX+bWgr1MolZ2iF
xipKukPhsR12pRXuXdymf/7YyyL/5VdQkHa0tiHl8Llh+Pz47hH2Wjo1BrQNIVj0Y8wbiziTbMy/
kJ4t9v/zZ7kO3XpMQLzuv9JcleF0AsXTvHEjZE5jtxKu4yC4goxQDli9//y037x3nGIcffiLTIr3
5fX/4XSZSgvvKyEaG7O1bsifQ3uNMgxkuo0/Ma1fEsdZx0nDbNL9yyv/m42FJzvAjLTNIWv/cq6N
41glVWvzEYkwZg7Wxvup18FfzpjfPIWD3dO8h1JI7FI/fz50cASO8xk3YUufvMsr2vnKmv6yPuTy
n/llgdjC8TzOMlxc4p+T7oevMSEVJbc65tZ4BfAZJ7TIkbVZnQTKSEue1L673EhQQ47Mm412+Msm
/ZuzwcaYpRQbp+K68guTd/YG+pooijbUqMsY+aNqkcaIqUdS3kzTKbCjDSv4L0/9zWZgS24HErA6
T/31ZkKPDHlaGswo98aESFRJBxuDqoCjzBicJq1frv68Wn/7RHZVR5gM/IVYtoofv2ZZJcEwMkyM
CyYjijkbFZ0Pcm/O5LrES01Muhf85Y/7m5f/H+I8/CwWkqeXX+qHh5Z+hg2nH6dNJu/sGlptoEF3
917xfXKtvyzX3z4LBe/y3vMyLtz7H5/lqyEkbplnMdLYDVNkbIsR8LeO4QNPhvzLK/i7p/Ek4dnc
cdltfvk6/TZKg5QFskm6534yh4UMwlSEkDWkheovX+Pv3kRN4jMnB/9jI/35o1kiGJn2UTOZEUJX
Ex8T3BQULH9eIf/+SKawIGxghlTkoXi/7NRdMA+B8HgKADy1tdNPfZ98nmyGjKYV/eVk+tfeSTqB
rZSnXFtpxen08yeKKs/qhgbtqKc4/rD2DIeuC7AeJ+JlaohDr+V8bEh3a3R4+vPHlMt96KcNh2dr
+oam43BdYmf7+dnhhFmSIcNywYi+zHX+3MS4NEdkk5umQNgCu4OxNraSIdv1AV22em6ekQD87eX4
1xvJ7+EJYGoEcrjcTH/5q/ojsuJmqPFWz+1X6E3FFojZHhbLPjGR1EUG05r/xUfnOspFQFMN2eqX
P3Fcgbsa+04Am6Gvtmhzhsq7akwgtBgVMWeReY26Aq6BXbm0ltV3UuDoEk3J336T5Um//BHQjttU
fx6Zl8r75XARhiul46BgR2HSbaOsXRxxxglkF0pN175bOgx0KSx35wl44eNgbHvhnmwvvDVUH/7l
0vmvQ4CCkyKRIaklFPvxL4cAiQnMEGU8I8IqA6Ym4bIbrytChaqh1phTwhOMhe9//muof73WHp1h
z1T87RU4wqWu/nHHMgM9msB7po2QBWbZ7z0FQhC8FeU33pmVh7EIFwVUByOEn7Dz/pu681pyG0nb
9K1s7DkmgIQ/JUGCLF8qlVTSCUKmG94DCXP1/4Pq2R0RVJChidiDnZjoHqtkJtJ85jXzp9x6MNIH
tf2ayU99fxTK1whNdQiMsGCe40XPfTiEOI1hK24XPtj21PwLGDyCtwbi1NlLEMEs2VXiWIafkumL
jChGPg/p/dg+Xp6a9n7/nX5fIt0l8IOzTfBsrnbarFgI/0FZ9JLmYKg3Ctmnbf6cnKec/m7TfqkL
4L4WRkkfy+w2cMhaPyJMTNc3j0hhzIdm+KSBTA7rZwPsQty9Wb3f2W9OdShIa0sf2i6KUnXtg7tA
lFN6VYZcIA/ZNtzV1lM47JruWLZ7bKiC5JjpGB8/Fz2qID9Fdi/FrV59K4t7lMq+jOlBp6xleb31
rGtInHr62/glE/u++yyjF3SngMKY/R1iopaJ6KgZvY3xm0SxSKEt9zIbRx2t6hitDdhyEAl304cF
0D1v1AEIcQeK6KlrbgWGq/Vr6VKPZ199HH4kcEziD0Wwi0M/zbYBDnqvNj1R9SmaHwjH4RLRFWrn
nVt5IEVJs039FkC4g31rgew3debh1Q5e6n7r2HeYlhO+KM5xCUUBGNT2LRBCRz3IL1D7RhgZoKI6
nCA8jELukJSz+kdV7PMUSdhNBYNNuYEHlcBv1p4QDdvH3XGW3/PoO+JKk70BzqHOB6PZ2zlCtcjp
4oEEA+Cbat3XxxToJOxPuQvGW4T0NBOLiOO4QKevvPDnFyZ7yubMU1pSVVLe0/Pi8DrlBZ6QXlTq
9N40ZHibMNmFSv5ZJhm2vNzrV97E3x1Ri/jXRIBIN5zFr+nXIwreuWyacYnx+RfIL9HvcDL4LleO
y3tVaH1ciMxUlAN4mTR1dRUsmIoamuLkDfIR+BV8Sks868EibDv/wNfEUb9Wzcep/zAaP1GvxDCN
rghyM6hxqseo9SBbFDSfoexJr3d2EPi6eGe6/rAgvxG7az30MhL40kW/k/Itel46ZR+UWyR6kMcv
d9EzSYshNuhpzmh8hzf2fQ523tpHt919Z3oQWUv+8Hrr+gAkHuoXgbA80l7oMMdeju/KMyWF0oX3
64cPMrur+gM24JiUHVFZL7DZ/SG7j06MEqiOH8K8D9UdXTv0rGHgcugpuW8WmRZcLLeq+bmaf8DM
MoNb5Fc06TnTQwyPp4XF89Y0D4jdIHwIS26UL1QEHHvT0fUa/X725HCvI1SPeho0yXpvODdt+4XO
bfcczJ/L7DU3xo3BKZMoTsGf7pDc6/C9lpipWMo3cOdG9ai3lMNAIzYoVuU3ZX+waXZOPy9/8bNY
i5yRQjY1Dq7I5e+n+6oru8yu4Wt5g4WZpxnLH2aD+r1iGrdzQP/4z0fT0D9ykcdwyDlWuwt3eUO2
4Ia8YoC6b1DFG2qUq23wWF4BU/jyaOcZHSVfalEYmalgxYHxnk6uSdulOj9N0PQcGu05YPhQBz0M
lhSODjvPQhkPtlS6pe36AmrAvPL8LKu3Ok2EycSyiPyxvu9lkV/SjsSuyqhHRsobZ5fnPENJrxBu
e+XU/m4UeiPUlwmWCZnX01Tb2UmdGlhK6fyMgZFtoLtfS8J/s1H4w3VhgcdfvtzqHRWZK3UDvKKX
2+Y+mxt72+P4TqUWV2jbmcWVb3ceCC1jUSyCg2pS2FiFZUldunmP4I/XoFF7QOLDVSmjke2gFok3
ZbEo8Tioj13eMetJ4nGKWZ6g7E/VH6TG+mKvgrlGt5BuZTF8qUq847CVFfP3GqfVKxNcJx4MxTCC
uFsn7IYFdLo3ExRpQ2DglLU1F6v3GU4LyBGrdl+XHrIIbmSM+rAeT/vLU1y/XUtXwGFq9AZ04sv3
pOSXLakp4KIAr7aQbrhpa8SAN8hkIDFWQEK3B0+dFfvKkGfn0NF4LVGtpixsW6T+qw2qRyqKE9Km
sG5WdGiV5h5Gk2cPE6B6Jd3N4ARwJRZIjNXYi83alfNx/lVR3mFg6jpEtyR6p0sdZwqw9tQtPRdq
jZ1MYPtLwqZmotbQze6Hywu83rlMlrPII02xilh6HRxQXrLQW8X/Qh0f2wGKpAoY1alpo1edHe1R
LfjaFX9fHvPsowqSWIpXOt9T0LZazRBSajcTyGJA4owNIB+MS2yQrh56d9hzVP3faV7GVzbwe2no
18sNrT9CH4oOJAEIG5mrwwKDTdHKPsi90nmaEUpNgYoEd07zatdYNDTKRq2IGEEoNYCPXJwYwAPl
d/wb2qKLJnC6x7E6avD7+BrJV9r4NJ/3MbgFs7rry3v+iiL0bnBJeSUKeGjqNUBan3rtlT8D2gh/
gLl4r7f7LF3+r0qebzSEJ8vXy4t7tn2Yp+1QiCDgW0rXq3niz0vj20kLD7XjlwAR2m1dGXDbRvwv
TAv718vDnV0M1HDYOUsbxXWpTCzf+pcDOg4I3o1RHgNCIA0EI0YA4QL7rMQuy7K/Zz0CAKvGT7Iw
nv6LkTWGJ7jVl3LZ6cizBoivK+vYm5L0r2jUsEIeTCw4ZKT4+DXu8bXdgoISs3tl4PMVZsoUBKmY
ExwYYnU/9CJOWx1Ha7qUqj+pi313bJNsTZ27rfJrL9lZM8JhbVlXzVhqL9RcV6clM/FMNLt5hMDb
0qhqvaYBCZUjfmoOFhKi7bgvXFk80CgLPStrSw/63ZXT814aPz09NMzoh1Jt5rfQjDldbL2yzTFv
xtHTgUvkSDWpCljCV00SjQqM+4x4p4KMPKha+FGiGArs0oyPRtT6RYZ8OiIsuK2oKQjV3YSubolI
loBGCLUFaBoHpHiJ6Ew53V61ntz6SGJPHgoBF6NwgCVAXBC1rL/RfMFqh8PEXzmEGmoUDQUOFKnm
7NMQ7zuoYEQ8G71isLuAPxr5LiRFruz5330Sc/n63CM0KeklnK6GTJCFzKHBUYZ+iDXkSh0z724z
EhF4Qdp2KNQNagmm14Tmc9m1UH8QAL/ySc4u7qVZDoyAQir6aaibnf4GNTBjGEmkAprMFNQ31d3o
4GEjP9mjjehugwdRqOwvH7nznc9LbDqmeO8Lc4+ejpk5wK5QbO69uUMLdBFthg+E/IFBWcRQN5cH
o4nBH3ey6XRKXRSLgUgwLK/U6XBD0cOBVIbOU5/1H+UH7hb1Exoo1rRLw2fYEMG0498qPwrIIrQz
G6/s7yRFn3YzpluBgKqxUV/n2/A4Fp6Wezk6PuZP/tqPn3v3EYgOIrWOhqMKfgMNrED920K3Zgsp
KANTYj1ihwnXMGt2hfhQTl9GnHuiaQPdpKQnqmxzdUtixF+Bm8JVgr6b9Buj3ra5l0QewCxMBUx9
Z4otlhNO4dn9YWEE4qOpH5TYbyllRHso8rXpB8kWwsQSdQdwMjbFk/44P3XQLpGf/mh/xq4LBEKE
pZhy0IoDxmSu4Rvhz8KBdOhTe54fXFI6uaX/QVFLvFihV1oH6KuZ+1CZ+6bZN8m2w+ZaPVbtvtP8
QoWU/4BDTQe80oXa4/MfItCAjMIs/Kk7oom32OOgx/21TR718AbnqniDSVV0Jx7Gt+Hv/Nb6iprt
XfEXgmsyNXeh+YjCzDDdlXoHLnmfYsoz/UDgokp/xPlzDrEUQeYnYGqhdgM6DQ9CS926P6P7+coN
ffYoLRtn0Q10VcJWunCnG0dBKd7IA7wl1HZiG7gVbGyboo7eLrrGenQzI8aHvKUIPVSmrOOVjfvb
fUt3g827VMvXRdrYLEcoq1rnmWqxK5tkA9/fGyaJjHTi8LVMejkSGiAwXwACMs//NC9g+hZQAGo+
tuFQrD+dvsaEE6sJ2WpKe5NjeA8qtX+BOk1VpBivDHZ2DxGXU+gxeZvU5Tpa3QlOHNmd3cLXS9Dn
PbRTcE+Ffl9BAtzoU/Yt7NgMyVTLK7fDYmKzvhwYF7CQw7vo0Ao4nWSeotQLOL/z8gT0qSbFgt8A
1YrCouFza+e3sakvGAhtC35gfOwyC9c5GWuo9RKq5IRpuzKLbvH5RFO3F3+BtXVuiNsErpOmjNC7
Vagvxl2w7RZTqMt75HzVCCHYnEuEb6iArE5/PbwmIRUXW1ip1LeN2UPqAu05EDP2bbaQmMvPQ3Il
vV++xOl1ypgCea4FSmG6zurVgsPptCjO1YRpNXZWqNhbVn8ja3FLI0fhWs2vwa3O3gsdDAW1bFdo
tiBLXc1SBoCqDQkkisJHd5Mp3zPUsZyhVx6Gqf74pyu69IKAkS3bUHPV1T5EF1q2dtyUnsJb5Ne4
VIRoknDP4Mlo914Ruu4NYXFx5Uk8X1T2nqrxAgt0penLnX5IN16IjEUJUVTIGmJduwNuo/pZICZI
+Qi6JX1+Zeufhx/Y0FORogdnLa1HZzkav8TchdlqqNSkpaeNEvO2jirjIKlpWnMfHAsB/rizsgEt
OJw5ul7USA/h3CG19I+vWTRgF5QWuapriHUeBwMKCYRazz01FSgzQUbN3QxZxDjfBvWA9hdbeLSw
PzPn58sf+3xjnY68WnW4eL2N1g0j2549OsFOurELQdO0d2FyZbnPH5PTsVbHpqL+bHOd5R567F8n
h3w/6nVgkOFG7x7m7s4QSb1Hkje6Mq5xdlwZl2uVq4AqGYjP06+cx5CBqz6iCIj06hYZe9iJShFe
iWV/t5KE9aQYPBSgIldHNJzNJFQiUXiQhxfzXwtyxIBiXBjDTIyugQ1+s3VdA5QRG1e33zV/TyeV
ABd35xJedTJmP2Ir/RtiAgwhLbgfeDnKoN6VxNRRZttHOo/hgVbo8fLWEeev8/ITTC5AHZFjkI2n
PyFsaFbyOKI0Ir9W0VJOL3ANAM9Y3MG3RqmjkfFtieLepjO0b8akwMOmEYCSWLBJgdrfoRzpbBmi
2fW9iapuQszpRHm1jRRg2qgw/vELyw9GaIaNRurFsp3+4F43E10DFutFifJYSQRRQ6PaW03qZda0
p1w1YN2O9/rldTrbGAb9ZUpCgHEpuZvWKoZylAAGVpuk3sLT3aNh+FUZxq1r2J/1PHX+m8EQo0Cl
mkyeGs3pFMvAgXDWRils/Sbk9U7paaTal75Cro6+7Z/ODHwk8tYkb4hOn0GNwS2pQxPR8EC58XtT
t8WhclwfCq1XaOgx/vlgC+KMWBSTGdpUpzML2h5uKIRTj/rlAQqTbwaG3CB9kW9w8/j78mBnjxG0
HZsuAvEY762xDvwmZQTUBo/WQySTolOCxWbtOt8WgqWW2/KYR4N15ZbSro25eowUpMFsGVMNcQKw
D2g5+GWFQUZa9Opb3+K0NY+0sXFCTTU8gbSoOYSRcG9SQvdtgaDETHJmjYpxi20Jmha6fQW3chZp
sSaABajT0DCy1DVQbZwgpVOORAiichR8tfXsUXTf6zJAabaf8FuKnpwMi4zLX2L5rCexFuAeY6nL
M+ySw66j09GCLigyJOY4SMdMmb/D179W/39vo/5nFBxRNN1CKWkhEywbeY2mcsAehUKgeZlmUbVX
4xJgb0R5Ws2HZ/hT1XeIuc9w4LTDhOa/17vazzbt3yZjxqEL9SZlmKtFZOcbF291HNRFbEfTX9oG
Fsvl9Th9RP/5pfC9CRIo17HNV7cJSsDNECgRtnmVda+7+UNXB6hutGFyrMhxXf1LFId3sTUZVz6/
dvolGFlQQqeivkjWQxBdl9OjIjR62kGcibg7JPDbN9AbDk2dZXvkuYWvgopuTRDFGFrFu2mMdjFy
kIsDQ9N8DYf50+WFWHUX3n+P5VI/WZ51sJPm6sEdE2WwVZSlPcRRLE+vseF1PCW0m53bYpMYlqWP
I8MbyBt1k6NseeW8nh7Xfw9P0ciA3UGUvEZQxkGPpW3C8LIF1QCB+aOCKOesqE+Q8uBPS5yKLs/4
9AD+nxHJ0kyatvpZolaNKPXRVFjUFhMQauZsP+GXPJcOgnnRpB9qiVoKnP1/dtz/AyvX///IR3zU
i+Sjbwh7fztxhFiinP84QtCqpFfJlfFew/7f/+sfRwjX/RcvPjGRTtkCCtECe/+3I4T9ryUMADtN
/Y9bh//J/yUfqf96/7CuiwI26DhMXfU/4R6ZpxfnksMhyL+EO/yd47oKdlJjRlZCVq1v9HN1cEzK
i3OIRFcWBMnhl2V5+uee/JVy9LuhWAHgVuDrBfCY06cZUYOCjCFp/U7vjYNdxG+YG6q7ScAovzzS
6e0H04tJ0fMivjF1DQLXEpL+krBFaVaOXMOtrxqzS1Wmm3xHxtXOVux2X1K7+ABosb7L8IF8y7AR
e708/Drq/md8bhu6qIaxPEen4+MoZQqQ/K2P2dv4Mrt9u0fxJtmjGxi8mnGR+HNQJz+wAUhu7L5N
b2t10jdolZTelV9yehn8eyUIUSie07HW1pXzWvZVrwg+L68mAjUd7hHPSHnRbousHKwKjnsYdFbR
bRRozYOLRt99EUTRh2BQe0idUwRiDXbpx9Qqlni4o2/ZDeWnyUztgxxK9/7y7122wH8e2Pefa9t0
u4mp+MFnOCZzxEczwSfMd6cGXV0hkfrEVwGGZjLaN6WdTh8vD/ibPWnbvFS0Y+m2iHXSF6d413Uo
SYPKQZa3EA7F0sCw0E/srgX44vRl/Gdy1PJdB4qVs9QLT3fF5ALuUPuGXYGQQEsdoUiOparKzkO6
KH+zbbvYYfqG2BtSBDnaeM3svKCZhHFDPuvFYyocib+Gm3cNNWsr/DwXkDkULdDcnRm9u+/pnXFj
YZG2p9c96zt1GvtilyCjTBk5SWeUIwC45Fc22fkaUk7CUoYrhMkRhJ3Oq8hiGU5x0PophoyLuoHc
GglFkWBugytv2+lruiwhQ1nUjunQOY5hrsKaVpEuiJmS/RFL5aE3kLpbdGwkFliO/RhZZgQBBEmI
P90kbBEDWShuEghC6zA/mjr00B3iFjGjK5hkFnQsu223htbH+8tDne2RBV+LSCABpg1BQF9NsGhQ
Guk62fjTqA437WgiioC8w5Uv9rtR6KRRRxPYeZ/VkKuiNfqxcGofc0zx0Q1M54DX7NRd+VqrWJDP
BbCCQ7xks2ArKFyd7owGl4YkqVW6Pi30saPeKOnPyW0nxEswnfxqTrL6GSBFZ3gIB1nIJ6bIM28I
VdDMmsDipPdJH1LoQYofwXxkq8EQX17vdxT9yY2zPKM2zCiHveuANT/9ie6ECsBcasCQlbrawQAo
jtXQGt+TsDQP8yztzRyNxI2WEnq5pOHIqtqH1BGDZ/W9dpOjTXczY+p725Whc3v5162vQ/gv6Og7
YNOMpWa0JlBp+dCguDgUvmJgmpw07YdSVuiKIh/XzUK5ss3Pnq1lOIeAhDa7ACiyrnO6fafljWoW
/lBii6ZV5lbq/ash809NOgHS6EP8DECq5IL21qwBazWfL094fZW8/wJKIKbqUC4ixTr9GhbqvGpd
W4UvuzLfte6U+2mE0gR3oOZfHuo3a8sjwxmjVg5Qd900Qu8orshlcj+2TNRqTGUToSiIeyog6Lq2
r6zt+h0m+AdoiLHbgt3nQ67ufuj/hZ1gHulrdgKY1VDGnFKxRl+duLx+QtLVOWCAoOu7RFTyvxic
ri5f1BQofqmrwR0HLkXnVJmvG6lCXlZNwktsKW5EjqgjkLB2W9I/+zZYs6teuWrWNzYTBwa0EMzZ
WySHqysgnCi/qFqd+XPtmPeaFaV76SjysQpB3cJFmj7FiWiubKOzQWn0UG9yBQ8tLEt9tY0QSHHC
WqevmgyaPEg29X5mW3Fyir+wmoYYjAzJtLu8oc4+MYPadMYMjizEpDVNIsg6V0sjVfhjlzh3TePE
BxpN4jCZdnLALVfzk6xIfwyFkl+hhSzT+fUO4+p6b/lwjdmEeWs05FAn7ly1jvDTMQItwgm+M7tG
XGln/WYUg5IhfzzEYDRC9NOzKXJJ9upEuu+ErUQCytGQZB7rK6v4/sesJkNpnH+Q/RC2rpGPrTNT
NNASneZtUO/x/8WFEuMPz8aWr9kaZqve9Nk0HpBKro42Wvi3LXp7W3WGpotrTvaAxkefXXkmzu4l
qMkCKhhhDgxBTvDp3JEk0fKCOrvf5HXL9YjISTU23ggJ63h5F52t8hL7ctnz9i89dXvZZb+kLs1k
IRg0RwKypV3eZkKN4G1M1zjBZ5cfbFyCXjwFXQ4n5cvTUeCQSmyEGEXHh5OGfWz7agzDo+mFcegk
IOg/nJWlIfVFc5x3hZLzugpCvFPH82xkfmVr6QFxXpvCFPj3y6OcnUBGWdhaOscPfNyaRp7IIuwB
D2V+N5fjzxLv0ru6zUt1kzhWfIPaaXNjhELFskZDsefy2OuUk24OGNJ3FOCCJ1/HiITVchgQffbN
VmLO3Xd48OBIDuIqKHVI/HlopkQ9gPZjkYUAYFDGuNIePP+oy0u2XHxc2aazRih1Rjtz6WiZnxKJ
PDsdxrrY/OTbxkEwdOgHcaXUd3bLMmVgcswW4RQ21LKVf9mqcWU5eGCXmZ/H6JMFUE8QtY2sFyfV
sn2WpO5hbKLucHmdz07i+6ALE22pV0CCOx3UsJsZ66kOvX6nNT1Vr6TJi9Zn5lYvlfrKiq6Kh4ix
rEZbheMLDNLSyxb3n8At6+04t9rPHp+HbadU1afSsnPtBj+T6QsBcDNtBwtZ8CNmbOmVWZ9/WkH2
Af/CApQNp375739Zahkhg0rIMPjVwtxPHXdrogAMPwRlIiUtr9zBZ3cQwg+kBhYNFNItHrTVaLqK
V1pXDX4Q9/YeiX+bbg2eJ5e/5Fl2AGDG4MCCdKdOCcNVnA5TYPmjJIYi/Q6WhsSQQXP3RjXJ71jI
I5WcVHZKCcJMqkPWF07sYd0dfUvnIrg1WkN5FVpsJ4gSzvaCCUtJHy7/vvNVIJklOoRmAAkVpZ/T
n9f0GXKEUZv7ImOpHVgUe5kMypWX5ewQkcvqpDIw3SkJwEc5HcWoMZ9A8Dn3O4dSeV8CgUtmMXnG
IpvcNdYnbC61K2OezQw87TuCQEOLxQRUeTrmWHfFUGDA4TtE8m9xYBYPcJyvZX+/HQUQ64LaXErR
q/VLW5XkRUy9H1S9ezTtINhD8LGuxD7n6wcBlxQT6hu9Zc1YvZfcBBFmK2rvWwoe6oqOCVavTOKh
MbnyiS66x7lOrxHhfjM1oULtY15U+Gitny5gwPtSKSVVow65Hg8jLfpaJSCnP9yAkNx5n4FiarRO
yRpOR8nweVT4Z+dXKLzWGwD+wGy1xP5weZizG5WokT4R3ToeTTDsqxt1kCHeL6UsiAVo2E0J4PXa
NXsvL8N6f3mo83WjISuYEZ5GUB/WXTqsd8dMBHbtA0sAlx+Z1s4qlR//xSCuTUEdgiLvxGo+spkz
Jyys2h8kphvOFAV3bhjIK6n576bC9UDIj5QlQcXqDA1mEUWzMtR+jiIr6oAUe3Ep0a8kMuffhh6a
uWRuQAJMTtHpFogSU9ZDSwEAtx3nlqI6thZkbg+9bOor2+B8Qu8op4VyD/SXTv3pUJqiT1HoFKUf
axiFoVQ3fpyUWb0S3i7LchLd05tf0jLye4PlWz8tEV15CmnQgLNwzA9UZZQfaZ8HNzQDhw+xU0xX
roezkJDWG1ptWIySkWkkFaezskNsGAUSCZwhmftN0Ngf0OozEAMrtfZGGR33JretZDtEeX8lPDr/
didDn2VlYjIxcswGNK6qaDdhgeVhCKvtonbMrtwU56sKTwEkHmpulM3PNqOFobaJ0RU3hW2Vd6LN
cfLI+vEvDZXWAxJi8hpW/PzWNTXEEJBJosEPHWTZTL/EI8pQiqnGeJfiyWzdWI2WOOi8u/ZOx0Hk
Nolh8mRmHu8un+w1lAgU3tJBhStGjwCW4fqyr4MmQIAReVs9rmWxaYc8e8vSQt42qXSbbRKm0Rtm
5YWzUS3uNdDfejru6cSMH3u9qKPt6IbzBwQ4635TzGph7YLYKcODnsMOeppqZXL2RlY27RaJWvNb
EU0gOS7P4TzqWQqEi9Af4EXACigHniwdniHoYI9JfegUs0HStgpREcLLALtTTGFvYHiDqEPJnwbA
kAJg3kco03wyExkoniVB528RxhHWTTcnsKCR2IUecOUnrrYTkAHKNYvgB8EfQeca5oBuS2UZgasf
LVCOrS+SbPqI+1f5l4VT2k89TIgVoiIRII6FW6Xe3KcaqPaxmsC8a8mAiYNTKhpSYSJ4xk0D04jA
aKGjt6k5iSsLCsT17E5ZuIPLNUzdwAFbcrqicWAUSECJwgenYyFIkTZOvsPNoftZAxkByV+VVYqT
E0StXaKM4q2Ow/EvjODi72iH4+Fid81k7Ap1WHwhigQHM6NOQgqu3F8JHG05PVBUkTG+Da3d7dQs
EszIQhAc3WozS7cmxua3lb54WCLIDuS5AdmEtLqTlsd0NNNd2mvGYuun2J+SHtluEZqf1aC1p62L
FcM+bx1lDxIrzDeOkVHsMGN0wBDmxiF4h/2R/jF1qjlDyX4G6xkGAlhvXFG23uDHJXp2hI2UsWXO
g3GHFq+pHeqS8Hk7VSJ+YuX7D72hD+1WUefiR1vUw9GVVKW2s9u0qBMg5p8/12GhjjuEa8HIFwTF
TyUZfe/hzR0+GVqOI5vSq71+i1vC7MdpitKzJqv8bZio7W8aObkarH7ZjPsyKaOHDFCZu2HamLLh
RhX4sk11+OuRNkJMKGDQK16BCz2Mf6yskrulQNp4AO+m6JC1U1TdN+gwm1tulXShnNXOt75qVGyE
7awDsS3Dyox2RlujGRg2+GRsByPMvvRG0d3WzkAZzkBOcT6EmAI9ztB52n0/mHq4dwVq+XYkWmRL
nDH9pCe98k2pM/0vPMIpB2vk7Oj8dl3oz5k+9ruGTumwsXE2f81knlgwTnAU24m4g5Ie2DbAFuw1
rDclQGv3b1sWuhFsRTz3qm9jsI06bznU39TKndV6o2Pb+sOCzfiWjUB/9qhB57Xf4Vii3lmTdIBh
5qHbofKIKtQ2b6S7SP/JFG3gOXaRIUb2pvkZTHM9IWWOyYEfjoWBo/eAvZcXjl332OQtxrVpjq3Q
nOroZqSJDngWh1v4AiqmiMGd7AbchMoYh3pPwxsD2yW64g50bWCvm0xVYeGMaBW/qPjl9RuU57Vn
3EVhxYgkj8cNQgTTm5hSPOtDNxoX11r1ZdKAbO5iARma/Z/Ll5DXA7GHHH9qlAO7bsBaIYubraji
ZXHxZQMkjX6zAcMsbH7iLal8rdRS+RllhY0nV/BK5oi0xOgk24Z65M4yJPr07RDNz71TsL0wvXTK
jaGW1l3RzMUeBlU6eCIve/2A52H9qjXDXLDoZouBMyKrH3rouRg0I9TrG6Y9zntFHVx3k0QOiTWR
CCIiOg3UlybVGuzZtam6m/XETXdDGSXTjkASGNVYAJ3zhriH8aip2Yg+vgisTaeG02IENoUKvfxy
npGFwZ+0TfTkIzsteUpDpWy3PG99v6lkSSGqJLX8ljZJUHh6y67CukbTvo7lYLubBv3xJ0Deprad
WjWxtpo9xFxNoRndAuCU+DrGWRR6Rro4a42aE6GDDj4NNLFT40DlRqn5GgnR6Z5aacpbG4jqR4st
KyQNFSFNI8z7ejuYaJ8jrZoj+NLzfi7ULPTPbSewI3bC8gDWlpgeu1Eksa+QTo4e4Mv0UKMbW7xk
1jwghCNig20iO6haAmS45UurAa+rIbdu7ZISG/kXa8hRwMGIEGEUu+hrxB3mRnst7ZjHWBn0St+E
GHPsssIUco/SdzFsZuAxrddi3QgVWx1nlTQce3eApKPEH6OCg5IiLY+3tMgC84bzOg23Iw3yzwJj
sx86r5sNQNi0v9tx6iIXNVrzC7ooSHi4iWw+G3hc44pUA9KDpzSOCnhKPf9LRUBAcCTCpNm7fE1l
m5mQm1IU2nM67WbzI2YWNha9SYYjRJtT5eunycx2qVsrKdYzSVtvRl3OH6c4rjLgpzFKHTJS69lr
9bxBgjbq1QpmaZGj/khz7y3r5KAv5MY09JRpCHGItaVl73j3BWo/fcsPDTRsDWhw69lTFclcbOWI
M1E3K5XljYisdNAQa+yuJFWr2wGJfusGp0ieMOEktXWPT2Ff4u+Bz8Y+miOLCThxrR+aMAqCx3JM
82InhsJGqCTgIt7qFXbkGxtjBY5Qp4ubRVf9g6VN9o85c3WkeBMBFUIleEn3A54sCMUXmt2+5lau
Tx/13JLTztFD9lSvtc7fue6Gn7jZdXWrYvgF0Cge5YeW+guhW4c9OB3eQJdeAsdMRwsm0u6MFt+P
7ZBHYYpjM1cLDvcOD24ajtxxedyJv42wRhVRD90UITYeNdTJqkzbu9rcNpvYlXDAw7DNjV060qve
ulZU/mwzSkuYeStCuzU6lD+34whaclPPkfG9MnFI2WgpN92T2qnqZxoihb13MdeF2pSWuX5bApRJ
Duh6FP2+4pVHzEa2unqvI1UmN06o9MZdVOj5fACPqIorOdS7RsAvSdR7fEZhUscVHCoTuIvTgKef
7K7A7tI4Tmyfe2633KaVhyvvpqoNCLxpTUUWa5a6czk2QC+JPEp0uIph+Nh2lDM8Y6yINQqq8dMm
BnWh7aB3OPdTFYeuh9KloeETkdnfG8Wxin2euONjMVVVjkGyyyt2Od5cfu7ZdJZuj0v3GejwKiJ2
xyQui7o0jp0Z9CjmNgCYu0HfXx5lFSW+LxoNWEJvMHdofa8KbWbhmpFRV9ZRzQgRjAG9aBuv+qPj
Dtca6b8ZinzMpH1NJg1HapW1A+kc7DEOrWMw0PbAo0CnUNk6DtE9wvl/Pi/qQwJnAIRXgNwuwfwv
qZispVZXaW4dyZ7FNumRUlKmhsvChEvwx0v4D4CfOjQo33XXaFLp5U5lZx0dgY7EYIyql5kwOLhe
oivF19+kIBBKKb+zzSl5rxF0Va03Ap1+4wiaPH2dEeA5aLFQIAMrYbRXFjbB5bmtCgXL9jDFAhqE
rMc/10qPPIOpDV7aPI7Z9EbwtOvS9hUbw7u2S/4eRnIyd4qvUZ1+PygCL4soCAiqVc1laFwnA5Zn
HgPViW7ruZW7qNPdXQJvYNeHCrFtrKLP1gfGNUzTbw6dySalIgJ/D/Tbqm7qzlqL12xlHnE1xBuz
axs/M+35ytE+PwlL9RIVS3DglGHONL+lgvJKgatSESzRjl2rX5ZqDJ6a7rXzfT4h2Cwkq4QEgOv4
iKfnAIpOkWKdPAJqJGkyYMfunU5+vrxLfjMfFBipxdpooFGOE6eDTDMmcaI1umOXVtCmKldQxazc
x7bT6ytQyHUjnB0J1ZAGLTAGmmwMeTpWgB9PNVVOf5RJF90EYandFJhOf23KTrkZW2V8wmvF3gpb
ljvHDd1DZrh4SOdpf+xGqzvQ+jP/+JCwtg4QXiAd0C/XpeIQ/JvUpqA55haWHrmuaG+FpfT3lZkJ
DARtrCOtLrvNUsf8441ER4o6PyYJ/AB93UAOtSLUu6mSRwLLcTNPdX9DkIT0xqxW/uVvfL6RwOwy
yHt3ERjq6kKtitJMNac3juooiPuBKMBFC6/dpWs+NZ/XoDZtcpXShacJtDqArdsFaVVz9t0MYEwY
VvHWspRuQ3l03FPmEkcK9g4CA7b4YTUy2LlB1yDf25c3qtun20GDuUXirm2SMVK8yBzi13HQ0XvE
UHhv6m3gz5VWbfBbrreKZSo7TYXO+OffBQVoAbSdsi64jdUsKEbHkarHxrFtLPW10npS0S6B2FAs
zNTLH2bZ8L/ECQuEfgEwcTfT/IWouTp8ml6jADDKGhimVW5NJ9Re6rYjfqfL7Ru4GZebKBuGKwrK
q+1AzRF4Df10GupQKqw1TmyElGcWipscePvsXU83fGu6wTVR49+M8s4Q4Pqi54py5Olht81oHFNh
Yx9bDBqYZ7KqA+AQUVxZw3X58X3b/Q97Z9ajJ5Zu6b/SquumBGzGI50b4JtiHh0O36BwRJh52Iwb
fn0/ZLZa6bDlUJ3rVimlVGal+YDNHt53rWehJsRnSCYHJdQP26BZlr3r57Y4pQj1s4MtY70P106Y
w1lsTqSQZePmunXjMogF6TyCM44RWiuJpUHtTmMeLhQnKbCyPP+gQwQQ9M9v+cOT2H4ghfqtX7hR
T34R26rEy/OV0sHJGkEOtgLGaL1Y9fE/v4q3Gfd4qwgsP+q+24oqpbctf0XaJ8Q2xwJD7viZxvDX
e7GBDWBF3OyPmzLl57cKWdbrEAmLUzd531AQ0OGta4EQ5M838+uqxNYPTzyqYSq3aFB+vsza+cbk
rIk4NXmvP3B+AV7Z2tmRzE9z9+dL/e6OaB7zP1ISUJt8mBwtbUtVROR2Qh8wnWxy7PeIlT7D+/3u
hmzkwthTMUl7f82d/9jTdu1EjFo1mWQVV/YV0ZXqxl5giSBaGj+ReGzP5h+TCsMNTRf7ZkR7tDO4
3M/PbsjMal782EChM6de1HlbVLkS6mhZKfG9bby01I9aCcuwr4dPxvpv7hODCmMd/Ty7sI97d3Q6
g5k2nHygGsiLegJAh/V/OXNGwFp/fnG/u9QmxubISNHjlw21XvQWRheL+1wppwmjI68utSh3Fo3x
n4+RDRXO1ba/aFz+/Ehdac7d2ibmCQl6TrBql8A7Tv4HYwTiLVZ9vi7Qax/n5TKWloiVJU5JPZZ7
bi4O1aRPsOfhgv/52f1m0HMpAOBsPpAYfOz1mtrouSPbtdNi1pQvXQ8MaxOr/Z+v8ps3xOqCWpYq
Jd0t8eGxWVXSdn5dMujxOFxRjVpJImrHO+byz/qFH1bSbdBzqb+SHbbm8sfTVZ36KuuLwTyNDgHP
GQVjguV0exYn5VTJkZQ29ZgR16h/Mgh/e13QDOg6eW+Ign8eGXq5FnSGOvNUt+lzR3U8INnu4Cv/
u2UtXaBP3sP/4Jlu2K5tXuSE9eGCyrZGn/w2k8XEp5HlZ7Sp0LITs1L851diNG5nqW3cgwn9+dam
eSz7vMwE9t7RuJW2D5yEbOZrqoL/oTzL57CPo5UOIpIh17f/coj/Y3Z059hDlcIKac6JQlS89pe9
v/7fMLlX9V/Je3Pz9xT4T7feL+9quwpCX74troMC6+cb8jpNDkvJoCeZRxHCscj2ZnCJy7KtmqzW
kmaHzWk8LZ///Mo+uhDYa/ERUHzfDv8cifUPT9IwS7fCQd+chmlyYcOjGX/w7Hp61KyW4NPC7j3K
rZORHwfdTpyo0uFfnXvplFC4rDt8A3/+QdsY+WmFoACBoRCnDMcOKkcfvsuGSU7317Emnalcw4aY
7odZCf0TtcD2OD9eBdEKVlBUIvQwt9fxj5eqqdh2kmVuYMCTJ6tR2jwuqon3RpI/lrnSP5lsfnNT
LAN4UrfsOuaCD3tpbyGU17bW6jQMKQ7JVoz7UsafoVV/GUNINNnIoUiwKAMI8fOr/PNrgJ30y1pN
uZOdFPjLTXvFuvnzM/KcysjjMU6PEsXglz6u6JKkuj6+j1Mh3ymmE2ctfQdLI52Sfggqy5/6sKIh
cNMns/Z1ZmfzOOMG/WErxyBXO1dFBxl8VvGOpcrtD6nQ7Kita2gRaW0Z8DHsiT5QmxojzJ9VF5f9
0ixEI2d1f+dPNKpCOZdpHa6xDvlMl3V7JhoHl1jbWpT2wdeRilxmacd/rnD+wyksqMH7SVrph8Rp
GrKDV2nGRL+o5UW5gL3CrNdyfdfUYyzDjsxIGpV0H1/aoV1iqA1rLHa+YU2g76oU1YOvxcabDXOp
2AG/aL8kJdaWMM9p8ZP7WYqvzTAfpixb9KDuxODts9KDATHPi33XIsAsQ4xVA3iMQrfRIxhaCc4C
Rtqci3W5U6g80GJ6Hjku41ImRWCOCQ2MybWme0y1XgoHwQW8h+KwEuGC5PC0WlQsDsSopnf1iGQh
YqOXXikna8pdOffspUyaGK8VoXZBMXn86xE7TFL0RO7FZYyxcaAwHa7FIu9XA7dwkGYthFXa9i4t
6lGKS+lq8OcNtH0y0POuve/7GguPRprD05o2w62dapa70wgiRQCdLKRet5bTvjWJtd6mMcA4mKnZ
SFSgq+ibdHYNAZeKC/IKmo/UxtdlLeNgmIiG11JjnkjztfxwsJMyJHxVwW9fsyTKR3505LHF7zgu
2e6zn7hEIEy4fBTIjWoCxt+hJYjYWpQXWrEAIGzb2L1XrmY+itajRFP0w/hEisaS77xhNp8LKy/f
4wGlQ9RndvItsVTp0NzP555nFDsM0MnVNsdDw6+dMBtzbWbMnDTlwT1hYzM0HmtafEmm1SBHYuaE
h0jNs3ZIPaZrTioDY9JhSIftkLP7xBTcvJHVDkQx17Ocl8BJ7wjBwnu1xTqepyZCkEiJcQU9zXHK
D83Ut2aSTkjODubSGKuD03mlCoqWEAJ6wlpCWcLXidpVllwAjead+Z1jtMp2HV3nnv+IfMswW4zJ
oIXXyrMhXkn7Xsh7O1eia8ywMYT34q29vB18OjHNVGYzxQxV2BQ88Cnv+gX5eVSLOn3SE3+9ILCX
3keqJcPt4qTyCT0BKsa5zBBrJOOo+EW1AtaYrMby7uarn54vbdNb9M6T4kRTbILrQ2WIttoklB8C
9UigZOj2KzmZHk1HU59/GE1aQaYaaM7RRU6hSVRECKPKY8X6qvn++t3MY/lW91l3m5n59FixjsN0
1PL6uWiK4VJJbM+Bn0nSThJybZ98POFOlE4IjsJSI7sbKmuav7tFkliHxtIr8xzu+PqUlKmW0Vuy
EJk0qkYJkQy+91pB7Kx2ztp6J6ehTXxcQWS/ZgQXE1EgVVMEgvLMDamR6m2uBa1+VEXydSwGqnjp
bBWBZWTyqqnttdhZotOvF8Au6Y6m6HpvZxLurG7STtoZc2eUAZHV9VuPtyENXVsr2oM9J/Sd6wGR
UNg6lB0RhnVVoHdzagdajz6JRBcPr2KTOJ2IrKFy+eXxMpCuOcFNBPrUt7QSx6w2A1LVXNp92D0V
f7941yYjumP+tPsupIEyrEhTrOV6qY3mKFZ/KDeLemlHCo/sLc1dI8XAJzMbdjT3c564mfdqNjpr
Ae05ygmL5VVg1PWSkWLa0q12UzLKake6eXPy54UUuUIrpHFsHIu7WFeZviUCg3VgxbhyQ8NmzxFS
rZdt6FUphmpT1OYXs5X84fFge7e231hM4WOXbLkmMd93mtaEVgvJVG1Llb5Ai9dfZ69ozWD1s+SS
EFabYDxN296NNi+bjs3qRSTXxFdh0/cypgmbE8HSouA0vyRt0TN7WavzJGcECkfaMlIPfH1ynjSP
TyPwqSHRf169+kfXl7Ha2SxpKSqhzs72y2qgTKCTXT972LfOZQXQNoKey2aAgPWiB+vorCReGG1Z
H7uma15L080YekAXnpu5LqGUjj2SwtzwB/vgVqVhB6g71qvcWdyXZeqa7DApwwJI7Y9ZNNkrncmU
trcT1LnWv3RIToj87G0bUqmtfcuxDmaBSmzn6CSIxcJlzvP3geRyJpoxTerI0gvpHlHmJO9qzORX
1a+1DZFYy2niAVEQRBo2tEKLouy0cNFJckZRwE0MCNaSiMKlQdK9NLXpfHKVzcKRTn37UMrUMY/U
W4UWWa1WTVG/8ANDExhZGVp117kHTU1YfdGErAjvPEteUzcrDVz4DvFfCZBR/bQlr5RZSMh8YZ44
/YCldlzpiZD07lF/cGYjm47EPRZFVFiJ96YM1LxBRv58TI6tIKx9GjTtKa/yXhz0cgJ3AMCzoGrr
wVBnLDXxXWYjX1jU4L5bU63eYztJkPSQRgDCqXR7QmVoCsfBimiH8BPeF7FYKAufKGqYt2brqq/8
iOUrxonlrrBk8QNBgf8+zSUDbaBRfw4Xkx+iNV6zGx1FotFYps8agokfxuyRRjv0W095zjLNjTSV
x+9z3BePRSPsW9SL3u06qoTdTd7ogCdbaz66Y4fMgjIklQa/g20RbZR9GlqpIKoQxSViu0HrdI88
F1t8k/W4ZJeQvrt7Zind3TWTM6JLamnU7sidGYqon8b1DUbc2B/QS08Nzv+u9oOqr1HjxFYh48Po
EBsS5nPajntD+rVzsJbCvOITjmeSvI0839H0Xd7gdzvpYTawn4QrvppHfUhy8BjeSqphbrntjbTL
7FseJ/zK0hAxQj3CzrqgpfEyYheeM+K2WPy/aD4ywMhTFN6csfDrUCUEHuPcQMJDLNtY3uV9NV+Q
UDm+dgNiQG5j8bNgrjqeZ5f1lQqFrxTk48qLddZ54LnzbK4ijOe6z9kHbl8LjTy2ijVlYlICsx7m
lFf2ya2U9oS8BNbqjcfYTwmHBRxA6h7ZYByn0ZhFbAnhyZmj8KdoccecYdRvqp5NfXM/zHOBjcgh
GiRARZT9GDky6Ce2rvO5J1Opjt7Uv+oqec1yK8kCNimc/UaCyA49G86HvnKg3cY2op0tV765KkSG
NpFh5l5K20p4SLmZuRG1N32MLG9wZIiRVMThaqjsClaEoIA4jmvC73HbMbRMGc9f8D6m3/Su1C9X
PW++T5o2XWlsW98MEmCN46RAS0Rlg0QobEpDAf5fVtKhHT5bouMNjbeaVVXZRSIHN3zsS5Pf7vqt
9ebEq/mQoBXv9tJqp7M8X5yriXVu2bmr9K5UPBroGIt8SQLUrgP7e5Q68X7M0rFCA5L7X1eDZPqz
rmh4W8JjBY2mUYPLTh3KmM/9FdZs1Jk9k+yspdrbksxJ6LsUfe2mKsWZ5OA7RTKv2/lRc5L1XozJ
gELDMgnnSo3V8oCLOmw6isHFL5n0wK57YfIOYWn115kupteYpGbArq3f099Zh/bSGggzD61Juk44
SBux5khYYRMq2bHXG/K8RYuZW7nctWW+ekg8/PSojDi/QLpoIvzLUC2Hlavnr4Vtas8Wgiq2vOzr
GJUkkBn3Y+27YbmY51o5PEsxH2W+AGYgBjlIWhUli8ZwT+M+sN3uprXXvW15Owe5/TJo+wWH02Ms
Bb7zdVxSACeyY02W5fyCKeWy8+fxuRi7bpeirWUTyN+VvX9vsxO4zvXcfEaiSpLamtD33Y95491q
CJSCRibeFaQAe9dN/a5wm2gthlsxswQiRLWRSk25saNagWItl2ft7N5nVulEoPX3sw84vIr55kKU
4ByiNPsC4c+Z6iDr1wNC4Li6Ei5O5y4m98xGlGshDQ+NOfOD2LWuzV4iAi2c6ZsRm+vOJbDlodJS
lyObO5/VWaff5DBwb4zRJa/cM7OzxW/Ocnfod1pmuTejNo7kG4omyLrKf/Is9FBt/CAoBESZjNcL
34+Lu4WU9kiXL7C7s0HNt7PpXOWIwOSaHSfmx81vTg8UCor+MjMl2sl4Pa/FS2wiCp0ncAIjgRSO
Frqy2yFEDLzUOcEfPY7VfO26awSU705PLtGQRnmefE84JRbFSTdGiZtzfigBvk5r2SKImghbdx86
tomaCcqugJEKJmGmPp4sdZgKEaDUoKQc5U72dSU2naAcTiokcmllstfQNQQcP6JUrbsyvSBJ148G
kdU72qNEqft4VFteAbXRib2AGm48V1GVNBJ3v5DxJda6ONdE1e8Go31zF44WGs2jCxf+zRMrPl8C
gmzYu0becm52jHQ52KWKVscB/hQPxzpdI4s1jVRXFgFZ3uRF+70Txc6LR1LxpsG6yaR9UaXLW1ZW
ZGtoRMU5WLsO/iDvKi/JHvQ2M8+nsde/jxJiOyI5L3LWdAgLwgxrZTS7zPWG0J7tWwerU1RpuEvy
8i51hHbe5W0diko8G2xYwxRldtA2TRdwCLjEXN5f67LzX123eREU8yLDKe3dypk8tLvyEr7kwWOd
Jdx+XYKxy75tPNTzRKoqrLzu6OjNvSnyu4WZAbHiHCgo66CEvi9m9iDkl8qQb9647gdhnLWejqRz
iPwFAH3m3SHvPJR68qh7a4yMDx/E5HCKYVbwAXxEreYTfsG/atEFtMGweN+KVDyTTfItLcWToOoJ
h3hLB3fSBC7AyPkRUebjorDj0Ri2q/bRtJJXt2+T9yTfl0y9plOwfhVxVM5Q/teyvqWxiPS9+Zpo
7XKFXFvdW3XqnhuFXQdOb4R8v4fCcSlNEwg02f2pM1q2cVW/BPHUyjvRIEs23Wo4a936yASNAqEs
9DW0E0vjwOi9c6RjfrHNCIwxsP582NtsfAKrhTw+tPsmHb7lmd+Gm2jO5uQYX7BTbt6szPHfptjL
7/nySUTSUavi+vsacwTfK19cliK5L0zARxrxt1ex02xJtGuhlyHF0V2WI/5nm3+uNPdKmVYokBIq
t/lWWz35GWklye/01huWtb2ovCsrm48dW/oR0V7WJyqw69o8uamSke8p44fy14zITR/Hi9yn83zN
WPm+NGTeUAeR2kOblOz8O+sRWvN1osUu2qlW6fy49txSJ5VbMaulToNhNEbnzBCNOPOtb4zzNUI2
L+oQs+HESk0ZB/fErSzzqghIuSX9zR+MM1P2jh+1We6HsScQR0lQCHGVLFPkV2I8+GWTCHowuVR7
E9JrXnW1y0pj+OyA9YF6i07NIbTKkepYMrGF2rPUlicXMJ4TSqnp+smLmYNBXaX5na+rsrrU+9zU
7q2ywyUWIIV19Gemtd4Njc4V2qkrSWq5Tks5PDVIcXmgqu2dK8qFubafq9rsH5Y6baiPrK08jVQw
yh2GIRzFTYz6/0B7LkGLyz9ocJG66fza0TzBVtDrDMzSt9FY120LRK6NS69+nHkT3XfhtYtggYU5
ao1z9t0y20Xb858zkVMui/ecvypY6AXCjF2a9+jGvXqa0WiOak4PfSrael8UXfOOPRYIJDop84iW
x6CKgsb+vZ4dlrxhAONwmOp2+GKC0P/u1yJ7EnU+ukEup5nqC9Xpr2syu3csA/gl5slqXqirmAKM
/qpI1KS8/zDoCPfJSZHJdMGDalkvALNaoWXZ9c2cCt4ZsiprOZUm9qpIH5s8uaYYGpfMbUV3n6be
ANckTXec/OfyZPb+yPlWNgDIFOXSKQQiV8x7k7nnNXZ7yR+9Kg1zh6EIJrDavr035yq7Gh1SARK9
ZRKrcnUlKWfsfb2VzyZGpvZozZgd9mmvIQ9H1U9dXxvYZwbTyhcYCntZz7sUPRSl3XWab5oxzV5R
YuMoWTK94JTpGWnPip/1bHbHsX7W+oRd+2pt38Cyeu1X3qMDY3kYfWwHIptQyK5Cfne7WBf4kzy3
4NVU7GF9WeqUk3sNXSzNBspOjH9WycIY2y8sCeW7u2RohjvitPydUZrF5eoC+SOGvhT9u6U6h8KZ
LbQwNbGw4JQb1Ws5FKkRFEtJKSUhIIAQ1ZjApryr25H1q/ZZwf0ufii7cn42ljqOI3NyzLfKokwR
5rFYZLg05VxFZQ1795jpgzfj0SmLu351LxNKri/5WM/jtSB+4ozQtVixTnoLM1fvFtSpM0qpzH5Z
RkE6Ftr7QLD8sygWcWGkQmk7Xensz7yuaI1d18ZOjx/CWe+yatHupy7zq3CcrZYKuwE0JGjdzHhy
xtW99+Na1nvTKKfbMkb7HFS50T+bqdM+tt1a3duxkw0BdXo2Z2JI2i1TaN1UlXGJxULHwXUgW2ou
P2mr/Nrn8CyE0pvRzqSv8rF1C8/I7mURDydLaTH41Xq8Xi2n/+Qqv/asOBWh04OVgEWRCJKfGx3/
u8wWEtX1Tj8tWmtMB7bucIDz5muHdIFk3MIAdOvER7P1xT1av/JsphK3F7Udf9LX+aWJjBYY9ZCg
h4ZyjT7azy2SvPYadsYlEt0uLZxgyhVFw1pr54vVTj9DPf/aswLrvvGFkUL6pvexjazS0igK6Hun
lnLeYeAY9zizhOwWx+bLb23n4ZMW0Gbd/rlJxtvkZaKZ28CeH/Wyxsj44jg7nrzCj/tXo7ecF4B5
yN/qthwoQ44GOX5VZi0Uhqfcng8+X06QNOASD3/+Lb8MLPpZMPo2PRp0TRquPz/oUc6TKwlJPJmT
1XIZ1R8as/6M9v2bq5BpQ0WYzBePRtr2Bv7RFTQ6sm0Wm4z5dumng18X5YVf05b687380qZDz4ME
iiMe+CoHFMfPV5mJmRJ5Fq+nWDrGlcux7ygdMT06yIk4biXjXpB+Ff75or8ZqTgREeyCCYSb8xF8
gbALMnvtrqc+I5Ka2A7sigbAD6Qj6ycfxe+eIjosUhdRimzapZ/vr8i0rhOjt56UWa3vxtCKq8Sz
+k9GxO+eIrBXAG98epuu7OereDHFsm7V15NjFeIaTyUxx+VEsM04dM2+EhwldZImP3mMf8lRf/om
uKGNIIKej2Qymsc/X9ZO5dJpnbOe6FilgBTjhR2mMxTmG9XYmRMUEIxxa2epR1vMy9NC1dTZjkV+
QemsF4qWxLxto/XCujC7RKOYK3V6lL2x2a7+/NJ/84wQ0CDGgAjJceGjSkJ5bqf7akYPPlPxsraM
BSKGo27VyI7KFALOFgnsn6/5yyxFk3ujoqEd5fXrH40fWYkTsKErfErpsPWECUaVyOnLpfnXmvbv
ny/2uxtko7Shm5mhHO/DUJOenDN2XPqpFguAuyaZILJJLRt2s5vqdzXOu4d1yYyXP1/2Nx8TIn7w
lbigwQB8VHWmlq9wE7tU7oayOI9t1BN1xemgIVjpk8f5m0shdIE4B7hnkzZuT+AfU5KzlIg2palO
ll93O+lP+KJF4o6nqq6LT7Qgv7sW3yyRTRi80bts//4f1/LAlXsYfdeTP1jts2kvNFIFxaSgLBf/
E53vb4YJAGA4Pwj8AS19zPFkD59avT0yCTaOk3DQLuHnelVxlvA6PTZxlPH+/NJ+My1hoYbLyIK2
oWU/TLs9y7TStxmwiBsygywyHOnmirs/X+V3EwS4LKSUJjMf+pIP6tBJa5CZG9wYIbrd68rovcYl
Rat9SBvzSXMm/bLKsAmjiK1vfRbTc5q7zouqUCEGpsjURRxnajdmMWIKSobJgb7z8smb/t2zgHvH
7h8XDvKXDz+yz+qm7SxtPVkI06J+JVVzGIfxk7H7u6tsYF0ewiaT/YiGmZPFV1PnL6d49cxDldEl
kUbymbb4d6OW/FAmHW4HKNwHLXdaGUM8xd16WlwibM3KmvcLHRmO/YhL/nq5/x+6/y/m63+M8+hl
ePlf7/WQDcvVS/X+3/+6em9fyp+I+9v//2/ivuf9m8Eu2IVv7Pe/cyz/Ju57+r+Z//+GKpEyj3/i
/xH3hf5v9iK4enAH/qWmZn7om3FI//tfpvNvWB1oj+yNKs/Xav4nwH1+ys+LBKZSC/UjjMBtCvrH
dJZr1ZIMc94d3dLubvFnjtdpGlcn9NvrzvY07VY3m5L6zjBh68g0TGMHs+u1Q878etcU8CZYmeUu
7qr4mKVLtiPyffxRVZkTQdYovs9inI5e4W6nyzyf3ss0s3f6UJVhM4/mhtCc94imCOFwrPQe7X5/
lTYTEgBimQpw1qKh4TqrS6+Kk3vKcusOsYT+XgB6J25w6TqaRIV7pNhW3Po6XZBmmvWHlRQnxBVZ
7N0h7zROjj94Xyf8kSdy7srvK7STZxzWUG+kJuXeaSjIz0PlnWuGketBohekqMuYwmlfFxHCw/ps
VgRSWXSdT7JK3butwHQl0lk+SbOJN10sdH+KF0btwi+wxF5J2bxn6DtupZlaONnHVHt2ZxQawdTF
7RW8Annp6BMAkKyybwbPDb1GT877rDCu8EmpI22n5W7K2/JrZdrJY1ZIh9kv92l0+DpcEysV67ep
GYbzqtJgIJfUGCkCFlLtMDR4h6K0hosxM9tvyqbIA56v/yFwuV/RkBzfCuikF3nvqz4ECUH3XtHp
CMZiMk6SfsyTcgoj6vpVnC04czP0UWlSBgvIYCuSqdU9xTSOaUzjTXtt5VK9NmZVn9ahb98KG0N1
kGsk01ESyTEY6EvUowPf98Lqts7IvVHDtRADxUGfTjkSqEAWzZMqjaNDfwGsQuIHWUHVfG3H/C6h
6tVaPp3sh7plq8gxyt0BBKwOLjbTQMMh7BCuLZPUOqbGcCWMPBhXStYJR6U7iL7GMc5nEWnNj4Sc
+UMmsjKkDy8DTYy7Ol+/O0t/NPzqoBkFIfY2gZ0T4XomCWDTaN31tbVxbcr1GBfaLvWTHS2XFyQB
AFm8G5PD5Y+8pi/ukiyqApSw+ttsjnEEkPZH207zF0DE/U7i+whliTPf4i9Kpy9CzdnRL9On2af3
0YuuOIeMGan+u2NSE7Uwmg+af3BnVwtp8yJ7+WYb/KyiWHdxqp2yIj+4ml9/Mxdl773qDg1eu681
uuBUkUr9YcSU2lTpJY5whwxm0ssyF3oMjQ23nm7xObDjreabWcRUVIfxkPTl0UzrVxSlHibhalfR
ynBqdSKADF5/tjqb84V12kNjoMtri33kWepmUdLYz16WvNHPJkm9A5lu2u+Z69wUWTwH1UywuuEO
1CUpygWWSmEzUT9DCqVRTksuqpXmcA/ggkLyjZv6u9SdyVcz0fB1RBtbVXa3pu5tFbvdo/Q1UmiH
rDh0Y37o6YRfAcIJlVFHldPm0QBeQ7n+HJUwd2f8bsHgevmxNRiJjmXVkLurJ31D/4hK7psRjQHp
2tapssp7U9Y/xvIReYEewgUj2Y09cyD4PiEuwuug3LbTiRw/g0xgBtoiTr4x6EHHV/fgTqZ3gyCT
AaLeHXbUZ1iWHqEB1jej0rh1TwUt3Zi9j0ZsYI4tyBmG8YXdfRT3tUSP1CW3nkvlH8+ofrt0ifuj
HoicS5d4N06ViuyuEFeutb6AatVzjHh0QsE1oZRMG79DYZmSJ4QDobp1um58URYvzVB1dz1bdnLQ
hja/0in4ZPRH1+G85VgUTa0RnxUN7fNAW1fgFxMQiJQp9hwp2TUsivZ1mVfxojVz9rqmfv0uKl3c
JF2PRURKIKs+KdelZ1HCm+cv9qBRdXBi+2hrxpeyoWfgGy3DLecQ59njHDj+3J2t1PI4B6qGtlhh
OT88Jc6hOVlh1ydWuHp6g3B0+FaicRuAKkdsw9S5QZfkrKbnsysVgiZj6K9AObThUE3WQ0tQ4q1p
qfO6RiqRqellzI3ipha0nN1J79PAbeLr2HWq17iJ3deSRusSiLG2rvycT7X4i2AEdtCrQyNb1M5D
yXOrljrfFq5lJM7hQZunBTGFcVslxutqrcM+tTNjbyPZeZi0dsNlGaQ14SlQTGeFuihNPNRxurpf
ByXvZaXPRtAginnZ+lZhixIghN95wMp9AaCI0jnLB1NqUtl72J6sOb5RHoHVLMEGWuU4LyIj6a05
ylRvG9GC8McJ49TpvrcOPQ10/fP5MFmcZUtvvnKbLYyQxd1i8K2z0e6YxsrIymicB8U8iiYqGGdd
d2lkw8AfNJ0ss6S8MvlJ5OfSDqhNhhNncFENztU4fC3brvredK0I8wJsHGK+eMd5wd4NsEQMWl1I
Ukl651VULMZIIXLNxQiTa0deIq8em0OTmtp1p7jRQEe9GSBLDRAm1d9iA44qelcdpbKa/ac8LYQX
eKvL0uBvOktP87qw84n2FkjqQ2uY/GhtOzKn05vETgQUm61pTFZvUtYQ7rQxmgYbjkaOYsLp96vX
fe2KIZqV9cPTFagRqUDfOX3M05ke5wb8wojB/zIjLkQGfEoenUGSH6vurBVaQQ64I87xm07BAsmI
qNF1QaXLwkGLP0LyiJpSxvvGfNPcYdrBTEI8ze90avvUWA7vcJy/V4W8wM/lbk7lMlLl/D6pmeZ5
p80208sM7YTZb7L0LFjLyTwi/m6CQmHEdZczr5jpCifh6Bqow6QT9o4J5iRu/VAIxH2arQOc8aM0
K7GzTF/0RfumHFnTvXRtgj2X/HyZYGmlq/hB1eZ6RQuEWnU+E5p19Iv8Mi9o7yjARO2Kv4Jy/qtb
0EXNlhUGj09cNsyZwJiF3Lmi/7HoDp6ga8funqdK3CgrWQ6N0OQZdP0g9hDCu7J6R82PRNOLmIsQ
pCXyG5uc4XwcCDonPTY7+F5rRKuYL8fJLm6T8VxfYi2opDJBILXnLpy3YiOJGYSfOvKSQILpazaN
R6HuEPnq4Ri/olozLxLD2QGtigYaGhExnKHVD1e1lu4n7LEJRLN+qJ/SekQJWVdfDJuIZ4oTi3mD
r/qyHJaTThPvLJcIK3kt5JKlLzADaX9aTtgM9GcLsd5iiLhYsuYKWsvNNMD7SyvrODFHH22TIEPU
ZHtPDSe76C+9zAH0D1bK/T/Undly3EiWbX+lfwB5AQccg1lbPwQCMZMMziJfYBRFYZ5nfP1doVR3
SlGS2MW3NquXLEohEAG4Hz9n77V3Rt8vKqMLt32GqJAKYGfl4UOTKsZtPttfRTERMH8b2mHl5m3y
qRwZqALAeXWsefbgFibDGLtj2n825wgtiU/7JuNhVZgudUb2bA9RfEB25SYqfQi0lKjJ5aWVJtqi
j3SQZuMnWP/RVdkZ9fJ0myTK2JWZyerCMBTjMjFvGRk+oMDfSmXwqipKb/Ru/Mp4gDlZUaiLvuEY
PNhG/UWJ5J7EPn3R+fl9H6l3A9xmwgabA89sQtGVfbKdiAFaOdjulNozb1myMpJiYMubMxcg3BF+
i4bySKICInF14SiJ7dZZ+mSlcKJQtAam0aw0OYiFNvGmLbJc8dcyCw0X5lrpJXl8SdzyIUOHtyAz
5qYLzE3ZQlJU7Du9G6g08OfcdlDdUd2N1Bg5qvWCN7qY3C76Etvy2OnqesCoE56El8OQMbmcnINW
zpi2KyaE3dEM0n3iyAsGtNiOe8TjTpT3mzJp7WIJ7o5RPNA8PPLQiwRgPQVBCw5XQvUGxfDkmIDn
6V/BdMUraZXzQox5uAbKt63tMuRcM72x8CtZsJ+oRbegmnYi0Kip5k1GbRqxrTQCrS2zjvKWJhNq
mUQ175VE34FJlAe1LPaOVc2LNL7BeDUtNSPdpE6FiM7ex4p6V1PyiEr/XPU1J4VWXvUNi2jZ666Y
tStfJlS4cXFgTzqofvGgjHPlQj3ZBSzitl2sC0Z5YZqG6OTbK1W7imyxbczp+iSX5RsxkVV1gpdV
EN1ozeUe8cGtobaO1zThMyFeF/GM12MIWDfahVQi1um6vDObIatQYjv5JZNi88lHOyhjlWNYP3zm
gWUfnupwTeTWQgmJKGMD/SolngK2x0M8Ma4LRHCpjDC0bPUTxZQfcrVyGUcdhY+jDp5V57dWZKEe
FxrLapE89LBIeU/Q0DGw5XGYiaoxCwx/4MqKXKm2Tv2lNhFjTsiL0YLOtxZ7i+v7D4rW7ywzNTZZ
iggKcYeRKsitVHYWs2xcRFj4EhIRLodAzm5uC/s1T6LxuTOdy0jZRUo7ItMNPDpoB6FyOW3bo5WE
MMu5t6IAao2UBDPE+FZbr52kuFdGczMwXE06mF15C6VETwxXqYx1Xgb3eXMqQ5xqRYR7u7ULCdtS
h9PW1O1tNughrxj5qzLuxCo2zes8QVwFE/CqaKJXq1WuLW3e9JbEGSF0NG3OTqtFsK46FUo8zG+Q
Z1q4CqPe7XVuRNZfilj7BL6rcnVRHNCnvI3WHF2i8YsXhsg/T/yR1hfpsqe3tEoUsVYc7VMvVKLQ
A625IU0TfYea8acbzghRasYLlshnaGzCK8agP2Z2Nl/T32sWWqS6Zi2ZgMdzvbDK/FhU7U2kGYbr
ZFj8yz4/6KVZb/uyq5dKrnzOuvALYvgXy0jASBJLxHgeoRY6yk8WnbtP+WBdZfYYLTlHlEucCfwa
ZbI2tfSgWkPMUnQa2meGfSMd5a5S0mkT+6WE4GfvB6d8IyhgwHxSj3tdt4gz15sTAFAL1ic9iyzH
nT6oN3zzWB2kjLxTTGHaAByjg2Mv1QZRPo9ndtG2tD4SMXj0MwK3DekPmJHYppAz8r5C+5P5t40x
roa6BJOktKR5tf2+8rONGQd3Wp2V65Hc0nUjMnUJHf+akf4u7o3XJkKu4lzFge0Gnf0axCxxThu/
5Ug9FqI2PE3QFFDpJQ6OOGbOQIA4JbVF5TUZYEoctJhBcd8XqDlxaa+DMNpXcRos6hDOHbNyG/ey
hvCX4HgBJnAxTAj42ljlRRWWV8YTIoFqMYXOvIzwSy1ntdY2s1Lzm1ocOysU0OaElrBva29SDES9
faQdSsVE0qvuMzn3ntIHV7ASV3MzzNjWCF/lW13U1WPNKr0dNBC0oWnGy6D0n1hqLw3Hv00BvC6q
mN5RwoYh6gEEZB1eFb74hC30yBg08cxhaA6hb+/KUv0cDfZbV0QnA5UWu52qZIhcxmst14RrxTbF
BkP0BfvqSunb7jrXq0et1+/tkF3XHFuCFjov7ORa1aitWritbYrudjTusrbzRCncaGhaXtJwq0Sw
TUXzuc2S+xi1vBEXR7plnRskdrOYsWmmU3qNPOOr7wenJwURN56pgkU2chWofiuFoJwqTL4mUJPd
QFdudCU+quXMk55pbiUL6JUnWuvM3pfw9BghVAwFwRU2jYBfMIaON6eY2LqheW20wV9m0lgFIqQe
lc5KnY2LYoJqF9Qr3wi/xlq0Glq5ULWxvw9qZAIKxWhJewXuP6eTcqoe9Eh8Tm12gr5s+JNNGnux
Kq4yMszWZcVcKR19cUIGKuG1meJwmBzqBw5OS8xen7hiV++zmyyr4FcZnlJl9ZUflvmOFMHqsdcl
Os7GpgnURk8MRI/TVDRerZu3RcBNnMW4nCKKABHKh3IcOXhMFho9mj5dUt3GYeqFfgTyJx7XuDnu
as26yOfhIo56DgfZRSrvgcXYS0CCjxEu70SZ3rAZHBqlvgrbxMOLXa10W8HFY3etpyjGU5YbSwU7
kRdxP5g3k1iSYBLkUbSyEg9AsRVS2TixrvKg614m9ZD6MigXQ+DvTAYbKONt9Dwolx/r0+ICANiX
8jECV6KBd1tZSrlt8vnQmPOKdJSb3kaGOfnhQ9KFqwxd8Aoswr6q+kut01b4Zq67oENxFqJlDxig
2TMnjsF3SyNIDvQFuK/5vjbSZuUkFh6dYaWmzrE/CXrYO11LKCiiSqw8Ui0ugb1eORBqqZ+TK9+A
t4LYbePn+So1aNayPyVqeJPO+aMxYvE1+xP614ppuIC1mRItce1cvYZeiF+nbl2c38Oa4IGKlztQ
b8fmsTPzTaSvTkAZt5MBU016Pww5VPwFr6eEpiZWW68LNes4yGQicEuutcBfx8K3V3ZNocKjvu11
ZITxXjHsg+UUVxw8d1krv5DbsAgT7W7s0wbosfIQFrSwcLVT1E+PXRBBNxTUAOWtaSnV0ioenYRK
GwfhoqknfTOMtyqGj77m7N/5EcRXaCGx2jXPKZBTRW32CoIyRGb1ju4pGWSqiXSx05f8x7FFdufO
4XSHRPQKS8yOV+qgz8l93wNwRWL9QHYhKYF1hJyq2Mvcvixme22aJ+n2XGrXU9EJzleTK/t2z0ux
hCjiapr+4HMmWBiKstHj8hgP9ae4pGrTrLpbo5FgXKv75V7U1T4JafNJ4yqSgHBFurU7+4o8VxRf
yXLEo2mhsSc8VSauRo8srTjaidNZuX4uSwzynUlbVgzrLFirYrqUU84q0OQ7lHhoLdHn2bWgtA9k
fZIjV0uVQt8wKT7nIbq0dM5+GUwERvRuWKH9GpKdnRvM6fUUIpj2qobKA/4E1a1wbxKE47xhUSgW
tcPzrfasdX2STjdd00WeUrTlI71FPS78ZThwkgmozlH9LatJPll9+wTYOFqm2DkP/skOq851cGk7
9UYmw86s5ngFJmU51QVlVj+7RtbomwJ4uWx3WpR+HdDh3Zsqwl5DWjWpiXwpfeL01/mM93KKcEbX
DfpzE7EaUhkOq3bc7RkHwuZOkwP+uk1ufcIcm3hT0xQcxrGbdN5s0DzLGFSOY79mTun2dXlvS/8p
zRxtSf8FON6LkwZ3aj8e7N5fZfNNKigcK4KBevtrQKVuMJmwLf1ZpPVrrpZwTyNvlJgFpPIoa2tr
CtObh3RDRN7DDA1yzuMvQPvfJkm50oa3irhGOkvtaO1VM70W0H4XrakfOjs4+HHplSCbYtUM0QQr
secIs1g0Me3UyOynvRoFxkVkRoNbh3wLDo2p6SEWlXBpWA/svM6xmOO7uU6PzEcob22GAj6to5rj
HWEzaKLHIbgza9rQtsOaQseI9Y7sqsoQ6y4PX1o1oYz1Vxa+mJWpG/emXw/MUbRjMipgdY1SRxTZ
DCuUdTOWu65YTbQ0vWq6EFgjx/Km7ozQoikK4XrKX9m9ORLihYKwwKMrwuCybXETS+ulHTRsmoNc
WSpUNI3miNVQl7S45bJwjV5Yd8NCvWx4shpzvOUAd0XS8cSPTfMgbeyVovKciNpVorc94FuylvWo
PHd1ctFHtLqV6Asl5YPNQMpLSp6ZhPptq0yatQD96nuJUHdhduqBYiSMTqbZAGHbQmNAEDlvAof6
wgrjzRhGJ/V954pek3jOVDhas0+buP7a0uvAGxQueyPK9zkjlzHtllFWiGvA6tGGE3+5dyJKNBrR
VLjslzjinNLrhUOKlhO5DQShNTO7AmsJviLM74WqHMtOpdtCXB0VjLoJfWGu4gpTeSSe9Y4XZ8Zf
GJbxXlZgfUY1yhhbtLx9qSioWyZTUS96KZtNhkFn18ezeZdXTktSGILV46gXEh657TyDs5ouaj8v
XmRDE43FLUBi0mhat+rMDJe+0yAAapLRXugFWHcjuB6mgUTHjin1SLN/NO/SUiWxRvGz8mLoYlyO
her37QpXbbVl3aF5ILqViCDjTypGQtkcna4IcSPEr+qUHgoN9XqcnWAB8wU+q+ZEGFg2tllezrQL
Plelnx/HFMO7TGP7OjB6GvfdRCsttSugCn2QxuuyTfmuAlG/xGqf84pTAwuQwFlDvE0klqSxzjtQ
+bHFAWakACkJc+nJgYVB26lokVFEm9WkruA9aJiJY935UmqxwuiGxjX4OXtfkEPhpRy8PPI/qtWJ
XX0qMzRvxmh8SCAKXYagdZfl0OGaNCQ0dT8v67cJ9q2L/6j1rI5rTPIOxPk4D+2GOCGxG+AfkC8Y
qTfIlC0YfLZELzJjWFxQ2fuRm3SNMLF0dO22n83uc2BW6da0Eg7NTjWj/2o8X5Yc/hVKyhITj1tk
03DgjrYrm/1YrJR4zkd35LvdtNQ5wvVFjbWfdn02rmYLg6ybp/W4VjF5XU36aB985WQ6CUqt/joC
HMdzWfLKOCip7+e+ySLX6Hq6RaqmWI8g1QavScpiU4uJ4/WcOPo2Q8Szb2pqq1XsK+xEMswj3FaN
oR2qYKBu6jOI9H6QYiO0o+dkzpQvCs7jeRHWnbnSay3Y+lpWriT/XE6lDfxG54l9CUZ8C3Q/5ktZ
hvOKSa2V4xVPMHSRm3ttzKVY+r1Tr1pekWQR+4RIT2Zb7gMaQZtkzJ7QU813mqYUa93hlMF+5R+g
P46XNvXMkR7GtI0L7Fw6NERE2AZdBlkaW1Pvwhuw0cZV2I2Jp2JIWfcph/gFRgBjuOKsw1jOBhdD
8Y5Xf95CLgzoqPP2f67D2Lpspg7oWKE4N7bOgd0lLES50OnteOUYTf1CiZ3oqXXC+sII7fRq0Apj
rw1O/YRtq552SSPx4hdUxQd67ORgq1akNE9EqbXu3I9UlYVaZl+xu+h4/IgOWAXop6ONHQTayKwp
7mmKBBPjx3yf5h0zp7THA5YlLcaneeiwzEsxyiMLiEmPJsG6KE6Jjlhf2jJYWiXT7KEvsMsJ+hfr
2VD8G7VUblD58RUoNsuir+XZbm6d8WFW+ubRppfrVbAc3NTqgy1M4fECGpq+FvZzZldyjQ0ndLAq
a85tNOsZPAS99GZ4iMQmt1F43SR9xRpUtDAWijpL1h1LPEHyoX4kQNss1rztfnAw+oGj4BCN9Nrt
YTBLDAS9A/bGn/eVHpq0GXEOa65p05FZ2U17FGaKSS/uwgubYySYKEWZvD7DfKb7sZN+4f8r9VfI
FXi24QbV6zrLiTFgY2hHVE0pAgd1aO8CXVg6M9lBPnQcrh4r0wJdr1jTsOuMbjzQZYPrWkj1UEyj
/4zBRNISoX/uFvk8Le1Q8y9qCD5ekdDFp1NNFaHGwUtmdMmNYwInPVXf9j5wUuNTNeLP7o0MG0Oe
d9eVVRkb3Z7lKsnH8aGpwltUZeF1HPTBSiP5A89pXFlPCAaCYTUYpsFEEB2n0Zu5elTquVNugTpb
l9ZgPRlppb519IpxCA1M+iS+T/zZJee1mpAUd7Ayh9gRs/SPGjaBu1kP5/uMTckkeYie23TPvNK5
7SMD3yBq0HxRQrYE6IRNKBpZFcY8HgDVj4ghyEI1sHAWyiOiasMb0gKHp92eulQx0RSZbk6P3O7s
MBgODT1F8ZO9ysEXqyhtHFK4arfH83CYcJChhDUM/UkNbedxZsywlka2Cgkw8YLeChBsW/KxczIL
IJlUra0Tck8XKhoJD/v3cAeyUe56FC9eYhacZTo5p/gHjPhOLzo62xUz20jHYWiBglqRO+6vmqyN
kR1YIyEapMAtUbywh5M8fZWKvtlPSepfN2LAHxQGdEPTNrvww0lljicSzrQjESv0jpDGmIRucqZK
GBHEBGVclonAqDrmhZ4sSvyjvTunnTMuAp6Xi9qo23ozMWNMQE1k/XGeTFqnvlUaF9Os+1S9+TTA
rbJm3KllyWkD+WPDYWE0DpzzWi9AiUdr20kXqUP31ekELkrdpxPYTL7O2scExaqr4bOvUBriDuuv
ismQC9M3yytJlpur5FKmS1bmCbOvVlp3fZEypSd9PlLRrgTli4nhuvB0g9qoyBr6rUqQthHlBLT/
QWU/0mEGRTh6iuRxsmsnwA6c9BdT3fcvMtHENVxQ5lagcg1y/eLhE35jRm06XFYvsBNO/Ix+syth
dGazEU6tLnUeMZi0aASE4oSXVqPoS5rE+W5qh/qryYBqMRTWfBRSbQ4wGIOtSnXqYQUAB/Lv6+bu
ioz//edJa/dalBwUCSL4r//86b/Wb8VJbtac/6Gf/k7zX99+DFXtpFL76T+8b4q16+6tnm7emi79
+/O//8n/7Q+/697uphLd2yuPcnv6tAAm/k/6t1Pc6//7dv3fP/8nvdzxpX55fUv/Y9ukLwBa/uVv
/q2cgyP/F/HgjnBU5IvgV/nMv5Vzmqb9pRGDeYKdgQDgtf8f5Zxm/aWxyoNgRF9P7X5SBH9Xzmny
rxNfHKQtsmRDSrSn/32F3wl03LzfEum0X+rmDOub++YH3ZziczMS1Kc7pEKXMWmOws92SateJoWx
nEeLBobyiX3tckTpLmra7Y4IWAuCjeab3YJskdd89F322s0P9/D7Ff7IyJPcjx8MKd+VfFzRWcbg
KFtBRsvU7OJS3dlKFaBjLxmxOVkOiY56vIAahkyPhOypPdiSeLTKaNRFNndf6KY+VHYr3NGYd/CP
XgyrChaaYltLQB6MjiHkrLQ8vWOYY60YlrIgz0B/zILpExI+dEc0PvxM3aVd9GTo826ei7s5iy+x
DTxMcxMw/6qHTQ4gYpPVCjZiu2g9yvOAycz8Jm1/G2TFEsruUS2KO5Rod1XWXVpZYnFWDKHQyPiT
DurDrRTtdajVB60bzXWeqreTLIIFXTk+qTWvZigMf76h+s8q7P+5oedWIjwZsK+rsd85MRKkvrLd
Ds+dG4Q2IkeEHBinlmYaLrsIYaRfHqYyfipya0vf0kDiFCz7BikMY0ySEotNFphvsG4WWf/M+B7/
03hsY6ksYWQEKzsfsu0ARWfZCoR9Tix6r56yE4Gi7yC0jKlLuhJLr2He0b9nrmv1gDas7Z9/VfGz
TPifX/X0TP3wNNPkVnuknP1u8ocjQ799ncdIiPQLbvKGMTd7stGnbih969HXeX6xcTyhJYm9fqZE
lW3F1IqOTBncUtys4ei+dnYL7bsBNWcF6Se9ENSnpZ5fh1Nw7AIGl+9cOi/7rx579Uz7n3A+B5Cj
VrvaDzbTTG9L7iJwFxhil4jr16rh39gMpwKa5rQknnpTfTCTlqFSuEzqYUm3JHXThMdXq5hYDDy0
kHS0g6NDKLOKm2Acbv98qWfq93/u8pnWNoQwKhMrrHcdrQAtypc5Ls2kxwPYM73kePVaSx4fu7hL
9fh2rnHn+GGgbqi43LooDxmvymKs37PM/e5LP3MymFQNmpSIW2y9W3SYL2XHm/V9W/vtCvkNgf6P
Geif3/YkfP/hmQLoyvxKrck3J7CKZiLG7GlYVCapRfLUvOitvHVDFdt9bWhrzhPs5iGe9VRkt0FG
fzlWwyv/JBVpoMkFabLWJTZQK42eiPe51USzKWLr7c/fzW+Wc/X0dP1wsRam53ECfbAbcwRSwZuT
1fi/cvrnDPUs650l5SzD+597In7+Z0jTaiIQf9VOK4btqTFnVhn3J1gjHVwYp7qpLi87pmyOnNw/
/2biZPP51fdwZv/x86DJxzSvEJPNsBRRByQomBwjTBfNYH4FG+kvIfQo90nQQb+LN7Ep6U4o81Kh
7uPBaGn59fQe00D9FFc0AJu6/+wgBwSxABkMaup7Wca/VqMbmCJ+vj+mnBTTn+xy1w79UxkRzCjg
H5y0MzMoBtBmUZWuzcC5F6JBezePrm1kj7XAwGwHKOrYXrxJbT9lnbL0AxqFGjWt4y+RP7pJSADV
GL1WkbiBEDIjRBTqEjCh12TqO0EZ4terEfbFn3+B2W4qPDt6tZsjKuMEsWmDAVPo5p06i0eEDHTZ
u3VmJG4f1MupNFfEJHJsUK4Yql9MILswDF8rSH1n0d0MBWPSxgKdF2/8DDQxiuX3YlO/AU//9bkg
xOLnS81zBt6Z71S7uFGQGHTCPswtIr2ZY8alM8ymF3DmdMMRgSqiMZAqWnJTmKV6JbXAXGQnbQ/C
ShpMAQGXGU1u6SP1yv1MZyDVNBsC6O6VIX6gl35PXN+zQ9QX55V0TXfjReXkTiUS6W40qgXawWlv
Z2Q7mtK40/P3TDba776Ps93Br05yHUMrmXCErplHe9P0d5kJZoxASnCml0n9ia9rL2d9xRFpT0tl
lae58s4L/w3Z/qubfLbk53ZbdwRrlihsU9VN5wlKaUbRg5otPJaUFMBDoIDlzHZJ/fuc6MZrCeQY
wJqFn93R67XJGUq1cZmlE5NSp/syZhxxIBjA/GhiHAeZRmxZCdFzAZEjWyLsvS7LxNiMgWtl5lIv
632W9nvjFLQBwGRY5qEtPdg2zirvxMEuh2QNHHOT+uJlFopNadYDGcgQi2sK1RRH5/vZTrc6vswF
mxLjgEq9gZg9AFeqnyXIGSQTPjT8kCF6oVz2eXufpNZjqCdPPYs4qhnEWoG+KcPAG4cT5io03vFq
iZ9t2P+9olLZ//wUW2ozwK4S3U4dKWiboLprehRcJQ7oBSIvOjmh4NxYwzRSulZfpEMuPJNFcclO
nKxsShGXsfSLE9KiisrT6d8n/ZaszV09jCSHjBTCf16Jz5jB/1zr2Y6IU4NcOL3rd0zeL+v+gtBs
gBtHQyeQscZhYXRyx+RdLEcL0AF1AeQImgiYABwKhiZI1yOkyCKcMRvUV8n4NAfphaXY64o+T2lX
m3IEfgQFrrGMTT3r69QI+F1JsobzmCbmsq5gVRfPtEE3mS40d7LqGwg2tKYZdDOKnHwNkNJ1ah5Y
e2mcHLL+yyisVQCANGLS/uf78Nvv7Gyz9QnuiMKhr3cSUt2a7nd6l+RMrlu85VvNri04LtgPCtIV
3YI+J0+mulRmZ91pcn7BOR1sjHiuUCiRedqolbXUK6wKmugZShtYQJoJoNM7F3vamn/1Bp9t2cQv
0z9BFLcDOiNBwBK+uI3MeLrw89CnVravkAPBuzi9gAiaLddAJ+UGTnEwTC3AOQLKHi1xGB1tBoi3
Q2YzTZ2N+gLeH4jEvGhPsC/sHWUSe2bzTj1j/m7hO9v1J5Q9J7NWsaPp2y5ng1zmpE3MTdKgLOyd
cvb0sGzRWcTo3gzUmX1GRDX2SuSWQXWAJHxjVT6S0WkjNQSLpaRmBtQWemNnGm4P12URYVkFHxW3
UDWReZtY2RZCxCYIjgyeU2KNDKcQdTjBsYWCg4hIGBvMKclGZ+CIBRl8Vxryg0rDTIE8eVqULV6G
eopvpE/Rd6oa/SYtlmHSbPopfYIgcYxIkysNEDy8RdvKZyis5F7sI0xbWIAFvUBXgVohId36U5Lw
Hp2qejUf101vPrbJSdlnFYHXo2t0RZqiGBzs94K/flP0AjH/eTnSqsTsOLyWO18BmUk6IdVSM8Am
GTJ/PLUdA9Iiad5ZRfc2Gnh8WqUksHVsSs/Ju8EriFz1qkJ71Bq5S2b9uo91JAZhxelEl1ej6A9G
jlgk17V3tqjfnEr+xRpaDGVuWHGZ7pLEfgz79rk9kbelOkCkEuGRhMRHIazHTIRXI/q2NVnkrJSm
wjQmR19GzuqxybSXKY5u/vzK/faKzioTnSU3HK2cTkalRVfahNoIhK5ob30934SKictEONUSuJH0
Qs3Qlrjshk1aKbvaKEJrzQKDrHemZ3QR+HOETcgP3nmvftP3IQf05y9Y9DBNm1Ytd0E4D7zwFWQu
vQnWegpEiCKK4F1AM5ZiXrWEV0PTbeFnkgXhWZkGiQzjCuOfQl0pQyfoJ4DzKXkQ39lhfnO+MM/D
WzQUZnbZoVrNjWSLznc9gMJSFfvCYtht8qqfgGtS2m6mhdcf/Lbkz3ckQ5ZIPgITCz/S1m3ir9VM
Qg6N7D36Oxio6rpxnGUlycUd0RPE/n1DDpjA/UgHBQn2rKMID9v9O5fz6zaYeY684EuXQ6Vp4w7W
370ep6artz1Su2Q8+jFYzqShjyKT/I1p7h7i2VYPi1tSB4B0GrP09BbNBIS/1yIyECvU8YtpK+/Y
+r9livxiLzlHTfBcqmWnjN2uC5Fn0MMJnn1q5q/apDm7ui9oSiMLBqSor6Ko3yd0w9KmeVZlcajB
R7k9XvpNb2Pxo2MQ7aguh+s2MEHXaumNhKw4m/GTRe46mv8JcVp79eeb+rsd2z7bBP1UgbbT2t1O
q/p7CeMbEde4GFuFHII6e9KS9hlgeesyj2EK1SLJJYQYzWZITyG8BEd+0UQBqdidpa+CmeedmyDQ
EEVvQU5V++er1E6HrF/d3rM9zyyVOcRG0+2EhqLfUeMLrRoTfC/5F73qOD0VwZXJwXdBvMEBst9B
I1ZvAUmHK8u4PFbYu9lmw6r8R6umOOuGpVKKdv3t+v4tg/z/otF/Eb3WRVN8bf8vdPpPG92fOv1J
1LQvPw8HTn/l7xa/Zf1F3CzRXcxlSNZSdb64v1v8pvoX0Bqh2uYpr4zQSb5qqHsnB7xu/aXyV1BP
Mhw4Weqppr+3+IX+1wlhwekbbAY/50dnLf0/tfhPVfm/PE0CU8XP65oWz9Cq5tz0CmwRbuqEgO3m
dPXDfTj+/TE/dut/9+Fn50LTTNEA+Hy4pmQPwjHuhVH//Zj9tvH2u48+W4/bQjeS2MmkB0evW4DF
VhYO+p0PfvrpX/2hUZaghkFaV5iebY5XWLL3cO3Sd17g31352blgmvDWMSclZrZXnrNRuoGKWf5j
N/xsBQuHuEn8jsFDIYzbdExemqH74Hd5tuwEBvYMgN0mtGY8DAhz5XKQrH8fu/CzilLHejXgtTA9
H42SG1jFFhmUufzQh5/HXOultKa+8CWKWcrwoZNfK70r3Y99+FkZ5zjD0CXsHB6OVc48mTIuu1z5
2E0/zyayRN0xsPINDy2Yct23qn0ihOO++Ni1n72fTRCavT120pNZ9+STwmGW+v3HPvrs/SyAnDdZ
yUdb2RSfRieHDKHbxz777O0E0Zins+AIUZbo0WfBIa2u27ePffjZ6+nH3ejXPmRrkm+/xBzNoqw6
fuyjz95OnhIHcAprVjCBEknt5dD47xSEp9v6i2XcOHs7wWyajVBjKBuUdosW3clVEAX1nuX3nabv
b5Yt4+wNDfVQIXMSqokAU2+pyj4YvnzotuinQueHxZYugTMPaigJOjF3texfyuB7MfLv7hIn6syP
Hw0DriI3KKARiCl9Cys52XeaeKde/M0d0c+2ThObpp+qYCZ73TiYc7bJqtb72C05ezGxvWBiOL33
BpJcUj53CVnkH/vosxdTg7mt0v/k/K2Y+CAtpflKSnJ8/7FPP3s1gWEBVsDU5Al/ejS6+pJO9wfv
ydmLKUwYEmSZT56iii/zgCwG9sLTxy777M0MExLZxy6YvMEep5XsS2cpdKP62DJ7Kvx+fApzGxlt
0Dcj7hrz6DsSP0Z197ELP3srFcAZlT6NhheV4n6QxhdYQP9eLvD3Rq5Qxdl7mRqJHnRRN3rQ2fck
A132Sf8OvvU3r855bm6GQlchVWqCbZbqC7+NL9PB+fKhW/Jt6vbDcjLpmdMX6mB4Obqjhd33a6l3
Lx/77LP3UuA3qMxohCybYZupLOerks0fvCdnL2ZTD0VZcIj3anV4K5XmIdCfP3bVZy9lZoza7MTc
7VrLLruiu1QD5d12/683nm8jwh/uthbrRukwVvaYQWX7HNbyXSeK4GN1+LcG5A+fbtaTIpKyHL1B
t19TadxmqfPOjvm7R/DspayhxaOO7yZPmBNa0VDb5X5of6wo/NZh+OG6+1k76SGL0fO7Ya01ggb5
uPzQl/mtLfDDRyf+aCudU07Yt8S1jlQehePHnm7tbLdMfTlXNckGXm+dcD0yOoTQsD543We7ZRzU
BOiVNQmwUYKRMd1r2f/n7Np25LaB7BcJoG4k9apu9dxnPBeP47wItmNTEkWREnX/+j1tLBY248lg
iQB5CByaXaoqklWnzqn9ToafFdZfTCLAiNLys5dIdHuPGVAG6Dikg1/2dqXES25KW8ITCy4wUzFV
GOcBw5tfaP4Ujf9l65AwU1z2cJR5As9VF/8l0GfwcxTnvBSBnJMghIPLhABn1a2YUG2l31XWJS4G
KTuYnOIRR5oZ/wJffAppInLrt3EnMtt+r4aEIaXoAd3djsXHvZaeh5qLH+w1I2FvcKgB4vw0iuqv
SVI/g7tIuiZEM7OCnYsYl9mnwNbzp6Yd/NKVyyXax2BI4KPaMAfcvaQrBVFY65esXGzZ2mhmIbx5
PuelyreZf09Sv09JnPMy6VY6Wtuu6D7F1wrE/+B2ffHyEuIcl1VMOQE6ey1sepbAMuqlkrvn2snv
FzYBZr8gxLBYoXkNzZwxPLStVie/jTtxiZtgwtMMHFHTwH40KySKWmAPPRd3LrLLiOEoAebYIo5m
4C8gXtt326Pfxp24rKIePJAEFgf34F0MZv3U1n73bxcRlU0kbisg0ot6D76DFusb+LF8AgfVVecW
W+nUMvALb0UDGM+xZBFwHMF7TbyzQ/zr2Y3FnRNzxijWmOL1UPAO6n4ZKijA2L3TR3lrbefAHFqA
jeoQR0MCabbTmlJg6dTyHov5W6s7kcnICO6JEi4+ViQrxAKKrC3oap/jAXZxgpPJJohN0+8F5gLJ
5zYcsy/QAVyuPBwRqzvh2dA1VNyma4Gh+o+ENk9s9AkfrOzE5hiHU7OKFFXlYMTkbh2DGTHwqrZh
cSc27YDpIfRkdpBpJI/dhpmyoXvn7XD+an/yQyc0A+jdYrwEUnoEQ+dmJgUZl68L9HLDuj76Gd15
aQIGjZ7ipPdi7atTmIoTpBl8DiDoMTshStMym0SA3YsIPFOBmT4uqKh4bfs8q/Hr21uskQAvlYbI
4GSCIpH7ms9p8N1vcSdEJRk2KvWwA9AwvjbD8ndvfB4+MIkTniVrq2iOYuTxpf2nhfgo3rKNz4UW
azvBifFbTHOsO+hzlf6so/IDqb762cMJTHCFrSTbSxxtzfjBNiCi2/9/1O3/W4zApp3IbMlQ992O
fGUFWsRrZlOwInjVxLC4E5nxHrcbSNj3Yq+3Z9GZZ4j7FH4mcSKTVT2fmcHYZGfUJfR9QYJk/JIV
dyNSGcqRUaKiHwPcsEoKWkXffTMnJmfo4pbpjJjs++ialOQl27yu4GF2pg//NSSrHYOsQ4rWfbrP
n3BpvqZj4pdJmBOQQJ9yjN0D9rUr9twI+mXXzDNLMSckaY06G6vpWgxo64MvhA2Y6Ew+erkJc2IS
aIFESmIiCEavNysnj3s2+RTuYW43KOvB1GAt2goVm5egt7IQ4KD0NLgTlg2YLhOzRlux6RpDwtEl
ROCf/EziBCUoS2oNDfatCLvorzpZnwGCfw8Wfv7tfzgvmROVNXQWZJQidNaoBlsj6o+MT5/89u2E
JUh4AcvbQK0LQu5vrdk/8/Nkv9fa1InKLKO1XSXq1NkmH7RQ4GjFw8dvbScsWxImXVRq8ApN7akr
QQIZV+9kqnP4/cHc1AlL8ER1uwFXdEGaNv5azxgqB4caJupyhtCHJoVnGFEnRqNhawOrUelkcfsZ
VC/Hdiz/8TOPE6HlGEHUcoc7Ejy86Zp83Cn/y2/ps5f+UgQCuns9c8Pg/lONT3LFDLHOPJd24lPQ
acb0KKqFgkwPAgKSGJHxXNqJzyapQRlUY9emNlCDPjOnx9qnLAY1Dyc+h5GBXxPsFVDxhMRx027r
VaeD7Z3b8tmuf3JHJ0IxPjPzlg3IiME2fgZczt6psrbvOPsbq6dOjK4bT0Mm8ODsaPhNjA3mEWb6
xctTfk7F/uIpiQJR+Xi+KRulHqcVuNtlyPzylosEWpOMrTRDOxN1TqgsyH7OCTRg/TbuBKYF3hAT
r2jesZndRQDyizj2O99SJzBjDOBQqGigd9dCOXYGrcVg5Yvftp3IXFoKxo+swoW2fYacwBc1Zp/9
VnYCE+e9LVks9mJcOn6hpq65Kem4v2OT82//g4enTmxGydKRGNMNBehBIOgjqnZ9aNN9fLJVVlVH
r5/g9u2b8xj2nOInpLy/MRv/FBp+4be0cxZVJoYegq1gnS38EgzQ8tgiv7KKK0m3GQwvjxzN2LIH
RehM9Ldpq/1SYuoklpFQhSkJVMUjMl6AWfQUxe8V9t74oi6GqatSEu4aJz+3jb4CE+thxrw4o0Hp
lxRdHSjMzVOIaTYoMGv5XEXBx33j/3h9zX+hmJhcQwjdoGXVTelVEoPbPajF6ucriZNaJgKFFtOi
Mt5W9ntWpxgC2qHJ7Ld1J7kkS2uDEiLBOPUh7wDCqY8CgFu/tZ3kYhseb+129sQ6e1za4aJcqVfT
CvQRTnpZA9HpDVRdRRYEKg8r+m2hIKTy27ibXZqoheYfNg7JdpCCrs1JnfV+/BZ3jv5xmnQoNpTd
MXGHmUBAgXqrEs/FnQCtAgg8VRK+0mH09mAVdJ7BYOHniC4eyFoopswU0b+Q7VJ0UJUZ5g9eRvlJ
3vDLub9AhH1TDJ8zItBJz6brWTavfks7Hk4hvwAUPq5aUIKsDtB+aI7gjvQrvseOi4/ga1pjtKyL
oZQPGCm5H1LPfPVz4PcXk4i2Stuug7V72nwNcVGBXO6jn0kc/waSjtdZj12bqrxY8TFbHlz5Le14
dyg7zN+zZS3CDWjobboBwsEvgbsSe5TOK2u6EL6d7KfSyvupyfyutC4SSJcg4eYbRMlYEHc5KiE3
M/v/6UX/X2HPhQIFgwYosk431JVB47WCJRyTKl7GdpFApbJhQkLcIkoAZy9ZuVdgkl38kmDkHDt6
g/yJyTIkwTS4MFt2CQKxwm/fTkj2Rq8ZeEvRPUlWAwWBM496v/qlkp9TO7/EDURRmjAByLWYNmio
W7VhmL3TfvHuooHwgAA/OOO45vfhHRm6m1IPnkZxghKybVPUDzEuQDEGloGf/8E6z9fJT1KJX2zC
m5g2Yw8fNEt6P9b2JgOg4b+/5Z+HiqBU7hw5EDeswKuIsmFKpdgx2v5TLjuss2uSJPZ5hvjoHdtX
/ghexwM0Xpe7EONrn6okWm4wzmNBwt9SsAnOa5xMF+vcgT8UxGkPMaHgYB1GUl6hOF49bgsJtA+y
9azg+3tBAlp7dgVJFWzN4k9JVN6k5j2pznPm/8PLxMXqROUMza5Fz2Bza1+jYbwq5eg1WYFtO3Gz
gW7dtLGaiz37anr6OO6e70AXprOE6O+OkHMFcT848UAhF0F35L8d5C2DODe1FoRRkwxXU7BO3how
raeG+h3tLkgnmGsImKyo/C4BVceorzEdzd7j+Xlr385JVrER/mZ3A55XCwmAkrcQt1i8BnDwKZ2o
weC8wBAzrNITpU57iflOLqN3LmrnFP0HH3SBOlFbkrBU+JorENxPmZ5BwbkdoPZwUu2Q+TUeXcCO
ZWWvAV0EUecy1qRYyjG7RwFxSP3yoYsDzKAwbvYK/Vi6lLeg7b8WWfjO0ud4+YN9XBwgUB6mHwnS
IQ9s8zoEuLLktucg2o8gFvzOX/KG/7ioo3IDT7WNIHRkzLhBTggCl6AD8kIbhmDWczJY1thEpoMp
bCnBEM/GC8i7vnhFrIs82jB3HUYSOydTcCFJdOqa3q/uSc7G+uUggoxoWK89xuR3MFDqyV4HvfGr
e7jcTyoQNeb2MyTe1kI4gw3nEdEVsFo/ozjHczmkUEewJgHQkCVQCqrGgwqi9xgH3nIWJ9n0taCj
osB0x9vyKcJQbjVA+9Rv506q2aHH11pUVgsIu9yGFegDd5J4fU/ugo82YVLecYlJJTmBRa6q7aFd
U8/FnSIZmOr7bRwgSwgNv7NS6H43pNrrnQK9nd8dUbBkncF4lRbLsH+zc3fFau51K+eZE5o9iIjA
wYAhdAjBWDDV2CVf7OY1SBjyfyGPVNxiiByr15Esgq25ruPlnWPjz07IXdiRrsudNRPYGDDA+Ql6
Pbd89RqUxa6dS0BoGVuTEvOmVTaBR0Vk30swKXhlWu7ijhpMs4FuBvsmk7hiI7ubY7+45JkTl0MZ
WhlLjG3GQxQUfaMOFVP86BOY3GUZAdnyOKnZ0MLuO78kdfS8JNt79DxvfEwXcyShuANYRoPFjXmd
5vDTDtk7r327kCOoXTVmMQCRgdb/pachaHL8eh3c5eWoIW5B4hp+QjvIhmxzckpS6Lz57dsJzAQc
95GymN3CDPF+iK38GGk6+H1MF3SU7kIKWjI4oSD30NY57QHx82+XC2PB4ZCmPZjcVpSxrsZhhDCh
rSK/LOsCj/AxyZwIbHwt51fUyD+ZgX70M7hzZlZzukUpjbD0wmYI9w6HemBe5zHnTmRy3pp1S1pa
1NpAa7S/aXvmaW/nwFw23jS2WTDAzkIwDA3ycWyj0M8JXdyRkBAGmTVsIvfgpmYzZLoS4vWs5f8C
HpEUUPQJGyd8l0eC2vWmA6858BBszb+fmKwWKtnBrV9sKxRcQYmcKv3By09c5NE4pVSJegbzzqJv
yz0oJPMDMHMXd1QFsqQ7MMyQSqPlxTmhCBCX+zmKizyCQHELXRSYJF2G13IiF9GgHv1M4hyYFIxd
WxIvaYHxHIj5BtDwA/2U39pOWLKJRHKBpnLBNwB1VUNe50oZrxYhd5FH5QLpGsg8pMUAliQw9LSQ
VTfvMdi8cagxJzJ5GHTzKjF0H/T8Tm3Zy+LHRBBC1ex39yYYwNNKzbRQE/QkmvpDzfnJy97UuccG
NSMBUNZnqgADmtA0pBnGTXV17be8E5hCVNPYnF0cuo6ndCVtEQjIW/ot7pyZaxAy6C5h70nwGo0d
+M+Dya+Hx2n6u8lDAOjrsUXBYCuTL6tEeXmGvKXfBZ+eXeiXlyaUJMiSnV1lCqDzUkP0+4IQYfxO
+598fb+sjjNtJSlkPApQVN3HSXu3+zVQOHWCM1yBx0AQ0SIYput9Wy7L0fjd21zQke2JtnEz0SJp
o7s5EgVwaZ72cAITAmZzzc+1H5ZQfRnFtj6BctPPB13AkV6jMbJ7RSG7JG7KqXmRW+tnEhdvpERX
hwwSMpCCCB5iCe2PRgp78IodF3AUngcfyw5XFFaDvi6z4mobhvdIqN9IhakTmLNmaxAZWLyjoJVX
eq2/bnWQ+d2uXMwRpG6QxhOQvhhTsQOo8dQH9N5Kzw/qxKbR4VoJAquHzZaeSpQrHyap069+ZneO
znKak2UCIgCUAXF0sFxCt2+zfmnFBR6V21qtFrxvIGAtv4HgdcoVJG/9Nu5caU2EPlUt8GSDAgSk
EojsMFaYvvdqO2fVfxc9uYvdWZOAoY2ChKiSuLrb60Zg2FfFMUQQ6Wz8bnIuiqc3SY/fgIlTWVb3
VQ9iTGhxelnHxe9QqHPgsDhngSEND2oQ82Gh23sEsW+EkwvhiSKN2rWBS7YVrocSSp6Had0TvxuA
C+ExHRYfQ1BLygGyBiN9WTv22c8sziEqlWDbkMIs8UyT+4oq8zrKpXr2W92JVEi8Llkr4ZIxTz/P
3X5hOutVr+UugqcJWlxaOtCEgVtbH9o6wm3RaL+iJ8jnfj/+2WqYgJ/TAsOzUD0bJcRa6O5pcydQ
B93O44qZ8GIqp/RoohUQWL5XftnRJSIKhi6CohvKK1WTQt5yvITCuRcii7uIxnapg+UnxSkknDCr
DD5edPahCurlLC4Z0bKKwWYGNVVKE7AKg+cfs4Zl7rc4+/2DJu1eyk7gIpqJRBzLKPzSar8+InfR
R81Kq52ueJOX23wTgput3N4bXHwjr8ROeFZBOv2vq2TqtM7xDzLPT34WcWKzXTOo+0XYtaSlOrGq
/tZxsDb7Le4cor2IzZy2MZ62436V1YBihon+8d9rv3ESxU5spsGmFCDN4FBaq+rV7F15i9OpPul5
9uInCaEe9bu3rBGe+7yDbWyC4fkI2ojX2Vk67b9/wFsf1bnt8mylddcRWH4q7yVo31bK/e4XLhKp
6mUUBzuW5oRh7o1/bdTsF/wuEClkgMHVDDZJLVRhUehjpZF+VxcXiUQSA0FThq5EYDd5vaw7P4Gc
14v/JOQuFKkCEwdkaGCUNuCva4dCSEaYF8EPFncitBOpSjG6g4ZKu7VXOgKKFG8Z6+cqLhopa8pE
RefUktXxFyGXASOMUe+5uBOkC/RBdT1i8YqPx3qMb7h8D1r2Roy6xESmnoQANWtSCBnHLO+SyH5b
uwAcu/E4hp5J3cUlQZikLyOLv2URTXM7dMF8gEiWF0EMvqwTplo3YPOP4JRrvG0HyCovRxGl79x0
3zCQC0+AIKEkakCCXIK5e9qqb6yhx9bS5J3138gxLkahZZBTTsrz5sX0TE1/RUK/0Qzuop+SpAyU
mM+1RQPqet1HVw3PrN/B4eKfoDdabmMo0mI03V2m98sq5n41URf+BLi0MivFvusOYiW2hy416oB+
tXMXAdVrQB23DrXcEoC1QnXkugt2P1AY/6lr80u5qAn7cVw0Puak9d0Ydg+0zfxGPTGC+vtRR6Jk
DnQSgA4uq+9pIi6ZF9FcyF1xxL21OxnJOanz5GlK1R3vmPR0Eyc2o1BwmyQoE6+VYXkz9Z/WDZpU
Xuezi39ag2HAqD5MMi/bczVWV5k2nkVLF/aUJoHptwAbt+t+1mF8DrT0828XMRSGUBtMF2RD1kVn
bOx+CkAj6HdCu4ChOIFYzsxoUnAO0ilKgmIydvc0uHOGhlW/8rKDpwxl9Tir6cFU4Ue/b+nccvFy
TnQ6IC4BRnjaCLFFg2Gb438v/kYSdzFDUirAEQBYQZE4+lRGVY5ZuAs17H7nM3FCE+jsah4GEITS
atzAudCNTyZepN9VkTh33LHvZ1OO+KIj5CiOs8gA2Koi5VducRmLAko6Sc6mUbJ/SuP4ihK/hgVz
QUNBZ5ceoqu4PktT5k2VfhBzxr1ckbmMRZnABRpC3GkBwZjrpmtfobri1SlnLmYoWIFZlhk+56Sg
ZlfvizmsEPD8b1f883kPOZbf03gHYc4hHHCXM0tw7Ed9A3EYr0/JXMgQDTRecwxXlVjvXR5bqJ82
6fbdb99OfLaQ7CFQzsZjLpN3ov+rS+Jnv5Wd262kZN6b8xuO1+OR6XQHzHHxQ8QzFzNEeBywEHWK
woTBnepe18S8+G3bCUvkWEIZi7FyRr82A/sONeyvfks7h+YctskygJC0wJhXlscQQSpmP4qykLmA
oRbyobHQyfkuzp7QhTrZevCbeWMuYmiaZ1ppGyERQoQW2B4Z5QD3+oWlixmqsnle6QSriJQckm58
6CbqlcCZy1I0RvUgoi1MoMgCXSo5Do92Hb3atpgn/D3gSVUNMY9hbyhzQjHLxPkW6/ckON/IJi5k
KOGThID4+eSR/fDYyLh94dtY+i7vhGYwy3AsDezSKCg/yuhOZX6FeOZSFQ2zmFQI7APyyabDPICk
wQ1fABv0Ox9c3JDNINnUJiQpIDJ8n9jqmFXcL8+6fEXhkOySxwNaclOgc71X36p4e/UKfRc2tKcZ
+qkxLA4Br/uZUHLDQ039XNHFDc19SDKyYuMTZfdQA3oG+Xjht2+nbJueRf+GCcBmiKbNJId04nTV
sLV5b/zoDUd3oUMp3URKS0C/mJ1foTlcoQOtPH3FBQ/tFNBpVQGNuJa86GNxXy5+tG3MhQ6B+DXo
kh69YdPP0TWdSnIIE/WeWvCf77U4bX7PLWMAaezFDMAJRlUCHXITfxdRres8G6vK88s6l9tqGkDo
BE0QzNMv0KBnSz4HTB/83MY5REm17XhrAgVB2j650wE4iTEw4zfuyVwYkeYbeEYmmAfls5tNxl+z
XnV+O3dxRDakTV1bdED7dOAHIvnV0Oj56GUWF0lE0P9UWYvL7Wbpca7K5pBI+p7w1huh5JIYpZDT
4BU5TzjIsDZ5Y2vMU01i8cuOLnWRsnZWfdRD8mGqT0So5333G0WCmtTv7m7mMFjApoNWYsllLmql
83Lz41fFC/n3xaVqBXQt0UkMsm088BZaupbXvl/UiVS6knVeGIQwKBOHbMgeCPVrmAPb/PvGwx7l
YSlDlMtoK3I45j/LewqFb7mKE56qX6QUC+Ahqsn6fG8bWbQi8GuA4r78+8Y3Qfts5QyZJVmqPCb1
TTBOfoQXzAUTda1kmwgJLaD72t0nnZiKgYrBL/pdPBHU7Kc4XUOsHo1DTiDBrfvhySv4XTjR3q2Q
9xyBUJzVBl3EfeR5vdaD3x3AxRP1aRU3sTpf0YdvUZP91XIv7ZGQuViifu2o6PszKnkrv7S0siid
VX5kVCx1ohNvT9XvukXNTOwAyrJ6G24DumYf/WzuhGdmAiUH9Icw3ggwCxnTS7ACGb+rqIslMhT6
bl3Zn1sI8QUIS4vp3QnQNwLUJQEqDe8gpHp+hE5peber8SuPS+n3KnKRRCMuFzKccBeNpz4oiJ5+
WD3uXugH9i8E0WzFWA4SRZYpq4uG9g3QG5kfswtzQUQSQpJDxrF6p+xRNsmWL9pzPJv9C0M0VnrD
Pyg97eGYN2H8Oa5mL7QMUJS/50StJ5lB1hkfdCQ3so++cCE9Le6cniEkgbL0XEcMy/LDeWmaLiev
8Emc6MxE1pGxRyYf1+zITXMnEuNV/WQufKiNOxqkC8fTvJzHw4qrUNaS3i+Nu+ghbdXU7z3mbDrZ
fCi7/m557x13Nuq/UXjM1TETwmZ0b3bczOuYFJCnS79ONkA1Z6+W7MXP6u75qUsSBHhiFYA8XJU2
lnmNOqjX2i6CKCCLMlJV+KKVHB9bCXFiwKG643+vzv9sHRdB1Kk+jcsOj/O2XJvbzgzlSzrMAFhi
0CJo86yN2G0Lo/5YDY09i1MurdGoyrnpZ4GntVW3+7kGU4Ll7J0cn73xi5y4HWgMjbYaxyqGh8mL
GlIVFU3GB8yEruBlK/plTYO8G3arD2XJEhAexoH1cwQXfKQ3ldmaBxAUBkrwAJHV135M43e+VfLG
Lzv/9196mqTGSPGs8K1MRD9B7FUewrD0o35mLvlRPA1tkokyLla7SGiAJ9GxzSbmF94uAAmN9aDe
Njhx2pCHxOzRJd36xC8xudAjsDOvZTZi6/02XM0GeM8y9Dt4XQakde2SLgibc8cHBSa46/IIvHD7
DqHDG8HnQo8oZHgz01herBhs6Iqah/wjkRot33msIcmJI5P0J9a1G/oek+KD39Hm4pKI1Su0IlHC
yaYkhVhIEmS3ZdhZ4ueo/8ImoR8JIQ9EAW1mk3cmXPIglH750IUm7RlU5FnZsiI2KnqZk6l5qOeh
afw81QUnxTURMqjhTIxWByv4nlsTerbKXGxSZMZoEQKGaZelOW5VfG1E5VlNcJmSKA2ylm9YPMya
/kQC9WXcNz/cEHPRSXhjBcMcnBNbxcuLtnu1se78rkMuJmkGrMRUG46DMrOPWir1EEoSemHwmAtJ
sufkXosWMqYEavYL5X+f53D++/B842rhIpJWHW6tJBnwfVU/fYUQUUNyXMz7+Diadnv+77/kjazv
wpKsNJUkAawjg/UVF+gxD7vQ74Hr4pKIxRjRNiMtEzrIg6oBTO7a1NPbXWASJSrTq0XypGkscg0G
ydMQqeYd479ll/NH+eU0XGNV0xESVri5LF+jUt6CJd0vf7lUQWCUigMO+oRiXsMD2JfvtUj8Hv0u
UIaF6DnrGDbZd4LicC0iUBFZvxEl5kJlxsRqplvUtto9XnKOl3m4ean1hszFyuidEEUaYGWC0b6A
z/BBs6B+5872xrd0oTIKavFDP6lzeVgGmAXlRV1O7xUsfgLK/vACcNl19nocm3pOgH5QA1eXkyAL
y4OsCpIL1dr2Q0dKteU6QwY98KpmHwMgSOdjmIIJIe+VrKbjBBDc+f+HgtJpMWX0HodBGP5MFn/Y
nQuDExnfiZjR8sAMEi9vhaV2zGveREE+jZNgeT0o+lSLSVaHkOpUX3Y6XrW5iOZxmvfcbDvYcAGM
arYQ/23FVEeThNVVPbHtx1Z3LMuBnpZHIbLpatZjtJ2qNJDj0Wwd0MgbJO4n0KxPoItLl6ADx85U
s7ykRr3qvaG8yJZ6Vcdmn0t5iKau/JrOm+mOtZTLx5UYKe4AP2RTXvK+6g/bNk9Pyzbv7EckVVmB
AKuRw3Wn1fKwQdYvuW8qyektyLh2cbunEGW4kUFXCcjY7kP3iu4jW262pdFa5UuYjuWe82EwK4TQ
CQQB2Toq0EZCAIqvJ0hr7xL4WB0CQBi35XgJmVZZX+gFBbBPdou27GLbeBsdBjuU4iN0HPsPSuPh
97DztG1zGdOuvs5I0pD7rhnC+JAZVLNvA12p5UM69N0a5xVocVIksFBnKIq2UGtVh1a28Xw7Ddla
/72EUWiuxCbpFGKIjA71YxBDZee2ivYJrEvhRJh+nJJJGLRtQ8C082ha5vBxmEhnr3CjFzxXq+YW
ij/ttp+gLgvR7WM6lK0tkkro9O+xC5ae5UMzRe12tIRZzsF4Lu0CxYNJyezbYvoy/AGlhaF/iRmQ
T7emTZfuIUhYkN0MS5Cph4nvMz4An2U55VBtnrv0gHH9bT9vEm08dWCYaqhe5mZK9YNoUt4kh6SH
5JbJ1Rjq8RZaApS/ymhA42myci+ry4bAypgRqcWJV3upTU6B8noSUxouD6NSKEKwrpqbw6KWzv6T
6aUcpmLsO3D7x0Nvb4B05mOM23XKKcG48zo/d2WDvgJImtrwpS2rODoaLfhxsIY0x2BXIb56mhCo
9HWJrg5kX5od7Rk13vcs6u/FXCc674TKPpcJN+KacjbgpWdLMez4QUHT4u3XJ/pAuTobx1xoWCE8
xuEy2OMo0/oT2bW2F3GmgmtUJIcAZdpKkWIbTPIh7FV4NfI57g+d0k2Uh5ua2EnHQvI8SyAnnfO+
hUZmlqSlzue5RW26hbzDZ1V3y5ZzwUWYqwD9KmnJcMEhknEChRz7jNFv9GzNsOtDV411e0zKZdjy
kCtzMZgl/msZ6JbmNjVGAqhc8+UIrWMxXZg0if+pxzmAEmpDn9mQaQ1V6GYvjylLhL7UvUGXZh52
kZM5zV7iLbXHLqPLerKgO6nuV5EFpwDKDt0V4IX2c9+H4rqequpLJEPsSkrQFR7ahS7x1ZiVtX4y
ASS8DlUITp3j3qo+y0OjsuGx37h8bDXm5PNhKcMPayl5dbQNIfxIW95AuU3pK53t5rE0AR5rWxqU
83Hs7FNre3q5MShsHdeYLcMpUN1mTuMQbkuB23Mqc1BtTN8H0cXkjlRSVzkQKH1zI9SEHprGgNhy
1TVSH4YyaLvLeC87W+DM3ewdUMFXHV+G7+EuYB0lmqMNZiGQZ/r4SupwfO2qBH8cHYt+PDToEz1W
mMbneUS29MM690xeQ38pBRZANDY9xcnKn2UfyukmsQajQJU2izxN014Ht7ptJnsJvZn1pmshl5xz
A1amwyziaPkQxQ04DuN+b09q2NYVys9k2z+ajq8XDD2S2zqpmu4YxhgwThMUNW6znbbksNJNY1pS
S3vb0oV2P4al7dhJpBNb80zyIcoD3dXrY59V6IWIeFf4d4KJZXQAJQ+LcElLedxUNwMRtGb1/qTT
aomPoBHGZB2Zhv0pSZEyIDGRGfl5ykZQZUMRb46PdVctdyXQvWhw83Fti2WL4u3Aa1BB5XKicrqo
2xbatnkaz20eY9L7Joyr+DSrZnjNNmgZLtvAh8teAtF7PWzbNnxYVGdK9JwA8qWPRm/NdIezqEzv
7JhtH7fMhPUp2DF4fdHwAJwLB9nHkEWDSA39IRi1mB/PSFxiHLCW2XU7gZzvqgM7r5R5I/rYHKcR
LFh341xnNWShQtLcwKP6u4rXNcbaFyXQfYVUT7H1Vbg8dmeVtIc4bXR8mKQJ/04YmOdQzlMCFPNn
3pSP3LC+am9iAe6TI2gwSVmDdWMMj3XCSTFq8aMxwfiKgv1+xDAKHL3Ksv4QMHDZ4XmQsMcWPatP
1Or5W7a3a5+HzcSyQ5mV6ZWpYwMO/mW9SyyZnuom4fSgB1ACGtnEN3ae5y5PFq1uULERhxFjdIfQ
tOQqsV12s+p9JMcFxA/Q3MAfaj4bW5m/E8zvfpDaVGuTJ6Wh+pho+P0TAGI2uRzinXT5yiypTk0r
s+bQLO2cHvtoop/DMqOorAfjuh8Q1UmQ62jqw1cE1VQe10wG/a1o9woUes2uT9KWdXIBmFVjcrie
vWkTC0Z0sofNVRVDQPgQ8Cnpc1DvsUtdNft4ABXFUF1ymbE7qMj1U67roF0v0qqpk+u4nkMzHYZ1
2MYlH8hm4wcjK5Yclg6CRcdMtuKx7Q3tj8aS+kVEg21zUi7xeLBNO+bdBDmwfKBULvdBk7HpUNtM
XumuVepmZWxvL8b/4ezbmjPVsSz/Ssd5pxpJSKCOrnoAvrvvdmY684VwOp3cxEUgIcGvn+Xqmpk6
7pmpCUdUREUe2/gzIGnvvW5xG8wPlJLNZqDjAO5jJUqQMllrtk+SMRiOddPEmPzYqEvh8/OrI0vf
7yfOmzmXvCTn1g9NfUiQX6N3gwvrXIlkzli0oJyaWz58W5BuvKRmxhmQrkR9V8kkLzUU4Sm8cO+a
ViPItmYNxU4PCU2bV54k856i4kg9FmORspXgkF7CpLnxqurSOmxdiCzw5Wha9BCxI3HKBsJS/KYh
n2Rx6239vI6IDWaes6OvlwRTmFEA82YG55iNGrh7Bh689HsT2o6fC1vxMlv8ONtrs03Fkom5RKDS
qKtA7NmoIS8tIfGjNkURU7oTCftYZ8p0TZt6uvl2PybC6Bu2VNZmxnSsPA5bC09hX8sqPpsY9Uiq
9bjY3ytVXKbRphDtt6AId/lcuETlWpc0zGqC2gH+6z6cviVVEcy5Jklh86FEUCc+kJ+fMCcb62yD
+fQVinpo9hkvll/OJvCnGaIirDPX4m26iFjLG0xkt+IQcBRXBzXMfH2S06Q43mXqwqwvzdrd6Wph
zyMfKdbIGgyoUGQR6CyBBW0HXJwOdT7PsHg7sAAuBHtWyIickAWpZM6SsCwfSmifwptO8i1OUQ6U
x64nAcUd6Ki5gVaq6PLKuUJmo5Lkm40D32L2Vou2PwYWKZtpX6NuzSSvO3ajwFCosraeobtZ/Nze
LtQABq0imDikYgNV78hl1aqLrhLyhNn8EmfYN/tDTEly2/g1NHkjxnp+2MjkHvC5w58sKWCKOMD0
oD6FG7JQUpjUJsvrtqwJ3SHNG3M63xm35k1cz/FXiIvFdBR4+m2cTTGR5U/bGSSjbjVQ2rT0vXzi
yeAbmDpXItwFCMWtszUwYb8ve7jr5nYydr3AY8pOWVT2VOfKwskuQ9EfXtVl7xdUv7PqLx18rr7B
KSUJ02G08J7Uo/EwFo1H/yJp70kFkolz/XFesEEfZ2X6YTdPLdRx+KyLRL58wyuQI3H07izTgbrF
Pt76x8FCY3TZ1gq9KvVr252855LmU4zMprzwZEtyYmgUZRsROjrWjibYbxZawbLbmNUcySbQBroG
6cdf8cwZvyBJvJvexh5H6IGLaNMvLYW8KGOClP5u5dVK7tkS2GoHm6Aiyfsm7PYiisnzQIm5qRjO
/pwSbTm6hc5A/8AgKs5VpIstl/1g7XGcfcPyJGr64CQrsO3uUYgymyFos56+JN02jtct3N5QcS29
x+ijMtM+xJVv+mJDgdl1FVNfGso7e9X0PJbPgeLR8LzQLhS3xBuXHFeoeJ8WxtmI90yNt8My8fo4
Id+H5yirSZtp+P33O29lTzOIH0L5xhi4hUNak82B9rfa4CqIRWHO0QjYI9uUViNWzDhsqW64BIM3
BuUuPuOtl7j/MPAJbuuwKII75EKhHGiKACsID7uphIKcCs9pz9ZwdYBOYH6WEmFsCL1CND1FRgm8
dNCN++H7ONjGvUqYUBavpi3I9ksueHPn35RioYbvWY1qQouKFNQis4qGNl3jwbPdrN8j4upauott
56nJlcfplbZTiea2rE39EnVCPHsEeL1P5ccyFIiLj7ECgBK5cm87nJlrzgL8f4EQgNY6fykip4f1
jiDhslozubB2GXPsBVWPh2oTWKI0aJqGnDYzuhdTrRS2fMAg5Q42v3Obs7pd5ww5CDRMwcQpR+wK
Hi4hC5rtr0sL0TmG0JAmdnGOsjE0QyriAmTgNFnUGj0T2rAYlcZAgiyqVF3eLsSx8g3brO5zJ/Eu
7Sur4+SU8GVE2gKXfpLfZTXR+cFWmBA89EM8qmzmoi/RZZQWQcKKYfOLsY8WO05IWUsQvAzbrvFY
RX3ZkHvySHtRNweysEXfBjMjNF+wwzTnYdDuEQGoSGwde1tF92PdLqhOMSsI3yxnEdnFIaSFR5Ca
li2bUHIvj/M6h0vKt65T53V2xXKoZsIAc230N5g9LkzdUPqXECKCx8SWFnKQYJwnOJta1udqsNF4
iZ2r3/p+LeYxnSm8xVDCDy3eQoKIw3bvVBg3+CsTeP3P4003JsMRi9A+V6EqkpQtNjlSsSW/mzBG
uypCFfNsBVgy71hbx+ra4KmMTdpqiyl1uppuUOnWOIYnYTd+h/RriN7WLfJpiMebu9lES065pndC
GtpfGOA6htoHx1taqp5PIHAqS2E9POPQQ/KlZHuq4am6kyNl7asnZW938BWdI8QbVkRibaHAzsZx
Aq5ighDiEs8Vv6US8XZ3HIlZQ8Ywhu6zDU2yyuvNzNVl8zWfsb+piqUgS0MkXqP/NCcGA/rr1dqy
SZEq5ZKrOVon9FDBwOo5Raqs+MbVnPxiPgjN95DMs7+tYijx9hjqwlSWDrzAn+B7jiQwsNOqTCCI
/h6X0PxqSYLEYB8ixOKWw0UOfsKdbtpjKFyHwHSbDIJl8K4gX0mIyVPqYTXx2JIYUxlEuhToNL0Y
khPOG8gJI5ClTpisDwLBZi2TmOfAgiELAz3VoApgm4PRy+LRBogxjHJdDOCx2a7UxWUi/YYkchIX
NEOLlzy4Sss4DaVL+mxM5vpZwBTtZIZiollJu+RLYROwpfUoqyddavGttXHLMxK29QvkX9tjgpgI
fEiHAx2dTyTTpWLyTixF/SMOrSJ54Nr+hF+y3rGVBTtsrO19WzaGoljyrstskcwHXnoTnrpmBYM6
gp9CkY0tR2BJsyAIab+hDCj3MNMeS5xzFulTrsCWeQ4mN1SP5Tvx98fYjihzKJCY6DdkuWX12IFe
D4iG4JTCvCZB61AXGLTdtNKoq3nl4a6xAWx8atwOvZumpk0eYIobuiwOKHbdAqdWb3PA57zIJ4vi
XuMFCwhGaYGaUu4xRco2X3UwncZ0JOW137VyuKE8Xr842tpjqZJwvZhy6KfX2YcFDovOmPIcrHMH
FWSY1EwuaQNJzZ0PGVOZbHWn0yhmQXDH9FpdG1YlYVaaMT5tiQ+K09x7+H8PbVHWX7oS6Xl3RVJH
FDUqWXxm67K8D2OKBCY52+6GzwtDAIkqhvXao6k+Me30ZS1oZDP0TnAZ4gUOUoOWrL3royj5STql
6ryNUZmkA6/lI0O66BlQ+AgbK7tMqDKX2n/FjKZHBR1A6IrWphnMJZhiAWB2cuu3cHDuVATTxlIl
i+ZmXIbutyJxrHvMIQh2i2JVW3fpFjR8l2VKZJPajVifra1Hn897FcAciuOZHZJGLXOVwkanLh5j
Xo7JJWiC+qzGVrlsilofnGlh7Yi7GZs3hAi2ZcqtqeKUbNGqDxFMpr7bxPslQx1X3NbU0auokPfW
ViCPwvAu8Tm2ze16ZvVIrxRA7jcI6eN7GEHI72uC5uLcV0QVx4mokB/CSKz2gJiXyaRGu/qBQ554
H5mi0ulUxOt3yBbjZ9q7/twa1u/CftmvFWYtvH91DEsijebZPQM/iFKwY1CtAa3HzjmENyX6y1uG
+Teys2ZQBHYLyqevFdn8SePsvIeGZg5OnfAYkSpRuPtI0u28zDGv07WQ6lyOh9dxc6lZkXTmo9Dl
8cFIWEtk4n0SXJGmfKSqrJ5JgperTuoe3KWI2wOyIyHLm0BfHDPTtXgUDWKIbtZS0RtRbutLgSHf
l44X8+06SkOOsidfZbimq5t+83J52pQiGCybsjw3fIPnWQJK54XrqjrhwQTpOCNkBTwa1625mSfX
pbj9/EsRbH7JBYrnKbOBqsEVwoztN9tgMIfVwDCDRpKjfJBomm9raZPbgDXdjFNnLeeU4LXFOp1X
dd+Ezi/7bWRRu6vqFXPXJYz0d6S4hBQnN2OYznfBPZGBOREWGkS7FK5/jfi2viXrMoYYQK5c40jo
kt89nNB+RXxp8KNCL21WYN8tMPfAaB6TyIo+0hIDakjsnP2uad/R1PUMZgZqmkyRDzJuppSWvPAo
Dld/Zb2vm4xjPv8EFgzzcOIJ+hJN6ex+YEQ49vtF6OQNC4sehdhu+oB1N7Ih7TXbpqVNxcjsrRay
vMZ2Hf9sO4SR/wvWxf8FbPpoDQBfZzOPvAYtPl7oCdrVNWNMfs4HJ/5oDqBCjDZo24Mxglc8WFBu
KRp8/xwU/IEEXtZjrZfmHTwkzbFZsB0R6j4XdRN/DIrQS1QPM0KDd96/vz8jksPrzQaf0yJ81H0T
NqxVgWN0B69NkhxrEW5nOgMJ/Rzv8aPwG2z1BgNvUCqdEw9hcUVl8/ypm/5R9L2uDUYt1QbWVTSn
WynuAkE/9yZ+VHwDXILgo8e7UpbFz9F138mU/Cti3//5LRcfJd+2j1XBKlybl8W3OdmyJv5cBJ/4
KPiu51rxxgOtrYL+B++AY5XLj8/cbPFR8M2wvzI4A8DQrEeSA3eCAQR9+9y1PxADmdGVRFcIUXZH
3zYALFIT/ykAG8StP5MRAB1BEKPf5Zlx8BMhcSYnpYo+RUKDBdCfL47OxneMQ6AJ95smb9BAfwWE
pj/FSBCS/fnqLFoxQJzfX0JLiiuCUcXIts9enP754hV2cde1A8iYdr4Ra5PRcf6UfYz4GBQBr0gM
3gXEU5HxXzFaRIJ69e1zb8oHOm9igJUFUPPsimlld3VbRanbSvupDUV8lH0DFhVyqyqo7ANAOU4H
p7ipPufAJD7qvrkLQynCEcZdDLNZYBegLqCv/tR9+aj7XkpfxBvsu0C9k18XDUwKA7pPXvvD6uw8
nPkx6Qa9ZKJHFdud6smnzh7xUfe9iE0XcYKPjVnu3vXND9kOL5+7Ix+W5gT7TMHfjfViZrfMsXY9
1vO85Z+7+oelmawgFpQF7B0bK2cEhk85QSjFvzgxYyzB/847ER9l3xxzHFj2QgujnEXtWLICQapT
6EG7YCNwYYy1mnY8doL4f0Ro/fur/4/ybbj7r6vPf/tP/Pt1GDEzQDbTh3/+7Wno8L//fP+Z//U9
f/6Jvx3ehpuX7m3++E1/+hlc9x+/N38xL3/6ByJ3wZK9Bxi8PrzNSEH8+/XxCd+/8//3i//29ver
PK3j21//eB1sb96vVtZD/8c/vnT69dc/6Lv05N//+fr/+OL7H/DXP75sP98wqzcv//2H3l5m89c/
YvYXSqJYxBGHq17093Xr3t6/wvlfpEw4DyPCQ5x/76LCHuTu6q9/RPwvHP8hlgT0hZCQGF+aBzR6
f/2DxX+BfRTHfFMwzGRDCMz/54f70+P534/r33rb3Q3ofmZ8mj+9IjjgIfaQEKQLDIPxCT8eEZgh
iQTz5OrYFbV+BwP1wQfaHcp4bXeIXKNPrmT27p/u0D8+xD//0j/z999/qcAfHRP8woRE/CP1mpkF
PUUU10dhO7HlepFE55uBcSCYOG0RodEm6rpltBRpgKBugTGM8uRfLL0/U7P/61NQDO45IxEe8kfh
MsKGMdtVYXPUVXeqB5ZCXY/FslGXGdH96Oj2JCV9/X//6djw8ej+aVW+/96YspgKcPhCgF0fOWs1
QnzXgM8DQCvjvoBOfbUmK1sfFh7pDc+B+XvMxgt1KcTEf9XDOGPqhVS9DAbZGH+0QIBeJwyboh/L
NNJvJTZqBxhzY+KLr/p3pQrjdszhkNxPx4ojf/uRg79Er4hfAInqrc/Br+5vFjnZ+qCYxNg8sOIO
pjY3mFmDz1mQ0NMcuSqDuxR1a7JgBardR4iT/vsgMiVKTjmenW5OfScx6mkweHDQN2/RmPdDE7Xp
EJqSZELR9ouQVf/WQulC0y2IMtDgTuDL8FNvXfmGI61IBRheR4zWeN6MpTzQrb0bpb2TrvrWribK
Y2WC+9WzAgB6YR4n7/UJO+h4G24tS4Xow98qQCO9Lv1jMjnxWEYqOMKRz2Q0JDZfCvySJm7AyNz6
9oBsbLWH5dit0JvjeRXY70RPP3VRAEt5dyFEn3eQIwvzIC7R+64AyRIT/FbuPX60TIIZSeC0i9MZ
vqhnDhPgn2ZNzmVXyxyIapSJjfRvQEz5a7KMY44yZgkfoIr51qGXRso6u3g+2mbvAiFhrQ4hnQRE
KOqjhRSru7a2H26juATlrlv0gehgfdsAm80nJwVG0BUiqED0AJ9N3VkfzC2k8YbeNnbhvwfFhxr3
XbcNgmkjdwu8HBbfRbUaPJRVRM8eptxgviW2ic9AzV18W/FukplpW2/TceiD6PvkCVgWprCdfqAw
Z5oecaaE/qjaBUihDOblWusYDA3eSzgutNFaZ5HsF7MzWGhJ5vu1A63Pu9EeOSyYrwPA6GXGa+vt
pQTz5KmQg32AzrwrUxJsGGIHAKlPIPOYclfRUGLiQ+uuwudsKKDPqh440GEAGrStBDvGg5H9CRlO
ZbAHGExepY/tF7X1a7gvu0ACqxqmhGSjW2BkQxarXLkbGk3660ITcRu5ZG2ilEW1NGnSVRvPo6hd
l594j99FqQTei23ah8u8Lyi8atLGcad2K1hAD62JRp5T0fQYCsuwyd61xMGuCMaGHKK6Wh8sgLPg
pIaejE+LCVd1Qb6SQGK1aqcYRCbTAwZdSppk8ZQwni1zsEZZg/Dffu8N0IIdsSCRnCn+2Ccng16m
xqJ6yroOmwrgRFHSU9TUQHUHhjHrI5Qr5Qogf2J7lC16yCoDe6NUdSqxZ4yxuvAUGtbh74K0/DYe
yiXCB5i7Jd06YMcwyG2o2YFDCeXRlIho/d7Al3++cssgv4BiytSj36QE7NDQ5En3hftqMOR/lDz0
+qbprVc5E5hW7oaq5jR3/VS337GgTQPTU8rLbyDULdO+Row0uHpTlchj17L+GqZiic9K0CNAgaia
WTzaMdDitQUtK9yFEGfHZ5yObHrP2bDdBXzO+bRQMLjTMu5dl9t1oyoXIF8uTxjzr6+1m8fqMk1R
gCQHrfotjWGpVaTv8YeYqlRyAxXGuQub++qB+85xOAMmo8shlQFGycepf90UaHE5yMNswp2sAeCj
dLBf1oZPCWT61D7OfQsMhBfv/JweXPWtw51s+gsWLSuuXI0IewiiPBhXAGRVFoBYhuSh3r9P1H23
6hTnhjtr5I03eUTX6U2GHZ9yDSjoFipmvhyCSPEtB19ueoXGyraHBS3R0zpFpPs1IgnshreLDjMN
/uGcGsEcbFsw9nqhvpmS89T0ZklFUg4a9V84XtoYeMSxBSdry4lqtQD7Pe5eY6bk/UDieU5FKCuf
jb0O00rE/kWpaTTpOqtqF7Q1/EEXzOLTOE6CJ042ehf0qChBW6iqS5sAlc4w8tlCkDfXWIPfWYt8
8A4suQU+5mlXSikw3EXM6mEqG2/v1YQ94ZqMrUMUZYHo7zSCYqY+zroGjYCKub6NV9erQ6BjhJ31
a1C32SwYGCmraaLopp1Gi0fQ9OtdywFyB2YA3DDA/EmdQCCVOBhCcIPADcCLA37GjFsdDJQNB1sD
280M99rtcPIWt1WDNM9pGabyzqxIbtzBuqs+AO1yP7BvlrdUKfi9gBKpzrwL0TNOZn6Ohu2kfQfn
yqHE+QWk2fTPY9KCUMul0RexgJuU8aUenhp4xq04LZpwj26ZfgdzW79oq0KVG0U02W3xvE0HtOnJ
g4GVZAnITN0pFl6BuzTddOE0Lt9kQ32f0WkMqr1JBvsFFu7B3ehDy9KpNOLOugK0E1IBZDm4qKv6
XIs5jA6BWxua02BdVcZWCxSu5qu9wXn6XvgsgsaXlkF4tdcw43y3LAt7eQAWAbosTBG36h3g+MUV
TopcAenowYzQQ5D1UVLWpykk4XQJk36uzn7kK75oECaB/OUclodBcqMxM36Q2tbTJUmmttojLYuZ
fdTChf48RGY4DGukq6xRZJquBzVswI37KSkuElXgfJo9LVAXRNHwy/pwuUqaYPVHOzkJZirR/Bon
tpM7Pdv4ZWxNNebrvAGiJSBmhjdQ2xVvNlnC7mLrwSf5rAkwOAF+tt63jSwdtgfi3pp1KZsrFZaq
PMI5PbA5RWAd2D4VARwx6lINaTSpMmuFe+sX3aXLbJdXDCduK7jeXUDQgRs1G5MfcqYZbM6+mYjt
JA/MORzjKa2pVfkMDfG+FcDjE2LAnOiqIzEzsmm1Bs1fxMqH2cwQ35aGQc+XVFVjcwXn2OQlsXOR
Osnsb1rJ4oypZX8a3RAdl2Qz596MTQ5kHvhuYMgN61vzJuJuytdFF1+gHWu/l0QsZYrzj11AJqdx
FodLewVOAfllqk6fAyb8eZQaJ3XNyj1mrEA8Rx5+afj44KaExmkHdGrfFagRHFkeINa7QUHa7/Wo
roBI/Biiqdmp7n3FBSPEmq2Zc9gO0GOzlsM77mEygLHlQdH1rOclhFijjPNVADhCAsR6rEJTX2JD
ml0ANkgWy6CBbDJQNyrpblEGDUBammkfhckD9LGoAGZHDqKss4TKayCyPodfzZmT/tBW5bhfV83z
BCxh28VHKEQukfVgLUXuGT5xxc1Qw7+lH4BFRwbbe9TNzY6BO3HdudXuyRIvR2wPv60c2gOPpx9z
KXNTNsUxjOXXUHcyxchr58ky3LbF3O0QwnPG9xQgOEzja0nb56HE7oyujB7atboknB4nGHXMsrtH
gQwKeBDeFxMsumXAjyXUoHUqQBhMgWohqQoObdRgVl+OCKTma7cz+BCZtLU4F++Mq7pr7kYSozwy
Q3CNJ1hkyA5tHsCZgwRBU15hu3LFNXgExbFnbsqwlHwWkCja9xPZ124c71C4gzVqkKadEWosar+A
vxhSuQvVvXgCl1m8NFsPi7RW/+Dbwu9YpcwVmFzFbhxidQ6iAGxn6/OZF0+EB9gpFkB16O6ycI2f
4yq8nibIctAFmRc43PUn3olDhdx0oLEDP8M2ssprl2w/l3Y7gHmbgtr8HdxUkrumyMVED4EByK6K
8dn0E1aRjOW1HbfxME4tyyg115tvwGn39bd+qR5ABmzSZfSnog3HA4vgoinDXwmt4djDBUCx6jgS
+4RQThx0uNZ5RqZhBnXEjUBWajon5BsqlzVA0DDevr7z4tlM8dfGgV3tEb7Hx2I8gEnjd7aP3o+h
Mu0sXvPVXNgAUWlFFXgYqmMPUdcNF5pE95DwPLAKoGS3UXEjXJ/85I6iQhJrDAqqvuAdtU/Q6F2B
OHM19kV/VdVBBpXMdc+ibifbccrgjs7SsuXraTatOEGTyHYMLF8VLHtrljWfNrcPJYEKoGr1ggSY
0p0jOR2iKHoA/H9o6wUEO8hULiHT8esKZsJz4pbyqWTTOwFUque1j+lNFXs1gvwdI/2mskVWj1PV
phgU3asgRkQyWHWgOLAtq5t6wi4294dgW9mvgtX11w5WsaCi18mV7ZciD2TY7kFZ+6qWbgO6OI5n
vqnzEDZ4Q1lh78fJgj9WbU+hDBDZO+j4uydA1cSEEcAYD/GuX0BJhILrHCHKIS0UoHLYXbIjsuxL
EI1mlUFxApI/EKjuZRvDx1W76MmCbZu7BMODArt/DgLaEyiO5cPSuAK7mELRS2OVF6HxWY+A3Hxt
i68NnS46rOv92jUx6KO94xVWJMYC62rE95IKWL9gA7+wBBKVfARNhIF3ft3ZCSx2yw6gBKEPc4NP
hwpuFLEAp5WsOm+rYMKhPIT5xnpySyKJrX4wIOYMQXGoZbuh+46Q9V0QZqE22fozlH0gHnVw8H+J
ZWnum3Jkt6KGpTfOSxBhWFBeohVKYOMbsESDOuerD54KOLxCPGN7/hMJ0feyNvIl4rhXaC5tCXqx
q8ZEgyUNyU5u4R1IRHgesHhQkCtz8jIMs3DSHFkWnlwvcdBkA9RG11Uw2g5cuWRGBHzZ7cka2INO
BFiEvDRPfaOuXA9s27cKlAjSRvkGlsN5Q8jMw2RFfxadyMWgk2/QerkI5LcOxABELB076IsysCob
LM2iv1RV/c1ob37PMO/JwTmBqcdWgORVGXfFBgZZg67na6hDX63AXrkMISKqo2MfssM2Nnuv0BSm
4zJJ6I238VzzgZ5Vj9d19sO65WGvO49hAjNV6hYoqx4rDgYuSMxjwvxdxOBkO5+CoqiAeIPDMkOc
Z+AFXe9Gv1XRekB/Nq0zAKBJwKsH1K6yAxstbnWQ1prPFh2z5LrMwAsQXZNuRY3yeecUrcAjc+uo
fyYSxG4Qxd85m2XuvYEXWhRsYkz24M2JEIf5DIIT2zemDIf1lThSyrto1l8MFFYLgspr7uu0gcWF
S64BCVia7EK+TPYeegrUokrJuVrRJ9XDEj+XvqHd9II8eRA2jn6MZ2FOUtkpQYFUT30NSEhAXuQP
28bJUhwWwboEDCnLoPMDY20ua3WGMuU96zDvtiXcxhRdomfBvirklFw31GmxH4gafpQzHKghvaJ7
VoVgByVqSvbb0JBcu4Jnc4QwwLGYDrKjrzh0DUxmmukR1GoQyAbJyC6qg3UfRx6MMdl1qKKH38O4
jNAZ4p7Osf5C+nEHdd+QOjHcTjY4Nxre602ABOpIR2hgtybKARaDo4o9IC3wDL/7hEw77fFq6lrR
NOTaQhehVAdToYUsmWXuvRsLnzs+d2csxWlfVm18X7MuuHbbjJ7RquYI7r/IulIkqRmQfZk6Huhc
GnGZtqg2xw3cvhMWb5d59W7NKQw0BTPDnzP78VsCQswG66WpRNSCjwTCIjR6J0+C5lb2a/udBPDc
MYVo9zqKB/C3dCAYCFrAkPMQzGJwpOeqUXmAieUGjmOEiQRULeh/Nw62OUh+MWoJAm7hCfau1YHX
tFwgA43Zt6omRZOXvK3OYMChkjYwsIOkRqKBdupLODTQoVaTv9KzQ+jGtt6Ak9iejJ3edCfSZqVz
xqdlH3WRyUOV7Cq/6hOD7/guKZoqK7Zhu482VxyHeSpv+2IyX4IqzAK4jux76EduWoKuI0W5+psE
a9mms6Pz1WQWchUEwUNdM3YIiOTg4E8KTM7q2iVdsIdiM5+gQzirSqmDXFDapsOk4rwGl6oFk9HF
DyF3PA3hzZWV4bw+aubFSxCUOl2FYqd5EREENSU5wN7InueafhuZHE/EwgYFY9gvotuuIZUTGwhb
dDqEjb5nbsYxbyE9CLflt/kfzJ3Zbt1IlrVf6GeBc5C35Jk1T5blG8KWbQan4Bicnr4/ZvbfnVZl
t5F3jUIBhcrUkchDRuxY+1trK61wO6Q1rKLb7os+6M+uu5xyZc0P9ZQGMQ6C5U5mrX/Go2QfG79Z
hr0BrjCfCGIxbjReGr2DBV/uk0kMADc8Fa9INMnescz2hAeuikH/xc7IRYCvRCTP1Ir52fczHnrb
qO/JNH30XRyHJbDZQx3agoInmS9lYljGwakzb+cxqW5npH51yJwshfgDa4c1G3ieNxMcCqcUN75s
moxae00uduMGR0JhpmXvhr44TonOrtOiN/YY57ynxi4xzJh9zvWRua8olKdhJ7vxzfRE82kt+BEP
KCONhIV0x8TmglhR4d1XTOO+68KxfXItFLxpgSlk3lVxQNawNqAosHaV2eRHFz8KkpplHSq73ePx
OXQg+d+0uYWIIdaecl1zODCqdefNyRRbHBG/5xwxrnKdqp02PXkcTI4grmWacARJeTDClcW/WPQr
J3YPs6asUs/P4wVZV+4sRQbKiQRHv/uczdCyNmLyPhFNf7twxL4O+fuf0TbmvccJ/8vgI0rGcJyf
PAWlHRV64IzUlukhnbEIQ021e2OQ88lCiR4nq7sknpqTOPRT49NiMtuv5D3e9+VGWq+re+zntr1Y
eCPjwXX1y2YXukAeW9/ttfuZ9hTJqMVA5XVSjU9N6jGdgRzFYS2W3bIIfZPUq3OeBqwOuU8poaYE
WW9JD5nrlHu4oc80HOqoWFs/glt1D/hrNHUcO3CQJeLY1qN9XfXDekrmINjZarB3w6rqc1ea86ES
nr6bU8ePnKC0jgh14aclzbJb0Xk/9Jyoeydzy6PwLcoQau33ZhzGAxh5dzuW87zLzX7dC9UwdHAw
05NNF/FhSobPKFFHuzR2OtzQ9CC9EKK5AFCPOFtVh/TQqUcPj8hZa0jUveVRwADfLh2OuGyz3jW8
3ioY2sfBmBl93QosC1krTz3jK7nY4a2yu/kcVoG8RiMNdmUDS7x4RXNv4haM1xbHTgRkVhwMcozD
RUxFjCWSo3QhmgK0u3O+MX7YOFadhRWwrp2ayNOw7r8jRa3vReH5lyBEVAkqtgVrsZu4l73eJ+QJ
3OUY7c5GaRS32B5orQbTIJ+RAdTBptOAf6nxzl2nrytr86NVUw0ljQtlUMFthtuy8zfoe5InIY3l
PLT9fJ8nmTzBuKevAfVGvu/qoJRxs1rNNlcUiHNJsFZHS8lyWi9jdpxbPOaso+1sPyFbqzjJuxed
tuIgFXdnsufbRZv6VOj22DFk7ZGD8MNskkgdSW9t8UGWZn8jYde/Af7hGipoHHsxdoW+OPgizA/8
uPkFBaEfvyzTZqmjCGlOaPzi3JpQsTHe8yZeqNatKyIAnItf5yo9eyK17M9FOO1W4dXIn036ncJi
+aq9kD3L3LpMoWdX+CyYEqrn1zGvOInP14ggfUzb0U8jlTfXteOV+8ADz8JCTiFMqjuS5FyW5p2s
KYMPIpS71rMERxy7teLeSOD2bfObnWbqQHSU+LE4Vc9eXM87RE1125qp/Zzo0L0InXB6yp2MmLDW
8B6SDaVizpqFwYWkhXkcGaC5UgvEZTV25yLgxfQaiaHVyZcn1eBbZbqJ9VB787DvBSE6cVYnzrEa
HdyJzA/PH11jxviGvYlT65APJzwRkxWFEy2t2UIlLU23vp+Nsn612N8iGzV5jqq2o0jX0N5VP6b7
wQJvRmKWz+gv+lBSw8VkXCZX2cIRrCdS+zUxWd5pKIWXpbTtx4Vpeo+bYvSAvuNd8Ka0l8UrMXuW
ytcnAad9LIPQfRjZ1Z5rrltGFcD4iXK12YUN7Y9yyudHO7S/9MwXeIMwIKRh6seAMIFguy0Ym60v
q2+5aMWZYlvhL+KwMnjLlwEf+qtFDgT+pcbqKRq76n3xM3pvYxDwfHA8xeZN2ybvnRNn7ACFusYQ
ysQE4xrDa3vJLXe8xhObvCZzqWPOTebOrE1s0AyuHZ8HLepjmPeEWSJhnngWwzitJskybRQJ8rBY
l6XfV76zpF+9rL6p6yA2jKWb9yprQ84ZhY/GFEm2Jy69dtxmQO+s9XrMDF1MrwxqmnOaNWaaxB1H
5Z96HjjcxFTTaG+BGQxXsxm446FyGqZc4540rKsqMaDfdWteLUQP03ygn+arKx7ESu2xqjZPi+7X
E8lrsNfScw9p54j84COk3C5Tq744ZL/RXURww3PptPZdW5jfaL0JkOKgdg5Ye+xbYWvKf1NQHLKs
dQ5W/lJ+mkDXSeCupR31Rm51O+ww4wXH7BGHtIFzuZmHH4EKpfnIsAFk3bZan7sCfxZhHGjrth/u
Jtc8hnX7NJoZDwqev36Rt5ConKfCx0bTtkzycCdX9Zx14kvYfV1Dp7kZpvaEjRO/W8ITvhtm94q1
MUbZLi6DTPAVjLQUVhRg+rzHAD0UZS+/kNLs45NJrpec7rOfepx59RUXHHklfjnflQ+d3S6H3Fzq
g79OQ6zrPg78rZtTu1GYq3uMJ/QwEhMZRt6mTX0AG2OZ1LNzGrX9OM/0v9rOl5yu11j2Hd7KPn+r
wlDtCp+tIvMcPEl0H9EqTgGaf1rJK2Ns9IEpvfxz/hs2yNy0ks9250SuYR0zGXL2MFoO51kyYR2S
4klwCtzncr4jySlOglDFIe/IbizGnTs1t5mpb0fYKjab/meo1P3KSQJnh8wfDDrF3ajPNiNpcWUH
uyVrUc5l3DZzceoWU9ynU3BllXpkRmvzZpnlNycI7rzFRqH0bxNyGXZBKn7iHGsizQD6xyKr0odq
MW+aan4v026KG1ZSRBI/ahxxrBo8lG0Qkh+K4/9SsjXtV1SyKCEhJWKocnbFnAsr5uSeUrtLsaMl
LG/SkJlUHKloYaip2TkMdD5UyH7pqq9RqzOAidR5Xz2k98K4KVT+gD+YQqSjgk3oR5N5U3EjU7OK
7bqjGVT12KbHE/lUV1bnvDqhbGTsuq246lhCjlR8CXsK3acc1vyGWIfplReBtBtLZSWGOZ7Q1Z3p
bwzY6aOw9dwYi+vMq1gGKa/y4txxfrU6ZGdml7HWjqEdNbZw0p0oLPMWm6eH5muFUUPGBzSFUjwI
OvlqEDy33/SJiBb3F3JdnJ/b+hVrsyreEzow3aVojJDzFPk59b3MZTfcJDTGZoTFyZ/OnTtxsJta
23fvREmC7Q6GSj65ZIktFHfarzBOhixel36bT35Njyir4tQbzZ+a9TT6fxi45yzQOjvJhkLqzbZx
XCReOzS/YRT/SNP7bzoMDiUIvc2Mh/JJ7838CORuzvSuNmV6coZQPpRuOTwSlsHhyeQ4Me/mQJki
sqyRO55pjQbdQgAMcYV5+k3p2r6DVXCNmCiOUhzxXXjTo6Iz3scAGCZukjQzy33njJiIx2oSFud5
lWlIhLm9JpuHD1mws3D+HqFD0qSz9g3fvv0ndPiPgLSb7L2r+/rn8BE3+4VQu2t+qKeh+/FjuPna
fPw3/y+CadvMxv8ZTHvKVPq1qTsQ6j85tz9gtu1n/uTSLNP9l2v6riUCl9ox3IYr/MmlWabzL1qj
HmYo37Mdd0uO/U8uzfoXABvEWOhAn4mAH/0vLs36l7X9fyBRgRfgPwNZ+wdc2h8ZzP/9dDLViDw/
MLEQkV7weR/zzlA+XDJEDHUENijeJZlJVTdi5c5WQrAs2/9k+wsxiIzryIkJcZYgmpORpGgCffCa
9v3QIyEnCndWsFCPTp3c9wWiIFPG9NzF5cJpe2xHSxwSweHHbrycLiomXrPc8rnosmKmK2xD3XVl
t943TcLZpCTz6aHXmfFiYy17ykDqsmil2OFUE653Zp3Q+2xKy98yiNajRY8Nj7Of+a8lyzNesJSI
GMS10IiLSWyETeXnTIN2LDyRRbueR1r6v3Eg/BH5+euddAB9HMLibTsM8W/Bo/0lTa9k9xkCv6yP
8+qd/MSsgSO87Bz0VRdXykdGrZbq0OEkj3Vvjhdqv5skn9/cCrmsSqev82CwSPD23naucwXaQvzV
Wv6oUy/c96HzQACD9y3FCkmwTLPerCMou8gzvURu2Y092TWcuBJ3/Q3V/iu/tz0hXBeWYgyUnhnS
9/v1unwS07AhTvVRTca3ENOqgbJ7U3pKxZY0ntHCb2VStL9hFzdY+d/u5vacW9AOUJgbUPmXu+lJ
ZLjcnaH3HAZsE43iHLIiMaKwAqlJVtM6/uWl/RtW8ldA88+rhAAlH4v/7bjuB/tBx2liNgyvPi5g
IveoOTABXtvuLLJrcIav3Y0gF+43t3b70I8X+ddf+oHYrgkk8Ls5oMoepElgXBvEPV58xjzl4jeM
8h9Rkf/2u1ybAFyIUHjMD0Q+iFWTBl3Y8DX+kY/W7TvbufROelkxje2WFP0KJ26Kb7a8LRDjYqnG
/B3lpthVcrNW0mq7UWtLA7XVvxsE+3dfN0leGy9CEez6H77uLk1LgvoqmJHg1e/67Gro1vVMe3w6
dd0/G9Dz53fNqde1bLBcYOEP33WTErjR5LyplKPMWbXMFDn0t+nZf/dEhQRhBG5A9gTo769PcIeH
3u00/OlIPg8DddIhpv+wHMuqGGNv5vSHB23e/++P8UbLf/yWQ+GYXJnF9BT7w6WhZtb4R7k00nEB
5hRTCGkE6t88TH8MHPn117imCc4LNcB/4KR/vTbmAhdus/j1UYpzqh+D7px0Jr6acF8jUAA07afq
kawRw3jV7bJzGxFv7ERo/DSNg9WF6EQ9OvzLgr5EFuNhLenxf58wQyYcO4hQijM31kt+MKmDO3FM
HJ9mAvNa+qvW/O5qJqElHVr91ypZz5NxCSiNXPfL0O5leE7Km8bzInrgHMStY508OClQ2LgwrJt6
Ce64qgjBosMypToSw7QH5Txg8oY8yX434+uPdNxfbxV7o7ORyDZJ0JDYv96qLmR625oV7THPDLiO
lPb1xIvwoHI/3+eNWOKWDDOC71j8GWdiIcRN+kS6i9gk0u5sTmV2m40A44mxmMc2F2mE9P61zWQQ
KZjZA9mH/e+i3//2z/bZxMDVqTPMj1ME/dIdlwxS6LgEMXovSTrbvvwuXqjUr5FAmz2nwtftqEJQ
Xxr5R//xwf8zXPsf1ZT/a7X4S135P1af/xdrSpvV4n+uKZ/l16z8qr7/UlJuP/L/S0rvX/5WGbKy
+L5vbmv9nyVlKP611ZEWpeV23the//+sKG2TkpKlNQxC03J8oob+q6Lkw1gJqf/YFoTFR/6jinJb
Yf76vPs2haQpWPCwXIDAf1j20JnbvAry/jRWxkDbkjlUSMi+F+VgcDL+y235m117+7APvyygerZs
TlmmZ3+sufBWZ5B7TnuqpBx2RmLT6ckw26zDmp4m1wA5+ue/MKBEo/gWzuZm+PVtzi1dO0GXdSc7
NKyaoMrMuDVtBtETdaKI5Jmc3/zCj9UXt5Oay2REOt8rL+K24P+lDiIxFa/BXHKFGrI72npCV6YM
1D2a5RLXiSRRx9bNd1ox429u7se9xHd4GLZfz95F3MXHioF030TRO+OW5g6JdrDQh9KQv/st//a8
8Fu4MO6mLXxivj7c0cpBYViptE7tPA6XTLTepyo17EPXorH85mZun/XL47L9LnrMbFkhw2L9D9tW
0tQeej1S2jTVmMFmgN6xf9JOksPzJGxYyW+clX93cSF5YRZJZtzJj7NBAMKMdU2rlvn2BvG+UsqT
OU/GcRHe7wwvlEofr27z+wQgyXxjFv/58KhkRNWkfliPxwLk6MYuSuMN74FCbJfD+tBWhGJEHFIc
qNs5yONGprsh53yIzOca340wNL6oZey+d8QQov0xJ4W8xi4UxiGzQjRw6H09HTz4xCQyTMeUsJnL
+CRtBhXEM9k4694Fsn1K6bHc2nQH6ki32fJ5GpOFPJ96k+vX2rEeirbPYTgYb/AEjOh6G5Lp4CpJ
W/BHYH74+SorVbsTOK7GXRG6KrkupNWnpzJ32P/GoV8pE6bVfrBkahPmR45IR5+0LsqBv8vODHeL
URjpWF1WZRuZiEL+VrIEcyv4bG/hNifDbMV8YN8eildb2sXSRIstKMt6Z5VjSfJaWQ8qziGG5V1L
AvBCB1nRK3vVkw86HsEAJtPVSNVD2gJT/GS1G114lJ1RkNW1c1rVvgUiywbCBuyRI7LTwt3tcLfo
8g2aJ82NiDiptj8sqiM8w84rIa4nyHvjzswXGFxMB7CMTiJFdtG2bTy3JJPDWzeVhk4AJ6fzL2t9
b3Mvsx0G23TYB8EQSJj4ppEXr8m7L21iehqwwSGNV3FPSns9ZNgWlsgPe1Vdwa1V08Ex8zUj7KQB
d1o8GgpXyVRUdIQLAeDezRzGdqap/Ib2oQ3VnjiVGcaMeujMJ1OhsCM+LsGK+JTaTpSPZqE/27OV
vdRhL/SnVK12cxDSIaszbZa2J4mSANUr2VZecKMrJ3ThSVuV7VQHi8gxb1Kka/gy7Q4CRXP55kLc
AZMsyvCzCx/s3o8GHDt97oo4sbrK6HeAPc/rQxjUifeypMDcOyWzctyjwBfVFX3PRewD4oXKKerD
SYRfgDBtY0C/dsbwWk6mkyH0yiaJV89t9ZG0WhleTGCjMZJzmKS3PTYOGIsE6xfBWbOc6X+XCUFp
Obpo2UfSVnYO7dZkUCRhGlDRQrESs2gbI7Y76vM+fChkHehrLP+T+Ul5ljb4d+zwVg8lvjP48bV7
LK0w7LfsI0HkUuqpl67JYHCrllbIQZPj5zBPpdGvOCJCn667PSLsqqKThD26xU0z920eNWUi1Mlt
lSEfR5Ga6w5yC3GYPJnJPbuV49zIUlKsO1XXt4dMmFg8ghlT0zNPe/iSDtAxEZFjwwsaqknWpcS1
B0NEihFx6SrtEb0ZDGSJYxma8nsbqAKeoWBBvO07IbDWuQIG12XNXSPoIk89+MSSTFHaNr1FF4OO
aGQutgv8bjlwVSdnkzC5TgJFacDOBSl/Y+WWB5cmIuFoqbvcDn2RN7vcLqY8RlEmFMYrAHxOiTVB
s+WrVxhxXlVVsldeRVopfclJ3zrlAgHt5VP1g0bGfByr0ehj0iLyb8psU8CmVHQJBE6VtEfedn3f
dFu3g6iG4V05fvLNzA0dINfW4P2mXSEwCaEy8o9FMLCw5Vi5doXdw1saBBvHVmIZP7w6IRhbO3J9
bSTRihffM1YdSSe11S61luyyFBNKfc2CBHbLkK3+MBQGoT3VLO04YVGiLeoqfc+8ra4iQDrlXOAQ
1r1R6+QakZXmkWZT9olzDgMno+XuGIWKZ6PiiciYnzdHLnuTQ4B4K4d4YILki6mH+QniNLGPSS2B
gfQolXGrMuKpSWoKuzsZDlCIfhbSs/D0HNLfUCJ7dTTxoXFtZ9a7r9Pu67h2JPrBz4nuwGm3fdKU
TICHQtLyWomKVDvFltTcpP0g97NdFcSwGtKRsRiXHmtUwGi1zCtNfZRAn8WuX1Z/icTqO2fCN7iO
etymaAY0UL+2ZiALHgdly9jpzQk9sskaHRHfQ5itwhx809mTGuMRrOZarb4S+CCN+SUz8uoHZFj5
rSaa9KDof7+F/twc2fuqz17dr5+tPsSu0Yc0HiNRZsH2nU1sWuDq3nyGOS7deCCIQfB6WnzbVr/K
w5gnznhqh8n4OZt9cEftDXmXiTl78+oqeCudrnserBHVsqjbvItrpuJAPycFJJadLcP7BI4p6an6
KcBDleUPmVEmObeypu8IsZP/sC0FidoEqebO1X3ziTQyz4wCGXhPMHPNF/iVvZMN9U43Q7BnwkC6
BeA63bcyc4prDM6HIrQsIuprCDvmoAUEZLfFM1wkkaG4c6xSkXA8H+yBBC+cEnZEyJpDyHprvJpd
6L8Oq0fzqdE3BnOWBJwXudlD72HMCPJ5p20yIPGRrEpHM7lN14PRTPvO0NVjWxjrVeWuN7ZdwzT2
Ni4kl9yPKOzs9R6Uazh5JYm8IoFeQvYVB2wczqtdWfvJkY9N0Ih7UIYw2MPPez/bxc7vhsSqLmZt
zV5chaWMAiaK7vQK6+AIp44rs3jhobA4j0JBPDvEh+2IHX+oiFy6uNZIRmlvqKu89q+4hPTikF3F
iruKN2NtvJsaKVaiFSv3YsCQMU64lqQkdnCcP9o5sN8No3B/2Nq2koNYxoD9bH7NJvGTYcnjxQ1X
575XpXmqxKh2RIC3P7xFEqc19Tn8rT93KY05nIhpRJ93iyfzNY/2QntsxE/yCvRu3mJxlIwt8IaL
Qfc+jbJpDdK9HiyDlrbo96tDbn2Ueeby7AzjKmFldfojK8lTPAaMW3wQ3Jfb2rPJ8Jnle5WbZCRm
bjpcVQR13tCcS9f7runCa3xVw8EuA4T+rCVbEaR1cW7bjmqc/SjdZjrgM0zAGtUJtyakdKurNThg
CK4TICGb7P+cZrS+ck1GPdIYbRvzOEw5RjYPgoM3mB6rnKS299Oq1odmzHhRS1A+61AyA8LimMZE
s7jTeDbpitqQWEXNmM4IucfzSaYWdx7+xiqmxPI+N3YQkhym6vHaVbP+TJp3H7xRBHWvQV1P6qmo
CutbNdCrAVyap+kwlPbc3EoLX0xQjN34kPqtEcTVyvDfO9GKbj2ubhFmZ8Md9Uh0EA7270idPXBT
48yfO8x89ecal8hlbi2rj9VsWPQVC1PW0RoOK+4G7Ezw71TYhwZr55NLLzBKDaj9aHTsQhwLYgZV
BJiYfSbVlbQ9XJq9E3uOEeKkGbio2J6z6i1pnI554Vv2ISYcpkO2td3+rIZ0vMml41yodZpHR8vO
ejS8kM09c9zy58xUYPQXRxIZB4TjihjTS3UPpBl+tgHqUizoqnndhgUQ3OrLLZEdLK7zOIvHNmm5
mERN5jPEpIviswY/7MrIJ2o2JRl1lSqms+Dzqid59u6SQ/nQ9mo8hcW2uSz1kB1IeKuukt6G0ueM
F6skKXj9q3b8VLj58t5PgRijuhTltWno5G5tbDo1PTIzTpmgSearKkgoCS2dJflXvJrNsMu8jqzY
cLHyuyDPDTwbS4qLMJCsicQPt+quTKpiOBqjk37mjaXa7apBv9I+CXYSI/zXNsFPHmnmldzXCZ0n
cuCePClq6thMO9dtOFo9GQxt+FgHcx9GhUialyXQ8AaDGtWBaAR9Nfh4tS13oNHqFtN0WmprOmaO
nM+Vwly0cmrnlfbTSzV48w4jWRPjxUyu/CJ/ZSYKByg7Xz61wHcRq2dxTTcLsNawGejA+LsxmmRl
v5BKWALRUl2Qo84cBktTYDNoGJOuPfmfuip8qNjODiEo7x5/W/tzVp3PfeD8c9K4ongkmzbSlhxe
K5r7L86GjoWqPa9dTd5ogv3WVXdBZZ+B3g6ozhXrOO4FI2S4CYfDHbHuV2liuT8Zw3W2MrhrxIUj
+cKHrITzMIKcmE3rjgBQlp2QLVWo9LVQOPSYg2NFRUNqskzMQ7i0kSdrcWsMWLmJmwQJXujfk5a+
0go8+nb1iUrd3Y3wHanpyAPp8H2cBsnBzM37VbMAeSkjR3DB51/bEFe4Jaorr3CfmasiX+S4Et3X
kN9nuFZ5TAGVKTHy9pzZwf1isl5H5GkG0RoYpJ67KvykR6Z8MCrboF3U3MmuuGKf6HHM9vMJbkBF
KeX9jUJE29vKWyK9Jd6X3Jw4HecJ97nF/AogSOIZvbPRedMRaOkJDAgzElBH0Em+F52TiTlN9snt
wdsbp/0E1HcIcn42KZM+mgSc4tCUc7QUzlMvebFzTZXHUCRrfQtFe2u5LUc3bPPvfPyyxz+GUYao
EMTo5sc2a2HuE32/9n04xJYorjsRwkMNVtza9Uxx2IeXgnTpA/EjSTTX8pu/ksknvNYj4X7JwEum
hHzcINs7S814iqZ/MNX0lGZGd5iFuFnwSN4MBNs+DTCm5AOA6J7dxk72uivM5xJVw9nl2Cig0Zp6
Il1IO2cCdrUPcmFI+FCOI7zjptscZTZMr1m1thjmgl6+gq+VrDAl1qEkdG6LaSifHQVoNVEWZXze
+i2wih8miAhSQ9+nzBaxeHMo+xdj8KMgSQ796HJY7IP2iw694gZiS+3WjLwA7RT7vE28A26UIo8L
gz5D+KlYp8+sUTpysznE6WA3+0EsHOIIVoirrr1bVcVYKN8MbgRZFgxtxCTWoTDsW2MyfjhsDrge
AIpWUf3kVbuuq+UxB4eMqeluLEUZywiUwRdnxMEnTt/PLSHHcM3VC+6PMdJOMx6KYcP+ianiCIIq
2BivBMDsGWaiP1UaJ8CeERvNuTSIoXQaMPUNomU1+0mi8byrg/DAGYOG2xyEdwTo10/WZJcXJgKR
BLvwnqTEV0R052BHmTodOUX36Lc234FF6HNkgcB+32CEe6FHKrnUeB1dmVzh/myfReGZBxyhp6zo
WRjbbqSFnrrqYbYH8jQ4sEYwpU9FXz+1snA+MePrhbRqEthHy7mIdr7yNJu1bwtAANUHD4Lo6TcU
I/WuCnkGL2luy3bzDVg8dQz1vUqN9FGX6RfGGJS70gL8TYaELVdo6wugdkiiew60Yjhz+YXfce5U
ke7GXpvvve+Jw0TRy9gKqyEWyuh6HHbrzBHJwsFhWS4SFJMqXsCxxrPCJfutML3KuSHXZe72PK5J
iD6QBBiqJXNPHPJCDgUClk2iJG7wYhsZkHF+urOGon8g33XCceaTZpoEQfXFy/moWbfeqUi74kHD
zt5Q9wc4FconTZI3XwIDnb5ZmenfWnhUuKm5ei6ZceXHU9OVxyTdRGLocOeumXqaT5hwyNqgFuaa
ZsHgBjR565CG+PeJFpjfBWO/KKpBoyMl/IuyO6JlGqz0WYlPgnkcQw97OprLruzz6XVsOwha6jTv
vvVIPYiJp63ui3V5ShHh8AX41bUuKCRi37bSlS6nYY2gi1V2XDR9bbkoppTzesJGLQuOB8xWNekI
qiJEfs3Mh6GeEdf8NK9e0Nm8t8oa9G1arWYbm7VcfjJSaN3166KfkFgmAuR81bKzh54+sLO1YORN
yzAA4Zu4gdLBNscrt2mHry2ngbfKHBYVj77wHhziGyye37Uq4Dl5vqPaTnJjh/tZXhOjgRW3YeCa
jsalha5ewyKJXdTc9eJtsmus/dTM9mYOLNKrFCJRC4eRgL5PEES82b5E7K09jinCYN0xIikqRECj
eMXKrdKSmE7yRqNhxbFNMgWqPtkvhJAxa2bryNEIwB+eKAL2V1cOIfjdwKgY4bnl9k5U1XnqezBV
zxOkDrtN1v2chzDnDcmm3j9iMedY0aeTzRl2hkY3/Nq6awj9xkBTj5MipzvsP9vEdXxpU4t60soX
fI92Us2Isxy+Uk4xdvWI1axWnIAnvN8sF0QvDgFCFTRsgJWyxaCT4wlP3D72CZa1d57Zh2+MsAHC
K+1pfjUSX5cnd8jWB7I7yFH30hC/fe8BKEcaPh87ucJwEkkDM+ehCEqP7sJE1X9wMl1gLhzNsorX
rqRK6bWs73HOru9W4zcjHKEMynM2Na55wDZSHEsxL040B0V+g/ETqmFopfcFE+IEo9jBuJ+RcXGH
Y4qy20i1DOvBljmZxEsHuRj3gTk6Dv9UNN+W3mtu3H6GBEi50yJeG8ka4zRJUUdl3wzf8DGgRQWF
l72sSwNm6/qa6oYgA7XdDc9l2SG5KSHVmrUCI6LlBrupqhnIMljJ0sYMZxgfvKoKJirvFo2GPyJf
if8rxV2N/7baqzYlMIKr3hAYB93wBSmxe5gcbRk8ESjWPLpZgxVtZZJNgogOwtkiQET4OfQrbg9/
5oGG7dvKj5qW79CR551VLeShVkafnQJ6Ay/+onCjhUWRk3jRV+tnohRnBZNpOdPZZAF/J9Rblvuy
I4uoQQ/4wUvHVCGYWhiGtbblpdBdt+xE6nIFWCqGYDdM3fBsJK57qW2MDJXoiVVBY8MLvq5N8Np2
nbhS/TauMcTyeG78qv4Sov/FSdO/TktGh7loRdLFE7oIww3tZnnzJ685pf5ATwgLmLR2XVKXmC75
5podBTd6E55Dfbu69mDcktJFy30mPGPefLK+t6dqQ6L1yPxgPtaY+TZhWpjU6abLG/Sw5HvTw2pT
w9WEIdhtGjLsBY8ea9W8IO/bzG548wJn/OZoIrV31qwCtvF+bflS162vUJDbz8CvegygbhmVxFRo
0wggsdhazcM4zRYwZFiKdypEsH1zENWDT5EFvda3DT4f9R/Mncly5DizZt+l97wGzuSiNzExQkNq
VipzQ1NOnCdwAvn0fZi3rTsjpFaY/lWbldWmrIQACQIOd//O54/3jqhg6xdWg56UStmwG0x3qPYT
VT8W5UgjydqL6DRd6ZElnFtn2bOCMEvzfB0nGVdluGdpuDbViAJi8FVBEkKvdA5agD/ethVa+rWX
6EcvHHKEL7gT9PeNY9EuYTW2cWOTYx5WYVQPfDbCT2rSurMkUg392N8lcQ/RIOtdukcVoO+fgKLF
oQrTZVy05IC8vJ7PMJzcCSk0dnPY2EFU0qGXDQBc29BJrjjSiSL7vskQ24+cLystK+bfre12/UYa
es79MHGqej8OqX6Y9db449adhQejPvb9bwQeDhKcWNnqIvQTd69loz9vWPU2V3kYNH8knnT9bkC5
FIPDmdm+YK40tzQuixcywf0Pvmz6Obwps3/h90KprHclMuzJmfDi4FqVXKfoFzBe4gBi28r08hGX
ouolZh/RMSMpFN0gtSh+kc4OpzXKJLIIzCq7zAqaG9dYfxIokXuhJyTCcslgCRTVTZV7Zg6xpSa5
Efbu1EKiqtUPx1V2uSmSGm/Qjkp7TXO6Pt8j96C4Y+SqrNAimMBB9VDQDqVzKf2TmWn3HGOO+JR5
Fs3HjYht8odG7DxWScihmPCZf5WwpKo1HkVJsooMzcIUZiCVt3LrOvqWGy7nnKmlpBAaVVtG0IED
v7HTiJVXy7RlJyvyXgDNmr1vFoXbn1pjlrTVmOU8rquSdNSKUxyhqcQGpsd9fmjNAMIggkUbF0Qu
aVb0mqeTLXclLXSogGAABG5aewcmhC6tts3hN76bzUOUjSy4kfr2b2K6gVb6KU+wPpo875Xcvn/l
kIpBtFDCLd+g7sbdEAajKPcEIhFJ/Toq0EY2frPLPQAiLlYRHUATDXE5+ISGmksltK+z4sDbUPjA
lBDlbFOiY7O5TZR6haWqGPpJ54j0sgTyVFGYG63r+XBRwsBRctFnUcvwNLrUO6y086d5tOTLYEX2
T1ZXOa0nvZPg9GrjvgwbTpoxqWY+PiBU6EoSJTexS00RLWamnAu7MQnFijAqbiTGqP0KqJY+k5P0
SDipqGOF+WMh8tvEU0teZeiin3UXNy/D2C2BuTLGeedAFyXLAL1MI8Wjuq9WSmv4X3u6FJGB1MbX
rG6iZ9KCPAinj8H1K1ozfkY514KH1mq9lJO1ImU8SkOMW5CN9LOmrS6NXVXWQxvAIbTindvmprlr
hrDBW2Ex5lhJa+BgrUozwnJNttY3rodK25TA1pzruEnQX2CWrJJ2KylvIvbOXK1el3oOEcxAsjER
dKdMUubNmF/C7B5MlEXcjm6APLc/Bh2N0853y+qFckJT7WTXT+EWcc3QkHriLDtwSEwu6zw3nAvu
xagssdLR4UwYnCFUO3Czg6/SRd+b2KjnDeZmy52ljShRNkZL+JQ0xnjtopiLNoTEkb6aY5KthMu2
Ud1ODrQL0qF62CEhUfkjsGj3BTOt0dmNRciNj3ow1QmeZgONxvK6r36RjdVVZmBpti2NSifcArtX
INKW6G1IaWLRN6dspAduoka4mReO5iadpM6iGD1V3YTeWP7qzGEY7wtHm/1d6w5tsqucRPvmGDH+
uSAvCdXIuS4ObjEmHzuHpfUjzivrq85BqBFDSgejwCblO2/TyvUfXRoFiPKVQZyQiHi+gc8wkMz2
QkgzDSujx/EjRM832KSkwRqGPRG8kNaB3s7kAimRPq1gH3UXIZi1HxF8Fpyu4sx+kl6T1ruyLia5
6lNJaojLochR7vol+CPQehA/CKE5jiKcFmQdt+kNjxdyIUDA+XZE7e2vwLDo3wts0ZB2lop8RKWk
+UrwiS2fV3TLo440dEICLuBtMyJj4HzyuTirfoqoaXvWVMOZMhY1DHXWAzFAOyPXIUDc2Pgblitk
KzgKExEZl2kuNLVhRvUVDh6Nx2JMswd8Dim2pFDjcItoWt1bNSTK9Z309TDgauBjFDolzj068whU
XJjLp0FLrXDTzK3xM4pJvnDbn8szjY9v+o1oq+AaRFuyZZmGZ540q9i6Zjt9XXFb60f7myP66WvW
dOorbiQUOBMBe/HjfqNjhKtLs4rhmDx+LtTGgpA96ekoKFhJF0n+3gr1/hV2UxdTu0b9jA5d0hWF
SdCgEp4tV58ggWSTElvlyPo//hlv+lj4GYjjaSATXKcwLz3uQjIXqC/F9n4vavh/rHJtU/desyWP
V15/PNSbriMIFAI1vMG9b+liXX7KPw1PANoh9tRdt3et0mlXURemd+T+8v3Hw7x9k6ZOgoDmXoNr
GU3Yx8NAViu0URfdfjA4o3BVQhJY+TFXNtBDQ5LE/93LSAfi+wDgt0+Q8Xxh06xHoEvT2vF4bLMd
hVQIFgIR1IbSq/HUJqVcQSiwnj+emr789qM2Jx6hQXAFiZ5OJ+N0bngguW5iTOhg/cwOkpm20VG1
7a6hoYsRRz/ckkEDojjZE2l48IeGPrQX0qjdh49/yntP2bA8Xzf5PUS/Jy8zr2kVoArc74siPQi7
+h1X47cQg7VdLf6DdWM6/gKppLnLOIVxUzedIzfyur0RhelehbUN9MHWz6g83lud9E4i53FskML6
yWuUFhFZh4kPySjap/jS+ku31OWZubz32Ny/nXc24gfXPHlscZoS+PRxt59UaIaBzCDB3k44UKnL
iPRctdHskWrvx+/qdIXStUlHN+IA3zFtm7V6vEKdWnAHBXMYcKfp/ri2Q6cyOaU429aTFn77eLC/
FjH/rtFlNDpOBVuaa9v2qbkG/nOZ9LxWBVT9itcS5yIOd1ekWzqfxcEXIDMUbe5PRtvaP+toJJpD
aLwPywxgmKnqK4P48f7Mjzr9cP7+KMJUNluMhVCdHD8CT9DvSD5GBdGE8VeLMc+DOWSk+Y15WnOT
qLd1bA03FhRC8EbU1ruyCXf9lJz7hN95FyabIFstOy5Vx5P91p4RgNhJOwe2aqNAT8LqT5Gm453o
HOeM0OZ0RTNnU2A2tXT/WjpTP54zdNJypMdtDjxKHOuq7Y0DBmTGJ5Uuyyi86EUACe3K9U4W19hR
orFmXwWJI0hHDkMCImcu/CmiwXzEm/TjN/ne81sGW9RDFu2XJ8NlWOnCpRymADQUjXpTRCMbZl2I
eJvg45HeeXyo+nCgNGmXpfN5+ZT/Oa4U0GDNnUUXGN5AQ4spyAPohdp9PMo783FAdZM4pfeYxm/j
eJRCJ/bnOop8vsvHP9JJvb0fCfXLqagffjzUexPyXbYdk13AdU+FV+Y4UiWzqK8KS8xrMmQvZlFV
208PAp4a6SGSCNrETxtxuwoPDK3226CZ699pUvpbOA7951+Ni+ACgZogYvPEElv982rsDnFEjCl3
MEN+WGFUF1+UANXPBBLvPC/62VyXSIUWbb7X41FQ+48oGy1AwgtjePYyuHIkRz6/ADz6G1zfNqE9
UEs/HiXn/K41GU9BO1XGXaIXeOq1hqNdpTQPnDMnWX7yyd7smZ4jhOEY9Ev/Vf/88+DMshO9mUgV
EM0P5JFoQhSwbCb0b1E/DQ9ZI8vxzJH3zmNchGmIE3zaFFjqxxNkdWeS3hMVpKkzfdHjYgzSyfKK
z69uD02W7nB4Ex0ZJ2tiTqqCzC+13IGu9+aupgLl7IZWlOKTnd9seCTdYYbZrG/OypMdqCp8shd+
OELzUcP3UdjdL53r4c9kcOczpixvNwcd4RyudmTUwC0vAuN/1zkZbjKBZEQDsGNmYOL+ux5A1QZV
TYrqs98tNxEUocQJSIOgUB0P1fihGqiI+YE/Oiku8bTQ5n5c/f54lLcTMgSxlW4iB7CIlk8+qcSn
y6RxJz0Ie5EGRVUqSKkwnjMLoMF/MhSbBFsevPU3pmeqn7M6tOHJa3W/8ZOCIjGWuhvXxK/046GW
T/T4q2JW7rLfUWxzSPscPzuyF30sLND1lU/ytx90yA6+mxuvEnKS2g4ViMeZ5oWQYsWZ3ePtx8Ul
gK/Z5YQnEDdPhqaB3klDI9QD3K/yB38O8V8ehPHpnZAeSw5CpJWLnGNRGP27Dil7ClvpEfgLMkH7
cnbxkDPkOcnPO3NZNvRFF/P3fngyiqUcWidAZgT4SmINnGXdVqAk+HRUxPFHr5ZFIEiEeuorR38p
r0sJlyeWhPT7jo4+rQHnT5+Vv7i2CQeEfjZCB47EU5UoTb15S1lW4NUM7gKmWLaxlOmiR8HU/uMF
+PbJcXCQuDAWNTfH4ukWO0KqLK3JXmq/0UZakJtEjxvn50dx2TyXDQLN4+kXRfm9tn1d2oG1lCYj
IHFrOn6NMx/Te3NBwIMQy1hWmnuyveKxRrud39lBr6fjlnvLL2CiYvPxVN7uQ2RcBEI74A2LwOzk
0NUyKuORX9oBXavdTWSW3pWJnQY3kRzz6I/HemdCSGkX4R7bHp/oycvBx7CmIuNagVjaQNcOkUuy
kdBbP72wLVT8LAPuXuwF3uneOoQog/PRCrD7nVZQw2jkotH0zOt5G0EQ2NFjQibHpVznnJwT0Gt7
0iE1s5k8+7K1IIg1A7BKCnrlvhLw1z/99Gw2VUM4SzjJze146zGltBCqLAx+TklUOt68p4ofnnlH
b2dlk4tDpEZ6ipjn9BLDtsb5h2FbkEmgMocRDAUoOJmFUDiLYRqgdYNMP3NzWn768bFBus22ls5o
9ghiiuOpFUY/eFTg7cBQ0K3us3buSeT3vVvscRdDlOtFEpE5VpVo2jyS6tZtMVdDe2buyxs7/RkE
aAb8B3uRI5680T53PFp2ajsokOdf0K+l39haFe4wX1Z3lj6om8ZsPn9ukYhAdcJH7hPDnwaFTYbJ
c5vldpAiQ1zb9KOv9XLstx8vHmM5/o7n5uHxxXfBl8FV2Fq+zX/i3bkE5tUkog0SOdK4KV27Vjta
iBeJT+mFX7y2yiCbJVZobbAbreaAJofs5wTdVz847kAPjbNw6mAe2oNEcF+hea87V1kH7Hm6565L
FC49GXYyW9tcRDP4IZQYH0PvoBhtz85w0EnA9p9+ZygCObz4h3wqN+HjeeEM0NjpYHUIAlu5QVtw
GRVE1MqdcE33EXb30ZScCUbffiOMaZvkycUiWLWM4zGnRDVOjZIz8It0vieWx8BCTP6rXnjDL0/2
5pl7wzvjESTy2siTkJF7M141p7ExaW3Qc+ff9MjDdkMVattJ2PaFRw/lw8eL5e2ZwEHADJkcmTkK
pMfzS5QF2Ty32qCVaXGgY3xa5fQn01cZnkvIvZ0aMmPOn4UpoyPFPTkSCOmRiWo5y7KR3Z+8jMQK
QWL0JSQ+2iSR8zlzVG763Igobyxqf92xyGccT613B4rAoZBBUgnnAs0Lon47gtf58RN8e9L5pkHO
iRjYFxQ1TqaVk8ufk2SUgd2p/KtCVLPOvCg9s22+GcUxuD7oOqEIRzfL/3gyEEpVZtC4HYi2guJO
fmDvS905fDyXN6uBUQh5STMAcrKokByPgiJnKf62Q0AVNd8jkov3vpfQSZMPTvDxUO9NiHIF+wCX
Vwf9w/FQ+RxBMo2NAWqbbTzh5i0OWlNUm8+P4ljEvZYPf4pHeDxK3y7+Y6UzBKGgx8vrB+tZNYXs
PrsGeG6Ud0hu6twU2JuOh6GjpXdrzesD2oCwy46gfeTwbz+ZrOeSYLpcvclULZAA/WQNDFXWq3LI
h8CJKnK1YTNsvI4uh88/MpdLgsU4hmWd7ghoLO3UsfyepvkqeqBdP1p1OAH9+PwoLGObsI2Xww50
/MQma6Jbkv5xksFxQ9OWbI2bKFH57tPDLCe8vUQ4tkVG63iYcNaI6lQyBFMTqeqiLAtHXUWJW9Sf
HwhKBHsAN9IFP3by5VRdOOt0JvbBbHrRtUYDzy5VrjoT7b65c5PFp+xGdo4WU3aCk1FMgVDIK6oe
D0hTT3eRie3LNi7KurxWUWXc5pEY3OuxHYDOG5ldR5//aJfbPnkm5CCYkp48Toz6aJlHRh70+Nx+
MWzUicC0zmVT/6azjwKYpVghHDw2WYjLuXv81tBQK+VMTLPKzfTCiKzkOSs1vd/NsYzvYkNR3LS9
+KWCHrGVMvS3dpb4Z5718ixPfgS5e3xUyZ+ZRPcn3/QwZORnnGQMbFD1X+K2rXY0zoUHQy1kb89r
xlsX0cu4/njFvrMFLykpYlLyNxySJx8G8w75Mv0hKMshusoQWW2EPWDWg3TpPxiK54yclJdKL8jJ
LcMufA9RkRiC2KZ+RafL2GLx0lpXbRHl52Lf9x4nWUqf98nK8ayTx4lbQU2JSR+CxvfS/cxBfIUp
BpACo9PrXZ00vOhW5L8+fprLgjx9iXQ4euycfBGcn8cryaOvk56EYSBtWeh3adiP29Jv1ec35uVS
7etcrAWZqZMH6WaRMm0ZjUGXjfQd1aK9jBFJn3ldy5t/Mxefv0/un5voafjLt9AnmZRs/6qZ9kQK
HtRBuiZwGKvpEt+UWpn8+fzjo3sHyCc1fgyxTiamzAm+tz0PgWjCDLoVLa0oDZyX/2QUomwG4G59
CqHpKDfAO+CQntAaH/zZajZRnkdnrkXvLQWKTf9nlJNNJSlkaSIMG4I6DE1E/zT89KPhbz47F1MA
MrKXrYuiw+lSULQk0YOZ9AHV1mo71ybdrHpvnBnl7SZBEZWlQLAB0IpE+fGyzjkdDNmYQyAB3NG3
CwO4hGSQRdmn8ziUAS3qtnDsDALq044H3He7RmSKd9Ph6JTnfXcQ9EXsP35qy7M/XtrAGPl6DM5Q
wbd6sjnkEjsNN8xAvajZsWjxlGSvEcQ2qJWTvnzxQnGLw0GIQCOvxk8HPCYhKJEVREg6WU47dPCg
tPQwJkZwQVcjdoXU0E9jfWb5veligQZ0NMzJxo4hCsVBSJ6Bh5SaQmQ6ISoju9MXqtpE8Lu3OAth
fiG7YhXPc4yChsbiGXrGt48f9tsPgWsR1282LFqTiI6OF0+CRa3tJmEfZGGNCM7PrTtfq5ynj0d5
u98zCrIz7kUEkxQ/jkfxauVLga1GQD5nzL7gWgXhYGq88Runi7pMJ23wttKmefnMuf3O9Kj+Y3q3
XDaXNXU8cCvLovPMvguGMWpunC7UNqaZuWdW7Dtf4F/qGLOjJ4n9+HiUMU7DQlTtEgkB9UwBfBPx
43FJf6s8s3LeG4qKBj16ZM4oIJ0M1eWzNQ4Z+z4EK/QKWleQIKb3Xw6699lsB3kj6pV0G/EI6c87
+Q5xZhp6cm5D0MXRdZLRaK8p/XdFqAl6zDgzr3deFMl7eg0IdSy6nJb//k+aaqRlktSN0Qcqq+od
Zn3ooZo+bp8/Xojv7C3UK4mklnsGaeKT7w4xVxrlFnczHH8hAaRxu6WD1tlYg2Z9jaeIa2EN9V7r
y+RMzfSdCdoOTGMyxiRXKNMeT5BMu1P6SAoCYB31dijK6ZuZ4tJ8Zv96Z31wJ6R5k8dIqe30KoW3
Kn1wkNwCNP5TcjBwBLK2BsrrZlOh6/n+8eNcHtfJVk2tj740to6/3/bxpEA4+kOORCZoI7NYt3LG
dcLFGT1bjX875dWAccyZGb4dkyT4Uodjz6IefNoLh61IqvkUNINB0i5KskcCj/R+VarFrlBl+plA
6+17Ix6mAQKOm04D2Sl0NM5rTzYNecbYrslWzW51UZG72nz8IN+55djcoymVWUT6lLqX9/rP+k9S
TUnhcsvxvSyAdvYqlEzXQA5+RxHubmPyw/IH5Ihc+RYp+qevcsvoZFKXlUMPzsnoNn5XIzEK+zMa
yD/SN9orKEzT148n+d6jpBhtwGrkaZqn3TfAnJBcDHwCKQXbtdMBiG0tOt4/PwqO92xZZOJI55+c
NWXb4SEGqijAyDO6BCrh7/NRP7M3vv3M+JiJg8DskcGkbHL8ukbpJ2lXFjKgYwCvhbSyf7VprnZh
aqV3H8/nnfXOUNxaiB95PafppKQTue2mvQzKWeLwWGeqeHS9Wph72xjce5xe6tePR3x3cj77JCGr
Seb5ZDUkLZ7clITxkq7d9MFPoHUgLujxdUEE0XZnlv47o7F9UNfyyOKTnT0ZTUfCOxeibQNp2XKr
xCQ3TlpNqxC7wE+f01Rtieoo3/IPAc/xW6sBVmBSz8TSrrfo1tPTJ3pC1aELo+bMrN5GPDSzcUJD
Kl6+q9Mabt/IsNQUqfuBEkq9lkXZyVs9M/pkh+KoSW9KZYhfowjz+Uwz9jtbCWlBiqCCuJ91c0r7
bho9bSKLYEt3a3krRNNfjenG1p6TIYvWiKCcDaymet20WIKkWvTp+y/DQxlfhl4Cy+UI/mcnw6bS
kPkM9QqcaLyd2lBgeZKeOXjeLpplEMdDTMIOT7R+PEhHbT5unR70RkyVsENQs+1TH011c64u+nbT
YiTyIpBf+Tcs2eORdG9Eou7MQLzAZe2illx7U6NA+ewnR4KLZAjXN1po7NNcHrJKs8hqwp/JwMp7
8BeZYtpifJcO6Zmt650J0QFMLYS0MUD408yBNLXWaFzOTxqrsu8JToiHYcyL7d8JfQpv/P+EFh+h
jT+EIP9/iTdmCXyAN35Nkyxpu9fyGHDM//TfgGPX/i+dzYeU/bJ0ueCytv8bcOwAOCY8JFezRAC0
8vHq/jfh2NL/i6YTQZMkSUBOaI8/11Z9F//P/2E6/wXxmEQwXwN3K/7iZzwzluX8fyM6wqml4kMj
JjV5SkyEPsfL3bITL69nzL0sD2+cKBxqfAbbEXsw0712e8246tJGv6NT5FzSnM6W46+awcnwEvqD
djcIKN9cbiAcC/TlSg8MjC32etLWT8zZ7S/BSYT6LhRzuQ1pJJg2Tugs7oF1eDk5JSSGecp/thI1
YdUL86735jHwlO8++/EcPQjfa1GdlaNJzduOPXRtSXQX44K5Hw1zuAMtVpSr3ralvok7KwY8Oqvh
VocW+SMM2TvTnP5knLvCq9qbi1UPLWGlG+0KpJz84YB32CuQiTviR+9VkRPDjbkbEXQNjQa9FRI5
HDdVjOkF9ldcokA/ouZH9j4sqLm4tZKHoQvNS4Wj6h+iF3yUu6jQwZOPkaw2rdEXd1ZXIV+Ef3ZV
41Z9rWuSrt9ugPQD8aO+MVOFxjvv6+anP871Q1aRl9r0ehP/rBB6vzRpVG7xEuo2Xqv7ETZ5kV2T
N7f6aKvIteibmg39SRuH9sXKR0iCWT4vdCh2oWIVhdjIQzpKs/UIffIZOyK4eIjEEQFjh7h1p8K7
9ipVHtw2xKmHDXUfwW3amB7YoRoz9H1WZent5GUVfY9RsiuESP+gVdW2ZR/ThIDnIO5YkdGj13aN
a6MztQ1pSHWt+2H9mLuJthtnIfdYs2UI+cD5ZS0wKywpsW4ZR/Wts6GIANUcil8qU/nLHEb65SR6
63oYomE3pWbzjFOQvjPtIXpCd4XIK5kjAhtaXVdKT1HekhXPVhnCwl9EqvZNaEkMS2csXPBxwZ5u
jqtok2PuW61SIS80umi+1IsHwpSHauP1RrdL6qR97Tx/AwPviy/kVreseV0Crdmj62gPxHjNXVcb
5k2pN2pTRJzHObaG7BfaRe5WuGHPeoTxouguS62wdoAstENa5vozV8t2ZVdmF1QJjsMoC4vvmdW5
d607TX8KPFtzWF5T8oBXN1jkNpl6hO3Y7db6NFzNUKr7i7IS0zc36+aVALyHZS9wIQggdjdvTTMs
dkUZ1QeIJwegBj9RhoZwXOtqw4fxA89gCK/FlK5NE+CINSDHxon31nY077fpddfYXa873a+29qB2
jU2Xgt2ScokGJDYzjyxs+vQW8WW2cYCDXDYKr87IkUEcLy6k+n3dWkDGipm2f+uAXyj9RnV/lfpt
sSuLcj2jvfQzAzrl1AxfR0NHjW/8lPjsbEwR/db0h6bW4BqhlwRztUJyeqfy5Lnqpkfp4KyamI9Q
5h6A6dwbcYM1LKhGs9h46Rg4fXJtQmULQwXjNqUnoMB6GT4CMNJIPpalfNXS8Vm6sNzAAdDECvA9
wxE4x+MBy2Hg5D9i03qMM+P7FE/dNcaA1Q1w6XCd2J152xrprymOEkqnSn2pO+0qm5yLQatXeqvv
rTGm4Pmb1qZ0lVvaRU3iEHJ3tIg95drJ20fhw7/jEZhhySLs4U9ZtXfVJTmk6lQ+WlN+VfnWyhRq
G4+ICnHoEQ1YIUwoeahxspZxZ24hhPzMHbxsNWgQ1xQk4kNeFdkerMSjlYX2hVQALwBJND/NWEOW
jXJ8p3R7k2UTCKHqBWyK91vzTW3vSPsiHcfH0U6sLc3fMJzsAc5YHn01FPS+dvDXIFpgNMQXQzGv
rPTrWHVd4Oj9tgKCgUEm7hWZgHTy3R4WM1IzWkdZ+rs0mnu4RPW689ntOwdPw1wi54vA4BZPNJA9
xt6XOIkfUxOKTZGVv0JYDrA5YawA9bqmeLCyOh1Ebj/euwWENKdAhNyv9cby1p6dXOSAdulU/j5X
4kYpcU2EDNJjuALepV0Pzjhsp6S+4+VulPT28QCQWCg3RhrV3oNExKXWhXZTkTVy4m0FDg6n4RnE
YnLdSBurDX3NAUoOxFcxfPD5i8FOhT3inTFDVtYqyH0GKUjXSV6ixHkxaiAbPu8qkYCyEL0lfnkH
5egmk/qd3tMzK7z0Qjod3eiaf5VqbbxGDQ6hoQa7Gi0mjmlyk5raDR/1A42iqMz4a5HjgGr1D3oG
CxpyAoxZVa7bGavUbrBvBg8EX1LXN+MwXNVa/60eyy+hZ+NZEr12ZrIGgqKwWPPdYBLJ5ey12qpB
zsJt+1qfXHDA0rmP+v6SLN2XcqbTKtWebbO80kdtlcYWbrnFcJdxWDh6lW+EO23buBNIUM3DGAFA
6GYfhgJAFDcHWdNtS6X2nf0ERwVakOaCk1A9VVyJX2Aa+eG+w1tZFfa1qh1cn+vffF/xhr4KE1dP
5V6GHQbbdpRm25gN/kqP8madTkJH1aEe43q0NploJ/iEhihvy6pTj7PnaBelY93ni3mjX+BAithN
gdwzp41f5BGLfmT1aIXP+hYcgy6LNeq8fToLGFOVE64VgcZFIsqJFECsr9p+2nbma410YDNZCEts
H76Mj10wlvFhdpl42rUbTRoLJ4MLkKTlbsia6EFL2GO41av5dXD7ezyAn/XOuZnNwnxWbq68qyn0
njzqUxCLoLq4K1qt6f3iSeU2zlnpjjqcvypSde2ZV13z7GF7vBosXlOrJbcYZfNN05FfTV+sKN+M
pf7sau6TBRVoHmj88630m1GQSMPgOoN/TxEAh9vipsshNo5m+9115O2swnhVonufpHMRzZxIs753
9e7Za0IIk1H62suZXcvwdh3dyo0elyvXzRaiQdmspD2wcdbWr6F0n4C/odK3QeO0df7DLfI1IB64
mEXarNtOHWZNRiyohnArAkQWGYdac/Zlk9y2Wf2AV+JTjoFSiOvl5MY4G0Cgc+38SykfetHuc4VR
YwGeDoJOHpePUwNgWae8x0rxA3CtF5kdN5xj+MOSaoHhZhPe1t98WGlDWB0MKXaA/GKejXgBgL7J
kgqKdfcnDetrH/tuaRUBzqzfVJrc17jturW31VPbhobW3ZtVXsOEbax1XCffAQK0q8pCOOdo7kXk
Tpc6vN22WFCKHSsfY/IwqITYN3HorOWsr2sRb2assKMi2cDcs7GZK69aFcqNq4XzumahrqzxgPV4
s23S5ir1elhZ7GBO40M2BRGxajR5C7ThhxQdb8sqE3I4sscXvgFXMCnA6uohkrRnGiMZgFo4O6+v
LzNNYBbsGM8IcGEk98l9OnTDJuHuuxfQeVjxAA3gna6McdgPwkhXImmsnYV8Bdt70a3xBogCSgNP
ygZh6ORy1/egju1+q1PHD4DWA7o1dOBSXmSuRKsb+6TAsM4g9t4WU/xC3T+I8/xCy0schwnJRnaU
Vd+5uMQWuOqpeONMgCOjmoZUjfBiM2Buv6PAy0NOoh+Ur7BayNkpaZXa+k0j1lTOn9s+vwvn+Rop
3bip3IYbdYhBLn7uv1Vtb7Riuqto14NA42pBrgHQngwesGJPJGXC3gRF7qVok+RiNAnAWVuQ9qf2
uSB020eRdwgTIEz42+9E7VmruKrW/Rz/0f0U9HUpn7OFte4az6RJ9lFIQzVsWAVXet0ti9IB3N/E
QN5T371Rubeuqjg7QIdsVhRHr+ExeDuzqL/T4yJWwsCTQEhy6xXtkvhIQaaoCnydowroMoihu7lL
ntMOFw426iip1raDB3QHwC1yv2KU0LC1DWZAx0y2ySuxb1X2hLozWZu12kK9tYitumcnn64tyseN
g8+wO3x1wMdjKXVr9P4+adTTiCuAlWpB1dm/JucyitoUjdkEGH2cL+dBXSam+N20uNcuBgbEZpdG
2H0zW8Icfy4uQQuNaxrxsg1Msr3Z2u1r3YdbV/IbhsagAiqn72UDQnBM51d+66s3QsJtxRc8oaAD
wQxZGaYG66wcfnhFfmdO8ZVsodRqbJmb1PnrfGzjR6ZLk2fjGsmFNuub0IsOnaVfJUJgCt4EbaGu
SoQwa6uJHktnioPaTtQqG7NVLGWzGq3pGjYRQCpf30YmB3uW9CCK2Fwja9Oa91QyL6SLPYGTzDiA
97G1dTK2HSEdNvr00YTot6aHfTPb5h+6RCADDQga461jTI+acKZt43aBWSXP0sQSIWuI69ly+y7b
9G0zrCyt241Lrb0H1P2Ym5EoN21u42FJibXajz7f9SqLey6Mhffiu0V70OMeMp3XjbsK8MMBNJ9z
1xB2b6VyJShM0OIHMYXlAavvYmckSRTgNWL+rnFMBTMdT5RT8Gffl1WEoTzmDh13iRX2ufpKVyK8
SZHONkQxZJyB9ArtIrb88KedO+YLXUmQiggz4MVgc5nccqMCe1qqhlssnX3ROi8hX6wXFd+jg3vS
bhxybpa+0s3fGTcN9oxEz1dEDfLP6PTLfSIeYVDasX6oLK3ZjnWtq53dSO1GAfb8hR9xdTlUibbX
cAXcZkM6HsZu7vfNDI/N7R0QXqrMWiw9VX5PssPEpFMRNlZN6bwA1sWnLnPg7Bb6WG2cWHg7moHc
3eR6zS+bvf6qEmlpAxM2widHNsNPA2nZhddl9Qt8DwesLaTGlcgndQGmYsjWsetWa3fUy72RlOFD
2lXeLvE1c9+LKP5lKIDgAPRlpq1MbSy8fQI3mw3NxxiRXlf1p8ti7QbaiwHLK7xQahq3lV8WADvs
mQPUB9nvDViiqbYTxGe9pW6JLHp/LavY+hItRmwrrjD2hcqwZYkd4uQuc8z/xd55NMeNZVn4r0z0
HhXwJmJ6FkAifZJJl5S4QcjC48G7Xz8fpJopMaUSo2Y9i47o7uomEu7h3XvP+Y5XKdDoW9XRL0Ml
KR+Exn3AWPtlLhzrAXZ566tNigq2GsObVtN2WZRe7Jg06KqN5Q1sDXhPlS1UXxOROEnOMG7qqrMp
tojjAdy19BkkZzsg5+b5Fab00MJxcrygIrxBoc6cwJI5xj4oOxV4nKXVTzGZ6V+Gue9fEnMEi2rk
/brOJ3bPeiWd5i6XTnIAaLQOhnYfOYoAIzrHhDRzxLGPog8Zi3tFITaxdZv7zNr2tpWewb4mO0UY
zcHpwnE9DRHoNiaRbq+UI5z3IIDXa4jniqT3D2bTPjcjr4AYDoRQV5ui1hZScmjGH2UtYYkt8Z6m
FE4dbDCdoBRvSmsSHMYeOdKod8knPRLJQRf6MCx0ZN59tNSEd1jAfbQkOJsyqeH0IMp93/TVqdLN
dMWw/ZafPT4mZmFuaqWt1oA9aq8xjZtKo6wTjUyUgTretEVn8oZLg7Vtwr49CHMQ6xlw50dJl7IV
Ygc0j70ybvjYZHdVHwbvEwRCOzNks8+/1PuGQIFTBSqa0jkBM+2wkhAJHjuJ25pVInuTGZGvOjUW
ZZhl3IzpkE+uFuj5mgkeIBcA9Z4g3MUVIFe+5LGRvKeasD93ISTIiYDtoyh1QuTDCFTQpIaPwWDB
+E0N61ZvB9uPbMClpdY2vt6nkzczGJBYJBQkXVSXe5J141ugjyzgo9Gs63pMnnWnLc6pKue3Voh9
K9YTGSSFNdylzdAfI2ueX1KFj54ZdcZdpNjTRk2V6aD3TnfriGl+4VOhs0m2C3OVCr3zhwieKZ/T
LD6VPTMo15xF8blrSnaTbF+PJUSts+GUpGw0mvpUKezqIrUtDwzApkfZavjgUPTBp3Ow9Xv9DFiM
Ka66nuOg8YTc9AcKF5RqVmneOmZUAtGT5lVukCpoz7L6WBZRto0Ckawr2Wh8qK3JtgPIvuqTqhNe
KyvlB4n3esVXVfYb3Pir0OJPgx0LPIJ3A8+25Px5Is/zACtB8xVDCg6W2oLdzR/Myoo3TgB737LZ
X6gxDZ26y/WH2Wp6TzUieqWYryiSRcghwrl9h56ocx2MPYdaFO0yAdP3SgBGTDISmxLSZi9G13JS
HgNJdio20qOyVQa7O0t4oi/hWBtHWLKYXxnTKdtZNPaqR0ZiegUEMJQiBi0UbHrj+wKKcrXuw/C9
lsc5e38ll45EHRMyUxRkv21i3t8HcoRyXx7AfLVDXqhbhHlIMNIuJMFDJtXyMa9F+oRTlVCVyXGy
28qYCiJ64qUsBKjkDmNFZ0ApqztwGTadBf45SPLJ9k0nqg/WYBhgdcfyJaMDeFFBXKvwa+dEMlwM
sM2W7yRxTFl6MhyyLQD+kEUXF0O2aszIvNWNpoNRD5LVlgQp9WqtN9u8MiU/s5S12QVUhI4gJTQD
BnTSq3GgS8CexVBjxkR9lPXStjelXR5py/ZfDs4KIUzrtJ8LtG12wtPeyo+9Vn9JTai8oi3jT5Eq
oXcGEyDIGKIvmn6sa0nzoZ8XdM4kuhMzT5nfERnQ7ks7lvbkQ7eyxyoJ9NSWnAWFRF+3XFdZPF4s
hwSpVRCyfNMrqXkdBoVgKr2jFkXoC7pzMglIs7NQfGiSKPsYKLRB/QTy2LZ3QoaxU9wG1IiDQ6R8
mjmPULjmdTtaTXwu5BG0lG6F6EFrq2Jt7KeOii8jcW6nw9tg6xo2hKYacdj51M4ad3wcNoM0Geco
UW243fx5SAxddyxQFq0Hiw0nJmEH5Ctt8GRb96FzMavUIhdKU9YzfXZwpV01srqUZb+fjSJnM6xH
VUUhLgLVxxihHkgXqbcjUXgkdRfDhugL/SVoU/W9LvUdUbVKsdfnxFC9kgwIOpSEgX8Ola7ZjYUS
3AI/1S8SG5tbo8ER6Mb8fZR6sb1rRMIXQSlL7QkTWgxCp5rjxyWyezNETMsJ4UhML1ueryyBZQ/R
bKMUir4DZcu3YSqNGtQ+0V0MiGSYZoASb+u5lE5xYY6f0PGr9Ltm8RCPpbBXJJuoN11ZDOdwytVV
MVgNFP88FYSEZ7XqLZQWB4xzGj1WCGNQZGbdE4AsaTfh8W5cmzbsOzvpPof9BMuxE4hKvCnxy2Fl
HiVJ9ZQE60hfnIMwLLcSSVq+A898NynoXRay9Yiqho23lNK6D+Sb1Cytgz4SCUl3Jq6PVa2oh4DU
b+4oo1+XZ0J4cjUSqZbQOWK5+xx2Ja1soWgnzRjrx6asyicRMgHzImmY93NLG8+zpFjylZQuGJZQ
i7SKTp9vBysgNQ6FkbouBryJtTqwDdDZlxXIBaFzp9Gqp6n8RDEYHHqzFwcK03qtwoh4GIix3BMv
SZRDj3v8jrab2Gulhtk91cdD7ZD+nLX6UgdGEDWVJuep0OhpRmVlPYQiwJRGCGf3WArNfE5Iot0Q
PyWeakeKoo1Gp/gDGcuSBM/XIHvCiHJr9oYCzG09FYT1VkA4MwZYrq7HzrIJsSu3r5vU8NGxqhuN
Bvl4gUxr3lKRKMVpUhE+rQJUnili4WBc50Mtqls9rsWtLZedBfCwADDMOlS/b4SRfKoqm2gns4ii
Q1w27UVNiNcCSE8rGTPypzkpi6+52pRrtivdEwlJvAqZo78HQQ+SykoFSPHIFNtRy60dtFIat0qS
SqdCDbPbJuu6m0AnMaExSILIYj26FZBEj1UHCRyrANmnmVze0pTigWod9UNsJ2qxydqJjSAeg9ZP
w75/oovWkCEYh40fFqnm2ZNYJGlOvg6lLtrFLEaHlH3RE4/F56Yw2TzQjAIy7bT3Uuu0j3ND3Iw7
QrG4y1lhopUyazwBWR4Vd7bDlEKm0UlOHPvrXtS9z8yg+MzQodoMBR5VRizKRLKDxCvTVJ0ju3o9
5MesoMkP3eau7miWKWi1H9uolH3iNdQ9Q8VmcpGOZr7VcMsjKMRr1rh6g7esWsX6RIwDErfwozHY
auarsSBOHVpoZ9JkAgFbf+K+alRwZfvFIuFg1baSfDadcb5pZUtd43ZTVxbcz1MxyNRautW0dFUy
g/1cJdhwDfWZvBnpnMjzoxM7j3USjPe5Vea+IZnt6PJTjZAyrKzWGMDmp2zR51GDDEMH9h9hnhcM
ul0Dkral3TwzT5UaJVgpwi7va7um11Bb9Sqzw+Ilj+3mhbVlOOrmNJ9kor8OEWXQMS70+SlU+W61
llm+pMDM+axhJ4Jz3X/MEqE8FkHzOXdCmroiCtYlHZijqjNyc+VKy4D658yiOvLoDooe5Ld9Mmof
IDRsMUaNe7Xmt2apwIoc9k21o4E9ns3C1gFANzQMPdp+oAsjzKjHgIJsNsfsnMDhdRM9Lw+5bJUD
s4Si5TsvlZ8krH1wB5FUJlS0GyoxdmDqfJgUW6zkJSY7KrTPKW5G2+2BFzNMSbU692qEkluNT9Da
nGNIp4XIxEXCdP/FtOg7qoLB3hhk05pqeDgR3d77yZLQ3eZNsR9r9ZBZSc1jYj5reg0gWuu19ZQq
wTkeKiClFdbqTaXBufRg6uQ3HfILFwX0TUZM2KfQlD+kdhRdHEGbrA6WaG+AW0ZO14+yzDyWqWOd
eOGeMfw1iyF+0slaI8zENbnZtMon2kcz2zS71HDOVvYlJOltFaaz5Y1t4ll9t9NkQfrUUJwGEpgY
F0j3fVNrhz6lfUe1PLhRsJT7HeD+ppyei4TxC5FgIXxtTttixroimohLjQrNqgfzYVTDXYnr3GWe
P1O4zp6IoEdb+RMhGU9VNtu7BFPfjr3FftLGFwkaPr89a6W7MLFvs6S8GZLCp8V71IT8EhTFwa5k
d1SzHRkC98lY3CVDfSIyMOdSaNnWdoK7sKutC6Qz0ONFH5CuA31eqs1dwl7VdOVhlJ+dnG5oJ+l0
h9r7wcQx0BuSvK6l8ZGChC4A4fHmwK4b00T+aaY7vZ+TSYOebdb9QLKnpX+MRwLB2HM5lieNsdg0
ugHtWSQQvte0zqb9KGkYzoemfB5Y+jYzwlBvjm3t2YnT1gujOfAY2S2dqXK4X9R7uZd2BkNTZNb0
vptUC91mSiCN2g7s9SRIjqM5AMEfh3zXCkRwiFHzF2bi1N1ZU68rzWBmhIbX5Vt8I1N/bkjTLLcO
tV3nkobwNSlHTkIWiG3FzNaRnERWySbK7lI+dTeUrfSGa2cqNooZzDc9a+GGuKQ9H6z+OekEYRBM
7ldz2tL5p3rH1xYFF7ky2eAODoPGVtcpLFKZLo2rEpQID9se1kQH8JGS+qa8CyHoDlss0aEL6irl
IglmcaShbRI7mcEdOk6Hro+l2VPCgfibUm7rJ+TSs0fSW3qYtGY6UlHqABlpohaU05krRUP3zmHc
+DkVEe00fJvtC5l34h4ixMiISSEBc86nA53jQl4ZhjB2+ZzFBq8F7FZZkhTCD4zmyKd6eMqkpj7i
3Os+mFJHQifFKjW9obTN56psx/2YmNFzLIrmADdQMB+eYmPnMJveFLIOMLpByRF6fVxq7LzkMGah
6EROQhIGb3eOscN4MpsNmjDToDzQquuf4CIRdOAk0B2RujrFcRoVSfhhO6rBvgo1qSLAQ6/zNWN/
GMYJs9uHzO6TvT1b+smyiWyhUJZ20kT2qG6N5KPpcUXLoZhBR8XBITJVyaRZGeb7QI7LzOsdyT4R
zmQzUpnU2Me3aF+IK6AiYoYpeGOI9blks5mCEmAh7ququFNGRTHcYcnJU2dHObFP1Hf0uaUImLFA
KO8ImX1ZhDaTfKZsMH2avQJVso7mIHNUFJutbe3l0nrMMpt+lhGFyU1N7XqIjYogNUlhbEUFTC6k
zgdWljdmkFpf1TqNzzNQdEbCdandah0voNdrMPIby8wW+iiOqbCtbpOSFZAZXb+G9CCtzDRWPb7Y
nB9zSNQCnF486P1dHxQMnqOwknzbGqbHwujEkxkE4ZYcYOHajt2uZ9MIbogPK7fB4h8VL1oRPxsV
ARaC6EnXMeT+gQArsSUJT3mnEzpxJnitXbH36l8aIvRw9iXSsSwa8oVSWZheSc7CeW6j+GFquvKu
J+dBjWny+XQHSxpU5BIRAoFdCQtFnDAcA/2cskWak/RQFKl5rvTUWlmkZVheiED700Bu6C6ZRM+8
XFcYSrCISZUsfVW4iZ5sJNEF7/K0Zj3QdmFNWlsa5lpE8sAcMU5VzBNBFxGSBaffl11OyVLWysdS
CqwVE2DjKDNj2JPrWNxMeWXvGC2G69AqPkZB+ZAFssjdkjqRbizHqFIjocMnuACdZrB+EXyo13bu
14rztUnn+TFRiXPt7PiLVlbNQbKyzKdMn042qZ8EHIT2I6N2+T6yu+5uYgp0irOUdmkwt8xCmKS5
kZw6D5pkVbrbWYnzIZtzyiaoJVR5bW7ejWpBY2qe69pT1YSC0rKnYhsNJEwYMHi+8PyjEClb/dKE
RbjtZi2iHyU5a+rQrZPE87YzQOO5tjCtdS8Rb6o5BcO4DEQeCRaMj4yWxFgyGvLopnDaYEVj3bwj
X4WZJwXdvLHyGPo7OQikO1QG/lhsfHQIMyU0dnS6lHNe2OLcJVF3Q8aEOCVDpA28jIgCAIYquzjL
mUgM6G/jrGq+5nIcPXeSMcUuVzBhNDJIti+y/In4E+WZlh39tUroR+KIKBDnsvLFgJwoC3Pg41Vv
HWMCx29Jm+nXZU2kh90a3aeg0stVHZOoMatpcSQCI9hlhODsJ7VmmXWs9r4z5uJGm5J4VQFu8eS8
UHo3bfh+anLOYENlJzfMlbKkG9xpkT6tYifT7kWZTku2nuUNpV1drMGv0DIQn9KezYC45A51g1yC
dirRQvmiw1XkZWbv0HdzuGTsT4JDMevWqptk0gdazYoPmd5nB7NvpxU8xgTpw1IqhxC1AgKT9jWY
vGcakEhqwoTJneBNoZlzi6Y5xm1SpU/zrLW3k0FQMvkM+XuF6m4Tirl6FzSR/QzE3vys5/WyoSDw
HUXb6NmjoRCarWQETounoclpo2jFrT011V7Oe+umk2e6OmGln1S9HYmi7qrD1AhpwwgfVH/WizMz
As5V0UalW1nIAnY0n4OLlcjjJk3lMlqxDZP4PFflbTezPNaKRvvVGIrutqks50MURtZW0ao2dDV6
R+Qsp8mDVnO/iFy3zBPzj2HrtEre8ZDXw1ENVXJ0BGsHSadOrH3GT92tGA6cHLKj6bgQ7Yx4YqH3
qsvEXUonY9/17DPbZmBOMxhl50I1Mh4VMj5LXSr8XqqDj2lOzDgf9Hj8LJD7nDsKeHulZDKZdiSr
V35B6AWCyi9tzjYkmqfHnmCusVb6PcfRDintOD+IwJC6qSmqlwbZCz6ccKZPqqsRKKfWcyibfWLb
ytNY0B9c1Tk2CSOOUAAYbO1uAMwkNz16MR83ZuVrVb2rMrKT3JD9D7N1XUcjmYY6c37JVgaPF0Z6
C/2kLoLWV4JXvD06HDRHh7hsq9eIU0FkvDVVs7OhGd4g00QoNAVW9i6bev3JMpsh3wa2pN7VVVDt
A4NiwdcSGTKt1oh8K8mxE/nUGyzqDRNaD+dtsFciBTuUYOoTqu247duQqRgbqUfiZ+aVjII2Xv+g
MT5//73/UXT5WcRF2/z7X9eif8w0cAl0wM7YNZCqG1eGlDaXx5j1Nd52QRTiCwTitYsTlRWzZRa4
RppT+zoCC19QfR5tuyPpsavRI/4zdfn177hGg8bkE49CHswN0T6al0ZR68dak3z3K/2/uvxfWB9/
uPOrD+2H//hStHE73XzIv/z7X4+iCHHzfP+vdp///f1//11YLoGb+QMYsIwQTsa9syjB/1SW84+c
P6CRO4sLdrGqLvrxP6XlkmL8sfyvbcixi/XrGyX7T225pOp/KMBSNLbzpm4BAnL+ibj8m4vzr5dt
cYRYgKwWhgaoOd66xTXzgzfESuPEiOLReCJpnpBmhl07NscEuSSkiBjZ2G/VVEaPyCODpCFlzq0X
6rgji7P2Khn8WNeijyWZsJ6/+xX+NsLgtctqsVdhf1ZR38OkcBScXa9/WT6WMkmBUvsU0I0hu5jC
qjIr5VyZJFHWkv7PWDR/Ho/boX4jIjKtfH28qMfGC7q7fwqbovOzoeypBBvlDVvJ1bLw/TAKURkL
F9FGyXx1wdnP0Ygoov6ptNLUL8g/1UjwsaUN8r7h3u5Q70WJ3R5zkjpW7TIykqq6e8OEvVy7V3cd
oh6eWww7sHA0Hs/X50pwpN4Ejk1TxZCmbaOq0rupmjLiVuzueUKq5As7784E78h3tR5ob1ixfr4I
NA8di6UJ5y+u2GtvpcQEZyaUbLwUGIWQQeS516mjfdbkViFNnMjWzkjUg1Y1400y6u/I00reuBGv
TTfcBzy/MkWUzm4PoLS2/PMfHvyiJS+eqNj2UqtqQNKX2qxa1CNvHOW1f+LPo/D+QjLE/Iil7vVR
xjEhNyga2wutx3rHLHBwZeakmzqhkvth2fnVB2f5oLy+qY6jaJg5ORkwpddG9LnsBzZW03SZlMZY
hWOXrCHLKQ8yXMN9z+AxckUZKe+Q970zh9rcZAVJLzFYkucgDNTcYwdrvsFFe226W84fBwyOMLgr
2KkYdr8+f93KiSDt6uFiatILibqqjwtvm4wGWnCmukvl/vur8PMFB8DmwPfAGrAwFK5eL9We9d4s
s+kixqT1O5j9qxDvCgLY+C2H8E+HcmQeIB7fxTsLfeXqCWorZGekCfaXrMtL4njYTM9OT2Kv3rzF
n33tAeIycihgyt8IGLRznWWt/PFhLclZioKhu3RSkZOjjDcBMUYNDZRBqphM2Ves2kIIlGv+P7ye
y5FhACAvILIBavXrI2PLjEo9rcdLDndqixeZUr8R2Vo3puiNQ/204HMoQzYtbJoqhC7j6nqOYVTE
zqyOl0APjozU3ik9u7TRihEdNdrH35/XTw8mB+P7afKe8Km1DfX1eVnszbO+D7pLOqJfdIkmoJua
WM22nPLyOMdSfugoIFf/+KiAVDS++qzeKDev7iOd6nQiN0++zGnOjn8oPgG+jzdarCKa6hqN+YOk
ff39MZfL9mpZYINhcAMpajlZYjFenym/gu6/U8kXpv69R3wAMVv8ge0/PgoeMTYkWOVABF3HuRT9
QNAJlLWL2USOHxkN2jNtDNa/P8o3GsTVyXDdsN2xW8HjfY1oDSah9SXqgEtS2qeczMYylD1UcWeY
PseePq32vrXojiXbKLuMcugn8rQdW4wyIduH8fL7n/OLFYBfA4aA7RPW4ut4nkqLSrIecvNi45Vq
EHvNYlypb8aA/fKsFyD0wuGwQJ1duaSn1EKZNbXmJYpWKiRgSp1DfLIfiEfHWkfQ5q76NKPp+uxg
hXH+6YqKyfbHg1+9KQJPgJPXjXkpnJPeHS3rJozeKFF+vo5UeQqfCQ0IOh+vq0P0WlHISH3bZ40h
9oa8UYxPqdWjqDXSf/yc8pDy4rOvhDjCv3v9NiDzI5gDid6lGszBT1WLvNxKlG9cs6VEuHrpCPVR
oOvwZLCD16++ewrzpxiRkINJDC6kSz5f+yUcsiLwgsRKxCoQaoMghObIfsiyfFOStPa1KjK5dQla
TixPVLr+Xu7A/7hKYEbpSkh68Tk3CGbBZUhytRsgrgg9Ao/jhYRBz8OdK6auHgY/1Fdl1Z/rziwm
1zYR80+1LlZDJyEyDuOKZ6Uh5k92tT5yvtoi/odgz+WDxfkDkgVcBx8Bzs/ry2woOClmbbAuRZMJ
v8wDzavLZnjji/HTNpajsHZTJzgUMnDeXx+loH9Qq3bjXCbQBKs0WEIng1ZY6l514mEXVfrUHrtB
ns8JLsUK5XuWv+HtX1bs1wsSJb5B9cTeRqFhcVWlzJJtNWMshRcDWNluHLtmpcopo91BFH6KMueN
FfDn1RyzMXxRFeWiujAeX5+y0GfyCMB+X+Qa9Zg102hGAp2ufr+w/XxhOQp/3qS+tIBhX72Q6qgE
Y8Kw8xLxpQ7dEMj+OkGivyWm1TgXYV8fwgIxETMh/JqoVN5YEH55/KUsBX5CCfxtQfxhvwNvTM9m
q0gvQJdiDHr9e6kq1EPMhByriOSshhEPmKsJ6V0VoWr+/dlfscCWp5fTJ8p5CcNaTPlXpz9mg42e
xEwuWUSjUpY2fF5RrYVyxdhsKh8TvIMuJMjk2GnsG8xqzrbVpOhvPFu/uNdEX2nAkemC6TTpXt9r
ckx1o5S4CyAH5w1pfs0y6Ws2vz/bXx5FIwDlWy4h+/XXRyHFFG+GxROFRiL3m2wc96WcqP+IQfHt
koJFxE3OVxte3beK8Ic7mg25VWDmTS9my+hpGFBlJsSCv3HnvgFjX7+Oy14OoIgsq8sO72q72gXY
tvteTi6TlCK1SEWDZ6PGDBY2hodq+DxjPyPlftKdZzFU0SnLnfzJzAf5k+w0aGuxnPpaEXy1rLH/
asmdVJEhbjmlK83F9FVJmTXpowbei/nE5GdIK1+aAMRR0CvMtn9/Z37xFnAyNA+Xs1nK9dd3hjaz
Y2tBl1zyuco2tPAJFw9otjSSQtz0pOqeFIiPCDTvSgR+bywB30BsP11KAEjEI8EFAMz4+ugib/DY
U3dfioyZCdcOjbJUKrtaVtp1WirJBh2BtR2qTsZdPBg3og+m+5Gh5zpMg+j/8C4YJogMPqcqYt6r
a2HS+SEPuUguTiZbu0aOxXqI9OKNd2H5Kz+dM3uDb8ehxXa1V+4da6wZfseXmUGvR3R8hF8gzHdx
ns+7WSAF+v0d/sVFpjFM4N6C9QHnfL1tJkKn5nGtm4sz9O9Ly6hdEakMfhUTy/eome+Utn/X6024
YpiPkr7DLDPKfXPQUOC+8TX9qStDH0ZmB8Y2k0AdBkJXZx/FuUVad9FeQlS7lSsHbbOnUMr9cMmY
56lvnrlwxdoM9RwtfhRe0FbKbzz0P3Ukl1/Bt5y0Hboz1NdXdxrF5JCnmtUuLQOcrFnVPrM9DXeD
LNCOy9gHMcVLG2b0xXoy0uxj22kTwmj1S+HQrZ/aewLHnTcaZtbytP/wZPAtWHoZOi8CDRb2G1dv
gyJIFM/toH9n8bU/Ip9M3plN06LANUhpgwNhk4vW1A0B1GTa4/ays+qdWZEz5yrJbEYuo+bspiq6
4CVSWhlwgJUZJ9OKtMbtYTzobg4Bv3SBGyiPuT7ijpWmSNy25kyaHFtw+Z0aOh2O2HYoHitHKLIr
aUZ2boZGuaPdlif0b2L9EW2hNkIQYDaNDSWsXsI4AznBFxWJsEg0suQbhA0jZdrEhHBOWkaCQXVP
nHfxAj9LuSCCGRE9wQqKXV0j6MZTzCT6oMrtnHjkPjsHMZrFqRZ1+KnPtYKvEonZH7V5Eo9CibTP
rSVpmpukufpR623AFKo56h+BXCAHx5qIt68wEHIynVwYDjxLx7jVok8llqncJXDDuWhGR7B55Tj1
o9QIbDZ5UjozIoZZihA2lcl7uciD76XB/48wGEnwKv8OkBMPV3Cc5f/wfYahqOofkGxlUPBLLw8T
y/+MMHg9/wBUujT4OADrF/+fPycYqvkHTSPIxEgP6XXbC6PpzwGGKv9BRh2fNIpKGloLUue//vPV
UKC5+s+vpmyvCy2JphNVnM5U7PXXqQ8VWyLYRzmWR+V2PNrnfKui23fNQ/v0Vhz1su799e7/7zGs
q52RHtYyebShcjTvupvo4g5r6f0P1/n8/W+8+vnLz/zVn77ap1hOGkvSzJ/WjtZ9cOyfxVGs5Y/h
17f2kIr8euX669cvZ/XDjmtAAd3OaiMf66hPz6014ekMkUUCrqt9miStWOVOPe6zQdpOatPsuikO
tkMjj+tM7XCoJ5W+ybuRtuKAECDNFuUkHOAVrOl4hXTfxr2aG9upqk3ezEpBsl5m6zaxbX/QaafP
alL63aDUmCASeePI0bBaSnPfJLyEUWdTAX5Atq0w9Hy2lcxYq60dfiIlW3wdnNT0rNLQMZp3OXQ0
Ru6M0POVM+GQmJIC5gZYpHpjIvMuoLOgYbtH0bhtnb70F9gTPJYugqWR2m7aS9VuAbT54ZhnZzmT
P7U24BbQCF3yoMaVgefasbFha/qm7wjGaauh/cz3hoE6wtYNYbghCkJVQO2xtUNT1+VGJRwFrr2d
3gQN+idh5QgTU/VDOg6oDVo7XqGwVE59ZGJ6J2jNl8J4OBAIWh5TTJKuFISaF06NwyEQD7d5bn+y
0g62i57JXt5XgzdEUrhLZQtXDuv5QaUD7KnBMMFJCUIvT7BACA2dQRYo2g6czvtciftToiJcKZT8
rejZ5ZH81aN69T0GrmN13cSjqp/irbmSB1fbqAAc3vjuf6Mm/urvL82hH55Ta7LCalpehXqJOnMR
XHT+eM7L0JW6vdOvkvuoOOhu7MJ5wYUbrhSYUfG+kLAZ3r/xOqp/c45LjfTDb0ikrg/qsVKOlnKU
OE/rUM/bxbsyItuTrINp3g3xznZ2IViC3x/z7y7r1YbCCQqgoVKmHXNtGNCo9qrXTmni1R1nbqqV
irdj7H0pUpo39nlXAVR/rQjL2f9wllS6FQwMZz7aVew7YfM4WLk/N84qqpITjgi/yJ2bQmjYg5J0
lVrWe0NfAizqWezrWfeQ/sYGHADlOVpUWmAhaNpBZrDE+0EqD6wob1yb1wXQXz/0qq9jta2Z6UUz
H1FmrSCXYFRy9ZWVR27cHIzP3VtRkurffEWumZAm6AMzUsP5mPSbun5EcBxkiAA79501uI251kCn
IGkT0cGiT+fFkgfOv3qypHPbbev8oUzf2Gf+zdNwHaratGia5kmajvoGg1E3rArtaJYf8dn6zrD7
/RP3DX79izftujhWFAKslSydjpqLdPBw26+l4+RBVbhJT/3OWDdu7OW7biU8dJJ+6KKQXI/eDZSC
jXNXrR/YnO0m/6H27Js9Bgu3O7z1pf2GFv3VT7v6WNlyV3Rkr01Hxd7IMmJFF8VkDkVmaFbiqybc
GS/jsMdF4wJRqj7+/opcNXz+90Ezr9a2cRJFPxvJTOYMoHe3atxmdHymaK7R3Ign9vLzwbSTN8DT
V1XfX4e7WuqaTspb5Ki8gJtwG3mKC97Ac1hNtX24futa/t2Cet3i7kMji2yHo5ibYNNdih0aaw9v
2jZ4cJ6Kbb+316UX+NEp8OHGeG9cytcl9F/ndr2eLV1a2WznI8x5dzY+IDRNNL+21wN7guhmQBVo
GY8RHKoYQ4AMU8HAPO/q6htPt7NcxF89Qlerm2khFIfENB8ZsHltl11IP71BobW2jcQFMusl1q53
cNi+NKGzEqQaFam+huS7qSLgAVDI/Zj7Ygw7OWk/ZLVmu61hQf0/pMV7B4OB7Uygp+ZjOb3Mduyx
9V2h+1pHdb/W+tavmp3d7aTk2Ih7CF4q84sqO5Bx5nViL5WXRr7vEl4h7S42npOpAwt2QUHqyvad
yi8UCuOIWPYDNbxXplttQGKHO32KP1mYc5tgF8zvOnuTpepBycQZTvl+apNDJAXrwWqR6m3a2V7Z
SI616Bzq7Q769iourLUS78Lm1BbmdjR6mln3bHeG8QTSwSsDeWeIhVelT7BJHkyUrq3TvYz/zdl1
JLeubMmt9AYQAW+m8ABBT1FmgpB0r+C9x+o7wfjxm8IjiI430UADFsqdOiZPZotnrurAQVdzO6bz
v32q2Rb5uJJiWjK73OzaQbMsrpsRZlc0gg2iZ3Ibbygz2jSBkh4os9bGT/GbdPoX/rXedmfaqcyV
U7pwSLjZDQygJ94kPkb2iAMNBG4HofZALi031vhrRntK5WljYk8rNRRbkvno6ePzoW/a6Q/O57y8
TQk1oO5JOTp93GxBfqSMJKtJaJmTG78zSrE9oPPVkoCJZ9tril5QiUCjgghUvWiwzcWrirdKOo39
Ji2rDz8aZKCotV64oMdCbkJXJ6lCDyNPHqGxC67tgtTiKUtT4kCCzKOflFWKCGQuYNYCqZro+Toy
SlvYXDssoFaAJnoK6H0h2o2eQ7m2V5ayG72XvUPye7cBacDZR+ExycyBLTQ0+zsNDYeVlvMoWnn2
F1+B2btPon9IbGvYkKbKQJIBZgnQf4KfsEtJ9GlvqeS9jkyslCzxtggorcCBTQ0cJUSykq1eOB5z
rKTbJUGJDPjogPxBSXq09joMRaxM75arfHQCJnfnzv+K8P6CwKKgnaAsyI8+9EezBFOSVrepK4cg
7teF1uV0pHbAEBj2tI3sEGXHVCRhtqBeidgxUugYh1Yco0BHXRBEFG7TyjkrlUruoXcPlItg/UfJ
UQe3O9JlNVWdaHT24QhBFuA7ajsQiz0/0AsG/3bO72YzJgQv1h7WCg7L0JoiHk1/FOSo/37++7Pq
939fFG7mE/Ri3KRsiQsz2N1O0sGepBEKklqwD5T2Q/wJdN9O156v39WQ/xts9nyBY5BiQbg/OL4H
kWf3Q2R5jUyOiL1cAHa7E+hS5LZWAaBny00W7lHwfz7NpWWkfx+KwO8owJXg+RSpkaIBAp02GbGH
asnK7zPTDz06dbNLhcRyFnupODiJVnyQmvj+XVmdalEyf9UTW9iEOqDQcq+JZiofgDBXaPWbUmoD
rQFf0Rde7T/PJ0ovePXcLGXDt3ktka4wOBG1ZbvvIdOpzASNTvCRXKtjG+i8gTZ2Gp0OcmkQNgho
gku4hVZ5iTwEqU7snD/Je+sBryj7drNScpyVjv678+zsVrZe6REtGw4O6JEAHPmIxGsNDj+oao0/
UQRFF69XJFBw7gpozeX22KiBb9BQswbRHuFaVa9ylY0mnwFEG2hJ4NacxYUU0Zy1vfBAedOE2LdR
hz0gPhu91RKVfuXhta3syMKhn0ODUHgax6TlceidSqud7lRt0aGN9pZNqKamtOXfikNoplquNDJt
JFdOZWRPp1Zinltd4cHJnNeykUAkU5A14YLHr5Jv1HQPhHEpQ34JvF88bYwpgTdJZXwenReqn3/H
ZuhewfmJRkTWEkEdhIRy8A7svVrycvUlFgrm0qz4Cjck6KPPm/kKHD/6SS9yaIJ0SbR4b+t9zdW7
cdiAHbJtX9CzDOoXphQUv9Xr1vYMvkTzE9rADTLYMaCm83UR3FDpNc1MjrErkPyDWRVtkVbcbkEK
hTIHyOAOVbrzS9AIgmr4+bYu3fi5wHQqpOC4mj681MGCrIUKTJfKyehnk0cVNkxFp7JCyK5ay4ni
WaArsHjViKxAAaWhjdhARru38fxjFjd5ZlhbYFGHmErh9gT+puR7QxDfUUwjhGNAmkNHKg2zKzMJ
eX8QYIBkZAB/RRXIYU2D5gZcoH2te+HH2OB1QYcZBzYzQKhljkdE0aojc+wIQSHRQLNiLm9A0Ue7
PrPHESFMnf7TtYPvocDlpxAme+r4VezQdJfJJIAmopzuSOEFTaaFpFL9CmZ2Vof7P0s0s9Q14YLn
uyGQFN67L7nafFLm8A6lj3QXas93g1lwcOYyj24pAKYSYYgBPT274MroxSlXKzs1BhOdataoJ5/x
gdqAOvRKbPlDZgQvvdJeJduV/Z2nwBfTvS1CJis7i2vndXrQHyw5M7PAPjg0iJ7HR2W9yYP1q7Az
V6EkHTnjXM1BEws3VxuIH/pA6lykEODB9NRGFjmDpbRyG7a61P6Q9AG9uTyLtrWj2MtFYuc5qBrh
H8odeJ590wMiMZHH9+crSU0f9+ijp0zOnfvDJEjgoZWdchqF08GAZFA6AjitefG0V7yiRm+wOqlT
drWJ/z4fcimw/0evBprmvbLFkKHFAhjrZJvY6PXWYtRqG6DDXq9lxNdgNrWGA6WBZCf5ej7y0lxn
8RqIseMxnQbmbc5BRkTtNWiEboUVr3vp4N9O691aAkA2idjj90GDTKB1WZFO+RVc4JQWboOVoHNW
X/7v7ZoD/utUGqQxxiDSmUBFFUHTjleQfgEM741UM8s7RPu1t2MpscTMrB6ob/wWWgMYDLQ5l/4M
OrxX4i+PtNY2IpA/e74vSy7y7QW4Wzgf5DddPmIY75p9dqfR6n56RzD5M/mdXQij0sdrc147f0sP
4g30eD9aE4w8lWM02iAQhm5HVLG/42ZT+9qIHl8qVLoDsWutPgSxqFpy8mi2p1Zh0VlAyvSVsqL4
nQGzY6RCLhIRnZ6muJs7sTs0uORrot839O2jmznzMxNQIhEM61JOZw/gPs9ovRp5SDi+dY2G/ka8
2t9Newi41Mr4TQz1roI5NFaegORPz1a8yqXTdnOC79YKDJZ9BVQ35UCKjZRUtj/SeL3OHAhzGw55
5X3g9MVGAL1cAKu6ck9vCZQHU59L4+Rx4Ith6dEOKe2aCGkBxRXVAvsCjkRCTkHOlWzzDEROOg1b
uZfKLZEdOl4u4M1e6e7sSRqqK2CMSK9QE6GPPaXA0UWvs1DoHUGoVaQHic6G7yDE8SrQSQFocBiR
yJPMvjL7iaNWRmWfDP820BMTYA67K8eoaCXyatTO9t4pKzQRWNBx5bm+zezRjGdBokixBJ+Af81p
1UhLbEmntcyI9VwHbZwxqrzKy/5psOoNqxZOrfjb2iA33GEwPmItf3l+DW+3+tFHzOwj39KgwEyw
7Fyh5ujwfRsICxjmwWh+6FxhKA15Nw2YiuIMjlPp/ROpFXFfvsDDCZWEltsr2Cp2OSjlEcUHMOys
oFQi+Pcvz79vKa8y70IKUJBHF8VkJgKgRaEQonblFczP2x6d+RptgeCw3iAZwYM+ZsXTWNyYKea4
uwDJ2PgCR2HMHkJN+gDti0RrKz0UVG6KOcElVBAyfx7Fl8jAuFz/inR4rnR/vUahzc7KwGpVHTN+
T4BacpeupYmXnONbcezuu6Z6mhCR+C4QllmZ7BtXSofx0lqVVny8B76Ompj8l0LJo1IhPinnRqHV
6kuv5QalVJYvn5/vyk0u/dGpmXmaSR4XoCPFl2SJ2pg03iFltOlEBQWQhK51K0PdVwZp1LV6jXas
GRpIPoBcJsH92nsaM5jJqIdv1Martf48aPw5OSY/7o4nDnn4ylSUtuagLVnUWx73bs28uAcdxPSa
+e5XLoLydIuEVaAA6lxDvcxmfDW2a+LsG+gjBx2NvyVGY025edGSzsw5yeTg0pwcrUzutGQX2Zli
cUcNUtfaWbCe78Wt0+DBXty8vLsZjnFURux0WkschtZpNKiCmrkWGSQqYa4qbctdcGDfSiXe+gZv
iMpqu/iCRz7vIUkYkNChnZ1CLpxRRxU8zzpYABTGxnnYR2pq+xq34gItFYDnzXEsQA5hOgUYwa62
WJtT40vuiHaCrBqhJBcwthisDP/xEFneJVeIjaSuNc0tuJBzRDcN4B6QQtM0j5R66WV2D8Lw9RO6
kCy5Wb67/aO9km9LsB06jB6ZpPZXMEA6ZxDW2tIthYW303k3QEeTTVxNB6TWQeyFl6UyeFW8BEou
kyql+IiuCf3PWkvcUqqYmvmPngsqqpLFcLQiGrx9OUGzCNXCE4s/o0rpe0h57D0F9P9qolba1VNB
SrtiuhfCsVv18m6qIfodR6nE2JHMaomCUFBbc1iZhWznzV++++16qEKRn/ap1iGXxRqjLiLfSMqF
VlqJlpzA8Kp4Ojh5Fc6EfJcMuBJe8gMvl5+0mukuTB9URzaoSyNXpJIrF+MWaT66/jMbwzLBCO1T
fFarklqq905zbeXWpmRU+6zABJ+bxhoNyNC16grqSrn/yRx33+iJ02u1YSLtZ4E70KD1AYe6M33L
09dM05LxnXeYQCITpL7T403tR6fTeINV8n2hgHEWfV+VCmoJSzgWh3wbbp8bw6WogpyFthFUMtGw
gxFzD7pUwj4k7FE+MC4EFwFHUr3qk4J7CZ4tJdJE9BWtXrJpgAfbQM6cOQH9ngHVi5QzfhNv4wWF
LWSByj/wFj7BX8ju8wTqX/JgMefOYr+K15X5Lg07c98oiczrcppvqSan4WdUc5h+fzp14L9RG9yw
EAlQTy3XFnjB5s/b38OkRsYPLCjOiFjtr8ucm+II9ikcsCPXqHA7UG6Q61JlfVX6lz4gOfPHaJD7
hzFa8JzhKO3hpyaV7v9pwfckN2DyrGXmo4SrHwmngd8Ga1LbSxOdmbEOvHwT/z2wY/0HxV0hXAuX
d1jx/ZeC7HmXUk2EkVC2WEaOAnpaprfeKdejLXsm36B6TV2fH4+l0zHLyvU9KF8BzYb/McQCAjki
AkEV+ZYDxK1IIjRWchchUh+uDLdk+smZLXIFUCeTIcYDqxOIQ3dgfL0W23APoQcggy6lWTmjHVgg
H/qpTNrMbVpHyUqtX3xENs+nvGABuHlPENifRpAW4rB0P5zqbpFtYt7CA3Rd0YYE+PYPY+encucf
+dO/HHBmcgA4j3lIECBC2UnfkntpOhkD8YzcSTL3l36lz0GjAonO//HcXKXenw+74BD9Q+TVT4UY
PJE4Qfv2nJ3qaY2rl3jfqYk1/ki2d06NFgdrk2nRKPPIkhZ78CSbz0d/fDkAif4dIdUuWPPdGAoo
AukrXXvyi2tTcSuXYyFZiH6K379edFJR9xCNBgqItmsr0EC1K0+J/xFJf//z85M0R23UpucqX3lG
b1nkf9rvm1rqfcwH/l5vaHvMCGvp+KHDAkTpygnyzNCcOSQfBSvDs1S6Pfnqvgp2LSppfg0s7tR1
ZpvKQNwA9Y8ImFeCbf/DXCHXlNviF+igu1cefQob/5isHPGlxZ9ZpiwcPXBK4lMBQNGiS7Dyljx2
czlpFtMRTQNWzQo/y3Nvbq7Hwkdfn7x30lXFSKEG4/nJWSil/qPxFcSACYRBJ8v3HZzoHWUxOs3J
oQXmPldLLwwt8xduK+5Z2Xvh1VjGk4Lc8K6Y8hD1NtMJ1FfDtbLF9Do/2vWZwRrBvc0WFU7aoAEg
jPPlK6QS61Dgknn1L6NUe18L9GLl1iyAhzhxWvo7F5IYgkqE7hyujRxoAcKzUfd1MG7qvHrIZUYB
F7AsqZBzVLEUW2/lbC8kP7mJrul+2HioWEIYsLONPWXQaJkmzSBQop0PUbWNdGo30Nfe0O/0Bazx
B0Jlj+V3tfE/wJAN3hfZ53WO08m32k625b7X3A3rrVz1hfWfN62xVcvXaVDjMNRvMWj4a8B+aMDt
QhLUCO0azQy/NMzMXDVgTvRCEKI4MQ+InB+1yggFPUjaaZHw7fKjLITiFtLtHJDrNeSBQuC1xRrZ
guy9bM81DaE9QCxBqcFHjUkGOKwAENfRlwDyFL+FRkIMPsZ6F9RqDRF4pEPAgX0kAGZiIIo3+l8s
qSdge02R13T7tFGLgdPBEW6Goj7xp0dal0L8i6Q/YxRhQeXPMWboXSU0DAPEC+hhP3yU4aWETClP
XtOOMvyIl8emzWWwi4OTyQjj16jYRyBrAzuz7vKlSrBgX2q5QHl+bW/R24ObIs5scs77JNWgX8uh
vlnwDucq8QUhzfJc29AZT75JVxmhMPS6MtrShs08vqSJoW8OpS2nJL56EIsTvQaYC1TuSnDRa316
4Huz2sa8TKDOWFgNGPSQmIyBswhp/fk3TGfj0YRnVpYEoxKXufiEZpJFiPAm6AINdsQiXRlgoQwH
Gp7f17LvsiSuBixpqbfqoEUmdJK3tdl+ERprfYenKWEXG/SGuAA29XxSC+lUTpx5hGzS+WUKNWWA
tSGkues31CY8ezb4nW1erw30igybtc7URXM3s66xH0M9WkBrQkcPF25Az73XX4Yx0NFlqErhlFkP
d4XPGpQI0uuB0Xo3ABvmn0EcZaZmzLxrlAAll7r8YAEODXiUbtG+8nwpbqXHBxvMzL6Op2sO4r6w
iqFojZLF0T90qgSpxkZaxikkaKxj6AJ0oKcGXblcsDY9mmRk5aCigh4uxAUR2SdqVDoB6nBcBDZe
ys46HxzSMogylIhWCwCimmLQfMIB1iOs31nmM8Gyo7JT5G/Pp3FLhD+YxrzTK0nZgm0GBikP+Ehb
5l0wmXO7D5GiVpnkg88cAblrCLA6+GoXzdBnIIsp8Gwr44sL1DwAiaANX7m30/V89C2zh6ZI6zBq
XJwucfgsxUsDdcXns1zwTebMc4GYZWHv5ggsBsWl7BKJdSq9tpxVSS9ckGlJqT0faPrSRzOYvRRJ
iGxq3WMGVYBWHWgEgvxcC4UNVCiM2N9W/c/zcZbsqTCzpyDK50M3w91ASXeffYJL5cU7Clr8Kb6N
1/YjWtmRhewwJ8wsKYDkVZFwWDnWqHalE1u+Aq48dVQkeBs84DSIjFoZjPeb/CU2Ud58XXM7lmzN
rS/5zttpAYxIoE4E+3ZgQMQNrDTyU96HcEpNyDV8M58iJDPYdRj/0t7N7ClVBn3ITVPtFGKPSFcb
1d709RjZJsgtGIH6DkJspdfWyvJL481sKWReh84dMB6DcowkX6A65Ky1li3gCrh5ew8rEg0HPRRk
G5FZH3Zgh5ZDs0fnylpxYuGJnbft+FkLBVkPBzCOP5juD3cs0Kau+u0KBnDJ+M87dgI2qztvemla
PbN7s9wnNnRy1VBHmX3TbkDTqHZ7aCBrvg1RtG4TFitv3M2AP7jDNy/w7txxbdXVIQOLiF15g8wx
KQOnP7pGxEGYxRwhS0RBCk6OTYizcchXxVoFMYR3D1rXjTZsQK5fgNAaqCKwSpKCIqjBnjmsXPsF
r2LetSN0YZG7HVa9AGZd5xW4fX9AvkWc0L22kY602m5bI1HLesX3X0j+gwvjt5MBdc1SLEDL5WTX
0Yk+wMsZAG0jbEfDPaNsK1koevG72gjekzW/ZnpAH63/zOQMiDeiiQnMKTT3GJnTbkMW1kbfxr80
avzMNysiSGe4NEaILSQeu2NtJTbzioqwGjloEDZzc1BLhbPjzxQ5AtIQLqsp7aXJzYyMEEATp5jc
Qo6BstUlMybpBhDZb/rQ9jf+SmC68JDyM9NCRoNLSAWC5KinlQFMk3FnPj+BS4mOeZ9AOBJ0HQZw
e6CmHr5Djzc6MZRS7l3mPRkMyMCC4qtpIVSpcDUSuWePPUnUEZGK8NJ2F9oE93q8a/bosmwYJTxS
tTGymvdT/YVALzTmA1dHKdwOkbIxuUnA9vz8u5cMIjeLnVnP9YZhsraQq0YyyDNCnbaA9zXE078c
YbLzd3YjCZk8L6R0Smp9u4nKMmDG7AoIc6gt1JuqBgi162pr8tLFnLcIxEUXR2LWYR/Qx6qBnGOP
UO5UW6keWePRv7rnegcwaf6ZrdzLhedq3rk0cFDNhELclOsobHB9cBoHJN7f1TzodDYfXPt5fxJk
8EYKIhMT5QCO1KuPile+JVUYNfnPyg4tvFnzPqTQDdiUJWDZW0rNcdVDrWoTOeaNFHFzjkyh5NBn
6KLRnY3XWWcPELgG/scsV67l0vgzuwNdXpYsIN/nIGPV/cTn1nYhkrJWWll4G7iZaaE8coBWHEE6
477fu5+t1UFa6MC/dCfP7qCmbEA5Dz284ajwX88XdMGt5mZmxoW6KylCr91pG/Dry5A2be3MgpQD
1Cf+XbJy3jkRghzBJ3IsGcL2r3jjs/LzT19YrHnrgwiiHKha4XddiBHVLZhoiJ1fyJACf/77S3WE
eQ9DTkq5lPciOCgCpIHTi3j0kL1xpGOruA5lE0aqJXvi4q7hIRdMPjuduTvrUzUeJD4jiXSgKaxW
/bFgChXaODW/C3xQJ4Cf1+wp9HzusovPXdLm+HyeC0d63shA0SMUoad1BPrgBRdmW6zG/wtFLtAa
/54SAYawpHexhN5uuIaH7MqgPAnBxPEz2q+F8Ut2dN4xEJdQWAW0HgAfi9XQ374R3norsukc5JhI
H7Oh7G+KPd5P0ZORMHu+agu2lJ0ZApCRjKCzwqrVFuou2QtlxGbzJaz9/NKmzCzB4ELajuzg3wgS
Umwkp6Bfh/1qhJWvXwo+b13292cNIls9Hw1TQXUoZehetR1Ex2SAZqCLc3Kh86o3FOjxV2zAAg4K
vOW/DwIUBQvId+PpEYgt9cVtQWMH6lfP8o9uAiwtsqAOAMwro02n68E7NIfkD3UqtGSFd2gK/wAk
XnGcFvbkBoW7WzOR7KuSIlxYZ76S6+FK5NA2uXKcIkkrWPIbGPnRl89MQJa0pdRFAp4XOweUj0OP
W2DXl/QgbIDRt7ljquZ7aJ7xmZwrJLpdeD1QfWBdgGi/iptKg8yLtQalWSjmggv296ahyiR2UjhV
DQBpSXXSpo0IiUn3km8aByUZBYktvbb9HW92ZmMSKvw/lQW+jHt/fskWTPwcWh+4HMSjO0SQ5QD1
c1AgotII6U3ciee/v3CJ56j6vAuroCAypGBkxiF2IEmRiYN7ev7jC4QJ0FP5vXxN1tZ4QPDrY/wR
OH696V1D+GiLq0urEEqPAU9pQK1mrAy3dOrnJoPgCSjJ9giJ0OczauIxDKG7TVmjr6AGGcC9jESV
RA+VEl/9tUrtkiGZw+qJmiejaqqaFt3XJ1PqHa23vF5YIYTLQZBgNuWr+4Hw/vkkF/odwS75e01r
QnCZTMAkQ2cEDKuX5Owk6KAhUstNp/dyfkFRFJkt/tD/eO/9Z7CvwEpzrdai9wV/aY5R771eCD3Q
Qjm9Tl7BaL/zbGaHUqXKaZkT2si4fvPA2qYnUo3/pVdIz4wCX4G3UJjyKBPWl9tktqBHx3wToERZ
K8Q7uamPteFqKys8nc4HJuhmDO6sHC0Ukpi3MJ6Ufm11+PLb+lIY4SnYcl+941qZ45uZBRw9aj+G
p4S7/wdUdyG0nkO9papjRjbASw5YqUm1yJ1bY2oJMajJFX/QEtAnFcO/8+RvJ+xunpAxoSUKzISO
zygQ/m7PbvzeS1f69fk6TpvzaBlnlz8vGleoKhwUt1NRJhsksHqc0HM3rBVOl6zzLd97NwFwTIEh
reSwUSr7Mlr0CxnJieEemNfJO0UGCQjSAehOgK9xL+xw2izjA4S/X83KbVxwWOfIaoLjizasIStH
s2ErQ8Bum1XtylO4lKW4QUPup+dyIctxmJ6Y+VDgtdILSeuIiViLkdRa0lvxxS0OfHHtUnUEBDjX
ipM4QOP3NSuuIijG0+RNDK1esBu3QGkSIp4tpO/sFvkORFOc03JywFq90UmyR5g0aohCsslLHdJb
UtGunLKFF+ZW+bubRcanAeIf+FnjvvZeGNB7gpsk0Bnwo6xpwiw52XMQNp8THUNBKcshr/6FMWsk
wXqExXK8hV+gPD/OS0727f/3E6n4RqiaGk52Ixwbhv2m/Bca5XrOTCQo5v2wUgRJYF9DQeO9CpJJ
GVCG3DTEiRWey/a5tPas3tIjD27WLVy7+xIIW3DQiYNrTEYbbkBHJQnp0UvRnIphz0NXj/B7RXhl
9zSaooIQVGtGOYx6tuNzgwGAwQcN1lipaTwR1dS4meifIM1wn7B/8zDWQdUXhvhNdAL1uiRqSUZC
wMMZiddGgk60EVCAOtaqhGnFisdqPP2XRFMDFYQyG29DAXmzLpAZ1k6DbVn0auOp6HHTaHQ9QBeJ
ZD+e78fCOzSHjMfVKHF5jsoxqZRn3v7b2qndGv/RRftFWPk/dzJwCxd7jhcf2AFkW24JO8x9k/W7
661c6gV/7uZE3G0dmAS9IvGwdWOyRyI+800pg/LDKkXVwvsxB3+PfEhzKYtwE2zDnKsmL63N2JQG
jx1CtWsuwMIDebuGd5No+jgkhBZJwlYH54kcyblFmYkV6q6ObJ10iFeu3II/d0uD3o3DZ2xDlZBJ
dkYGePn4XSh9GeLbz8/PUlVwDsyWMq8icYpwgBD+7SmwRoKlDm5UYpYWUEkbpM8hQCSXZnoFbtmu
r6URXVZRVwtmcQ7SpsWy9tnMR+pTjhMFXhx7hWS3E6CPfypMSEpgjJoPCQJZehfen095KZ8zB2hn
EaRyRfCpo2bQ6q5RGa0TXoJNookqZ4g6qHjE78ER/uU5mdTz7tM5w0Aiq5LiinZ2vxftaAtIEXsg
TtDEUCAtfhhW4oyFyzrHY/tl1oYJSKYdNoYIKCBTIXdZWbEFJ2YOu+7rqmZED0afapptxFTIpPrA
v7h7gQGbGAey+QpiH+5LT/JaMaKEDLE1jkDLZFIhRK2dnGU0tv1Z+ZqFi0dO/7+7EC44V6HziXiq
VjutOjXbZPsXBNVowRDNduuvuNtLR3MWRkV+kWcVjW0rqcgh6Vap+kxri3GT9JFasomVVv3KJVyK
EMlZ9rVjISGK8vzUPsXa6N+zgfuRHcLI0C3CrQyyBA8hJ2N5t2x0Bp1GYULYpRatVcY0iKdFW/qd
VYE4NNAGW27QRWl459gIX4QDYfmSPCCkkFa+YKFww84B2UAAAegwTROYDbTIFEoAwAF61pU1myw9
dLYhUPV7ioMYgoaeQnYpgrp9gqfbrCK10il0QNZ24xsrB/DxTWOl6ZrcrWQ5gjFX6LGShFnJ7m3L
0Edio7MG3CODGu3XcFNL85mZjpEYY4mhYZzrSgNuA8TqyE0Eh/K4BtN5fLFBDP97JpzrQgdewAC8
Xcnwjo/9dg0YvvTT0+LdLVLdRlA/zPDTjPDCsNfW1ZkILCD73F/JVz++oNB4+D1AwQiNQPQYYKCM
5uSCU0UCIqtAa7bCuytv7wIyDyp5vwfpxzQkEF9h8RMNxHpN9unHiogcqc1AQ3jYTRpGFeiGIC+T
ou24+KElFWzIAaRx16p1C7kOdi4QBM0eZuwofEOESiyr1MleiB3AHgXw3UVQdrmKakZcs6BTw95o
6jdxMHkQiyRbUW9Rbkfsk28JB+RTf1bO/zT5f3re/9B7GNwAeuEdPmg8tyqxyXa0FhwNyuA4Gf0U
KwmIpaWfQ6RLnycCskPIVA+vXGaVw4bMQDENPsGR/yjEQWYbM/AzxHdqiPqlT9uZaA7ERugv5Gfa
yZNM5fMJL7QhQNDn9ykgUkHwJoVXB/pIh8Yr9eA9SAdFEniz5fSA6bYhsw0YqNDLPJyK8Ap2v4Sy
yBqhxDYhQS2wgVrqyplcuFhzpHSTZ77kFvgYYkiVBqpwEQ2acwEN1aDi9FdAO489dFacWR5EqxAu
92HicsGE3h/wgqfCR65n5Sl47NNCuPf3gjZjBLrvHHNIG3QjUQVUINDFzq1V0CYT8OCAijPbkxYt
UUvTQ4MeTANCiHK7YXatgoZLDTAXpD+en4sF8yzOLBAhATmaiBim1ZtPMEvLU3sC6awVtBZ8c3YO
CwZ2tGWpKbiDGjroUM+DEu8jm1eFt+SzfaXfBDAwgN7J21JKLCngvIhUD8wca8WhpTMw80oCKo/T
pp2mB1hI1FugZZf8RM3DlfLMggGfqx/EIUN0fjBND83BxQ7ugCKi9LxyTRYyFewcDluNHgGZJrj5
IqTraLm7prp4BvW7JnZyo452rQiXASlM7rgmI7nQ5QpBnPmx9scsm+JlulNFGAaTMjNCjsEbA60S
1GhoswxV3kPCNDoQk7EczOcncQFjh7bL3yPTaQ0xIRoj99/ot4tLlQKYC9VizTPYfawTSngFbwhm
Km2jS4TefLhe2pqbstDJA4Gs36NLgScNETrLUa7yPjLs5qizigsDefZMVx3eI2PYNluAS1U076Qn
4jiWMliwt+GG1zOzUYD48/8+X4mFLBg7h9N6vsT6NAPL1SmpmurtZjxWOqPkRmWvMUkt7vPMvpQU
G4k+B+xespPeINcXBUrr4CpeXbVQQJfsuDqnsTrogTign1auy4LNnINo6XSsyLAfGUcM6B+iBmhP
HEA1nKffz1du4boLM1dnQMbfz3gsnLT30YxZOWtQxyUHRpgZkqgDD2zIImBLHfoTSXDcjNf6m9GR
L8ud9lBsgxccUS0wskPm0KUZB0psc++0M6ws3UKAxc4xtEIBluAbILgEec8n2IIhW4Hug4qQP4NO
6f+Ksu+tJeQX8gvsHE87VGPhlxwqJy1AtHLYKjlQ93/Ig1DJoz0iz/UNpuzqtbM7m1/Ny05H78GT
NwfZ9gJBusN0JOu35FqgjQPu6DevMqpr1Rq5ifTVttrHyTV2Dqptc4Yaix6Ih+ZEgK9BFoweL2u6
LWDmVmLvpcnM7EkjDi01Qk7JIcSkMUW6G5UqKsqVZ3spDp0jYcWCB4UIlNsd7xPEc4TWKqA18pQX
ag21sWSO+ZmBgNrL4DdNQTrC2Tuh/Bpeuh/2CigPZAqCAK3X6CWkDoOdbjs1juVBTbermjkL3vkc
Ehux4X/wUCOCALvUR2GfGJKWgogg0oVQK9Vi5VotWIy5wmQFjdd4ZBsAlZAMH8lKHvid2FAyka7R
oC14WHP0qxAKpTfQU+nc1UHaXRLq4IPfFip+PpEqJXiCwpVocvFQzNIjA8SExlqA+RO6cx+obvkJ
rUJFAAF+470Tb0T/Fqxxmy44Pv8AsLoSF7MeAKxpoDLoNM2tOvnTSJBE1/sqVv+VOZ8zW7MJVH1J
t2Acl/KpTz7MEyXuQ9CSlJ3fyHkitSvR0ZK9m+NXW592PSpvRsdXwg543CiEwslb7KoNsISJCupv
lQGzU1bIWWqxo9q272npq8zabVt6jud4VmjeVbEQtqPTunaXbZqBlFNQXqUaiUZBkP66JVokjcIO
eitxreEbZr/x/iaxkyfkyvG5AaYe2N855tWthUQCLz/oassL+gRlKg/VbnwnBc1nnLDXRhc8jeK4
a/JdVH9AhRZOA6tQ2VsS6G6RKW1cvHR9qrAkOjeLVMkH4RTGJgNmZqn3tLIptIQpFOjFIdMB8tYY
IZnBg2yYSjZ0nmtJ+NmhEpXSYAol/5ew89iNHFqy7RcRoDdT2mR6KeUnhCy99/z6t3TfqKu7bo0K
KMgleUzEjoi9PDl96I2vdfT/+1r66yv+4zxLRSVtl5wnLByivfxTPdBdsTec1S/O3U66qx+q3L5l
j//4bX/Z9X9CO1NrroAgw/4YnXgn4uA0e9R9/fjXxwePy+QdrReLb1yt7X9slr8Yqql/dtzWUmRK
AKiwSWb6W37oe5SkqrrIMQZPxWOvM6MRX1UNj5/tocq0INGZTq9y2KnVUTe2S9s+YEsCqIAtgCGx
rnuxQrdCAvNvcfB/G1e3UWt7kiqICIttJJ46noGh/2MP/ufo+L+W3x8hlmnkw2YoMwygaMBugnLK
pvqbtsszAyXiwZxwquzZl0g0o7wGcvKVC+em7r4wB7fj4nPL38daCtb42yyeKwlBK5xVwe7U3ZA9
C9llxB0cz2jrFuVBjqqf4mShZfOhZJfreHv3dE5FhdtKzzqFHFGrLmodNI1gC+KdknzjcuI0CVZr
iQD48mXpitMkBIXl9YAyVn4cjjiWUp0My3SMztMZ4Z3rf5RI/9KaxEv6n9mJkBptPmiYIYtoAZIr
3Eu7ykWwfWrDhIY14R9Fzb+c6n/2IWf6qo+tpq5Hk050FSNqOwaDEdeMZq8P1vT63zfHX4ZV1T+7
kSHYQnbW8MWe3PkEN8Xy858uoHlT28kBd29vUx/cJKCjQXY0XibJg2ilGbbs1HNjy8cc8dK/F37R
R/1uSpyxR8zER2M6DziGmP9YkH87Mf5sYh4lSYUNwYbiQM6rD6zYD+pl88RfK6L8xXCGgUF4hkwc
KXP/lWj8Zd5L/bOFWYv0QYyXTEQSbmiU7yF1Ulxg1k+/pM+N6cbNZZMe5uZz7H3xro2c1bQX80WV
Frsf6mdYxMCz4s8x2lyFqhUQ4Gk+rauTFG6J6KedskT/R8b+t5Tkz5boTGYeWlAIEaV+D2betzKe
CUZp2CxIXh+/Wkzt0yndvYrtvySRv63QP07xrRmaJRf5lViD3Rd+HOq7/vqv9PRvWd6fndAwd/u8
+u3vn5hMCMi+5bPW8ITD6UN9QCbHBB9PxcN60B6su+pnuu8KZ7tKWI8H9eFfVa6/qcZ/4sZXwN11
0f9u9jt9n73CGgqykxRKbr6fDsWlPKF8CNhill8qf8p/35Oa/J8V9n+cv/+rj9pUaesYZCAEZfag
itaduL40Qv5RTeNdreiDQVdIItlSTlfRhkeBNL4o0n2qxfsu7d2ur051G7syp2B1t0ZXM/Xr7m6q
b5kGR6/KnZayA+hEW4H6FC/LFaq6k5brVxKN+yFez51W7sya6nzWQP/JMOyVsWnOewKgjmTTipyy
BUOZdoctGlBhZi8uYm/G87JIPCViRlYc7gXJWu0OerUz1b4lS267qC78ANuUw6o8FmN7mq1by5Sk
Iob0tHlDZSbMvF2kyBsW0xHkd648d4hmfzTr9zENRW1yJD6uZr5mmUpLDswJ0Y7Gj7KGAlMUr6vV
OJXxE/fWzlx6J9/k1uW6yQe/WZ7F0hcGNPXa7DKniLFFyKfUltdrohalrUjNOS4TfP3WmT6ndG78
bci9YVz2BEtmF4LL2qua/hbFxQFu5/OUFa6VV49asgSNqr4mVuEsffmRLPNlWJJQsoKxwQl0qMTd
MFg2kwJynx2btMNISWUXrnJW4aCkptVo97XGwaXoXrXBc8DiSn7N86CU91n8Vfejq+IAJJqqnWQm
p29lGxMzrurEKMfYiMNdO+tvvamcrc7Kgs4Y9dIzSj37nEq5/RjrtsSWpYUQUVkLTxA3LaBOwlK5
MXTFUIghepRtb9g8xdWeOoOvnGTdW9XJ1hQOLybkvcrCFVroXhK9i1+0unrOyrehGKajlmuBtGhu
PeXmrlDXN6lfi12taP1LkmBNb6nVz1a3wTb3GCd72XCLkss8Pnb6JUl6RwCl0fgrThTttIMlQERv
VMk16Zw8sjwlDgDJZ9F+rUoQESWIRdMaqdCEXQKw9S5vV2a0viLVltOrwhxucsjisMx2Q7NfuktP
KJzkkaOMjRth97TYeOYlsy0OLm6tLN2Ec1h3SyFYYAsM6VEdj+LqjOodhtSFuiMRxQDOFO6n5Zj0
tLTogdY5CNiGB8lXgYb+JG4nGBvlTJdkJ7qdZEfCeijE9hRhGlJSR8EK7Wpuyb0FsHFlkqNuznN+
a1i3xssqghhroXjeNHM81t132X4v7Dm1AyoivzcLi0SZ7vshCcxcfaZcx2iVQUoiLG6qZrT7iQn+
1aNDlu4k7HGpeajU6xY91LNch0YlXjAbuRSddOrkzmuhfIXrED+PkunHOnridp9L55KJsGV+2/L6
wMdYZ2qTAsY9/VPUbs5kDYdVjPGasPazElnhUMk3ZVXvYdoqD2Y097sSFK6QuIKyFActQ5Rg8zZl
BbCpwsiKpaFSwOrwesrsphYdtXhW2sRd1uwB9+155Z0noGlbw6/b87RtrWMaYmgoXjmV3pIDWun8
ctmep5bJblBvkyUQi9pLfB5fi1XnoZaXaYahK+AnlUxI5SlWGqBhhJhC1uAJLBWtSH3SM6YtAenM
D4uU+Z2xubWmOLXR85LENpRat5I98XdICteX+lgJVYwx90kw3AlVRcRU24Ma5f7+HBUq5HKsNEyi
ZSvIUs3yW7Gvd0qCe4elN69to14beY2OZXyb58vYfg9ZZ0MeHtYgbx9M3rqeohYNLg377I5Srx1j
FJ1eOejCLjWryK3G84Y3uZm2RyEpwhKxPxbz0ulS6yECLuxO3IaKoN/kocdCW8j3POA5aIsTypMV
e+Ngd0eDk+0iIl0b12nA3pmRn6S4EydbKN4YLzatG8QVcfrQrUizBdo13gorENcd5BHGdDPdGQpH
+uA72y3MBqcBSGLa0uxItDJSEFDsCSd3PT3P8Ivqo7jZcXlfS9cUz6vKG0hg4tY3pcMQ3QnbT1Iy
21Z9SiW+FzBDDFzY8zF+nLpkJ2RFqCfF45C1OK3ntRz05T6h0NH2ZWBOieErjK9pFgTgRQ967qtR
kWFe5E4/douTY0OLLafGlaZxCv5aOR5i5YGTPF3BKa1YFr1plBJi7WCRX6nVjHeD0TiatkvEbXCq
uuE3xMNwaisj/ZBuXeovmhcVDMnpjvxbnqXfsgwUwwiYosLgdjFAwKc2i8eLe9URajpQUgZ44uus
ye5mwKo3QSkapx5AkRlziG5h+VNsmKIwL3HfQDzIMfcOBz13hhpGXVbNr2o/XpYBt3QMyZE+Vq8q
jqDkchm7Mkh2kzdK+0bxhMRrFWrGuNoM/F7TcpI5HbCT4am9p/m5x6k7Jy2aGV48VVuo5OSS6rci
MqKvumt9zsTHchPsGiVg2Bu6J/WUWLpHrKMCrT/GqhsnDNS1451Wn5vJ67HsUhECAKOWYLGG23Y3
0eCTDffMMFZRBzmv8nDpNg1vTIGMqI/rynlULb7OzHYvj86wLgCr3VF8M7MvA/7DQBrjp9+jySHB
CGrNOUXDC02zGMRLYW0pjiz7kuRBu+/iR63eK79Hha1Pp7o6UI2Ky7O+eh2+vyjUql0bTtNwzr0K
y63cHmqSFnV0pyiUGQYbg2rYWZA/0fhetvhA/VFlc2zJO/Qt35Sto6W3J6I8uL0zSr4hDd7YlpxD
2XrfrFoY80abWLyoZKFFkw7HDNxR1XWUoyjPOWq7eda27DNcO7xY7Lli1vwCn92upMTLdP3dfEs6
L602Fm3mKLq8i/vigBXVfvp9+Ci65pz7I4TQdsPpvfYnDvqGd4FyMyzLHsMLR2pHt1rPBVX6qTWu
3eBYw75IBlde2mAdp8ppu/aooQPokLRVpb20w1EWbpFSHHr5HYB0tUaMtQ/TVUmFKyMnTotBKC6T
D6OBpiTsdQH8aYvF5DJLtro4mZmd5qVVOJ4qHUZn3R1G2agda1uJrKSdHL+MBpLRqBoEVWJPsEdQ
lsiGv5ZL+bFNXPiZobhZ6dO8jE+8VQdqrPurOuLC1Lvjptgj6j+ipXgyGvZvHnIJGCrT1/W2V1fT
lyvSSlkPkna+LPML9WK7VXtHxDuwK2dXhsG41qqTaEer0OjLrtaDtbXgifHi4GJL9Vsz9z4TifAj
ocmiBVhCCT5ZTF6qyAiE6F1EMkBtszdrbxl3UE4DK5YBn/4uZgaBokq1zbuuC7Qy2jeW+bMqseJO
mXAtqzBqxHcpg1+V8qq1qQ3kZuaJocw/DpSdtsC80UiuaaZtGQcavluikK17W9clsDr8kaan0nqT
xadhe1JXwjqvKe42cADS4K/we7CajsIEz0pCAUfWs/tZVr4nBqMcEYAGvm8jXWnlpU2bUz1Zsq1U
Qqg3rFih2xmTL9eBWGafqtF6iTVgoftbVqw34PHAWbtK9+ZCz2zGzhc4U/Ghrcr5OOs9MMFqSMJk
XfYTQB+bKdj7qZZO+rAmO0WcXmvu8B1Di1ZQd+/SlnlVZn0vC4zVOnMm/SnTCd9p2UdnT6+g3YFy
SuVHnpGYTCXQwBmrlKl1+4L2rXXcE82GbSQcKinbJU0UgBl9wr7voKpCsM6EOFOV/igWMJQYRp8G
1N4w38TVIEhj2elQ2Dkt6ZKoqzOX80Ghu7jvjlv2llqvosZRcTZyK7FzNnw1AfXEtD/3GkSmXus9
oeUomRb8aSh3H/ptAe/MKJadWmNyXAZz10XKpTG6o0bRLW7Kw7ZY2HWRDHSRX8SZW0sVj68Rd+pQ
Uyjf1uMSl366pY62Pouq/tYspGlSdSglNhSKa6Z9Z/1rQoQ0lA04dSYBvFbTvG3sL3I6OKLiJ/JH
T63XVKqbIN03uI508yNM1GOpFtdliJk0MPlJ4HTOI79B7lcwJsVK0KY89139uirWru7zpyqZn2T0
mUW+tuNxqZJvyCAwQyHGwRab1oh7kfpNKeBLY0fNQwxRVGIF3ga4VuyF3MubMydsXXtyf8gpQkv+
agVlcbNIB4g1fveu2uwHS95JFcw3bv92ZpVAEH8wxjZsU47dVnNXgc5Q6X0WH/TVHTMmh1TpWy7G
F23+YhG65GOcH05Ull6XZG6UL27UfuoGuHHlu568zWiPK4FcP6dHSRFtYfjWTcGWoFJXj4p5V6Zu
aeDCjdRd49+woKUq1auiZVcrkkB6CHm4Mk7S6itnHCXUuXZl/WVLiv1q1o9tSvdAX+5k0SlFDK0Z
oik017D2BnGi8pnFLmfrkL+pBg/JSRnDyHhy465JPTV9iBhLrV4SxTVxvhCFoynuyg8KjJ3mxMB+
qtdZedHMkChhW4K8R8mQ9ukM26NP9oblay03NWnKQVvG6zabpxinCeaNxL5yBcq9w0BIi2HqpDsT
NlBDjmcqMdHwtWyQk8BdKC/RGmT4xnfMWadl7MnZWW3fdcaXzCkDKElqN/mifspRbjHBhNM25H5r
7PX6zOnZccNM2VHBl068kzGWXNg/zeCaIiASGI+q6VrmW4wXTQcZWw41apDR+/qY0JjQ/voPl7Jv
bE8LI3194QyITlAApLBhQ7XnSPG16GRacMocMp2GiG8Q3NE4D0rJWXQoBtxuN+tsEgWreetJGCkh
CI9d7kr5CMCMI5souy/jMCbjUqzci8kW5JxtLVJTu18rRN/Bbdb4hENc0A9kFMuwF4bEtyQ8M9Nf
ISEFLtR68fAdQWNNi9Vvp5ozrrbTLpjioNMKnCAfOxVzmqCUPKOI+BDdIStit84UYuPU1cXlMtdG
qMXU21XlS4xxcSq7HVf7VZhVXyj8CIfF5SVifqOrinAVPUXf1+WPwdGzVKQdnoRcGmWhTGelbTLv
TCUnHNs3Qw0nmuvr9b1vripTH5VNfWmAOscJUNhE3/nkFatdfYMwsttafyr7UE7Og/AC3TsQZiAV
JtP1uLDx9M3BhX9rWiepIDKKDhZX7VQzpJY1NTpZraVfv9aQZMuGMd4l9Ty/aq24vKpR2yNVmqO6
F4TaV+YlyKrBQ59onSTJfR06dDSQ+crMSmf1j8lei6sOQ/ZZ3Rfdsp/jNJAtmEj6dt0kmYmp3B/W
Kayk7mvT9fRECPxgiXG1o9XEweroYVCa+7acf+KYxE3FhyCKEiMYkuq+MZmfikzrXlwt3V70hOxl
jaD/Cne1vDo9OGo+lyuu44dZTEkQR9KPYEpePUZf63yft+etd5o3pf2kRjgy+kHOM7pK4RSfOs5c
2dR56/gbwBnDoX4WZDgV2Ljh7WYGv8UWk4xMPTUpA36eIQDNc6XZXitPWvyhfq9T/npblR7U3i4a
J1F/xxNCdqxae2mxNyVf62Mn6nyYQkgMa/mCPyWBYEXLrzuIBwnFrmmBwYeQwizrWtZYQ/7oH9JF
fVJehdUH7i0F0uhKutv0fpHexuw0ar1D5Vi7DlzWWuwiVjDJii92kgR5fe7434KPt6C22X1xGrOw
wnpzcqosaHG8tC5KFujAs2kqrgyvBTNEFhzvBQKd+lHHjSm6n1rZG0t7yj9T3Y/oOpdC9aTQiVhv
2BR+GFluFxElz6eWqbV+lymHsmzCTA+AwDPqOg8fyejKaRhl30LyHm0P8fA55VvYSH6HjVPjkvpV
yIRxh0mwDcm3bz2rudTGxnFKO1uMBpbvCeS2pvYz892asnOh4Sms82VsDw3QQQNnWK2cJWNp5GF+
U5qYDPS+zTzukjVz5QrvqCw50U0ctH1yVM2jftGaI46ZJg40tM00rvUpTC1ZthcbTyXKRHXpp1Da
IMLnlOrx22p18vBDl+0JEwTm3UU4BwxVWo+lFTbaSyIxgFjM97r6aWDQmyEwAamfOcyqF7WDiSno
ntoey8pNxK9exu63+rDonyt/mumqUf1XmC2vPRwyJQ2B4ySXr+hMQ3KJmrDVblV+6rRjjVMoLeAl
TqE0N4mCx6W3dqEkhwQEW/1VRV4Bt7woXQPRbvCwQ7VltKpsGX7HEHGETybdTX64kiLQhIv6WPUq
x6w/CggtsJvHE+FIw5TZJzGe2zY7CS+z57K2zQ8ulf6p/tZaP24fCj1U8R+Fcw/hY2CyA0vjQbGm
S1TWd5BfbaXhYQKqF++tKAD8mZiPfBajvqtuavIULxe8hoXtsVOIbJLUydLq3Azk8STVelLSyjQG
usiH207RcyVsjEwDb9FCFZO1vEG5ORRWERhVxo7HW89ypeQq7FU8pCucw49lWz/p3JIFQZickMwW
T1p9jVe7Lu+igSV/0klnKpU3QEugqGL/DK90dWLzuuY3a9sI+05U1qfuQruabRjHtb5WymMbnTUC
2poqWOErkTvJu7I4pMxZjwriYe6jW2VV2N/XnIOYM/cyS5a85tZUvqG/jdu+FNB4g/atz3czg7/G
uwL7TeTSZGxweeNzGUkwi2DOpM9K3SFu2kW911If9xLggZbhj9/sMsHyBnVHBXQmAtmuqfHYVN9j
8a63/R16O10ISn9sBkfNeXcv/K1V9roond12lAyNe5pFLV5fb4m7BC2iqe+W8nVNzxvWGvFLX8V2
qdxlUVCRj8e2YT2qi4vsZp2zDh1MCZQqpDvLMTipJhIxRKACcqHxLLUHnbajPDlMhLKcI7rT9az3
Y8a9P+qk8xJnyia4SEOEFF0VEgGRLKfsR6h6rIVoYaLaxpkd1ctikM3yI+66+F2tP+fipe8clZki
3FusS1VXDha9OlqJdOhrdBT9QhPDVEHrC4zsSu5UyVybemEbypNJWBE59eaIdMT2dy0mjCWXx0+u
XZX6WhaOHgex8qVZhavpD3nsFFmYdMGo7ihycA1PhjODc2ge8Q3OCvy+hNNa3XoY5M15zK5J/6xV
CLiHXpi9iZmBrHhbrFARf4joWiF2dKIUmTgmOeQbI2y5Kyz04DhtCxXDrljzRC8i8YiddGY4R+pt
qGPqJ3w+HE7gm2l2/zXXO3ZKk7hZF5jZrusIXh56wHB9/B3pBz3abzTBJq5RBNNXmxGqYX3EmL7m
JU8L/OLFlfsLc8PEgj0JnvxgobgfFfDRJikK4pLIXk65AgMdlUTIwjYu3KJ7ynUo8iUFj0M2EjQa
odC/b6bh6Om+xCiwrx3R2FW0OEPakLlOA+OcL54qP23fSvosg6IXSH6fI8bkOZf1yhFL3j5gRDeu
XIMTqzzRSiJoXz1y68OqmmjbdolpfMc5WgAUHnyBgUkosVQElq9F9YYDbuSrRAsQ8uIDN5ARYf0m
72T9M19eumvNxZLsUgxPCNOib714nukERsoqOGpVRxkilx6dSSc8R3ZE/7DnPlzpltSM11g59SpW
M7k/Jzyk5VGeD6yEokUjdBTG8VrX6s/iQGsnYq8rq88p4oNxnRYX2ySFPFJ6Eqh3qyjJQqu704Ik
RjOGYRvtdx2dZ2ylrVB91dFzEsLm3WpeaoCRo62b+A48zULt0vdob+vXrx74StuvIR7F5W6hpYjU
v6mDtfeazBdnpxbcqPf6IcS2WkzfzCnMs8pdZiph4ninTJG9GWYQx/jM93fVwg4j/dQgG9Cld8ma
+3jyumbXzvvusYUFjMP8D7lnRCuk+hzTrWh60W2kofzV+BlzN5GcWsShfidbNlM+5ryb9gP1g9GT
uaO/lWwvfZcqzv248MWR6o3xmzm8LNKd+qBgQyBPd/2LsgY1f5HibeuGVHlfxdKOGAQUp0MWH6Vv
myI6Ci1bmCdolRFyJaPLkC3wHIL8V7Lj6L3E2ruUclJ6Q3lArLfk7yR2i/4jLQKUVsji5vIoCYe+
c/NlF4kBCZ/+o+aG071m6lczviPygtq2szeZkPqWVyaLrPntaVDqoER5L87R0oadfqKObRfrUeXW
FUZUWL9R0AcX0KTvIw4A5p34U9f3pBKFvlPj2m6Xg1ZzTS/kraGRf7bSl6Ld/+r/OChxssnl9T/C
0u+SU+3smCY7rGMsR6t31Afo4hIRhpLtQ89CEaSh+Fjwyme+eWNAOr+hN9vUWo3oJt6om/RADvUl
aJdHrbhlrKmkwYUbj9f5Xg2H5twogbG60eKjltAQBgwA9+qS7kZyGXYXxkBBJ4at5LPejOVt5FqI
j4PmGZEzxkHUVC5k6Hq+bQmWBwervSEVz59j3Dr1i6reeO1i7xZYfOvB1PlI1TMjDx+bfsgisAY6
WsLotAQ1QstbW580yjPpUy98b50js3CMlbrH4RdEoP72sTlWXDpK41lS7Y7lF24PRuxl1617VlT0
FYmbEOv9F0zWhHxHFN2s3kS/lMD1H3QqLQCA+roPKNaWdii0IMt3heRYxK4gckxsuYbANDmj/YLU
l1MI3LxQ7vIxYGvqpY/CLUAxRE4qfNF6St7XgUy9pDYlO1Oy04yzRJuffBranSV/zvznFk5G2OR2
JTxHzWPzXsnRPsoeqZz8Jj3WSJN+hz9W/9KfVCT9blEcpbjr9IM0cZlLjC0/WtHzktAUUju8BGI1
iUB709yMkhgncU/krFMhn2xx+jV7T928prebf62NiKp5UJfysOgkbao/s7ZyxlBt4UFn2KH8VhXp
tZaYvS3Q8hYKGUxXdbLCzXFYK3fQm5Px/693iA01BKh1np0ESlNdv6vwD5hc0e+MVn4RECBsQRt/
a9h16fQdVXuuIRPlWStzVCJoNXH/0Cntvl+TUK5qRx+bXddEP2LWvFmT+SHIadBSWrZzPXXUfqfn
uV/OqmeYnqxPXCx2Ffsq2eyVRiYaSG1TcuvkS04+ZLoR5ENkBqTgUHQ7JZSaw68Ml7ii/kPJvvyy
BGWXKrhVM7NXX9rb2MbeuP6Mk+LSgdJzcaE571R+sqh40qaMwTK0iYPvmT9pXif5m+lXlFq0Mf1Z
9L1M6WQxx9dK9UjG295RzfmUt5gXD9NhHdjEJZqYzHgNIrWcnut7q3+NNdHPZvzQ2tyPjfwOCcDP
x198l3w/Tb+JPULtAki76X7jZBFffK6gpVu8uOV4bbYTmlq0Ta+SeUuV7K6Owoyv1jThXhVumHJ2
OdcEDvHXJDlxb86rv1nEWEftJ56/ZzqtYxQAmwAfCwrDldTDTOuiAhkghh7gcNT+Br1Uhodf9WFF
+B6uc7yrpv2KEkuxilKCEt9ZFfUL6jyhJh02Hcld9pqcU3Db1ysyUbhtVONO3MLp6Ji6ry63CqPq
zo50r2ZAM4JiEkxiH9bruf4y6LnKjemKuIxKMU1XYdwL99twBGfBDOVkvGpmzNN1CzkojZ3VxPQ2
fOtYpdQX+bYoYZljehcCubNzsPCcetPok3Cr3YNq3dPtgg8z7QSCfJNZ+sTJvKNZdZf4kBFliAQI
+LWYeJBRMIoxkoKePfGFiNf9R2G8jvPOkMMVpyJwXcvXRE9gSQHvMnGWqyPRWunllImjBaNuJdn1
06XMniz9tM7nnCorQq+2Vwf67RB3219899L6xZii9r9gjUP15EaQR4giYWz4OK2XVroNP9ZXker2
mHp69NksCFhpelv08VXiZlj55jF5rpv3gk4waz5M/+H+zqlPUVQZXIHxrmFyzGM7SYQSrznRI2Fk
4aPfKYtt7SxIVdGlyIOiulnTsZs8obiI1JbH/AC42FTM5/WlRfX8Fsm10T2D5quOvjXTyS2SfnqV
c9HhuYvaeVtcjee9OFjO6s6qErg61VM6Q0uSSi9JX5v2JH6YfM2Ye0v5FdVPI1aoan4lBaQISfVI
VU9bnbmDyv3JxGAv7eO6P6gdNUAciSgxlmK4TWQSKMdIfT57eSB2OunFU75RTqedZaQ5oOh9lcdb
PGN9s6jroSWOk3XXGo6bdClaZ5lxSw4w2vDVQ2T8srtVb21fF5E6v6Mq3+tvOwUdNZZH9qHQttIS
bPzmN7lMYEEXSeHUKH6EDHT6WAz6Zq/9g0Rq0jiDsls2T7m3rlP31D5nlsN6QARFrJBiilvCT1G9
4UrWlL71WhFoSi8dMkuc7cTKctfKjumQLV3FsJtEdOVrWlEOd39jt9d19aNoxySQaH60gMQvqOeM
WFMpulhcB7XEQ58Dddg3IxmNBTRDPrTjByO5RwOzbHXzBcqY20c00S1RPcyvwq8TzHAU6NLoGoCa
g59yaIjhQqpUbzjknWKFrtjfe4aqgtx40Xja4nO+vrbpS5x4lvgmUqJL1Wc9twLtuIjeolN7PBQo
8BblH4gXYqo/WpL4MZbCIW65aSIcEp9MtH2hedEzjlk3Gd8l3MOnd7zmk9wl16joMjSPq4bFlc7L
oVFf/V6ifZkJgUj9OolCceYBZbdxan2rzIPWoIZD4W67NPTSxRRAacSejk3EORG7Olu7qT+z5Jyi
TMex09FEEnc7syudFTobCUPSfWjCg1LONAfN9OQz7skOiQ2Cd1ofq8TPtooYAl1b55Zqdc/IZ2/V
6McpYoQHJb8MxWw3knEaqehjjCw4inw3xjcQk9S6Y4sGKZt4ezI60vv8PmlwBJgKraMHCsVEbna5
DtzGJAsvCz8hV6TyjGIyPJvNuykFrEuScSRFYT519XthsSZSBBeiUzOpz5IpO5V5J/Tu76Oe7tTh
8v84O5PlyJVj234RzNAjME0ge2bHZD+BJckiAn3ffv1bqTc5t+4pldkdSSYdiWQmEOHue+3tGT8w
TG/8vzkxGKO4pOZ3UBIz/Rqr4PkaDbj+pLA/XlqrcW6JOaLZpU4OoMI5KrKN9qMztHflislINc3g
kIFu+rn9qrBv3d2XHIXzrXA/mzC8/0/2PP8xVIwd0iYcTIe6O/J083EYJeRX9s6VLTTGiY696EG0
Myf5aGxGqOlIps0rcxBsOgBkCANvavOQy58GHX6i2+1/ZrPx/wOqnGbr2CGth/RoFWeiKsRbQUkU
1W99muwMAZMl453OLx4KZ89azH02ateOTIJhl5tPQXI2YRnD4EVthsafXe3UtX2wrPV7tVm8yzRe
Z3tlfHc15teAbl7Hn9K9RO6jrverMd01MzpVcMlDJkrGpQ13hY5y+KgpG0ssZzfw7f5XXSwl6ort
bM3Mo9q18m2kPEd6T6X9ZRefJiOmqN1aJnLLIq7ZOJkzeU+IUs0e26E9xpn+mJrMqllfJrOdRYxi
9mXW4BLtpKI6s84+n29Dw0Uq3Sv5z7xzY/1pj9Gz4qK1l7O1yrUe/Qny0aiLbdXxhredxbnmfHUt
kxJuYG1QxKZLxC2Q0449fU9htxv1ZwesuMBCEFWvlhJeGobaNQ1G5Cj9IULdZ5wmVC+PEHYTipaV
ZahyVerWo2OH0dUwAYSqkJo+n4ut6YbXwmHrjQk4WnzpYbLULWOrVNCM2fw6q/cREEdOqLJ1XT+m
EiUXEMoM7mQgfaPp1q+Zyyo9RfQ7c+jxApCrtjBzfdO5MvCq2Em8Tq36tWzNz7B2whVKKNTCJA8i
ACAxjZ7doRrVfX4KlFWbbkzNxd/m4zsYjOFF4X4PrPPUP9F+1vHeFXgnqsjPIZLyT8s2fYcNAvPC
qmmnElLoBU4Yrw5/IuXRYLsPTShWGdcYLuw2QoTTABsSDY/Z2BqsCayKx1Qo+0pTBk8oxtIil0Pn
RXV90V47K/K1fDMZN0ugf+nrtOVp0G/1SIufQVOUOVoJmqW4C3TE9xaG5xBkNJfVsZblq21r15B7
M2z1JTC7uYs169QTvMmYYKKKFYyw2OlOGbyJbLQC492UZFRK2W/rJnvoh85E1QpQu0jmlWJdVSpf
JoY5zxFZ4AVKYy7qytSWMuTzdlxkkk6PJx+B59Dk9TnTXU9wiihjeTSaDzdmyTlBI1XfFaw+svzR
hUO1jPLbUh6cIttGYYc3rouY72drNThZ/SpmfYiLLctgJfWknAxBEixJAfkxNiicPapIR9uwvcHg
thjDAz6liKpzyp4ne6fUK93dFdY6HK+92JtsM8UewNvWlu2FxzpctWy6QM4yZ2b1scI80oAB00Cz
tGU8Gsz9NecZqzrXfE5IUzR/NGO9Y75CN1q0XlY/laybCOluTsjbirM35aNtLRuiJhrfjZgzIfRG
3CwdnUU6b+gAXAxSWFqFWHY4Gowl+MOqYFlXNzm+EfLnltuwEttukqsOAqHTaSyrFzksq67bVKmx
rczWRHujZIphDoGeOX9fqseCcWonvhzObYrftr+lrUtgjfFe1t8MzoI6P7ZhdNSKTaoPD7P7yxQM
uzM6lFrfTVazmmw+h1LZCvlpmGw7UXzsZ6RF7VKtKT03V2+qu2blo1+X4C9uHdzqvGLzTBwAkUDj
jZrpK4V9ixxtpvJhMWDTvbaautFjeZ2CxAsqwbY707OCCBKiUOBw+2ZaN7VD3OdYdO53X5fqslMn
4StaGC01K/ilFfCovNRG17BQsmzBhmOVRQWZZRT8F8gHsuQmnzMVpLNhlZYTunsQbMNHAeTtaLps
lcTxpqvcvRxHlDy2xkAxDQjyxRgyGyut0ZNNsWLUVhQmyFnP+Eb0ebyPx4q5lDxXmNoqxiNdkh8U
xDij1zYzJOLYFe+D5q4ikZzAc49JFF+Cu0HRYO7UUd7P+FYyqBvbttWl2uXdyi7vhNhxtPaqGYvH
GbSzGGx3ld+hXTh3b5Dkywdya/eLWWQbF9TfoqAy6U5ivEkFlIJxbXnlK+SlIKsp2Vp1afe3fv4w
q41O32mAk9WQNpLyBI+e4of2Y6MfR8el1il9NlsHurXQW37Fn6Yk+i+wHxIIhJpCOXeo0u1bolR0
MIrtj9lrXibPmpjs04TMzSwhpTW/09taYvhpf3LKsy1flJop9U7Ni/sLl0fkTmb2Z2nzoBlvMC2r
LsGOpkIQS6P6KUH5E68Xb1EYro0IsaJiCpeoputNrdiyb4eVRT8NmTDNSI3jXkE46v7U599J8Cl7
xp28wmL6BWQwUGFnMX78linFpGrL2l7N3arBHaGee3PtBJdAOxpBK88Jzk0DCvFqjfN3VPbDLm5e
RLpuU/uXlUXsJ+nXFrgYu/xWkPKFcbIHAvf7FGHFb0svaZ8iW/ds8mGdwUuhcROj3bR38o6gaNiQ
0YX5FcuoTRkxnIvqMEmAJ+hVoWeo/Jlvy3pjS0jsJfF2zsQKBJ6uxUC41L2ozdEnVJQ9ZeOmCubJ
Ny5fsBMQrhoKRKXrLj8ikv0yjePVXNb5cJyHbRTsdXFqrNgLOWKS/qWvHxGdkJaHDCF15eZM3oBO
XWy5nqJZq17lWkOhkX3y0SvylFCNm/V+VD66wV1xaF8is1opw7NpmESvDngTDD9PFOtiUetlKThD
33DSppfQFtamrWcyQCj/l0XQoZtqF/7/e116QEwUyLy0RdI+RHRiWTYfQo2thMwpDIZAbR8jq04n
kdp3iklbZ+omLW7zROLHaHr1rHua9t4Gxc4dU/4OXLDJzXFgp/gfNvdxIDqk9pN1ALB6s3CYybd4
NQojjXyG4fNkYzll0pHOO5f91frsZ6VEIGFpYSbCAa6AtjdWfmXChiCFbgS0j+K1DFcl+TAFA+wk
2vTlJOjvtpXoz6M64W7pm6gkVBVBO08Rrs2W9rMiEMVuJmYOxqrvf2TliEfIgGrRy7w7d5KJPsf+
iK4VSm3yVRWfh8ugKn5Qu7jy+tJ8ccBQMHgUtnUuc2Md4XPZ1biSMa4o+UZk7EFUKLy7SfDCzkCU
ox5I/57o9FaW5P5O82sy9wrwxkZr1ZwLkOlIHbVrPTyMrEAqHVMsKj0+5coyBRDpCgLmDIN20VFQ
FlSB6zGtN3qvgLSOzAApxC6dEl7DPvWn0RAP7TjdRoW5oWGptS906OHCcR8rjZ1j7vjIxDWpX+t7
p9zo4U/hEs8eaWeDQtQsh8QrXOesN6jK6UkPnqDU02USf1Rs6hhfu5pLs6yugbgYBFjDE3YqEfzi
ZUy+ApqvunqVw7vG4SbFU2u/jhZTXe1ZZWgY34mg19hELDb4OT6PzdEd8A4EsqoenAmRKbBSbeNE
Ur8FuFUzhNNwRpMrgsB3Ka7UfmXcm7sO4TyYK5dJqrMd6sS8tXO1HPQKQ3PwNEb9xggcP0tG7UkV
30GneFwLVhVFLyBSLDSwATJqo3Qgggfls1ZDHCjxrWmyX+EsmZK9lnOzreLgRWG8oHZP0chIVtoA
N42VJhvpjDqvD1RvofoZj9+Cc0hYjoYRIHww7U2qfk2S7XzCgCs2vrJIHBhedLNQkZOpTbDlgL5x
jlsFB6azzvMfI7cRGFsiiUat26uj1AgL/iqGV7vDJ8RM3jRd7rtk3UzZxmaKF3a3gpT0Tj7hxAJ3
h0Ls+bg5HobnbgANNdWcbiX2LSYq+ow65JjRpqWMZoLObGq4/zVxvcqrC7JsSifvivfGUR/D3P3I
yowCmvmlPWUKbME93AHocZ1l9UtrU94xcIvt/kAgcays4MbDdlw7GKIgmE0EEeHXNd1OHd8xdXZL
LKSCvIGgnRlQL5YN/l3GVvDG4JcDrPpl6+VnzzcLx6FJ0FHC9pIzQcaMSZRHpTsK9rl4Df2FP1Wv
5DpCsxihlw1MOUlL7rB1aR3nJM1cVliXjH/VknnZ9u22U4FAZrFnPegCW/GoAbXUwkvbaB0FE3uM
Gc8or1PIN1Zph9J5YAR5qHsG38I+a2GxAZ/OwqF+G9kjm3cF/iFoNRKenZZ/n6N+0CxP85p4pm1T
82JZRBuWP0PAIK8Y3bcuqZGeJV23gsM5s03mMma5wpwwknF6BGuvtk3qis3sVoxfpfmQx0z7qIVU
Pyzc6mB0kGZCq4GN1V2gUwzHjR/HFl1dyFPYqD11KU6UxoJNly5qoRlc7MFmgORYR8URVyepPC04
FlP9YFPRG0KuGsGwWHgcY/vEpV5BAAub1yoBThnGTWEaJ7bpId09o0NOeCzWw/BLr5x9FrtLU/AN
o3/x856Y7tbZsAn7ahvxa2kNDH//XGjDyoo/OPg3U5HtI9fZBM2a5lh2B+s5gNkpS3Z7Q600heYF
zHZnp/fAsHcyeA9qTkceFOAaGc0PZWitWtRtcxwZxYrnkoi4YmCdi322Qb2xWyM9q141/zIhtdqg
21b5h8sSI+If7pXTABuXf7vdq2JeO+cbDkxGt1BFSIFj6/xIuQ3kdJu2y5/KRKNmTW4y+UPZYyKL
ocfR3BjxJ+bZiN+D4Ux5WrTMsEreYqALxVmprXLVi3rjSmNVEx/vTXctxhjDLV362hAQ8FOx6ZXX
oUrWNkm2brTXx5cSM5LesxDNVD0RNXeZw9bS2kt7hWHk/aUfONhjAlu6L9ca5MbUg21iOR+SxbB9
la5Hx2StOIa3HONNBpCnJzaUGWCCre0j6iAT82bQhIemvw5DtC4nrH92uTOwEGAKXBKoePfBdyaf
lNIjdoJdOeaCHrnHPl8wLaNNCq1xl0B7WEzpMnmt7U8luqq2j78IfO190j/18stBl9cqUl279yKf
8YDGw9c0Fnjry/xdK+JzGRFi2xjtWRudZzmr5Bdks1e6015J96VLxFzDWjix1ZiKxXSV988hlPya
DhbEmu8JQ4saym+gJO7jPbNj3i1Oz8JJ1mEBfp4gZR668iyDK82MLBCF91l4t02uqi5etlb8ZTE4
Ha6T8ky9H1XBubeQrkYCANRwALYOWvoNRvL0/7s2gQO3huGigqTOkLbu1G9amhMhonShi/yoV5M/
W9lukpb+yKIpmFijxTMZteNSdBC4mhZydqfaurSmL104n7l+c9LzLDovrRUAF70Bycrc8Cis8QbB
XiTusg+AyINRZapc3KujIsietZppPi2wH8Ztx3OR35Xwe7oDlc1YTvS6xG4YOVLWRE9chs5GFSut
ZjthBF2aH1k0s2r12nN4m8nGN4WxTzLE5VYEuzExrmYsV4ll+KE7YsRYl/FaUyBLQds709frdR4f
FRE8YoZoo69hcC7h9GaF31h9kfLpQm1L8XX5qFmXWDHODXP22imPyqh6tilWha3aj86YQEJJx1jR
xBHglA0rrIgf0YDraiChLROxeXOChLTZvmKLZjr8/3JdSYFKtYT2RFQKwlmFFbjr+J6scTVLmCMM
k2P+KsQN8m82vkrEAgPkofdHhRqGA6V8Efb8RM+0tbl1cg1txA3VY48JSmk/xzk5Oul+qlA6wsKP
8hRrhQM0NG2ScVpLER4VWINqjA9WXO700MIjM1qrrtR1H//PMrUqpk7qrgqYGkSlfKkTdUl+Lx8B
vpMIYrhoVm02HMMm8ELklWKe4PLn2DeE46fFAEPXVNqtnF1bMloh4lV5bZza61xO1A0bHBhcb3Xg
toFtADZuNT8NGdKejOGdg7fTXsW0NQO+NA+bJcX+4yyJb4Faf6TALsMrz4fpXuC5RbN1aZkD8VTm
NmrMdbZXY/HQUkloFUMDs10PIrjyfuUqcXrKrwJI3hgTrzY73pK0BEx0S1CpuFR8zRCtF4UNH7CW
Z7u0GciiY8gbx35N5x5GfoVeUw3DzintR7ZWlX5jFZemuU5ybRi+GRn7kgmxZjy3VUEJHdIILIs0
MBZVhSWtWKmoroYYvfSevkS3YuSneOwwjr9iadu6ar4OtURfz9r8NdqPA7VZOZ9d5TsbX5HDadHv
jlCW4hDMa4nZC4p4hVybThbcpthVkA+i2ahS++ybEsg4240MYvR8J/rv0JjBz6MvR0+ZhSvcfS65
YC9tER1GQsDZ5CY+5UyzFhjz3kTBn6kluvGE34UpyrScuMink8KL3asWVgRtEXXjG5ah1v2OjB/N
3sxNc86sE0omMvGE31ipjrLOfQNHfmzVh3Q+12a6ZlnqskY7MrJLnb878ctUcw/iNRf7dIBlr8HF
jWNNNlVSC4aUd71iVThYpyI/vVOI6LMWRSsUWjM7h1r5MYjMTfEN2zU2mDuk1EUl3nyxxEEkyaVr
2g17hrwskksk3olVgzqO2xXws24LL+x7v5iPpp3zD6PIBQgiEXerUjFaBETFkpinm6l8yPQHnfpG
XbfzjsxYBvuLmRwkZ8TQOr/cha9wWZRbHLoRU0lry8DINNdtf6o6L2PMFV7NcFnlFNnQ2eav6r5U
isGISJ4V6A44CUgl+QBMvkiMT0H/jJoAX6X0CK81Dl3l2ElQFPbGJsB4Lk25bvAdoQ5EJxRNxeJ6
hayogsyLmnw1TMND2SBuHKJu30zvk+nHtuXpyb6NL814sAFG9ehUqgqPpkzey8zcOkLw6X255blW
8p3toPLWLlQm1kjlk7JjS1vOuA+jNnOkZZNKf27FrnBd9ulh3KLFLVp07dF6Uc0fK8vhuuxdFM7P
cXVztS7Dt4LVoRo0H3eqP+kt+EOyVmIAWbEP739R90mbzjcPL8V0GutfZwbLvC2f1b57iJBjOofg
6Hqv9CE2MWUp6/ApjO9PRXSx3GhX8UnrgbZCdfGMutu2xkGok0UiKiVsHDasyUs2atscMRtT3D2J
sHjDqAEAgCCwYn/ZMta3QUJQcm8BlUxz7k/9p2UZjIs6xgNhuSYXi3lqTec/dCSVO57uTltNnSa/
GkwiOfOHIk5JZpFUYXnfMl2x+3BcBaJlSVlF21uN3XouGEAkNe5OJk/d2DxHdcHb3oQqq+EsMlbM
VtfPoaLZz/fcPtW36e/9sLe6rasxOAhdZgmmC7cpRjBRLFBYUpTptZpPoJ2J9pbUhTc3JBXAw1do
z+8OV/sYXitEIAvjhFuvgri+me25tjFLTPjBhjH7lTeYnacmoEbtIPu16sVhV2+ddZRfQ/slDf2h
rrSduGdBlNm5JLvILkS0KfpLzeAYTW3WkkXIEEwgHDsa1yKWmdGyVpX9zXIjco7icRsMv0Isyq6k
gZPBxe0pk3Ixlae8BlLDX9/TebK41cLbN2in4N49lkghhvqeatYb0UdK0W2zNH43Qvy4eTY9OuwS
uDI13VB6tiYzr/48pIBPGq6GZcO7VnePgrgesP1Ifk3tVo+UpaovhdNtUVfWJUFPZZpdJXlZ1E0z
qBrZgpTobGaA7pvMjzA5ZZkfgmdDhUYTdMN0jkg1X1Bnkx8A+isV55zNs2cMgRc3S9k0X3pbrnmX
/L6R+47OyUgUz0J9dFKk6ypY60yG5Hg1Jwoz+yqYuvpNMM2ek6WU2KRjKVn/k90fuGjF2rK1YT8A
7FTBdTDZZiiqdXkvL5i6VeUHlt9uWIkINxv7qWxm5PytWA8qfQVEJApUavKMCuekwvDF9BdaQpiz
jf84qMeRUgLLG/5FGaX+nOfc43NzdAbl7om8MN0p4qeqWmG8xYt/jhBDJ7q3Z3hR8gNU/uox1PGN
MWRYhdmT6JbB9KiRyaJseS2xtJbuqlY+hhawJl51ljfWH3DfIYtx1ccm2MnhadK2fbBJQsUfo3MQ
P6Swp64/6te0Wk3Dd54t3fwWocrbH5GFOPXSoqJG75KzYnhR06XDEqrhoDPgVHLiaXL62bmhv8/O
Y8bEXGh3yDN6CB0Km1PCoeH2F9vy8/Go9y+5eRW9fVJC66Pk7kzFkRrYV/sj0mSjds+V3HXuq0Gx
XDIHT/ugWDauHZxEN3h6w5cW4fHodExgNCsVq0mGzjm5FWGHDZR9kTrm3ribaqtKEPmJLO7VZJxn
WkMl2hxdC7Rnjjmi5owZY2ac2hoayyimTacIlKii2QVOwbHQTfq6B8DyKmxXWvZaqV9pPK0rvCRT
yXrbep4JwOkj/iFrPxnBVovrbV1Wm1TBLZUqaw0TgCARJnuQ930w41LO31J4IohPatG6jJjtXamp
dB4a9DRTza2L6N8w1iuHd5mwAT7XKWBstA1tbbjOtS+o4sGB97VFQTRhx6uyD3LnHqRKE13gCY7l
pXdyjt9pLcjIGbN1a58M/aQbW8FICAVSdR5SWvVmOghLW1hVVe9MRwZ+LK03tAkCR5C5a0mEFMKi
5BvvNfMr1MUmxuOVzCjaCQQ+KofsDV5xY2HreLIIyFLjz0xAvUqkmUk314xvS5OiVsy72kgOmdFc
IxPkV0mflTDaB7AZlhIerSYyFqLEhNbGG1fIjT5jiCBhbSwmn6iNHgEwv5D9szDqlzLGzzAsC+Uh
6IiMnjLLK+/2owSV+NLxqPYcrsbdqWwnHHRVZUN324bB39k+Mt1Gmi8WAd2i1EfMAlGTLbpKfVOq
4F2JkYVRpmybtANpfdtc1nW61ADz3WY7Ris7olyR008Yx/vchWDHqEAFZRUM6aY72ZmvO7dbOmBs
UsuXgX2RYXRoYXMslSnFvT5PceDmtrvTakKdnnSHGDkHFihhsIuy1lZ+jCee5d8W7sJGeQn12ndR
BtpUAmxcQn4jsO7Yqvx5RtvNp+/KBQNRkGQIfeknDFEie3CYGtYApl0EUgQVuDDQA7M0XzZm9RgU
+clO5Zm9ydsxE+eyO8QDoUpd9wuQJlY2QjmFieUTufGmBXIfZLbqJRJzAlU+MqS7YIZ1SAIYp3gE
KP7vcVTaH+Lvzd8C75IwnzPHHbDbLFTvc37F8Ly4RyZehgWewb9EJv4hjvr35bplEveWqlsQfOZK
Kk9l+9gGL3/5A+6phf+SpvX7ht3KlOqUGrq2V9WhvAOien2YdBmDIlqoQ9pUVu9dMmCNtWqLil6i
uf7qQoGsZM4S+uAvv8cfAm6N31LVk1bP696FzpnH4z0+N8XPjgS4mn34LnxK+rJKPRaNo3kGyiFm
3qD+5Uc7f/oI7r/SP9an1K1hz7bDzTCaBOuS3WWHgYohb1wyy4OWvias50S7wV6bdem+N7aDtrW7
29gSdNDwgCnVunXxKuIGidq3KtWXseJ+c4s1csP7y2Au59O0FxWzB7O56Nbk6ROVmssfVT3K6TXn
GG5uRqVtIvgP1cVkHof2TQ7P3KGYn7BkegKHWVCOrJ7oNrGl7FKzAa8n+X3uqGgxzvNgG3jxs4Ud
PrGRxKlJOKt4s29qj60y31RdvdGSdpdLBRbJZEkrVeF3Sn+gVzud/2xMcd4ZqLj//Sv9w7ZM8/cl
qoPMmj6UlbGXQ6NAgqdtYJBomSvvUaHiKI+YPHwPOrSI2Tu0mbauMmu1iOEx2xSDoWOOX3WS3of3
abm1SX0koydv8n07gOVWiV5fRoeKRS+C5mlw7RgFftCY4bmAWViRIgTBdMZf2okm+MsL/5/n8d/e
l/s7+o+HpS+TtMhydWa7pHw4+dkuOBfraPHpvzSbpF2oa3gZdfGqePgFAYAXu2Fx7XyxYOLuheuf
0PvCWHVQAbyXf/uY//Tq/JY1KIWiN4oTGg+h3m8I3lIBV5Tqjdz8t9rRF6VrMHMNl8wj78oeqC4o
bBQP2K4Mmg0yKZFk0paSc9ehwfXU05uKFP/PuHmNaDgyYlqtcyXPrpZuHPD1LiRKfkI6G0hlVS39
CLt7Hr7U8jm19uOPNd1/gEMK2bzJ8sfYeFGIfiyXIDrhSZVEcd2Zh6M+CFxbrz3QYW7vMPGa3RKG
88L+6aVzZdQ+y+fJWqlkfiRkoB4UqrTOd6hrkdV5T3bhe6uBucM44bhcziZG8lU+MMdfk7r4ePeI
Mnz+GRwAHvyUHutq1IPxRa5eeR66m8Flw4XME58l+xQVay5PCMljSXiBsoMyrcW4GEhm6xcBAVc5
Qx1GZcOL84ombRkPBnczRXDXb9BjcPE1w9YmDKlLjvfoscx4GkkIho3Tv5uSN5vGPoCRYJnaDAQy
fFomkLXsVlE2H/Fdcm1KqS9U1ebtDc9pHWJ0Ml9S3TxH8SEsAH3cUwZTScpCzNyrWbbTttFN4NSr
0I9d8IsNPe14MsZqaVWfc77HJ4X8/lJjLLPZVlJy6pAOhdVHYzynXxPOCa261mbUEScurnrZn+su
/9QTx3dp5DTqmCyncSV8j8CLaZ9Yrkd7FNXLkfgDOmjK0oWIP/WA/ehjuZIIx2y+LsNNFtwa9ZjT
HTCLKE1BIC95XjoRLbBamyTlKDWOXMwzkoMBT5zzWyXDGmQW1nCOCWcpqXwNNr8ZrxMOB2xocfNc
T7su3+tgEzUAN2BgFeNlj2IuBav7ESTRBSoeTnPwLP3HnhlxsP0PY4YznjvzkGUXom20cOva5P5E
S+rfgf3uDea6BLtf+N7o0ZuQ8iXJN7nqueVz0l7KXPe1PnxUKGazvsfHzX6zXHiywy7TGHI9FskC
oruE6+yy4vrf32fjD6H//zlO/3HCdJoexyr5age7s8kccqgri1VBdBQwuMeKY4aMjKLU8kOB4LFE
cZgikgqmU2hE95kT2lQT/WID6bVMp7UJdpUh8Es2agn2IoWwM3XdbYaakRRum6EuGUAQUOVE7Hq2
/7KC999TpQ37t6qoVeo8dKKIc+7HXCpHG5NGeQAI/8tWgfvB9r/PYMO6/9h/fEIm5FuoMbLmL9ch
Mj7T5m/V0L+Xc8bvSe6B2xR22hTpwdIXxZGmg96PFIKOUv5nejJpNiw/eA3/svnpDx+T9VvNoxQk
C0YTf0dCW/NSPymPqEP3zNTi//gDfqtsRlEPuUnmxgH6aIbVO9rv+hNM/Hyz/pKR/IcC2LB+uw+T
StGEEfMjwtv4lX8lP+ZPc1Ee6WhabS2+2oP2t5+k/+Fb/+2ay7TY0Q1I88Pww3Y27jmkRPjlR90k
Gtyrd/JX95fA4D/V2/en4x/PV0eqa8pGKP0hSBhyRwqXKOc2ZFBBWOB/f8vFvz/D5n/S0f/xM3L1
XqSkyviATIRbiSDAmoA40Fjiaq0wXojGxKWcrqBdDjkMR5k8KNFXQDq6EszgZKOf9ccZUln5lVTM
waNkGzaIT7WyEvlOJpyyGtPpEga+YeqY9b6Vub4BvBvd3QZVvg6QIOkDyflLGvEo0y9Nu8q495nb
edyptXZoiCszGoa1SfTe5ccChJw8DzflytA+avZ0duPKVV5K+aUl6qWekR7jzO8ljKBGGrQbIxko
Hbv0Xirz0rPxu82OAB9jySKG8aOMiE5nJ0OHfDO5O8WFNaLifhjyr3F+1mtkI5kd6xETDZ0oSm2M
aBalpeP996/gP2uK/vcxghnwf37N3MW9cKcSQwBZXpgcyf1V+lvUMCWBde+xQdjwIpJ2f061i2Ke
eATXFbnDUFSDrBcgkqOBbz1hYp4Gh6FyfhQTd0zW3q18t5JnR2UoyRSoZ1mHvGBbIV5nL7HD4MxL
OvB3u/ZwAVQOvTB1SLLVmgax/zAouzY9KGLXZzvX1oDznlJ4jRS0Mm0u5bSZ4ubcIyekLkJv2bXr
FNlvYUl5sSL3qwgsrxDfTbAPgEVVzGFZe0VRXJbteEnG4dMI+o05Tp5B+sqYEjavh0dz/hjzrdEe
nHn+S7Gs/amz+u0eUFtGLpbdICK1a6kQYYjr+k0xw2czxKq0CzIShYk76P/Scfz7eWrq9//8n+9U
ng8T8Iy6b8PSvjp10pxQIjGMZEXhkrOf54TEpI4PXpcQkCcc6/zfH6U/RbDr9xjwf/xkVZlVjqbJ
2CtNjYo7B/kqmeyr0lEY5lCBuTOGWCVPltoyA/2VVeqyVxp43oGxSceUu2B46qqR+Nvx8qci4rdj
eTTdQNUTtyBhakALA9zx1FtwI9Y6Rmsga0UYWAzFxjKYTvmwlyVA+C/rWl6i/jY8K/QCiIafw5Fv
j1Sg9fz/2Duz3ciNbF2/iuF7epMMMoI82N3AzkGpKUuqebghVCoV53nm05+PcrlbopSZ2313gNNo
GC6rlJEMxrjWv77/SkMTxYxHwM6JAm8TaDzfZQXb41xFdwRFodiaK/dz8zNOrlGx87gPCQ7wRG/Y
0T5XeIVwFLjn7Kgh6xhX8gHdklZv48saUgEl1Jje7ZCqNxkktlX5jcrpSl+lt8AwHWsb12+hoUyB
jxDxiph9dsKw4NEo6pU1wFxsKuZolPkEPeoaKvyZOI8vyYNcI91cBdhVa6sPDl5j1lpeYtq6Ds5c
VJcrDbOz4kzi+yS518Ubb8XJ8pxA3vxbm3RNleUGHsvaIhR0J7ZU0e2SNeWMN9RNvEl2HHavwSuj
xt2RfbxIdu15exVsnTNqt07Mu4NHyMUGJh3fq2TOU2HbvKbGf2fu9LfUvgKYxl6838Bp2soLunk1
rKwNcNT1w9eP/iY+4xxyRVl5eWIjNeaTzGvdO+/lT+ZFOLXxwPJt4hBHmnNDucp67iK5Qp67hiSw
Cs+Cjyfm4OvnA8tcLOcVEYA4ntvy9tr77AIfhNvxHqL3Otv+h4E4c7GeuQ3Kk8oc1bXnokov4zeO
ifwvG2LzxJs7cJV/RO0/6a9G70pniHt1bWhzrWWLtU4Z5QDZtTM3KU96zBxYHR7dfZ40kwm3gu8+
EcQgvVr07cYaP7L9oHNQZ73EJqG+cjhWu6dOOwcW5sfh8aS9Nu+70ktQ2XctzHpQmFp5mRLphWIH
raXfFCYWJ9mJgXDg9Pa4Rj9pTJDKtZKEFB2xod2k3wkKy+WprjtwbDMW66pvyWKMLYE7j6/ediU1
gNAYjw/gQ6ElY7EWKZU6uQxaQqBVDiIprkjhx4ErmzUFG3C1BznZW11Rn1sg57kxBlLLoQ3VCreA
YJvaAYdHDGShagsgBW3ZELnIXX81THqLINmEQjKivsQcBxa7roVXsjb1i8QJ9KsWRMVmaKiX6Sgd
h26VOV8tEygk1r4eqrZwctW1kxoART0P5laiuz9aqLbrpBioFUisHFAC7LvjPXHg3IBM8Pmykcne
s1vLSPfj2wg1JEYAD2lxZpJFmGX9a6RXZK6Pt/X6aME46HlTyguKNtNoKo8C48LJqjO0u2IzzFLW
4y0cmtOLxZjkcTUhz8Qmo4YgBJqcFXENhGFl2id2sQOXMMtY9FdY2ZK6JJoIRBzuKgSGwMwDe9sp
9Hq2ofRtP6h6b3aFdxMGVXuZpBTmwaWNqAgrpk3EMn3i6v96f1qPr/TJ7AvGlGy9kgOjsOSYGl46
6MDGsDzxug515mIF1qSQkT7447VW7jGBMIczxwV4c8pd5PXtSl8cIOvOs/JB4GcQJhWBdhC29b4z
9e1/NBD05SGxCdOkRMp7LR3AN5bufquhupp1/z3polNT58DSri9iClTIBpM56TQycu5vI4Tuad5d
RqlFgCi4ctzpZhKjWgFq35gWGprjz3ZgXdTn9/XktZcAccrSMwcK9j626dc8OhHBmPvmlQOEvlhv
HUXCuCr5XN+4jLOZ/IeQ3KAwNNjKafOffffFuivDpi2zfP7uGul05yyMsxNT/1CvLKZ+BT5DVSmf
PKPdmvh9r58wwDowDfTFhG+xPE09zeCDkw1U5NHYIIYG9He8Qw7MYX2xJlZ17/uayafbKljh0OGZ
sOxPxO4OvdDFBEZHNPjR/M1dylJ1ipvmQvrsnWOt0Xke//qvd45wF7M4SD1/6hLUN5ZJbbog0y2h
Q9xz0T7++a+fZoS7mMdh1k8+lN58L1Gz+/rkrQylzAurgwCIfZ/DQGXtdRMEALkJqvR4q68fpRFN
PJ9hQYI2bLKyfN+G7fc8FjZxepHu4gQCRB63lGWA/T3e1AGDTuEuZrNs25zioCnaUyoUv9E/TinV
02vt7fBRrE4FcQ+9pcXMLsLQKTBKjfaNyLlyZGUI5rZ0vkcKuWpBgf8pk+DXR5xwF9M7GULXEF4N
KRbdPaVASfhJDVfaSN1c/aULihPBh9fnunAXc71MtcSykKTuO90JP5a8+CvPzb3z46/k9Skp3MWE
D/zId/2iivaWf9aFH6LuRi9OzMhDH72Y7SS7G82zkmivgRFN1QDSd1tWJ3bUQ3NlMd17xfnU6OiV
9BMg94yiL2BsBtTD9QRL9tQ6e6AVZzHjbRF1KEjnvifp1u2qH2RkIgwlvNUAB+Th+Cs4NCucxbwf
HaPpxoRWIjBc1SbqcG0A8LCiWK/VLj2qG8oTK9ih51nM9ThsYpyTaQntMeJ94qgU+Dr1Fix9hYvE
iQc68OKdxSx3Mcb14hz05Oh+7pKvSVJD6Lg/3lmHPnv+70/OA01qu94Qpil0hduOglzQ3UETnuie
AzP6Mab+5MOpEauFifJ9b+3hyLfUwBEAv9XLrZWfWAEPTGZnMZmtpu26LqOFtvkEKo0SwhNf/VC/
LObDmBVOEfQaVRXTAPz3vqaotDmxAh0YNWoxCzKt6iMkOfE+MjdAMnSwFfDm5lqGTQmE75QH8IG+
UYtpYCXFmDlqivc5UDfNvBHJxfExc2BHUItRj/bMqmTYxhQipgwXAo/KIimAwtTOzE/H2zhwVRJq
MeiFQQTHicJ43/sRrHGZdeONoWUt4mCWIyMgOjn5M+fZzaMtUr1+606ZOOfE8j1uHO3c8Lv+xNp4
qCMXc8S1vaDNZJHs6+FGs64xQToxyA7dn9Xc4pMJUgdj4pRJmuwLOBMueQNKB6iuX7X33peaIluc
y07JTw49xGKmFJPRBk5aJvsIVXqpPjX1iRXk0Ggwnz9Da2TTFEg33juTtrNgyFTEykNcANSpPXUe
Vy/vFuJRD/akl9rEqrQio4VWw1KgAc5y62k/mwocq4g2x8fboadYznc/RJJkkwmPqM9urfexh4AB
7UU+nfJtP/ACHiPbT54ilvkojSEgXWSmn5K6QWKsfT3+5Q90kFzM9CASmltNcbKf7rsPxvfip/eF
etnjn33oay8meyOaLqEIPNk3o7SBxJmfK0s7EYM49L0Xc7yBIfOn/KBFfoBn5Cd5Frw9/rUPffRi
zg46OsUy8plZeF6QtkQRaVqgbKZI4gkHHtlL3P+wh+aee/JiVZHK1m/oIcpzcPRqIUocf4YD26dc
TNmsxKwNTB4jpkHec5Wd6bdudlXcndqHDn3+Yua6bW1njs+Yx/TT+ECOfnbhrihJXpHuPP4IjzHR
V+auXBxauyIPA31WmLT2Kn1T3xW32js2DPFNrP2vzvna26IhPt7WgZFqL7or0nSpO54e77UMkZra
ukI78cmHnsJe9FTQe+aYzFtpoEHAyX2c2mqbWx1kOVSQtU7tdog3RZYS+O2pndtojSq2jqzbN02d
W7s8afJLFkpve/xRD7w5e9GrlqzzRhRGvC/xkUWf9sX/aM/isRV1BsdbOHSIthcLYq33VK5jZrjP
7qn1Rm2YOKvks3mv3npfuBIcb+XAK1v6g7tlrnQsFZK9CgizEsXOq+rEAxz66OWaWOg9mne+v06Q
PVVYmkbeiW994GxoLZZEPRVjRf0P82ZimGUalf2iKwZIkX25Od4xh5pYrIy5rsBDTF2876B5UScP
0kMS0T91Dzv08fN/f7JkpW024qfLuSNNSY9djeGuD04EXQ4svNb8Pp5+tC4aLCX56P4tyG4MdarN
cJe+P94thw5M1mKOD2Voa06P1AbPxuFDd4vmZXaDvmm+1Tfdt/r7iWbmQf7KqmUt5ntShuAvYh4C
fze8Y8bZO2IFxszYhSTDMG0WJ0bpgYlsLSbyEHquF6Jb3aM9gMFlN8AGd723Cu+LUxv4oZm8LH2Y
zastaHecDgLsbTFcoeKHpX6rqjPk1jD+nVPpwwNzbln/ULZpje0y3VY2EKa085ZF//gbOTBgl9UP
kW4Mk1cS8O80UG7YKmtfc0BZxz/80NdezGfRa+3kUgF93UB+09kBPePd4yf/1/3wf/yH/PbPIVP/
87/5830OVi30g2bxx39+yFP+/9/z7/zr7zz/jX/uw/sqr/OfzfJvPfslPvhXw5u75u7ZH6ieDZvx
bftQje8e6jZpHhvgK85/83/7w98eHj/lw1g8/OP3+7zNKE979+CHefb7rx9d/PjH79QjP+nd+fN/
/fDNXcrvfcDgjArTsG7uXv7aw13d/ON3Kf+QjitNR+qGrtABcA/uH+af2OYflq0rQ7mmpF5GuEyL
LK+a4B+/W+YfynWlVGg+ieha87eo83b+kbD/MExXd1zEjZZEFPT7X0//7AX9+4X9hrj2Ng+zpubL
PJv5fLpQjrBcYVhgyYg7LraPzvNFltjwLsyiqs96C0JlYLjGjJ63d30ZtCcSBM/H3p/tObbOk0kD
vsXyCG/K2s1cKKfbNC6JIWEwNm0czfdOCRYWq8CvhhzDcXUBfFItEzVmVDq55pgOqeEBSFNUtnWy
K60QQzsf0iIxMw1Vt4R6mIMnkp5xmcSuKCg+IOd2YsI9n818F8uQpLPpXsux6epFIMSyQse0bKw2
sS+Oz53S8D/IyMFncpxY2J8Mv18v+OkLfb7CPrbl8CIVhbWK4qhlNGQAd1ECO3O37TBoLOelftvY
AHGbzk0/G00VXGXBFN5qZnfqYrwIYfzZNCNW5wkF1C5rsdtGehDbhuxcmGlGf031aPCWPbLayz5n
L4GZS0LIMSS4d6+rbwL6eZdQwvmhHmxkmnohPTjxefrxeIc8Jpv/vbn9+lqOTsGUEIZuLmUMRpFF
nWbZ7tbOy+LMiQN1nomR6tHRBEEC4oW6I0yNRAUsQ4PuDStBy64wy5Kb0fLwUjr+fV7MOMtwICFY
9JPjMhYWW3uGF2xvN3P9/jRyjI3iUqKBjSr0vH3a9xe570/JiTZfzLq5TeY6xltMeN1ZvJkmTUdp
TjhU5QNGw0mCoEBmkKyOP9mLoScdoat5qdOVqRiDiyORm9eOFuLErYKiEm9ao2sCcGZxm1EGq6X3
g5bG7kVnZqo4z+MUI83j7XNmXqxmLCouxAaGn2sJJZZqmEijbrzCRvSsGHQp8NeLYXevhDJ1E7+G
ur3rTEf/NkwoHUrcPD5asW5U1+7olhhI1EV+h2QyeUj8ucImCVIbcyM9bKczHLkM+E1hDXLIk0Ru
KELSAvMmM2Vy00cwMCB7WuOHxE/18uPoNPKtCfYeF0/LN39amTs0N1qdtjpFscg5PkbUrhcY6Q0l
QWIna0cbVsRYccVRTUKZkhbEdQWMw3QoaS47QmRWZZjFGhy3ex0Sjmy2WhvDoZP2BLDLbDCPiOIw
pItHqPyltLFLykxd9LvcrANoa1peQh2vS1vKm5KQ6SeRqxDM3zBX6g51WrrfUxiKsHDxuMG8c10V
mkKeGmQY4uV6TIFLXQNI3BSGCUeS+j3D+skl1BrfdxXYifNJr5P6NiiN6Wc6FmYO2yMN7kvdH7Qz
EdiWjkdYQmrV6UP01TjZNcaKWUmKpx8b81tvKU6fmRdM30KzqTUqk1r8uFhIUJdXfdF8jS3XbVg1
Uq5Qw6BHX/tJG6xNbukzzddUAumWMRcsm5AfHUzPuK6u+qL0Gyy9WAxXaSlC90oPRdVgj+JGiP40
F5BLNJlgfiZNr61NDWY13Umvs7TzwjY1qOFmO+4b1Vu4/9VYuxdBQT0bZS82heJekZwnSkhOgRCo
UGDXDYR3IUqMIzECAKU/5jVhQi+X3c8qdwOwASyL8lJP7XxQKGMSQEUqrsRXU2BvxFPLPrgNbD3H
lDSpUnyKDC9CoxZ0gf59ciuXS2pf5dn7sQg948pWteHuc2W6odrxeoYIBCDlsZ9bem/Y+XaTUL+p
97UDLzVnbcBHPiyJrkw97gMGqDcWIfI4wrKLLcG6zmKVTJt+XQ4eo66xGi4ETqSoNMrtnnxSG1se
ZopaGF/GyQAlB3bmzBxgt8cLQ3OpRxnqDpGHcsyCB59GF+ihSwnRNq+LJthNdiIRfdYJjqf1ILD6
Ba0NI6WyovCDoebaqHHM+03rWna8KW3hgx4NXQk+15HRzisHnGjAbzeU+lGqUOE0NMTJxmiS8g2g
LhJ5YRa0FyylGs9iuSUwlDKxGjBPU3IXilqOO1ylq+hsGsCsUVYQID8zjQhLaQkTciX1ZnyI+Mdd
7AnqbTkiGOYXhqtsrscgy4yrBvPDHL28i2nF1KspwdU0qbtvochMBninev/7kPk4qtvR4OGgbYAK
23XYxn91lREnW05Bg7ZzhymICAsVEk9Fq6ipz/ZzXB4m0esD0mNoI/M6htMD9dYelmFCTBs97Um6
DcofzHNqUQH32QkmkbHKsDWO2qaQ0O9nvHRWKkyKagooEPy2VEpvE4+eXWcxsCZIHQDPZeeEalUm
PdZY4DWwykpC3fky+WH4JjFbqiuKItQBR8At6jbgZz0KBgAz/kg8y7zoQ3I7bF+WcZ1PQfUtiGIh
dsnkYPpii0b7qeWdT/FvNeLPUvqR26xqrfIBcPkGdZR9JLrrJOZ8QHmJKvXzqcRUdhOmvi0j0uK+
TYn3GMIjW/PSoFGadhm/z6Sv3dWpdG4AvWKGok0GWOM4z03Q4qEbNZsqt8JPjjFhGO6ZzryQeXGR
v0/AQyEmDjwPyNjkNNAJDSMa8e5IGmoaoFp/mDCMsK/NScyWEo3WeRs4LlTyFGFBjaDwiiI5q9Eu
Djsn69z2urNsZ9hpOPu2KzeGlbCtsyT5nHWJOW7Sseq4efi92iWj0B5Yll0w6Z6vIXgMTPHDjTke
rzkqE/gwwganUl8XHZalbgkgLrNEtmUZNpqrMIPSeV4NE0R89Ba1uJhUGuSXFA1UNvkuk+VmpabA
ine9ZleK2tQMqxSzNTUTd6cimzD4yEVwLQq8uKHcZMW7SVCyPPMS1NtKupS/ZGC22mtZl3JfOL0D
Q8HykJZX/OM9SIkWPyDQ9A2Eziz6qdkF5bnQDLFGUYXtXHG7r5y9Hlpq0uBTlZUBNKFLmuJqwOka
q7hw6KDNFJD80qZAyFh3IyBWfULD3yYtVKyQ1Q/Zd+JByowcqJJdX4QCjxjqIFeRzHjE2Ivci2zS
oaQ0qKOuc8wLgCjUeajjjBvU441SRaFfjV5ph58bLany69JCBfEmn+IANmHiatWmRwYzwQ7AoD4z
b6h36mdbdNZJil9CI43xhhe9i5NX1UQdNioigC/XpFYFYsIbKA6nN/1IOdSyNq3xhZ2i6XBCcJW8
IqZXIExJ9KQZLqs+DNovwjZtSuzjTjREVAbT2cWxkV4AHq0wZ+nLZrwfVa2yG0P61CA0hUaVg6XK
vKcqss10YGhGEbY3RZTo3qZn2H6uCva9ddmLDOq/ChM8c4aof19Vkz9+bAI7G/ZdXHrabWaG9a2C
4kR1amlQi5mnmr3XKi/BMJhINW7JQRr6711N84FBT2l5XeUSh25zqCgYmroiiS4pCvLre8/sS/yV
kyGov1QFBSSwGq2sv5WlVd96Crv7r60Rep9DS0ui8wRSbL3xyGHa1G1JCmdFwJT/nIPDAFQT6354
5oCL42gYyneNMdDPQwsA+UyPDR9KGN5/N2Pl4rpST4XP8lW4PrmNsoHCbFRj8iUoPLxjbKNmTfE8
D/qijS0GKHDORBQtS8fDOXrS0efmnQvJbFSFe2+FUfdxiLtMbmvNdW6Z+eZ3WCsBBkZaHeDILMcf
lB1Pb90iwqpK80T1PioDdBtTOJVvIk+q4sofoiF5sLrcf9e4cvJx/kgoP+/b2TxB79iQyM0H2neQ
FZz52lglnEJ4cuNrnzUS4XeYNtX72g70fSQdSp4azSLnYVRm1QDoaiDlBWaCw2giYo8DhR6kb0O9
m2EKtuJuHvjqsw4PXgPN6OBgp0RsYzVuuTblMY5elRf2yN6+7UYFtSJKXQCWVchagMS9QpCNDALv
D+XrOOniT6M5m46lrsfWlGUGp3GMg/G68cLkPI5gFm98IhF43ZnoJ1jrRfApiTPeLiKm/oPWCuzS
qFOLfxqOb2BkNKYAFDpn+hK1EhqxzZYHdqAJEJ3xhvhCvh7pH2Woqrs8HwUsgMY0voB7xiJYBVPw
nata0ez9idNZh4tTr6q3rp3Do+oyL8bgrRxk85nxUDs/Ygsp5lddL832grMjqI5t5XU+B9UIqlO0
SWsrsi/k4Lk9RgLKtcfzMLGD/I6jUf4mi0j2UbIoYFemViLc9/DkZHAlcLcwYA+Mrk6xdZp53m5y
kOGyoCWmXaFt55ztskdmvv5gm4WTQI5SHl3dJLqJWSl696Dt+m/aFIeU0/dt+1ELyz5943JcBdhq
VlDyU4HdXjAOYIUrbYw/4pU6CDARAg8UMVqJs7Y5v+ZbSQgj2CojkZTMjQ12KboBX0t6wNvPbLjC
JX89Laif1KwBrnNReQ+6TToQk83avR7pQBfm36C3q8pWIIb0zEvPRzuO4h1QG7h2bZoK7H1CW22m
yhLf/KrWvrLZWA14TS+BExVwDVnHRdh9U1bUUbZlzwhppw7dca7Kh8SV+gO7ibCyAHBAoqrmTMmx
DjZZHoFALB283PxSQ1zp5zMq2YUP8TZrUHjtxiSirDQXY4fjj5ewK8dYcRoAAdzG3xR6qe51xglk
4YJZDiq2IadmusnABuVPmB2Z7GY/7DB3ry1Pud46q2yBqVg+tZwri9AE7lTU6i2M+7g4H93GgRin
jOazGH2lzvJ+RgrbcajkWqSMprwPu2nrt7nx0OQZuf0803FcyXExj85NkP0j2s1m0i8bTbO+Eu0T
1rnHPH4TNIH6aZsRTwB8d4QNGLnGbWsXM60tDhkfk1XI69Yp4pmX6kfBxYjS46dRz654NYa/NOuX
brgT1mB+blw19PjYaC1mJeNsAjClobqecgOHTHx5UrDprmi5xfdGL/dhE4BeTxtn4AXEVm1CitFr
SkEdlodu21llwZ2pmTosVPpgdmzTKcYYXBMm5YRC1ALfqjR8OWh8ZyhDC89MkKHaNuRirK98PJI/
EwoJnK022Fxik9xnRJVV2Fkbj/j0nYiMmeg9QWvYNVnbfe2iGJ/frO+m79kQde6GoQpzdRwjMBNl
bU7OjF8LxG5sdCKAosra+tzMzDL5kdrSz+71xBmSC2lXun0eAAXSzoNImhgT+5yuzzIbNvcN65Ps
1jb/AYxqE3e/SjD+VjT7YKj6WXj7pnjI3jfVw0Ozvyv+HwhqG9zH5qjzk/jKi8j2/3xvf9u39d3T
YPi/f+/P0LZt/0G9rHQVwT5Ou8Sp/xXa5ie6axAONJRtuuYsD/4V2jbtPxyXS7ErHEtJW5pEo36F
tucf8TGWbhAP5RsSKv8bse1FlZ8SyibIZrvKUoKPtZayI9IdwMlzLkYlXmJiNNztGHngced71GQa
W5s7y7a3g/eQZBC/SdyTdSy+hR2fWXaA/dZkYDbiy/nYiTQBtsWfmdX/P8J+N+fK1f/66+W9GFwf
s7B5+PHb/1R333/bpmF11zzUTwfa46//GmPyD+EQxHegKZClIH7+rzFm/GFzggbmrxPeIeDHQPpr
jMk/dOnaJj4PXKmJvPNt/hpj5h9SGNIgSu4q23agdfz1Nf8X+RM+p3gaXGaIASMzJNOAHAPRz+cx
T+mmaM1MBI58l+6MGBV2dB5GZU8655Wg/pwgWLYy52fmiwQlYcsiJkf0lA1UkBpN3a7WcDrENw1N
/HnQ6OE1Yn/O8p2sANsG4hNA4vz2ePNzeHjRPDQC/kccySGnsMjeJlOY5p4ExgtgG1d4LKPWhcG0
ElXhnHjSZQyZ/qQpCzityfsmWv+8P0nfcuGa43pQZ8+sdPrQy8Rep1EOM09Rud1xrQB9Fp5QlL3y
GulfG0cy3eZfxCIoX3UVKOJU4wmDyANQ42pnhed1u+P9uAz9zw83L2/CMEGUyjnd91QzEJuA3RzP
JlymwfQcB8xKNdpdGWFqXeO92d4fb28hH3hcAJkvOs56pGMwqlmMTrcoc6PtFUfLhmCJYTfphRbZ
hj+7TeYVhzUNlbiMU3XWmqb82U/pt5D47xnR3eLjie8yd+FiEM25L/KfkrXYXg4iyLNKGYFvceim
EMWUCnecEFKW3Phe563FNI1rwGl7m+984QgD7GIuv8FJ9jea3p6q13tlSD/7NmyFT1+Fk9Z66Fqa
2NjIFLEPqO90z9cv9bzWgxND+pWxZQvyAzoGuy7p5MVbb6y46f2hmmdP7V4MRLGSojZP5D5efR56
hQJHlkS23efPk6jRaIGc8qaZqZdCx8tsUFFwHk/e36vL+DWonjS1GFQWZONBRnjx6Tip4J4VuCvV
FvA563h7fMy82nOkcyyX5dWVy7yp0H1w4qxIAL3qaouGqrzqReusj7fysusc0q8k5iE764Yt558/
UfIQXG2sQjn5xvaEfoG2bbzo4iS98Nq2/g+awpGF/LdAKk46+HlTnNJHL7NUsUn7tPmU4l5zjlmd
+QlPguqE6P5l3zlsbZbFzoSBgb1ca5o2j8rK1YvN2Ktih8cDl+CE6/rxvpuH1fNJzauh+sd83BrY
G54/0CjdQRe5UWzYvY0H2BzRdT1JzIVkre96UxrfIxM+8vFGX76w543OK82TF9YOquTK3RfUGBrO
J0crMT+IdNVgVeLKE0v2y26cX5VBooDtwXw8ljxtKy/LwbIrWfPG4Oo1g1te4iPpnVBFvNwYXOFi
7croc9kWHsUMT55IGE6Sep1d442qofauCYCi/8C4pk/pRkM7VSn4ymuz0ZAgSiArjtfZYkmykwG2
bWXgq1SXcHyxk+3XnhqI17rZeFlGst26HvmAv/3eJOs/nagcQ5hLKI3KA1+4pO82CC3stcwq/CpQ
w2ycyKhOqPJe6VCuJS4D02HhJan7fIgEARoqf5iNo/S2u8ntqn2vT9Bs8gJPeCtwYSkef7ZXtlp2
WZuTJucWkxe5WBVrP64Hs8SANdYjYhQ1MWo2uXIOy/UAlrwQD7mVzCv7Dke52W+5aZu3rtGXb7lk
A9I7/nXm1hbzknPvfFTjii+tZekNKaCYHA/22JhMYPg7NAkgZYNL8rgKMr98V0djSkh1kFiORpGB
z/jx9l8ZYKzLDGZueXTIUkjcZbVp9AHtY8WKmWqmFZukrxtoUcZdG7nBBa7JzYlnfrEsoKHiCGHO
655uyiWFr3d6Y2qauiWZl0U4MGI8GucO/mB59nD86V6+bJpyHEtyoDNZGpZYlKIRPqLntN30mVEl
m1SZ3s7RPfeiko3QNz2mCrsx96LtNNYWZgteoC6osW8vVdLjgHz827zy3ELnNbuonXj6pb6lz5Kp
IcBbk6YgIaQ0Vb7DuC/4UM7FrMebejGtJOIeLjxcnOZhbi5W3gm/A4+8fkNojoL3KozUutD84aMX
eMOZP7bOl+PtvVh9ac9kV7Ec6XJiVotpLLUuUuSg2k0VuO496B7jzG2g8x9v5bGHns0WmkFn5xB3
4OrxKNB7usiTXcVZ1+55rCL2rkgrkGPKqUTcNMRrjcvRgqEVD21NZFkEZyPJTDjtQ3jZFw7IZXyJ
4Ba1vnVNXjHcHv9ur/UA4giXsYakBq3e84VMmkmnkf5iIuuYG3VCED7Mk+DE6fHF/VIiSDLnIxBN
SGMplgtbT/MTe6o3Y4x10jroiGITMvUxsC7J/QlNj/Y1S+oGtDFm7KHraicG8QvxmJq/glDItZx5
2V4WFPulERs5urCNH8Tm1lASQLOX5es+N+2rNiFemSYBUljfGdRHxqh7W/eYszhxDfR9okaqIPB9
Ylt+tVtsg+VTzWf35Yrim7mpYiKTG8xUw2JrEc1NOU/pjVqzmcXnIq+Hc8+rccvOGoJLhaGd0t6/
WEjpFslWzb0Ujy5ryQOrEsfWBjUPzcgobyjymYH8Y3zR4nP2c9JwlW7IgZ+Y5i8DZxJtqW4TaUAy
N1/FF6Ou1QfNz5N+4ynx2areZHmD57sGlw1POqGtDUteCIqLBoLJ0XTWZfGFUD+62t3U6KxtJDep
P50gbrzsCdSiHPxY6hzFPXoxEwKXojK9wtHYrgQMxx5n5rowytvJ4gihRVN1o8jzfT8+/V4ueAxJ
VHOcJQy0bcsjy1hmfetIBCJZraKr8Wdcb62hSLdsbafKeV55PrZMGwmukNJisXve52lvwQWf4mmD
1Ur1VqQRHltAi9/HSWXDdA4dLKEt80RF2ssRzrZBcJSgy7x/iPn5nxw8DSvwMszsRzxj6cWA7P6l
T13PeTIWwJ7SDJccT7cwaEzcdnzTmMV0Yu19uXnRrsWBiY1lFo0ujk1wEe2oiUMCslXrrQNuyoAY
8/prXyXmiaZeLqWgNziRmLxKengZRCuiYj6PTTgKJbb3g9Re+ClrxdfjA+bl81g6rHjJ9ENuSpz7
eYfCLvN936GRXm+r96WBrGqOQN/HVXUqrvBybNLUHCzXLcJunPKeN9WPQTUYQTRujLYiVVJbBYo6
0vCbok4wHyVr9Pdqarn5y3mH1OccI3uFs4yn9zxX3qKM2ngO9vSiKrW92Xf2iXPcy/c0t/J43UIk
y6F68Vy6X7UCVjShmRj4Ay4d6ylK47PjL+rVVjgfgyslJGUukXNT24X9EIKiRYg2nKV1JK/ayB9O
jLlX3hF5FqWzhsxBmWV1N/KJjuiaw0HRHMwLgLXyItW88p1lBcDTdaDBx5/qleGHopXeI4Eyh8YX
B6YhbqM0tGkvdULtUkQaBjoY2GUoUYfh1Pb42sMhfCW9ojsct53FWK/xWaFsS2s3Gjbx2N7ouwjz
Zl2Pbhk9p0q4Xnlf3Ku4Scwr1bw3PR8VOABVskRZuynxNeTOhE4BdtnfIyw/jvB5LpHnMi1yDY8C
4yfrYd52hCg1u8U/BiqqF1ocdgRe6irf/e0XRUNkILifEqBdDnIsySthFBigdbCe3pU9vouYb+Ox
ObV/f0ViNAgh530chfbirq85aRdSLtpuSNcVtwIRKE4WWvF+KIZT1V2PvMnnB+k5tv3vtsznL2my
wLo7imt3WSj/uqsKvGOFmkIK5TPDeyuaupOYQRpGve6o5Eb0wYW82ZWZ4uCHVVHurpUnsKlu7Lyb
KEIxGwztjM7pMBethuxDr2XFQ2V3prkasU7FVnzCHHdz/N28qB1hnROm5LDFeCOns+RNaVUQBR3y
xY2NFfU2CES9b4em+QLMvtrabupuEWxouCpYk3Zt1qF3PiqrOD/+LV6Zyhy+TJIRjkP0TC3OO+3I
hXY0K4weLaPc+Sbn3ELHipjwkX2iqVcm8nzO46SDOxtHq8WqMTZFTpq277BEgdaRCWF56xGl4nVl
pj2KZ1GeKoR9tUVSCjZXVp0BsxgodsYr6OJZOkfY5CIUsj2vXN/6v+ydx5LcSJel32XWgzYIh9oC
CJ2SmSST3MAoHVoLdzx9f/G3zVgxO4dp/a+nFtwUqyICwv36ved8p8IWmFq3TtllD3+/mm8sH4JC
5eqJYbnHjvPnk2ltY8AN12uShZAlwWyjRbK9/xlV4V/Lh2DH4pb9qwh4zamaUE3qZRXIqQpi3Iu1
IgqnLAbE8fmAAWCb/40n9WrtAJlIB5ar+erlrgsbVUQ7EUCvUTlJDZJ1k3azX4qifUb3bHyrnbUg
sJMR4mM+hOH3YKYIeqfb89Z7Tw1H85KdgLaTe736/1g20S17RMBrhQ6cDJShLJsT+aBo9ByBg0yJ
Krt3mmC5oIqzyU1uvWgq8N2sBikpVjV3D5WNPCj1tYi2oK2xiCLII461TeDeZwtiZuZUW4DS6+9P
xRvv2HUeZXKqMAPLfc3P1ZxfzLIFsdIF4MqixjPUMaxX6wFy9/rj75/11hPIE88rHTqUu68ZouEq
DdOsa65RNuAEa4G99MqV+3/jU3iZA4Z9pse08c87saJs3IAbKTrJXXqsxgKhcLi8m4p13dpfLfQs
j15IEcgM3Q9frxhNtl41HIClCen4iTFgJC92y7ARAhQJT2Ytwzm2aex+1GndNDGr7TXq2axOoeP9
Nle8KC4VyV77pXxwkVMukabLcVSWuXz6+xV586tS7lOjCBsP1HUp+sezqXJXKCKSVEKTYzthm6hv
KjkUsdzQ9q2VTbyq1Yl3zo1vPlg+g1fUcGhtrsqEf35oj7RqacOWUISp/DzMSFkRKiLwD7d69/ef
9+Zj9Y9PevXzRjqchdnySaSmAE7X8DmyrVrf6YS8/XsEB2HXI8Lz9Y44QxIhgGJQSRsEyMLlTGBU
jqCMHLSweM/C+OZPCnACmjy/jExfPVxFmc69sbKoEfNm7XULmHkYze6dn/TWp1z7pr7H60jz71X1
2vuKDcMdVSLWdd5ZGltR2SHI/fvteevC/fNTXr2PpWWOveV0PAic456uUfLJRB7jJ9Glq35nGX6j
LU0L7dqi5aHDHvN66rFaQpuFnAB06HlNpAgwagEJWc8YMYLP6xBaZ+UEw4vqzOqjXbqEP05zfhG1
Dt6jQr79XXzB8381O2L3/fMNWMiKDJE2ryQmW1iWDEWej5l9VpY/HDKv+b0Qjd3MuSShboSnrHK5
10H+ztV/8x7TLAqpbQJ0MK/ucTGnmak2pJRD2HdHIKVT1PZj/c4u8t8cphQr17mWBWAANjSylT9/
q0+oVOu3XPJxkP5lq2X5WFK73rHXjkFip950zkfpI+Usm+9GMNVEgPnBi01L75teaAm98yC89dD9
8/u8qgpAOuBXUysK0jQgz2TgAjDP6Hat7f0776oI2QRo0duIHF5dYewMnDk8brOlHVKFU4H1pSvl
O4vc9S15vd0g9br2JDltIm398wIP8xos7gqYvaBmn6F/16WI1uvs6VGQ7EtUcVh1N6Ye6VQ5adGW
/8ZzxJwHkApnXU6Hr95iZrbS36S7Jm0W1uceKxH5N/Xw4e9rxRtzCN4UZFbUUvwjXk9y7D4r5ymg
6TE4OvuG3hxHso8P8lkvoXuxWnyaMWra8Q6GQfYD1z4UNbkgjoEWZhmfV5tg0kjB4Z3xUWV19c5V
eGsn5ZpeFQU+TfHXrIC+7E38E+ZKM8N0jrU0dWSuk/+wBUF99Frk/ULU7vPfL8p1nXh96691pbh2
hKzg9SSRfOLcLnEkJrqt8l2ejQ/I9wvylN0v1mR8+vuHvbVe+Fx5xhBU1eI1NdpuZ0+ZmteFgbF9
dvqAAMXC/Z8yEK7LBXrF4EolAMTrXF/ff1Qki1W6fo2xLnGUt5NTUz9s0zI8/f2nvPXK+J59nZ0x
bg/Fq0c2F2jrlcl8AH/q+CmdQuuuDrbxDJVx+poaItwVqTOS8bJa72ysb90xHxUDBIKQOenrviQD
uqVo0QgljjQkfcghO/edYZEI4JVWFtVmXX78+29987YxQAKGgXjPeo2J6nH/LXwjlaxX65brlCIx
lrzY//1T3lpV+UVXsAHtLtqgf942OPU25mVLJWlaW3fOqMIzo5jpZE6leudNe+vmgeUQCFtpESEw
/fOjqkF4hmuVhJVLZ70rQ1t8TP2pOapBGrua236SRr6+NHbq/BuXkpYrgA6keiR4X2/uP57NzvRH
JqQG9Yqj8k95S2x8XTfinVnOWzeMngb9qCsShcPnn5+yVYWXLxUc0GHM2qQO19qJVrvFrfn3W/b2
56D+xd7DbXuNWu7YhAFaci7dQmXtwjXUB48A4eTvn/LWusjQkkISBQ8X7dU16yVP5ABHP3FFuoLD
Tqtst87WNTAoHIi015i6UrNa39G4vNWmQhnngDxg/2X0/+op6ZpJTqZFbbnOApuui+X3IZ30+JHF
0Tumi1pOIxLQA/6q5X4Ns+ah2vr3Ih6uH/J6fQ4pUeir0MmhwfLnrRSbNbaW4q2ogMftKytcDrjg
um8F6fIHvTXip4ml9gvnBILIcZjnkSwm90FWBI/+/Ta8dbP/+U1erXhF43ldmW0U9F43X6wms/dF
OLwHmXjjU9CMszfQM6C1/7oUcLtJSJKoKa/BlmXRIh1oHarqrHfu7hufQ81K9Uw/n6rg9eC3qy27
q8fJStxsrG9U0YKRZrrzzjV749FlyGszGGN3ZTT2aitqzKbHMZVZiQgwxxqLp3/UddkAJphXhoDS
BTWM3uHw9zsV/vdnhsdV0I6z+UjmuX8+M4Wd9Y3MKisBMGQ/YpIkyQq8f1ziAAKSrYfzVqhrtl9G
mnSJqfedX/3GSo5Mhq4jovarZOjVrx6yISszbOhJaM0mbDXX2PnNoJ/81fj991/65ifRFKNkZALE
A/PnLwUAs8kq2JAEjQG+KzH3u42Iyifoce/tGW88MChlArYmNkHgUK8+Kl+Lbk1z4AgaeVmkfKgy
dpulyd9/0Bs7U8DJDYEFEgGEn69uXTC46TBA7Uhk76NkCr0x+yyLYO6StDFIbNLllN1ltjsSrtw0
ZfPOgv5WifzH518frX/sT145Zt4U5naSDv3w26zn+X4R9rTb8jBd4rYWzcGZ13onDH/EMhAo6xCm
nvhk58YlSKddmwd9LAWm5r9flzevfgjLC13jdSl89b3WZtkKMBxWkrXEBWilq8SHufPOz/8vGcyf
yy11N0oUziGMzDkK/fn7TX9eQ2OUM1KMzV+Pvt76lw0jrbC2L45u4rIKhvLgLsHVx6v67Ln1u5aU
eisLUQHPaXMnDQYq8dSmjnEcNmtyn+d8MCTu+aC5VfMmV06Mi/CipZeBSZR7mE2RDlTgnaRjF90+
HwZfJsRC592+Lfvwa6q6fIjqISWaeTK0eynTTOnjts2aQ/002vKmzjISkfkOmhDrRhs5fx3j66HG
95pxpSS2lnzAs5qYBcfpxLLliMZltLxIDcEY7qy1yrcIIndFSJ1O5Y12u+3j2m4FXbVm4/NV0IdA
6ReB+zlYh3Q6l6vupjjHYkHefFYaKf+XdoIksfr0y0wwKTLSc1rbSR+W7Rcs9LN9xFqYN/vRoq0W
Zx2m692wILaJRnvsgkNl6TJjItNeXSjZ6niHZS38Q+EbYXUOhnnUxxLBJbSClnHVZXRGKEvod6SM
FwygT6nC3pIINa2AWIIwX+OWTngZt2Pulh8dCT3pYxmMG+nYqx7ojavNiTh3Gf0+m3M6RpSFvory
3M4/2zQbMAM5S3/b9kb34rqjQ8qhP5yJBCMEZAUtTlTbmjlPDa0L4rdT3RtnY6FeisJx3o6dSF3s
0lKHZHlaaeDHriS64AL8A8N9vozjh9HNYadgO6VdLScGyodq9soirtPUvyk8fwgjkW62Ooy5Mj/b
si7AGLilc5dLnRVRmLHWn2j8FE7sT/Zoxx5o6P6mx1Jk72tk/XWSOqA5QydFX1dmFfDGcPZBjVrp
4vfHJTC7+d72G+NT2i3Ly6BLUsZ8wBzzJYBW/l3zxH7zgmaF5NJ0l6DeasbP5mpHnHRMb09i7vps
CmARUSGG9ey3AQ4PNDa4vC3ZThOuVFXjStWBDO7MaQyNIyQRqb7MQTCRVahth1jqaVoM/iRtIakW
0/mtGmFAlzSd4rCQcfu7zWm5RFhrinW/9g1PrNlU+gOLZUVyfLPVn926gbnQSJolMQ3B7GtRdMHJ
yfP6VzsO+cMKCKG4T6UvPpd5X0xIboRlw63MMjMJhAMNoA1qlLp1ODl9vEp4S6ca5/sQVa7O4Y6Y
Q4lSYk3bBwXsq0wCgs6rGOTj8JPgHJzOZdU0XZT63fJ1yrO1O/ZTUJc7v5Du58yo1uVg2V5qx4yR
nPsyUyEoL57YfYae5gocCDcSGYTmpVyaup53ogw7E76mT+aLbWzhfSkrI4CcwBfBUQ6xtOKmYa0M
tfVz4Khz14TO8l0S9mbE9urmBNAHpfico+aXUeB328ojAAw/UWhQhh1aKSs4hUYJdyoPAwq6JiRx
Kx5HCHY277KMe4kkJV5SrAYx0a0Eh1pF1ZxCkQsR5V3jMI4a5o6etWdjzgZZBBXHJk95fJwNkhMT
leWzSHqzbDoAG+5CxoVtrG6cbwBFo8AgnYzvvwwS27KTDQlHl+bFXs0xBHFSt3jYw4G30zahziP7
XtLyOKzePICkyucqoSmPiyRv0glhV+g0j0oF7pORrb2976ttqBlyY+KOtqzM1wRbfw85Cg2uZsGh
Q0EYqmU8Wm5LIL0CpUM6fZ9627lexsaCX9CvIZrf2R19QIJQIWCffUcm1yjj0TTWzduiyXRyo/rY
qjKAUFGpFB5Y/L8bwFMAKz2RLGNOJBteySc4C8Wzaw8G7bQ+HEFVeNW56KsCA/gKZMw3+njoffuj
zqyCfx2OA+CCBpYosX5G806N+N8EoQFaDyZLuAVo0COgcf7c6STixqVRoUgKTz5xuWrETWQOl4NZ
Je0CZstuhj5x0vInu1IZz4UBKApBLtxaFptuHj/+a4f//17d/2VfGyb/b6/up/zX1Hyr/7DnXv+L
/7LnIl4BYooFl94oJ5V/0E05Dv4HVfb1DONRmFrXw8X/sec6/0HtSJXE0BUQH/22/2vPDf4DqcG/
6ter8hKPyv/InkuJ/eqASj3s4fJlT7NcDDw4ef58jvy5zsYUptCxqzKputjqS3v7SGOj6G7hELnr
/azcZvi0duDI7upeN5WAqFdmHKkVULvBirxJ+tbBybosvGTuPPzsArHVjwsvbXZOh27SX334FMZd
GKy9j8F8KCg5Qpve3s2yUk1bxNtV7XczL8J512u2SqBkkymTxjU765qKruqdWWypPAdB0z0E6VLD
VhqN9ZDP42DBf6vU9x7yw5PraaqGLV+M9fec8+Ls4HzVBjmcbL7300RrB46YJ9LImfmpL1bb+cvH
ziGNC25VXo9EHLO/B2fbr0jggANkCN4lS9fjM53ktjsNiNEVnIu6JyYdfeaxdfLNOzb1knYgovyx
PGWZ19aHaVmzp55XPz0tcF3yg78yZTi7wZWSpKopgOeZLiWqDmOECHhIGeur77MlfYgydb8BZMFP
5YPeA726A/cmjL1qffUgFnsNbgzDCZaDPw1mu6OA8NxYN8qs4lSWrRWt2tzEh8X2Oms3Zqv/WTR2
tl0Epoc5Ciran+Q6mYaO3RZoeVJz5pPxnE39fMLuMmRHMgFCsnLB3BGRnK4hF3kB+Rd165BlN1NR
+yAUibyVcQuiooyrVhuEyBcDyqBz7VUzMcytz+iwDXzCsjsQHgpgWerWsagMS8dBDTc9CszSKRn8
Tu302Wi37pfpplt+UgWhdlEz22xNWze1xqFwtDV2cUo38Gc7Wmaxt6wyTBPbh+gTjUsrCnYMoHCn
jb+T7lyVawZJY9Ct8dJIYVMwyH6NCYXPvsll0VYUrvb2TWW14BjdlW72qVVDbgMLU9mnXPd+AOAL
3uTe9NKtvmTaHW76RZTul7FY9XdrCtPyVDtyBNGS1UX2VUzMe2IGwRPxD9ZY5FGwpXO7H5TXPmVj
NpOeEXaq+dkLaY2/iqat21MHs2jbW0ZbtecGZZ84B71hgoby3R7oDtF1kT0Is4DuIoxpd3XQ/nCr
rW0udm8p342HFZrIHcWcWD+JVaTBBV4gtQ/quu1b6iyb2neMTqwD7e7UuTiNmrL9pBcs43klcutm
40yj75dhYGChOTb2D7XjZpa55yg9aiNxl3xpH+GV2eVH5jt5k9i5AHIEw8Tajo4N8ciMcAH6mxt5
W92EQdT6sgATnLWZd+WL0Ty4ccbV5lzjLdzeqFoyoweSU9Xts69XwiGika8EVTQPJqsme1Go+kxt
EJ7Lvh2D51Qw7MHBmG+sBKWS43wCi8t50qmMrIubXsslWXPOWBcHnPBTWcwzhRq9BEkebdcO6NJB
hD7N4IO+NVs1YFoYN8BOzmTO7lPfTWbzSWeec2v7ubud6s3o1tOSb90x9NMel9o2zulhNo3KgxQI
0YcwMYSDzq6yZnf4mbuKrFtPaRNSqkfVAeaxq2Ushpke1VZOdXqjBlT/u1xgKD/3FaVTzJLbi6hw
3NqPiYZwB36OI8192trtEtfEjBZX3oy2dmD1WszEZjWEh2JrDe957j1OQOh0p3pfTMqpkqA2nedt
uc40HcFR/2w7NR4FGXQaDqK5CvAAfTFkL0Og++udsM3q6NtZi1MjD51ffQeEJtJbO11S0+xghNUI
s5I8T6fxgGhHdnsfbCR59EbdokQSE2aG2honHA6VDrOLVyG8jaQ71+3OsDbnW+b13CIxhLoiH4FB
c9zaYfcVJSNnZrPZmm/h0GgYi/Aai0fdbw0hf5q4MChB/vSx6rC4JB3gWMtPb91Qg0j0qCSvY7Xj
HBQipyUWfqzJRolaIWE659pBCwGecVo+zFl3ktUqz6WRn721DyIARZyhhnZHC6XYD31DW6T/ZJmz
cRMY6QlkHOe8xftpSS3vbbcB759V6W1gVsZLr/wSG0VusBAbeZKVAJNcl1g5UrU+FUYdJsXmNdsu
bZqCKzSn5e+C4BmGPN5X3WwvTjAdscvVBefGuXoqZurGzFn12RBttYPzGPmu95g3zRdCZ79VFToV
w6WFisrb+QlrzPstTf9WZ+YHWXnzjZinEMSfBiHa90tkDPVtqrjB6Ahe6DlU7G6qikGPykPju09+
vwZRAwNVLM6BUjeNynD83HvLnfTn3QwLKfHBZBluqo5T2NjoryStxkAmbOTlGXT1YaQ4OMK+BP/Q
OGZkEHPeDAEZMXJ9sHO/ikxzvnFQSRJXNTW/5xZzEgFhB6vwvV0GbPdr2xr5r7oXa2TwWMQbSXm5
tn/I1bowMbYfkPqOVjICD42GurSYVOuTUXdutJnubptAQFkzlqswGP1Tn7Jr9NkYV27N5JcBuzsB
55WV08Tz2LSnLbTqCw0anJVpo7o1ssa1jm0tLiMEhyoSK/0vhf80dhputgkgc+lFMtjyDM4QTJy3
LQeQoGeHsTZQP5WwQB0cNRq3yt+K46LpGi18miztS8tI7FTPxvahL/IiWoZ0jC3d7lQBh2yWxGWO
o7hoZ1OfutqY9hgWtsjVrE0NaY6nIEV+VVBxRcpaJAytofydukO+C1jwA99cvwhaMjdwINyPaTim
p87yf+ilvCL1IJv+8haAabG7qO5Faa/56TUQw2PszcvO2GzoPdt0WExDxCJfms9c4Pz7CIoxAY68
N4GyfnDXVTxXCPt2oz9caqOvI150NmTgD5AydX9SgICVnMpzI6cLx2aXwbosT2aH+VDVi/UtpddE
f4QvVUd9bzq/mjJ0Y7O1sMnMfXXZBJg0tx2Ki6UF4LaAU58bZPvWs9zYMfx8T7OtxGo9/irNGvaw
1Xt7lqEQHYMeb4smvatoaIBLW/WecZZCzZnfmpCB8xkhJSBYO1bIRk6iZ0WLWtNWjz08CB7HXE0R
UPeTXjoFGA1I6K7o6fGM45rGY7p9m5ggfa209dlQw7UparMR4fbu47z0TpMZfqJrBne8+M68OkjM
1G9Q2av7MTPb8zyEJ5UBa56V0yZrKR5yN7uHQNzRAgZpHEEZ+AiQMD+u0hx3ygRfOjsyZPPzfi+V
RyPJyfpHKEryNFQQQ3vFPa9G3E1C3/Aq75wS9lkwfGkCa45MPYi45v++c6kNIslYLVaG+t0F7pm1
8MzuzEk8b+dkFB7sL/e89fJp2Zz0KFsgqikn8jQdzlIsd27uDV+hZYqfmTa+rabeDirMb4PKOYYe
lqPQFLsW9vbXjlACKOFm3Hse2F9bCQIuK6n3hp+6kb1YPV+wtOMAaifrRXra9DzsycQcY0pjMn3L
0txdR7nR4Di3DdzguAzmMKoakYS1+W3qjWejlcaJTte3uZZIf0S1XESxPeDucm5c6T6O2qMQozr1
w8Y7rrA7Irvwx4Pp2G7chaHeWbILxluYOO7NPPv3AJpz0hRrGLumN7uPrUdjUC+5YA/qxsQHksAr
DW2N4J5n2Zr0jBpzlLTszftuU/LgMYg/sguUydSnR6vr9hg+XYCUm/5cO8HtCo00rstleJaTdH6a
aYVzH5zsZaSHMkUBP/NLOrlHBFxf1mq8EOLVce1zdTZF6uzA56jdVoFJrO0lKOPQzdajMas0jzGE
yc9jmX5kP/2QD4KWISNhaHuZpyjxeqiYDpnXhlsOSYibqY0dt3UTNslTO9YvrE/BWXf1HFub+t26
5tGaZ4ewXm98QrbuPFd4SU9evvDrg9z2tv1sBkmhxv4jPAcfnmwR3DuFCm8DJwu/wUIN76XK80eD
sfsYDcD5zd2yGMYDEkHjbjHSKglD8yGw6LW5WpiPWrYvoqiDiJ+286ZC7m0wFLR/DKwAqd3EwxBc
KPG+k99BEs1oaPsoC+dhXrf73kify1B8CofqSTK1+AxDfl0P4TqoHyxfd/W12esVOCt1KhAaDaw7
t1QxTBmX/NAqw/pU5pL6htL5GRh/+pu1YL1f18r8pbvlaUnzPcYB/+DKseA1nGFS7ZfSjPrC+tks
ztFzpq9+7TtfoG6VcSlmP7LdebnpMpMnqsn6/h6xokXFEehdmSsPvHo3f+23ropDUjMSrmZ2kiqQ
PyZtmHHRaHmct/VHKkV9oT1V5+zO7vB1tiiuTTE9QdJHmpoFc1w2zQftdY+FkR05SdFEJ7s6onF9
Wi1S65oeVLQ/PjekFDhyuS+y6V/kxPFjjnr7HrGZkbTSeaoHnwVpXGK7Z5vmx5mHMsyfETVQdXRW
cK4yEwRA0YCGxR/ieYcSEPHBrMZ9MRdfKH4DSm27P3g9mGdJE3FvqOk7RsRnb0FisUz+rWtTDzO7
zH4NC7K5fGygMA559qRRfayRn6fqh9LMB7JS40ZJU7RX9ppX38vR6l7gb3Iqq00SjOv1u5wL91LY
OAZj2ZvVAcM5XGjvGkABspTrBbj9fp4m9pIlXaPcm9rbSaRlNI3TF0UpdMh952Xdmn0+ezhCep+J
YoOkRo+A0W3ra1iXXdIHlX8g93nP0T6i9v1CkBYfH0RLWjwCuXzIGyJP0rB4cavltnTM2HWbpBjq
Z29S82VYdRi1isOtTy5y3yz9WU8s/BWqxQMRAOqM+IVYOE7S9OMWZ6JcD4bImGUn9yjkWvfSrpzX
yhWlcxduF9M2dARcPIzbqrmXrnmqPOvkVr07JY0aT7gB+l3qBd/BRdRPYOn52qWAdzuNF4tx9Oaj
nYbQ14fZp8w2f4+cb5G3NSfKJPPsuZLAsxJgcF1YTazGpo6x+x2U4JsVa81a7ef+Qowd77OIOGXp
W/LGTgBrxi/1qNLEACHjptOD2bK2k+R5FLpfPxggTZGJEjMZNWOWH4wM91GARSnup2z7jWjK2nP7
zuFQeHHZg23ObU3UKHoZCDtmdTO6a/0i6umAao0l1XbutWcca2/romosDwy6y70OacRzcqKWsMgJ
iL3cVLd6UNldT++8chvrKIcmbsXyZaQTfXaqwnSjqlvOfT60SRd6nZ9YygMsWhb1D6eU5znLfuQm
1dsi2Zd8NWTA11FMXVJ8ocwlsij3rTQGRk8hQQwI+KZyTcpRu/fl1Hc/aLMPeznl67fWqMcLes8l
FtzrNPJl67Qx7bV6D3Azm6H7uDPhNezE7PR3Oht7pH9B5VHXhuWB9lZxYrSznhqRjcseWuhOQP6M
2o5jf5+t5QWoQPvDFi0TJM3R3oWZAaz1Ukjoiyltq7tacmrKVUdsNlkt31NYafS8Zu8lp1SVse+v
Z5W3y01v6duhGKqvHssOiGjGm5be9sxIzR8zz+2RNejTIqvxly10ekXXzXFo9NC1R0+9VI4mslCB
Tg3c8ZPrwToV2PujYsjHeArxhdAFPPSaaHMvM/1HG9FS5BGYcB2I1YwgwfrqlT8qu2pi0zeWyJnc
r7zoL1Unf3dF+yVl6yPCra/VczOULFOm2JeB+cHPO33maMuKKL/7urIfVGOVu8msT5lfcjKtd+wm
ecxU9Xder6fBmjrg/bLa7te6bW+GBYPdpArdR1kpafPXtnNsC08808kL6eqnN6IQ2X40ijk23P6K
LRq2qPK6j0Mg2wOk7DAhhl4+MfY0OaE6JWLSWdhutNg4/Z3VIKbBzNrRT5oc6kNUu7a8rJO9xVXX
tp+dYbEfWrocO4DqNxYNopsgQ1/olmm5Q/cz7KqwavcEIAx3yp3sOygaMMSbMIu0YMacE3avBu2f
pe//ms2q2M+YBim2SkKBiGyTqX6sgpWRaZgGyYqOiuzj24FgAG4xpieAy6Go4oLGNBO8wth4vDUl
+LiMTCQ6KcVJTc3wISNG74Od+amA0eEwLCl15+xbxyj2HePhJd4qT03Hsc4UNz8/ig55Evs63Uf2
Trs94YEfb1WZEbYph9bYCxkkhjB0sS9kGnwt07Y/St+lDu/A2cP4NmM/KD5rb/1BkJD53Ii1HJEs
q/DnXIeWu/Pqsrhz7e0rI+kPTanFS11CU6FA/OjZvbFzOYQ+yCnltAQwPvXmOsFpIWAwf50kZP8Z
HFVklyChHXjBiz+fxDpQdPNqkKflrnhwArz0JsNeJ5KbF4Vz/9uhgLhHoDHfUdOKB6PJhuegq3/l
m8hpjfnKjQbY0Kc+b7a7drXcJjYqwYlm807BaM8f2mntGDoSAH9td1CRur+ntjoWY8ahRjXfvUV8
IKK6ugMydNcOmTpxSGMSTyQUapTW/SXFuh1HWZXRGpqXHLI+PWZnX22GRZHbnALuZt82ckeQWfE8
+0UzRCgFMkZUvn8GaOQGzDJV/uB7Axul05vG0Rl140YuupqfvjcyueTw48Fbp22ALS6rT/5clI9L
oGB1Y/GG3p1boYrbwkA2gJm9fjBSYXZxPjf271xDA2CzqJxE2D0R1ThnT24zEvTCW7zf/LYCmWTl
X2u7d3dEXKiote08IVwDTQDjY4/Xyqlkexxai6WkT3kXonLkKBLbLkcIp8uqpAHkoeLanUFngnfu
HpUY2kvW0EEt24mWuCno9k5VZ+wGlbMxlV1NZZoWtowHq0TpAcrtbplMpFmlr2t3Z/Wz91zbBXkJ
maf7NmnzfFmjpXQV2ogRdeq+wtr+sEzjJ3jl/SV3jB9BrVzBm1ga8YL6I0ioqIwHZ1FCIHtQzpNE
3/2JxJz5F3bKnJkpmBPekGyplqgd3eHF7symidwKyj9xINu1erd4Sln0iucSP+ml5ABB+WFuj8BY
EW+EfUaJJOG1f/BTO33xTH1n2IIwGA8lCVnmMzY8wZ7UhkXwAcp6Q2Qja+yuoePWRuM6Vksy2pl5
6ltmviVSVebJddKkZvdCsJPOk9Q26YDllSwbBDIor5jtFx/wE13NH/2yh1B+EfagvnLcCI9tb9Z3
hJ7fBeweu3Dp7MvQ8iSapflc98HtVOUXoxgOPIk1MY+49v30P9k7k964sS5N/5XEt2f25Uwuqhdk
MOYIRWiyrA0hWRbneeav74dOZ31OIZ2uKqBX3UjASMt2DOTlvee85x0ajyfc3+a5pj3MUz7xS9Zu
JXM8JHmsrTDdJ3wKNDkwOukNYdanWIcLoEuAr9TPX5ZSaZx7JgskVVQjKbAm+mGgmSSQnaRv8co1
ZsVFSqmFXkjrA53ESConF+VWGQ2m5qA0DpQe61gx9twlqhJoTogVvJfb9k5a9NEORAb7Ex49+LgH
UK/ratsa6sATYaSrMFXISOlABIndUDcSIRM2EBfu8VQGcr/OrL4gdSk5z1njYXW/V3IVHbRthG4D
B8LRWurP2J5Ohs/8wy/vmhnuLqhlvjasst5OcXUXjuJJa8BIe9hvmKmC3qzIwLsG2XBfxUl9C68h
+hyaETCGMadEARJdbWO9xFXO/eAiidSWHdHl9T1jcxOD/hnbOLeKLWKVyniWbjXUIMcBastOrYf2
qtXJSD+QGj3rq5zIOtATA9excE+8bLIzDU7WWie+hOipyXLMujO3lVU2/maSYec55A0Nb4kwQgpx
wqsmZ1wgH0ezJzMHqMmVxJHLXjU99p8GpSJs3Gdl8ptPUtw2xEVFk3XS+nYZJEHvOEo1o01nEHq0
BvLjTWDJrJl0xcI1CHxJ6Nc5BswyxTU4nAdaeiU/+Lg0gP0ZCt9BB+LNPZaHyT7W5kG/1hOmaXi1
55vSMttzhaz6ucP5S4EeJYrHENHzE3zg6KT0HKWQqLp027QkFJGVIseebJfRQxOomeXGzShe9Gb4
0klx7HR2zQEHrCbRCmZN1r6SicTJYwyqNm84+qzWVSnqbqzYMmcPTgMpsSU6LYWNn6JbjZvE6Yda
vqRJ44c7pZ1jt4mozCOr2HHlmmsthvFTLNtaQF3bRC+tXELMrbGmpSaXp4Oh2AClKiSt1zHtuguf
MhoAYtnqndzERR5X+YRkNZMkKlmbVRcYcNUpxnDAWw0kfSE4uVpl29uSEKdwFUazCjxcx/PW4LUS
p4vnyIMK90oft4e8FG27tNELN6FT6LwM9FtnUzUV2Px5vpIUQSBkGypbSILFzaBr8Y4UIJLCQ7Ji
hNNPvfTky35ymtpefx9j0zzZCa6ClITKV3QI3YHl4RKVIR9LCw4RqUfxua27mWyDobs3JYKyoLWU
i60+6GA0zQTLaJC2ixzFTmkr4sAG7M4iax0S3P1PXTcz0pxbs72TpMp/C0SSmqu2TqXlcR7qwjFb
wesR7jpJB6mTpcSljrReRce93Buq4UsZ2rOyxYsmT3t42Mxa530/Dv0Fzh3jKpsMMpQu6ehFyVBc
8X6RXsOk3gVWxlUG+3L0sNdvAz/XT6ER7QilMa+NaQ/Qy8bYsxkVkTvfyMQCVYXOZxklgQaj0L1Q
wg20nvTpLSehQ1+3fToeY6bvpCxm4eCGeWQ8pHmWvBIIUdtE6RTtkl/3kAIVcZ2KO4g1Yt+188Y3
TWw455KzIIMVw/CqV5tbS895ahlIn0HMYwea3kspxZ+w9xXrSevRqYqyTk8xz7gXTkw/bZPMMey7
Mo8G+ikvR/scmmq/S8KBsYfIIk9OM+XIAw+xm9CUtCEFwnpIyuE2ySfluTXq6Jzk4hjHAq+mWfWM
Rt9ZMhyAfrwkUhMBsQbWxR+bT5YZi1PCXNptFiI8IzonaybzKzZen60xbzmQ6hd7Gu6JDXyS9bjw
wo6xApR6EF8pk0vPR6XBgVZpG38Uwik7nhXBUeWltL9emeoRkQ6xBBiiL2FQtuWO7Px3MavUm6tk
ptNJ2uTIKPyzrNFTjW38WGTA/nM7K2e1z8NVXTVa7ZCiRok8yW0FvQ7oO6Y+0qTSq+diSbnCTwag
L65u8O34HDe5voPggUVHopc+GHDZmYKAPc4gF+wX9K8YZYDCNhYNRYmhPkhzfijU5lAEszhLk0S2
Bnhvc0tjyNhzwIjpoauH0QWCes85RNWTDMZawbATEq+sxvFzUSnMb/upIyEqUFf1rFFuxz52x201
Mf/nEdvKEqxjPERkxuoFBHBaWz14U3GGNJ26LhDqEDMDimfytFFdUmHU9XAXQ99m7NVCGSCz706p
MzrEEIN1ziNQKaaX7eNCCJ0daFcq36EsdpLUnf00SXFAgiEWDZQ2HCbqU4tkYwXN1XZx3ZoojaSn
GoP6R2xl2LsEmJdBnh0WJ3ApB3eaADBrQ/eSALYkW1nAFIk0RncmoAoORe/MfRlfAD0S6iXFCxpp
1bPHY3jb62uKd5PnnrOXIf2NHpX+isSFehX5vYKGcOxcM4qerSQe1zA69bWfWewDZHU5DVKVT5wy
+k2WzZWrGX7wWR2V+kk1wM5NySDJptZd2ipxUpREuR2CzD6R4iLAI838tlH0ds11kHczjPCnbhTj
vuhlk5mBf5f5yrsymldUZtvO7AGVfCV7Z5jXWM7QNcMxsovgatDvMpzSCtZ7Op+hYBxrPNcXol+6
I1SPjK4muG1F0k1ciA5ji9aYb0Y0zdGqIuKKR0n4xQOa/wh5cWLc9F33mCpacifKCVyqGPuMP6Gh
hHgcar52rbqyPvpjR6+GVyhTxTwOLHWt621vrprCgKwQyVVqehPNFfxtvA9HF1gDz4o0qWHd1MHc
3hElWclOVI3JWReE1jn5EMPLa4qCNJS6bzgAGr3Vq8tUpoFyxO+51e5p9crFNXI0FQZZcUcSrmoq
EodArmb3lT/hyU7MdcsGaBAEuhlTVSICkGw5txeWBa95KIcBmHwEE/BjHHFIaJTnV1VvSQk3ZsG8
Op+h74AcNLAXsRFO0gNzT3jA7DPGoYzkOKPXVQbmLrNere2Rx8+LaiPV3Hk0pXMJCSldaRlsPJcn
NUjgVibZAwmhUbpSC0s997CDv0hIzK/JYNnt2ocP+UiOMQDxQJjQasQx+2jA7qwcknXUz6VR5tnR
Dnyxa8zRJ6uTQHF4UfAqPjHWb7SN5XfTVyRu6k1FEHXqJllEbVFq3Vxd+lRou3LWkQzynmnpLXlZ
iHzlto62KvFNdLudVL3mENBGLxyJHyLbUoJbZJWwQiC/pDnc6SInR6kWMgdcTTH/GpnQloihy2Dr
qJkodyXgg0oJ3PUwDxiEQdZhFGY7NK7kGzb9CEvKKk37SR70BsABcqePLUlWPDV10h3R6w4zBxDu
Fw7KmclfS8hIByeHvfw5qRSetSkZ3vgUFfgke8wySbNzRAjodKU1ygnAkLEttGolaz5FNwlnTeS1
2KqTRUlaQLJgovKbDGGj2tfWjFVGQL5R5ZT62OdrJRiMbDMl1hgcWNU027jk0m2FcmWdyyys4m0t
mwobiWVJBI8KGERehbooXMFVtgOvzJVJv8ZpTXGNhVSIq6Q93gedSsoV1XXvlsVQVadJKZR0W1ZD
dNupmLlgXC4autFaqSeHwW/7hR2uPZK8BRfARLrjZrDmSsbjmc80Gp9iaidCwN4rUh+0F2FDeWcz
Ho1hXQ00Z26qEM+8gwNnD6u0C4mKhTKXwuscjci1RxrYkd78yTYDJWRXzAbDGfA4Fs6MVUTJRerU
yjGyRm/cUtTQ0E250+3zANHuCKeusLdce8hDcxVFzYb5StG4ClnLITPATklfwLrChCloLre306Dh
50mjTjAB/LAwvPPlEVnA3NeZ/iVP2HZvmyECEYXJQ+rWC4YfEQxV3HFDpgTanF8JBGWHVkIq9XUr
E/HroSmeatfXByZuukQcndso5Hf8Qlq5yHx+EIhwGVU0VQp+UZgpCvmjA5wWahm86GLa6Ydoz+b/
XQD0/2mw/1r8f7iaPyfC3jRtXfS/7doOxvhv/+s3ry3qou1+2zXpS/72Iz/2+0t9Z8hqFoFHign1
FGEUXiPoQ4evTfsf/8Imlbwj6JQG1NQlwQY11XeGrKb/jt3BogBc1ETIjhH6fA+w0bTfMRNE0ooO
S8fQUvy3GLLGt/yJH1aMjY4L6yjMlfFAYvKqfJAUlVOWg2umxkOtLwNCRAqGqAnkJdfvVMy24uGT
9Y5iz98llnme5Wxe+6C9rShUJ5L7UxdO2hv1D1t7NNupO7bKFS1odW0aMnnxFhl3TCPaWyCsfKOp
qX4j4ky/SXtIAkzTj82iozTTsVktgiEvYNZ96Gb/SyrUq1kSfpzl1VMW0i0pZgvEIoI3UDjMZyWc
zW2rvMumYNfE1me5V69lqUVbxWhKb8h75kOMiqnf1Ct609euSJ99FEdIPXj4xGDdU8tAxZKlBcdq
Ibals4BZQe1hT/GzncyPShU8KGH2XNCOArtYOyWTXsKFhdGl7x3QrxML7RzNDIAltd7RvNSOqjSf
prpkfl+X8lNWJa+RbN03k7YtJTJghcKbjw39iibtRWdK2LyWqhPn4SHsGnKz6b5WflULrC8tdAjy
nG8E1NR1F/Lp4kX+M47i0V9S4kkNuO+M1HCIbDOcXOViVXn67oPNrVpbPIqsnjYTOh7YOnLrkWTc
eoMWv5kS5KBU8L1FFZU3vhIYuG8NoIB6fmnmkUDilsJXZEX4FsDOh2OSd1uNqcLzUFLvBTGSzU70
3SXt05CjGslWUEirUi4zCi9IeXbH7AY7FG1vt3O9syu4bE2VlJ5MbJMbR7y/OYvy1dAL+alDtwt8
H8yuNqflupphLxoiegOBvtqmtJcHvrQZRhnRR+F7LoXvkRq8R+WguDCUjsC9FswELhHiGeA/nGR3
YpykbdRLo8cyiRjmBGIbDOUtfs6505RY6E1zraJ046SnjGbUOfL1eRZAVft+gf4Wp3z4G8UCyAQK
UyQr1DY9gYxOL/f1Lm6nZG/lIlnnTaR+SieMpNC0PvuB32xmMTz6Ujq5ZoP3FpKta4PUyoFeoW4C
YZylptfPUalVX3Ip5ySHWAJwpV3p/kqY3PI1KeK3IR4f44rPTX7xfCqx0HmAaRQ7VIkSPnmcJeqc
3xvQHL0ulaItlT/D76i45LXKuJcUVmccuIvMQ5uVrTG6gox171fxqzSXd3nH3S9irkEC/cX9ds3z
EnSLDewqyXkPE6mNHQJQl+Teixj6U2+kRzmSi9U85xCVY54ks1gGvjmLHZakcPRR32gA705csHR1
mMgrSRqCo50h48kFi7vIL5VqRtc5Ns4Kd9Opp/JJGglWR3xMRVZAN29p+kH+t+NcPFfN/BgwH3Mm
oeBiwTqZaBYd+tF2RcrBMa1zbR1hErIpo5xlp8WGUzZkKsqR1dyTrmguBDP/vmzZX+IKrFKzdC+V
aniqfPdadKfASo8z/CLXnOz7RikvRc96ErZ5rma+kxh49zDMSrcZBB3m4q9kKgyOCp0o5LI7VWmB
eSXse0pypXdjwbCsrZfZnVH5z9/2P1o6w9HypbUIIsNF/2QhjZofJSgArsBdfBknNK5RQfWVZe5x
ldJAaoJHxUij10bRrkKCEoZkp7jJ8WNwrdlEwhghM4CjC/uf9HpGImnpZhJ3pKjlkRXVJwpoMAGV
ToEPFWVjm+IUA6cRZjoMsKp+Ir7giWmvoCFmy59IoliNU35nAs85KqjULQkKxG/pC792VDwpyizS
DubHxGD15AtvuecUEHwYBwX1UxdyUpT+i2aE75k+1LsCBzr2TYDtb6+dQ6Ymek/f9Z157ydz4NWd
SFbJnLxCjhY0YVmzagJKXCzlSmwAqenbQd3k4fToR/E7WDlyAV/Ie7sfThWkckZSPLJpDg5ShOmx
mpJjlfHvOT3PdjOcVJJVPaRcKaSj+Bm+5lPdZcq+tUIQZml+LBuqSwB7dmvdmlx16CrAeWIt6kVr
FldrpJ355Db4i5/sLmGtiUk4Q69E7thbZ7VUr8CfsQN5+M7O8udKih9i3ArZC1gL0NuCldlxazW/
Uh0ZgTYTNexJSG4/y0GQbtM5b+/UpDQ9pY1J7Za4lwrHwdg1T2k1JPtBjt9KgAWn6lrFHToUDQMC
mn0Ka30bKNro2ZYl31Pi6y5aE/hbs3Yd1MTe6Klk70zL9gL4Fe6AfJUOzbgvUjAxDAu4xhLrpWmp
+Pv8btaQDerJ88jHwvyTvxzr0WswLWNPJT/G1fQotcYZVn21IdPH3EYW6AS4M/SxoH7K5tR2o5gr
wSDnqx3wYyDbXW6nz6yDJ6TIrAPNvMc89QtF8puwzNFTlJndO2Lirk6zf4t8Dxh5egzS8slvJjqP
Ma5Pak6nDkOIQ9mQvnLSQHEuondJwDOtoOpyCGbPsuTDCDMwGguDNylYLn2BYEQvoUpGuYJ0c2Tc
PJSwk/H+47iE4zP5DEzM6XEsBn+fMPcAtMriK3EOHKVycDBEKN0P08TsQKv5CHrylo7B+zQGa6i4
b+hQ2WqKsNtKZVpspxLuHKmkDa06Zx3x37aTa0BnGlGTXqWT0adW3FgOLPjdwUAOWjFwkaT43Y54
2mqJeycPnIGRwTMjd9Frr0r7DIqja2fSfaezlXcd2gO6dz4NrDOQbdY+WGziMlpxgoHdIJ9AnIUB
cjbUyxUM+2LVtwEtOrh2UbsaIuBT3cvao4y6GUnvIvUZynBaaUX0qquLbkBKLwgntZWAvVQz56dj
X/iR0gjxjL5TT3h/uka2o8S/D6HDtRGZ7vZcl56l82DMlalu6nQuz0Erw6dLw/AmtfMRUQA9V9eM
jxER0y/A8XyZtHla6rsGSAw66pDD/mdaI6itXORKXGGFLUeBHLRmXiRWYEJwpoQPO5BC0FNS+DaZ
/FJMib6K++I5K0hdpm7etFAVPHQxbwvRIB/ZrpKE3V9IZuBVDO5hX+fFVod1eRKFqZLqUcMK1+xm
g+wod+KeX5SSpWliH4l0mL1b6pm8DkgpaGTFFaE6sJsiHyOTp6blYhq5P7mMdC/9wOcDswgddFIJ
Y5uewwAIxIkgODpCjV7rjG0nzTh4x1ZHCj7xL4n7LdxAZrifmuFdLyndeqpZqPAIGSAv54uhBm9F
mTwHGNksmtfqGqaZcWpVaG5sWckq/EbwGjNsbn3r3gpVymmDICKCU3ZQBwhZ7jfzq18DByA3kl4D
wWGmlTgWNPgEuqmvjbtvm2GkEfYb+Mo+C5nz5z0xxAUqIoqex7702+0wKkgmQNy9qGdia+upve5b
VrCiMdIJcs63ZWOB+t7gcgrlm1Ha/QwGwkcBVakilKeRMhbwjDmJ4njkMiaGugfIb/8Qkv5faFh/
mvW7vNeXopyAp8K2+d/fAn6Dr8WSavqX33hM2Nrp2n2tp9uvDXjdn8Giy9/8r/7hb1+/vcr9VH79
j399KTo8pXm1AEu3v3SYJrLY/0KzeujyF1hqNe3qn/8b/V3D+sfL/dmwGr/jIAl31MBC9sfEVdJx
EG7iOaToNLR0rIgp/2xYtd+pY1Umm/w51k6L4eOfDav6u6FjtUK+BNbA2Ogp/53EVdriv0IciELV
petVNQ4JLDU+mpFWBVaEkhzXD6i1b5NW0qgE0KeTJPFKu17yFEc0jdCJXltIQuskN4sVR7eBsrss
X0gYn7y2yuc1J5h+RqQwo/OjCs+xYzthsAnFq5ofNeBwnIzzbt3VLXt8WFP5QEvb9KMabWeVoksX
PqIHeyiOMlGWmxRFwGZWClqhRrtO5OCtBzl5Uc182mWw+Fz0QN066znmM6PERaIF8zOlON1mJm3E
DMEBnhPnckI/ReJ5Urplyb4wF+GBmtha4bi2xvCDgzCg0Giocuw5is5QbGrO+fQVC8arBeIa1fFb
hgYiWhLflx/YvnjUiERDh5mtrWL+3DCJdZqkuuvs9CgJa5lGwI81Rupd5I3PoUUj3hfM+2cdXvhA
E+bBrEnAxClCfCt5Vyx/r5EQvzfhi28xr3gNJzLXsfO6Y1J7grlHgxfRU0c9nTMAw7Lxx6/mcpKG
KBs2VsjnL2sR31eUN7soi8Ibq0VZ47TFPB18HTWKMfWUxxQm3zpboEUKp9G0NpnNTao1Xz6OpXHu
koom1xgvZfUsWt6tIVc17WlRtGE5DAeuwvIjPKqfMdW4g6588GeGoUrOX4YCmzlDFXN499KXb+0N
bj69Cwx4CkFuV3UWml4WoGK1QlRpOW2pwVHcQDqsqCjWZjqNe2TCEfd+hKQ5tXKyKvCL9yDWUDku
4roxEhwz3B7FplYaRci5VvcMRpP4fYEBkmn5jF36bNtQieyAOGpCdi/f+o8oDrt1mjflcxnbdEdQ
7ZxqVuUjcq5ii2WBdp6WpTOqzcm2OUzsosdze8HiTYgdjNBmqhkHhwDlNqW0eiXho7pGc/dUDvoG
kwILdzS4g1X0WuKbTg+HlhNC8Lkc82dyKe9goWeuGud3DZ82rjhNRXZBFYdwdcAcoqmlxIuV7NXs
krcp7gq4Hmm4ijRVcrAeHPd5kWprbcE47JBDLAulfVhTLU8sBQUF9Qpu15tS6NSw8pXyJN/oWcFo
PKIMShJOOgD06FwIWgOyoFIX/pz+2EUxRalvMiT2E87NeEovCkE5LcFFaNLyu3riOUO0965PMtpO
Av+GLmXZRfm7XhqSk2J44WpKxiI0RL6JJG1iPkbX1uDHgmpjOMVR+DwbICnMFIttGnNpxxIWghtq
MgqSdihWvjQFR2NmFtb7uuG1wXwadNbMqHM/BZztdWr6AdeihQyATucmUpp8MzeIS+2EPMlSbwKv
sKEtxgGH54D/pUsOMGIvtcJE3iJbiVhcGvewempHNoRuMgJiAIAYqiII39rC/qJGoBe+FL37lrb5
VvDKJvkfGrVT0Ff6xWRbVBWh7ow8I1a5AU6yAy5AhwhnRVwDlFwbnGNphriShsf88gTbWNsWViJW
PQNa+EUKI44mfCMz5TRmybvFZPIxjal5FI26Tauop6KIj9bYYeYOcZtvukAB90uhHauMFRMreK0V
8WKJPl1JahVtckRcexqlZC0DWznkALDxaXCTrQmSuqX37LQ50AaGTQg1LUq/ctKrfQe1BU5UXt7g
KjhvrdGvnjo6P8+yyvyYYbfxWhZG5/QR/Zbfd1C+WTd6S2PNwxYydGaLI3pCcaE7T1uBitmhPom2
kkVfp0URfZPW/ZGn9f94CbKEqP+jccQdg482nb6XG82P5cv3f/u93pCN3zFEtYQwyKn9A+v+DpDL
8u9QYhUDl0MNuxuN9/teb/AnuOIJ/pGQCTUROu4S3+sNAuNxluR1qBBs5r/YS/5ZiF3+AL6p4Sjp
KOG+//63vMsuBcTSBlB+8fX8Nz4uKbhH8h+hJvz8B6uxOhzUfkIdA8ds3+j5FzxmVpniP+SyvJHq
wtXKYm/jHhHYqx8Ktb95x+WF/+4NFzO5H94Q1VuPHT2PzSxURtz2RukEIvIZH87pV8FmH+xV/v2t
PthhCLxcwlQE0y7pbodZW2l5uxp0QrgDTvzx1bfwNISKX2N6hKuWu2hSNP+X7uDKT77iB1OX1Mjk
KYJ0uhPxsCmYGae+BFqFs1eTUVxcBCRgvvAyVXOlMTvm2fafr+0HO5B/f+/lE/1wcVVbglBaSc1O
Ypu0ig1T5J3eo+YOmDaI/oJxx8FMcOvE5cYHPPvF2/5sES3uJD+8bcJYpNKtqthNADU33Tm9aT+h
98gfWZq/CgT7qzffv7/aB2NarHUVtP6Fv0PdhZocXr89bKb6hpnFqitstNzaL1boz1bPx1lRhDrC
roZx3A2GtZnRC0WIY1RfIfMvuqQ65aY/b9iG6UXudRW6VlZ7v7iSf/Vz+c9v+dF50JilMZzlod1p
qYza99IOSNzqYBuBXurwosuGK6odSLNbhYb8i/u3zMD+5pH8GIRo2aOEZmhud4kC+WqwV6qADNVr
G1xgV9rob/A+W8g/f/SsP99zfvYlP+w54AqThSmXtSufyrvoKwJqOFHMdyDrnKDHQuf6H17ND3tN
gkWNpSZqhbuWCVPqPkPHrE72t+UD93IVqG4ldWs5Vh/ELze4P3IF/+56fth99IGKafDrYteuDdON
HuWn/FSEpxD1l7UOL/lO2Q/oEZPZ7Vf9F6hdYLvn/NQ32/GAMv+Lj7w69MAl+iP0m85tHuOLLr30
R8mRHPbKQD1VL8W5uE3RF6+Qjm10/SR5NCbrmh9f43jXnqxS/pTijDZ+AgV0vlhYdaEOXVnNtlX3
jebahJdFn9vb/raxTrInu8URGqy5aXaxN231nXRAuD+uMZp1VX89bep9gXBnra2mXb6t87XffAlP
9bnZRtm+3dZn+xZ6NOKt3Bnvs1tp3d1UF2SoeXTV/Nf4k3oMNhjdoCI5FFs4wphhoN9+S6+Yhoh6
1b8SFufmZ2kPP3Hc1Jt8QxRlt23+hzuj8mFPlofMxrZtUnZUflBJ7RX45dZsfdgUfXzBL28l++oq
6xXH4v/Bv3+1Bpe19neLQfnr3iip8EoSdO27bnl8BcY0ss0EUnF85Tn0ieBd2Bf1cyRDBWFb6dvy
kkXKZmKS1v7yCTd/9sh93KFR/zQzIfUIUA5k2TP0tCmzkRzZ8b6Z/RkzIVQU6ad0EAc/q6A26sF+
DnVXooqHRgfntJSF1+RwsWEWjRjxhBTWWDM54zRIFMK9jaymuoW3Vgc2fGTg6f1gydGaIt1Dz0d2
QkRkmoJAR4IdPkgA9AodQwZZDnA2A/0myKOGu50Gn8wJcpCYHuJA3o0RBgMgL3Ciu+lzlIc3zRgC
0qUY7wXaZZT1E/oY8tXTaq2S921V82oC2zTN7Bz2cJ3jbEXffVeEzTaQG4zk5GyLLLBaT7GGFj/S
SX5Vbux8cNvyNbCe5fYXbJWfHiQfzqxYU+1Uq0p/50fbuHqy7eDVksRqjLqLWXIFZ3QW5S28ejIn
cSmC20oH8M9730/29I9WrV0YiF5PoDPIfvUaqvIqt9RVpFIC+OYqIsADPTUDPPVXe/pfYav/PLg+
Jk1qtTVGhsA1oIK9z0np0/yzyJdT0ymK27DH6y+6DauJ7T3YEmLyi+/5swL2o/nwDIKVjQHGL8YC
oSSdk6M5SpE3hUx37Lg8aPOh1695cfvPF/ZnN1X+cHppKraEql7H+3yHY8E+xSBQasPtclNjRKCJ
dOrr9KLLnNSGcpiDvb3753f+SQUkfzjNJinvkqY04n1v2YdKU5iM9oeGkGoEUYeS3y9l0D+/1U+v
6ocjrBBDakEPIM1zEpfQF3tLv1+mzl3QPFhGTmUUOWU7A22kvyp9lg3xbzbKb9f7hyJyhLFMKJ8t
73q/PUiQ+/zhlgg7TM1QjMryIWI39Cfz5hsCwEdJJvwj//nrKt/yyf7uzT/s0hrGFGoaUfKNPZIu
myjicm1xOJDxkDnyaKPdKIAX8XICrWmPeZgcMgwVMtxrK5Kj5/FAHNUurfzPpVpgoANGmGxQLiI5
jV2phayztpp1ou6rZl0Uh2lmK0Kuv5a4e/JaakkF7tDcKFvsZZg4za4lLcZ8I7vsNuTO+j5z946Z
bbgc3G44M/q6VefDUL5qDLIoEsNNj3m6jdBlC5tiNLdzvTXHtRi9AujVkQA+KejwfZr8w5Q8qcp5
yNDjPOnabafc2+OnUntvtccsv5P7TaIiuXzvMTtqdj0mZPpayBuMNES2kcflQzfhuh43cr+V+m0Y
7AJ9p4eMCNdAZJBzndIH3JNK5dhbE41IH0NJz6VtrOK4Wnf3sVIf1SLma80MiJMD/v27DngOYZ8H
ooLfSL9OOnvXB6uwr84jUeBzrN4hidx0006I+axZn1TjoS/AtKZpmwacoTzubakd4lRfh0hGQ2vE
Aop5rDXd2Th0OY1qveMKfTs11oPWnuUCJlNq3GNXeoKe/KXF+sqMxlsZZyNQoB2mA16Y1qsgQ3oW
Jq5sS548NV8GyVrbVDlZU6/KOH+ZhY1NSBReIwuAlkxkO9YesjTezFXOrJiLITU4FcWWOIowuY8r
c4dKXE+/hkgotAbJXwUA+R4F2xoE1MZ4d8qcWh1OYQePXa83otBnL80H6MbGtkLV3MKaGOd8pSfW
flCXlIzSy5T5MlXCtQCY+nJgMj9tdAMdfXqwSusqh/U2b6HEdurKriKvDF2SfhwJAVDfFHfpmN/E
PZI3/HRMWex8u8D7ATFGtVyaG3rKexLe1AQG+Azzj2E/Y4JlLJENX0qkHEEu1vZc7kyt26VlczJS
4U0xznmaOZ6nyPqqKeNdV55wjcJnkIemSOrBNZnq9dNWEdF+CLRblEonkL+7ITBfLXjL2K2tEqFs
wzRdT7p+bJ3EmC5VIlE36tdeDEcFyU6OdHcQ3UYHr1AzeSv5xU5H0uub1tYIL9kkPCiIB6utDnGX
eKHyWSp9nt/xGmKQ7lBu+zGkIS2JXhiLrgPseOamc1TxxM7qJKbp5tFFNqJfnZM/2+U+FGIywgTw
v67bVdNubsatVfWMxyHqhNZKX9rN9yz23danpMIBN/hV96z9rB74UIqYsP40s0EBZKmMlgP/FLQ8
4Fm/LmJxVjvE4NC+taZ1uvKMbswpsjt/wDWEgk8Yd7gDuLiEuGZQrcrUcEUpXNF2KzNnAICQo/C3
iPEQe42oWOZVasVuAhddy++b/LMQVDtv0aB4tq8zLdI4IxOeS2njIybsKdHggXgdupfBvgY9Y/nb
xOwgPVaueZ8N8/+h7jySI7fWNr2V3gAU8GbSg0T6pM9MklUTBFlFwnuP0b+N3l6vpB9QaokJsphR
utERf0fc0JUoFQ9wcMxnXmOfOeR/UXkCUXpSpRi8ZgD1ht6VAgh8JCNG20g+JOI3bpiZRtZpdjW9
fQG7C+SY+psSYJJFzCpSRxZpiHYbMbG7NsBBE+59hS+ArFwQuSGnqi9uESg4c/m+Gal+chlN3Teo
EHrQfmCmxb2y8biEDQEhC7ddAT6q1DvRuiqQ6kRcAeG824LmPO2vTZhUF7JTLePWsAs/4Tve+PJl
A7CNRSbvIhFxhIxp9gp4HnZdq0AWHpWK5fZME9HOI2dVii4y7KhFo/lRWoD3IRjrTrL02OIjxG/Q
AI7mLo3EBYrpM1qRIDVH0ZFDDKHdGuxYKWn8/4ji1zEF0HTR9itvUUK7DVHIQlV+VqnxzCxwQeWc
yqonof0uuS38lYtMo60u9LeV0s9ldHzk4jasNhFky+BaBTinw72WSlah0NlS4l+kD10GOUc2lybo
Iz/IbVSi7T4olwm/vkDhoXOihRvrtlV9SyrYVcZB5fZGrsjg0K2H4syy0ozP45YRXf2++CUYiaug
hkPefIEV6CpNBnEVyfpNX6UrF1EElGQ1CDXBvdtCBu2+5d6tFjf2CI7p9Xox1KYdVeVBrd2lGaEO
Mi9DH1zyW5K1bY1+r+XdHGYnwgzghNCdqMOx51TT93FWEI2vrZAmkQ/sEJ2UGNekWHPA0DVz+ptz
pad8QLWzrUI7wbEub4a1CvkNoVlQKfE2tIx1KOfzIOZe1ZBSzNNF4LsLKcH8QEWpgnDk6+1n/CJD
EKdxs1NISHs5Bdo43xw08sNcv+Ty3onNMFPdak336ir3rVu5Vn9mgn+oxZVnQMziw6G4fqUU+abR
81up2Kgs86AXrgc9pUMaHktPfZDjcqO71QL8GODi1AYoYmvJmEQ3LjnJN70sLlq325lCitipOhOj
J4jDUC5gMriwenphZQbYYLMa+0S4FhBxy1rMIDJQJoi95XW9hvyoAoKMh2LWdOmC7uFlhi5F72eQ
Bp1VHINq4/9zUacpqq9ERPWC+7wNFvqYMad7J8gQFRwBbDMoT4iBhivkHuYdTDWH/tnX0/yWhnx2
eEyyBBQfaRrQbNr6uT43rYI4HRV4CpjILe/66roT+HFkrjJXm+clupsO+hnAnCKpusl7C9vKc2VF
5RelD3GSRAx949CchsRqBiCOAOzuxP667FOJcib9vnConxWgTZHRHgi/N8qwrzZuaO5AS3P+0uPN
q1tYjGgCDrIqQiN86KPjACQMdi7nXPwc18OGsv5Wtma2ExGDmtXdkKbBVgGIJ1vrVtug03FmYn+1
fsefv8tPjAyB8KqNdFQrVWpj3qNCRSvT55Vkq8h3BPoOq6p7epC7tNvpijAfKnBk/3LwSX4SDjlQ
X+RwNgoF4V7CzCMxd2lmPcVqvfNyfCD6ZqeAZxg/oxVEu4LPKsAdPTP+Lyr84iRsiRKwJ6MVxwbF
6GsYjDsl1xAxCm/wobxJEXZ5q1212g02XPdfj/mLiEWcRCxFKFiihPbYRiKtTWgWmebNmNePlRNs
uOatJ+IJ8e++LiqGp18XInVljnCcTaDnR52zWXOiZab9lFFD18xD7GfzVDPmaEXdCFq/g2C708iD
vn7VzzN72Rp//m5pNXkiAfaQtY0OPL+N9dVQX/U6WD9eEwXBlQwz+uuRJhZD/7dOI0+tTGEz995Q
kSfm/bXUKvPAjI8i7zjOLEzDVfFa5tCrpYCrslRQRdK5BwhNg3P2rb/oUaF9f/qyCVCwSlEGcxNy
W8Yy1ge9YkshtXLmEwjpvKqklRyZNvjCZchjnXnzz0ugsjU5GKOokYpW7c0NdnEE9o/j3s2d+1I2
CHCGncTU64kw77LwJk/PzvevPu3kDLR8HAg1OribDqa1TR2wTO7H5j+UGhntR2OmS6AuCDmRHq7d
bWKqqIg+tk71vVaCG5d6tFKAtYJX+vU0fL6rAJmdzn40it1oIGw3CHM8Icu3wAlx54vaKsR2Io3F
HXCeneRo59bb5wfHn1ZP75Z2rsR0kZvM2rRy8GzSeozhXiOdN55XpuItZF9DfPnBJxn++gV/ub4m
R1Wpua4mmKxwhIlWvirOZS2bK+2j45pzTy5v2p5icfaYGytRcP/VWSVPneJjr0aGCN4TEXuzcwdk
EOmW1ezg8Vg0E2Mn0qxEheVfzqo5Oa1qDUhwgZPAxqX0Nx4YKfsUFyVu734nF+LMUeGAoMOsac6f
Y/4WzOOQxvzvDSH6N2L0DWzwzz/9/wQz1UdvSYU5PMuK3Hs++lRPCUDTv//2IzHy79/3D9IUQROQ
obKBufyb4e4/1EgNI1I8Ag0JC9v31EjlDxPFRkz1JEn7gDQl5hFhPKi6qvCnjd9BfkxrngSDwFWx
7cOqBPdpQCjG6ZGgy1CQ3cQfjkIuPai9vIUkfRsUEnlcFEOQUHaS6S75PTug8MYCpdoX8FJ7x0zv
a0W7lEY8WVBS6xMu/cG7c4YGhUVk1JIWdoZ/H6YDwpGwHJa6E6BQFXSALkcUZepS9Ov3fRHeWm1y
T097Y+T9dxOJTZDzhx7wG/kM6prWgLSSNaLv0/QFESmaO0GGdEJlHZRA2qN0vfARnxwlIclPCwlw
pf7KeY7YqHLRyQa6JQYWccIBNPC1E9MiQOcjRzyoNnGH6+JvMUlwkpIOoP6M9KcMgQW5ppcC7hZi
JACtqpZOkZpAqtB8I5+J9GZbrBTsJu2/pwlFJK8LvwkEs7MiiNGM7iGVSN0eSxg4D5LW2FA75m1D
/ukq6b3Zon6f1eb1eMOWI/c/lKs7oaRAKpXLNjbuS6nDVBg+4YIS3VJVnbWV8avKosRCVm33bkh9
HFXwLS5xr3hE3UUSsyI0kTOzLOa2o4hITbDObTBlZMgaz1wQOIdhSaJcCdiXBvEtTFMNmW/stvv8
nj9Lpds01r2O7GefguozgY1pFT/GfPkKJGu8QPcYyY8gz+3YzF+CiEdHaDKyG3y4Z4YK3agbiesR
bnaU0fL7wB0eWsVZ9KJwTVFwFwXkqMmQ3wmt+ENLgdaZnZrPJFnSIFoVdxIib6KFfB/dhrZ/oaZ7
47v+N0Q0JPywkhc3zwEGm0swov3MMeOXIS7cuWjiUkFKhZtYFMAiiNDwzUq0z1COfLAC5aIPuu9a
7QKOMq4iXOyQABBea69cRemwd3FTQb6gzIANCv5C6621itvLLMPdgSgQBHSQ38HCWkuN+NBE+X0o
kWkY6X0kVrfOUCMakNxJKZIObRrfO0O/ly388ARh2PujWii6ovPBryI76gPUrRCasnWPYmsja4+N
WSBi6zhrkbKm5qkXFjI6M6dEdzwPipdQ4gsX8k7wwtvGchYU021D8dbgMbZ1Xrwgu7kOTWlhBvGl
5I+fwDGR2kNDymyKhVGiBWo2uLtRN0eoYaXn0oVXIXZQ1861Qk5ms8e+Ie+14vFmnda/ylK5amRh
jUrSWszQiy2Db04mfm8BnJtUaeo2ugUGDgOphawl1NYhb9UfViZRPtc2WRW/PVpLwJyIwmvoqVsj
MjaZwOSorXShWt5zL2oHDCZ2fRO786FVt5EYrtG5uCvDbi/mwloL4nVvsiqw7Hn2hOwOEfjvaWu+
NuTlbQ59QkZEtR++B6m+CbX+e5vELx2ydq1G1vfukL/5M10+gcWNedU/WfRfZyO8dSjj3BDGtLsI
9s7X0JIYjsmIE3Xy7DGQwK2bCbZkmfuj7Si9GPpycJILtyofgxjd4lZfnnmK05Tzz6eABK9h/GtQ
yDbGp3wXRMWgkfK8KESeIs4WCqIaM5xu1jnyR64cXSBBug+y+HsMnyvrnW1agMF2fSgt8Z/Nud+6
/H95s7/nj/zPX/5X41h/hwn/XWgmRKu/vvuvXtr/YT9FLz85yZ/e4zslgz/31x1vyH9we6iKZKAw
aAFH+Fv+QDP/kBWuVfMNx2mMygR/oTsFyfxDAdqJiJQljS5/I/ryL3inIMt/GLBJDMtAKkRWf1MA
4bQEQ6RAiCMiwaCM4YZpTI2WcW+qaHdkzl2cPbcBvPMHL714Nymf7JUxTPhnq/w1xBg+WKxRHNIm
eZ1Q1FHvgRa7U3xxEWSPGNgCs36S3EPVqOf25RjETweTJSImkidip6mls+Njcw5gVrhrAW7b/ZWV
I363MiXoGHasrpOVbJwZ8rPXk2VNgSzE56UWcLoHxQBJPzVVhbv6Nf2OItPeG21IzwwyztH0tVDK
MHUJwK/0QddEy4LWVBLNucsCGPgGupLuyGYMlqjlnhnqk/cxZSDxjEYurE9TFkfS8ChCNQ/xKVRw
1WMWPepoCuNgPtP9cyXAMcudvJclQs5jlQBvQmjsdPKMokuzNK/8PTLjC724VkAWf736pgtcA1et
K8TDIOL5yxSVQX3bSzqvd/eZI16Y8pVIeRPl2T/Pv19CFk+zeBOdktNRJqEyriRm07uDu3eaBYew
rjw41/qSWxxi+JkXmk7ZOJShWhhEsnM5+yfbScL+2KG14e3LrCnsMFzmGqpaX0/apEj85/sYughl
De0WTArl0+/StYgccXN4++KnGc4RFO6zZZFsuud0Iz/TM/dSBCFn8gMWUYSsrbX8evzpcn97R1Pk
NQ3yGNmYFEeggFMNQklh30THXkVTtU2h/oQ/2jw78+EmQJa/3vTdUOP6eXeF4hESGFKbe3ucUQdv
ZtyJy/gaR9OL7jLeff1Wn365d0NNvlxZNJoR+wwl6c2mQBbRreTf3LxMnAEZQIcBoMpsqcl3wwpF
gtSGRYFFy87stZ3mewtKeTZAmbWXnDuWPm6u8ftgCMJBq0CInJQbylJTsh7xh33nyQv4fyQOc+tc
Ye6zQdi3xDnchpyx45H/7gsh/GJYJCk+QL3wVZDXgxYc/bY9s+Q/fhziOMq7JhMHxc2ajIKQmygD
Jff2eaUFB1UC2YFsOrCY310DDKPihsMNZekfLkOEWQoFtQ1vb+J7gX25aUvYcZ95l89mzKJ4QGgB
4VR/A3u+m7HSIttpdJdTtS1QR7nyIv+m8YLVb7+KKknUBxSR4oU+rcNjYQn3S2v9vRTZUkMiVqAL
f+ZN5I8ngXEyyOSzVHmMRKnJIPPL64OypkFnPTTXpP22u36+uxnsfg4tfp5t1R0C3ele3vWz23/x
nkRauFHp1MXf6onvZjMs9NTzEDbdKy6I9CpMr1zQDf/ZGJN965URXjioEe09NVqbsCXw6v7PRlBO
d1FPX7Tyqszft5VZLDytRkO3COb/ZhCNeNVCgE00Jidci09na8a1v0/CYh2gheAl6/9shMlFi+dD
Gnf4PO0TDjhwCUjonpmotxDxfUyice9wnv39EtOYxKitoPU7f18s5VW3pOky92eH2Ab9/eJk3BD+
8eaHsWrnVwiyPqOR4NxhC3Cm3/TJcQSPUjYQJTNVFRuH08+FW1RTFeLg77Gq2LhDOHcpOf2Lqfxn
iLeb8d26dn3Maz2/9/cWbEJ/VSbC8usB3kgpH2YStzuIsyLH9xSYCsLZCJxWYfM+R/N6Fa+zZblK
L8NL7co5GIsf37ZrA/zKTL+LLtE3W+OlusLVZ/bz6+f4dC7fPcZkVWLeWrp+KPl7U0f4aQxjtTPr
Xh6Poa/edLIsI0kaEDY0/D2atyvEWF5K2Be6PVQzd2HY+qyfJ4toka1GEzGKl1ioXrvL4Mxh+el7
ajpxm/EWuU3ekwa44Hf4yu9dPV8h5RM/CXLuvHw9meMv+fCmVMURzUMNAPm+04VZZbVHHK/7ez9F
czqwI2GHc4Sddu6/WZ7vBhovuXfLU0oEtAUaptTsfVsxsxlo7jNDfLpAZZlchzI3VMk3SMq7MTov
iQaFm3F/+Rxvo6W0kx7cbtasjUU+H2zFxl7BhpK3qHfuHDHOWT27bdfeVtyt/8UdQ0BvIi8hITox
TVvh1RMTDHGwB0hypQTxVSelZ66YkRI6+XIm7smKhWyEoklEOacTqqe1PwRGWO5d1FlfykFo9lLQ
IdmHVHTZ2pradt+gTA+vWddGjz287qcyVKJjBjzqUgdOf+dTXt4WoAlchMsEZVRQa5wfZjeWipFm
BRAbB1V+WTuB+Nq5Uv+j0WMRPBhGuJctzs81EY+kDHaBMvjopNUI8QzOp3qIchmlmCgSEoSRNbA9
WDuBEysGhXZA3CGcEkYZoM5c7NXOtqyyo+bvS8mVg2ovKqQKZthDHnuXZikAUxk6s1MWaMuEKfyV
wsBjuW0oV/sFFmVzNfTGYnHdAYfCZmyAbqJJ6WNvYsLL3+oGOoMxDjeUoEvz9evdM54DJ7tHEhVK
QYiusX0g9k62KNplWeL7QbOXNeeqz+6wFn21MNFqvSvugt+9Q+gQkQyMbaLxLjYnhxLqGKi6d67I
YFCbpAof2TOHgTrGJSfvI6NYaCIlTk3CUtUpkkeEXeDiFuwfzEjh+/Q4t3zTzVb5iaYPul+mmoh3
SENiDaV1Cg0YPdKMLdqawWvsh+5NbY0OznIVyrjdCH1UHOELlYHtd6qB3p1DpinKZvrTMWXMarou
e61qXfwpl0P9vY/l1gIg1SgQZrWuxFamNrN8IQ7ICCJurYV3ej42OKRUkSCZ0DnZuZoc35qh1R1N
jyazbQQ4/qDuryTRQnASeGoFHo+XmI9R945iKdRWnU8ajMB85ItnTp+3ZOx08qj86WROGlTysaJ3
uiENIccoOW/8g4CH8yUmBqDPpBovIzdKEe5qo+q7bpTC1nRSEeSvq9y5iYuhbo6Wv4XdztdL8429
On0ca2w2kmMB5v7wOFmKVVKehodQDJGhpGiMYppjrtGfzhZpRQ2ZUjh4d3Rw9kWGW1XdK+lREXFb
hfcFUheASHOFIHq3dUpwwEMaCXsrc72lZYYJZbjW2DuAZ4S2T8ErIvAkoiW+jLBH2HIipfOyrYfL
JjLg7LY4u6pBpZw7A0/RBmT7JMYK1TrTgjRvkSSfTnlbiW5hVZJ4wG1vPARStXptTLC/aJlJ8s5P
BfVbjPfBRpEKiBZpVI1ycn3QrAuxwsWPZPeQmH3xBAi7vxnCxLvnXpHQN80UBJDRr+ptvBaymyqO
uRV7QgIFHbImlQ590Oa3mo9cx8yI6/ASmVnJnyGh7oh2bbnmi6QY3aNXlAWesUnivyDL56JsZXq1
aOM0lkOQ00Okon1RQJOLPeC+ZE5qPQhhYN14Jd4emFg0MvpcsRE+ymhA/OiR/8QbOcswM6KCuW/p
6VzK4QjybXQIQkj4G+q5AuIEYMEkExYYFG0kk5lGpmAyyb2h+7nTtNahxrPQmld6kJaXpeVkPko0
dXPAmg63IuydafMNNfU5u85LeOlDi6S47fROff/10v4QGAEmQnNBQy1JNxTOw9OvjuRg5tRqEx7K
muYfF4WG6oph3Hw9ygQ6NS4uyxRlQgkqdPx1mv0gLuALmh8nB2c0HczbWr9wAqGZZ6OKKTrrdmwt
UOvVV47sV1yYVYebHSaVgB7he3qA5Er24PLrp/rk3WngG4ALDI3SsTwpT6OG7aEA3CaHBDmgZYEN
/WIY4nPg3Y+RFP0KVdU5yShqcO1M8vQYoLOnS1l6iOKi3Hm66FyZgquvzTFdzvpwX6EAfyEhUbto
Uf2bDYKvoCukxXaN+9Kir/ETy1F0xexAhsLkiPFaEgUapHF4hwMban9tF6913dHWGIB760Zosl2l
0XA2g7C0B5SyFtzxCNg4SnQmrv4QOI3vxo0tUUCmzDGFxrmmq+UGLo+HNndBYeuGYJeqSGk3hFz1
9dcaj/yTM5ihmDyKaawiugmTK6EaWKZqPqQHE4XDnYV46cLI8KjqAoVycoQNZ9xE4cGSHAt5rL7Y
fD38h8UyDo/2GXKZMjUqbVIk0PUodXq9yg6EhILd6Z1zJXp+faYhhOLZx7eksTBGJng90Rc73Y9Z
5otlZlX5IRtqz24raFmAfqthAfTbW8mxj4c6Jfc7N4Yt6jjSZQGcw0a2UViDb+q3cQ0VKutCaRtV
nQwhyDdefcGCWzLkyG0RvwI1iGOEdERXXnZZ0s2/nqfxwJh8JomFTnVNGjXYpsIIghCjmeY3OfS4
esAbtFBnpPCurZXavsrwppMxA/h6yA8dBtJo8ug/h4VSM/k0nuJ43NtDfggxDJ3JvuSsEQxTFi0+
qNizIRvA+UqiGUbSmeX/2csaKuEJIukKBbDJ16pkq5FdFJIPVhhLoMVHL65ywLlMLYAjYOlZ71NT
zs6M+slSZG4pt9H24m3fsOPvUjOxwIW5lJTiEJRpZaMw59hq753DLX/c2iSyJH4WlxZRrD45trDS
VauMxXVwuyCYG533XFXjfdSGfzkH/LJD9HEWFZOOLXciXS7D0Mb3ffc+8GObTPc05YDniUAKEzgL
7vph1QtQUXTdwA1NUNwzi2bCRR6vYpaoRJ6OAKFEijs+1btREbiqRb1NhUPgw0xQBW1TNnEwsxwk
xqt2W1nmTvLqQyHny8oxkWprtLvKUTNkxbwzsdfHD0peO+ofvq1jVRkPhXePUiil6it6Jxy8ipaS
FBivMKPTMxtzXIunG1Olz8ea0SRQcvTJTgeJFPSuKi9wj4WRWwtcMGtcKl1/dHCJF03guKuvd+XH
GJ5Y560ZT16niLQYTwcEeANxX6uMQ+nreDQhcO4UGNiq3m3n7LU2hOWDLC28Sz8JpVFKbBni+/P1
Q3x8aQAgbFAVa7XRT2HyDBSESDkV3TgoCcw0DE2GbU94Qj0+7VdBaohnbolPAzzdot/NjQ880Jyc
CHHC9cVtaR48X+yluTfIMlAsU7kp5SFogLqZCdZWg1XPIqXTBhtPmNZbOn6k/qy4988VMj/28PgI
NFWokwIzYK2Pu/zd0kKYP8q6LrAOEEGrZZnn5SJ/87URcku4rAtDvaYQJuxiLxguS4U0Pytj6+Hr
rzDO8unSo1/KnW2w5wA66JOtFiNa3hhaZh10PMjQOBYEDIek168H0T5enTSz4YpQfqMDTIRw+qp9
IRaR76jx0XcypBNawFI+EhfVOisGabCxNq82Yu9J6qpSa1i10PZg18VlktJL9WHHF7HZPIuZJcFO
8bzOnZtqiz44BtT0ukigr8Uo1Zbk7OHjEBtGOtPqjBq3J2kuuvu6YwKCD5OHzCvabkZvBNe6Vu7K
ea914U1AanSNrDX2DUij1aThgt9s5DrwkPUNHeGeRB6WOgYI1jdfRQJlhiJahtO3pmfxXAhzzC1R
pzum1hBTY0I0X5jhqYVmdO1ktQvbI9DKZYnZaw/QybKuezmHQs5JIOgYtwJ3FHPx59dT/slqNzRu
IENGd1Vl0idT7imNXjZ5lR1dS6uXuYVjLsBTAYMIzgNbDazYhhOSro0g2GoYJC7dIAuPuVOda+t9
XGEmRSBWOH1KU6HIe/rtMQiKDTwmgqNoRO4OLcRsBoqjOHekfciRaRuS/8PiA6zD95jsblErRakI
neAI4TpY575o7lwDf3FDCqDOqU64dkwf86xa8MBltsaMhVbOv570j0eayZUHmgZoEv5w5jgV73Z0
6kS6OmAPeRStwrqkmd0dW7w+r+IUaG/fFcWZWswn41EzB/Fscl2SKU6iqwxwNHDkzj/GoSTMBc9t
1oM83ocI/y811zvXjfsIsCAaAMMtE27TDSZBO31BCg1CV/p8yy7FQbcvcVSoS9XFCUGHY5ugmtoP
0EI1K9VnnW5Fy9RBp0XA2g4Lh9SzO8NP9i3iPRvPdb15QOpypg/2MeAcn5DbhHyO7HE6JYlqeNBB
8uBoSnwCrbCAUzE8Mp2duq7CASp0U+fHxD9blv9kndNltUA6kbKDnJsuwBy8Jjyg4EjhzFu3hLpL
6pvnGv6fXN2mAVJMNslDiP6m3Sk87UHEmjpgAoNimi5WEsI/fb/EdjRY4amhYGVsYBAS6gVm93W4
1TB+mScejLMW5MaZFT9+8NPrg6zLALxB+X/0S5qcMrnU5YWQJOHRj63rLuxfdTM9jMaEjhFcoXb8
/PUG+xj4Eo1CTDSQstZQup6cJRBuehTl0/DYonG80wVXuxPM4ZFCqnTmxT6mtCNdQSQuI1AgMpts
5Qrblzgu5eSoDdb3EM31G6s1oiuIML1dSGW7QF+r3cRo5c+xv9PPRJ2fvCd5CxUJ05IszdQna8ms
zdTHDSY9GoMhbmMkrReZqOcLI9bOYQ8VcTwlTr+hJcqwJoCRjHiBKRxXz+Q0GCynOGZs0WwtNr4C
Bj1X0YgJSvxKVQER2zRR2u+D1iviyhEojGJtEaRPyAQHeOc6URSvWr+R43k2ZNj3ylmq7SUzd296
ScAxRFcGeanAb6ZV4bfFoYWKsGjE2lMWAhYrVzoO6jgGFLr4JDWt+hpEVEwaKSvULSZ/3hM+p1U2
80WDzNqICZdwGcZVlb1MRDB3C9P/ZqV1X6+MFuxfS27+bEK8phlS+2hq1b36nLghGrU9G3QR60qB
SiZE3QslSyycBcukv3M8/rtZQ6HhzkoC5RCR7CDbEDk5LswIqCVsx7k34ti2YpYIGP3yaijlq1qD
wIaWVTpU6MjYl6mWXxparSGOF5Regy2I7CiXep7EArZWTYTtBJ8BpU4+MeyM3MHxvpa3LvXWQ5oL
MCCEKmzpJtQiqnq50DwOUk3PadDCaFGntYiDa2h02DUnKT8Rgcy0SLGN0AKxHjxxFUpZm9luWnm1
LfaA3WdD1XuEuSlsWwtihs5XoEkRSGE/XBduKHzLzUqs7ESVmhoAUa5YGB5qo6BaGsj0e7SRH0u/
zZMxjI0goVEICxd4J2QPA9pY8qJHc5jjne+m3whYRFfEqoEMj9cSEQIyMQpP5qXi6c489PQI/eem
SB44qStU3uUuQuaskYRqkVIRM2dVmyMmnrjWs09Z+dlp1Piy710IshDAU32hIe6coxEeD+osTKC3
zGtV8ze+VWNh0CDQduSOQLkHBemUrNFosJUhuEwwLEvJkFkYybdoqINllVIzF7uuXHAEaFsXA6DD
YEmV7Wp+N5dRrcCxzIMDMZfb7orNJ2bXehmiE432rJrM/dQICxvShn9n0dLby6IXVPNERyXLG5L4
EqhT/xRQyNVteehicx1oNVLGpWAoUGfqXlqWEmh/U4tRpOuo8h8Ky7H4jKbr3VZsvG81FKVvcGvy
G6Hqo5e6hmBeqBhQI8iuprtOzGVrLuil+5xXpftAy3Lkw2eJeDMAaoYIUvpHtVVD2Hp5Gs0LBSif
TfYX3xspVOtc772VmWcedCC59TCAGEQcu/Iy6+/TnpoCUxTCdyrwSMFjU070bW+Nflsdcc1DUGb5
XYrK5ve8LKyCu98v7gD2489WlATps8FptEur8ovKDszBW2YqFkSLoFIXRV+Fx15Wm6tM8luEIBM4
Vtf4pklwdICWMYLe+t/xpNCv3SFxn2Hu1ux9AV2rbRT644e2rpvE1B8duuEFIQ/uAijzD913uqhU
Dgazy2YtbuLBvIgiHTP3TEpz1L/DBpHtLu1/5vih7poukNdm2TINPaIUYYnuSdv44kXYivpPDASw
HvPSWnkQlQHd4NBh5bmU/jQ8ypoS91L4MPc+/w51cDHFyhmSTH0YOsL8AyajUmuXlTX87KD8XNem
Ff10ZStFyVzPsj0SjsYBXfDh2dA6lb4fvCEb445o1bs4nrgqNjo2X2d4bTR9VsbCVRNYG0uM+3Wo
OuVPne7JHBNXepGgAR5cNdSx5BxqOZ0plalcCi6ZDfhxJ9/GoYpoiOj6CChU+F5jL+I2SmXLKGi/
4pbm3BCtQcRC6vM+lvJ+ayVE6zOhdXTCSaqEFLO8vH8JTGtg+vJaxaNW49TPUrkTbANQEJ/MiXwV
glCeI3hiamh/qDBiQs44X3ZnnJPBLbwT/0Jsg3RU8NMTFMjNSn2AU+b0Z4pIHwFRJBwUaYnIAZSS
AE1iVVUNA9mqpeIoy5mD7U6v37aV+oQPQXGlWbm4wCgysZU88VeB0lZ4BsSdDVstWnAf8h10o6LD
A+VObRuO76jHSRX79Bk4dvkKLkWzygBur5o6kBetCgG86tzsjuqFi8mC35yJRz5GBGPFAhDm6NSh
UTg4jbwDTtmut7Ti2Aw+WhN9inOTJ9R2HWOZ9HWQNYY2k3jg3VAfgixLTkUwg0Zx7JFdXCh+q82t
YbDO5C6fvJBC15aCPVUviuqTAKsTVa9P0Gg5OkL21DZWfe2aSCQpgqC9/vb7AFABRU+nC6DstBGS
AcuucXBLj0XVGbOOIifaw2p0JgH9ZNaIoMaAnGCKyuckEvadwMz1xs2OXscRW0UOd7cunYPRf0xv
LE0kALYoab/xbE6XAd4ogpSHfX509DLeuqUm26lpRnMOJGcWYB42r1tEyDAOP5drvlU6J8vCAjJL
Ck88iqr7JPYuOl0J3T6qjyElo8B2CCbXnpogEVnLWjvHkMmMaXtUUYiGak+gluGx3dqCggtflJTl
demI4aWsBsgftRplXHz+hiciuHLTG6XRLJNWctUZfYsiXUWxVl1bBB/GnAmpAcu0hX+M3ApfN1km
qyolg31AQynyRm08XeDULlGCkjs6NLPKkdzbGpPN5jf3Bn7tOqRinQoFJxhzcTr/ED8deuYNrElu
CjutcQ3LKmAgX6/YtyTu/VwzAotVxZmHhhOElsnZNaSVVvWy09yns+9ziLKzYZbahp3NXr1FYp+F
dEz34nS4ydrV9cx3Op3hRFubyTahmu0vhAVnOWMFi60485dfv+GYwExfkLYCMGydfcmyOp1HAgHQ
Parb3uuZdV2hLGkrWfAchfWLUKZnCr/TnTm+3fux5NOxnMCKSlkVmvsmvlC1H35w+Ppd3pABX73M
pAwjSy1VxI7p21noWVuzal4vmvnmWbXxn5lJ9p1nr7ha5vISavRcnJ0haExLAmRv2IuSJnLPifCS
pogpqCCpnshKdwzzBPs3J0yRIxIxlZPsLJTLrRRmQMqyJKjEBTZ8cgaYrDc8wE1ipGLbNmDsK+Ix
svh6Xt5Ect/Ny9tzcb4TC9MuNSiLnU68WPieI6R5f3Riv3usparGoJ1U1hC8YVPnqmMnqeLcGamv
jFZo1aZKZWfmCmV73SeZvqytorjO8+a2lcroouqLao4o5GjNEoZ3Xz/rZI28PSrs17HPJcGYmBJj
B/JLojq9O1qDIczrPgfj0pFafj3KZNWzlSUKkyNa0oLtp1uTlViquAPG2Ggee2LtWz8WRDvMytoO
KbutHb3N/jxH/h/wW6+zl2RfFS8v1eVTNlXC+G/IcaXGh1MI8/trnuvlU/TUP+GgVvjR//6v/1WG
4z+tiv7p5xN6F+un5zR++j/Unclu3Erapq+IBc7DphfMOVOZSk2W5A1hWzZnMhicgrz6fuhTp8qW
67dRaPTi3xQKOJZSySHii3f8u1at/dEH+6/f/e+8C4IrHCASCCvIZNaqv/MunH+A9WKHIeAZqNJj
Xf27WW2pT9PRbUFxUXaGWuBfVljb+gd6DH6jtzgV/QUlftds8rumk59xKg9Mnb3Yxw67+HQhad9v
SEEuC7PS5ZMbkZvf6KfSdtcUpK5rvV/zw9u8FLBp058ywN9xtH998CL7xUtuB2Dv7/eMwDCbrrO6
J3ooN5LVpLPtpzTIN9pSH6sb5UYb2wUPHs7UaQx0itH/VbejJFLTWSEK2CE9X7d2e7SVu136urN5
2iSkz1XmcJ9JfQO0tI51cRgbcR3rz0bp7Kg9X7mxc1eiJqnF54QQYheBjl3Pm7Z0H7NpOAcutnkk
B5tc1dQnEWg2q52Vua9ex7nVsYNHvQNXsRqkMNGYfU5ssdPb4hJgo5vs9JMVO/1hkP5jXBK4KMUr
tNaTbRNV1nTrIk3fEsIU8iS+c6W6H9yezFbygFaZ9C+gP48pxYDLr6SW/jBQUcZhfzzk0r8dgyEK
ASuSLQpbIHF7rTouVt5ul2Ad1WvHjPCojhL5DeGQN5UefZkEndXVWO0rLXtLEgALaqZsMC7xEkTR
RljzRzWRedEmWoIqUdua87Bh/Xla6teUzUnVQ8S66mz61hpi+ioJgx1RCEcsdbjk6XlFexTkRlU2
IiefNj4CTO102nCE/cPK9z2O6t97wffHhV2KnRiugmf1fVBT0zZlrwxNPul+u9aVc0qgxIJmIkvf
uUM7l4WWO96aWfqIBeyUBN91Gqu88C4p4RJUQT2Izts2kyJzIm1f4kJ9QOW47mqxSzRnT1ToOpsR
JxjD2kntPcVpd3Mndil9sROpTWFZ00nhNtc6Uh/KFhl3wm3P3BvLkS9G1JOoxBmRQMWmwj48Ujq1
3J2Zp5j8vTW1bzRPGP09vAj3zLc2aeyn1JENq6IgayrhGE6NuEcyZV44N01LKAUq8Y/wnMh7HYJI
aPfqJ/FaOPI4D/kFJdO+t+K7wC2vpendZIW6jS11K5oGVCBaoyk/Nbn9lKTEOwbm0yDjrUHmxhSV
V4/XRCX2BfXx1rPVeYi/IKRbu2V5jQV/K0KQglrRxuAJMbqtVZQHv+qPPKA3yRz9gW5BCP7TJPfX
jUWevxDIsB6/EC5DLmVZjW77JPXgUbjBY6ZT7FX426mnt1mn0Q/q5TZVzkZ02bljjxOyvo+GXW1X
q8hRt9nU7GST3aS0Hut1vBUZILEwz8LhnFCJqxtpj/bUr9PCuxEzydqWu9YL8lM1Q51k0xycpcCc
/sJSVYeJcJrOGzet6J4jVsI2KleJZe8q3rfMm05pjq4V3iQq5JHGoLUls88RHdTj4CJjTjKCCMcP
0s/Worf4i0gbT8sNOMs677otMTI7K2axIs1m0s3t0A+rpqPgXi2XngrZodpDuZxFMKyUcHmH843H
KlR3FV0M7Tm2htvSIkaTtNjSUydTzgTitNvMGM9lYO6oZJ+xvIK/Sfo0+owkseCSNB9sd7iNRrGv
8zdsEuDAZONwktX9L9LkK5h0EUp57FuxJ+r4mi0ljUQGHYTFyh9p1x820etfr+yPGSLfK7Tev8lI
/aC6IFoZOZfDxA8kJ/kgQA6paJ+41ue+Y0mJnV08OagLq31DDl8wOns/iu+o0bsKL9homdh1Wr/W
FJeRh4OI7VfqCTeBnYowgYIWtG4SJLOVts0UZK/aMb/gx1urun9uffplLAtiOv2yvCUm7y3BSFvJ
0S6agoNb+xcZ/Amc+HlQ++uhhqpmZl0MNi5b9E/f0UbN6blo+56SzAOT4DNHs19PEmWMiv5kP3x3
2vvnp9kLmwf24HjWu/PDoElLEyNbqV13R3oUt17orS0yp7z41DXOU+SN5Ms4N5KYAVUtKH85hMYQ
4fuO/jS0L4W0P5zMvoezLF/Y/66HBTR5BzRZDtnG1jiMTyNhP3PWHLSAgMplU20qlwB8FwUnU0Zh
7xCo7Ach9mPnrMg73pa8T3rer93avSCCv3R0KbNeH5Peu6kpQ1RVdc2q+NSwoppDdUC4fzaH+spJ
+Jo68tme4xNOHhLKzadSG+7djq9ZTf1z2WcXiyZrWVg3snFRKsRvZdnsBkIR/Kk/6wXkRJ5+bdm1
TVfdthkfwghU+tUDLZ1D2MQT6LTXYO2Ipg8G/yZsIvEal9YdJyEZagXrvKk9trp7o6zkJAramH//
2ixPzI9vDaSvaYMXAHgtCWjv2WFhRBTcJlxWV7P2kl3cKqK/zlv/H6b9/01pNh6g3XfO8n+e9B/T
spbazde2+/rTHP/3T/5zjje9f1iLTsIDuPEXoca/5njT/gcQBBx28D3PblnS/s60IdJmWeYCB1QJ
jbO35N38nWkTLG2GC7RgEXCCCe6/m+T5fT89IwSXkP6CTArBPyuBjyj951UnG13h2LMuTvDS4Fyx
OQXbKUaVpDQKfTNBEloqqBonTSXfRJ4tD3Mtk2c9mi12BWwL26r29Rc1RsnbaHct0lcz+jZoU04P
gptkG0NURRWKpBjYZ8okuXaZjI6pOyLc0KUpeSWr+VzBMSZhGbTJtfY8ArYrz/3iZlF56bXehE+w
8w2azWJr4vqBakUvZ9vyzrEKtdJV+kWOPQ2vTp9oj1Vg1Z+ckb8iglrmX4uA3tfGqksa2FACyRWh
ypHEX2DNt+M0u28p4VVfv/8tbeTlUSgth1Zz+lsAERN9vpsc/p9SQ3pXe4322LRKPzCd5fxWv7fs
TRT3MH+yjGsKJdL57HVefTN7nhr4hkPypvcGX64eKC0tKYV6sQQNyTq7CMm0ml6HuJuaecl0O2dD
1moIpfJpm6lmpUFNxmFFicz9jIDsJm678rErTfGaOnX0aihD1Su/10gdIWGgcq5mJOYzMrXoGGQG
mc92DB9dOlW/obaRZtSYm4hJNMBoWKtjlvYUSQxV1TwbZh1RVGVGj+DVJU2PpPnuJ9KKMYXBNmxx
3Of3zjDmCKrLwf4QDWVyHXMTS+EsLdhepsL2WZS+8zETurdvBXc6UUP7aBiR9jxEOY1Fcxsc8iGu
NhGirYMelLRCt8pcmUTWQWXPHx13tN/SKQNhnlKrvVUurSmmHbzq1Old0KrPTHj2eOtV9DVDa2qU
w/jl1dbrhPCViZxjfTRfgVzyq1J99Dr2udWHUPfmKubcsebYTOl89L3qYtjSzZVcVJr557ka6hcV
d/pLkyTTUxqX7lUfkoQuLf6Jndv5h2HGgtNHurbxvSX+TZcwx6OhMUyVoJea7+/sApdBk83DasJ+
tAmUHJ7Yf27TTCD6Y1DbpLWyPiWDT8lbEnVJOLRU07Yt70MVuAnR9jmEuBGVOAMDghJ12tbOjjDi
a5n38ceZQpvdKCfi+TreTXLlafWZZX5mqs/PFs3Sd4XBtD2ltRUac5fu7IRg/86xmMzd3jnFKX27
bUlZXREkFDJklb4eC37fMHrVA0ZSsZ3MnrKi3pPXxHS0TZkWOic1+RIsZbvpHExny5zKb0VQqYsL
wX+OmGjeIsjhnZurYdVmmb5HY5CfiylnbJgs+0MxpR7QluYWW4x6cbaKCzkwhcWyb9alLmvqb1qC
6w1eUyMaaCbLx94Oi6GNrbCOcioPfDM6t3Hr0eFts+EbdLukJAAeNWX4x87vc+xyUNPIQGEZRa/y
Rz0x65cYxPEh6RPzrivH9iRdinImq4qPNIqKp1pGGa0y0dgdezn3B5F62jm39PbspGn/YYgL46ZR
HUm7rbTnaz2YzbWfi/5GeHN13+QDscN97u5j1plDGekGdC+1RY7euJ9w8PZHN4mjJ2sSBty+na8r
UY773+/w72Dg78s3W9ViI0fUvCQd/bx8i8iBzU+M/GQbcfGhtmNqmgEiXEBgHIq7zohOiFlQiRBr
tq8rY3gRKCZ33tT1L06WjvRZd8MuIsn4mQrSixiRbErNNR/KzMte9DbLTxbz8zarxHxQTkPlhyc4
3wTIC/9EZn3X/f57XllYMpeJlHQ+IC8bKP79BGzaDJmWEKee8M1nv7JZNVPqn7+pGRdrslxD2Taq
DN3vV3e5zhAjvH3LtU+WuyBk6+5Torv3xaxV92ZBw7mtCBzPVaZfFdvSGRMsJ+2pMXTqrZ0UMc1y
282JGgINI/fRnoa8CBEUiad5eVTa5aHpl8cnXR6kZHmkSL+pX5rlMQO/44kDWalP/fIYxhMPJAtY
f2yNbsRAOGfrbnlwBczpedIjBr+OBOu0867xqDKxAMv2W9CYLMxwxkeP9oF1pQx97WBDXzXldHZn
MPRIUIBOicjYRoesrWipjA8OPd+80XGWHpDt3AZgL9WpYt0n0hRFSHFK9I95esrmT5pD8Sr7igib
7D6zXiRgfSe+OSnnyI8xu6nbWatsJvjtXCb3lfxUqafGwolaHsz6NlOfA1IFLBokSAnFe1tNLwZ9
v32ADqo7pc/BwOmPYwqbqqC/8qbK0g0tI58A2VD6kD4rt+j+XSJ2uvTW0UNXL9k7++EzvWS4VTKE
NHm5TYp1ZZ48r72PPwtvn3LcpmRrXPvldphfteJ5QjGiX/PKCQUFfOU2Cr745n767PHIjOltH2z9
6TyRsZNSGVX0dRg16dbiGhdWsCED1E+eO71eD1m8agts/ISm+1U8hY5eHFJbMKDr5lNVDZdyUGE2
OsehsU6sXZulwyiu8pVbGTSL3TsJWE6rjtj4UDRJL7BpztNIqLJzU1t346jvhZ901GtFYkOjNJfO
N260AY4202jJYDgxGAcqTnaOORKBpwFZ2pdSztsuD2jLmSZ62ir1EjjDTV/MqJi8sItjLax50P3U
Pgc0nmVOuXXSBWp7dS0OFKlpfZvH8UWvzC/FpK+Zet7MOUipUX8sldj0snpqgDpV055G8q3Lrj6O
AskYVWMvRr9XVX0pbMlql+q3BBmRimU6D43d7z2z2qvyYY63c3Wy7c9zT/XoNB6RvtM5m60Mumd7
tIm0MaLIiZScbhxCPughNRFveeYkN3OZOqzlAFhOQ6maX+IRjzJr09lJe9H96Cr7jjTa6aLXapfF
8Q3qwM95O23GimzcftL2o1H0KxopzU1ceQ8FZjKfUtTyqLxPbc1tsVeT/9lC2yLXJvCzb93U43bI
vtQWqA25xJ7grc/GTZWd0YjNVcdBlgQVh2ycMr6t2rAkGTb35Los6Q8wEDTtCu15FgxmzbTu+oq6
+jtRQxBtdZEeTPlKmnNUfHQq+9np8AFEeqihP9VfY51EYJ9htkSl+OAQ/qCAGnNzXbbHFP9e5y0I
RjMMVIJLtHz6SlDmFNObEJ9S6zWZrpJ8sOfE9FcxdRVFLLd6eoh15o+l/qfnLeFNyQA+uuc52MCR
r1DvhZ1x66ts0xOm4sk3L6b/+Gw9TcY19zEIfJIpkvTsbTEPfwUNWxnNqlNiVQ03rbk2zWthzmfR
XHgDnbbb18HHID+ZKXInhD3jg+wrOvyMvZnd+2V+Y+mk1KhxlVmUvzbUcJrDSo7nPBGb2VkziNhU
UcGhU0Mnt9a497xNNKmD1dVIWSa6SLZTYGwl0+eMA8WzEJFdbKfc6f23bq75j5T01h9j0PuZcOJ6
pN6YtjMK3Pl7243f3eGqWQ88JmhGwjTrQ785+vGFQZ00/OJzEj868hrQ2J0ZL1ImoW2hKyq/iWJe
JQVzb3Ywi2rTDf16nvMPlsQOMmxSodZGkdzBxG1Sqp7eYpdQmuQEtKW1xr4KLhjA6+KxijmpiL2M
l3EFp5IvnnUgVEKxuxTIlpGcRr/RnUPLu/HUK43lYeZoh0n396hvN0aMUHsM7fGbjc/J67ZCP3RV
szGTT032Ue82i/H492PC+x7l71sr5zx8Cr7vLSGS7+AeArJFbBl1cVJ1xIOUybFYLzrkYp0GjeGE
aV1NeFBMnPvSnko6rBEbfaRzNmCeUZw8rPLc6dp0pLSL4QLXgecAsnLxomUS0L4PBdMyH+TLpOCZ
XbHVWzc7IRzjvZs1n/Bqo77t+lTuu6q1j8moj2ur92ArZEY38pCxvAXFcBK5nNZ5nN2xRn8QZcoz
skzFCY1OY7dNPYo7e6ifZDpO+r0oTmmbHnw8Poh0u9DKv3r155oUBmtDAsATSsJ17VXeumeTOMaG
Wnondd6raI9xug1VO+ytctoOZrIvRLLx2rnblW4VD6HZz+NFz2W5ncWjF0wI+G5j/ayV/dmluoiU
deslk3fa6B/KRIa2iENCmdeGf+7K+3gqTxxuv5pAjtaHwoyJpwZjdkQPG752Arp1kscesqg55aN3
oRdmY1UEObTDuidnxsU1s9eK+eAGkDdD9dRxd8ifpe12IuQCmqF9m1O2Y+06IS9LukPtRHeV98SJ
J1m5xsZEMdcPLo1Kcl/qKHSa7jT73oNB+jlBPuGAzcjNkP7m4TBHH5NanCyKG5tv7vzBm9pVHpgr
nSDYFB//XwTx/2jvfC8d4Okjgln3cNotdolf6MNZd2QhnWY4Zd7I6DAjABEoTGX/kVloPudG3uzm
SqWbsY0FOz5Eg1lLfRsLBsDvL8Z/BV/9vzQx8KX/FcT8f3Zf68un8mv7v4DKXrKo/mdsa/dVlp+q
6Udca/mBf0Jazj/w1BGn6kPAUqe4YPV/UdMLMQ3iCDO9pACgSeNn/glpOfwQNkcCgYhMQQS8hLT9
E9GyvX+Yi2uMpCWylvh557+hpheR0r+PEBiT0Er59MFAEi8Wz/cm09nj8Gx1DLJkY6BnDVu3YvMg
u0jPmLSVI88kT6svhqraww+X6D9wFD+r5L5/MleF+CBOMC46AZC+HykKb2zzTItZpdq2LKPQS3T9
c+N2tD3EloBKCsZFbdL7Xf61Lfvyv3R2Lp+PKZv6Cag5DwHXe5VYZ7eipdm4XlHUUaP0zwqb8dZt
613dqoAFxCi+sitXdLvls0GrINLkXdfqf6rpWU6cP98B/H8ITUwkg4D6722Xg14XEDJatsqy2Tnp
Vp682FY/HvtEAdf8/pq/o0yW7+xiZkW15n5HMd9dczGKcR40UpDyMrKHR4B26gbw42nnDpiiXw+1
o/5ARf36gPH1yGohKQSYgXPqz7e5RYTe9Tr2vo624qUYTjn5oeiGALlgqqmdVKkuLkBd+ufff9f/
dF2x+PGdSZpG8/nupN9WrjeZwshXFCtI9+KqLKKkTWkFJ8oYofzvP+3XpxkjEuwqcdM8TFAyP3/N
YUqhzpF5wIYXzgnM6C2z+67fzqoKrcHIt9qEAD4rxqr6w3v0Hy4wKwhvruHZfNH3HlLRdxgYchpW
c9C/E1Un+SYeOA4XcfZWSgMEcXmufv9tl5v27pkFbiegi6wM+mXe20XVrKPbtJpyJYDjPxNxxpOa
sVL94WN+vYVsVqydZHnww7+EzVZWi2ZcLNUPDstDqOVswlHVz29zlTAK//47vdtmlwWBy8fHOA6e
xEVC+/Mt9DQjrxrTrFdDZmcfvKF041Vp0PNrGCkRVJDFbKfwZTS3Zr1FR8zYdZ2/mjylbZqabLmw
TKrxT51Sv14DbDCskovmjQ3kvQQ7J2ek7qKpXvVJY00nPSqnVdUFOYBemvwJUvpPH2YhFGAtIh8b
nuXnSzBPCL4VEWGrQIwOtKae7pzYAtdt7VG8/v56//oMLZsbAw2UCi+Mww734/rvsgJlvCMgNGkf
IP4ZeYZKIcil+v3n/PpmejDhxMYu+SbsNu++EypjVacVZw85VsOZrNqCNCjk8sXcgHi4ThB/IfWq
fCwjDcX07z/71/XWw2RAgMISArJgdT9/R+b2mDMj3zEhlOdzQ0riFDJppvHKNTMTIBpb35/Gxf9w
XT3CMFC1oW//9aVpKE7C8+UiqcDOdNXmovjAyuuvf//Nfll1UMeR28JOwrIHabr89x8EBhxD5mzm
G6NXMrSrb2fROWp8+5inPY4/2xdMzqb/J0HbO94b1y7GCg9V4fKi8qnL9f7hUyEYB80aKKX3AeSD
U2TF/r4AqwnzNpn95QAwxbsh9wtgi7rngZoKN35Lq7Lat3S+BodM93KLxKyMQIPfX5Dv78ZPayI3
ekFkOVSb9q/zjFXnQTcBmK5wvdY7mjmyYZe5GLypGhp8kEYvO3WqSq5RGS+twXN1aLMh5jWe86+c
0hoamwCM641v9X+q/v6+Cbz743wffz/KVi4d1vefL9ygUjyVVrkoVzL/WXZD+XHm2OFyLCvSuzmr
NP2cFhoPJnMiY6AxS4VhcDa9sGJAfHY8FG5m7w1I/ePBPHpeNI4bW/YeqVWFVNN3T6lEOgxvv5FZ
PzSgnSNkGrfRVetJVPlbLXmYVoOZD9BSyu/G7VjBzYHm2AyAtphaqpxjpZ9HV/lfh9Ko1L6N3Czb
EtNZjFus9Pw7c0KKvzH1vDjGU9Cn23h5t6SexRmsqWJfCPruXpGAd9Ut6hzJfMqpEhhV8cUzimml
j2NJ8KoqkwXgtfiNqTaoKwdfradTy/JPZmw3VTgQgkGS9Vz6+WvmZuqS6pb6Uzj3+8VpUTEvkXbc
HLQc/O/P90UVuUrKAYuTdimGLcJJC03dunb7P2xuy27Br/rhESBRl99vgvMsAYUI/N6tg5nqZRdI
7IOmDRVEfq8G9mioqW5Xpp4O6EjwA0JuGktNcCaQ6nXWNUplHEZ6NNAp3UnrxlWxc+G0L6p17AbJ
dW7nbZEnN5YyNdyJLkGB45jRGKWbERRsOTdrixcv2STl3K2wWxY7c4RX9igplNuxSz/O5qBpYTlH
AkkRHu1ajMUmVUL/NLbTvlYNrIrMwf38KB8fUoqmYtDhyQ+RD+gtyRzmQJOWAW3gNs3dsiSm26aO
EClBvFwbohaGG0y82QrjtCt3yOsjBT+WsPbjEraOrAfeOoGyw+/qedW8KlJchZto9L27UUjnnBfJ
yoR2RuqeaIClEe1jYofd2t3BfaotiS2yDo3emJ+tOD0IG8nnJ246ISgtBhLCCFXR7jSLOCWcm+Mo
tyhZhked035IlVe7akVO4GU3ZXfGICw0uvwV08ZoCB7ZB3CYR72c63XmFO1dpBPs2the/mAixv1q
tz1YWZA0LU3nBczWCnGh2kV9DLYvSAyShS9J8mjb4JsUBiCmwLn1Eg2Vmla1MYNzppbyVp3VQvtK
T/VXPY2aO8MZigNSmfSmaiLnqHXW1pVUoElLWScuvn6pJluu8L5mu9TvW2ulGU4nAZobu9ujtP6a
RNNHLaMbBfh1DF4kT9Q9ElAR1n0PhFKnBFAUo2G9dnpj7OnVATUuog9ONZpXqRstIIv5ZmRQ31nq
+2PozxouzXoapm0gi0APY6C781QCmJWl49wTOoNoee4XBHLIQLD5MPlNTV7tr2qN0XQ3+L2RX4pI
fPES9yHNWj/spTlOu0GV4Dv2XMxwgJbxQYzwsLsoNk1UjkK/MzOQ/Ux31FqLBb3V6Yx4YmAewzu5
agdK8QSk+b1XiG5T5EGzi4KSUHWOb/XOrjN/5fIgYoqg5cZZ5T1XMNM0d9NqWncknqQrN1WUR9Eq
TaX3aMTZI12AHa2skSzQJOtWsi6rtN2ZgXCyzYzB+LlV3cyVzJ2CFSOO2UY0Gxy1qPtrOWs0watR
X/eGPZ9hMtWRY7bLy52+Dlay5CrLB3IMgb+LkXwAa4tg44PMnA8ZJ8eQq+qEhEUc0IQpHJOwWCML
F+DbKNauVubbounBZOchoKc4C2Za+chvLWBcKpSxdYt+ek6giFRupbC447xJC9WQowfXNaCuuBsQ
GN+aEtlKgXguMmNrNTjJE8Z94+AF8YNoumZBlNFwD255ILzgJltUMnSiIZ81eUydT0LNn2Ae6LBt
q3z4yLTzFthsbrh9P0vV2C9UtXk8z7Z9UDMNNsNQ3qsgvtWmujrpja09Z9F86ygsajlVf8b8Jiv8
6HHwlqCDXc3+ApXGZxapOPT6YeN17a6ZjWYdEBCwUa39GsfIRwvHvDVob1h1Dsqfan6yPIJ5Sl2d
YledqziivAJHY6wZ1s6Z8m89LbDCN18DR3wm+/ApcEYndFHioT+mraON1ScSIhfqQ0xfmO/ulTU/
+nqub7UW/MM0YD0csWQaVSXBAG18I3jGUEaEgzTumyj2Vwkb701dWiHF90RTDwpbeI3HF+bttrAn
7tA8qBUpZjeMn0VIthAwj3BNMgQm7VJ29hhC3eLZQybHJ+jOURFmsjbJXQ5L0pjDpNJWDYWSF+qj
s9BryIDtLOFxFrL2WpVrYWVlj/Ho7hh1ZgYEh5Is3pMeXQREZ/xgWrxDflXf5pO+CrqxZBJOv/pJ
Yh+Y3qiml41pt6QeOG+YIiwRkpet3rrC6V6czqiOEe/ZYiUQK7vKtwbZUutRacFeE8MtQaEakm6T
EkwNN7tRVk863bizJ+VGUlGJLjjtVya5zQrInWniPLdDTuU7cN1swHqOgb0pzPI0GO1LlUfHVhbU
+SJJoRew33Q2YNHSRbZyHGURaEH/jRj8lnrH4smL00WXb+jcmNJ7bOZZW1dt/0SF11Zz0Nkyf4Wg
FJTeO+NdnvlfYncRpthpfKM1TrcRWvKlXfLkUE3AnVTeFHoyLlHKtFh7zTw+Z0J8MROajJPcPwYd
WWeqqL752kL612X6jeNhsrKLSEexhL6niyAfZQHpSVNb8WA7HUX2UcNNoV+c6UabN0RkCBZoI4E+
yLdzru+YmndihIvimQCLD2aeOkCNvp3SM/Gz/kEKrBOGvTfG4aGsxE3Xi/uqVdmLUs0dvZnOSksg
rEzhfzGmIt7USWEd5kFSHplM2cZNozw0GrmJCiXDpEsvM6vzvWwGZPs1zZ6j2rkEHdu1OltNgxdE
2HASHC58Ihd8skqyPDk2mnMzq+HOTBoWun64mHZ+yT3xGM3UnSIh9Pf5OHyrZ+izWkw3SWywblTV
zWD2TjjGKIdsTf/mtoGAa7dMSGsL2g5u+ZTXrUsntYnIqhhv/DbeNWWNHM+EWIxadYfbP7a2qIaa
sFhueNm9evHQku9oQ+rYNhWSECYXPR7LkF43us2q6inoyi+cbKDVZDtqMJt1j11Br3kWZ7sPY2+6
NO107GQwb6w+eGUBR62bzh+jIUVwYeBwCS2XhKBEi2+M1NTPtiroTSscjMVzf4chPlgBXRATnZP4
nqRL4+kQEZc3d9o6ITAdyUe2HWjHa/QcK26ysmxkGFWX3udmwE7ujPpKivIThdIeUafVm47OhQiw
BIkARDNh61B4FNGH7WDdVszRq3GMHt2quXGLDFDGRIdcBuJTPBonesXVbR7l/d6JbYP8qLZZw+I/
D8JNz0U5eateRJe6LqONAcBQlPlBLx4jL95H44TuS2zsxqAfPDl7yCF1X7IbV1VPN7sGUZw39bqL
rA2tqG/pkHyhg/UQL9c2cedHR5fVIg3wDqMj81VbQts3JTCcNAuDVBPhh1QL7USS7rSxyLaONK8+
hbKO/tAQP7aF6t+5FllynNrGrF8Zpn1l0tjqwQzXlIs1iMYbIpljm9anWae6XidSQevzIGwdbYt0
Yzt4/hVU+Ukvo7essrdQ3RuQo43dp9hUvIfRKW/nFtsE8cOvnpzXjTU+LU2uSc8OCzO/IabX3uJX
zreWX1zBT4ut6od6Y5K1jCyzIJN1qf9FIslRxzHWdZW1lywbGdjRnVYJ67sVjftA8RSkFf3cJMeF
8SgflvBCqWli64Onhc6wDDxa/UHvfEI7lH5TaPq9GXsXuwRuIk7zZNRdtqErtTu6E9RyNdioMsmH
0+y02tXOzAXqtKoMNTf4mIL2bKJFqM1WgFcqmK7TlMGhVTe5q4YLvPgXb3KIoRiz7Kb2mciZpp/9
srl6/ljd9jOBXI6Z8tb4bN3ESFOFnO6tKdKeUk4lj7EffHZ7nCqpdxj05t53tUeqclddC0CoXPtb
6vkEYqNBgjL3PupBhsSD7L9w9Boj7K35nPoEBJpsAozYwyvw+qe+w6oRSU8Qk+OjtzFg5g1zW5NW
slOzyo5+aT3msf9AS5MHrNHcwd/ceSSTXHTTIVWmnj/ao3aUHcW1idsnKGe8e1UMzA0t7q8yFlct
h+RuI3LVMxdxAgsscidsVUo6kB5OsQY0v02jwaOd2m220C13dZN9ziVRKpOW3NaiYN7qFIE8ftt8
s43irmxJjVHgSKHuig8tMTqrZhJvtTXeGQJxjfAn60kz/i9757EkOXem51tRaA8K3iy0gUf6sm02
iKo28N7j6vWgScX8pGaCMXsFg2R1mUwkcM53PvOaEfuJA/dfxskG3gQAzrzs99HQRleQkxnxuRwZ
qG6rUPZJu4+8mi5y2V4BAxmnbhdiV6HqcTmvwJ7QCyyurLv9vGbzt7EudaeuQJ9QCTo7IfRiWFkT
u5Wk12GcNj9QR1pP44gkiZFm926MQYxkGFhPE1Cx3EKSZOTU2QzwoOqC8n/fIiZvpiglFKjLiPLe
e+hSx27eM/O38uq92wdgMCvhjMhii53hbZVQX0ot3236Hi7WDG9NJfzatc58iMmQ4nqARAoAZNmv
Mh7z2gA+LfUluSIN4ItFHKWLHDAYEr7NNW+sl0JgVcji1OYSB3UpPHKz9s1he0/m8b2xssFZtiQy
jD4gmrkiXqP2sIKaGYenZkIvQW67iwK9zdK20Sk2UFdaS5JTABCbLMzA81V1tL1/dKL2dautuzUp
4VSJUtSjceMAiF3dEvfIPBne1F14kzKIop3ZPC1m8txJzTPS1IeWdfZNnLsAGf9DbEq9zCUeb82A
g7pmnfZ99dCiua5iT1lCBcNR7acjSj1CY/jq1AfLunr0MaJyHyUOlqG+mVojS3gB1NtF7kF1dLMV
ZVX8JCEb4czGWtAxiSOrrXylWt6rsjJdgJ7eKlHUroVJpSz9Htv12LtI06do13sYMLeWXSLC3Nh9
LIvUrM2swLIvkULEZXrBrlhYGGA7hbZYbxSMI66CULycThQK1DrXNiWq5Dk4S1uRxP2mlSTQz3rW
c0xvI1oBoVbM6bUbhOJpRczmNzJ2BD+hH0gZOyVTbnIJ4s+RslEVIJHR80FrS5N/0snR3kGWraEg
psttVPRkDKTVWN/bOG/vbWaKsSOitl/6mTbJj7gVIB720hzrUYPZujdiiWm6bCmzc0VsJbx2kl6b
OZ2ky6QdoL12TB8yXWV3Srb7DkDcMrcnxG/Ez3VdVbczP4h3rZNvn8Bo7ouBUFXWyTkaalvJWZ/m
OUgQURy/IUU5scIAIFhxg56Pms5PmlxNvkE/SxgoFnLgxELyuqr40sBFBUpTPscUz8gLPeTEeqIR
XDsQoibsAbT7mpa0PrYGPNcqFLGTxEP8qaV5cU9z8B/49zg5biDxnptQ+NXPDi8dDN3jJcKmvSW2
NwvWePGuOaLA2nW0nlOmX5LTruSJV+trc2/q/gzh7kuRDchadSLyzwb6vWb7bhgZTbgSQGbapsZn
jhQUNQdoIMZU+zmzUI7LjfRLWmgd3cdenMOKWGKXgwYc2ixfcL7+KldsWNZGo9kAnh1VwOXcKEfF
JuuDDxA39Yji1C5ReCZdig7c3C9uldShMcyRoHTP2aTcgUtlbrrK8Znx+mcDyCRIsm19SVtY/5dp
neoP6jKkuurefJRt0flrZpbPSSvT2c1WJ9tGQWOWsDzToHS3xASYo+9AZQdgTH2yBQ1uGY4EXRA5
ozS/iHWivbDBP4Z+fWRk8/caqDrmQVZTeHm9Cm8UwnRcYwY7L9vY7xHHYm/3HKyvbUWNV+57/jCM
aTsZu/VlF2tcWyTAsEr+ReU5nKFoNl5qWPu7oCOivpO04ZcymOJb2VDRTyly20s6Vqgm0EDQswrR
vyThIwDG3AF6mRGQbctd4RI82t1KfxyIqB/arM3vU4kePAze9w5qzTnF7f2eH0aFprbm19KMZ1IJ
pugAylAg6dbVtjZAoz3ydGuraba5DJ6YSgzxh/VHbsCtTDomaEv/wWQbnTOtfVq6ZvloU7pP7BjI
aVZHr01Nz4xHaq9HlTaa63GKzKaswmyOoVe22vymrFucO72lf5WlUfY6kmggfLvkq1YlASWQAQ1Z
FbxOywKkRvtC7TY5VGrddOZ1g5Q4MfcWt/1Fn7PUaWSlOO3iMPtswMLONOxaDY1EpjeHr8u2/M6V
2t9MJfZKckWnnGTZy1JFcctmG/Jgmzu9eUl6sRLcStb769judKwUZRbfVNR7baSt4FAmVv6NJgmw
pEUXV4cBvQRccAVUbcr0z4QNTb9xemwIMFIi6mU0I2PmjppolXbXr7M/i+2AKqFmuGu1SD3hvRSi
ZtPzW1/p7SlL1MNVJt0av9EVuK9mkrwYYqFd63y6CBWyj0Day2/lmKXf6iHXVhuFzI2RmyF+yGnR
Y6VjKb8OQ1aGBApUHPSY+g/U5FP1kg+x6jFHhyyY94P0oz06zdRLHfRXoOU6WME5UZ1VTlGabDbc
yOyNXJB0cd1aHbXTfZppIOEI3pSENFUwnhoxq2sUDFUWJMQZlIscga41+3vRJuxrc+tjF+dNpzjZ
U4uM28RK/ASqrW+iGS5ITZea3u5JGqVM/TWOy8zuHac+tvUKlejvOa+5fFWsnrNAKkYl+bRkBGUv
4j7qWbRU05DAZO7K96Ea/0wlIAx408D2snPZbEUwiWRvyPAVNFKkSZSCrosVGDMrkq6UQIcHqoiO
w2dSJfqjo+CHsPNnnNB3xZBHpKebSkJRD+EkZq35VM4keSfVQvjVj8ehWMJmrMYvDTC/1KkLnW+s
86rkI3xMpvw0QgwhP6XyuvVOuk0KnlKDvKrrCUZLWd2UTl0fCGHn4EUnUQlTbFktpwdqTX1F35F+
dl9t4mfVVaJTVaLZ/BplYVDvGyzqygMMrWqMyjSkWrpkEVa/h8nbhbTlK4jRqQ5xh+FlZSESJ2Kq
YqCfUJyUDIsGDykbLk+QXcrtQNqFJ5zT6Mia3Seq3oEiL4G1tM/rUixfm5z2syX9gK1Po3C444Hl
z3AO6Au3hBtL6kJ07bSnnXaraw6pdOZpf0vJatN5+oXeJRIRxrJ/wyPrgF+29jaYDUkQvTsqLvoN
3rZQ+YzrortbTsPlKOJRb2hag1Lze58uPfJIusDYKBkknyoer7YZIpCT9D/B6mH2snyXklG/Nfos
2th3+cmcdHf+RH2hZV68KtakvYtIY4eTtn4ihMfRjW1w2JFte5RQB7Ouk41Tw7XaeWGYPGLalN7Q
KzX9umK2rDJQRbjeT0tZmoabW3B5krXXtwCtGdQI6nZb2SJoZCiXyRDrz0Rdks4p8mxWT8gUVGCG
y2Pc6kuLnC9hPmQU9KqGYAWSwSN1QWMolCfUjdNEd6e0gqbBPeCSdfnWeF2Lsr+T9m1We8rS6ca5
zoQBSCqeZJXPgoGorczzKp6NahC0ezzNhh7KTSYYnioAMYhrRE2v0pyI+nlpRaWJeLzZHkqzLO9u
vI5ct2F0wMbAjDCFBc2RLD7W63LxRMa8Jq8ItsMKLlaRUKDPAv+7EYVMW0SMcXSVFrNVEpgY0Uwr
Hv21tobUh73SYr8bm4lpN33RKJdK2jflpVCWXjpbozaUoZiV+xKalVa0nf33MDGb+VR9n3W9yx7q
gN3hFZl6o3bFZTo8oZQ2GXYbRQdRQISklbOQV45pYPRpeZZGU6Ob2Xf3RO2psGSj2E5aU3EkqsVw
Zw3vo9+jyCh4kG7QxZqs2vKUfsV9ykIjIKwEysCypL3xKMS2D8GRwQ7Yl3d0PyUTF5XBcvuF6WVC
3nnbkzqLmMX9toz9C0cqRRYJ+Lnrle1O8IYnournejbLsMKTLQCucCA/Fno5igbmVkZPJd1xSx+E
XgWdjjaBUKtLlA6o7ffH8H3DhJKSQ5+Un5OZCz4z8xglTnmQjrZa+rUasnTxhwVQElU+lr0hLWhy
y7kft0vdg+6t9Yy1oA1Kdy4NhUZQikjnDZfcNZQzNEJ2/Gy1Q+sg9nBV3HIoWxuZO1K9w+sxVgH8
zyG99oXFMlfM+kcnFJs39dolgab2eRg5PgloGDzNQ7ZkwWKi1Io8aBLtovgyyTWYH03MfOAZOo2c
ElacXA6xs3XW4AsJerwoU4rdaT1IIvJU/ioTIXcLK+5e5F6mqqEhp/JJ0Dun/Ou/4xi3vEBEGWH5
1KjhldaAWxcSF4CzS8kWG4F7umUt2exGe2vvRTXcByU71VK8Pgwq1YfBunMsWfmi1rucOUxq5c+S
LgKDMwPhbiYc21vBoPU9LZTmqZAMCDk0dhapMr1qneOnOJ7a1SvM7VH1sUhkaEoHvkh7NfseX41m
NO9QWhA62WhnIxBWFkwnhwJXd2ssA1MvrM9lKsegnZfmIi31cFNicbINOpRU35ps6+kR7br0XRJj
5Wy002cP7RQ6gRkZKMhdthVRGU6M8WaNhnICXtQyYerbDwMaYuxKnbx5RV8fPdJcmRufaaLilRra
Di6yCOon2vzJ5MAQ6SRvKCpWWLHo20dnFPkCOVCQKfvz7GExuPuaqtv4dSlNjglFfBJ4pasi7fp9
UpgMkWDU+0lkcmy5GyOz20Iq4g9CPf9UtW54qvd0eAg9qijAowVGKYsR0lCga6X1Co0iKddUqI/N
DgWk21Ek3szOU5qtvqF2L4bQjI7OJeBKbJSmvAiqQ/REB6iDOIO4p9/TWDd9IW1EvDqZazOCbVvi
qjkB5GpX+sQphndCIZ/3lJ4hAlMybRKcISFIayLd/SWR2Cqm6coog70oYk05AKISCLlmMdRLYzlI
S5ma3RBKEPRLvfu7KnbXRJj7T2PLlVtezL8msYaHBp85oqZJHKOJRzxlUB2L6qpZI8R/e5QwLe0s
4RbJwFjUArVbMsEe91h9WpFZ/NYOcBTdeO62q2yJ2nOdIF1g9W2JHVtt3mjgmHbRxOGs7XAv98wf
RBSRWnF9BhMivG56PT71TMVIXzO4JFkLPMISc78rM+XLIGlH5RZrSpRorEQbvobxHGcgABBuLiOr
n62wzac4nHKDDl1mubkpNie2bISH4f4NNB1d7YTeI1I+wP8RxXVT0n4qWtiSL5OySF8XTU5uUMFn
zmY5pY+jy3dEIt8L/eivSlWVB5MmZa7YgC0Ajpc6Fgk+td0ghxDIlSBOi+mxt1NJmlHGrP/U+oVa
0PCzKupfZV4vTt9N08eMVuWta9QOfv4EAtUYJt6HmR7DbnjxjMQdc5FTEpu8PCF46ZulBJlF0ny1
E8I1rudI05Odbql2kuUF1REjw7Kj2b7hI5d7AEneqqr4oY3ATBrUwKUN8p9Wi5cGMVuVdAG8YCwL
5ESdXuQAg6rRF6ojvxEEKEoI6qFgNKyXgmocPck1faYVXp+RAHyeyZxnaGCIhmHuQM+ZcaQC7PbU
rCKLVdsomZNK2NLz0MPig2EIOUpPRx4EMdFaLA7gih4WsgIvu7g0bkEQ9WYWsVPC1YwV0fKSSX01
xPyzAi/mayYunQwEPXIv6W2UipBWe36qrO17O0iQirg3v4SG8yhTlkx14NS97Wa7SHabLUAGq2Hf
8MVdzfQk7FjixBUKg7ZobBAYMyknVs7VkLtmTGEwwVRP7U6rhXMpUFY38yK8rugDneRpORjoUJL6
dCpCfMJSmvDrcMcRlIaSUfZQdav0bBZG7aQANW9m2dJDp+2MgrYY0FOkCKHscmpTAflnzaKTd1X7
itUlcCWCqlejY+o3nIK+usu5h2uW4bb0Xq5YbtILPlgvdSYNjjRApRnrnlNQS7RnMTa2y75N3ZsW
U8RWdCq/Cjq0pU04NdskyvAmm+ZCF9sRx/57hsTUY5o066znVXaSJU0Ku14Y3mJTlZBIEs1Lk3Td
T5rH4jkTuuQsSRBcYiWbwCvn4h1FPCFGtKlj6sCYjKFPUjvamGN9vgEitMwjZ2z2jA2q4HpY1pYv
y4I2MrfQxsek18LNzBhbJBT+r63Qmo8YxKlXSvTC5GRfd2feyuZZlNsPUxnqy1ByHPrDNmM/0yLo
nqlbDgNuGz+tkSl/CajaprgjPFfyWV8pva4bbe7nZEmZDGOy0+GrR6v3JMy0Go+UkQlQM3txJxUu
LPg1oGcinQw8G224yCJIQgBY+UJn0y/KYTjp62q1dr9t5qkpxuwYcjffNyLNGrKrrZceYf3Eydtq
dVNjGDYmmUITbqtEDMjKEeNHgy4SzG2YQiu7Dfma/kuMePtI7wORencW52Kw6dyJ57UX1FNCT0V2
lKkz3tREFn+n5maFY09ONm+pKr61mj48Laoq4Ewyyde+NhAKG/cvOZoK15US60nJ0Q7DWbB5FqpD
gb1FvSbSjW7qaaPLe+UsDMdciEtU9uK6XWntl55GYSjaM238Jip1SO82EsUS/eukn1VXGJPe0fUR
bmCjtfUP6Pjp5FnyHr+l3Vj8Vgr8Gg0cFZ5W02TSMI4iy2aw5pwlnzUYPLYNaqpyuyGpDCpONlHE
7zRyYGk4j8NQBAQ0crZS28GAUTcuQH4NRO/H3aCfsAPk1OkwF9vUPAQEIMzXaiH6oRHBx4kFxbx3
NPRyADRSL72rYCpInnI9OZk13g9U5LoSyjWNBhFq2mivacPIQ11nrbHTuZU2R1Kn5Jc4Yu5VyAYw
rTYtTrJSS5/KsHTYyO3EB01ZmWIo+wVpEirNcq6vzSLEX+R9/0zX2mQiz+y70IhjS5ZdDueFm7KK
hW+0woJygn5UyWrzUzWXaBRRGu+s/NoY07eMRU43cc1kJ2vSGWCSZnrdCq3Kjdu2wn6pHOq7BmIK
CeWkJ+qRbYcodHTQhzM6S5OSd4jAxE0gJRWCpPpWNXwmHZplKpiHF67xgzZe5vcdUhKahr/yVA/X
Mp97py9h1lEZ0C7EH8pGiZf132uWn249PHKKBkdZzR8WWubuApgyqDpp/JILUhJZTZwMbjnCDaYd
1bGBAEJQ7EKM7tbkwf0GRwQe7wyPfwV7it29v0PE8YsUeqGw85CEdGzdnSmGcLbEvXqdcXOrXb1a
TIkf1tddlfYHphB4nnZbIuwn4iozWoPpMRkUTS/moyrDILti8Znemo15NCQ1OTo/E72BIM0AuepE
OmZAVChIkhBVBaV3NXGZvQRgiU/7D3n0elGfF8aMPhQK5kOGCghr1b7PaAUIHP7H6kM5PqTCGr/u
dbaEktKWJA5mjVziILRflUljoNo2qvG1x3cC+9R+g34Za/l5OZwjbJK+mJkX9XIyibMrzMNTqtDS
HMqNHuhUN3uU0YD9t6DL/wdyCUpHx6vLQKLLAAPOz/8KV26mUZ375h9w+t3s0Z1ZKl3PbRrzgHpU
UgRi1lF1jkYcbYs5fjCsNxgEj0MPQcaiCg4XnK1ZsYiK5Uc0XB8WE0mysXytC0xDlEl223JMhV/V
uDGcKaamWoI/4Ob/T/t73dpf//t//mimeuy351+AdOp/YvEZGNwboND/a+7fy6+6+Cim/xEN5Uf9
c/hfbsYjmkZUa5+m+udH85++3P8Vu1L/pukyp6xsAKj6Qxr6OzNQkpW//RGZ01VWNoLErJx/MANl
7W8WWbxBIs9P4Ahydf9gBvIjQ4JniLY9Evqgt/9borUwPv5p+SL6gSSlieDyv4DFNfwgjAwU5TWP
snN3Gm7CXQgVu3VpoJhX+XT8U72Zt8NA2J79wTHC7SS9MMiS7vFTdpv92Kuv25ctjL3Vp9d4Rzbl
JDu9O5zyS/FRguqzca85YEaRGkzn3MMP3tcdyY+dwpVdYOmnOSq8OVSdia9XVw6wg32OTzT7g/WM
XZjThd158FRH8OYzo55ICJnPuFKYhX20eaNPaX3qgiLI3c0T/CbUT+1LclJcYCC3AVCXPV0lt41a
v/VRxbslN04/yVfcMeTMvQJPJZibl+JKp+8G3v2uB91tu6auHqkusfCWRXPY+lU4BKVPbzycTqQp
T/EDIPdLcbJuzbUKOb7C3sscUuIodRJPuGqB4cQR4wHDsKtrei/pCi0Qi+3iLX5MoO/Wz+o0RqrH
bIiXVfzB/hV5gxv7r/SYHCnQ3cyTvfg3mEF+ow31P5ehelLIK7jMhV20wOwmGnxPfMSX9ZQFTYAc
qkOnI5yC2iXo+l1ERRb058mVgj7Uv/XnwWW86+iuciouhrf4RlBEUrA86nDmr5bn6in198B6mph5
R3gmPS0uOKGgOqE7VAQwF5w62NzZgUdq07Q+gZzwld/SqXgUP+Uf1ncEEriOwe3t6dVJkFlHTcKZ
Pe00XBZfvzeR6oNi9IoAayu/ctNwuhhP8X27bC5jVl90ETKwO1e/58/ipfq5v6OhgMxAAoJOtmFO
9DfR7T3thonQdYiKl/at9rpo/S36o6NFhlvxItkjPc+BHOaBFuXe6Ele4edX9QoVKIiVKJ1cirXs
xXgYUc+7oeMWKM4Bi3vUJ3ofLlhnV/yihu1JPi9fhKhysRziYk1v/JHx9eaKofpcnZVoCsmAN8kx
b+qz9GAlBrGX+aXXsU9EvvdzOpdv0iP7ZP/wm/mTEW0BQC/9xPzDz+7FS37NL/KpvOjX5mw+51eD
HdBf8ig91Sf1PPwbnp1i/DOd5z+2+r+cUAvAhUZvOum6OXSzU3bh6LZu7DC0sA275Rp69/fvMch8
g11ZRm20u6jRe5sDhuRViRR78KoPlM2cEhcCtFz8xYMI7xT2e+Zm/mQvDkg6j3lQFkpuH7HD/CKU
QmO08x+ZZ3isIid1O0dyFd/w0fTheSus8vGsJqcqKBy8AJ3RzhzTrYI1bJ5ohISIILtJkARZkP0C
CVsaJw0Y/a/9s3qbw/FcBMUbaMs1zAIQryHiphRGznx+BnzkCO+q2/O9MYy/pb4elWc1KpzYbd7M
b8lVjqRbkl1M1tJVv7MgoySSX/dn7dnwBn8+GdfKCJNoPjGXPe+32B989a4FSvMw+W108R2q+usa
aA7Fj8e02In92aFQ5fu/mRQ4H99K+0dNVFjYC0h+uLRFTvTA7Z+/c/5+cdmT/G7smE7uMJ1zeSVv
iLTTcslDCEUEVvPWhXTJXc2fI1CAkrt4CL04mV+r9hZarEfhnHxhxbmt80FaGWXO7gAa4+J+EsMv
asBDuQrn+rL7qCd44Oq96Ww9SkfjX8UNUR3f9Mxn1bDLwGI5yIEcaC4KQm7hll6JuQW0r0i4b6fj
fcvr9pncmegktZ3wlrnX+KnHFoi6EF/oACUHb3XpNzmy299GJ3NLR/d6d3Fo5ZwLT3QAQPiFv9iL
3ftbMHHUDB6UEHuyfyecCLNL1LdXt44Awrog86Bx8VtdKD53Ye4Yr8a3xO1ZftnXnldHZjQSOIEE
lnHORzMdw8W/IML/zaZFHra8SHrCctWd/i0F7GDs/4Vk8x/76F/INQu9UwRwTfHaefp15yijLR/Q
o3O7sAI9zDPp3d3vXdPhE3ArmVdfUp4EQHtuzsJ3BfcFZKw/eRpfZtyN987W/M2r7J+1g224Tb3k
xMHMnaQ9EdCeCqfzxDYc/dk/tixqKu7qfjcDPZh9jmabQaafeAOnIrA//0D7s2yOQ5IfuCBznYHD
lbmyT3PT7yPzFBOoet8klDPqZguL36dTGR0vOIQ6a4w54m31O75KCZqdB8zAm7x+PZvB5IHqdo5v
sYI+jvUMQsdt+De40qh4VnmhzmtCiyUh8zZ5tDgrH/Z48c6TopzFMrp//yBM9l0EwgkGqQvSxt1Z
lejPBOrVdBbHsLv3iU8ns3x0PgxL68ZN4xBXfKIXn5y94Tcf+Suvz32V7d6JPd0Tg9GHduZJbuVl
/Ed3yCpOvB63mzUlPMo3uitexyVtv3ksTuuyAT9Fys0XaADp23DuWDuoAbm4qDqlKzh6VPGcM1sl
dq5+zeO0WKaUb+xZVyXwmQHCkOQqLHRX9GZ3Y+NsDkZqXP3f7xnehTzMxE84O1Cy52AEXcNGgEbF
bmTTRTVH0LGUG8/i72iN8SY1n6GqbO0CfMaN3Tg6Ps6RKo3+dN5CIgFPb2O1cIP4DcE+ll4THjev
jvav5nU5bdwOOM2+ybMnnwjioL2k0XDqjoXq6oFwP5604W5hTQwwWMCJ3wel1zsvoAr5DCAK7dr5
jVYUZirwbYgKmEH/uReajcCAD0T4z00euXgaPqwemYODQSdiUixYLieUz2Ogh3o4cipnLsi5UDgT
g87CYwnBOrCOj/cCO8uzWpzEzb30z8KUOCoWLpRuQdCDG4hoWPNusmew844lQfPvNIXlsZKJLiJL
LCV4xF4fjNxi8g4HpVJn8Pav+9c0OsRp3DQgXDEAIwYxow0M1jdG1+jHs/JETuXu04q0qPdRAOc7
abCEWJD8WanZzQzk0+wLYe+HsbOcrWgIsapjO2Ayw95NbYUIPHsbaUhKqkuIdoQwjcYfKmHYuhyx
qgwmbikoxD8fFU93t+aOKiyD3gW7SAjUHcS9PPaiJz6Zb8uTeiOm8awrV7pW7nG/W7YN05iQ9Nfl
1bCxwTWTqBc75Eg+KAK7DsrjfjgZv7Px+RsighksPJflJvHXR+CH6EG6OrETYmKRwlXNHBTsC9Jo
MTCv2g+d7Ss+bYHJEYM4rNt+CEFDWGPWzPZv3he2Y0UasBJ4kLzi2YhswuOdLdvwsfklkSB/dUjb
QnT33Na3+JwJ7y1Fpme5jUsy55Tc5NHnxrriSfkT28Q/K3z1JSLWcfIcu5VeyxGGRB41O9VRyD8B
CfAR+sugsUjoLXJPO4dOqguNyZP8ETgUf/bn1ONS5ktKboEBqC3ZxXP6s7kdt7o7aVxoyW0gevLz
1rNIyc0gf41Jsdt7FXQkKqkLCIikez/v+rW+V0/brzU8EoWRzCYjXelDIgdbPQ4kfs26MXKYz1Ql
Xsk+Lq7JCaXf3Ed80W1OtV+dilNygtGzXQBZpXeMDq7DdfiVki1vvhXoduGQBDGeekMZNMhCrsVH
BMpBFd9ngdmpuwSds9rZlarILm2sOci6Wz8LdzIoklvynJySIrMrpycrOtIugfqkc9LjPz6I/5+C
k1AzWE7rHXkLsD8X8NN1uq0X3cl90x293bOCkURtRbTPHnh52VOoSuJIiR3r1oZKsHsAbF2Ao1F7
1m7xK5pxI1+IL8Zbp7+hbqdfSMS8FMCXXQUmpYQG7N6hCrAzbovpWp7+OhNMovEcR80b95eFgqrR
HUGNoD7LD1gUgEGwzYxkMjjlu/rTfFUfWcDt4Xfzl4TL0b9lv6xbf9YfVZB4cOXAdiEbh7KvkzyB
O/ZQego4IkkzjzxU2m3NSwK0HPicFZliwrdj6qXKYfLiTG5s/xhDNA1tLeAbducM9oPc9KNGT4/h
o1dcskvSUNdMvhLAVvZI80K6BmoX1kDRI+s7mLiUP/sqv8TIVbJO+KJ55ZfJ+Y7HKxxFH2kYvFxW
ssk9bKKjDrP+PDeLF8SH4ENdz8J30lMWoDBc4nBwTTt5pScnRxlq00HqN7iD5d8A47o/cLC34x+L
u/ir94GwGEEBKi3oQ9vgGg0HjIet2zqra3Bb1u7Ivzb3SEPxaLDVP1kjYDLeAtsDqNA2NRflJWqJ
gexLUsB3t0NL7/dAWB07B1YJKi/Jq/yjirKo99Lbrvnr782H8sPbHdltzIiC8qvjHWCg2TLb1uSd
uArbwjYgFJ5kX/c7/7iMkTwZfknys3wub3D7Vb/hcDvSOpIgwhrkbacNKUSvgLfchLCe+HgHu3gV
8F6iL/E79MEDzhweHGvX+RgdhYOWi3eOTQMUh/8eD4ABgX8k28fi3k+78/Ybq27e5LhdRwky2pTQ
vMnGEd064heBGKXb86nkuiE9cOaRRjv8PwFI5kbnBCSycwoBme9JnDu8MuciDHp3sxsy6SOrE865
w6FGMVoT7NycM7Ugk+JzcNMpQwNU97hYdPe4EPiSBPkjHbRIojPOQ9PvXhnl+VZUBmjpcPm4VQTH
b3L8OusdwqGjhgwJo+K1i7hfHEpM9N53vyC97h2Tszf35sAMgbrZHKTB0X8Zg/QIw95xlykBCMqk
BZcZMb/fjAx9wW95o9wD5EjGj42oO3LBJFJ+Gomn7JZHR44N5D7zZZsKRHVXPgzUCq/9RanNCXOU
iwJZxV8ab/BBt6Sp/+p6gevDf5F+H9//S6MV6dQMzkorXUlSyTShgtY0ljjXvZ/kKZ5Ow4gzpEb3
kZPc4I018omZXhCdI2JaQQRUHYujTrOPNHd3k7B8HPnWGoGSp8OREuDoT9FLIjO193v8BiXt2l+s
ex/J3hwtgUSHwyJjpWfvSiTVy0mjZzS8l6+bl4RjFJMjL45OxMY06WjUhNWJOYA/n/v/w9x5NEuO
HFv6r4y9PWjQYjGzSAFcLUqyagMr0QWtNX79fHG7h7yJRCfeLZqNvQXNyK5mRUbAw93D/fg5V8zp
XSH0I4LGfXtrXguP2Ln2+1482/iF/efx87h7sghCmdd8ZFb6sbmP3zd/iDCgfBDxjTnKQ3I0rpRd
QQhonq3bcfej53JnxAPhqpwdTWJCP36eaKdjzuHBuKLrOvPHKD/hglP+5fgQIoNCniniCii/Wwlv
CLnnjflLIfGlfnQoW5x27OYcHoUlinQipMw8LAdSVNbfUznZTy6EubwzwOTzqhFBif66OxxwE/w7
Ikfzn0dXZDdMwYisead+mg8iNxDlO/VYug2OTBwEsdSTPNMtDowu8gtDkk91X+Gm+CINYUQnOhfX
802uPTcm131XUMpiaJc7O5BJ48nHfZx7oPjxuOZ7to4bYEz52H+SnmcumnYcj9oNY2TXBlG7vyIw
exP+UjtyOXhnRW5MrmR7I/lP7Yo80jnkZIgix+a1wB5ASdOKfXSeynv5c/wM2WUkk+rF9wPXWzgR
lR7ufg/cjosS5WR31qE+CJsc+O81T61butzuRwBq++6awUjc9LRLnwHFhje1cCBX4mnL45o7O/Ad
SczRfBweRYoI1vAoUjyN4T4XyG15g944P0gkhkxTut01oRVfAlCBn45HIC2jkkNSV2p34lHC9C4u
VXgu/Nid/yN9CJ6Gw4hPEiWHDDcDQop89vJthYTnb26renpbYYpGJD20rXv/D+VRv3HgOCVPJt/7
KL8Dk40y/T3dqoNIZG1co0gtFTd/kh4HqsztF+M6em88FbdU1Z7nH+kd//wXak2udkWMP9o3NilJ
+OhTPxbZg//ELP17WDJvFU+7mX8V1DcDcp75qFLlnNzo2iQxbO94QJPG8DS+7kmJecS59dX0mJJr
mE/1rfVxvqG+d2iuCZrH5KbARKK77A5dQOf+C8ER13+QHxIc3nw85hRd1Cf1S3uT3RGFSGhp4FHD
7ShyVpQmzKvm2nm2g8Pwg9G86rpy9dvq1nlMr/HveHHK51TetEf1obm1rnl6H8UDP/acq5dP8P+t
rSMW+hedI4J4fy18+NZ+O/kfxK6onZ67P0SPpQGd9v+09MS/+d/9w//1x8vfstmxETRLdDL+vmNz
QIKpQF3wwzeYAxla+Hbaovnr//9Xi0ZT/kH3jq4KKiKAnoRE4F8tGvEn6ApClWXDIfjCp/JXi0aD
oVEIDUJOa9A9eunr/NWiEX+kwdoO3YuMKgl/4VvIG5eUZTRn4JZCkcSWLVUzZHtBH6Myl0r/Oi2e
g+xXrH9k7GtXJwwjW/g8+HqLOtgj6bEHJYN6AM8/2NRfndxKyFVO77B19gsWciioMiRg7PkFFV31
dB5hZOAhiDbXcD9dM4N7sBkL775mZotYNzAQ6efbTfhvlXJem+f/+U9oS/8HGrpBV+7vbXzffT8x
a/Fv/2nRDKH/A1pd00QPXoaFShNG9adJg0f4BwPDsDWC6bdMhWbiv9uOGqyjQr4SNlL+OV3Rf7Ud
FecfNpRSyAVCVyp4Jd9i0qcFVMOAjhROQXjh/lQuMxa8YqDG26Rp295jgolHgwYGLYLIbCNTFG2N
P/PH65//+7/+XIWhVB1JPFVWbGNhtSXTkOVgpr0HbYS2G6sCTWom7w6RBPH9q3NfuSFbSy2CXRw7
A8LAWe8hbPTDaBVisO0zR1cn8obM32m79mVTjKwh1CzL+B5YyE7DKjQ5KZpoagf6XyJiFoZ0l/VC
3jNBmdFjDqH0skZm8lhTmi+DU2tY0L8sbGWnK5/O0CxVnKpFW3r56RS1RuhbGjoPTDRtB0nwg/ha
8fZPZ+hYrWnBoYQNi1N4leo3Zdggj1nBygiX0S3aZ9FNkKkSA3OTuZGhrG0IHj2kpYQfh8nydCll
yGyJebvOa8YeCRANalo/dLQNF7qyCvS3GKMJRyFsaAtbzBEDCmzLpwYq+6QAemu9Vx1zS5N+bRXL
hBjQgVBYVp2FcXQWuKi01MGNM8JyOxWj/zw5zbhxYqd0Zi8myHexQCaI8+Iin55Y0UIUUwxq6wVq
jrSPore7EmQjfK/06AJ0EfedFToHxAyCjZXX9ifolU28GrgmZbGyHEuwmedt63Udk3RSoZdH2MSm
N19mcBcwqMkQENpQqS0swprlIqqgrEOqUin2kJNJd8oY8TCs5nqD6/Dcb8D2jTOEcUnnRquLpXym
yOWmHEuvUhjHn9XOus4gMHuoLGOLQXZtKdgZYCAhizEw9tOv1uZ9qM9ZVGLisgVrTU1bQ1JjV5rB
rr7VR1jO66UW0BKtGie9zVKWahvtqgCaejsG2daGzo3hdJVFEOl7qSvLWiogpjf0HaTqyn1UBMmf
2fPf8rKvHptgFwbkhfDcC3zmlSeKsnjKqiBgL3MwXRmhOpDeGFRl5Cw6/Max/XuppSdCRbL1m4AN
+ZPFGEdgzJ4ZqX9cXmRjP8ugyJhQBT2UQ8E4zmwv9DsgjIOkHJqmbzd8nvjMp/GXD2Q7BsOkXFdH
F37k1dHJsgLdOCOJXtwYtceYocGDuc3cyM5+4A3TjS+1ag8IFOIXTEQdXh6ir5YLQS/GzOhQWbci
yZUYHt0nkvUXN/7f2sP5KjBskuwbgu5a+KDTTVW9ZOVZZuVIDbefUGRKjnBxDO4bP5IGMJx4YQnW
doVQfboIhCwqM5hy6rV2T3lICdufWtjyqCxrcwu/eLahl7WgAVUFP6UucHCvvxLRyi/IFFOv7M3x
mx9AKKQ5RrTJxH4KPiFqsA7PKMUi8YTaVV9c18JQbJiT29ST7SR8gEwG3sGpGY5DYmR3c513j4oZ
jvcS04t3VZqoDEjZxueuy2ekdCTmQRstnO8tBpNIOMb4lgjQvM/REduAyZxZrfidHDoqYhrIO3lx
Hr7aRUaEZInXBZ3ztQZf+gA2uvKkQLcO0L2+Of/g3Yn4A6akyYbCLMfp+esqvDcNOnwezG+fJnmg
2QRs/q2uhUVsCyZ+02EYjvfs6SJwPflGIlcUfpFbdq2sAsZi9N3G0b2Eq5MbL97QtsVjWeGtSgJz
ugysgZosdVLiNXymb2UaahN8glqu7nJBMlg2cYno81DTyJuz8Z9MOzteZZjyBzw5lWO1Kd8zj6Le
DVNl3WUaB7GrJOQVd1nfzEcGNQp3KAuGNuWxL58v37nze6DCwI0erA7pMSTci/ioatNcEESAFUFF
scu6triqpcneuNlnuRPkvCgSiEKDA2R4GfClwJE7u+oSz69L/8tUxsq+GKbAZV47uq37ur6DHusP
aw7b95e395IbnX4bVoZIgJsum4jjLUwA+j7kGM2WpncYghYfx1h7b8yT8a0o6ynaD51l9TtImcfn
KZYFgUs5Vcm+bJIAQL7N5OuOeXbnazLaFdpoJiBnkPgy9YbLv/P8+vG2IL9DSgCeZYR5Tk2I+Rl0
s4Io8VDr09BhjL8yj0ZVv4URfZq1Lcrcte+BBi1FFQ3eaSZFT5dLnaBwanmOvQSa2H2Ww9EHw6pP
A7CNQFYkpf61SxLTK5mf+3h5p2sGhyGQipGrm3j506VDFYGfJuxib2SU5NiGrQlRIPZ3eZVF9Uj4
XQxOh0+bbJ1CjrLwu0yHmEMEi6ZXxTW8aamsTIyeZOO7BoqGGyuqtRuE1cKPcxiCP5kD/XqoejTa
oeQYr0EP/1WO/O8HUPF7xJvOEL7CWMa2qJgVpYAkDslNOcH4JdoDaAhumNHK4WoauYBBrYJwrS6s
vZ6ncYbYJPKg8x2PgQq1jRJDunn5cLdWWXxCJfKnriRceMNkZUc4hqEChB5zw2esXV1R90OKgeok
DnzhmnxGGe0Ong1YSLJHO5e192EU1ECDQqNKdyGTR82+rCbd3JWSGX1IC8aI9EItaK3EJshAxyzg
uIod9afKpfpVjla0xRS/dhIQd1BXwoFqlCtPjbmFSEAJfDv0Ykb5rrLZnp/0VIuPl89bbHThwxB4
hpqGaqh4si9WSaBnRdZxBhGaZLTenAoiRqejjanCD315qfN0BXy9aisIMYG1x5JONxQOaQMFVBt6
VFd+jbH12ETwnEPi87EsfTe21e+X11NETne6N3RFEDGgWIWIALqliwVtpYeOPQ89qa1odXcRtMqR
HwAu5An/qCjz4Em12d4i2QmLtxHkbllo4ROf0vh8+aecnzI3h4ujwtSgk4IuoriiFvLkJFFIRpjO
H0w7Vg6hPaIiFpnZRs5+7u1Pl1o4J6a62zCGnsdTSatdCzqfK0PpJm+MnODO7Cr9P1xvEV0UlMRk
ZtxDT54gljWLUvsZJQlEPbI57kwm/jeu7lm1DiekityOiXOD01w4iJhcp3XQYfa00GcSNJH1dId0
ZgDIc+qVeymHv3KwmLL2oVz5ksa+8uvyt1wzK45YiNaRZJpQkS/MSkvQ0Vaw46BSq2dYwopPFi2Y
fefDGzDwlY+VBV97CgXOjRNU/rGzQwccb399+YesGRXDVhoaSKI+ZS7SXHiy4X1O69AbB4U6Htdu
3/VdvQtMtJR/YymdCocsCqUU3E637I/MkAZFEHoMdSb7eQIPlDBfuk8Zj9zwEmv2q0E1S2rFfaGA
eLpUC92f3aUW/LFyGN5o4Tgcs9rwj/HE7P4UQj56eWvnbpaSK48odE5wTUSE0/WSvpacKtICL4ET
5Dave+WXbCGmfXmVc9/HKuQMVJlVtqYsbkmFAG8Lr1vgyYXfI0IpqbA4aEBIrT7cj7zLmJyOt0q+
q1vDQkkOUFiiinm6tYBaI6kmpOypJpfv56IbnkMFkczLW1tJh1CJkSFwpuhGNvtyX15VCSTJhj9P
igNvTvXsOZmT6UeAW7iBqcF/YNjfumnQMj7quVoKTvl83+cWrCCaDY9Akc8b9rPorAkT5ecIIRfu
J6XUZf4JpQUOJM44as2BLpsM7hN0ChIRtKn2Tpxo72Q7ByqGKm/1RxEr2hHpSP0KNa/4vlShhdfy
hInWy4e09ilQOOGprpi8UURb6XVJALZKZHoYTvfqErIwmVHjfWb2EIZfXmYhVvHX5hHHMxC0EsWB
xTrToE2N2YaB12EP3wu1dI5pXZe3UOsbt2VnFtcTWhbXTtBIxxLVoOcZTpqtTHH9V9iqTXtXpUmz
LM1jC07nW5Lkasi1/DMf4NmJixxRkDBtkGOGzKEYHRjt5jh+mCMr32WRU/zz8lGsnDglB6QAKYzY
vAcWJ9FbuKxStyU3Q7rmWULg6Gg7Sb1h/OJvWaQYNPBwrRauA+62xb0W1y5E+Q8K47n9JLVjcx+F
mZtXxoj/cjYenGuLcb1MPKMIgc7iPmsRChlJ30ruGCedy5PUgkc9NZ6MNLehzk+Td28/QroeukLq
JHQ0F6EWOgLb6NKOzWnODBVPMuylyEruf2MVOqeGLs6QMsHp1ejygcSpq8GXdVB1oCxILuiPW+Wa
FQesC8EY8gZCNg3X01VocoRzDW8ELGpG/BRMNnqpjbj7UN7uu6Iabmv4QTa2Jn760jpeL7ooOgbp
VHftzOslbmcdfsOhva3ayfHgvNS/W/CsXDU2HD9+6Vvumw+VqXSVTNt4UZta5AYJukRjHwWS6wSh
7sk9Xn/uy9m7vMpKBoIxCtUzRsq57uLPX3n+KDEV+MJHx1UyEy7peg72RuEwYQhPyf7yUivXmThG
Bdfi0S18++lSvV8r6RDW4IvC3v5oD9V8W5ftsJFSiUb98ouRVhrk6uItxH89XUZtCxiAEUpxTTRb
3NEswuyo+NCOQoEo/9DgjXLnWI5+mrGNxPNo9MGPQu+UB3WGH94yE2BhxNynBp07IQZl1Yyw4gjR
O5nL+zCHnnDquuHu8tkoK44BRVSmnZmVFy+5xeGgPRP4lh85Lviw8kGHl8b3ZkWrUUG3kQDNrmLE
DtBFsOTpHdRver+D+D36kUhF8k5NDP8pnCyIoVoYg+tdyicvd6ZeaHDgDkEXPF3+tStGI1JnUY2i
3E8v4/SIK1i6TEnpoJCCnfzolNBBT4OUHq0aPN9/tNSy7SgPTmDW7WjDthqNj4SJ5lpVx+G+Gmd/
4xts7GrZxJh62AYsSMhcRCaaDzkCNLBatvZdFXbD7+wKxVME5MArIA56eoBdgWa1Q3fY7eCe66AB
jEMIobXaeefbmXm8fIQr984maeVL4Z7JqxamJVHxgfq1tt3WaGc0KmymGAZrK2lbXwWCCoBh6A06
ixiQsvwU19gElXtGuyCnQJIszzZ8yFpewmb+vczC9BLbmOUxrRix7qvqUzVWtL19Sb9TSvlX3AbK
N803OmoCqHHInZl1iMw0yds9M1KnMt0uHKcDjd/p1xusVPF1ucH860zaIY067fxpMDa2unqgFrkC
PSIIEZbipvPsJEqUlFi+EimwN8FO6ORZcPUbxkFuAIWbbVN/X8Q3e4onv0fdxKVI/iscq8BVcuS2
Ly+yerN4aIsOCA81fRG5O4o4vDcx96jq9AcEBdJPg2QbXlP6WyW3raUW+ynqDNEMk0tcJW12q5Bl
exB5zft4LLPD23cFTkEET55O3K1TM1DNPhSgH9vtIRK8mtq4uRmnPIJwrLV+4wrTnSAPABnBM21x
gA1NN2qbXOFClhn6i4oaDrJe3fBKKwmWTQ/GMhDmo19lLrySnzdtkvcxn2nojZtqiqKbFLTalQ4V
B5w/NgTneVh+vnyKq4uS4QNrkiH1sBaXqe8UWA8T03LjfmBuiA7Y0fH14bZo2/mRsnFLq0GLNlz9
WrRFIxTUHlRuFuuefrqydqzenrD6Mk7Mh2wYNFe1pfJopJ2F9IqWvt1jOLTHSeWo7msm7CQnWRZc
w3Mpt9zltqjzQxe1xcEoNvVyV46SOjhgc0CKgAuWd1lHLgAqPFZR5KQ/DoEsSH/M9KCUVb6vk7b6
WDmwH17+fmu1A/o1VJ4N6hQOp3m6t7jISohh+YAkDHFGa1JtnhFzygvX7HL7S5fiIxEGzJ+CpjTd
MhIdtcFU9Ns8CdRribxl4xetuADAZHDEgMokd146Tk3u9GkCiuzCFBUdsqljQF72AZpDR/wb3xV1
NmDQoP4cKl6ne9cBacIwaltumdTRcz8Y6BwFvb2R0q5EAup25Oa0OxRSaPHdX+XoplQMcoMDclsL
G+3kODtEXRO+Pd44hBkAqA7rAA49XSXo5gaZcFYpAVy7sdV9m+s+9y5by9pWTBmcuU1RH4KfxcVL
LKjc00yx3KiJIWKZIIGpDf3NUCvxMVSAYyBRxBt6cWC2Az9tmg7MRTh1vXfUwt4NyF5ufJY1OwON
ooFCh02fvvXpgWkKeupm2FguBHz21SAFyo0vhdkz0Pf67aEGz0+cgSsWhM0S4gddcqoNU2i5tZWb
BzMwoyOs+Z2bh7K+8YXWdiVolGTaQ2i22YsgkIRKb81jYLkgFiBJS1tIFhUrOwTSsJnMiQi5eFzT
RiKbo+sJzmZZKFaUmNkBYB6uUjPZksAZrhbSkSL1Py24/5gbsj7mjt3tq1zGZzTq16Gtvl82yNXt
gjLBUHTwk8ukH8482JjpBeK9utwtDJuqXqILAQZn2PiIIjU92y3ZMaULXDSK9af2YiD7m2TyZLpw
1kJTgiTLoQxURBh8Rbk3IjXfjUPOtGGL2IldNcFv+Criq+HQIyQ8vGTWr7xI4LQJ6quK6aZ2qsM0
l7f7Hl+54XzPWyvIYlOsFoHA0tHHXiToBezIUwQNnisVjr4bkOvKd8zFWD8l6JVvjVlhZg1l4yPa
jMXHbtB7N8q75kmPZ3Xc+C1nzoafgtMEKgN6iead+PNXO54rRR2TsTPd1pazW92M0huzlz9fNiD1
zIKorqHHTZ2S5zvRZvFZh3KUtB5cu6ubRTcdZ0RCq91QZ8Av5b4bXTtXpp++lpBNIfGjjFQThvBh
cubS2llayHzKoEfKiDhIkY1e38pO7/VGk/8qBiuBrHK0iKq1X/a3cpciIDtMStK/H2tV/mg1tO2O
vTKgTpkbSg/dCiiVDTcnnOVrs9XpqogKLOeIDAZQoNNTDCb4S+2q7z3Lror7htfCPs/tCEbNYZav
yp60Qo5V6Y/Lx7o81ZdVKRI54E8A2i1hkqURJBkKJ8wO1FVzjKE7hRiwF0ypTXO8vJTw04sN4oUI
RlT1X8LG6QaZuPANm1gHFiRz3B6NyKcZHb39GKjSU1jqspsEuv2tne1kY2xhebRURcmZILkDXYzv
WaL/nBBWUTVHSSImZUHELfk5yyWU5HVQXSUmpJHjjNbR5d0uD/ZlTSrPpIhiYWtxP1GozGu153Pq
aY10WDAiORYiFQy8btrIKITlvz5YKnA6bH10yxXArpa2WMqwYylAeQZZYMKomypsrStk7j+IR4Tz
cmfjOMXft1yPUj6mqguYiyyO+9V9h8F7yvq+gyYv1xqvGNX5ug8Q59l1UcJIZzhAjIWrvx6J27e0
2EN9Y8NLhyM2LIosjLfRI6REdvoDYFZFGchMK29qGwvBWgLcDk1cuJ8vf8NzuyF60JiwyT5EB3uR
edidwksDVWTPsSOYkMtc7X+MZi9GDgqEFWyl0+C1nxrv8rLnpsOy1N3FNBRhezllo/sqr0daMl7S
p19T24atqKw+zIq1NaO0co6Uixi4okRGdWz5IbXSHqRKmQpokgfjOkNkaAcN63T15u0YAKIpuxL+
ebosEt45GJAQhKMUZQF5+DxovnRN7o1eBuIlW2+S8x0xVobGLfsR9JWOONpXpjkr0G37qLR4oQSn
tm41CDOZanq4vKPzCwdmT6W8TnZNhX3ZtJOLSY4oIsDQEnQQnyutvqe55g26gly35NdvNneWE90s
PhU2vzT3Ma5L9MLRw5SKHoJGRQ7cNGFu+82b4uFq4Kk0bhZe+uzo4jkLjcJDXOwzAkfaPk70q6bN
4t0gofxwebWVD8VH1hVdFdAyBrpOV2OY1zLIzAqvHuX5WWuLyR0c+a2wWvHA0gTalUwQg7DFr3hl
DrovGb2CsKFXlal+N6TK+Ekr5Grj5M7vqxjPpdymEGAMfPDpKumUTzUSZowazLLvMgFFmV7pdW/M
tGbDI60dG01GAGi8hJj/XWwolo0qSSS58PqyRqIS/B99+m5+Yworjg3rBsCi8iA2l6mIRCHbSBF7
98phgFuknFsGDqStxtvKLdJsnnR0ZwFjAlI6PTZnLPACpZN7Q1Kh4zE1yrGbHBNdtT7Z1+h+byRY
a2f3MpdG1KA+v8Sipp2SJZU6Q9MQ07WyLSncZ6H0G5cVQwDbIeazaaIuPNDYlQNc5CnitWCLjnmT
gts3C+vtJkdDiIEJBgWIhc7C5GDUDWol0govHPrsikdGdkR3IAFw2jobS521ArAGHo6wTFN/tKkm
LHYE8XOEvgNRggotaiexDUhZ+0yv9juKRr+ytL+Fb/x9MTm3ZVRvtIVXvpkIHSB2WVwMZJ7ayFD7
6UBxAd4TpC73sdLDtG7lW1tcucD89aCTQXcyWCgm8F+7CRW3iPpcwSpFAyC4xcHGTfocoTN4uOz2
zlMniv+GmC4lwQd2vVjJmSuEwoyk8IChh65fdUgYNlrn+WkTP2hIlO0L8B1XwD6Dd1WqNxuheO04
6enT7WBIkxFt8eev/CEjvVZZdVHhWYUDqYikGi7N0HbDYlYuNh0IQjBYXAVIyWKTJBqZbPRMKYVI
aD3FswTIO5rRLUevTct2eSL3GyueJ2o2LUmmiBBrwc0vK+qJkuVSjx/20maqbnkf8voLCv2+VmJB
P8O08A6AQbVJTSBi4mkmTIaP88LtG2LwZGGexoi6reSHuLBxpjnVRdLHoM6TG7tW9R9joUe7rgu1
pzbK6xuVTPFTB8pnIySs7N0AJUc4IFmk/yi+xqtvGulINXayk3lK60g38Rin97pMzbsxWuZHY7W/
BxHwVowBPgGMnogOMmU/ppdPF2Xgva2HkgyoBjl2NSUhZF9S0L7dXA1yfDGcxFUhHp2ugmbtbBuZ
mnlyNQXPc1jCCExl4Xj5Too4s/iIlFFIDrBV8R0Xz6cQ7bYuT4fM86s2ekSOQn1kXjU/jA360X7J
zGVchXAVVV2w4Q1W/I7Bs01ArzXexUusaJt1aqzVVeZlJQILaO3CdK2hrjmr8rDxZjvD+okvRsHZ
4vYzb0IydHqW/FPAQ0OZeZJp/lDK/M6Q2vtWSCml9ZPa9lfmgBIj80HX1VQdEik+VlpwVZfF58un
veKCKEuTM1OIBNuwLH+reRWgMNdnXtfVeMAMjek2SeYNy1k5WWaAee2LlxTw54ULSgw7L5VgTj1p
MGGAHPCk+dB/ltBM2fiGK86OA+XVIXDOFMEX59pOqZQnOSDmMVdgLrc6CKUk4LcRtPSIqrlvPj0x
SIexkmCQxyySdM0fFTTErMSLaqQLUxSEv+gorj9cXmXFpYhHFIMrBF2HQviprWRWMESakiSe4STj
13BUm+M09/WuGNHaSateuYmRj9maBX2JPouLKHJ0G+gEV5GE43TZcHbiPGRuwwOSWgzoTyWplzGx
c2WlJjRZcTAcUTBWn2cF/SZmEmg5SzX8ZI3+Iuya7oMSnS7Dr6yNLOSs98blIZrR8xUvb9HqOP1l
k5QStEPyq0KDEj6WfGuXhHkA9Me5s/X4wfcjiOjk4NEKszukwB6yyoZRyxh/Xv4wK5cHzAd1QhJM
Eucl5iquc703KubTJLNVbrrGgcJw6voNh7i6CsBbWnvYAOH0dLeUGscOnazY06sB7QHNrG/81vhx
eSsrN5SBRvGpQUMLspjTRZo8tUsdaWEPhdfyMIawPDoNM1Kd022sJP6mhVnR0sGQ6VJyeZaga/Rt
VHuOp9gzRyHKGuHiGivg65H8z5/nINl6D57V5jEXxqUUIBgCUcgul3sbEqR4mXqz5yi4MbQRMYos
kKL3QxsYXumMECaPEVoVKSSZ44SgWo1m+n5GOXvDctc+Jaw5Yp7YED0t8eevkgORLI2Kj7adIvf1
cS4yaS8BrtyA7K99SyrzNuhXGu9gdU5Xsa0wSBE5jJm8LQK3y/rq4ICoOUx6Lm+4pvMNvRRwqRw4
LyXIhQOUUckaENiFtj8bpGvdH783gy5fb9imeD6dmgyrWEzZE5hpbi83lCPD7HR5mHllDsPHfpjK
qHrWyeUgWoRbp0FPqGj9YxKOdrAb+rKpdoRU9VEg6sHI+sP8nfJv2u8bkOMqNSEaYodQH+tnuUma
EedRlN+Nwgp+JiEjxWD9M7+F4bfppoNDugp1MXD7n2OrRR+GrB6vpyKDF1JW60ckMGsNvUCt0V2a
GnnmDdY0B8xHpX1xJeEBP8ltM6CEgb74noWhAvUV7WulATiBkUDLjqVZyd8if0j/QD9ang5WO4xw
wdaO/D2spEk5tilai7pkzNVRLYts3vWJBXpT1eGe1fPaijYczsoTk/Pm6YUrEFDcZaF1kqs4blXE
85K4nD/3tWN+qWJD2tuKVD+XWajcK5luu0AU0UnJZXiW7eStDVkyWX4DdUOgeyTTyzcET1CUNGOD
kGPOgTuq/bwbS6PZtbq19VxZM2JhWDS0WBD+ttP70g1JJzcOrAdqZYZH5JiSA2/wtz/20PAhu4R7
SgyBvTCZvrr7yGoZeQVxmhcmvnZlZEP/kDJat3H31/ZCPslYrWBkokl/uhc9SDjSeWCIqyw+yD3z
FKhcSRvZ67mDgTjm1SKLAwvVKQqTiUWSKKbNGduouKA8uad3vjXktLoUD0k6RlR3z+YP82DuCqvu
Uw8xaliBzcp3fQCruw5Zwo1dnQcmdgVa56WmS5Ni4TZn0DqTbKZ8oLrMb5CiVJmnLdBSTzuUkXdp
Pm4NvZwndqxITKegI55Uy/Qx9uvIqWNWNKpGu7eo+u+NaYAo1C7UvSBncdFkenutikUFESEFS+Au
y7QuSWJqmU6YemYfDTd9oUX0Y6OSIIxw7WXHvWKMDJhg8Lzn6BAvC/P2OPRznjuJN0XZgDq7an5L
0Lh/exWWLrToQdE2pXCpLYKQ1WTgA2uNZQx1eFCbovnS5kG2EYVWPhY3iiyCtwWjk0s4UpNl5P+M
knhxgQhlWFbKdRXJCkyzpqzcDz06rX1t2RuQvdVVDYI5jyaA/cvcn6nIzpyqKfECptPcStdgcG/H
+MH0E9ktAj3+ZM6O4b39u7FHGkDogVHWXJQzTZPJbgpTideWSn8VOS0kplb0VoIyPLxCG4qiKbAQ
gvrCi3CUutIUbeINcxXcjaWfZrvC6IsNjyiu7SJ5OFlGGOkrvzu1oamPkO95RmvH1yZ5LuzDbfYD
XhlYtKPG9NLYYdAB9U77Rmt9feMSrHxBjUgKTw6JH5gfUe94tX6Tq5MfVn7szbnePvSQfO1HHeXW
sUfGr2/0+lrKsuDT5S+48kSii0jtlIoQbGIk9KerRs2UxWVVwWWB2CiiCagnP0Rlbbmh32i/Btuu
f/S1bN2SVvU7VY7Hq1CSVM9kyvFezhJ/w6JW3DhNQMAxpq2TjS+R/xm+Ux2lMvZCW4EKXIrhQp8U
+VCFWrhxT1ecDpyEgtkE4wWiu/AGGYLcajryKCOrgI86rJJjHndbOdLahixRn9JJSAWA8PR89Uiu
ZZ/JS89PQia657l0czm275E53+oErm5INGzJf3m8LJ9mFnLlSmWwVFg5XwPTzm/kKNwa+FqzUoAR
DBQTA8FqLS5jN4YMvdhq7Gm2HwEbr8ZjmU/BnR5O0j4MTPMayOfWy2xtZ1SJybgow9OJXiQrsZ8V
ncOxQS6AJp5iq8O7sS+qj5fvwkpcpx1IkH0pkjrLRxfUZr6uZjw4LSMaHpMgqJ/y2IffpMsdOGp9
zdjwOGvbcphkpZvG3DRowlPbiKeqbPugpnCiFLZnSHrjSpO8xUy4lqXzkoTcjKMDjbusPqSSnPV6
0kMSnfbDjRwO4/WQKdGdVnbJUxAwsk0ik16DKI++NQ2iDEGYzcX+8uGu3AOOFo41GLIogyyJ1pq4
Ae08B/gZe9Y/OVIc7SoZ4ora77fGKVaOlctm0LBh0zqmenqs3dANo51NkZcXcv7NiXSss3Hyw+UN
ra1CNkbzTGPm3bYXsS9WBzDcUwJZjKR8rTKAmVoFU8HlRdZODaiHGEsiMFCqPN0KlWXqHHmIYEwS
SHvKev0+V0xEbFSt3djP6lLke6YlUPhn8zTZPORmXVqhp4TSlyoY/UM0qE+SFPu/YQmUtHmnc2ii
0nK6J6Jf2U8WxDSFZUJCPTVIP41RuFP8N8+FkDkwuvNSeqMffsbHosO4ArGCCgeOXlH/q4Gw6lJg
Hy9/pJXEAfIpyq0WfXcBXz3dELrMfaYC+fPoA0IbwfSEjyhimZjNkW86HofJtJDcAgAz74aUIQ8e
45KxMUN05rx4+1D5EJ0dMRO7fJsKCGkbNNwvSDSLRzRam30PeHdHpojGZZb7G5X6M/MX6wG2F6VV
MYO1cMlOq9RQXuWx11tW5jry0O1svQ027H9lFfoBLEWfDK1kZ2H/ugmrLg/uyFOc4UcldSg+KbW/
kXi9TPidZH6kqdT8eBdQZwR9tMi85LGmhBxVkSdRS0AjKmrAhEjQ3aVho72zIyd5MIfYP6h6LXlW
rCB1mtUqwjIqNIMBQunZ3lF6BIiaoNmlFayvtTaMxxEwoZsaEnIwEcJvYdXNyExq1fQkTZG5kcid
XV+xB0eUYcjiIEBenFQGs2SttpyUHrZNc6iqXCdLts0USR0S2sNlk1fFkZweGaPKXCha4hZN4+VU
ix7pSRxIA8wsqgrHQzBVKM74lEhvZGon/k1jCdBtWo+MFvhj9bOep+DBKYYC5pqpQKLJV+wbhrbz
n6GpoRE2qWO2awKjuI9yq38IEz04dp0f3RfzgDQdN3fXQx64z7UZ6ac2tr28l1FpGnTtuvKlb6Cq
t+bpz22PLULtwDglo1d4+dNrHSlyroCMgMypSI2HKWmQ4tXLaOMevUwdLU8SXmz60RYDGcxMni5j
xlqgpHEXej6q8btuVl25VN+FVQvw3fnUdOqtbvlPMPGlOz3TXV7F146eIlqWI9uWT09j3n/wezob
gzwgpjbUbpV2aLNB11No40bp4/xMREVKzKaQYAI8XNwUpr8dSafZ6Op5P/W7vEDFfcekhbRhX+fe
jHXEAwAACdOdy5QlSKDMgMDAdjN/1t5HVpx/Lyj7Z/Tq0+zdTBV3Y8G1jYmxDpqboMH4z+lXSBpr
rDtCg+s7vXTtxLy7tDFM/y97Z7ZcN3Kt6VepqGujDuYh4tgXwJ44ihQpSuQNgqIozEACyMT09OeD
qmwXN+liqyP6oqM7wnZZRW1iY1q58l//8LMNH7y5le2wauvW6fHRI+UEGapEhh1IHLrxxFaSJFyc
9v53zgWuCA36igYca8Jdq5GLqDiXXM7pRaK3YyiqIntn+/S64NBk4UGzbhvpuI+FialvNkMxogyR
rSB+uU3DwW+eawgq75zOG8/C2s1B0MPkDLjy6AWRViKbtPfdXZ0k89nYlmzBLY+9x+CMn9rZfe+9
f/t4rDUr/xAG+NHKltmOrFq6rF2FuudhVBhtuhUmUBLjze3YGM47lfuNR28V4kFIZd2GHn30Ti1F
LQ18vdydb0rzLE6dfAtmNO3+umK/ebtoheCJIl7DOvzlA454P8C+bD0rC/ZQCifl0FvzhEeQ+56g
/q0LyFpE4VyZbtCVXh7Kmn2sB60FiQvo7+mytNaHYWLesZw7XS7eeQxfX73VPhAbICbrFNFjZpbM
nKax4szadebshmnXcaNGzXqnxXt99dYxHCNVwFAWux/L4Z+wmSZ3lonDmDu/Db4ubmFEDjjtrkNy
8g6O99b5rN5rdMdsCmHJv7x4sh1KKoJp7rpAKyHKO2pTJWX804WI84H8ykya28Ty9vIos5XoY5JY
JmPonHS7QhmftN5Qtz/7zEEDYjwDaw0wFB3oy6MEWFCmTTyaOzFjf4gXDXFZwtFvetOJ3znUG5eN
tXMV2cI/MIxjbe9iY4bc+BPBTaI96QfbOVOV954R4JsH4eZA8jfoCY6ftamNdSyKOYhb1jNov+ef
ZqP23pTpNSS3dh080bQeK63iGFWthxKP16oydotfd7ddKkuMVnRsJa81m8b+yojHvg8LXRTo1OJa
ECaItjo5aZZ+wWhqwfZzu7jO8F5hfH36dEE/6IEQOlf9wcvbqSeVHDO0FTs7cYvnEtIl83+9fWdS
/Lp6AJvrINmr/JWx/xEoElRz1ZdOrXORma/5/ozNfFKeD2krIqcqu3fe7DcPh5yTyfTqZX7spI00
C6VLleg7XpjlpBa2uctcvJmSoUrDSa/e82V9dRG5cmsDQG/D+glf/+VFHOLM7uzadnb24AYhlP56
qy/2e26Gr86Ko0ATZVVma4ba8KiKCH3BgE75zq6fs2/2IL2o62cb+wD5pGlO9c7e861zAqRgK+Ba
K+xyVPAnkeV92+mkeQoySnGhF9sksMp3Kv1b5wTvjKYT6jQAxfot/lSDW5SKmdBsexekbrKfAqYA
9rCMJ73woI3a6Xs2nD+I5S8681V4SxwX7+IPU4mjJzFTjG0Ufqm7vI2ZJIplkDH5IX3ZRUtrQwew
bSFSoGkTf/d+KU0nbLtkvCOMw8k3WM81IrIG01SRn47S2JaNoVksHG0jQzVKSNnlKOb3hlxr6T7+
1mxc4LIjCGE4f/SWqpyTyo3W3nVJOX2uIV1s51pzN5ZAyoZvkn8+QRt4Zwv9umZxrWgrVoEDBBpe
p5c3R03+onsJ+5NkScvLZh6CswCzjzO/9IdD2hIfERZuQ4Z5IrSaa+D6O4DA5tJu8vjrYLnq8NdL
zxuPJMAGfDSE06uZ89FrluDzMNg5Qv2gTu3LGRehUC/n/meXUc56zSiA4rq2p8cVEbhMEi8jcceQ
9nxuj8IFxfLMn3+9oFiwHhirEzco7str21lmhvlHYe9mQjgiZ8ABW9k8YX99xd56bnBRgKRocCPx
Sn55FLPWC88afWtHsEMTR5VfThsjQCgVdu7cHdgS2Scgej89+l2hbwRmiGI8ZFLHAvOp8GajtOjf
NAaJIWQEBLsy6N65hG+cnG8yw6bCUw0pvC9PbqxtpbdKNwnBxNk7MDjOFrM1YxOPrOdhRlEMYSbI
u7++pmuZPXoX1ww+nKB/qHSPjf/cubTx25xpGIwpCdU8lbf5OHlbQ8w+kFZMJLof69exP3//6wOv
N+v1gddhCeqP1ZXz5fm2hodvObWHrlj1WzlU6rLAm/5kVq7xzpt2lKzL3hwACG+AdQdDzcG94uWx
ik5lQqmZHM5MR2fdpaKMcGDrOetJaMUmBnJ7Su3cIXyw9rcMqYndzb3cjuylIcLVLbpTlgwvyiWg
T5/bxlkHlH5aJinZL57E7ldjahaoJjtreUvCdDarSGWG6N9Bpt8oGgxeYelSOJjgH8vOAhy6dO6P
sQuczj1oU5FHMYOTd160N4+CjYjJEVYxydH16itbB0WRxk5zuw9dH3tXMs6Nd5689ZccPQAskWv5
5wisBUcNQNMDaE66MnaZtlB1s+FrICoScNPhZO7Zq//14/bmKdETekwFQQOOyeF1ZqUq7oWxkwSh
hLq0vJNiIaDqr4/yIybu+KSA2FmRqYXg+UcnVZMN1JWT0Hd67dROhEK6uydYDFgQNMT/qhVVetek
Zp5Fk4WXG3jiNPa7cgCoDJNc6UgjfaP/3lpTLMIO289ny+uXxzHuhiKc/CKzt0giuizSOtspow6e
NaHzAT1AWNpqIWk1DtxHpxJBsLGtGV8z/gfxbWMZJGALK7bI783t+qEaY/9bwGTv2WAPfDvY/vhp
klpmQ9ux7HuiG4opROXtfLaTHgkBMhhphDqqPditpg+FrbQTfYoqrG4/+sWg+xGRJoxH0Hc2N2U2
FvdJ107kE9uVOUSD3iwEfAt/qlfRTClDvvjsbP/mN56X+n1N6nRc5sSoJ5CEQ73x66/v3JpXjxvc
WQosoBOLLerqlzUg8EuxQH4iVZ0ue2tOpQgnLSNOuJ/ad56114oIdpJgpbD2V7dh4jdeHkt3FEGm
S7vsUjZDLQmmzXLCtr1m7a0qYu6nLh803ALTXG1Klbh3hI+Ir2YzVmcqq2MVzeUISmoXdfP001dh
NXliAIPVEQ/q0fM5Ta3IG6RL8DVbMwoQRW4YIBqhKdr3APjXBZ61eg0CgWNDkT92zKL2JUHnpMuu
i41xi1uuvdN0f4QzOLx3wV+vnRxq3cCzkq2E5KM2WOlSk37jzFhvxuw7jTYW18Ziz3BK7US7wryL
GJ5ktvCx+uvL+bqqgEzgHMewEN8JCFsvb7QjnTKN7WnezWOwnBZN/D1wRv2dzoCn5vWzy6K19qyr
NAPF8cvDiKWW3WQE/S5uxiI4tIGctW1lG0uxteJ5erCdFv6w3iRWE7oycO+GzM91rsPowr5t+5gc
9mYqjc3gVLkZYnyr2WEmrTYLDWM00u0UCMfcsvhP9jZ1pvZ2Ips3jcY4m8jWnvFlOBAdCGbVVsHU
7pKyR4/u4EO8rct4tg7LmIoimnrg1pCCjyMKmQF5EmUxwNelqCqCUOal9PKocszkSzsPvhYJf0j9
TVAL/xwaWmIf3KSFTep1TRCKYjRvdaXaJBzGSqMLifNk2A5uVxXbOKmyaxcWccXEJfFl9MPYfRMr
PVlPuhuLaLVfXeecRlxuLGN2RWjGZvUlm2V8A1e/vB78xP3Wxkq7gZWmF5ieCePGaw3js7KUr4VT
55eKOKeGPXbbNw4523A6LuzSMGEMO1PwoVZdE4dB4eVONM+NN+36tC0xM/a0pTmvcApirro0iFmG
TFMJUzefDVkr/CC7ZP9V6btlMOQV2HWP5mNJ9U/t4JdZVAhrKLC9WKoqXDKnisPMwmpj37oirVBx
mXG+YR5ofLTHLrO2Y2n24lClnbqznNR6ZBgqMehYWd9Z5w6XrqalZegnvDWf4kz0Z1m6mMu2tYMx
XYVhjbWXjajryNcLd5P7U+WHtpPY34Mudh0McJwZbpmdJhYpYbPxYRgpsWGRjfodWSx2t6MHSYIt
j0p3XTba0OCpbxCfZCymBBdx00CG3pxrh75lAhli6qjFVPllvi/6ouWi+Rrvaaq0mTQt0bMfGwLB
O5xljJOC2FJPfuzYXzXlSswxKi87Xfj01yFpZ+5M59O0jUvRn4OQLNZO9IN1OwxBqejB9FTy1idj
ELnmZLoEban0e2019rnpjNkVs0OcHLTSz65K2tGPftKW9IWBVw8b2fqg9npuiKduGckxUl45cmpa
HzcRxW7EWlxZw2mTFs7XAloAwy3AP86sChZ7m+TJ/F10hXNjjoPrYa1uGkyhpDuPm9Gj048ITQV1
JAInpUg1vloO8Gz6Koplol8NroZO3WVkz9oxJtm2QdJ+Uvn+BPMlz8R3s3HiB9x+2vvaR2EY9uyK
rnsAbysyA7aSEPqN7qJ3P3hDct5mIr4dRat9Z8PUF1E7qL6OMF71nkeEA/d5rkxj3wWlPe/Mwaqq
s9K1udhjlndPqJOcmqC61E93pkqLLOz8Ib+sYdjmkWfP/qNo2+E5A2G55uLEyAV4hqZIx/v0uQlS
5UWIzLU6HEnPfMR7Xt3O86iLfYNhMv/WCwa5sSrDaiKFk3McLqLIb4EPszLSmW8ZYY2w/msfgHVs
Z3IqnY2aYx6QonTiL3wsg9elRjcskjFPo8xpvS3EP5eW3NG8j1KbcY1z8sIPLaOXV6UlMOgiWdPj
qezT1bw9C7gFfe2lIrSgo54Foxm3JzF25MOONyr44Ca2T0rYNDMbtw1iycPeNRkqZpjfeSHQ2HhL
K7R0IXdwzOmfDOvMb9z5o1XlejTmFsLcUZ/t03YJDJ5ZI/XH094cBcpWtkAywlg1qUJOcCQsznP7
M81xs+vYlVO9KerSIVBl0O2bOI2razdte5db2BhkebnSODiA/ldN4KL88RiU0F5hXdNue5usAS2Q
NQQ4lZ0vmKDetrZpLDvXE057WhM318LU0dCFdCOlNMqGIj1f41t4NuzRnXYNb9uwWybZ1PtB5aIG
zKr9+lCIboA2klVwPqem/1KC4vdRylRx78eJTcEVNX7uVT86577qkGSXZmtc6rCc3GiscnVhtD2e
XhXBh3uiLKmiNYl62SmZyIkkaCQdjb3jDtTMFqXIbVfk5VNqamOydzJ/SnZyyOtsX2JexT6Ivtba
Z84Y0KOKlNKUJ5l44AATsGVKe4L8NDBuSMAomEh3Gp1ARydWw1zV5iLCj938vFTkhe47NXj6gYBX
Mw0d7mLBjcnQ2ExBNTmhpWK/CdE2yi+Vn+lYFeQ64pjas5cvRFSTcrZU0rz2zaI8sRQD/zAb22YK
LQsF/jb3kqw/xBRjfWMmytNwVGu8mwQHcDcMWLMuOl4679TzhKbjEW6XZWjmdflcZqrDqAuXoHsm
3t1Zg39rDNfK6IAxhUcfPi9ivoqDRRuIg6krangXO1Po5TnS6Vyz6zbq8aQ+KafYCRt2A3vVenq0
JPIc2VF/NXD3WYvo5fLQJPCr3zlCDFwCHB/I/UrWjEqGwurKzqYkD2F7Jfe9o1UqcroBAjwjqfxU
V4741gCxsYFzlJOHua3TYdMHa2JT5jVdcDzPrREmwm2yzTx72rmqsPcEVHHSe8uW7sUyt2O2p1Ba
00ZoJutZauRa6AU5IYmqslvqZZtPV47K+/uqicsmshovm6mlToFYajREvFngaRRhM47OsOGFKYNt
Ug3ycWH8sMdSevZPxzQrDm3H0rHJPZrUx8Ip3GWbFWNinKS1lj54+mCLjRgHQ0UMprJD4+ZqK6es
2fWZQHtlW0VrRPUsqnOuZc4+LGv6JsoWLRGRiVfd5VIiN/1qzxMAqyqkeys6x3pOAxeFq9uXo74t
pY8nfM3JqjA3WK5D3e8oD7Jx+w9F17XPsmWh22MmCGPL6uOZzR1lt39ORuWzKungsnWsz58Na6qe
h8Uw6Q7abrZvi0Ebn2T3LS13Rl4t3whi9u+ncqnp6ATo7xRL2BkmNAI/1AbPbTfcN4fxJ8GQ163y
5ZNU5fC5wdO6DFs0u3fZ5A3f2J/Q3gnXEGM4mz3tnY1LYHmztifXqZq1dD+UKRaQAelXQwijHz1G
50g1RphgTGm0TAsaGz3IhtuuM73Pwnfkl8LPenWJxL9+QvlbuJHfG14XVrHWXXpTn313ZG1+MS1b
dFFix/F3ChtLc2/awC6kqFZJyO+pPyq7Nj4VeuXdDO2sQ4SpNBzZmfyX7WbKaME2vI1lcEIX5U7b
ojGmE3fhcYJFuz49BTIB3EZSFKN+Ir1r0rOKMpxSkaKexCTrWm9KK9mMmqzvRVw4zwV6PJrofAg+
aY6ZWqj4neq5jwPtQ93N9UU+GtM2G4xi3tZGV63hBZl6rKqmfZpbiSSrimOx3I4o0ngksim9acaA
pt1LCsMjsBChYDjEGApyDsWMILhuik9csGI4HXBGuUsbLSsRNDSauFzaztA2gw5AufGo9yIEt2JB
yovM8fbCMMAt8VVInE2ZSDNjo9JX+Qd9dOfmU59RNKK+s+xlU0w6VEcqgbzGSLwTUR14swwrHtXL
uuv0ayTpLskS+kh5o/Oq51CAhFahkZKRGvoqD+awCDD+CxnCOcnBDIh1I+5t6rKQga5Q20L6yR2B
scG3hhkTrDlvSpdQwn27KVqXFBzp6tpDRQLJQiddph9Hk1U0zDKQqKmz4yU0U1gy4dQkTRNqMbeT
17FO6lNHGlNKTsRgXVYY5Jr73lXZ90nWip21WcSbIJ8qD4nXtO49csuQESkRQkUdnpra6Uj+VIYp
g5/e5l452NS/WZvuSPCdh0PgL3LeVuwCiUPU3ZaBNBmjLDOBqTkgmK4SOzdesvrQwuc/Nzsp501h
5cDFSxkUuzgzmx4jOcv5vqYs04qOte+cNKqZvkG09MRpZVtJF/aaFwPNmEkVFcgMvlhWw5tUSI+F
pOnU1H8wyeytDkmnyiDqRicrNsa0THe1JdVjDAUxiQo1pH1kjlI8ZkHWJREMRe+pzhdiT1VdL27o
l9y/KCPG2gltTXafpc5wDKpU5T+WjcJuDy0peFNVOck5tuutttWla+RbqxcpwW6szFY4QQtPNqWb
68lGW5KBy7Nkqz9fUizVfjArFAumN+QZuSRYeexdr8SOYnQVqGuSN9Z4iW9EPV4Nved+0jysYyJj
lFRtXc+8wyAt1Yd67INa4R2LYR36kBm+KDhY5CRDqx/avrTM+5KwEHWp9b3wI2yK6ot0TtrmJCjm
9LKiT3BDVdR2HbIPlffY7sirziCCPJyWxsmjQKMZjXizkastjqniqGab0dCwMEgO/XbO6drzsrjB
cam0QjXUAaGYverH0MVouWYGEfTjXnK7/X0WkHQR+Uk6pGdmbQXzGZ0RSQqeMPyTshU6bLQaT9Wo
zL3upjQK9b0uqIibsZjbjyMToutKFfT8ecL28CyP+5LagaqAiC7RyPRcE1o3hf7ciYF8yKrAFTub
eOOmdGy6EPcd+xEpeJ9uCtcRV9NExshBow3YFwUTxG0z6PHDXHClNx2tXRH5stWvhWppGq1Rb/Lt
oAatWy+Np67Bn5tgIwsl+9BfgtYK89riwknLTAT9pN4oepiJBwmMhzE45DfHOCsyCs9pOnSyoQNJ
xGdP02V2UiDcufd1XAY2y5J0y6YKagK5y3HG55AOSu6lAv3EODgmXFPO3vRc4VVw2g8Om9dhITMr
RBuG+Y4u2iqmXPnVECJtTy56NJtXfirca1PzKdlGm1T6dvbb2AwHl+4ZGDUvPICSLA04lipEFKR+
ACKwjPqTP3TYq5likt/anLnTAYVYvGumJYg3bt3XT6q3On3zNysdGkF82Lgr1g1xU5g0j6026U70
N+GyZW8rBvHA8x4tuxytW0+APCUOpmoRTrLEa2GnEKQhIHRic9+s8obvHLznX/kadMOwE04o1v+4
aiGCeYkUueRJD75ZAkglDHGpHKwFbuP3kMSc97ytXoNfzBbRGgPtIVF6NfRTME1GIxfzLmsG1mZl
Bx/SMS2//SzEBt7FKN2HXQ2YejwXM7Jhbqy5nnbdYF/gp+nSX/Qgxj+N5HkehDr8jl1U+UCkLy9c
PittEIY+7nQ0pTCAkT7V+vye1f7rmQeBxQQroqFjXsor9PIorCJ9mmAGTyKUyi+qPK2uuiooT43Y
sXZt41vvmDS8MfReGf8QYlcDBUzWjpDRJWutxXGScTfaJP05VKaqG1ivrelOwwAl9OvWjlqMnENn
YTtS5de5y76g+9kURAfxkLXq96x1egXF7+WJd3KgR0lMiQFRPh5GQW5TjdPBT99EjoJjDlxlztg4
NlcoTIQ1iTXKHUJNdNWd19PwkCDz10/kq3cMx0yGVnDx9ZXFcExeBekrsyYZ8BqPx+EiL4mRAV92
9mwQyuivD/XqFSPZGkYps6HVnhPc/uVlk5MUyTKU1a6VXh91aZ1d9VM2vvOKraD/y6EVihrIUjjh
gTFjkvDyKHx5u+q5L9yckrnOQPPq5k9TPIAgavcozuB3v0cqf3UR8fbS/VUth2oISPjofSsVeY9S
d7hVdV5ERpVrGw8+XIRP/09L89Aa8FzQXPEK0KIdXURz6Z0lduS8s0mrCTM2X/sFi+53nopXt+rH
UZB6INBgoH2c0VTmVT0qu2UGIbRly45gCRej+Wlfr/Uo/HcNV6f2HvOYksobPUPWM6OUyQ0dcLld
Jsl4XHrtD+/n/3qRaN7/47/581Mj5o50Xnn0x39cZE8k7jXf5X+vH/vXX3v5oX98GJ47qbrnXy4e
Rf/LTtXfHmXW1MefefErONIf32TzKB9f/GFLTq+cr9VzN398RhUkfxwueW7Wv/m/+sNfnn/8lttZ
PP/91yf0j3L9bQlf69c/fnTy7e+/MneG97A+fP/154P88TcuHys+fPWolZn2lGaPdJHq7U8/P/by
7796wW/uqgNaXUfh6cOj//WX8fmPn3AkHBlWyjvP+5qHWjds3f/+q2X9xn3Ek4qlDfsEXvNff+kb
9eNH5m8o5RGU4x6pQ6uBd/3Pb3n1+/v7+/3i0vzx519qVV01WS17zu3HxO3f77mGXRA8CAw8j16A
wIQWLnBdOjT4BmLlHSDRo5OJZnPpHoIE0HUyaU0c8iEOOrGBe9PK0208Z/oZ+mNTsE8xl7CAWfPo
4bZ82ulTcufYjXOKD9qXfOwfJtX2l2L0tDOnrm7dbpgix2dfyB6a35tWM+MXIaKFhJ7ISHMsPYrg
NE1L72NqTZqxAd929k3vf9BigvlKgg7unKKwv3RVbTebYc5UOPDlL9q6fIgT5Uc+u++wJ7NxZ5ua
vXEs58ZwHs2y6qLBwJ0mzfp4E7O21ebYbwyaxAvf0puLOk7nQyPiKTK6uQ2bquZbzvztg9MDmjhM
X2/SnN10OBhJcj6CqD4kmHedsqsBK269dtPobKFmROnnsmzqZFNbZbaxirh5tnK7OeQu5naN5nVn
Yq7rp8WknewYWdySEeHdedJwgcL1LDQLSCUaVLUDBszWdQsytwVXXnZlWajT1Ki9jeHBgg4Dnf9b
xOi2EFIYkYtJ6Y3b+csYxrJlO1wDQ9ChJZdjUhcguvZwEjtxvbFGoZ56S0PflPNsYQDi621o6t14
CnzcnGIH4m6doLf2NkkS+UZOZX4xiFpczIybroq4qw9x5uhlWBZS36VuofZW19QXYHXmQcBDuXT9
bvissmGNFI69jy6I4weGiNp5nTTDp7kpy9OucVSUpm2Hwq8qPyyiKS4ZIVpRTLjhOYbk9cbFmcEF
ZIDAKBMfT+gmTS+UCLJI5oMVVq4mNwxfG1Ri2JjY/mJsdb1dNEyS8lkP9U7vGbHJyJ+sTxUe2ds+
8Oe7cbDyrwmyYYI5hmu/EhqKOLxI2BP7H7wuTkECZLyPEW8coK8BrgGtMW0rLpWdMndJzfHwo2z8
Hyiot03Ff/7vqZ90c/+5ft481skbVZPP/Ktq0nWj0ltpYDqtALXxj6rp/waRAhY7gA6utYyv/l01
jd9w8yO1DTYVCzu7j39XTeM3GgucDGAEoEqmFv9c1TRfdEf/rJrWsf3iyCijcmGk7Q1z+jLAKt8M
iWz3EjrDvkjSFoh7rrZMaurTbMGsS+hwW5pal5FKsm7P2ahIJGV5XmrWuFmhhA0tNya1Vv2QVY0R
Dra+nLa+qB67JB5OMi2udoazyO2E9oIxW+8eJlsl0WI4sGFlbzcAes4n8HMMP7xuVyamuKRYDCWY
mwTsGecLalwVzRPqXtEW0Ha8zh2/zqPUT1XNMMrG4fsU66YmYthhRog4glNB7MAW/knHZCgAO/fx
wyph4ABMuEhIQpTq7nVQ2H04eY1712awhavGgTic6ZLU0KXZ1GpkvYD6FImgqmA9LdNJRjJ2OAzi
s5YH8qZJ7RjeUDvfZcE0M9dO52e6HLULOi+JZr8e2W6VbmT22PhWRW5ug2blT5Xiu6YbZE0MrQiR
J/N1XOUZYeMRsWKXW5+k10g5RrNDlJTdEvbrIzjwsTkzvExFZpd8LG0n3aZWfTEuKuAkWqM6qGQs
D5rZTVEgl+RbKUX1UOYJM+A6nvewgJcLx5yHDeDYdF5nPbt+r9F2JPaRqB5kh9o1v/hTAdzYp3Pk
2KqPhNQF82q73M223ZyCszFpKrqCGKZpgUo5TrcpHiY+OZ5h1RT1PrC7C7eYBsYoSRqV8aAdymQ6
r7jee8ubvBDfg9vFn7arsPdk9oAHDeUgm/RlxRgFBL8dmCPVTMQObWVeV66lGDSP3bmSdXHtdtKJ
6GhqTrEMHnpLWlEjlHWaYE+z4sP2YYh1cTd4o7gZhmrYpMylztoCKmxYYh7DBL9lHD5O4ybHUvBO
qV7tvWXst7bmVoegMsvP/79A/t5gsqP6zwXy/FHI9LF8o0bysd9rpK//tmqHyLrEXGttBP/cWQYW
pfCHwQP/WK2+/tlZ6r8RRMx03VxtcSEwU3L/2Vnqv6HhxCXcWXsGtCXOz9XIlax73FmSFnWMZ/Tk
f8DmajWmdgZy1F78ICme1kg5axz+QzGl9zWPjT0b9xPkrVBV43k7iRNn6EUYF1WLN1hzbxjJWV9N
926TfJmbrafwuTYf8O23ydW5NjuvpR2rvsfVcquZ85d0GW+lkdfRQCL6ovcMpqVwkblnfdRb6WUT
JyeTVoKY5+kukMGlGnv6KLxtS1EPq817sUHVsBu1+dFOc2iODR1W554vAhTcUDSq5fcgd8IEdkE8
zA8lc3bkG+uO7tbs3SCyjJjxOwJFl5eMLuVj3Q0fE6P7kvbu0yTte2I8noH76J8VRAHT/JwPy4FZ
+EZJ/2sJbggvM48hFXh7XXkfCLLe9O3AC5reQNFjEIAFQw9PDhubEWg1e2xK4zZJRmMzO91zb40f
S0LHLrhYNbs60OBrc6oVc7xCj5qquZgDUJ4slSpMaqgpZuru5na41A1YDn5lLAxUkm8CzC1kEcI/
0ti3IsP8UaPPXxaN1lkLTViaFr8jhGvkUDQiBz46mKq8RhYRIJa4DLTCOHELC1cCL/1UBBitZsE9
42fsdE0jZJG6hHHtbydRBJuFcft2nmfJOFUekrmYokmXt94ixx0WJoNktYSM1HpLv89UNp2njsxA
+QuS0yu1mQM1fAA7dr5BlkzC3HpiROUfqL/aNpks7RDEsbXJBiyZhH4V9B1DHpN8gbBMusif25oZ
fFmcNrHZHuzCZ18iC/d7WjTbIZ+D3xVi/0+3elSP/1zDwse0e8xe7q3/1eE5FCITUBppA+z7NRHs
nx0eP8GaBrHZWonAt1Yh4R/Vy3TZF3toJdn74vJnrqTIP6qX6VC92EZD40Z5T8CH8VPV62WD54HF
ogyzKK/rxp2pwors/Em15WiOxaOBNbmb+moHM6Hd1Hlp3ea0medLq0FoyVUbFflk7zH7WB7MtEt2
OqnLkDtG+x0N2Q8L33/X0t+/zmpDhIMn/3glr3VEPWp4+NItQlhWUZar4DTolJxQZ6khTKYsftTs
FoZGj2oiWhhwwyrMGNbqcX6RQ9t4WCncV7R0X90MrTtZvNZNPC8LAeVitO+MCt82LbG1e6vLekb0
HRkdpMvapR5CBPXuzITWtfcGbT97MtOjOdM6qCSuq3ns0OJgkwHz3syL02z7OB+j3oWXHnY28HoI
vfgC/3eCuTrPG56xqJN2iL9ZB7nEHefveDYzRKohRzLeDmb3Ye5kEFaazpD3Tw/gG3jHkQHI7xcS
Mb6L5IsDsFt4eV99uZS5lopu03pqa1Tm1hxNeuOgDEdZh9AQL4bqmyEMWAvwmfqHuvL3XvqxZfJZ
k9MBPSfudjghZCjrmR2fYFoRKoUKh3+d9X0UF9kGsn7Y2v7BbrR3oPv1qTt+DHgBGFQTSLbCSS+/
PdNa2SR5z7dneLZJaP8jo/gf9s5rx3JjzdKvMpjroUBvbrnJbdK7sjdE1VEVvQ2aYDx9f8xSz8nc
qa6EGpiLAVo4F4KOVOQmg2H+f61v5e+luW5/yvlVKCsjW8KLgZ3krAxL8Fee1UM1oB1r7FhzeKVN
cj/VV5VXf1XeQjm4pzP7zpt5vV3gzTAUENwQCUVuAN2QszZIag2i6NxxiKymBxps1/rVQjmYxSXX
5TeH6AIOBza278BI23u7Br4QDoWe/atr6/rKydf2qqJwfjfZ5IGENXHkV7hki09Fb5QfsrWyok0E
fJAuFE0krel7HMTnRsKrx8YPYDYLaDaYVOzOI1aZSJSzpuUQZRUe5oGWw84pZxQuaqSvWLjtfpgs
FGFAT/YuDvx9vlp8czoWotbw5ckRGaIYhLmxpJ8fjmYnjsrCiVQvjn9Yq+HCccV9XY1kmdKdiWqQ
HNdGqy23CCatg9vpD6NaG5DNKWHUDmv0798QU/XrYYFLZnNKPdfnAybG14PPmTUM0NPSR8VsD0dz
GOCDkquamvZP2CGR76n3ska2gfbqiXJFohu2ZhXmJuJGXl+xKrWWXEqu2A3DE6geqnLTYpIWQZ1K
vMdKOMOoMwA3FxCcjl+xPKwir6/WlqU+CHvoI2yeu2qkDdGhOtghSNGiorbInl9R7LR3bPDAQUe5
/Pn75/vMSDj7uSxddKg2JDUb9LO5aULdtE6gM6PUDdJD1db2RTXVyanyVLJLhINgfzX7eAKJHU59
H+xaq2emQSmyGyk7oo9X4gqTVhC13rhHcPWkZpRGNhW4nUa5LjIzm/M7YLYQQS+7Wvy9/GmuFQWi
F7u00p2nWt7bfjEDozC0u7op+zAD3hQvc5A+iELzn2bSlw5V0pWxV1AmVRz5YkdmK7ka2C0+MCb1
3TTMu0HaBn0Vq7iU3NvHHIzUhdEiUsg9Xp3EZ/XLEfH/YHt12/1oHsfhx4+R3sT/BwW1zQv9X++y
divZa+LlQXH7938dES37D7ytwJA3q+9fFbFfZTTL/IMdFp3KLWILk8rGQP/PI6LzBxoDJuHNPe4E
ePH/7yZr+/PYfdB1N9iFEUdp/5NN1hlDirCyjYAO9wtWBCYsWsBnX1xgz4ZIcrWrZzUMYRUsiEH1
omynHa6H6XFw5vleKwfjKujs5PvCqpSFLYrX77JwUZt5gzCPXm13HwpDLv1u1PzxW+u43WfsibR4
+8nwxrgvRmSC3pxnzb4xS2XvXzzuu18f6Mseytlyya/wdOi+dGPAP7C1OFu4cFMvrT5osFWMtUb1
ObihJvB/FGRQ8SXiDa3BrRXTl39+WYjMTMeb2Yhd6uuHF0CLp8sQGLs1XcPFBvNWUvjX61sUlRfd
PF8vg/ueIOJ1g3Z7YWDtXlxz2zW/2BVLCaIGcR/X1OXJSDonBFZehH1vfv39jztj2/26Ek/TNrfs
ZSq5Z3OhPuReDk+X0jy7dBa81qQYtanRKbE2s/Y0roF9WWert4aI09DUISlCpDStQyzz1L3UtNY5
El+1zKQJmA42x4zoKOwLU3kyWtP4pjs15mlpsZ0OUQS3d50l6CTQdijfy+80zhygz7+GCBWLbhKw
8K288vq5GVNjm01bqF2BPrwCrg0AACOVPkXkpiEJpRrZGKDRJk/GXs0OnKpwrz5vYdJIyxanulTL
bFwnSaOW/WBMktk2xWGR2Zt82sZF9EgeNV0kzdMStNWTjRALtzgGUuP5d5rbT7ZLszyNZZegm5oq
nonftRL9+/aolu2hBemihjjhSdqNRXuten6+YnvU+fbQN81pH1bP72LRlj4GhZYYEZojPFZWZ1VZ
NGe1/WMtMIpSotaDljgSv6WGISeJonhqtchQSv60JZrjXcZFjDhbbLaUagysn2WHXDqE8jr67H9Q
/oezmdj9DilVIiPpLHZxJbIBK4mqJUnntRiwOFh9AVsUkjEFnTFVphEDqsl4uSsVy6g0jbR4pFJw
0aeFjAuDWN2LBULuznCVdOKGPkMX1n0NdcLxWrxWJkK/TYzzAB3fflpLa/7SO52uX2WG14s7PQ0o
uYzgvB/YjLWnTMKU2ztKLOpPB4OWihdZ5H7YeYGUN5J6Vho6qMT6mErx+tD6rYKv7q4Bg1uMSXpw
q9JysM4WQ7lbRxs9qj86nrYjssqYUR6L6jQ5ND0JdcnLjaBDQ1DkEn++aEZW34wzVJiLuV136AQc
xJiaszyZyUoKnJ4TXsJ/xTBxvYnAP3oaasYf4IhHzm6pxAeQmj+zRAZLyHxs/WhzoBFRX5gWe9By
nr6B/F4+dka72LjXedFV2mMHEwVmHbpvOopJ4kGCSM5zP1zWvDW5Y3uBTDHJuiU5lDQ2t8av2++Q
tvafxTZJI/2T/c7dpm53m8SX5/m82ab2VpjM8v424Sfb1C+2RQDp1Pj4f+oV6dzYD+ZOBVoQd/gG
YpnqOb9tC92mbCU1P3IF+P8QTVjwlKN0f2+fb7yZBF2qmiyAhDVQI0C29fpjRjRlLpnHo1Smd9tY
9Z9+QVeg9jmytrhq5DSwMpnmz26i2xyMIlJUEW1nCHZJOj+saj32VRP/fr7c9t4vto7IgLaYNQ6E
CJDIkjiXdP37weTC4xebzz/eL2loOs/PxHl+PtWo4Z3qt8e2bg/w+R7+ZwOGIoSF7r/egR2+qW//
iw1l3r3chT3/R//ehqGI/M+a1bOc469tmP0HKjy0bxvzAs3Jy22Y8QdtTxqW1OSRiCAD+fc2zPiD
/RIHBXqZ9Do3+OY/0IBY26r9cvBQaQMXyFDeqmrkF2+D68Wq3ojR9ZIupbzjVON+njSvuZk3kQGH
zISu04UGIWCLOwtOwmzCdOEfobwejgO1J2grGdF9O1Ga1rWYzfLS6VFQ740FMS7SMiXCScriFmof
B2BSzAamR5aciNNKHRGdqWm3Amn5KakgV+yA7zjFoREF5rrONdLjaE4ptjysaWRqKtH+2rz9z6D9
34yQ3w3ax/lb9f3b8OfLIfv8n/w1ZK0/wBXYkDgtNnxMdwyaX0PW0P+gvrrteanSsH3fZJt/nRzo
SNGHoopDT+p5ODOS/irPevZWuYW7rDOk6eoz0P/BkH093XFuoXm1HdQ5uKCt4g5fj1iWmAl7r27E
ONOWWyj0qyIQFGktmYF14F8ZfQ9HdBKky4dtrlfjlTbXhvfpxQP7m43/GWnr121sH+/GYIYbeQ6n
bECKiWCtuQ1IyeUukdIOTq0fqISi1ZJ8zZWi3Y6hrPqMoN6UqE+DfI0LF7n4cer65JajlmefkpRH
t8NOLS6gymg0tenLYJcjaDm9e+eeX5cQgWvRUWNPSSGZ+6Z1eLZ6FQV+08ZtrdjP8AnCn1gPeeKN
N62rd5dzajrxyLLxIIAVx9pUuKda90siScHbpDMHiqEg8DD0ssR/N972dQXw161xb5wwtkoTD/X1
W50AfAQGe4nYWYz6EuOqDIM1LQBSW/NejOq+ULl1aoTJkqqhkcqVM0SVMfXv5Ra9PtH9dSPMTSQ2
bHFWm47k5YRYLn2/Gn1mxzb7jBJ+cdL8WAetunN6bcFv6OdVmCjKXSzm72Hmt+f/78n4r2tvmlQi
jal+nVcRB47Dhp94vB/XUtTeZ0mlMp8KfV/OPig0v3MwNJAOO0XvjIy/efyUcgx4l9iRWKzOPiox
DYm++J0VA6y14lqTuGc12hFH4YM9oiJUDye98ZdwQNP6sEyrQTlO1vdemaAdeedmtou9fgwOeyQ2
NcQIIKXb2tQvX4Gr/MHBT0J9vtMQmuWeVgxRYVjspVu99UyK3xyoLobCXCeSDGX1rTOUYe3crk+/
vXMvb18JXBQMFBRROOejm399L4uNdiUpRYAgxl7ZZc6i31PNTq7TqcSjvUB8/JKzrO5SNOw3uZ2s
H2a2+08zFtrKbTaB3bx2XwZbalecDBzallp27NWYfPr9nb4dt8/zokHZXofqZp+9wTEvnDTXlyDe
DO64sXTP2eGf667GIb02q6S6sSfbflzXLj3+/spnxVOG7aYRx8SwcZVpU50XQdpeJfPQi3wPUA+c
jtmtGdt98jLCRev0Lzla8k/GVKmfZZDJo2z97FLaMt+Xvje+Q7c7I3txL9yBb1GIpwhv8L+zyshU
pIUu11Tu+5yUQvyv0uVTbZnWrkarUg8NRqP1wmSGvlUru/lTMGMND8dc+pibfEPdi6q38sum14z5
k5GkEZJOR9uLQRXIAFrKm3tLX40rmoTpGnMcluNBoBdAiOhVePDKVfZN+M4TfvNFINRljeHr3EiF
HD9ej0Kaj66TG+W8t51xPM64Go5Gw7ZsyZY8mnt4j9aW5gwaAZn+jHDIN+T83hy9XeTVZ8lN0BNC
f0zw2fY3r2+CKTnNXQ7ze9PtJKSqsW+xYoHEuA5G7wO5xO/FJP7Ny2RxJRmAwjxbZLQrr69oTYPs
DE7ve2mvyxfdatt9OVb2k6lXjR/1OQ3MTnTyqldtR5nQ0S9WR2UXjolfF/PinwKq08dZuXj2VrP4
2LVuGnuzc5kZSFF3WS3qI3LWFAWIU7f2LtcQObmW5v3rndd3vmVBjwN7lp0Ra+9W7Txb3CzNgotR
JvOepp1uR4OtjzHJ8eIzyR79ZWvMzjEJIOLk2MWPnUrXiNg373ER3f1qD3DkUGKFVWK6D3idh9iB
bgA3xfJvE+oTUccM+s56YL6Z9jYFEXPeNve5JMKdf0YIrrV1HBbg0UP+0zIr9uTtMt06a7XeZ0lm
Hk0+GEoTZv3goZMOgKhfYWktAN/2bh4Tgqtd+YlC1uq7463ZWlM0ahtvSSZq/aRaaSM5a+RtIccP
XqrBtxmSa80qCsQpHkusrs3zjQRodPf7d/F2EG+fkcEUwTpr8kJeDym8+L1fNMa8Bw60XokSktBs
kcvGTm49JfQYD//0emCo2McBGCNDyH4+f704XzkTWv8C/MLelLL5bI3an2w6csIuhuW7nuZj+c7i
+fb3sRnFcUDtnhIq7+/178MJWo9OOS00pB37g5855Q9NSe/SIcs59Jf+vTyo587Y61mBXBzMazSN
adJxMn19Qa8sGiqA6brvUHYj3vKoEvVt/bjkFH926+zdaBnrTo+dLrbxqrARnhoHz16rG3cTATBP
1mjrNLGk+8669Par4842j9uz+YIP6/Wd4XcONIHVfB9UVnlI1sD4mCZZEwaVO93I0Q/AvrjGjxHR
RGihmv9HZZltJSIXkpYepx6I2ABkXl8eV7adkde47pVeyg9Y8Y2vmMgOmk21KB7FaEVSG//0hdNd
ZIXmvfPjzypVvy7PPWw3wZGL3cvry/v+2FiO7yx70bJnwYofOE+D3fW7ql/VFBVKPAVzA8gx9U4Y
Ye3ToHvzrbU6fgly0Ko4une0WdyiGlFfNemH338Xb17O1udHjQ0elo0uf72+Pbea8qXWe2vvshU4
DnBvbzHwZ1eQYfrPi2P9y1/q/iHjq9o3ldAff3/1t1uWrZuBLwtaNwk0fKKvL5+LvlVAauAk54Op
PWhUJz8s2AiXm0LwVUXV0GKtSKXbjTExyl2xy9N2OBrGBjySBaXbd77bNxMuN0TMAYZiG9E7qs7X
N5QmCgMcxnTmCQrd4TxqBIfo7XgttXL54hl4MLXmPWnR37wEBBe09YnsZpycR5ZQH6X0axn2vkyF
xUEvmI2fo+Oow1q73sEGtPYvL2iMI+GS/LNWo1b+znvYRuGr2cPht+KMIrbCZuv6Bj+YLa6ZzS6J
HIkF06IcFfFEsMTy5rSaeo9bRC/qE3afHhM7/8pVBlBsubNGYxaIsvpmG7xE7b3z7W7lkjf3BaYR
ERrlMeyIZ68jd1dgZebk7ZOyT/JQVf3s7AJvQpY+6rPKYjqvrUSnXqgmanDngxyahXB2+E7ck2z0
2diNs+mvx8BoVbBvSqLXQ2tGFxl1KnMec9AIeajlk0oOAqQFEiMwv8t7z9d58zuMAEUKJ9lNNodp
+vWwGtq6QtA0Ug8hCyg5btUS2G9FT8kBKsFq0XdKbZdmjBgBx5LgHrVtQxffK21nE2eO63igPSRu
jYb/cteRH9tFFuCe4p07fTsUEV2gOSINLEB3dH7+x0hAEFTNAwd+YUVltTqncdI/9WYVXJv5Wh39
3li/O117WF0z3/9+GL5ZNNngsEEjy5Z+OGfr7eZeLNL2kGVot3JvHyyW9lA26XwHpk6/KukSYSdK
3ssLOGt+MzlzQeZllgZUhvRvz4YXBQbhGplFYqkHjaTTLHmoOPNGGpSkq8TS7DZObGc5sqZibUsD
PYY+057MionI08b6plVeCZg8E5dW7XQHkgNhcjQV1RCod/7nzOvscFkF+6sVI9Tvn9aziPv1R0vU
ik9ABjogFv7zhTXLAIjrU67vG0b4jTUEwZPRWOKyhfP3sZaceSupZaDroCteBatDty1dxwjqEFQ8
zyrmfe+W6JTeua1tLL++LYs1l78omhP6cC5dGyiZtGTSq30CRl5EC+veGvb4DD/krp20n6Sd6e1p
WY2NEGPOMPzqie7MqCzvYnQSB4YGXccciEUxXAermSZ7SJPrQn5PMNPjHPLZuero//x3bnxTacAI
puzxrLl4OfwYCWbjzlvd3JcePLigXpq4nNzgrsG2/qUZ+5EsPoMAj7iARWnQxzSWrzD78nRbqnF5
ONpswLoTDXBJzUu945TIlr22vu24BS6R+8yzIY2988Tfzt6sVkhJECBse7/zoNilG71sNUDI5b0O
UiUFofPNKf1b6OjpfWPIcU+kk/bVHoR2n5qZePLbCnwovqibAg/KOwLJrSx9PgC2oykJJJZN6tLz
oebFZzxaCLc19vz4lpZ1DzlkDidT5hdkG4jrRLhdHYnMu/DhKl202ihvKkPV1/zNyTPX9B1I69sN
GN1t9jhIW3SeED7615PKWrUFOEnJDidvDxVY1nKn193yoNlZspUhzEsLweB+hLlylbrD9EFC+Ikm
W8wxUgaMC8Wg7lrbqnaBmN9L9fqbGYgTEDnC/rNx/Ln4/3LMmU2TegOmSWC8s2Zft5Svw8CFB3qn
ySEDeIPQ3/ukrdp4cCDt6XuonJb8msNyysMKtAkGK+xfxjXlemrJCcIbZICJr6/IzVRWXyiINzR6
vH7sIhJ+s3ZfqZxtZs6p5b1H/TcvHpT7tpukOMIEcPao/W4BrVTO4NybABJTZg4cQ4lrkOT9JRDH
hLq2TPYRy5w+aTyTO2so3KMVJOJQVizsv/8sNoP2+ThkSjfYxAEq4eec7fxd3l42cTLAIlurU6E3
zU0z8jYiAtgV1hTLiMfVEsC0TDsGIzlSURL6nY+sYZ/1M8jBcelhcjBXcDJJAztuM5gzmMcgfCvi
5mHHWpP25Dkz7N46K772Zk9gejF+z1tZfKkASn38/W/6mzmfIyxpM6xbfF50JF+P5qEoV8RYbrA3
+cBuM6O0rt0hHciqqMpvs0fQYFr2XYzmYKWxkQQ/8nT5zovoIiXW7GHUSzP8b9wSByzEtnSDtuCM
17dU4Jk3sZgk+5RC0RWCp+4qZ7zCG4ZcZuL6RlxRTZ8DVqUb5oU1kmziQm0w3FjxU26Vjqzi9/f0
dhdPmc4nDJzTDRWy8xloFlYv8WvBC1od99Na1HlEo6i9Zk8/x5nWah9s4dXvHPX+ZrxtcQ3g+ZFP
+6hIz95N6RTzVPucHbI+tQ8UPs3j2FTeocBCdTAy+K2EcLaf86EoLjso+z8Xq/yWObMqgMg5LfHG
43CtgSVrQtNqLh1TuDdasJQ4f9DShE0QiENbzwYcVa06qQZ6bDubxRMLzZXQFIrU3z9FoAtnXxAK
fYhvrCsUM0BbnFfdy2owtyVRj0Xeo52wpHJVNKIvfSqAF8hIm7thg8RReoiYhLsysiYzOMl6FFaI
t0w3N486ZnhV43r/2JhtmkZmU6wqhkmtmzerbqGP0vVZDl+lUcl4ph1Biv06kEFbmHYKtMl9csps
/ZwQQE/rpSk/tlJvw3TK5l2P/q6JtN4Yu3gi1Yezk9U3GNj4TEpS99Z+Yu9mL3eklKHMWzNvyXdu
ZsuvTuNjdFNlblDVLJPqwhIiXeK5nfHLuTWxrL7bayqyDakFUTM4LRsCF/rnKbF1EGlmpQ271bGS
ex5dTjoAwqEfxFlYxV4r5cTJdU7T+XJml5MczVks+OxN0lX5gRryN3YI5T2FnOEnHrQlCFd+HBpz
UNwR7YEFZr9Rgb5sRX9jZzMWjKoTLT5RqQm5mxZIjWHvObAuC/x0nBWsVbucwA58ThIbxx35Yy6n
JW1pi7BN9KBBx9Sy2NcrfpGkcafhKJx+PolKjcPe8osyVEnq2bE+D9ZtIFbcyGBo/TwuAWa6OFD9
Xo+yvtaTwzKOWDOsUlQPPDymQzLbeVBJmeo7vsZyjIzW9f4kB7HGKPDeiHw7IJnOTRBNtFDJCjib
a7reHQjlcYyYEHLjotDLBmD+wPdi9Pm1pWoU2HAOur3BIn5ht1Z54vxonN65i61i9XKHywVQ+2yd
FqAibHa3hefFBgfTjBKQoZN4LbrxVMGAuGgKB3Son9+k09KcrNR99IWWU01N0WPJwTmuXqAdaIrA
PR1JG/SnXPz4/W2dn55+3RV7HNRH9Cb0s9MTDAxR9CpN4mGtlx9VKbudnLzhDipg9dlJq79kG68w
NC81t2/2LsxwnNRYYDe1PFfdHtOLx9BhrIDnPHuxH8jgqliSEgJJVn3xZyzsudPzbaR2c6OmOj0J
VecgRrN5O2YZuQwJQnRoWxSZ+khGUP3gBGbxSD6GWHad517r9cQc0QP3CIN5oamjC+M9IxJT8ts3
yWETJBW7ZpYK1szXPyGwJZClqUrizpiUG7e2N/j4iaCn7kASTgA81iy7QGY4igOgQfXYM/5S8NCA
ivaLYyzXMvUBDZYLcL7ImDnU4o3P2y+5KBYvNLz6NGZNae2MRujf0rJk3z03edmFvT80bZTr3fhx
aOxLLXHS+pB4i5Nd9EIMDYzjNpP3We23ediaz6C9zms+Zy4y1F0/ig4LwJT7G7lXz4ujWNJRxG0h
k2rDBRJskfpVM97hvgS7UtS+c7Gdr4PI1AcDxeUACYSklbn+3nWQy/dFhXY5BpieffcmcC5HKQqr
jNxgYONY2cjfQzcnu+GiUImJ490f1itVUhqLypT3RdEOrm2PGPOJIszwPRsalzc5pRnHqaw2aoz3
DVhSOdPWi/zacm4q3yL0ytdzRBm4cJdvtr7WxCzJokCURN1vOUykJSImdIImPVm2h1LSpW1rw+jN
R7Er+w0n35H7lgNDUE4XzlXuL0ejy6vmwqsI5bnGHwHJsFlUd1igo16bJlP7qndqe9bmQ9IGbIhW
UIIlUNfK/hcron/nOAS3YB/O68iSjRbQbyzMfa3XBCqoon+0rbHRjkmrOEtYBSD20KFQe7todYfu
0ikFOEGgXkWUoRP94udacCeAGBS7zGhLPWYpCgamYaGeGm0ZllhVTnWntSO0Pq1ENS6bZRx2ucVv
bBdgh8dKFqCbk9bTkAZPGpxcoemNuef/DQI4PhSGQ9LbVPXoDXV+wz7fyy6kn84HzxjS5jHXTPxc
SlaifwJsNIk7z2ub+dDbLEzxCiLyz7Lg7HpKHdbMGI2X7cZu0vQfAH8H8z7oAWTiXzYHsadaXpFA
M9tUycY8h3zdddidq9V2QcqbZYZAohVBDhvWxUxwZ815ZcCkWJsPAQy76kr6PITIS7D6kOZWTIea
g/4Y5oPtj4euKJb5ap7haOPcKqeBql4KjbrQSM7Yt5gqsXRDtsGhlq+RU0MWvRPG6LLy+5MGml4a
kGsYjWVkLpOXXjdkKhZxomT+AKMJO2Qx+Ym8gmehukfCodwlrPg2l1M+eBZ5K2pZtYNsHH+GaDN5
tMdQDxdXavWSMeYDr/nVViergwIonh0Md56jhYJ+/YMwExLTSdLO7Iu6m12aKfz7/TGYqwCsEVkT
hADkvTGFOK0cTH1+V067hYKsumXodUVIJPmah3ZWDftU61csav6AkEoYfncEoNMzqXNq4ZC3BF8X
04Y3XxtosrPcG654kYI+eznJ01RumWQJ4fOPQ0Mb+Y4JZV4jsoJlGs1qa8UsdEGfqsUcWL18Mt9T
EBMw19HBl9ed4cAJtlO2snvDHhKs/GtmIQtM7cUOk15sIV1mZTi73F6Dx1pMtnHRIH99HAUIPGeY
Wqa3dq6DHY4NS+xJea8zsMo2XTaN6iN+qUENX2yzq5xdN1eA/2cSoJpQMzBchSynwE5HPTCWk24W
0xQvBGp8LJfJ/7F4uvXRLgfY6diD4W3oDrKAS8S8tb0xDHwnTqE7sWWeZggbdg7KhKTMuvieAEce
Y2W14iMJJelwQLyxKOp5mlIAZDTbx+3l1ZBDQDGXdxkjBmCM3XTjvZfxQ/eIXdgxSrPMN2q8lJd9
UFb/Kgxfq+MxAFqL1MFR9r0+duMFXhB2fJWtSNghDkS416SYZV+1mlSSkKAr5okWgiropM4YsMc4
bnUcROqJMK02SjuV7CUgSHSEWuNU/niv99P4QYkhGXeEuYzFddAXooN9Lm3zQwDx+idP12kuaw5Y
ZizYJH3UVluD/WDa6mpZhPhhWYOg3Kyw9cSWN476CaoALHicpoP7kDqBlkSYwRfzICWf/kGyI57j
opLphwkurRP6dO2sk5sm8gS9tppO5dS3j7AmgNFY7liv1zLXBBAa1FzlvtIMjB9poOoSo+/IJs3X
N3dHv7LOONTSxt0wZ+RBUEMaSeIYfJlFltM6UVlqfXrMRx3e/wYV0yO78RnAGYTWC2sw6+ZC20IS
gD4PPPtGdeOBXDcb9m+nm08QYUT+mGg5S/lULcFAGMikxmPD3pQd2zg9dUHVXdJ+Tu/Xkm80Xt3C
uCuz2v1MUFYrD6WurxMMByEfPUtkGe4h01K3Y6mgjxrKM6GYC5spNrOVq+34LaTx4MddvGgsh4y9
XwEUmqRPHWVGYYzJReZ69cIanZufsmlKiOFRQW5dMg5EErdIfh+W2UvUzvW8xQ9R4VUDk740yPuT
Vuff0zuQ7V4aXfAjK3yei2/2lCipD5O4oS22ItM8M/hTnLHtTnJ25KWa5wXwxDZ7hYNKWQWBeFUm
usbByvB35BTfgona97ogqYvKpSetnDyOpN2P/CPrCGt7DsJgKIyLwWx6DMhAZD+uWEyKy4W693oa
fOz5eDXqpY4WOtMX+YiNYudXduOcEleh/tAmIk8DvDfoh3msNyXiQn+Hv8Zk88MW63L1Wo5qc+FN
WaQq5ehQeV3jsnW1TbWcCimvus6nN6uqYdp3ub9SIIPery6SUrIQNnRC2BXkFLwsodwHZEeYc12n
0oOnusoW/QZKepFdTunkfke7Bl84aE0szeR9NwW1iHSogdH147dstEu0+pPF1Tjlqy+eVntdPM8B
VkoMI8KJbCg7486yVLWGs+zXh2J14UJVSpN/TtLTv3lGdZ/ytXBfGN/WHbMLBabJqma8wW1Jkmir
W/d4/mE1bVVuJH10oIxrrdDxArlpqV2bjUa9HN/KDOtOBnp9BPldz3uJlR1kiV95Ud3PK4yS1fcv
Rm/StCOBFDwb3ajTDznV15D6ZjkdFxuo7bVIGyQHJlWtemd0bZCHxYiq5URNRp7aNjXHByUbKGye
6u0fXpMRYsieT9PvlTZ4hOqkiZtsmSDjvR3QiIrnUjBS2VKwO2pUxnZYQBsIOKmrtN1l/RhcsK7a
Y4RMtW4iiRJ2PjbA8uY9s4Yr4qGa3XUDiuak782U5I7JsvrpLpks+77vrWUIuX/tODpLP+16JvJQ
ustCeb3qyH9InM63T16TEHUFAEGjIeiP2nECvTd+o/CpX5PUoGnhStOyClMfwfpdWrtTctA7l9SA
0rBKPRSOgTje6vKGY3WmBcCSNakOBD2NFCCEyJxD0tluHWu0RYsTP9BNHtqpME8I0BJ13S/rkt3a
/uwMyPoMTT+Uq2n8pOhkLReyq3QyafROi+eKnL3YGyUNyloEzUcbOpd3bHIDlLgiI+VbyakD3T/x
xCjfSIMYbuDfsLNsO3zIR1uUBGIk5CC1ER9768VtkO5qnALWWpPjkLlZ9S01au9DFUDrikx3cvXQ
xI9m3gWNYE6nj4Ypy9Wk96Us7NS/67qmGPaEJTAP+V2RzWSITW76GWulnh6dpclux6k2+0tmcOow
EPfkzeLXQXkBVYNAw4YWodp5sl+KfalSwwmDVE3LVWHzoV5ZijLH7dLZeXXKcUslsUmn4Y4gX3YY
UB98EzPC0NLXzvE+X2UBWL/LPs+WAjk0+qZDK6CEEZ71nAyxMqfmllU/MORRtORIYtFc2ZXHISzv
7XZvtGt1aUDGaAhRW10vtr1uuTKNhEMEa7BhXKeLPidUXyyfmKO2dQBo6u2fRVKlcNvgD56SBjY5
YSiU0I+6XjoPvdWb7TGzEYzFHFgS45g1WU1AY6+nKmwridfCHgFwQV5zS3iddaG+63mpcQ7Js/QC
vWlA+FlX8Ai1niV7qQnv2OkonPpQWY2mxTkt4HgxVjg4JTbCH6k90/gC0bhYN4XmWsfEVPV3Sy6c
SuXS+QilxpYcpQZT4g8JRCE5tXk1tQdci3jPZQ/2H0Bjm3exppHDtg+0GY95Y69Tu/c9j0AB/OX2
biaIT3uom1FNF6XadLFObQ9P29ew7PramcZdsaTdR/qV/aPBiM4jR3UFpsxCLhZzsy/1XZVyFCMW
hezuEIJ9js9WWKDiW5nnMVFS9tMCOernUg7/Qdl57MatdO36iggwh2mT7KxoW5I9IRxZVcyxSF79
eXqPPss/bJzBBjYES80mi1VrvesNsrh0U4dgLnAc5zxiXuGnJtHX8oz7nNb7Lig9N3FDGCA+O5ed
lAGt1ZX3eXrMiWII92Nl1l8tNRTy0ErXVBf23vGJRA7fT0dVeT+6WltGnpibY36IZre6yDGvj+Dc
NYkLndUwgHTM4Gvkbea9XKi8dyTBL/u8UTr8GI1w/XBnaplXDCatQgqij++uv6xDnQ4D1nkHNLB5
mU6hu32c86mdT0yUsitJGL0fK9vq3URAgx32OG3Rz/a5LENCaqcAmX20BWqPqrM2kyysxdcpaDsv
Dq2+R6tn8ztOYfOlqyAU0EyQ4v6QkyFfJre6GW/m7fIB3E48911jfmdVFAV+eV5DOpdHRMmJUn4U
93nb1TJBpl3+GCwxHN01IBFhxRNGkO8mmjVxAz0sxFZhkJzYdjNCkq5E1cSe1Vn2AcnDhCE9BVxw
FVtth9eg7ricZh3mKJYY0EZJHzATIaxN5zd2CmXqg1P5UYtSclUzlcdqeckCbPfswulakm3ekLXy
utzcqqLBzqpHqqDiWruhMV1FYPjHiDrOvnPWCQuYMaoi+Whoe7STZjbmZWdLWz+jWQQwcIg5XQ/I
NZvgE1Oeuk8j2IgIM3JCtFInXzrnoS1W77CoqXXgK2bYAPLGRJ8deKBpBp2cQ4CiZTthouiBoNtG
RFBXhlfQJ5HjXhjZZd5SYlbBWZDRtiYY9BMF0K+DmaWU11Zzdkl2DZIeBgnbEw7QxzDAOxBYGBTI
Kc3ZvR+arWliJWEmxY1ykAi7AzZj5irMr3oMSDaZqHTON29MfSZ9qHRxROslgXfEsewsLa017QgI
8J8jkr7S0iIca1+3Nrs+3hLDePHMbG4OW+v4D9RYvZG6wtKXLPBRC6M0tsq9qMsb6guL0g/Qvsw6
IEsKr/QddD/ZcxwW4RTjil5bJJ6otStO7VpE5cVrIxOYPKonAGeZZU8ECxvhPhPaO/U66MdEZdn8
RWzgC/uOgf+aTEwCugfRRGXzMeomI7p3ygBfWKDqAKwd/jWnZKg/91HNYUWNRdVQM/NNajHl9DV5
OZNj3wZZ/RgaFMynXtWZfQpWtxxiY605UjocHLvjst22TKPsmprqg375FBaThzbVrwbzBcelZU1H
TeWTzlbbbvtWFZbeYXeXfVX4y1T7paKdYuQA8T4xwkx94Izx/SOjZ3s6sqqQf5cWqBnRbtIxH7jJ
wTdh1H5GOkum1rjvWoRz1oLgI6m2zfpeWYDycWmu2/yEzbEUKYHCS31UpfQOQdE46rQt+tYjDmN5
JtG3sHYkwfi4xG/W8iZ1pPt4aZaBY7DMYQ5EgsUatxYGIcSumCKZQugviQzc/nXzhVxvQ0aP9I+h
Y2vA35PedYJYK/Y9HDmOJm+ZxvtxIs8mhlczJtomgehuCWaN+Ucowu4UYCo6PNSlWbwsTaG+kmNJ
RKfdKUESkPIxkCkJruhO8yBtUoQHLd4YTY3x6PgzH49r78etLslQMWm6lzONzsQAr5mytF4ax0kA
qsRZRu1sJHISDglcXYeXZZBbQuxyU6k7lDrZhXSVoL2aVU/fnnVz6549zo3PIwPTmzeAdr9FAH55
WqkMs2OXfDZoeK3M11iYdPgk+hXEmK2gk8slihZ3e8K+DlZ6UCNTiQcA+Tdd4YhyYWES3mwZ/hx8
doa+erNWwUCS0NDGfZCG2jziHLGxOeFi1NwVwqjCl360FUQPX5AeXhetRVHYjRXRNQNQoO/n88QT
AOE5DHOL9GUZmvInEV0B0ig3VL/o60njaxFUZvfesjKCrRvtfJvrxeyhtVvhvYj4szsuzcZ0FP9+
EK9cFBlufp7xBAPQxZpWuDJlQE0sLBwEbd5ZmxmuCQ+FOtwJDOepBuuxqI7z6CdcuMlOc00K01G1
itngPAflo2g98scWAOOSxlBP1LvYq9I+1fOlrzYbuCvA4Dud1ihDYW+R7bYz+EZrPDWFpOHuYIfh
I6MHkqtlUP2EaLOdcAKxvoENQmMpsxAJmrlZiUG/te5UM9Rv61YUNl3TKrPHTbT2Z9Uvvkh8+Ixt
skwDsZlTVo0LDT7aDmotDFDPwhxcmbT+8AuoWwdPkSOXfo/S3eifHQ4nP+2hh9S4dAfhwh6ZOZgx
El7skmpHIsKt1A0xijXCStw5tV76RJd9biSGpMPZ8az1ycs4v5KgCUm4mnGU3bCZHZcPwwqecSZm
Z6nOrejMu5G8yg/aaWnIhnBVtDtNtMbjZtiH3u7DIglkSIW5eghkr3Y7L1ni5gVdJF2NeMzb4BaQ
PoREewFjBHduGMnufPPUGPbCMWt93+Kn29+bwerhMjCtMy2NhY7+62QU2Feuoe4PjYApjkciKVu+
W+DBAsHgQIVYjyAibXsHN3WNThm0VHynAmP19tGsyiYZyrLvePVHcljALIIwBtzbvEMH3Tp4MOsC
Fc5I/J7gt5bVfwXDbKu0c5oKqEVWXXfkG6t2t8JgHFLsLbL53JWGZ3xQmYMT8mhbkzzKsvCjU6Bm
NSd5aKJqDyURsVc5zH2x97TG/yBjR9suc02J6rTeTKWNUrWjkqgm+2CsjZ3dHDHJcXxoO2GeqCtH
0NTN7h/IUi2to67sAAK7FVGDR0Cfw5dugDlzr8mBKs+L17RvbqGCb7CBbRGLehTmwSci9mPm9PnT
jCm6jk1cx2kZyKZcL4g8x/ow5I4X9z1n+q4zW8hba9cIk2iLelqvHtXe62b6nE06d5SdDB7mELvc
3/iGbGtukbjgZp+jrQtfg3q5UeQzEKikoiFcQSyHNS2ohr81RSW+kb2Uf8lmNazH0NAZHBy/kj+A
+KaTqycr2PdmhktTE3VbsRORmj4gF8qtHQWfL2PNkwHyJcUd7kSOORRIqDnEbuf1J1tZwWtXmNuP
QvZjfxparyGZvqhMted9bv1DLkHIE2seneVIuJEOLk10Qz8BhrW4sxZ7blICoUR4qOfe/AnI6mZv
Qaca/wuz2zW70j26FYZ61mTti7qow+cWTpJDoxcs80/fxro0sWUeOYmlXYiripXoPG7dhrd/4Uhw
cIq5wd0rEsXuyClj/sd4uPhK2Cx0I28VdUKMdXAggz6swSGd3tndpCEHbgYf01kZLb7t9UAJfRsh
UFA4v+OQxcMp70Xg62a/MZP+Mi8oKx5RCkkRG8FcBBdKySnxOXPS3q2lsSeu0tYkg3ZZ5h89gZtg
aw+eSAy3rccfazNOEHwwtlO7rc9nM4YuRV+/1hXR1MAARXRH3OT0lNWF3zIjg++BV3M0v7pdJ9dr
phHVHRdqrYQjihNBg7S53yoW7MuQ4VKbmo4qj5HCPfAsp5HxviNz2wHadSec01Rvlr8WbyNeRUPP
bPeeV/vbRZF3K7YYfNzNICv1+kh8ExmJGtr7D7pptSarZRu/OI3pp1pjGkrMeIzV/EDWoi/vN0R+
ipc4ao9SkrNzrUl3c5mhAtiTVlyQb1aVldkmoz8OHwdSftZdVUtwVCnaMEybUdlRomRmq3gSeMMQ
tV2whLPQqaaDIbkBO0L8NKpY2NJBaladczaqnFgYafq1sWPD7hNvVY5zUJUJ79SENRkkqmH8je0G
b9eb7jdh03HmTvaJ+VvzAFtk9AiZ7sfiMs0tXnwVfG4yZMciekA2RlrQlvu2Eesx76eUHww7hWr4
e4iUKdqJbXGPhdUZr7pj4yKGeit0wh5NtgO3nE0NbNlEnwej4zknKcHagQU4J6PUXhMjHMULkByx
/F6OVa/28zqM+uAyEll2a2bVEYcBWjtesBB0zvHzdjhl8zJPMZHMAJ2DX8Bz0ZOcoP66q+8nYIeG
YkwEJT5pmANPyeb3YHOztXT4UnmSPAOX0Mkn1I5WtXeMbQ6+LpY/fOzY+t56sudkioKwsxkYjc4d
scrNEJfhsr2sogutM3xgUTBSIEQBJqxjGqnTBmI4hRMh5MnYFiHJw2S9fQdm4F61Yry9TnjIVElJ
mII+4AoTHghYxqrLLPsyOozwmGmnGpnjbE4c6MtQBc13rO4081SGlkHsZEF21PCLe6xMbdqVLgx6
RY5F6F6wf9+YxBrgZbscZTaFHPHN/oG3fXIvVKvo7AiL83/SCXVEZoZr49FxlDo8I8CCQpI1innb
Lb4ETJrAcvgb1qRSpkrhDRa1rYeyZcnHsDfZKKUvIBncGqA7E+62mbb6lmleRqSdCazaxW7hnzxV
lTWXcdCUhTjpphRXwmJngUFl1P9cCpeM6HkujfJM5VYCWyDH3xfsxNO+rkSojtUMfgOyxhg1EZvW
9YMITHhKDd/TPwRQWN09kd3lgRmC7K+MD8EJ6zWzf6m8cLieoFy8D2VPtN2etGjoC45bbUdLTkzT
d4YDfh0T6ZqZCfmUjrOTawgQY/mlQ0+Fa0Hakd/Habh42XlYWhP7ss43v+D/hNsXuOMy/4u69gfR
y0O1jAcdNgqQHXGP+J0HkRcmPZs1RWmTgSkNYCrJOHvT2TTkjH6wyX/kZrYwqbaIIQb4sPZL49Nt
T5tzXv2QCAG92edp2/xj0ZCAXM+j+NTyzlLA5/lnyyy91B2aiAwBUpc//Z348p5wzmGDyI4Lx4QF
Sor/jsRRVmvpz0xL9g3yz11p2/IkgiBirDM7p3IoGaLUmHqRZUOKwt8/OnC4Mb9RgQLs0RDsuxbT
Yf7/3WczpNpCt2i2/ezZw8PkQVHLRqz2dnUZmeXe58RaYIcz/VYH0p51lvS+v/oH8qIcZ4+4AQsH
aVf+cOzb2vRguodA+3TZUOT0ULhsOxTZ8sJBlz8NutKEoNp6u7ekIpGFelUXFPEtBObFyjA7Wjq/
yin0gOhSt2znfi/mLAx3NsMfBiwMaby0z5aqvSeSQbxKz71ptLtNYsw+Qw8nAld/koiznbjexh8O
dKYYQLd+hQQ7PTLo6FMzVEsOrWX24J4MY0BKJdTSsaVL41bzkHz5RImydV+FyvwwMQktxteKUe5X
bPHsZt1RbBv1G6AzyvDB9YwgFl5T/Ki2Gn66tTrm40TCLpNw6HTzs8j7eTtYLrQrduis+eIRZw1g
3mjjC8wV2OVmLlxSbltXN4CspQGgTe6Pta+wwP+sfDwt/sW4/4M3dHvsPm4jN4OIP02AXbBe0PcA
eWdpjHv22HBXIEc62dz+1BlLK9HBNn/ro+Lz7Hfyp5tVwb7OtzuyxBk3V+78oCXX/PfV+Ac7GGW4
7bnMwFEY/ScP//01FmAmePQREQ8Jpb3nMDNfIqHGg4s5y4eG0f2hYzXsQBh6bN2mzHnxfJ3FDqTd
2LYFBsu2rpx/0OXek3G5KF4N4HU7gIqDtcjvFzXabTeZiPT3Rtnm5z5qplun0KmTYFPcaZrOkwfj
5l8qhNub9/ub6SHlI0oBu25OxfcKYz8YKZxchllDC6gt+4HKs3D7e7j00EnQOzNBo3v+YHSlPHfu
/MqfqR/KsN6OOU5fe9wko0evMId06wtqpb8/qv/r6rD3YK/FvIwH9m7DtSBDF0xBrT077IMu6mHY
SVzq7lq7nOZ/EOH/UFlS7bk+NDc0BqwMGB+/PwHBkFk4U86mbYzut2noXIylynVIx9mUP+yVWg0z
aTuVbrve1Q3BwWHZBkynsy39//3aAbZFyD1hTZr4Xd04jP9DGRyxAdWuKRaCl/X4XNC6AzdJjBjD
blM//v5Zfx4LGNgzXDShaSI+fr81A05OsCvEtneClsY8gB66q2eHmWDj0WINTHvfppCOf6IY+Mdn
/8HFhKEf3e44xEiU+wTE/fY9hyXMmDqx5sn+JSq7YgAQ2nPl7MKhHFLMK3HK+/u3te336x0tPYi2
jeQK1QN+pL9/pDWJLbRbK0unSZU8QQyOBJuS2aSjU1HT4/M4n6bcN2fIf0XXxGNtNQcALFp8WiLz
VIcuFUltTsSPQukevUfTKIohtowNmLKgHGDVMAlw0oxaMcnKkpZPumM/nKGRlca/1CTv7yHOaxYz
iZCoPZjQiEB//0JjsbCKOkEDD9X5G/3OVu9qVIsf2f7rS5d7+nMXdrAsq5U9rQoIB/OKCDSjvwlk
OX5JNXFm0OAuN++myXC+LEGurn+/7f/XRd4KD/SK/AfX+91Fwg+vKsbch6lpAmu/lnJaP5nEzMnY
HBdrOCN+m8avf//QP15obg1L9OZahxNOiK7990+FvmQSuR41hxbj1RPIT0tl5nrP1GhZujEwv3P8
bD72K8OTna5vDaMOyFNjGP0vud9/4uT/3Wd908HIiv3lJhtF/vOuAsoNW2K9682HzDKh1zWwAy/N
MNh3XpFvwbX17UpeNnq+4p43gowuFHgqOPX0TmiJA6YYuwhVvJOgZIzmK4RXhhhwyHrrMrcW0M1a
DvzE7Ae2caMYvHvmK+W2951w6E7aZjvbNbkwxdEmRvQaSQgcO38bgI3bxZb9XQXJITgXLvvcWVmF
nV29DYAtGTT4zm5zNf4IEmTOZs7gYHdKA7o1FLT0WFfI98Obh5XM+jnfSNZ7aPoaQHcZ1u3SzjLy
L47bu869PUJkwjXP9K85S62M3Umgx2uMicYYOq7/KUDjnSU6qjz9CLVNLDHwJcqIHiHs4R/L4/1W
4HPc3uIsyfVF9uS932XXcqzBGxfzgPDAzPAYiFrS2scFmVluBjhaOR3av7jzzHBG+CQcA0JgGeo4
yuRUXswl1HB+OrOf/1EKvD/12IdtQgZ8YkW4LoyKfl+3yDxNzNfy9bCVo0jGMW8Rpha8rflNqfqP
DYSDlD/3v0sT8w20KBiM0NpQfwTvzr1mVUY1+GN+gLkWdDcCmNU8ZE1X/Koco11TB1EEVC4FO+yJ
CDL9Ek2hDM8TAGH+sM4IUg7FlHvmlzyc6LcXD7LRE/ibuMdx3d3inIxOl2j1cLU+N0ZdLh87Ibsy
JQOxX9K2HXoz9UJmHImnTcr9YcUL6S5rwNsRsvx3wxtMwO43E1fSeOLuqzRYdF4eskIbds6veYX1
guPrsh6HwS23T4EF/ZugStdhroehiXWMiqg+uAaStuQ2Hn2LrCz8OTYZKEpuBRjZ5aByFHb1SCAP
Pm3VF7vKrYNp+Zl/Lq0VFi4ircyMO4ydc4T2OJpQ+zvDAxTu3mN8Tm11YCJWiYRQn8lnHpVPQzo5
xpx9GhjaH3xw9zL2sOb/vjgmAcxwkPoQXnLbfYx6G0FK1xnTr7bBVrfdIl1+59QA8akiZ6reGNPY
+IYLaX1cF4knMOWQ07+2hZefctqn6uRO3vzsNK3PsZZlTXZygmz54bCzssU3SORjp5imj6FTR/qk
mR46CVPq4e12WEW7DoapiD2lrR7jckGGnh+Wzi+rxKgbZ8Jx/VnDovzglEUf/CiKEDq6ITq/7siE
zwqFslvnOd6+lmIIwWK5rgCSBHoOmqTfIERbmkK3KTsIWNlEwnVVM1/tF3BFhj90MVB/JiO2Q2ni
nlZUhUbt05AB72N34HCMcsfRr4QKE2Ia1i02sar+HC7gwLugmm3wLL/NvnBAbs2tbBOGOjRL4KW2
gnpzzBe12i+IZ1Ec29s4n/HvlScyYrYwhdcXoqNmXMd+Nqk2PJJUM1SJR0z7z0XNzB0r65bs2eHm
YOwgwDF3gLg26kvHAST2S47r1s6g/22O4BJBfRFTm1803ondGYw9QJAlA7HsGkfIb6OqVYvUWOMB
Z1mSwEG8gxumF/MWbDF7No9B1J4LlXheawJABjt/tCXkd3AdrywS8hjVkBqVtxJi6A/VBxOqs7ez
6kVewrlwkQ90vvdzUzZAP8qUsI11k60PFb+uyH/Fe+EBjBwiTL4Zj0sT9F/p/v3ohkyRBqiq4Ztb
bJ69p4yi1wlQnMet6y5lvLpVGzAgFmQ24hkRxXZdUT5pkdl5qnpHnn2rsApCkGfodkZVf4x8tZ5q
aAQ/4JR0hG2FkrEw4bHuvnXwSznVDk8QA5MSziU6mbBNDPpY7MfdhixEJoXOVdpexCk91xCBR29o
Yeqgj6X4xlvhPBudeAGOnfq7fGyXZ9MqAzwtq9a6Quk0+mQdg66+AlziFxlsQZA9a3sT0UXNON8n
MFtYpGG/2Z9rywRRGyQCwh2AGre7hraIpszKTUJSKGPJMiyWheEVTnU9M++seDRKnMeP6wK0BZFN
2SMkL5AOJDzoFHall43cDW+TEI2inF0outF5gswdrnUrV53ieikdkGijfoK13725gGTBriH0/lnO
i99jk503l+2mnt+ZlAhOEhRwR3bdUuhXDR2gOZPq6CY1UoC3ipq0jtfVqLekblW+nGaS2d7AtMwl
Bn1xCeNkKFPFyLYUnk6RSHkrgAR0a+MtY9Xyc1kgeCEcsZOfETEioclwWu8OBKu3L7mCF4hpW7Cw
8zFNrFkVJWubPx9+0pJINgZCmXptemyG8DvzljLdYP7sN7VUHW7xRYfCDqvgbF8LJYkAIB5ufRrd
qo/SrPTdx7rNGXHUrmieh8wn/KY36xs9ZIMrHd9mOeOuwpRGgt/b7ve2oG5P52oL2pPljtub9gVl
iDOwUiVuXv5rCSEfugmUJZUA4aNKtEeDl3zWDPCbtV3zuCkce79mQKGxtUReavCDJg7aAEKuML3u
uy88aqSlkRh9QJoPnnSBFX9Mbl32paqY1ccTFkVsP2EE0XHUHhqTVW2fNpy9SJB2e/sDdVutYn/G
DeCEU9iNzx6hV4o3r2+SRTBFBL6yDRsHBNeoyRk1g/LCrGl5UQvTUvbxZRHPXj4UP3q9WU+l2XTi
6Nc4cLJhGRN5mktmea8kVFjk4/W4BJ3xXzDQVfo5xxHTtVerqFHpz/D5mpRRp5+YK6OevLSW9rVv
hT0nfVjDSmebYtrs4kmIvwd2+ttjd0uTMiKIS+QDmVIe15FS6RasZJl7o8VAfSeYAtiHckbmpx3y
VvfCHYnsU4QFdbEY7OYnircBQkzZcp9FBycCuk3ph1ASgxQJ03nt8V9AXTmhDNtsudww7Kb7HjKE
NYF8bUfH/rp4wXH2ncz9yBDZWeBbT7P1uNhb6H/KfJZejPaXQw0rJ7CtaM4IkPUgYCRKZfmzrRDz
oACfl0NP9TCwkSPV2kWQ2rgj4y3PoJ22/LFk7ncfkTzK6H6qpi/OWhgZGbW5MROmxS7B72grwgMv
N8q0Dxa0oeZimwOnaddnp1kSyH4hXMD6ZOk1qk7A9ui/gOvH7wU8rRrtRZeZT6FZuWkwkWKUQEYS
PRQwQiF3Vtu9jp4s3FTUkNn2VoC3P6NvjLDgtxY3hUdUMTwr8/y5YFf+DvdbSW6i4/oHTYDHN+i7
tdyvcpleAmFm3z1ri5ZjxiNNRVG1XwsaxW3fEeL7M8hDSH49b2ZFfCH8KyQLDWmFHdrims2pAAvT
WgYmbA/OLnQY3rjFM8LOaad1t1wCWh6mwdY266Nh9NjyjDS/dMMYet3bJXY9n7DrzZjdGksX7Mep
8T+Mharyve8q9rHSdwZ+34zKT8G26oHjJ9quc1Pgz4kZUH0qbVoCXryJpzbWOaxWUlOubYaXZGyG
CB722eaimVxkiNQvXGyoz4YaFda87bhuT4j5WkwHh94tk1kubpX0RbUyZ/cjpZhuN+6Ppc+7cLfK
1iavcymCnnU+AOpvZgC3cwxZB1HefrAqZWMeDvHx09yu5UbF6LkxMbIgRIL3TMb52jIOr9S4wDsD
OqvJHCI8YM9K4Q3KHVq+qtjW+co4p/uKwRXKA2sxZ+/BYKis41Cu1v0GoY6tZ7PaJalrS4prPdZT
v/PLLfvizbn3s2M78XazVl5zqdfZfkQMx4AH8TORkBeDgOYlUW23qHMo/4sGrdisr/hitO3N4lS1
KeeBdFNbW252z0u/hfDm5iUlTDgM7gxm8HcW6e/eZWop5p/cJjcQ/JBnOZ7DmoeU3FppaCQiJMDP
MWGW7W3Ve1eq5G1NosJ04eGoJnwjtEGYbE5QIHY1xjDhUeSFQAG83sIzcoi0bboasHvrXcC4JroX
GX1EQm7iFsaLLrrtofD8pdmFTjaFKVX1uB0p0LNhSkQzofvH+sFKlA27IYUv2RrJvJQUirmJWOWt
hULi7cu56SyOLcNwksF2xzsspY3qXAFoft3MyQYGnjr5PfN51oSwi2m8NhY02UtXOaX/gOWRP/8i
0mqeSWwX+Xyq1eY+GUq63oGKamDXh+G2TLsV7keVUtpEny3iq46LIDx0x19x0TgNmN48ykGEjCBm
uzZTwqr518owULe5nhrzq3TzSD2Xvhbm3mf3mk86LHPxMUCMeZNDtk6eykKRmyM3+CR3FW6x5R51
SK7frDlvaceHNSQ6KGModQ1Kkc0HhngNGdLYYyMP6GbHmhj6+MO69/0qU1AMlzJkNCssZJdQMS2q
/g6WCkR+Qz/iz9oDaZWqecrHARp7gN+djh3N7Oqaa/DSV1e4zRPsR7Tum4AaQHkpqzdzzSVZ1X/v
1//EkKj04bFYIcFFES4av3fFdS496AH5dICq1txjAvGlRcBHbMyC6L6Vy7/MeW/A2e9tccicAB+R
EMMOHLfeiegjmu9Sr+t0UGsxvwyOlDEngXrWYpz2TCuyKY5q/YbPzHRHvfsv3fj/9fEAAJiLAR2B
VL77ulPogzD3TCVMqaEvkUeDxcXguv0n7YrhJbKG/BeZLjCnGjlcDcf49ffb/f7zbxMb8BHI3Fio
gM/e0JP/waCBT9e+Ryx1AK5pwh0KLlAY6rET9KcxxcWjS7ewmW9sPDj11JZd8vcLeA9L3FAQ5jMU
OxaotO2+uwEt1YSJyfuKXRhscijX+dmQrflKONdwDf1p/uxxFv8Debdu2Mr/PvXbpwIFYRfmM66k
zP/9a+dI8+w+E1jNG8ULExt5njXxPTZcVZmYCpFDrsLwoizMNUpo389YS1T/wH/+uPW44Hn/mSdg
YWwTc/P7NYShRizMkzkIylByiXxM3S6mnggHxgCx2y4dzlH1s+jc/kcV5eYDlirjsP/77f8POP7t
Ttg3dyKsC5jD+regy9+vAl8WkiwsaOJq9VaXPiqj/Db7luyg3uv0/AxtxSZ4FTjFu2nkxl82lbjc
l5g1jXejGqzyrnS1bTwWddQMv/RI6HuipR/kl9wNiu1ICbASehWNOMDM7VamWdYGC5u3gI/kCp8N
95YzmBYdtJjYGK3SvGxLCKF26USj961r+tlRYWZVfUJ+4TZv8MRD+z5UE8ILT2RTfgQDbjG+8LGn
OpbBpN248EFB9lMTuSUSchSHu8Vwa1MjGPaaVwbvq5VOk139QDpKvpTuoQ/GLcZhH4HfLdodXFPK
CwmwmfcPlPyPwWRgMVjGQIYAvBtG7Ly75SYk2jUoNMoybJ2TBWbMPmvCLfE6W74oiCBXr2yW80RE
9q6hun7ATd47FO1tdj6tMm7Mtjn+fRlYf6wDBmEM4G55K+QIAQ682wjGra1zAx+6fTSE+DxplGbG
eayVZbyMa4UvQJjNKCPhUXZx7kRbnU4BldF9D17GO1LjFfqykFDRn6C1reYB9o7V7dwZ0OMH2urh
JUQ2nx/XDMAo1bXRfQ6IeYDtuSzeWzt5oU/tGnSvxtCX6rwoGMAlRrndPq/MLTu6NtKC3dTZOMEu
dg05A58MGC9VRtRVlgP7paXMWniDUzEHF+Qauj6Dfnjuk3bU0u5Js9qGD+Ho592JsnM0Gd80wt0j
dNfGbjRUeC3wP3QTrOy9V7vb+hKib7f0gOVTVn9uidrKHkjDmuh0MfDo940CPtkR/JzRIs9AT7E1
jh6cC8se1eNKoRqcaX8YeGM8val0XVQ/Pfh2X4Mg1l3/7KrW5ECFnrOefIyA/JfJwjcrN5QDeQp+
hv8p50G96Llxvg6GN7WXYQF+SYmSdQUUWDsT+3pjvAJDeoCXK+xm2/Yl9DJ5r8de0yAPW/jRnd3V
I1U5354HXqw6bjAR8RNFbSD2VWaAqgVepSX93BShIVboFCAzMAxjThjN996soibBpgHEHH/IPuUp
bFmCxnAt9oMXTl/bMnfJ6cBy5bwQbgb5UahhPy2r8skJnfgKYhI+DCaNXycEAXfYRVllGemArbx8
mBUWN+fGrFjmHoSiOQ7yttHf8TuFvb9jAeDNjNvqiDUPgzDDueZ9dOtfrcHgs3K/PMBfDdfHthjM
dieNYHijJaMQhvoCE44oILE85EPU+c/W1JRnyEwWzPHQLwWyHTkdID011j6zilwcamOxvAtKQL60
xCRO3mNokL0hdccDPSpCt8eSATeqqrf+H3tnslw3kmXbXynLOWToHTCrzAEubsPLViRFSprAKIlC
D0fvAL7+LURkZYpXLPJFzcqsZhGhEJ3ovDln77WjZzvp8UMVs0IwpqA2HrtiEt1x1lqkTJpbqYcy
7wYRUAnWh3dWsdOtEoBD9r3OGn6zhqdYJ01OiOe1nqRLDF0LOF48+e3HpSXlhe3Mclbxov3FPu46
HvuEFerF8zDEyYLFZnQYRpPxrFKz7uAXf5/xuSQbFCffEqdV396ek35r4jIeqGzPX8M/yWN3TsYT
ml8XQGJwwwkH44xop+sk9netnNWXrIQsA9RqLM4Hf5SBnyrbCHrfnPb02r0vphs/5UKvOCC7dqgW
AWIWdnTmbapIpVHoo5TbsB+SF3k9VhcJtmj8pqn9+PY1nLbd10vgCkxCIwX/vMZ2/bq94nwWJUMO
dS+ewL7gNjB2Al9U6AqScIPYBIimUwa8GLAl7N8e2lz7nr+u7OhxCGYgxIvOvw+L7aQbK8nCsrIh
cndViuUG+WIOILdTFQ6ySHcG/4rcQfxEyI2RunZujNZDU9nyeeobZwjNHgr4hk0jZKeOMzZGPWsw
Dxwy8TaA31q+u4XLu0ZkIYwThYyZPl9FmMbOcwbEzHFjaJd1KnywOdSfxuDtq/vt3acJwL1FNcIU
ROjYyRqqVWMUV3KscSfPWehS7/kZZ/BcDQOjKUp0LXtnn2qdbhnX9JcVYo8KjR0je+aXjzKGNQh+
KG72atapekcxcTPeUEKpw3nJQmC3Kj0XlCPKvRm3rkksqDSsEAeQNWz1Ps3njS11DCbQOXz6Om5b
PlRdYfcoEFJMA5zH8CGLxMJktNCsftDKYfoUm00anyElolifymRTcCrWD7j5Ss6sdtaf5Wg4vtec
Drdq7R4z+3YPf9zqv5RI9mZCMZCs77ImUipO+n9cpt9biSm0/1+QY2wYvFb/fYzeWftU/ZpG9sf/
/mcamWuRHmZCcPORHni8EcxN6rnr//432/7AQY6THNs7NN00n/+VRmb5H1DCMF1z1qLDSTzNv9LI
TOeDTkQZmgmbL3X9a38ljezlmYoNJV3edUlAladD/PTXj+eXQ121ZGLOGtPcljlzHqoLk0olO/Xo
MHmj5X91pKzFwWQDr2vvfJfrd/fvSefPoSGU2zScCEnx/zh4/To04kmKmpG+tYc0CzXohveKfKLN
MOqkHPzyNG7+/Km/MtdOLxNGvL0KmpjkfMoop4jJseyA85BbGmJfIFKgs36kijrngjnv0QDxepWg
CH1n8/7qmAZjWWCRLf1UTeDAM5zo3M6hZ88W26Opedb6JH7U6ly7ypv61m09+50xX851gjO4y4Sz
ht8hRuasfLIOYkMXmMN8vMs1JjkktZl1nc8s0YFWTcVdCb3s49t39rUREfAAvyeFkbLIyVwHpJvt
7+qWBjqRn1t6k52zYpk7shHUgw7W5p216pXxfHTWHmpNXlfvFD3eFRkNEIPSd2vF5ygvN96YJFet
G6dnABDVOxLAV54hsETaMJQAbIez4svPo+38Lk0n2Ks6R04wkvO1oRWXaTmQLFE5B1qVd2/fzpcr
8R8PkOMeCi5bB0iI5vDlgPMMF6+Y89W86H7q2E0fnWUu37mHrw3iIiMEPsh5/TfesEk8mu12OLYX
2jRx2Ck5D8EiPe/s7Yv5/e4B4WKC48ZxirRPs1WavG50lIZzGGNg6fcsY2N6bbnSjHd4n1Ga15lM
yIdeQa/OO4vw6dhMq6SWcFRl9nSIIFzvwS+zi1lmJXb8FtHwOGsbiqH9JyMZ9V3UcdaM02o5Ys2F
oPP2FZ/e2XVUdp/MzZSNeHwn7wtGWwhycbKE6VRFZWijFaF07xnxsvuLAzGTMXcLJJq8K5578p70
msuRlK5N2IuMvn2SVB9N8kjeiSP77XLW+dKxiKlEEcrbv36Mv9xE2j/oE51EJyHYmL/mmGW9ldpv
uH/xMxMoN1eBO6GYSFx/+8zGxkWRLyGmOYOb/7CZU7c6ZI1rmujDOTkwAk583MfvPKyT0h7uBzZU
GB+QEbMs61RaXl4edaMi7gBvh665r0HheflWdNOe5uKBMzTBznSh62EPFO+dkX97OUnT4vlRqbDp
5vGNvBzYhrBNmZ/+Z4O68ELhfQl7D4F/7VWjvY1tCaivn43+5u2X5nTFRQtqUkBeT2a+R6b7ybCi
AgnKSWCFarSzu7Vbi/7qahfEYVRUq/v97fF+e30YjzMnlVqojTpTzcvLLGWr9CaC2x+3jYEcR0p6
pHn2zqdwuiJQOhImvXOP3ZDBQKdXhQgL0l/hUfKfnfMpFfNNO1fLXtM1+ptTuryz4v12FxmP1Cv0
hZj7dT7zl1eltbaEmpl4oZX4q8jdn2DqEGSHkLFnuXjnVfntHjIaezydfTobNWwTL0cbbKDQKQrS
sBN6ftb2eIaWZGrf0fy9dk3ICrmRjkV5+TQCsU6zxEH5JMBL1uJ7pUv53aZB1OEK0rTw7bfi9bEI
KOWbE8TqnjyvHlts7RQ0uUcd5mqjuvQSyWN6XMZpfueFf/XmmUz+YM0Bv5vson+dv2Jqypm7cPPM
OINcl9vdZhFl91dnyfUR8VEZ7L1Y5Tzz5ShYZH14AbmHfWiU9yNCm2MZZ9U7j+i11/zXUU6uxS2t
prNQoIUlvs7zOONmzdYKf0tiAme0pPj09mM6qT0zO/5xWYRhm+tBwzlNL2zxOY/MX/BbsOJ9Wmm3
dyqWFrpNanlG5gL55fvfeRTSjpSnB/RqwPIWc1DI9ZydHo/58e1faX0zfj0x/PEbsQ8zsWPw6pxa
U5K8FmKNdgpFN5Y7zTDai1LiDqdSkWxaffihq9Z8eHvM9Wv+bUzH4GTE2kSEwPo2/7IEDiX0Cwoy
FN8tE+OeIl3KL7RyT+tAe4gteRtHg7pEvC0Obw/86meCH4nNOfUEFoyXAyctNW4kfWhB6NIejHrl
mg/jsinQXL9zaljn4d+v8d9DnczTWHfwlmNRpBarposkMW5BbWK0r0ADG1Z58DodgjPkup0kw/Kd
h/rqN0rWHyFeNhl8p6VCiUBnUhoPtc1Uulf+Yu1neG//k0nn36N4J9MoJB03ARUpQsA40zkqc3Rr
PjpIp7bbdzYzr17QOmUzI8AlOk1jKjCUN+yceHCmP+4riMFfhRzeOyi8+l7iW2FdpQ9DQ/rl66Eh
bnbQ3/FeOm519K1FHMdIxY8TXtUnaTjVkfO8syf213znVr4+MlVKrFF8kd7JRJR4tMZKvDthoXJj
DhBvGQdXBx/gwNw6TvQgQ9dNlx19svz729/Ea7eWLS+bRD6JNRnw5UUvKWRAheoqJN5F3C2VLY+p
CWf17VFe+/J+HeXk1q657DpMTHSttZHtIo1oVahK7Q4K2nD19lDvXdDJ0tGX/sow48uDh9KdZU0W
7boVn/72KK8tHYIKxGpxosbsrn/+yxwmKr2TNb3YcG4qHzGNPW5ocBihIcYUloMnu3dekVfv4C8D
nizxMM11p09NEQKEL75XDtAZsiLSh07Bcn772l67g5SvCNfV8ZXS5Hh5bY0X28PksyyObWt9Fy0N
sla9K/147YKopgiqcazy9qlZBwIgGn8MtyFanmnDcTc6N2u/3Eme3vbtC3p1qLXTThYYG77fkmoS
eiS1zMgHrjwaVCQV/RCDUxKJBUn07aFevXerpITjKl6x0/di7XO2HAqg7xJzudFrQCCl5uTvvAyv
j0IHG4GCYbGJffmEPD93LbON4dFHtbMj66++mMnifafW8N4oJ7MSVi3OMRpPaG4zZvl4hBUJqud/
NAooKcqJOFD/MHX98iU1EE/SaWTuIzRcIK6azNXakL7zCrx2LdjsXKKBOGtyKH55x/IRBeNSci2c
lKH2mnHJ3G69V5155UWj6Mqqi9kS/7p7MkpnOjgeVW2E6B6h+7bwIyYYnw4oqSiK/Xe+099HW4tA
uC04cnP09E+mhAX7wpDju6EmQsjSztUst2EXqXTtTJdOV72zpfn9FoITpAqPjdRwkO+cvA6GiblI
1zESaG1Jt3YWLVBkz3pnYn3lolCur9tRg1vISvzyQRFmYqJL08Ev9g1o40bUVhs4sHGwhng52Mm/
+r26lMqpU1BMW5PCTubxEXKMie3LCGWqOz8ocM32Zq4m4Npvj/PH7/1yQ7gK6qjJ040kEOrUnVmj
fptrAlchUs65+gbV3G2gQQhNn8/yFWZMIG9nW/kj0EzIRABagfONxByUGCXoGHqcBfiTW4rehF1K
DucNtIVc90nV8fxsw58ZVbmLdBi526gbl2IzjkZr7d++jt8fjysIsQNyobPw/XZ2RiyXy761OC/g
JBQ7RChjDFTablKyiyp5+/Zop6ss0VXCpagqmE5Ri50GJvPEQBM5ThRWSLmQxZRa/gUlgixCgj6E
H0pvQpD+9pinV8iY9LuxKkIKYNDTCtbQxaksKgDIfrf43nmtLMuglGTR08yHChXt28OdflWrdMAm
/tO1qOasKsCX77vjpxP0fmAccZtgqll01/7SuqP5ziz7+5304B3gPVxDOsmwPhlGw46XyT6JQq0A
tBW6mOqfYQWbQQy/9Svx4IYK/+qFeT4dW29d46lJnArsqAQrasVmxIes2kPdVdlZrdAovz3K+vlw
h379sjjO8eNx/iFSoKZqnXzCXau6ii6Q3Cq08PlTobtacxAem5fb1Fw6tYuxmEakMUXD5yQrVJgM
Zn5dwA++jkeEpVjsFujVYvYrLSRwur9rMqCdC4mGKWwc+H3MhvLzksfn2Ivuq1jaBywVGL1xPaIz
UaUfXUHwzr+j91U3bHQLqIVUXh6Spem3dbpkd9Dxu1vNJLwkWAxwr+dY3ev6HE9lG07srZID4nsa
dblhzFeVaGFiYpwo751+UHvYPfaZXjD9bVOROY9j7CPPipr5iiyV59pEsUkvHBcVmkrjR5k1c6CM
LvtqzH5HuhskRqUZLKuabJN7a0jLnbCqIYz4TWAERmCgnPlbPiH+hf4293cTLNWErKPVGDdllYHV
q9HQDEooa2k4x15c7+NcufEW05AH2WkZHWCMZC5SrrORHEKOOW+Iq0ZyYYlig17KDBpMDVdlJ7GV
olDYQHipAWji7AVEUOnzpTVCh55x/aEjySNoHHCK9Gxrd2inU9rul3NcWphP8kr/IiBfPWQ2FZEc
Is4GlK4eKLiTw05LEuvZNkdzhHcP0QzrTqqCVtYyHGOzP2QJ+92HvhZaTP6Hs96pKo7FVZIphTFT
aUsJ0JxKJLCkNTPMSxNHPFoWkK4Vlac/YEEVn/FF4ECSUDnKsPYM+VRkVcPD66pVLmxU5x2PeCBX
soBwHLQAgySdLkmLEfi5h84tGDEvqmdcVYlx08X8xdBqTTQFs+FHR34s3MBuyfG4JZNr1hCeZtpj
mYLmctkgBCEnomjrQwTGDT1Y0dcESct4DswyMtzzWC+zkdC0ZKyvGyYdYLClk+o/iAQkXanyG/GY
W4mGtadfUmjScfloTtmtkcwynHFlfia3A8VmpykxBKXMaougsMUuNtMo/e8L+OSbGRfPbhyKxNiY
4EMusQhHUwDw1MahV/Qz4N7VY7eAuVchRc8GUhfZtKQmVaokJbtP5zlega/KAQifoYeX4w6eaCKD
BnNlfWYTiV2infGLq1guOUmXcGrVRkGQu+rBOE9IOGQKm1d6aYGYziTQRbLuErNUpzmQdvB8MbWW
KSab4ZM1TAbfkaohmGUFavBNWTZzcssCOWTkV6oF36Kf1dmt6ywlXzbpLeDWwtjG2HBNvolWXqHO
J5sbonJtAlTHKAZQrfegYPk50djBULXdQ6O8hkiJztfirxWJcNZBxFVOeA6IaO0ovb671tzZ10KD
eanzSbaZgQWwfS8jfP8pPZNRdMsY+hJOKLG9/cgPNqM52gmvy3BxefGshRZzPJ9aTgZxkKJ62tl8
q0Oo9CqTuwrp44038iWRxlosN6SeeFUYuSPpVdBgOWpZTez+KKM1gUXDkZoQmk6g4a5M+onWb6Oi
EZgTrM+tpQ+qDj1dM71t0uXLgxZrjlyhYbO1FSme30AVU3Kd1hkyP0LE6ieblKlrZ0LkFQ46TtdQ
Gp0NiRwL0wUUAqyVnlL5mQAjq+GcMYB5ASZSYdthMCPcJ5tIGOO1xh1aZcTOCDJ/vqks161NjQ/p
y0jUEbj+DMAU01kXP7kdsN6wlLFOuzVB5xA0GTyqLXGkyaPbas1KGFBK29Li1zBsWfa0Vw7Mk42e
6paNI5p8G0JJ9KYnrLiZz+d+GatNG9OlCnxh5eO21jvYfHUMuoQsjd6b8Dm6E9wIoQzlXrK2U6Pl
HShB4mHGy3d6mYqLfE5nUoegx6vt4GOlD/GREbkSN36678HLkimHm84NoOHOP3XEEsnZSAzTtBuT
2AVFgH8pGB1SZLaWNxk3ZlMjPjZwhSXMson4ORi5f8XWybIPhG45X1x8O/rRgnZF02vK/Oxg190o
YelWzCMys43nWqXjsrVxBBEIW7lclJqlDDAiCrGbhNE/Ln6PTdtLl7w+9CwdH/M6NVkgJAo5qNHA
TwNIdAioes5tFxF9mx9aLgWEeEMpAq2aNW0zbqK03pOGQN5IMQj3Oy9Zj1+eddjYGgtkqKC2ZhLG
FpQHK6bDLrJ9MrbWx0RmmUNmqVbCAFBy+iElaSyB5xKfi7ERAPjOtvG1hlU8KQzTpbALLH0pgFzd
7PBueHbGfrTjbfhq8RNN9AVRgZtGTFa/TdpO+wKtxPqqIGTTLClL63Nml4SmkeGW53uDBjNplAIB
nUFqK29UqYQf6LXpXxhOFkO5rNvoudEI4sL1qKRAxmw7zaZxE7wBOYUOMwCAOVx7RuFijJTYuLdU
7jq5tQGKe8hxrQkRZBJP+KS0Of/Up0uhh21p5TmrMiEjO8dW0zfAt0N55ZrJ8CkiGXTY+XmivgLs
yi/yviDL1IaIhFO7istnQjyZUeu+T/yP0lVLhsdNwytvzF2J7LLsQZHh1028QOoJ6xtubh4goHvQ
3jPMUm0v8eaOWwtSZLWf5YIifuBmE4iVz1wiWEP8odlUkFTc0t3+7niTZZ03QuJLrquqtgMM5gtg
Z8CKSP9V4QH0FxpeHlAaA7YWcpjbTTFaScdMAHwzNKFfXEGDQ9iOsE/z2UJAc+U04TszqBip72Qr
cbEKCOXDZxMAm3M21rmRhXOnHPMpwv1rbBfb7PIrCRyOX0TiQZy3cAlVRUYoOvmPS+Ms+bC1Oplk
34SZpvIHpkECZCI020Oxt5U7Lt0nzpTFIq+U6AEg76pBX9HMSFPsrPrYqUWZEUC9vo0A+E+tQtUM
jYsYFDeHlk1iFPdPojCsl4aUNaKCXFio/TKN6Y+0SMz8s8C1i3a+7xzFVMSGzeZLazHJ1qU7zxg5
0pasKwBhAxDusq+vIxMFPqbQ2F2n+IwgbWgbz8zXiAxF09bDpgbO6gRTSRkKY0cjzaBNVfJMrh8W
WmlOzR2uV9va2c7i7AmXBf6X0OBEsDvwX0I+YPOypK3DoopBADgtE1+8wRcei8uWiDp/N5cxoWj8
bI0glFrbW00/qr1W9r0MvZZNaQDLPve2UTmpj0XW2+45TkLt82iwSu7sWJB1AWNhUVtV5q3h75rM
Wd38etzfSavMhi2iMZD2peYNIyngWXzUkaxWZ+S1Tcunth2TLmTNqL3HQmotkR9SpE8jWkCotHnP
6rf44+Lv8qFsLUwHVEc3apm9uwneTLPhDjowAAfSdJH+In7fWGbkkb6Gs5hoF3P0b+Nmbq7M2s2c
cy3VxnNUM+6ESS9LvoBTtb5k6EeT+6yu8oZYiiW7hlzGjNU2aX9sZwUeGOWvRXKeX2RsGWl2fYG0
aWL7p14R71oDkj/3G1L3Trdb7wZjePHTwBUrNmXXDXowisVh62yZygxtQtxuC1FX35gRzfuyWl2S
jhm18X6xskwEqC5cGq4LOZZYPJOfq8rC3qMFHn7MWid1jjAe5c2onuvDnPU1waueXfz0Jet+QKFG
J3cr78ebyc5hjjgS6TwRM+T3qdpl6463Pn9eSTuKWPGmvdDHZYYioJmszECUOs5wkdEeqyphWzh2
lsDQwYpAvDD1otAyMog0uW/VNubNBY1tl+bjZ4TVj2DC6w0u6idHWe22g6QKKsbtOx/z+/Czb+o8
UCTjHKuoGK8NMaXXrTf8qHs/DSk2ZSSaEvkM76T1SPtwItndJHzr97Wa0p8gtk2Mlu5QhZ4Ymp1b
EqPFfOQZxIP0S7efqf/vaKpoRInF5JRh6iq/wXlsHjPNvps4CEHVwI1bBTVSThHMVW7v0WRXYaZ3
S6i3KY7lBNj0Wudy9ZD9OGeZMXVDfCLRLQl/+sy62hhQSbU1ZCIJFcTYe1uPJ/JI23rT9rN36cH7
2UGs9uEfYjHz2SNsOvDdM9lqSrsn9Un7Utp5dafqQdulZmvft6YaP0LgJtyNCJGvBP5QBXLIUG6C
KeP0uj62NqwXbzkm7O/3KUCcgAlLPK4JsHclATMbQnvGK9spAaA2LZsqjWRSdMv3BGwdjKEmkcjr
lwtzxO6hWr5sAMYzrnOw4Ru2PsNm9DL7EYJQejBkmX0GwjNtNVDIGyBV0M2iybt0NUolvJtmRARD
xGXJfL7rBOth0gz2Uc1pf5ZQwQ6mXr/ol+JcVPa+F/McoFElAyHCwlwllPp8l/BULFlFgHLBfNQ5
Yh+EnPK9lJP5ZbFdlwpgkT2QpjiNgQs46nohPHDXTt75NEfVpxmvB797jhVndtvzyCb3i27Mz3lc
uVxj+tkv7eQKRDEOfBuOOamsBCaRdvCY6FZzMbdOdY/uvL8lLH52d6MdQUpplKkfbCJ+tjqvorWM
Fhk54guBFV2wzPoZbSb52BIiwj6myrZQLzC4j013ziE0nWm76v6XtMlEsrOniECSzncDMBzeYYmz
OJyVTM8Q7LnnRVcuPz1Psw55U7Clzs00hAlxWJT+1a1d7bbwc4K7414DzJ2Av68pRwQJ0QLQNOIb
Ca7lxi6M9D5NXfJAxiG/TKZJO6MuMZH1XDOXjfPzgFIDuxHQBydzh8/Uo8ptPeQ9WT9d/h3s+nKE
BGRcFI58qth7cbKwRJDV9gpNhvoKODB90uJS3iP7NY+V1nbbJqLiQL6Pyz32dPLC64ZgNbaUxSay
IZgFDlWnXbaifDo+mTOkWB8xMvnn9ojsdWND1wiWpeIFrnJlYvAf3bCmMXvUyXg91q5xHAsVndmu
BMmdOw92ZGk3iwePversGj99ovM+LpN8dHFxXgnXvGXCEM8lvPNd7sbWjcijn73dPQ5cwxPHD9lC
9S7k16nwE5KcvczdOnnW3ZFw1R+LJW0Plq5uioqYvE3FpBpAkYCCQzH8BjkG2y67V1/SMYXSsHAC
noYoJeyPJM+YdckicIfUaHbAHPRlxFuOcckAbZFwiKJOtpmHrh43JoQ2nzgsA7MkDhWIQ1Pes0NP
26ndt3o3TmTJVcNtUkmC2CPPuB1jqU9bfn2HAMOKqkI4REM+BzZUE8LlqD3cTsph1+q1hXnuSgq3
BHPY1ucaNP0SaLFrfkORXWIx87tol9tSaJtlcLOrKSZrB2CBUUSB18QqDhueVrapmSKqjVWsuSO2
qr3vBlNszqfnOvvZH8wCEMkUIdKC7s/psssxcSZDBYc5tStKsvi3F2JGtNIPUt6h1eeidHtnlwmF
Yrj6Rr5GX2X1BmjuYJxB+FeEVDrcvECbJ42VOBm9OMhJ6ZahWxfiRotSlyx6/HZOkHvW/AUg95wQ
du9GZlAAfniUWowXkt4EiL4GSlBPyqejLqXdiHmTGaX/o5Va983t+x7+SKm6INLsOA5HZu3vFaG+
ecjaVlq7voUxwt5fYsz3YBx3Wzgp9ieCCZna0FSmeag0r2VhYm9ZXw6UUYie7FVe70aORNh55qLJ
SN1xu7tqlKkb+OgxBJwaYjrYP8XeU2HOmU0nshVW0Kt+itDP9g4FMVXl1KEgYTkf+9mOLnt4JUR7
0HSKwG9k6sp3akNjTo8HCk5uU38SPXnABMqsoAAnJ2ldb+c0xp0X9z+HFg/5RpZj/STzsQGTQow6
Om8VmTAorPXQPIveg7QjMR7vQRGy0JgV8RjwdaQYwjlqmi/16HENAD3ya3+kchQw03L3zLi2id6Q
ZjlvzKmum7Axcu8ShJR3uzREVe5Iz8ldqjvtPIVi4iweCjvV9LNmZI+N4KBVO1ggdCpmoCbZzhhG
psi0QtYfIvaYxN6vPLc9mkWrl3updxoGVueL5ZRmsnWKOMu3ijJsjx65mBuYTECtDkMZ98RgMm8/
uI0VPZPosw7gNtWtl6ZdcgGKn7BNDrEGWYh+4f2oaU2O21j0Oq9gnBCtGI2e2GimuZCwh/aT4MXU
ImfS5rj1qRgjKtm8gBnHPi/GTovSi5RhjUJxA+0rJzPM7u2Wr9OcrXznRf54ucBqBJhGqBG7d68U
hGfqGB1ZM7zaA7qke5weSzGY95JYsvhnluUExA5FaXZnBkW3y2qO6+FOX6Rd7zXJJ8UxBP4Y4elE
OmL6SnVVUyEh6ThcUYy46K3RccJ0qV25mSo/9UDnK+1ccFr5kdHAURtQMCYkHOKu9JC8FXHV5FX2
BJ8pA8eYJvO1Oc1MgIOrD0TxkJjebCPb6a+GRBDyllh4oYIpKY37kWxrse9JkrFDJH12BiQFhe7G
jrH4B2PLkezYAFlBtNokqu7dwIjsgdUHlJj9qacDlH9sm65qLjOEPa69ScyiWNi+FXSBPUtFPxsw
kvF28cnZCCJgRW4Ql/VAqBDRtvMnr4efv62Y66jXuiLnnEPn+kYOhc7GuCEiMWh8UzWEzg42NDAQ
gdFlMzvCCCiLOshtIpfIogr7KuJ1pPQmyqy6U0PDFmAhD2rOBl/eiJ55FEu1AzalJEm4vplzozUu
dYgc2JnHnhAUjMmDTm0cBuDeRXzNUVQ13KfIiktxBnylqhFVsFN4nCkPYp5V7A53jkSFVgURpiGC
xDItcZzdNNEQOPdnkU1HCpljf9N1iHG3TPnmeOd0GAHb7WASC6moZaaZuycvrW3uM0IMS94c8pbI
drX0+CfRo6V2JOypq4/e5KDtY2Jp2jvljybKNEI3/W8ysQAabSq8LQPRrCkMx71DZ6g669jlklpX
GS4Of768tLlKqflBS/LrBO/5Ri/pIhnBVA9KEkizSFz8m5KG9c++s6dvucNJbcNxbKJMp8+dW9jH
sSaw4IzyTO9/KiwaXsxkpbZo9abyI7dZIeoNyMmg6IzO/eRPuTVdL50m/Nu0MCn+GGlKduSBsM45
pjeMXXY4m30nd7YTB2kitsj1UVstsTutDBoj89hrZxou5iu3RFVV72lXWmDcHaPND9KkWrQh41zj
COmokVDaxZ8nl31eRbcpoHjdTYRGVsA49nUixbzVRauJo4oiDaSlNVt15JMXTCnmAVqMGvaCBEx2
2xpLuQYIL020PMDPo02fEB5nSQPiouxLjVg/XypQ/I70bwAazfN5RCZufO5yyE+DeBghw1p0CtKw
qceW4MuWmk1+0Iq2r2/pTkXQA6vcGa8K15Q04v2hqb1jHiGoXQJodl51XfdSNE+VQbPrbi50YEAs
dxOQoj/bwn/Jpfjfeg9fOBTf9DKu4/3LzNj94w8TY/wsw6f+6cW/UGYFhvlxeG7n2+duKPp//Cd/
85//5//vH/7H8x8/5X6un//+t+9yqPr1p3FkObEdIqt4w6XYtU/PxUufIn/hT5+i5XxwPQTMWH+w
riJvQUn1p0/Rsj9wpLR9mrJIXkDg0I+tZNsnf/+bZX0Az2cjIEGmiq/O5Y86Oax/ZPofbB8PmgdK
nP62gxfmvy785s+OKPfszxvxz3//1cBn+CetblR//DfcEqvmEBrKqRDeTsouFaJvqZJOJHktTrF8
bqOy/Qjia/kcQZDjyBON3fMsrPoButNc7GJlKvGRnCeCvizpGsl2BtOBSJm6565JtC4nrrB0roz1
EK/nfnk/ZmgMIRpAD9lOdMoe9LzdC9qHFcEeFsIGB8diEYxE96FckFojd9SFGuZaMSN8Jg9t0i/i
zFJLGHOuJCg7TzVjl3pecW4TgXgGH9G8XKp2qA4OPUMtJDyKfNoREwaFEE02z3ZndX3glFNdnfe2
DfEcYYXt7zUKWibbltKWd6YFYJOIlqQutqhl+0vWvUieRQhnDfq9PeQJyxqwYoNdGgCTVeDXAJfT
SVxPpEzyMneN4WBRDszPpgGATViqrPk2uUMxscevgHg6EhYgrQQ6nuGIYP+Yu2PPMXDucqKLbD3S
iY6gWryJSszNW6N0cotg6GL82EDCTKAMpGqfuQXewKWK/GEzDUNH3nqmFzZC6sq4bKKueuiAX5T7
evbnr5ykhNpQdeZEny7MC6RvOxdWPykwfbqy5GVkDU+0RXt10KMsYU0vHYC5mu0JQvNIgqo3HYDI
bAN6lKxTJawi/dhT0/zha2K5Bd+1ZAEdoOgQx43pBJmVerC96oLerWQntRmmngBWCzD6OTN+5QZ9
SRxSQF6l37IhyDoOKKkL8po8ZLo6E/lAS2gq3ruNKVquy2BDywa+5VIp78Bo2ixtSugg4WjEvrax
uWxI65E/xlE63raHH/WV0yUih0LIeS/46NiRCC+/hPE7UgqsDO273yddS1Nr0Ft4oVRL993ieJ/r
0a6Pag2WCxKgElaQiayqboa4zq66TCf2qxzSnpQKjYZvAHJP+znPtrwY4KvPe7tJ5omiX9/Shpph
d7QHW8TFiG3fkcl1IRvLIUeRRMjzctbZh1ACwVbzOdebwQvxBjfRES3I0lGoqXx9Xy8icvccjcmx
BQtKCQxmG/VfGtTTcaSjm91m1kQQeODPlcZH0yfzcdCrAv64yULVETZrV9nB0HI6563y4olvhxo7
63Hq3yJ9qsqDqsx5oUu0mHV1YeVe3P1Amp6GzJ3OIW3MitodeLNQp5ZlchRrjGWTZ0ZzL3kJroAb
pBcNkzUh9oLgQBzP/m5BU0VapV++Ywr5fbpaqVHISZCwGDhrTqTKJSFyhoZiY8NepiOKGlZi58/L
GrRr/OkM+b/17G/ozN5cz9qn5sVqtv7vf65mtvfBBZW+CvDhpmMVRojzz9XM+yBQMKGbt7CHequU
978WM/EBtdgqkP7nHyLn+/dihmrNYWXEB+wKQZ7RyeL11mLm6icKJxPnnwOWgp0l78aaR/BSSEX7
xiF1S6+YUzQy4du2cw9x5UhYpxV1yCgtDvC6KT3HoqElXdPM+X/sndly3Eq2ZP+l33EMCMyviRw5
JGdK5AuMFCXMMwII4Ot7ATr3lCSrKpkeb1ubldVMZjIHILZv9+Xx0UaLi59YMzG16Sq24zvXaIrs
ES8Vc2WFa4pFJq+KCCJGfXujdx3J9qLXfUB9DGXRQR87Fe19JibngnQHzc3O3Jmxs8m61mxeZUMb
230Ia0wGNkXj9PCWmWY9W1QJdJyryWCyhHYKwzvEuCledFWEOBky1lDoEBqjTrjOK3KdXdp1jona
ZaZhAGK+kcuo47UdOBb0ahDy/joNRfUyGdHox5QUqhkAib5OT+06SfnLUJU6jtnsHNOhZWvQp57B
axiIF1/b0rWyO/QipjOxTmpT0/SMbRgukJG3pNbH8cJepzuqx5n0UsHpeCPXCXBcp0F/mozHZJ0R
h3VehEYtz9r3KVJmTJTmOl22y6DZ5dNTntkVPoFlBPVqxTJgES23pczMklb6ZV71ltHVWobYvLMg
yaTrbGusc264zrzNOv8yAg5I73ZixPtunZEjsngMzFx5mZ7pZ5q1HVpN82Q1BoRRyij962EdtbN1
7K7XETxfx/F+Hc3NdUyfZB6qXbOO7xyKGOWHxmWsd5cJn5uFBUZkHfzVKgJEkUQQ4ADEQ1tlZMa7
vGv1JlBRV6cne9ES2khpc0DBJBJDZC5yAzWXi/SgdeE9t2QECWIviBPeolOEEHUwA6zyBQiYPr5q
mODvKVVC4HAXrUN50/RMBUnb72jCBuOZ+j7CSFsog+B0hmFix0YA8YT7zUukA1IxV2klXGUW7udI
Lkh8jMpAf5Fi6B0gWlpmHg9QLGoNvgeC2DSYRcbJWwUdk/Z3tZXGnPMRW0WfcdF/ptFxr81VFPJX
gchcxSLWtpXclGOHBUAUcX4D2HuxQCwqk2RGAdW6ik84mxffq100/UGtAlVkLWJVtwpX0ypiYXtt
i1O9aFu4IJC5zEXxohAScd1ehbBi0cScVR5jY10/zbGNaBauAhqt3+M5TVs/3NQG3XwYz1HbEM0Q
3tjIIsJp8SLI1V5KCdrULEbnYhXtMpTJN9+IyAmGq6xXrRIf+LLuQWc2S3fjKgLm3wXBVRxMV6Fw
lGM3YGRaBMTiu5i46Ir+KjGaHuu+oFulR7nKkLgVkCTlok6GAoPINm5tZLdGWf1tSZnne7Zomoir
yJu6PozXHKYQPcsxQwCtVzHUxi/zKVsl0ihb5NLOracXJwFOvIk4dXnBFDvObb7KrCOsQbxYs4+T
S1+lWKikyLL4v5Boy1WudVbp1l5lXDQGJF3qepF3fatG6lWL6pvIkdNisorBTAMIw6YfqXILxJ+j
8mSBLDji11EYPxh1vlirxtysenMSDjkWv1WHruqu4IVf9emBq8c5X1XrnNwDhZoaJkZKNJG1V4W7
WcRud9W9vVmKy2lVw+dFGLdCF418WPVyO52KamuSEKoCjDUgWspFXqeN0tkmudffd6v6HpmQTBZK
Maq8jdGTpfoi1sswxQwyYcQcApK46Pn2jANumy8yv70q/uWq/ot1E2CtW4EcZF0XmCzHT2DbqJZN
5oG6hPim5E6ViGLjGDDO2EzTUTgl5snNwabNIj2TxhqueLui3dTrdxRQjDQ/ApPNarbheZTdK8e6
zNOmuc288j63uuRmKgg9edpl1cYPIfZR7gjisp/q23Ck3SXpNCugYP3WnJAN9eaCVqZ26SeodfpR
p746FqhAyMcOjXF109yhS1xYrX6KI46DfleAnje7Z+5xGU8gvHdLL33KpvG5ZirZgYm+d/SYmgUp
KWhUB6MQz1AsTtTSk+oAnDJGoXNjhOEh8+13fBWPCGpOQLiIdyQU9XFw5ppFenY9L5GtrNMOGGff
Kyd76txCBprsLxrRWV9rQ+0nlOfrnkTghWKwm7cSx+NnK0rUxokHyrKHLjqB+H2kyevdICIBOxVo
bxSEKeZcFiZ83ul9k80xbs0zqydj02LxKnQL22rNVY6hcGBKuRHT4O3NpKD71ZiyaIf6F21Dobw7
H8LbcZ4zh/tKrOEH1N9c3DnY8Gm133QV5MQkv6Sf96LHZhSYAxWC3XSTJ8UdhbJX2jD1GthLO/uQ
rX2daUV6OUeFunPBNIIHVtR8Vxm+XXVOZSIfi4FdkFFM2tGa0qexTcpr3vZh4yGYXoVZJ4KYa9HB
w8yK5InwAx/6Lkb3PQy2M9kHn5FblJp71KzsqSnyHAGcOy8WFVamqbwUVsjWufCPjZVdh35oPXRs
wll/F8adIYWHNGbeqbbx6QYYy1dbsP3wisa7DTVuJ7OjT4iH3KoZq889lX55kPlsR7Y2doWHYazL
b7Y7VVeWVxmHbIin/SR157rXVHVDm9IH/SHmqdHKbTUt9XOTluFcskXnBzGInw4IZydSkaJ2W8UR
8HH14NRUmWYK3aCgP5iuApncUsYwRHyp8uEMu9/dUkObcXft6Q/2kvE2q6GhmXH82Kr4k1732p3B
UTUgpdzuKMP9FFK+tsnH6Eue96+shTnSLLmRBy3Sq0dHs809aHjzwzXCJ/jQ81NOGmEDvITzy8wK
alrKcKxkYGrHaop3JmjoZjlGtflKsJneAWl94DAKHBePotCdXQLb/sHFjiq3A0BIe8KhYqThVS2g
Eqh+4vm7nFkTIHnNaJ/x0+AuMdV1hwlwgy/ZTw8uVpVTb/knLaNhF4nnrirL+TRp+J1zEJIbLPF7
z3DzW+lE4sM28/twnD9PIv6WSG2402COPgo2oK9RT+k1dgo7ZTGb2ICk+OPLWhyayurKU1rpRFF3
XFAFrJcuLsP3UJ9q/VYY1JdcC1Y3HssyitLsbw2GXSpgRJZY5nYMm573SFpdd9/2ELMuRNGOgxlQ
Z+Xn30KEXtzyWdiOPduYSsz1VlU6Q/e5ab2YOGA+ugP+woy+2+rLAIi7TuiHngxV4M6NzDI7Y4yQ
JttWYPvFBfKzBB6RC9osSNR4+I/u0tjsmwcsl5p6sYsichdbEuco84JqU+Kah7iIMWc/toVmCMyz
TqGr7CoiEcTs7wmiNt3tkPkiS9/Cpo2aYtuFQ/hN92M3obbHrXhKHUbnVwuEwKZBWZhZiDkGW6zB
ctRBmrVzn/pLybXeZjSx1phgGfIHQjbnVks18yklmPjZNEWt70oRG/qnOompqdito9z/n2r/D4Ht
/zbV3iKtyujtZ512+ZHvk63m/GUsaXmfyB6NkHDFGB6/j7aaafyFNZiTCNAeqCsLIvzv2dYSfxmW
TdUXFGlOmHTP/TPbmjoYOnDeC2YY/dcBaPIHs+0yuf4r4MIjGDw7UoUIyTATIGf9PNmOVZnP9N64
zKDZElWYk7uhg83rDVFysfSmcyKwLKp6yyxBtXR+l4tfgWM/PQELJAuocgdEBE9jxVr8ENEca+BO
MRY0jtiG9qR13Lp6KSwetVSnoWXMqasJyKTVd8nZJmWJ716jb2b22BxjPdLmSyL1NaOJ84I1uKs5
xJrjIwQR2nS1Orex8pTurlRO930v8Z817uW1+fmpk+cyUQOgB8DFW5CDP+a0G4c1ti0qSrupNimO
k54Yzr5LaovqK1IOn6dGyHzvK5iVmz6kFeVUmcrILomhduFvkmU/B5V4Hx2BGYoGTlDrZKJ+zQbj
luvyRijFacFmMxWV0nCOTkVFS1BTHVZtshJlNDAQmMctFQ519ZsnsEKQfnk12C0sUs1SFMni4ZdX
Y8ISDER4RGBQ47zzB0l8Bytepu8Vprb31OvtPWG8xUuYFTNpAo4B4bH1UTwOqi6S+KIiqTHthWaH
U5Bregp+d8TTfrBgt3eXQh+ZHn/4qv67PcXPEbnldTOBwHjY8fm68erxvf3xPRzIADpGn45BA26c
SM8wl1FQKF9tMjMfGCqayk/jCz20Bu0WuQXoOEWHlYp6Ktmc8B6n7kjBrJVrzs40ci/baCk+zuc/
f5rAZAAiIkUZcLyXP+OHb4nnJ06iA+JmGPOzxaLksbFvq2xfS12PAl00vRG0QlbimM4cm85MznF6
UFFdhxuhz43adXMLtJS+N6/nvG6O4jfAm18wqstLCYUByBnYFVIuEFV/fo58zLEzVqIK/MqO2pu8
Mes2SOO+8jF8QJPd2vWEyD3Ad97BhaFZiIK6YW9pNCofS1kPchONqXcxU87+TvSi2Vs1LVmXjZ2/
g1qg98lRWXtf2T05GDZfg7YtG02ztq02gqWcWj+ydhiPiuGmHW1gGi0rsPBJyW58ckM7R2GTbtdt
HVl40e8+R0vG8adPP+g61G3fFd8LoH95g9w5x9oiCaQNoIuo4vBEhJFZ10OGEx28EMkTtusBQQZm
eESGT3SvmFdtTxhky/m7DIOGU6j7m6eFf+2X5wV2kdgi2D5wiISbf40GN34/YhTGe2C1Ve6ejGrE
tNgDLN/6Y9WU7ylHphCZKSnlZV70J4Z/YnQpK5INzTm3fqnTUWUMajy5bNZR8bR9l7btsyS/88ge
4jNVNrTP03OcsAODch70VMzturZVV35fEiUqFZOEKG8Sg2mVEvi+vGi9oj+YOnKGV3n6YzWUH2UJ
a51A31OOE/lMcwUGWn2a0h3mTzoXQZgEYTPuJt0NOE71D1j5xn2bT9+A0dFgWJevilVOthVFRfQR
A2G4K7BjHkUb51t2PcVlS1PSxtN0fV82PdMUH5f4I2s1lDGMle3yUXW9XYdSG7M0auxrHxl1P810
jAlXygtw9vez7tuHCJLGca5V/WA40UM31/TDkzM+5iqdr2nZazgbhmVGQ2BTH2rleG8YRYyAMSS+
DgsQ0agMziuX0ovObKHSQ8k+EkuIjnYpSoAsVQfR2c0irK0QPIPcjnDe5JGwPzUOITdCAQ9zyrTU
pT31SsYUHYxeL/YEg9h5TTkVYP043teVePIZKm5EjSXISFqD0aeZEOzag5aUV1OkuZ9R77TXdrAi
lpY6CY2NjuCnX9gj2bkLn56Fr0o2zQeOgsBWHYaZLjuAQc9vNa9f5MqweKjj/pUaDbXXZfnVVKLp
dn4DFZNtEPwrJA1nviPUkL7rrVHPgZr7gfDHGKbfur5zP2j4tG99SzqfWkWhZ90iqCMTMO84fayd
rdRJDnV3zblDWIU8wSotj3GFHcbWy0vd7vxTbYgSrDzvw44uFJbFOonebaqQBgowo3dj34+naKbY
y6yKojqMadWeB4r1NuzBW2tx+x+cYaxOZuc5W22ihQrncvzMVvEAOdu8JPqAs8cfrQu6j/DhjkVu
HeQQl6d+iPIjNnSA35o9VE91M3wZsqiVvGll+wbjrH1n2yj4gI7WjJNKlA9278MjJ9/h4LSupiyY
qyp+88toOsiY5XHSw3jx4HJ/0lxXoOsXic4V3OC+4wlNr4LBScdbz5d6HxjQOTbNUsq2cegySPkm
UbG+z5Tjtqe4oxpVYpAlppN8Jl1n0pHQhjvkgeadC2t2HC3RvMZjld82w4gIroctUgSMf170Bjh/
4gQZF9jHJo0YMSe8VLvYs+KtjobUUsOZiSc7oXmaQCrXckfxlfUzIzwVjcyuJsqfrqOWGLC09SwQ
cXKNJ5rcGz7RY4lf4NIc3DJIlG4dmlG+1/osnwzBJ5Z1vlAX9Iy0+4FkIhYkK7/Iw/G2GIeXXlrD
Xuley2Lbi+3A5ZS8o6RwfCHJmdzRukT8CNDRnUfLzn2ES+YkltjO5EzloS1c/9gRHX9UjU3fW0G4
8sih5pb/RD8HGcdj5g72sCkHzT1FiRk95q6r3geNMqp+ykNBHSpOsMKtq/M0oNsRGOGfVEyMBABY
+2EsxWdkVdPypc+m4Tgxgm54kaZj2Ko22/R5CIjNLNv8KZvVnUnA44bc0PTuz1EfNFP/Xlj2V79p
yJvVJl3BZqvncICb7CxFOnxTSaNz9qWc6wp/qX+g5ik+Qth1jmI2efvMbPTGbcgGPgi5zz0VHWUv
SSI/W1pf3QOqHzdWbnoXidYqOsqWF0HxOn4p0nE+uUWByAanlWxkaRQ7Klf7AKcWtbq0P0/07MbR
DsIBeDOhoYcx347Nrmv68llgm6XqK543tluoK+RJ52jocXYhwvrN6MPhruzpM7O7Wh26ekmt2lp2
bpVD0cfYTsGacA1Liq1zwkOnCWX8WYU405q8y266nkcb+X9Hu4E0fVYMhMsJwe/QT/NDRFFNwAls
/JRkZX9G3R9sVg1Va+9DOrXn/ZQlzY2nGGUSpIAWZ14UfcWrRcFnTVUbZbXJ2ekYJEan9ymQFEf+
1d+rOf8KnHq4Lryy3CHUtbcypTANjR5fpUOCm6DPc02725ZiSzwanXI+0x7u7+ksR2nL8Ess3bpE
5Do9NTXiaNQFeMNwF7Uiu7YBId8bI7Uq2H6zamMUEDcD4rbJiYJO/blhMLvCsuJcVQ13PTohRLLh
oelpBGi8YwnlEp9Q2pfWHb4myBvIocK74MQ/IVUO/JMbckXbhMbYbv0ySY+sIfAwNzUFkh2dh6r1
xGOt6L3flOhHWmf6V15csD+zejncJJJeTdL/qVbLp47c0MEedOexriiW7bHkneasEq8uMkrnuTUv
Sz8bX+0aj5vL6ug2tKL2wCFUvShZz+c6NOSZAjAQ+FHSnZDY6nlDRof24LxWl2YyTzd4qJrj0De0
obKHpXnAMS+TYoieBjouiWT5F9iKscWNi9xXhxZLG1QwOqaT7DKhqWiDoZKWwZR+GKs0sUaoAU2M
wkxQn0J8rR1rfNAoSNlby7WF7jvSjI3yHm1WzxFqcU7/ohKklT0sO3yzQR03bd+x7s3QnziBbwgJ
gI3RZms3VTb1Ofakn5OK4IYyC/dINtVIdmYY+gHdn5RWDBmDUGMM3qMeVu1zE+nmZw2LXEywJR2/
Ggymt045e4i6hUQBVj1Zfr7Nb2KwHgovIUzCTYgllf9A0rx9lUMePQzQB7+Nc5V9jbBJ3iVJmO0d
5G6wfyE8gxA+wCarvUEEZKLVieguWKo6/uidOT5l6PI8QzJbCe6bLWp+dt0v75mwIg1Dbcm9Kktq
OqPYqlMZzlfEnPTmge1sx2RhcbpQIOZYYMwGwrOirhT5OboTol26Xe0s+TDQLi6FwHOLo0azv9R6
Mj+E5tBbu34MJzpvau0urjngbyEijKQJ/Mn+PNOGGBTUET1g22o+NRVwWF4V7yMWto6BxbS4AtCb
hokHosOtzQqHUbtAZ5vM3LvREordN30Z06TEFyvfspzMkj09NfEV9IzqHnVUB52kTx+ysuniVcXU
YnFkW/UiIgoyN7pBQ+yG45/3ZBkhOmpi+inklISHJBuR9jQAF0pdxGOaes82WujeyKXPHdO1bb7t
IxAgn4t2W1jjEl5Do4Wiwf/Qqqrx74aknsDKz71Tx8cmGridhw0ZwWPo5NMtn44suvKTKcK13sB+
2o76NNh7lkdccCLhVUfZ4Wg1Yll8CLNno8Gw9y0iG8z9dSz6a7U0nxYz2QdvYPmwadN5klx3fBkG
FAYSGJRleR27JLaD2PA/Sr33BgxVpGI0TAsv3Hnjq9o19KOeUCoeEJa3hoPUrRCYetdz3xA4LQ4h
PBDuYmYdX6W+0eAzTSWx3J7zzZY7T/VSNBFFrIZbhk/w8ju5172Z3QuermrcDrPh8tnXnEbsI3/I
P/rR9J7yptPOamz5xbJqyIxBk9HeQm5bOS74sMo2qedGj5mywjcd6K3C/wTRsw1zVQWgipbuYpIi
B0kJ9kuZtVkHn8Ps+4PhT9jAEo7lLYn82H3zcadvi/yRE6Hz6hDNrLmV92yW9IqwryZjkyWiZlPO
WSoBp8MZ2+pecdjmTAL7q9joWsxqbWyg220Ir8dXeTVoZ7xhMQ1j3K4JA9CXMuKTLb0nozGVfZhZ
SRmXmpS1FoDU8tPXEgzsFV9lYkisyWV/4HggZ1oK7UrsmLJZSPXEDfPLMZ7pY21GjNyBbEP9mTSV
RxOrEh47AXasLnkKd1ke6zAuAphXGqHhErf1BkyMm4D3L9xnvOg9fQ2Kd3TnUcdFfXWDM5xdLqHG
gGiGz6lcz907qzaSM/HTfEe1Ku9Wnusp6WlK0FmXNOW1JpX3Erco3dtQeuaudErnHjn+gqCCc9vo
obioRaq9oTEX3QZYCy9YSgpfC4gUaoSox/hAVY16sMOWW0PhGOTIcUp+qmVqk/VwmmIHsr+9lDIy
3xQX73OV18M3Hy3S4mukVUcR00t8l8St1W3SgmKrjSTPWB8yB2cc++Y51eAjSkpDeeqms1fWQNRI
6zToO3VsF9130fs/SoCLDPvT2O/CqmeoAEXlYRAy1+61H3SZhoV9N4QGHu6m9jEPxkw/SdT2XDr9
+uAXqfLofNF8k1ts6rwNKb2kQT/mRDicQfh94JI+6G+w82vWzvDsqNiYxmz3u5GVNje0pJcvUqjc
CbRsLC5ZT9Uun44Bib/i4w/TVxO9CAa9yS/GPLe0A5cWf2JSk3lEiTnMhQ3+msWrSiWxHSRF3qW/
wST9bJ1bVDNdcKphrYR9y2Io+Vn3KaKKzuFoKpia/TiATKFfNAXtvr0/WKc/1MFosENFR9/kI457
+VeOPpwXt9IZ16k/SKMvlDIUZDPDrvo6jW50x19NqbBZG3cRgTH+WD5um8yBKhP0dmZc586U3hh5
QrTITCz1GzjoL3x6Xgi0+KWiwUKjw3j265PTG2/s64YDZlc06VMUkg7YtPrMLm0ummK4GiMvPeSW
0pNdP1P+e3BZ93eBZjWMgf/9hfrZsPb9PaHUyKeRAmc4VNuf35OI1HGcDkPBPDfV22ZoLwsfXGDk
mP1+zlL7N9+Df/sR8PiTKU4xDWhjPz+cVfod/fF6sQkn643Na/3cO90cVL3jv61/2B+tmR6rgn/8
2kLEl/Yfe///rq4iwbv3n1MAF1X78Utb0fIDf6cAfAz97F4JyqD+Iwf9s1wiBeBjZLS4MplUabEX
+Ge5RApgadgA6ujhJMHVyA/9yzjJf7F+m0EXLtjCP1kuiVVe/Jcs6gpcY7RR8PiY5DDYil+WAoNK
fJz3XJt9Aj1HWxTyKp0rtu1W0/ruERdi3gdjpKcnqyPfv9dcpC5bm1rcSlZ/Gc3ueOoM8xmCMbpl
4qk7lO4XWSVbE7TwuRyS6UkrXPNRsBOi/lBiVKhphdwjY81XHOZtfLx1f0sXQXPd2YXTXZh0v0e7
XLH13wnNoe7Rr83CvHCTrF/w6Ca64UaHcJ8HDv6Ba8wEspeB55RJCGHLCLOvOWJy9Ua42aJgw+ws
zs+IiZ5G8o7YEHWQoWAPRXkYR6BtZUWKI4sLbQwOU8mBebTcS1o4neaydmNvN9cTfYwFvueNGdrk
5vS2KMAiRBGL+ZYuZ68qWYglYHs2Rj+X9Nngc8K9YCZyx1rO6BdCy4hsirs/FoGOl0IcSomJ5z7U
2pogdKp7VECHU3LqemVFF+OcGHoD1AgjGeRalyKy1qz9R7OToT6SmHI6CzmWPNGlzbS9tK4VLw3H
X/cqb2r254xN2ywCJ3WjQOMECAXjk6cXRnpt+amS59yv+b2ET+lHxG9uv5kyQmujnKfJH3W0mAIr
67pan400ok2exXbIaYPLdlHvO0V5dkzHlZf621ao8Mloo9g+1akXIggJ1l/ahc/Ka65x1vo5FBUC
LV8iB0IULLTUdi91EAdYGvgQ9dj7nVztpCdLND/PoIRI8aA4Jz1aTPZ2l8o9U3yrB3nuzMXbLAcD
S7tBYfjGhhNqfsX1PuP+qYsomClSJcyVsIkMRoQDm3OgnfMbtflLjyw2bRWjkU0XoaW/EJxOoh0q
U6I/CMTq6MDNLXzm5M0+2YKJgAsSngICUeZjWUvj7EFGo02axJsIJwCpJ/amE4+uglhPPf62upKX
nqOQRzlRuje2VefFdukOuemipQ+TcB2JOoM7ZLMFUZecwtGzvrmWWTgbscQkQKtCZQILTwTCquoM
34tmuVekzQSkogZ9LF9TFzGj6z0MOY1BCC9ETZur5V9nupfOHGjy8pS1ZgJ7Yk6tdgOwY3ps7TYm
aDJm8t1DW8FO1lruR+x20t/krtI/t3M/PZno0iFn5WmZQ2hhsLYhd5QwsJqqyK5QcvXqWk6x6R+o
MmNQBitZlpcRh3oOMkvcRq7Jm2FN4fQNHHM8d1FPOseyjWuarMFyL+Edg0ifsUe6INNTCWuY0aOn
gayPp/cIZC2IVF4Qp672M2dtgXS85IS6NTNUOox6287Dnp2J4llrl3TR7A582jjNF4/6Ej9yWKuc
Hb0kk4S7LNknZQnzKE0cHSrTmmCybPZNd3Ptqhwsj1k/u23UfZV+6Zt7fCXqc9IW2b0HEwkChTKN
I0VaMFDialAArfhF7r5xXXXD8FkeB4AEEMAnA5uwkMC92oMdWp61n0PVZXtTXOEKwVIol5R673h7
mDDMK4NrRd/v9X90B/5/NI634D3/8434Uo5vSf9TgGH5gX8CDBZnH3CLHFC/xxS+mzws5y9Wo2Tq
yONRCb06Of4nwKD/ZfAja4UndP715v0/92HvL3vhFNNgTxaClrg/MnkYa2HsD/dh0+FWTk8p1HAX
sBznwp8PaFPmSvAg0NaMsVPlJsKXjsVcx2HCaIybDokMgAH7mdAGUBy00hnVRqt1dlkybHUj4DOZ
FEEZZdgdvL4KmTySOLzA/SCTgMrOpggcX7FKZI9fg1yXMWE0DL1ReC0zJ8P1Tdi1PPJI6ktLnyd8
wFBfGKjQYc1tDtKUlmC4K8gXnnHHIjwiUg/1k/ArIK4AD/AABlDKZfKFf1ZvavY+xGCrLGNtONRQ
1dyGjYyDE2tj1K1+rYWUjB7p4Yyv2qSwyEBbAqOzpazkthDskU4jjP0Y32bXUmteVh7Vf2XY77J8
Sm70uT/PfeadcYxp18IHTsEf2FrpHdzy5AVzvY1gB61pOGoYM2gr59fGyg+fTcQBIDZYnZ/LnlQ7
Tv4lpsH31CHV3dCvGzphJD98mWr2Lo/K3CXcMWr2BbTPMdrnTut0O8xjIds8ZLBN5qKlbrx4ausz
Il1lb+wBJw23hEoYZxZRhMYd4ClchwxWK/NozGSlYjO+K2MO/SSezf5YW2TLbvu2obJ0NAGSmBG9
78fUZF2qmqa03h24jEBIjF58K3Gqc83201ss0Q7OWV5luISJ80C5cn7VtelAnkLN7FuToR2JFnhm
CQdM1V9iFiIbvRSu9dmOxHjMCY4vV9r6bJvTG1QWYO8FL+PG7JEsbOsizNv8k5sRr2FpVs3LmjSn
QV7q9k6mglL3xOKISAIo2RmTuulzHzei5LQzcOdoMGv47lgNRPsg9R3SSrW/sTX84mtZK/5YnXMq
puJcJ/zzy3hrVbHPR2SWW5xKyX5xth+EDmJ7w/EbWSwjQ8GWm1PepjGtgbQ6otumLEvnaI9mfQk3
072rXUb12atZAJcGSKHllcMyr36z7rd+nsP+fq6uiUGEvivdWM1WP8gRVj+FepZnchsByEw2aWqG
2W2YdJ7HO51iHElJBgKDQ+8Bmyy6V+I7Oup7LTJ/ZzbdsM1a+NRgD6253ZCCG7859Kp/85UNJFPz
y6PmZ9aDiDNuLmnRchRi11VdxqJ0tmVcfnNS79oc3epc8UXcA5cinjl2MtuiYfpfEXrTu7qe+1dc
IKztxVAiG8D/Mt2gi43wubA17esUhdVdY3n5uXB8GIEhRhJJOopfEeRtTCxfAbw/yCIjChkzQBS/
GZ6Nn81U319Gbq/8Gwwt6ES/OFlSQ7nDGAtJMVJi31dFO3yWjfOUxYk4TlHen2w9yoKyjaddQ2oB
ubd3YUPL7tbVRuPkDEn/FGLd3mb5MF16rHXR3PpszzZw+M1b/m+eKjFwbEFc2Wk5M5dPxA/vuD+U
MeIaxOUZQfgTLn7sJWk97yupCxAnQPtBgyOZ8lX6Q8fX+jIhxxiewx3PsUh5//LYfht7xQSrNsKB
d0J59Y4GqRcQhVP96GmDcTYL0e+HpCvwUXRAR6pqCGYfExBt9jsC3F/DItKurEkUOzxF4kKBJf5N
qd3aKPLzrc/jDsuLAweJbt5fHY5eWqqicmK5zb2U20mbd/TKd+EDIDLuHfPEQNFBcYix8UtB610o
d+FgzqSjss9+1I3HgZ7xz4IGTjZ6Qju3odYh1Q3F0YEjd1RuLvEJCLzsrOj+7jz8o8PWf6Ua/O9V
PZaipf982Lr6+v5W/kJLWH7ib9nDIS7KR/37EQsUwnKOWqxnSy8Gnez/kjqsv5bLNoFekpS4sxZf
5N9HLFQQoP/W8u3h5ObQEPInUoeBMvKjFIz1jU4bFBUuF5wDcYLxZH/8Jrb9AIm7yIxAOUnf7lKM
IB/5mgoH5pZd025InC/ts5diiY5rLsUnW7kGyr3W8Xb5EjOXNMiPAQyT/ClhWfaOMdzF34a6cxuG
mBUgNGrUbhZUBbxGmd5vwBepaqNnWnaFvzcr91FbzEQlOgOMwKTNitm/HTxEUlL0eRA5BtRl3Q/H
b3nj209l7qeP6VBmj2E5kFspQWA9VO64QH2Jq18VBS6vYuqTszZIOthTdn1XsjV6Z89tO4y3JDzD
raHhvdoM9tR+7pnlAPjCYSu3ji2jc9zNbh24DrAVOWBExqxXlupA1BxEPb6ycOdbaioZ/HMWPZ4t
a04W05i9REn9gRcgS5dT0I73kCRFQyoM+2WhkwewGp9rMLs7/ZVJ2rx2HVBtZmycsd7Y8U6D41wG
WZhNe1Rh/L+N7KO9iKt+i3epERsofNwPdUH5w8ayp8EJOqXrF/AQSsAUBAhf7VyPiNFzCfc5eRoY
k2GNs8Y3Yy83cdKWKaX0vQYCxYIrEUQMnA67tXx8wFxEpr+z9RtTx4LPHzeRPMlxkmaB1dO3vo0n
Qw8Pbjfa90lXTq8eVir/YOiCNWfIGoNh1y/HXZFXILFU56ibVKJiBLgQQ85OwGct0Ba5/GSFC+tC
jKP5guvDp4nec6AYVG7RHCXpmi9sqLIDIjSe7v/L3pn01o1sW/qvXNScCXbBZljn8PSdesmaELJs
se+D7a+vj3JmXVn5bhoeFFB4eJNEwrLM05ARO/Ze61sjmR5vme5Y36IQd9d+wtqrLZNcsb7zcWE9
UCdlhMlWJvS+UGjuqGsVCJZum32tx6ZU1paKM5Y5NdPVRRkHzP5rmukxgiEYwkugWfV11ABhRu4M
UI4qxPHvVGOq3giio6FkdviylolImjsY7NltCoYp9YCtZdrCMspqX8+ghAGHnYmqo4Wf8PvN4/+m
R9dZEfyfV9NL9qmDPP/1H0upcP+gtCW0kBWSpfM9H/XHsir+vYzqFlZ7i04zJ8sf3eT/u4xqLMVC
NU0q47nd/Jsd4/fS6uNujV5rTvYgp9W1EbV9rmciCfs9i4my0RSHaSy2AThnsEBVw3OHUbsCNKLI
Xdc5XXUiI93Fwc1YEtRcgaGeBDjamAsFQ+5bqfhoqFSl9M+xXnQ4GLIWlt3soJnhuRqDMeRG4tVp
JOYZI+hKcnZdJwH9mGQJrVhGPLdK3nUP6lghNIsI+RoXdq3npme6JVW0pVbqtZRK+JRPk4AkHjqz
PY8qZFgAoSuhtBUU1ltyL0V6oO0doqJr6uFLBl259vShhhGfuDZBEVFV1doa5b6VrqTUinat08Xc
Ex8a+5usorG+7FHRTAR31jPccmy0ZOXyCHGqEGmUrJskiow7FxDfYZAJ013sSzH/PzA6X0bByPMq
g4qljpE89E9iOE3ELGOl7O3C1xMv6UPjttN4k0s0iROWRLv+RXDk+0Hpp6+WQ4kKrshlPiTYiz+V
i6mvUSKTQ4pvyy3paLUgDxd+zxh3a/mpdR2zQHq+oPUm9dA+q40qraWVRhBatd52tvzD+dWHp+C/
kP+z+38Y39II0Swmdng3SLQ2ac58qp61tAyYVLrQdIABnDXFGkgK6zkshYPc62Do1799PVhN2IDI
4nHIt/00DkGm3qX6VHG9oZnWrayjL77DlpTJonnVaB9v/vl6n8+D2O9mmgStJ+oRHY/XzzVJWyIY
mO0PyId5a4kS9Huz6OOlH/npL94aC8inj5JLzdmnHATMudn686UauCnYiwwHBS0RCQAIi9cIjdev
shH/dhmWH2ar/JfxJqHE8zf64bwT9bKIpyCyvUAhOYLo9mqNh9he/PPnpuufqjlTFzoILExRWKx4
NzNd6+N1kn4w+2jqzaX0/aZzV9Yg0D1oQW+Me2hSUXUPqFQVXxi5awqpoXr0RkGglytIe4Xjwx6u
BXt5agrEwQghh+Ey9EA4AAj2pv8lxlAMt0rHK5MDsSx15PZ61vsLEtaCfAuwQvnuxigiTm5gKN22
HSbr0ewVOa4m2XIDJSySOKxzEyfrgngQgPaTFMQ1osKZsi+hZlIsLUN3GjNmWqBYqRVzOslrqH7p
bY9WZc4RgonhxaleupuoaXzzOlcqKEYEE1gqJmY82xngri6oD5yK4HqgRm4V6MUYdzpHAJJCWzJT
+kIxInlRBrEMEgtfqZKLMVgjIS1QpUDZzs7ahIDQk1Yb59mixWrmHzDRIMDzsyxRV4GKRoUhTlSm
OcKIfvRRbalWtBLgPNOz36uldW9lTGSWDiBB8ZV5QE4YNWO2ahM6TYMWvMj9JyzCSuO5E9DDp8HV
ndcJetW1SBIiMRZNpUXyagKREj9kbhjX18ZYtd2d6tplvEVEWESnKcnLbtGkeYbSzS97hNBejNtJ
W5uNP7ZbOZVdBYB7iJOHIBrN+KbSZVUGS6MOo/PU5op+mBiAjV8BxuS8FOlU7qWjYU94fObU4Zor
OrixhjIikyQyxdcxSVMyboIRIXVXIj7GtdmU3wgqSUBFxTJw2i0TUSQkkwWzEKVMVis45drUte8J
LyEQAYGvk66LaHJNepJ09+6bsC3MW/RW4fAA6jLIV03gDMSTZCmZxJqjjB0GHbxOM76gSv0nSjPD
2mu2iXYF9raWP/NdkHWwDWVva6B7bdHpL5habEVuShyy1WvgpDay8YAzMs0QLEpE6ARGp0CkjDTd
sxlt3cLkgpDgKH0SeHh2u/yQGr5D76xumxGxNYj7PVgKe4Mc0LA2pVmADC6HGX0g+XKdTdO1DgkH
imLYK8nrZjCXT2G+rmpYDFtc18WXUeee9KY26YNFK9188IBpYQxOm8D3V1HSkqcU92OJ2Kavfbl3
JGOiVVrSol2Z9KD7heU7oD5HPziqOUkaq8EQEWMu3qq7kk6jgQjvzRoMu12akDIGQD+Kn9M6b/E8
hV6mG/DEh3yk5YaqEuVtHoaQyK0SRuYRICQQH5W547gN9VIcYokPAPRW5T5HhR2UawZQduDBhI3L
dVVFtrWzsiqUC3tqZ08zR1HAZpAmZku+k5/0pHODSwc0TtyF4aAr28Jo1Q5ItJqfm07YJesRpj+S
P/zgzux4v0ugl2wu2G6Ysi21Njay6TSadZkqZEG5RsZLniy+XF55anOdGS8TRhwlz4MSE5iVDfAe
3O3AvsEKZE7M9jZAJC09qPYQuSoG+16bpyntayeqGg98W5mZm6jPfS34VXvu0x6A5RIFEOd94bDV
WMbnvhNLiMyBdBK2NsSM0wCzJr55Jk+2SlZtabvlw5Ap6Nl1TObRRlUC/VnymLjHvKg6eawSoi83
VY6LYMlJdnSxvRJ3dP/PW8inrdfUZyqVQ4WhsSOqhv3JWIufKQijOg6htObmxR3UjJGh3y+MSVN+
sfVq82b0obJ6v5aB2OJ9o6cI/7RZUU2WLAww9dS6y9fMbzMI633vmXohHkbhRjclIFH+TA/OPhYo
ZHaktNRJWO7++U3Pu++nF8IZdT5EOATHIgT6edd0K+KM5Izw1UmatLZsNcFXk/UQRiHhkcjLa9/8
Vfrl3+8GygBNqIJSzsLLPO/kHyqCmI66qZhm72lVP3oyZ3VFGfebWZ7zPUeYIjY6SirBGeVTJdUh
tgjLDr510XfmKiiDeNO5IA//+fP7+3sxdcZD+iwfoyb9HDdYFdQ9aRYBpwqlel03pr7rlcZ+/eer
/OwJZNiv849zVENPyM3J9X7+xIxG75FhpLSfqtReCbcyl6JMtbVbuOwQM8mPVL3ox1P7W53M/6Zn
b5cP+D+fva8BzNY/TY3nv//n4Vv/g2M3J16msw76XJOf/Hn4Vv9AM0WDEvu/KXiwuVX+HBtzGEel
wmGc05TgNDGLqv4aG5t/zBgBzhd/4vJ+a2z86W5E2erOV6atygiE63y6522TVVQr/cZr6tI8aXYW
7yNVv/7wYVz9WBw+kmL/dhGeXEFnzOQBZsX4PF5rOW4qjjBqr08ZgYpaE9uqGv3fW5jgKPDPzyME
VG0MSxw+sp8WCadRClau2kMKqx7o0N6FAIrWUadQN6mK9qPR9B91wfM/92Ed/HE55v18dLMbev6G
Pl7OHwIFNO5Qe75MXjAdM/+qsVtMzqgRpyN6IgPG6Bfn67m//Pdr8lTzWItZivrzNXEgAU3BVOuR
d5Me4ypwdzKpx5Uujc6bAJjiUTSQyZjjLhbN+ItN+dN29/6O0ZpyYrJMi9PTp1W4G0EhZSlXdyui
PfoeyyodlWYZOjL4xRv9+6WgZ3ON2XA+r/vzzz8s+FHgt2mHAR5i70i7QqWCqtymXgoo194/35y0
A/72qeLqxm3ELThzOD6PAjNOFU0T0VrCpWRCCSjabB/pdnALAtDKcSfn9bNDnxhnc2Vo0XIkbGKX
ijZ7TivfgJCEX2RWwQuo8J3/wBQhLDyMytEb6BcDM0tuPw1VUpBvMqhrnxFnrDtsl7WBR6csOIMt
p7JpnsYpDR5NZHHPihZGd77FwGspkqnVlr4vperpkAv9ZYNLTKxCcwAn6wSwYjJCvo+hIyJ/aU2+
PHLGtPKF2VbItjTA5Q+C7fzVn+rWXMEnTxv+FIzEogt1920oIkTtVtWMdOGrBuZBmFv+wY418vE6
1zm5sREQmFa7D6g8/Te7CLp0iR81/0a7qtJ2fdwQIS5lmt3Tcp5SjwClmR3WTvcRrd67UYzmfVgX
jPxz3xo4bdv6BIGfHf1L7GjjK5AsLfIy0ccaVW4WnyOrx6eUxTZOl1GGaY6mWQlaTzhdiG3DFwNM
uAFFJKEVjfSEhNi4MMFmMkEGnP7SUFTT6LNC5I+it5RD63Ke8vJSjq+lleMLtJXq1CVx1W7Uugqf
VBFHd2ofNSgZa2HdTdLoqXVjO/0G+InuPA0v9dTHCpFf8TitpK0i4gezkS+nKQwvgOjVfVbqZos4
T1HwidYOZ37KW3SIUBEUi9BL2a/xgDCgGQuNfKUOGWErDGULTcs6a0bTDIvMjd1vwOeb60idOfMq
Am/gcWlNH5QENpjuQJzaZVhO8YPPFAVhXyl9l2kwc2q84iTslGVikrVRDeKQGFiB19rYoXoc83K4
6A3poKtOA/CvRmCPt6FlFl7gV7anoPFJtrIfpm9jFgMGG8YJV1yrpQxNATsMb6CTioe0j8eXhln5
o6LWU4EEYoJxyJpMbhA+MevJEZU+ZzYUHdw/u9MfOXanS9T6abaOkIrvurJ2YGhG3dfWkcZNrZaN
FxVT9yZlg5yw1xoTAGuuXuut9ssE+s8dH1Ywd9ZtOfQmhcas+NP8jtDZwpB0Vr2xQoVCgGo1OgQt
3cNNgX4/rBjdLRqSHZXWwkt1W1avvXFAZLes3LNwj0N2gcjtMYli5kGbJtWV9dCkm/cF6X+qqP+l
z+XFf66ibsc6evlYRb3//T+1dzp6dtxnbLcI3Gax+19VFJNh1kEW7lmHPm8XfKl/ie+gB2tsWDa/
yRr4Pk7+azLMv4cogpYpxTEwB4hNv0FYosk5F0oftmbqDRO7JP4YRtCMSuZX8XHHalr0nbFUgJ9h
XENDbCTTLGxVZ2XxjHbL0UmQixQ1evaiZXmjLs1ZlGy865NTQUbmQqDwxstqJWT3gozNhhVRx+jq
k0wF3VYEvIADIEj0z3ZIpJIzJLmPwxcVb7loWwnN0G2VCDtZKDoCLw3V9+9BUiWuN7AGwLsjrK4k
4y6yQix6qEcsIGgu4LYqWo2arPJXK8sZHS54Rmd0miahe+REk9tmexvZckDS5YxykNQblgV2LcDL
mr0ZP4BsLuhxwLCGHLYZwLrmZviBbotDYXgV+luYbu474M3Q6I9B3JAELJ5aFIXqlaNo/teY5r3G
kj3qBm3VdmD4ikM6a/OdlQ/I3Udpo6MFccd4JIWODl2GeNDJdxYZDeln0qHHuzS2mkvVMvlofbKl
+yHY4nMPXxvFeih84yyDDvLGII56KjcjAOR4ML6T5HddAYqLlnQcabi2FUtbpQFhl25GhFNxUmjc
wn9t6kXlNPVxHqKtYLKTQuUqR17Wo5+YfKYR+OMmIaEkDg6BlC9Dfx5LuqR5eEBv7yWVDd3H8ccd
wHvs7WZo31hSHN2AyEHdORI6ROvX3IJuXFeNBXk6KR/GqTqVdd/pJyUrqn1fN5dpDM3OG0GJLuw+
vO7pSq/ZGmKDLNx2PwzNefJ1sW7sWREp2pZp7pg8TWYxnK1QmOgJtaMqaatwY/g2LatE3Pa8yIXW
Bg8Im41tTebIdaZ3xqIbO30RuOD5exx92YD3YZjZpXRE7iXOg2UH4x5uY+hvMP0mONH8fQoYl19s
9FOCrc3dRr6hHu0gv+VU7Ol19lAm5Plin2WyV7ciWlrtUFZLZyrDe0yvxd6yahdbEx7GRRWEB9X9
jkMtwDIOeYDoWnDCSV8fe6VaMhdYMoDXgebuUXeeg5xIzlVhGOZdERCjvSqRcdVIYjvQ1twIdFbL
bSTqm2hWv9m2n6+7ejhHNkFTLt8+/Nri3BkqyQDS9cLYXeKfLrZAMG+6ilTBMpJeP8l8gxr3Hh0A
BBgFU7Sf9Vds+uWC1FlzSdnIvRDNWdecenYiKTss5dnYnlJ6KvzhuA/Tdjr4BJ6tm5b/2I0toAtY
1lWrwHvYqRXCKnA5kPmDeCBRp/yq5dLT8yr6WqOgKjHbxN9sAvhKsAjTC0IE4yj7cvBwBBn72Udy
sC1OdFbUE5mZDNvSNyqyjlty5p1k0kPs6yZad8gM6yYn4XTKjFNMTb6wYsU/Na3pLgnmEh7vyr3S
8Qd0KzfWrIIm+fCSaOm33tAIoZWZdgaElOZbs1DGY9GV2iZO84EqOeS3q7y0vb5XIWYr9Oj2dqBL
QkmtMFoqUDAWPWh1otb6Vd4iB17rRtzAfMyrzQjggYctbxG3IghmGkKqjtFBhQy69tiTappdskp5
05T20oTlm+VbOpzcSCFpbyzkHfYSx6NzepfYZUk3dFqEUt6rFaAhh7X2qAp/T4PzabTzVPmaGRUB
nxZWPqfYxZqK2NNRSWXS/Nx4JcsD+U2foxPGgHTSHQ0eAEthQrg8E5RCuTKtcF9H5TkiVvCA3wRW
UWpe0g58RAIMnBUNw4aKOx4xM99mwIhkWRraG7pR17NmoJjRVd/rPvPf6tB+Tl1lBQC0I/YtyRaT
WqL0H/xHvxtP9H8V2J7QQ/VcZ+jku9Uu7owzJaWRLMPCBFfflFnyUvhKfglyAvk0kUVebTJwyuMr
5kxnQLQ1aRmJg2zPJghFQfcCsLtwlpwlndnrEiwYmHE0EYSEAufSYB41ZmeseJ74kTWojxo97CVh
gCEQVGbOB4YKmN35xbaMi1tb+p4zAZcvG8ZcAmm3Qjnt4BftG3VjmKU4M12Ru9KXoLqs0Om3ZcWS
Qd3/NpCRx5ojvKlhwwiKJsNuagMXCL8Iv3+yRWEfR84iebUtnGo9dFXJLKc5TmiSxnjata7VPhEc
pxKw2+7y+iim3eAShZ5WlwT4CisHxaohuPeL6iGoVRxohJEu5ynyit79AavFsGyjV1a6dhGHgTgx
ZTJvDDxV34zue0q8CxpNPkGlaZKriMWB6c41DK6F0IaN9JMj9lnatGV1iSY8zCmZUc+iqW5GNz+m
oXEDLKqUojviiPPQCmzryb9w8jqpRdtsEedwiisqABZaWHx1g/ZS2mLfh9opk9p+jNPrRN8hNFsP
IPsJ/ABavhxQZg914YVqf1Ki9hiMWrskpuR+HMXZKpVLJUMQA3m9y/TgO4tvH+yIBsmXuggvEeLr
de3GR0d5K7XrFoSK3aRrioPHzp0UJpcxfjZOGW6ZuAscdBszi9IIh3wC96HEr3SnG18djsBdiIU7
/taiBw4A81IbrFWMBmp9QikEU4LCIg/uZmdujcXdbSXcEVgYjbZUiCW1JCzT20ypH6t2F+nxtmWr
Jm7SC6bvjgWFoMSsZyteO1RruOLbLG/P1sTi8zwRYdOyotgWe7tlL23njBTmxCN7RT25TDNKHnSr
1US+XtuzDbAYR7GXNND8o27f6MNWahW+rde0FhcnMq7CDH4KBDry87iNIAgoX4RyzAyTuVqFU8KJ
EeN27ilr51XxMUltjwgGL3VXuvmtVnXWKT26QrbP5xXshwJaXD1Zq9rnPI+y1FGqo0uzYeEHfdex
abvF9URqjxmajIL0dahTfwzupWTI3CTZtrWuKgJQYa4XHIlD0oryohWky9Hhp0dfXsdIs0h3oWpe
9qLul0i0a2+efJPJk+0mYyOQ3w2dQUZE42kld0vKUZiT/L5vU1DRPrxtR1x6AOwLC5Cv5Msu2YaD
qbmeKkXfCRPgSqGIaIsJfFg57bqvmuZUxJJnP5dPYGeMXTynbC9mfBcxeH5UX+t9dJPVFzuMi22X
wbNtq+miO81Bq7uDLle1gR9Dn93e8H5slsgiuRF4Mx8Gwm+2VsA3AKupdJezcK3A4zYmV6477AJ+
ZYZxeAhLbgMqkeUoRLtFaU5M7gjcJakPNboC6Fvj0VHD28pIVbR0JTFqgOzSTUFQHYaDHp0buYci
yZ/MvA/3fQ/7DJdYQPsC6z6WStoVjh6+hLq1s+34sQhQ/+IBu/XHcBViRjBgaI12szNFeqdz5byO
oGZZ6oYOz4MZtZ5LA2Mx6WdTXld4ZKFxpF7ZGljJ7CV7sZfhj+mL8ahFKjCUgA8GwH+8C20lZscg
DtbZEjw/rkFHrXyK4zESsK+4WaNhmxIqHaYoRElxgkhMWKCfrUtFfTLg0SeD5vljeUs01TlGbrfA
wnLfqPXj/FtWnT7AKL6NYuWZ4LuT3ckbRVPfpNLd925F2jclwcLFryGrhHwRKqnL1HMgHv11lcbr
bKhOaqrB6snw1BJMG6qQCAb9VjOb+wF8hlF8bVIeL2bNwDKBGqQWd4D1rDXDF7ftvzi1fQpadWVN
OZGvg7smr2+TR+X9UPhnsxXbtgisNZO/jMNILlaBVI373qZvgi3UXwlHjPwuUeECIZZC02cp8Cvs
9Mhc2eG0VOF8VKQXWaOXBXQo4skh/zpYcyiIlhUzctN1n2UX1bgahgpul+aVVPQMl1YYg1atrFbS
SHHT7t3c+OL4wyHhXpEDRk8/pEQKVV4sII+0dtdx4ewDFA9KVlaI2YataDlOkQM/ORZUDYLbt3mp
vjDU8gboTkWIBYnVMfbpWfmWFzZvoTT3UKA9pXJf7Ea5c337jtgnEiC1BSIF3EXW8FUkB1jp7sIs
afXoWsj4yL1YcTd4xBGQJDEdYlddBJMQeybx8cEaqK5NUW5dQ2cVMqiUmfMnsH8M8aT26oYh9krX
s7Xdl5iTCpAh9ngT2dGOFsyZ8fsRAyWQe7J4XX9VNcVzmlgr2k1gazBV2w3Df5QaIoXSJPbhdCnU
coEjiNillSHfgkJZtVN+HY0dsrqWcK6a4k96A5+RmV/UDHJmLgtPUBn7PVVVoF5POn4a0W1Ndrck
IEMskZ6axc80wE6KpTw08kLu+S0U11MDzVALXgBC6N4wuuvAsk5wOrxY9g9FZ5AgnrJ7TGim78rR
YX8wamBGTXCOmxCMf6S8WQYmSwePdVdPa78JxoOlDSL1Uqb6KoeXKn1NAtdsj74tKPPUpOCE49cN
QWOB4cSPdpsAwXHMgVqctpL/Cgqfzh9KjmG6CQsXkGael665sUkn0DBEjep3u4n1V62XwU0d5iZv
XIusl7CsM0iRTWaSlyyzt9onxXJZxTHbS2a44y1RP7aBw2scqxNCtnhnvMuLUZPk+FJdASlDf5cg
OyjTLx1nODKdBTKSZWwZNUkVvqxfUBwhZQZ4g6zZ9gMTUhmiJ4gt79JnAJPIoLkbwufUKYgwbghu
2Bvvkmm1bS1263cptRM3irqE/YfO2p4l12rhD2sQi7jhkndNNmCYM5hAZNqzYLvVQ/XZeFdxt++K
bpRxpLQPClm7q2rIV2FNkQxU3yQmlWA5Inyid5H4oCg0UEu4pcjMGPEfcj5cqqt3ebmC3/IeYzqi
c5b94Ax7j+Z9+y5L72eFOhTJ2dH2rl7Xjbax1sksap+cfpCeX8URoL2wvwuUtjz2umJAH6om+zaz
bW6aaJbKx0OZ3KHeEPeoqvs3Rcya+kmt3ZTDHX58HNuzMSxt5pNFP6hsr/ACYjQrZkoBpxcm8/mJ
BNuJprpdoZvuIKd6NguGjUSa4yYH5dq68ZGo3OG3RqySjR3NXq0UvXKkNZnBuxtQ0q4bKwfu1qtE
xq6MKceUL6xI9At7doSb7+Zwoijsi0NSLW2mEvc4lSVG8kmbTeXJu8HcfDeby6DHeB5EWnyrScaO
lASzNb2kAYt0anasRwSpPmjvNvb03dLe/7C3z053msOY3kEq0LnuscIX76b47t0gb2rkEQNGGnGL
/U83VI67b6Rx/lMv9H+Tjxe0L/96yb/9a/FSf22//dwZ/Wu6rFjaH8yBkC3MY2SL+Sqjsh/j5flH
Limggh+qDhIa89/zZc3+w0adioQDpar1I4vtz84oYm9oIxCz/3TTCOt3OqOf2e+zXQdL+2y9cVB/
QFD6uS/aEgvolPMtQ2S6fRsNbbOXo8NQzy4m9StACp3zMUqfda9q7QlQXoaMuR8rZNNdaO/0wa2u
Babj3chp6pFoU0I95h5kDkVVnb4mup9uICu1+cIeOKJ/+Mz/i8H1uxjj311dBvaODssOIS8Dej6R
d1XOhzmkok5MXAuBDKkV40s/GPptYkEEXAwIEBeh69YPGmM0llFCmRZjRsJh1K5HtSehcu4T7+oh
gxyi4O4plj1NarGAUmfcB6G2oq1rn/GZj1ct86YnVN9UgNVkKFcgVaY1ou1phdKy5hSaKfnTRP9L
vQTpPOpRc2e8hk4ZHn09T8Ck1illZGYOSE/xH2+aSKV8/efP4ueR7I+PAvm/pvMt6qhlP6lyNaCs
M71y8ExNQHeQiEvbQVWWbqn+Su7z82j9x6V07luNpGELBcQnrVNUZFiUs2TwLBxUq5Tyad8ovrLU
3c7hcOrb6NLyHxqF/xdTl+57jfDu+79OL2Xzr3Wbf3uRhP5+ZhXNV34lLqSOglD+/5FFjNHpw3c+
pyL/mWF8fsnIMH783kgWmzz5aQYz/86PGQyTFtYS20F4gC7lh17lx1IDiGgOeBA8KA5+O7RN/57B
6H/M1mqSH5jOIJb7ACIiGgPpNc+XhY+ZuY7zW+48mEOfRzAqBHTECRqDEDQgznwHf3hYraSDWRg5
qCTdZN/55oPEunZVRoPptWUSbK1q6hcdUtc5R3c6ONNwhbeOkAIeRBx9pl1DJqDpQyDlsVVRP6qK
Q0WfGNMVsfIDysi4YhY86OYG3bdnSHU8dLjY18B6JE2oyl80EgKfjgqZxllSrNqcea9rKTboAOMw
hyd6CCkLsTZCqZz7yX5QmE2Da46UtQT6/OYzHL7oUssfEwUnTNEayjXT8vqq7SN1b1t9dhQdGeWL
Ih8JwWEIEj5qWdg826UX0tqbVkhA0U2c/KFY2Zbcx273vZrbiGFr3wSqoniRNn0j8VxZWBnsMKPH
nW3Wz3r0pLfRLZOhI6qZnZ5m9Aw414ITfWHeckIZD5Azf/Gt6jmfqq91TT9Ab1cQBA69Xx4Le1jj
BbiyA+sK29xVltMWF8a07X3tjlaap1jlxvJXvX1F7tdtWJe3OcT2GW541gPiCyONYawGVD44JOlw
1TtPMQ4AA00DmMSNM7hHqxmOHekQPTkCZEkqzxVa80WjZ9eyCW5ZA+nni/hZDtWNkNmj5UzHMLEP
SDK+JMX02DfpztcY+hTNPTrnFUrYtVHm12NQU8ESjkz2lb2wiy9NtmKh5yZR/AuSGpQInMV79YuR
HoPqO4Nx/CMxmUrFDQaegiI1OBAdtx4yGS2dQD8IkOCcuJxTqGVvFXrDRUoSlOKemb1tq8a56BVX
dApvssd4Cy8O0bFYsgd6Mr6wWSAjvrSBWFW1/5IlYPPtyVPktaLHF+hBUCM4jCbLYEZtXbXoz5V6
PU1funznIAQPIQsuJFKrbqSZpuovsHi2CYUiYqTlZNYb1003FPE5e5J8UlJlDR1/3QTFvfDvCoPu
R3oDFomWArlDerxRFJj50VWkBDuFw0wNUMvt9TNkhzNm2LOeO+uqeJiaRz9vd2ZdP5M57JWZ2OIw
XHGGP43dtLcz8zmqg6vQR0KtppcRSTXGKa6Etd6rEBoAhCCD6rnptL1fdltRJkubTLBh5O7UGKZ0
zqbS9RPD3ODsDBpiC7yb+gt30AGH41rr1C+JjpzkRgv5nqpt7vvVIuv6N44N12rS3+YdcwUn3ATY
vtSBnLz8CSOEvmCkdDAdBWqmPBq9u0f+fR+1wmtkuRzsU2MIxiXtutZu3LZ71GJ7bfYnh5ONOOgW
ncHeHjfuOBzbMDnU1gPi9b0apGsjISpzxAycGxs9kqumCZ7dlLRQkfvXI/ZRe374Qse907pt1d6Y
1fdsND0jXtf0EUlDXQ+yW4qCjqWzs2qyetQG4na8tkr3VEBhWSTbGrxST2BUEYX0NHLgLsjnU1pv
RnaBEvqU2mI76v69nSurpiyPhKLRvlTg1CJQV6zrLqj4GPRN4QY7vQ9W/bTJs3o15t22Ec1KhM+j
Ka4g+DdegMiBU86DX3VnlLqPlEuvmhMHzLP71ZTXtNflip6QIOKV9xxsZFNyQim3cMjCZE2uCod3
IPW6HiyYZzFnMd17FSi74dakwBAyqzRRvqwjSayVBkpJ+0qNuBkIFAlcez3Vm4rbtyb0zE66B10N
QDnX/lvoTyQpTpiRi+SA8XbXGrG9KAP/UOb5t1I1iEPvfCa4NJSw3WI97dZW2N8ycgF9ilp/hT0x
WhKJ6D46ZC+y8pfPrh/WRwyv5amWabVsbPWARPNiKBN5qQENmF6JD6PSOZfW52lFxR4SXhN/C+Fp
Y387Wi6Tdix48QFh1/V8VlsUmsbNYW8zfnVRWrZcSE3/kuTTrRTpS1t05yZNw0MV1grWwFzdArLs
jhJc19IazexMXRffQDbVr/rR0M66+uTHKwEK2kMx7vWxSqb8fRhYkVc2Qcq9W2kbJ7LXjXvq3egl
5dQJLjqbaC7jlwyaLUPfa5nR/47H4l7JJng45SZNMnnIN0pCJ5iQ4Z0kvHVhBzRD4bYJT/f7g5uq
7hadOzLiqlhVQfTImk+263ir+7gzyHFI1eKgx85TFXb3henji67t+zqqaBvxZSV2guqpao9ZfhVl
Il3okU/bQ2jdssmGfacX32iIv06tcUdnAK5KD2E5SLbk3V9MpaHno6lPpVX6L2XNKJ2g5oWMeDqG
fd55POYL+kIQAukyAB4rAxryjH1lzgPSt/Vj3dIYUjMiQnrNWqlq/MiQQ+4UIw52jjac4umFyc0T
h4+lio2zjjdZ5tCWSIisjZVvaqKvYJosImWCulERsRQYBBHKCcStSM95OVJ4/B/2zqw5bizbzn+l
3/xiVGA4mF6BRE5MzqRI8QVBUiLmeYbD/90fKFU3mVKT1g074l6HQxWqbpVIEEjgYJ+91/oW7S1j
6dj1873caS/SVNXOrNi4peGM8EIM4AuOlPTdKA6oTA5AcW6U2X9IBv8S1PdZn9v3gxgeB1u9QAK6
1kT7LRx3lXoVFAPt3kVuwEvpZqhEvolhC680kO3MhwitUAs52gwEzThhaWQHXOmKEycdjcVx0Fi+
02u0+iOvfGZ3fdqc1f1cbUSjVzD0uWIp+zdKbEh7RcpWrEXW6Y1T+yUnv2MFzBq/Fkl49PjM4BDB
FAewnrEwB+W97qe84EXVfyeCwFxbOXfDiJcdQaVuYX+N2r3Zht9yA/Mb+fQHg2E3UkV2TLGS9TsU
fckhbIwEGMwkbyKK/7VVd4w3m9ZyJsZPQVdvCbFB5qJwlUlyhv3IfNSwRoaQotkMRr5Jcb25cndf
jl+rSBwCHRhzZvsXmkmujBYArJ0UnXXKusHyQ+ZivRtZRjR52NZw54qxJVlByGdB8oRG3iCjMOg8
VZ/OrKG6RiZGxo/EaAwMwyWym8DTSiBxSb6flHhlhX4NAqoP16WWX1djeJjzmFQXqU0RFNTlHkyC
dYKpDbFmi8vprLSa8bS1xvTCqpfVs0oQe8StLdaFMuWXGc6kxNb2paxfWsFk7YawvMcfFay1aEvO
gHQ1s9+/JagIvKBml6AlGbQhlqXh5I0pn/hQtdkGZWGzCSvtjiG86fWN9PLfs8LWFKnXRmRK5rXU
t7tJxhhkSS1bT6nbVRKTg4BZ7lhOp2qtPsF1Wam9+q2j0BQlna0o//9yt+hng8dg4/rv5W5fv2ff
83dbreXv/9hq6eIvHZqNgcSbcPgfG6ofWy2h/IV8kfai/FMHx9f8lLstu66/mzhkCyKTMxEivZpo
1T/q4RiLW+RfbRDYZvyDrgH7Ars+bAmLwP/NzooUjVGPdCQyhS2F0gZoaF1ewKcg/bUMWpuuaZri
x1rSMhopOqgwrvUNWp353JzNNCDSZ0ogfwhVqjaqBqfDieK5LVfEbNIbN2Gd4PDrIURVYTDdgVA3
v1pFMiMSITXjztIkZp/dMOREEWC9lczB7YKitRjhaEvr0q8t0TNirfW8QleUTBPfJMRJekt6E1qq
IK1CrXQjsADSS5IumDyasCFIKp6bEFOog19UZbouRSrRLnIAmMAF7FUkB8uPmdZVTR4eWrmThtN0
IMsQYp2sMjFJpzhbdjlWc6HLIIR2wYR6ijjZuUbjU06Ivh+tVrbYGISGFtROzr4g9BRTShAJm4mu
ulNSpKG6iQdU24ewa1tEP74c0TDTh05/9Aud9CwKDX2UCUfWZjQwkR5JKMpiGPrZl1yzqv5hGpux
vkUKOCpuSc+JfjS2vAzNU5io5IDZBT5feB+GNp3NhAiGl/bs2w9jlo3ljr1iH56OEfKj1BkgHcY1
bxVp8vV1wCnEqkvcxuLxC1Bo4fgjtYLJpR+w81nXP42BxWBxZ7DalXWQsRlTYsHa5JtLly92iKan
rH+B5DnBbcGw3KmCqPYyDG/JdcuMajMTImf3q0DLcpMpvt6OWguHltwN5uN55SfPap/2DNfKOGeK
lrUtSb6xYdXRC2o/Sb1m7cs3M/lYISN2O7n15bJ9zE0jZjKYMpG0AfVJCGbi9KRKuzLeYR+ts1Mz
HGReQ7mp3+NDrLVtYM9GuQecrwTbJoSn6hazgCHV2ekl0RbNqhV0JAFL0aw3QmpvQuUN5ZKXT7tr
iSHyKivrbtVysO9bOSufkE+cq3Vp3slBjKrdSDRxWWh19qxaAQJGoXUEtqhyV98zS47q8zEW6X0p
j/I1CRLjKmf8/XUO1OA0CFSTFJqS3aVb6TY0x6LL10MkXWsLNxF1WnoyRSmdCDHp7cOgj+VlGg7i
QRU1oqMFq+8jbYxQBKWztrYGNBitxLsxG9ToJMllab0Md7S8zHd+OMoLCYehzEgRzdP8wt6x8Ji/
sDWa5Zs+bZExdKpxMEAgu5lQ66vAyq/6BqCHCv/8Bc1DfTJNxB1grxAuD0fiiVjukusma/CMg5vD
+kyo4SKDSMAo0+dLZIOtdKqRUNT6cbKvyL+xT6KI9NaVRayPte5tkorOUlkZY08jZiO75z6Ih290
xm3bzRroC+R+ZWmFnyCQjK9B3JCLF08j2k6ULTqVWTj7+SqfSV8+m0cfgjkk6sg8t6lcDIStAy0e
YqbCl0Qz0JNIvlFe9UZvX4xjVD9ZRMaYTogDPnStsVVbvlNU3NoSfCdm/lLPDwElipsJan3u1XKv
yJ4KL5EcFpzk6kUztGHrFrHCplcOZPV+UPo69xRFo1Ak5kBMPOUx4UmhKKL8MSP5vN4nYijiLejO
QPFSw2TKn81hoBV0oYewv9OMyhrZ2faF6sJgpitclRZUYX+sm7kltKoy0u/mkKvxhSirsly3WlHX
8pbkm2m+piAA2GNXlZqe1HmbcXUa2niEtfc9uqk3b7jfNNSPnWCaTE9XgWilCpT4uFnfv0iYtquJ
bnY+OiGgKm5uxnKxKsu6ff4PHIeRB/MA7JzwVd8fRx+UcTY1iDAzspOnMhymJ6UO+x+zqf9tC9hy
NjpMPCDqYMdU48gCNgcjeUL4zZc5mrbFuhKxMUrzK0pZcpzLpDkFx5xffXxqRxEEJnAeBQOWaii8
3hWcO0dK83TIbYtPiMxP1NrUkyM4nExGHyLMOfaAIUfAKzWkuGTSVExoS5w3pSzMLx//HO/nAT9+
DBMgEPZnWLOGcXSJ7bQwY61BtRrkAQ2BOCDxmkBD25rq3cdH+vWmUdmHc8aqjV/WVo9O2GLdjAoF
KVob5PaNPvvKem4m5fDxUX49H4RCC7EFdfky9zm6NXOsjz0iLPZnNs9DY6vNKgxy/8Cwqfzjp4BO
PIxYZmI2ktpjo/EMIjPQyQN19NovTjAMfgsHNfjEMf6b88GMgKnNFMz41ON5TWroMls4eOuV5FP8
BGKBtvlWe6EmaTv9+Rnh7OReVE0cGJZyVCCiqjD6gLhLh4LhXpLh2s5BEn1yH/zujKhDIUZxD9Dm
P5pAlTpktkgMtrNk4zEE67o2OUn6HCF3XjTVZ9jN39x2BmNQfOcYSBimU2i/LXqNCYk3DyGtE4OM
I7UGFOFLc+p9fNstP/S70pqCWgcju6yIHEQcGbVNeyB1Mhdg8XV6Z01PH9HoeLhraHz7Ipe//fHh
2BYwibEV6DeYiN+flNlaGgHahklPWoruRrb2J1JKmFfd2cWZNk3iE7Tu+1HeskpgYKbRpisMldnL
HF3EgMwvGW8hjXUb4RRBOI+qilDIABw6GQiM1D775Ii/3iUcEYbZQkOCBXrsfA+iQEPCwRErtYD8
blZ0PLgOdA+T6o/Xfw61LBqLd9oCpP3+YuqCeOs0Hk2QXyOSpWQYyDxUuxsTr9w6UOLoFvqf9hlA
4HcnyM3PU6BoHF05WnhBBAasIHA84FL0xJ9HjaeWSbVuSrb7H98tvz4Cis2Wjze2zGyND/L9CdL8
y32KXlBhzMVOIogf1JlNv/34KMePwPJCWyQKiw7B4Ek4XnnBr6BSybjn0z58ItxL2thYpDzSOPtz
cMH+Jyvjb4+3yB6ExXPAAvz+rGKwO4RPMq2zzXhahaJONl0kpvueZQUHpxlkn1zGXx8CagMGp/jB
eXHjEHt/wKibpd6EEADjDGslHGVKb/BnyY1QxwE2DmGm7mRUODU+vrC/PS6rCuoPyi5UGO+P2469
UuPr5BWANuAmLSeFJEa0xnmtt8/QKftrqUCv+vFBf71nVAPcGsN7XnCwWo9uTxHZkyk1tr10Zplx
NKmsPalDla8+PsyvTwHzFSissFds0L9LXM7b1ZlGZg/vDUGkIaHphUX1jTWo2MT26H9yQr89Eh8J
DRcOBmbt/ZH6WCazslZsp5CVhjETDT1HzI3Y6mjtkk8O9uu9SW1MIwRihEzFc0wHIf607hQDZ2qB
rkVNZ0LBYIMMgUYnTys/cdn/+lGR5rRYFhG3aDpNnvdnFptFjXQmJ7t96AkhGX1axXphf3JKrwvS
21fcYq9cOBacEeYj3Ty6gGFYjmlIiJ0z+fPgrzpjYHDWTWo3rQypyG38HhbXNO7N8J65So1mTsaT
5CwAs3I98XjoLtGFAqpYkMuf5af/9iIsJQUJZ2ioFrnD2xtJZ6fpNxpnbZYGEcc+8/zJ8MdPLsKv
j+KCQ0SeQG3EffnaYXvTQSPlwA8hLllO2CTSgSyV4oKk0GSlEAN9PZltdR+BQfqEi/3rqaEHWxyz
CzRnOb/3pzZIpt/1c2I5DZd1A8GNxBM7DT9Z3Zbl+d3HCwOIg0Bn5gkjs+34JZFi+5PGZmH65vWz
HgH7cKI0oRMVqVlVrWq8iNJZWMWZOOh6BOjq45Xgl0dG0fhlUasJ3lHE9L0/SxP7B2koJcdHL3ro
gpm2hagV9Bo5WqglMDbzPj7i8h2PzhgWMfAehSIaXsTR2tPZfhmFLPNOZYYivxU+Ui2Hd0cgdkQd
DfYn78dfPkZlyf0isAt8Jcc9ZrSoJWZgQRyAo7SDurJ9tLIFYL1PPsZf7tDlKKyoFPEGxfUxW4QU
qp7wAo1QiCRp1lpeEAaciMZVCpUY2CQrv1U+5LqPr+Svm1mF9YBBFrZincMfc77yufVrsumXKRHe
slwhMcdQvuS2eWaFzY2e9U8CaYYw+5uwQO3xydGX6vP9B2ksZTfNIUpUPN1HD0jbzu2gTKmOIpnM
XEnI8y4M4s5NZn28MCraaDD948uq6YaN1KjNtnN1Jm/fPv4xjj5f6kdSJZcfg4pOXQqh9zdwrBA0
a2tzBjGB9KqyHVqXXvjo/vlRDLR1y/52casfnWuaBNNcRviZ9bGa3KgKSzx6ifLJJT1aDIB2sqvg
k7QAqhhgqI4WgyhXBxaioXZt/FE4n33SAVvgKqkrqVo9oR+C87FuwkrXvKGb0vnx47M8ejSX49uk
RlLyUI6zV1zu8jfrrK4GpRXOcAAZ6kpXvDnQQRaaMaprifFv+2c7Uo7Gu02mjjSpkXm1LZ/sm6MZ
tMiCfDSIngwYQyRcelykSdxljmEOVrz6+Nxe68Q3tyuHEwx9eFoQ4JHtJ45WupFBcR0pZe9ChJTI
iFF6AOKOUTfmsOlxlrZ7mCW2umqU2phuKpsfyEM9bkm4lVPgJaK2Z/IROiYjxmMt+4q5Ej1qgZWp
BspNbxSkxaJcMsuEGeeA92kKlc5coTuWH6ZUrWUvTpTSXhu+MmNraqmcC6QIsoh/fIr/N8SY5ff8
uq2/f29RY/4XkGCSkfjmQ/9FgnlW/AOM939r/pEi/H47G3z9un/KMMGI0amimlj6O8v+5Z8yTJvG
EnUWLx86kki3/54NorVk90FmKfwta2nR8OD+jcJ4nSgSlETELc/tAij7AxSGeaT4poKSgauwisHt
XmaUx3m5aT90kqpjosWFuoujQ1VrZ0FZPBWligtbTVkUEJRpxm3nW3uak3twPadlDEc3OVE03uOz
LH81S/hDEnkcoTZ+D5hXTFlwEIjCkATB3l0rYH5a9UHyFXD4URE4vRCFG/ftYx+pbiU7TYKZf26a
Q65jZQ5AZKuiekS6qarb+NqOz7H61eVqEM5Urn3LM8BM7eF31c1Gt/aVdXHeMkoxTZxJbhgeRjK4
N5XwMui7gee3rqpgJnWkdj3FjtOYOL4YYGDMZXLuyQKP34WdXGIAjIorPz6J4FcRheSvljFoQm9i
oyZnmMdssUuv02vo+qv03A9eqltNvkJHRVYkIeeyoyW8j+dDuk7X+p3kw61xsgeUUeU1vZMscW4k
hWBrt8JGG30Plav8Ggf3TZWeFdIXxg6Obs0OKocA/lDhgjtVy9MqBnpkMXBzG2nc4HVcRFxOmM2r
XToeALVuje6ykDZhB8cW4IjipHnqNigdlU2zykkiHomqvp+epQfpYXqWX/8tv/57+T18bF9+/B4+
qs/ti/r896/+JX5kKrwRz/2LeNZZk5BUkP5kTGd9s/antb2pkoMKTWIJWQfe7Gid5mj7tAS0hXFr
LdP6U4uvqPZmc0VipXqfPgrN7ZGPJTdI9K9GeZe0mLg3juIWu3D24JsMwYYA98E/TzJX0ddDuOoZ
3BXnNcSi+RzZhaZe8r1MZcPvHZPF4tyqtybDlZlpHWALfsv1dSh547D6OroWCqA6dbTJnfcVX82/
k+vRJYSDDET7gcTFc6f2+HvWYyE8rMbmwyart3HJwO8cXaNDoJAmI2B3TdM1RkieKwwAmhPi+cJE
1a4AVwyOuJkuwicfoVVzkYFyyPejus1PfG1VbkPS2K0G9Ut6FUjPQXOeGQd1l3brYMOXF+GXcbwa
tQc9318Y8jqW7rlVA8EiL0wSLTCBDbxAmAhiwliPUrAKUPJni7G63xEBhjMjEic1ElZtvAi7rdaT
LIHkZlVJBGxoLuJlqNLV6RjKroQqxi2Dje6fav5pecAnN67xMrYH6/JBpy1rKysRujaArH0YekHB
8+1O6k0jXTQAorKlpV+vYvmCSeDwEt5EZ6er9cpK99bLugLTjkT68VQiOtOhCWu7uQC3tYbVAjOq
F25zJnsh4MLZs7UDvtn0RjonUZTvqE4eyW3N5JHwTkzFPlUPSfbiR3cWVo1k8oR0GAjpeByxkjbM
xWG7blSIACRrOuTX4gWFO/KqR5RX5ixt7fAkBaujRE/Y+/Ds72v0v+0hRyteEsrC3tVncsrPZrde
eSE/UslGjEG/IA+srrLqJbEEjXE3I6HUpBy5mqkYwrIji4NUNRaYc7SJcSNv828R6jnKXRfxJ463
xRnuoo3j/1vfzpEx8KPxicbOuMNsvmTCu4r5kPiTG5rf7UG6A7Cd6tu03E0aYdCemZaOFdyEyp2w
dM50k8vrJP+Sy1/k1Cv7E8RNj2pM1znE5o69YiZf/ERbuBKWxy7dydddeiFPNygARLnuiYU5Ne8G
1kPFKS6zS/ym/DMtVIvlf+Tn3Wlz+vrH/NmP/yKzvAIFyB3wwgET2J//6I3bfC9Oo9Fthh0L43wy
3004sQOg2fIys1tZWEUd66ISZ0jFlOmJ216LELI9LZGXeXOmT4DUVDBkXiBWUcczVQFQBoiDvMpJ
ZWgpSEelK7OWgFfvglJiS4hFKN81ceuQ4Qi+EF3otPdx25e7Wr/NPH/wCMpN6BzHM4GHum/cQ2lq
mPAzAuaq5nTPcEUvpuOAa/NkOT5HXtkY/WwVjSkJdbW9KSA+dA4zbbu8TwcydFY57kOzhI7g2I/G
IX4iv7xKGsJtTsPizAi+FLwefQZn+ZaK0TRJ7F3PZyWyc5Ctszuq93ktyNsC4NBLzHRHL7J4dlAt
WOrsTYl60WL7z1BZEFNDm8rL9zoPbdTeCX30SgG4odXXhCF6ceGv06F8CfTULWOWWDoqMWGisCtW
iUqaWfLEi/1rnDKNGKXREehWUP2s6k6+yIg78jvDlcXkzPOlXDCRD3o3AFluwSfshLJrcsOT0vJk
MZjrE6HJUrrKitobhpchOFgNloZhYxgQDIhQXsf2haR1mQfFPnIYbK/EFF1Gei48CRAHBig69rYk
HKUBFWCfZ+O1gnYR1peXqMKT82pF9cH8gHQHZ+hJlaaJK40PSEnPklg5YOU9N9PxC5alb2qOHFCc
h/l/oEr9MLjrP6EFSKjERHxUgW4KSs9/XHdP36KGbIrn9m0V+vOr/1mHMr5cRuDaa0v7Zw2q/0Wv
gn6zRhuBtuzbGpRMcqy5lKw0AxnjWWyX/q5B1b9oUdE9gsrAtucP6k92k+839dSfrGao0IEAaBCQ
cRW925RFZQV1SdiyW/n27FSZIaCFxaSNQ+3sYeiDZjjMpnKHSeSiFt/zFqHnVJinNGOFV7TNiZ4Z
W+IwXUIWziXJ2BOTdUYb48Qaki8RGl0yTG/70Rh5DZr7lNZAXzdbJYFWkqtPkxzsayFfFSIJcbCD
iBSZ/i1j+JVhlSVy5sWwFrNLkw2bNEV2XcTxk5kkxvey75tFKqUqt2Nudxtdr/IznX3evrdMEtRj
RduNIWMSYArdlzapdEdT0/FBnnxM8GAzXGIqrEvwnU9J8xgkZXEe1DDBEAMDaokgPseAOidyJPaB
PfTrHJr4uaaY4VbEDRKBkjbxMqHDcKABbawXfzLcsOtA1otnk1StpXpQYNjL4qyNOx2ZsEYoYf3q
bw4reAZJbiG0z827KmMZnLA2ubHgVZZZKbwpvUaeIpcXdWDuiG/PHGI0ko3Z1delyrLXG034TKKC
Vxf8Hba0+yRrgks7K3dthRGCtAYwLr3rF8nG7jMvLabd0BckhIb7CTCJmZwQUnBCFuDO0moXyljT
trsCAKsv5+z+C8fS57MoqpxyotiK/fDLFPT8heIsFLxu7LplD1I2T3pgrnO1u+Cj/zqWszcQ/aBY
96gB17NdOZHIdzMeGmohgtTMzHbpoLtGDquLcxLoegjgPJAM2UPB6S7yasq/llDpqBl7E3+DgnDu
udFmfRXrlKiKKJudgovzi7bIidLcP8vKZFfPab0ec/lhBHZ8u4A8QBTI29GP4/MqOdWkYq/78XfR
nwCGWfOwrc0YyYekzgkyCZ14ssTkBn4mRCO9oLbRt00X7eNeJy+NHzGremkFDIdg3X5aJwqQD3Be
37gPJHc2QYfwYyVrVfbLkyxNz1PfRCqnsu1pKv0w1iq5YWJC1SVDxDGrhllkG5yLmVi6IAnhTtjD
Pf1u80cL64/aAv/VFlyF+QrB0CxC/14JfNPlT//YNcuev3m73P7ra3+qgvW/6NFqINyYDy1NfTbx
P1ZdXf+LBvFrK4qeF54TltZ/ocSXpjx6K5M5GQ3kf+38oYzTDDRNW2NEoCB0+COr91HrD7iqwdx9
eR8wU2LSf9T6U9SMx0PvxMqUoWx1onGGIryPteQp60KMZ4UyrtPqE9WOctTwez0q2ivxqgrBlXp0
VP4gMqCtECZWgmlrLVOnZZDu4ynK9r2Izqa6oGA0tE2cpReBHpJCm7GjSurwNmaVXfEegReTx2L9
+gn+0b36/yYLf+nwEAHH2NCiYw9VYOnw/Pub+39cedfe1Rdv9T//cYfB+HtNdXEMev3tt/xnlYEC
Uda4edFZoOjgSfpnpWEuZQT9V8pSnOlvul3aX5QqNoQrvopO6TIT+lelgSCK+gQBzOvTIP6o2ngV
sLzpyf7uWrxtAeMU12oIY4obZL7u1Lq+DTAselFRztuojYQTDX24KfT+VE+ly1j0kJsN0mmpl3WB
WVAD3FV32FdqHS5n4pgMBTu7OUuqJiUycvTdnuBGJ2MmCaAlUDdUHndajRcqSuMC+wm1hFVP4pyo
3ciLo/kl1YOvQiI/ZwJ4cpBSAknycXIJnbgC9YNWEGn8ZQcnwDX7QuxgM0OTbBfW9pCvBtsOEWLY
ETudvqirq1qldAlHBdl5F42bCZ06qTkEvytAR4vR9EBFnTaZJdbkFN8lcVheiIiuiG4xppqj+qYQ
2mNYR2d5ZlzJIXJuXa5dDbSny18+K3DDEOX0pbWjS/xKB8Y0p0Qwb9DPz16WNB1+Zwtzja4NK4vQ
Y1dXYa/Vpr0Rcqd6cHRPceK8oOvGKBxgusGefci6+TDNMhZtwagj68kOHGT5exOmj41vnAXh2NAR
xAutCSlBx1vr67EdeHE31g7LUodAfwoOecn+SenZXDcJ8dkBaN7cvk78dFfYmP/UYN6QtTN+r5vq
Be0THHw9WKZn065VMOElgQsz8rH0x52foOlXV8hzY6agDsUpuFLzPI/Sl26qGR2WUH6NPEMIbtbl
uTGjHupS9s5xDFlOA+uXwS5qm506yZOT1pI4y2v6WfT8643gEhK3JdifyeO2aBTzelCezHyKgeI1
0X6KwusQ2jf1T54BGW7rfjXyGXfFHN9F0XybhUQzRQFXmQgrj8yc4gK+bHFo62G4mBfXRy8N0n7O
m69NE9qbrOSOM9NnQlSrNXphMMeq7wm9N/dUWDEF4ZifNMp0MLEZb6R+vG0AFhFdxBTTVUv6biA/
CjxLpZpubTM7T+LmhomC18JWRSGOY+oFnfoaM6gLpm1T2ZxgQ+xZl4deX0ZOGJS7gr5lPT3g6SIc
sqJVRLYrzqk2VzakMDh9Vp5Ugerm8teeUtSOR0+vM0/ygwWW6BDtvqpinYcDXbeVbsz6Qg7JRVn8
8mh4z5LOclIDmZoGxE0/BWfq+SQAOJKknJvgTiGUBJ5s1i7ZkZv69v/gm+M/4ZYSKeFH6//FsqF8
N8t4/YIfq7sq/lIE0gG0XwJMjbaobn+s7gr/RRVL2cK4QmaYx7zyZ0WDOYo3wZJ7uOgyGWbw/vm5
ugv7L5kVf4FRsAtExPtHSInj6bQMlYKXnMKw1JLR+NlHM1PZnJVaDtDGSDPJnOCXYrldx/ANcFIE
EpuWzGxoBpeJYV/MVWh4WpJo40bt1NpavbloXKMpKPK3GSpHdc7yo6CiRGRBiApv32Vb/fY904tq
qBpWR6IXCPwIUtP3urq+miAOfDLC/exIRyPUpggkOJ2q7Oa20mwquSdfWg3Dq7g2PxPQ80G9nb+/
nhT6LSTk7NNtmgXvT4r3yJQQa4h/mWbCZu6bgRgBUa7ImUu9POxptvZkzy8Y9xPaQv7XP7+mbw9/
dE1n0TUxdYVM+zSMzjVAZeACu/7K1NrP9D/Lt3pTJvw4U0E3ZJGqwBE6upMKQK++XnAn2firoWVo
heIaViKpK7S/iuSYDebv9cend6ToeD0mskNUvhbwJRQW76+uLuHQ00NOL04od2kPSoOnStgumqKR
zqQEk7MfRvP246O++g+OT9VCEbTo11BPm8uH/mYoPhHZkicdVEj44Zj3lA4gbdhhTWj6wcBcrI1g
UGvIAwqJHrW9Erafyrt6qi18bLNM80UPqPi8TAZ8sEIbMQuALTmIt6wPQxkYOlmPjjSFRX9hxmn5
c5f5b10dv7v/EWIQPUqHSnldrN7+/GmSFz2+EsU1RUKYRUHA+JbB6oCOWOuKT25BlAK/3hmIeBft
C1cLbM3RpzTNwh5z4pLdQppncinJcbZZV6LokrTjkCSALiz9xX8tpYweVfNgkrHRO22pl4wZZlJi
nEAq/MEtR8xCjhK25UGRQOSsBrM1K4doRK3dIijR8lVVt8xjsF6ON1NYK4rDNS/oZZljdktQJT55
gMNZ5MY6GWt4/0Xfb32/rF6geJHpQqZGfpGHC5lJV/I+11ckOU/kYVgS7Ee83upW6n1AxKhrezLo
uyiPLsBSiIXvbA34fepKQQmSJ/NDXoxlus5itCqntYW92DXbQLqu9V48dZkeMpTVSBehjvIjg3qR
qDu6ERGOxlmynpVApuEiKqWWnMaq4H6MFm9isyNuuFWQlzDTqNoOfWHYYuNWBynBka4kePIqm3Fb
5jMFqEV5iypSNk+BDhREiFZ6Bh6mK1jX09m8tdsyGF09StVzkyLvK5cJW5Q1qN03FD3mtO5IeK1X
2eynkH/MQP8+iBDSN5YuHzJjmjbPBhl5dxE4wntNMUbFwRVn7Eu9nZ/h6DFgTJVCu4c/O5/V8RB8
VyZ1uKTsZko043l8SIg0tFakYcIvpf/TXpKfsIRRFiWZf43tw90ojOk6ruEBu+VcyNczLvHAs/yi
vybn2rqazZ4LlfYqBNgxtoBwNKhKtyUEJJrnhCsspbE12w6UTMz2eW1WtiPZZlDQVe/NZ5IX/HgD
SDN6aWNBTk9MyXwQfpW1zpAmWDbnSTb7cz1o1D1kxYH9BQvjFW9KM/UMlRwlij3kM/OX0Q9koKYS
IOh9mBdC7GE1qX7DvAc6/wajUXyb+7VqQtERTedAf6CnWhRmfdss+mqHJAsBUgTHv74TXQaL3uwb
4DDCCkk09aOYbFycIFVoh04smkg9G/IMOoNQSAll/oNsyKuJxrkMZBnnFJ7enmYgC5nmKj4aoVU2
FukzG7Jo9GbMtWBwQznuYPD37UM5RF21Jt1nlpnOmfq0nZqZ6IJYmHhs4tZsbzVeYJNraxO01bnt
aUfM0ZyYHgVO8wgdKlAOFWA1ZyiTXBAfHg8p/E5VOiOg2te3algNUFyMwBhOk7kEn5CrpTpsRN/N
45rcgtZYVZrPrdBaJFfAdrBNOz/RBwQOt0VFEeXA76X/khtzZW+mZLSmU0gfg4STv8MSPWJk64kM
qiA+lHk7jt99mofglIeQX2gdBqNjqGaO6ZPKQyYADUOJKESedV8aCEk9ZCo1Cc/lGnOpQ0VWnAgM
zwT4+LB8L+m7a3eYjsjjmI2pqDeSHEjumEUkS7gFN6vpQkCIQ5ede92ecQvYd3I5lcZOTJJvM0Mt
6xhdBV37XROGdeJ29hwxLPXHBXQSiuucJFaBSzLCISqVRDL1aiMF2DFlWLdtNNE+x/MmdaCjUwDB
eC9ZQVg0C51uv6SFF2YZDE+K3s39vZ+VESAWWA5+9YDzuZ6xZQ4dPtjTUO0rwN+qUusZI3fykbaF
ERm9CdajNXKQT3WlsgmSc7D351kidSQdQHBNg9Srg0hTlZ0vZXK/ioLIuEk7vWM0gB+RN2CuA6HW
QkMdTtUuybLNIEpuwg6FLJ3sOOjwnStje1MJQsS2WazgPUtlq29djLuRhjlhTO4mHeYN8RiYPF2p
7Qxj3WP73IBiTbJT0ZSJum2mtimuYRayp8zj3PiSdEZ/Y0AXOUgYIU8RD81MKRPFZ96oi+CkqLtx
ja81XBkBSQKj3HBd5768bQrNvxbhSLZcUIHlH2YFHSZuf1hgIayQcaiUpXMwXRHD0NyG3VQceqjX
K2Ow6HVIU8fjHPgrH3dtrTYtQRDjaRpW4xmbWyQSPoiMyjdqLydJHHQN2+G2SSOPnWa/FupgYsEF
8gsvzRycoM7Smybqe9nRO0U+mYLGqxIr8eQSoe8Q4/c1gpXQUovwgbDVt0XGRpLUBvs+6WwJ3Uhw
Wfct04Ko1A+ZbfunESZgLwKgr/ewvYEcGSdSDfZtJJRqzQKU7Il0Jc8Hp6w/mSsrN8eG2fw0hJgq
DS+2Fywr4Ri92Wwm24wYAfQ694YVpP+LvfPYkR1Js/S7zJ4F0qg3DQyFy9A6fEOEuEEtjJp8+v7Y
VdXIul1TOT2rWTSQi0RmZMZ1OkkzO/855/OMBGNLmhfJrlcbSnfkq1wTEoZGMzsfxKAdSh4L6t2r
fjjmbVS8uzNd9FNtjCgLvLjm2XT2blzwVrG1dWGYO39Vbv2aI0JQ/5SEiw6pZiT94+dONDY725yz
62yuGi+19e6cd42uBpkWXQy6J/dlPWFzHxw7+mQ7c6x0JQIKIb6cqYHRoJTaRear4vdLymreZQxU
y1YlDZ0RTGmi+jWaJ+uVxHTzpPPWI2a/OvfKsuq04nDG1u3hB/WHGTB2ia6TX7MdUUMmi/u6Mo9u
XFMmJuhN1uw7SoznfVGySufbtQKO3YdxbgB4Jq7i+pFKlZtWVCM59JZ2PTM5dan2JArd8LElo1ZV
Uu7gztmHzKB8mhl44lWw+fxUGUFQsDcoPRVi7xvcAewgURsve60S+k3mVKTt5bKpFGLKB68dReGN
ubwYlUweKzHiAHLUXpq41mdHhKCb7wprsXa9HKMju9gnpHTtZkpNVhwhq1vH0k5t6h7KRjS4cupP
kpw3mRudRLu5WzKtOzp9vZ7q2L5NjXry3aG7Spha+5ENd8+EnM6chtaLLGDre9WMVfLDTtH5tNdV
odqbcquEui8azQ0avleLVmd3EKh5o4NPisJi36iU0lvqifWY5fQqoe/OWwoDRaZNjk26ro/mpN9i
DP2lDvw3fbWIg9ll/lirP1Nl7dik9beNgmY/Vs5+FHrnN0r5FTm0QBirI71WZ3Y+xePbbHbK0ViT
+5yzLgXG2YDJRaRKoDYKAAOVXgatnavAWilA6+x2R5cD2A8gRHYnMZTMwPsGHA1TJ7xU6UN2g9GR
KmOUscIZw7Ra7msDYmdil5e4G51HvdJOOdEJX1GHPTJVTiW9cx3RG9XbzYfh4u2NlO5RGbNj7y5I
ZMlbr0dPC8BR6njac1OrImiS+IPioslDhaDxQDJfK5TQYkyMeiiT82b2USJ2PUOvfXWSLbicYKHY
UlP3CRUnvh4VTgDWROVYapCU7wQ/PJKn3ccZkG2ufWq91WQ4AnVZftQiTYOkWoJuoG6NyoCmxFMv
6GkNOiv166YpeDiXi6EmQ5hYQ7gqLtVzDmVxyVJfG2yIJ3xoOOKLNZ6enTlNrbBflHZftTqFEKoF
j32qpTWyXWmVitvdBYVogtZag56941tsxjr/MyNZPgXAhcab+4XXnowyhy67Nj2Ug7Lep1YUPy7p
XL0mkyUizzZTtNKxjEtMdnqCs2vEyf2L3iYNgdIaUokTiX29X6QWg8ZoBdDtsZRy6atiMgP2J1Z1
1JJOULWvmOvwBvJ9Bc2dmtI9Nqvd32QjzKGdFhn1Xa62lAkxoNcPpdolJ8EKbHgcZoCatK2Yj2pe
uAdlthOqN9aB+peqq/BNGm6ifyKwFwXuyKJD8Nb19ofLiE6a0JwWdMnifrcL3W70HgzG5MHcosFs
jY0p2VG+YF/g/BnC66rFHI8Nnb83HQoPl1FRo6dMLUdawxJbPDh0adS+rmjZjdov0F1bW3c+CPBp
LAQoUJTq05IHBEezGPTzKbMobNoNVIQ1AUPN6kTsfIW51tSgECbBskZT7gvH3sembGLHd5Fu6JqZ
JJV9okoyyjDihr8fjdHVvGZUkp+G5s1803bBNTed0vT7uJaq9Cwwb0dNH+tLrOtLOJmRQEA3ewEx
QeleJ9duW2rxYbX7tmgRqyY3t1e/cWLrKi3oLQ1WMVJbMCVVy53O0kVBqTaUL/T0pC9pXHKjMpK2
nzRnZhlz+txBdbUAfwZgdtpL13QZ12oBGp9GyiD9BozSXbJIF2z2EDFjM2PIXzgc++JiZ9JBQqa7
56CJYhloSaHtMBJ2eimJQ96TjZ4uTm1ILIzNgr2Wuhcd65prvvYtWRe/qOS6zzsNA0JmMJz2mwmh
zBOM2Xs/hY76OYLieDUil/cRw4+M926uxGugL6313DWKxUaeGxOHoF5MD4Yt6+98LEteS7GknxWg
zHIFbwJtzVjbkePKYJgyzFMdk4SqD2C8WmcxLioDnifdKukJrKkSwCc5mhDXc8dtkajoBuLNNS8M
U0xc+d/WUOFCQDTHW9cTd34wCruHKAGN6dTxWx4Kqjs6j9YfZdwbZp+zXk4Wpe8JYRMv1Z31M6IQ
/35R6Nmh8CUuXqJayK+xUNdbSmS0envMGpObIZZPJRAtTr7Q3Sb6NF03C0xlKkQQD92KXbC22LT0
6xrrxIdM40L3gLPwwUX6pXTExVlyo5JR1Wh2eBmTPv2p0lm/H6hAYpXpbSog2SOsbw7MJMa6jl1x
wO7Hpdp3oime544ogadVZfWtDBRQ8CZmcjQWBAo9da1qXIi8auOwKMizy6jBNBAt6sQoVsR4bqa0
rvHqLgtb0nWdYDSt5rJcpTpzh4AhjPJeMAPSPCogmtqn1Z+01ejMXb6bCZ7VDLQKh4vcL5yqzKhV
8jCZhrn1e+i7O46+rBfJlMWA4kRhPujlmsGWYIv/XCxUNOAww7tHTKzB1khOqOzhouIvCxXRNsdx
GJeYkr9YmzjkWdqxJGqq7fIk6+cdPs6s3+ejcBemewORCNcS2YtSuyWB98xI7m32reCgzYnyHHOd
ugYcgNNSzUHPEZY/WnQ5ybQ5hCO9GxJm5ADH2ECOyoOTqPRkqp1dgPuI6IramU07PVtKi1PddvmY
7LArea+taYyjbkJIPYCBt8u9SpnqfdvPLnbZuVMx1EDGSLmxBMLxmPfYXOyp430esYZzXht3a+nO
TKsay3mNoNaNdLOzROE3jcSw67Qo//gTiXBTO/9BIiRnxnAW7DLK5Kb98u//IBFatUGHo14m2F1m
9WGl1Om4dALL38oKsccXiAmzJ7LJdoVmERhhdlffNJiVdxo4qyfR5XAW4zXR/kQx3bS23/9ctJsT
nkD2Y8T9m3SZumaX53mcBEJf3scUPqdd08pAsi8N2ZCpd//6OvyTX0dWCkVYbP4F7T+8DX+4DHks
W2sAVB64ZplTsLloAf0PoLAc/ccxXX3/r3/dbwaNLWWPAo1FEl6ZTS8cHpE/XnVDoOqnqpliJk2i
7kPW9Ka9lHFVh0aSKMvFnhQt/5Aj1dGr2Vt/onT+E1kVZYbtMTILhSSbC/GPv71SSzqiS8YKCy9x
z2EdAa8JKUmpqulPZiX/5braJnkZUknkswTMgd8mGBRpA83eftVMwdFOlozUdWrcAq23poME8Rn+
6wv7Tz7a9qGwvWwRGtor//Gj2QMhd7NB3Gd8y5JOe9aZ5543MRSTP/kO/8uvcnhyNn8ld78tMKf8
46/S9YmGMwrNfBE7FnEYdjWVyflAXzXzr0Ua/+Ng+V88GP9nv8r/rr5pv+KNhvPzb0WO/Pxfx5Xa
X2wGgby5tiS76QCE+M9xJYYTdCsyujxdDLS2KOnfxpUG3lYqZDQmnMTf/zrj/Pu4UvyFJ4JX4TYR
Ylj537O+ur87X7Fd2QxNKXogwMvz/dsDLlxK18nkZV4U1epnCpn1zpjr2VtwFPirSiyRaWV9jDCM
P4920R+iQSrPkWyupK6Sk+Fc5Pa0bvMzGTgaRt2Tw2o0py9za8BxYtIUEq92iC3ha83m8atU28sK
qyoYleU+aoBW2XpZhPPgQhQVdX4s0Jl80vzIFDE1862WXuTsvDcTR/Cq1s+ALZ9VK9F3Vb8k+4hD
m+aUytZn/dxY2nCDqPMrQlOXNUAdEMiBWkzlq1zGMezkYp+EqPu9LoBxa6Vmh5nSIY+ioH0ZispS
X5Rw3qnJrqc2ZILTedXGyGibRdzGq5PuSo34VtWtVBO7rIjLxLEqUmpKUKf+3LeasltATYSgvNZd
P7XgZGv9G7gPzn/ynV7OwACu5fjEGOpBj5vvKFdejTESXOnU/FFoKucAlzxFeWsccns6uDWeB1zB
bJnLZj2tgIv+H57ap7rkr9/TkAzAvv7Oo/i3/ztr2v5XvaEhut//V/8/uhC42f/FQz1sZvZ/eKi3
jqq/PdX2XzRqZyjj0myHyhIe9796EFxKWImGE2RkCoTqorJm/f2hxmhA+p8aViadjHV5cv/Tg2CB
KqcBHasa9dsq44P/lsOM1DTv9D/uSgT9ChjcNHLymyP095RxFqcUea1z5qvuGJ3QFXwXUPQ82W8R
2a2dbsuTS2yREJPeqAdwF1TBzRdGc4OPvGX5hVYlT665DAsJpyR/nrI6VCR3O4GKKXlaBGJOkpj7
iIygW+q4nVMTmSnHalMIsA7pU7fo9HUa/XGkM701dAJ0iKXaBu3CQo3PGy7vW9+Z9ZXufrbtcFpQ
ASrq/j0DPnnALCao4zxI7RPjAzG4x9kihScEIMutwi6fHzoBL814VTQ28kg5hWIfJRt1SqnXW8PK
C/Lc6SsqivQnDpY0zIRKez0pZPE2mSzHSFcs77OGCpZR5yM18pYKjbAIgUYXvQFDOBCHTBiBDWFK
DLONL3VFuHQ6ac2l710YWM6bRUMlAb1Bf4f50iDwV/PrqAwiQGDUDzaYvbHjPN5ZBMAG9Rk0+b7q
puchN75WMudE1PJnpD5B9gUAs7tzyIgVHSHOrEKo1+ezmysH5nFoBu5uMPL4NKES+m6GA396YCxO
jXc1v9gImZ3zZLu3tqQQXjEdfyg1nxf5LdMT3a+0ctjn0LrXzIZbnlk7xlQHck8gEsordb4kY+be
F3Q6vdSNI580kLDXalS/9D3Q2ra/xHzQTlXftH4bLsh3YTSnnhLcun3MErzhmMEQTGixLxMw3dZW
B81Q91DQ5Wm7n6ujXOfdeu7BjQUNaddunU6mMLbolH4cow3WINOXduh8aoeQCOjPCVWnvmuX6GUy
Mvm5ymH65TSvEQuSOS8frFhBHDl3VKreIcv6BacayjUUdoi4FwNXn+OgZKoIDdNuObyU65VYC9Yy
48mGQfwyD9XzUuSdx1CiPEDLzHYyo0a3V8mDDfRYzAzzXV0P7AqmQvUMiSacNJT/4l5YzdniBE4W
sfY3fxrE75tIU72ojFHw0Moy875xo5e65pKSvs3zk1EgH+UFmTeLtvXyuNXsWvE1c6yItlkdbLSa
GIeZgQ6AOQ+v/LPDzW3a31lc+nV9zrG8dWVSezoNDObZ5IzFcgZOgiSW2z2JxH1Mi68VgvySPQMk
5kfJpuSMsUcjsMbLWn663b2FeVRPMMjU+4HYcqLNWO/PxL9Bd0BHJRd9npT+cxvwqLOkJz25jwT/
HMEygyzitx3F9DFVxQrjDJk+y0W9a3EELrFzo67GbkUY1xi8L4hRyQycnaiLUxVXLt3k0m2epBXf
NwQ55gKU8CjoW9UOFLtafjyjGYtMNp7YYDqNPh8Uqsdn0JJn08nutLy91uXwM6UIQO2QhOuSvdVw
3PeYO0IJzJpzX48el0pq983lS1tl/LY2jXM/FTVG2QgQOtN/zJ+69pRwWD6ts0MKdnXhdEg0ANy/
PFotMeVMcUDiue2d6MzHVq8fcofZqtuCKM+qn5watZfCnog4U93iSRE9QdHm5xWPL4xetYc8Tncm
8mSsdocxUa6HXA1aItWt3V1YuxO/L3EJmuJTK9pDEfUgfpTHqHcy387ejXLys7iiRB+q0K4quoHA
LIgbhnxTYCgoy0gisfyI5gGwLzzYehS3lf4zAbudMmt+G4wz7dZ+0QwjHdh9HI5WnHxP0eZEMTUF
j0C7uMthJtGqRvhPdbtl8lOu6oU5pn3FnI/hQeXUIUmvHnKG6u67ittUOiiTeWcqQQcTO+uWIIsN
3I1RjyCpy7dSOGRGWyC2LrBiRa7q1ygdaEN1Qep2laBXTTuU8lXY8i2zqU+Jore2PDFncx5k+t10
Bc9zYfs5JNmFhyw7jDwczYwPP1CYg6gno2dO4+57/atGp4l5NEgv6fK8sPUs4/FiZYgDkRMdilg/
5R2x1U0Trbll9Y8URY1mzlBPGYOQrM2nAtKt6tezsbVze3PE6MzWkr26vKG+cShT3lW2m7YsY2JX
Rr5HlLUhF+HzWJzpQSP9n03tlQAY1JTZQ2JajzjSMZiqBZ3KTenc2E16oeJvgqI0k2QsghHX39g+
puKqMwNss9hNTkJdUX3vHSN+L5kBxFMFaNQJmPcYxiNN4NxgOM3U+ELcKhBYG5Q+R9CdfTzXty4i
Jez5rr3q4reolxcFrSiRJ3w7kCWZEAOxHtngwoUMErsNEDhv5Njv7Vq5NufiPbXnoyWfy6J9c5pl
8XgLnjEtYUaJUYgrvKocuRHzGqvYJW5vgwWPCRqTiU3GditJQt/qpvEKduy94Hcz56FEpYyhxjbz
6pf2TRVPeztxfXBnN4XheDVqcIzYbiztLpYicJzW8TAOEQ+GsDyM6XnO5BHQJhxeNhoIAz7S0nh0
K0bLeNeXoDHy91qpn6Kp+jQIjs6oXN5URgFqpl9yByurtat7rCxDpTGcdr7FnFuBiI3v3nJfe23j
78T9yeDJh2oiVpwkrbVbhKbAyjXwaJrcKm7l+Bg5WUreZ4t5yTJvE0usAsZUvGnxMh9n4Nq+FM7G
QUAtLfkw6vgkZzrCXZduFyXd4XILM7t9g05N5UJ0r8lV28m+2ZF7Yxi0jU6atUj3Bq+qpF932Mp2
ee2iuernhpQ/gG3YNH49NEBZCe9Z4xEo0gbqkGiezKA9FZhWuoIdd7RzXZOlzo64xoBAM4XZS5ur
I+kjqPIT/eiHglFIZExnYAzsDupBT3EcjMLPu2iHZXyPoBdYc3pbg6kfVOXXqLeb0QUadXqvlfKx
0UuE5eFWWPODktThrEflu27kRJetx1z276r6A3x2P9Q/2qKfJojd8UdsQlzRq+OkDv6sTAdbFhQO
kKvksVFbaoCvk+Z6dC6ROKnji8YTHZHYp3xrak7m8lq5VSjV5ZBnB5eQWqVV1MuMgeK+6EQRnImB
uINJe97RjJHyH45IknydfHdGMKsmRyyT6S/jcS1huSgv2bbB6zHyvLbFRqcx/VqH1sKJ1XTm5SAm
hvjYhs7ayiBiRJZRhsdscqwwxQtZR9mP6vAoDfmZ0dBVSgzQs9vxJkuOmmGf4aNjoynVm3mWhLyN
r5YpB+AbI3RgmVOYzWAAB3jUHGAHVbja00CaFb74+t7KsRY58yc+m8O0wqVsiW3ThX0SqXXEIkKN
IHYeSEnP0HTD3pEPWrcZdMh9i/sh/bHVPFi1nLct1MNEnGC+3mFXTEEIO4nX9kT27OFFxojVFkzw
NNI8fcPkmtOOeqcXY2yPKVunG6VIGRygzIOQ58VpmKT0OW3nYTyWMwzrBcoN4vnMd5HhMsOiAJK5
A/p7PZQz/opC/7Gi9RlPDHM+Ju94OO0HN9Ojg8Ux2S8oM685ymO1v0eZ/rQYmwfuzHcC/fcMWPyh
qAAMLH24agoN+NotiZPjVH+btQwik6NDScjgVKgT5wB6AMzscVifK2NTxbmgdXfUczdIVoHvq3ag
jXcnrW1feoNYjbu8msn0ktviuki1M+uEP3HkZkR7RsgIUpFc0/16EIogMb4O57mTwm+MEfof8B/F
sksCnsYuSTLBi1g0YZMlZ2mpGCyY/2Ne8mSLfbUenrJuPeDYRTlMn9D9PfryA4wbBArW6mqshINj
BQOLNfbPTjmz1x3UJJyydZ8ZJPjV2GRw3H90KaeAaVC/2Lq271bF+596PFgzZJN5eYzVPu0Yu4+D
ZlSBEgsrICUPSVcB8ELmQJ5tnI+HWCx7Cab8gERlHossDtI+ekRgie+KWan8sWub53YlsOMldTnZ
t8oy57fzms2epdEbYYxVidLcMGNRDfbS+4ghqaVZTmBV7s4eii0WysVIKgWrWB3dKYLD3qgLJtEM
O5ZIP66t3hwwWT7BZ75xHObg3DnckU09O4DkJo2pLKX5oloPNWOOoB6H0LET5ZXuQ8IclR1dFKzy
maq0jEbZsTPfvF0ye93hxuiOBRERzPREr+m7Q2qpT7kbPditrmIDbG4SQlVAtau79j/8lbRlZGZY
tD3QVaOB3p7mwOrwJWmQUe/SLO6+NXNlKlLQPiZUzZ9Stm5S11d/Iiy7d2qlu+pto/IJ57IzSEHD
pwOcwZ6FrI0V2AeqcsKP+iSUIgnIB9R+wUnLrKrAnsXHKDp9V1eDPKSATYJJbs3UnVV69tjqR/Y/
+0aj/aBpMn9Rm8rr3NXhS8J6xyzLWm97mR9Tu73vVPcWp4SfpJi68vHbXqG+GczCrDamfkT80qv8
qlqtW3uQ7DV5WMRAm1HJ7rHXFE5/+A/8daqSW/bx8B057O77nq8tWivLb+CG7ZZWF7TfANPr1e7S
tGAHWu1BbwQmRvuqlhvuvrqdubPPOUANw3lv1eHAHJk5YBbkVf6rHU0v7aIPhguQmL4c9yWetBdd
6x7bwngy5zI5RUvypdjWh9l2l7rs3m1leEh1Pr1iiFuaxTDHrdZHE/MoqGm4uAlbZvBbTBADnXx3
mn6XHOLPCQy5wAE34o0jXZFmZ1pEyRmZoWuuHRuJbFhfW9WMdzVt4Jh5iiBzmpvNmel1671o5uSg
F5cGDrqH4bQGl9Lf1ra0QpO8fWAN3bXC5PRG0CRCMr3euRwUsM4+dCwfRpGfxNycynT4TGbK1exq
bXjJYA6VhctLD9WCmrU6jl+LKnmsq+ImMrubRuSBWbCZatbvMaW5lIXXx2AdQXZKGMiyXM+QDvNl
ChdHRcPM9pzKH4pm3PU5dJHFBi6sjIdh7ZQr24l/UrY5WpydCzneVer47fYWVngj49BvM+ReK0ax
9g7hFDMUzlhdVrhpnLc2A+bEAKH3QM/TJYA9CEAcsbhLmvV3aRIdzNXy9G0hEZYMCycrQtKSHFZx
PVD/QvPHvu1M7nztVGn6WZ0G2gYGXNIlJLfS3kezvRsdLci1KUjhd9lYXU22kp7Lmyq3lgNzx803
rqOiiNc1oyglNZA3tI5jduPB8MBEhWvOtj9o7TqUTnca4Gc4fQO7D0ljjmDIuEMuvcUFt8kWdRkj
7a5tEyjvk9/rygso3hGvfEOCy8wclULVaTzEXTNc2fWSsBWdj2OxdJxas75/ZUc0XLlSfCGEY49d
A21i60e3JGraGJs34zLNoC6aWTsmGHdvJnvbnOAVpf5mbZz53p5i4GaTaU33Ge3sm5rxqEvqyjJV
X95g9J2w8yJKMU/0+hH63JB1n9IyQ3f+ziDPAtV7StL5Zkz1X3Vl9LwxJ3kT642CUcBol+c4sibc
JXGJ0CRZeY1wIOUHFLvACoV5oj4gaqsPMqrO/LHxQKjdY7XwDeIw0cIeO6U36/PtWPfhWHU+WKTN
UFndFnzzCnWPeIWuEzXd5Rim92pPjIKsiBUY/XbN1yJwYOzFdIgnRfJCRCV0sFZ7A6ZikpcRQDoe
DV/jiKxny1tTOEfEc2NXGR0FLM1knKyufoDVll4Ny7yEdgqShjkH/sX5tOosyjR7z1Avs/xJtg1m
+QXvpjYleaA0ucNTtZkdyvmLwojQJMJ9lw3Lzt5Uiso2OIkcsOwE9BXuNBAXOxUYoAzTmdu+H2Pr
hpd8/uoIhL2MswDv6/dh6UsvxrDIALMkRUp7zwDu4GYwu/l5KdPlQynU+CevkDuHG1kqh1TGXwwQ
0n3cULs/5GYNrInDFi9TqsdaL6cBZCxeKJcm1Bv5cUNIF6Dk4wACRu1nZH3L2o/6sZuNHz1F+8gX
JSzN9H6uq52erbsxijmQuXK9TobmVdHVY6m0DxMPsTfK5KGDluDhC/npCclvexTdmohyXiXZWdHU
APKwb5jdXmuLJ0f/0qnTKNIi7Av9wa3GJSilfm0P0zcV26yisj6ObX5O7bI4iDV6yGgZkkLbqzPS
1AIY5zD23PrFdl2SIn1oS/W6tN15hweKHiepp69F9N5l85XoH9zyQVrVIZ7MHcMK7RZhyjJjdM5i
32SY+Ww8cpe1WyhzyswqJI0aNFTPGbDt0uiz0R/T1e68fEWTa/W3pQlb802gy6HpzdQZOWN2k870
TbAsKX2iBEqFaZF6efYi6xuix8m21YOmIYHYunaya5a/QuMwoMnHMQI2RjTzXVFLkgK5BfaUHTpC
PfV6zgPu3s2tARbLhLhsuaHVCixNfUkoJpPnzHzqYjsweZn1rLG0SodVnJ6LmnGNhdqTogB1Kmxe
ELQKuz1REg5mhn+MOfYslD1RoQalfnFeCUe0eE4cb1IoU0pYbRqcJV7Vv3fKbYcqja3PaWjhZOVZ
TOLTtJNbXRYY9sr7CARXHKjxPL0l8X2pXOpehNNG9LXjn+0Bs8aGagK5V1r1rS94F1Nwgly/3Ezx
42w7p842j1ai4i8hhzDuR/c15/6ZI/V+KOtLTpIQx3oUYtE5uj2v5Kl/rHldRDR6WVFQb954rj29
odfjaOylur2g3X01f81acelcMGfRm4UwMeCEXpxfGaccBQE0H0pCL4m/wRotezjlc79LyrAaqGZ6
TOZfovwonDfK+7ESffdOeXbbMdQG4Vv5eweoVJ7UMt03qNDUhwToCuBPzV3XcWzQtBvDVSjMornM
rLpzGf80EJhzrbzGkMsAUN079OxFy9J6iWQaaBR+Il0fcJ0XNZmzU5JX28p3HHS5ctBnRXJJhH6s
ivKojHeFhoqcW8OhLY1Dio1RmtadWT06+kdBdkQsBIxr8VAWHOpbQ4GAPILTavPbLs3PEec2SGF6
iP2Qvp0W9NNWAa0M99Y6fZZG/I03GdN2h2XYwbEujTuzVK9IcgSySo+FszKcKJPq1KridXOdWvjB
x5uKSUg0vWh6umvin5l5gsz9VrxW0+3Um55bvtTLzMWlMcxay7tVGcB90kGjzA84j3J+n7W35j4s
cudkpOOVSv5qruNg1N/StT+mzfRUiEsxLVvBOoAuA+hr5VlzEmjROTbfjdQ5VM3GSXXtZ8xuE27+
4qrqsn0qi3Pd3+Krq5+0NEFzUg4yw+jFSLns3MCOHtMsOlNp7FczVECx7DJ699Z88mmeZeF3/L66
k9gBV6orc+oHjCcMwPSWifLaSsO4vwzitCD4AmGlb8Bu6Q2ZcCarJ+Y8WnvFWcrQzmVzvapcOgTK
BDvwsUvXoxKfKnbISYZNL3DSsKpeivW2sMqdqV4UlvHsqqlPc4xDnD1EMj/BB7ye0rBQFxaRiHuH
rk/dS/M4cKgoL7hltqOhodSHdP2O9DnAon5fUB0i51cHKFdMIARm6jUacz1t0vNKJRTHyEnfqVV8
RylxWGiUjOiHhNKRlgrPnClWTQtqZrBVQl0j7BTgBjra0ryFEutGrywBEPKqUJVnkxxPcW2pL51y
qHvkop2eaqTFfs3Vi94x+ApTwRrY2A+y5Ee1+hqjFr18xaEYrR1Bz8QrlZdWywjRM+wYS5oHDRE6
635p9ENNtZ5DfVLd3rSC+zYmUz+969n92gVLBRXPRjTPmquqAhtMkMw69jovlpTXlNgZ7hoYs/ap
rc5jAtvZa8s7ly0EwwpGIA4txK59VoQig3jD5VIqdw0UBZ6Na78uy6SH9Tocco5gbKFCQOxHum08
pgW0FGdETNhgJli7ItCBpWpT3pnmT2OCvRaZiVIodBEzOUZRAR5edUqiQh0HtOKq0RBti+GqW/v6
UCnNbZ9EH5NVX3SiiGs/vOJVkK/ZWFQn/BpsC7W8uV7c9j2f31Z17XDWdV91kV61uLT1IUftGfx0
aEInCXrV2ZXKLUVJ3iaSu8uyb22Ft7DlNcttpPKRl4tSSU7Chj/IOn0ma4DEQTRtUA5zt5/FknoL
U9tN8n3KOV/ItTND+GBhSVlp2Vwtkg1/FZbuy6K9yOxGx4HNFt1bFRnW3J+LXuwiiiz08U7rviZd
OaZ1exTOh9unDxkqrEjvIiz7jt1iTFvYy8hdi5KcU3taHBec5dGbmM6V+YjKfdOWhEGsfvUF/dj0
byBCdbJ/XAvCWEqvv7u4Rgv33Rmbq8bCIkoOiy0kbGvczDMTrqxYr9VF/67iTwKOfTCgU7pilpSW
2ulO2tUNeoGOFtXMfm6MV6PKH7JTU7+azEOJp+6WXF/+buHv3uWLuOPZ6sOMOUm4JnsHRcJV3jln
8zjZTIG64T1fKz/JV8pR9XvCcY2nWilhNUynBRD4MV5PGNfDPo8PZOLpGp/ZpThKE2QZd7LUUKeR
QwNlsQ+jrWzFoTBQ/p2981iSG1mX9LvMHm1ABAJiMZvUpbM0yQ2MogoaCGjx9PcD+/YMK1mXZX22
M3ZOr9hsZCIhIvx3/1zXxrfS8K+LmTmuAcOM9KJ34cVt/9DP9lfH5A4v/PHOQh0a/fq1a6uzKaEz
ckrDlrEXir+PPAkXjZnION5isjW/tspwDs3ceecOWxSXDFmlvk6M2lcAw0ekIiSWsHfyMxeLKAyL
CrRISLAvCAGoeFF1a6jgbu7YfXQqevRFCGDVQ+WIAm1yPzXhIckteZtbO6zyEcvrmyGi3mAyhmGV
x/KrH1GSOhEfYcs52jcVzyPs2tNwwKHMGD004+CZjaHPJeSTHwHgtvcG3zjPq85SW2cK052L9L6x
QdRqd3wOR36NarDHrV0/D4N3MCL1FXzULnVsBtm2eArNmS2Y2DUZ3noBQbevzpgQ7yiz3NUNiRNh
Xra+ee1G+K0Tg8pYMY7nyUyECFPQ5ZjW5iabDXPvcyUdXWe6sMqwJ+1QwOksUpXtTO1OEDySLHsW
nbaTrUAl2TeNTfLVFInbsU2SguyMEz7EaacXJ36EeJlGHHeTTMkeH/WW6FN7bkhF0XeGz6iz+U4N
Uwc02jalCi3wYrUj21zuG7O4U1IUd6XFgNSfILPoUFR7WSTtNnVi8eg2+iodcrllq4mRyh2IJ2n2
Nr2GMZOXSBVzZLb3FarLFkXfOg6ZGUEamZz2IOeMWXU35jOuCRFPt1VfMSO3wXHtIO5FByLh3iqX
FmQZ/b3zCClfFwQMEBvCUn4ecrd67ReRNxQWGe8BpSlLq/p1jiGA+uHcvXAP0v8ZyO5mJjkMgqJG
XckThsHaqK5y/h5OhgnMGyhb/hNMY+x+xYBi3DLK/NHrCWJplIlj7bhPvY9ERs/zIcG8sYvwsH9m
5M5gutQdyJvZ2NqmxdOjGCxSPyZU6jn2P8F8Y52btfj4PfESURjeHij7VpdVM8ivdcjQO8Tv8KKJ
9JKXqVjZm/CGogG0btBixPfnCqXNibpLm1v/MJh2cekYiE5lcOC3aHk2juq8qOqXtrf0jfIjdo6M
I3nfju5a82pC6zF6m3XdYJ5F4Md5vg/dtZVN6hOhRxCzVtP4r1AQATvbJpZ7sfD1DPY22zgpaYFi
R7PXkYHuG0QL0C5knsU+OJuyl9p20/uuDSgCLcaGAcpcYv+av1DVm+/MfM5e/IQepU2DWMQotte0
AJB6TW6bLiS+OLN0WxBx/Mg+u7veS1kY5ILKzUF8topO3FRmID637GvONI6yKzHQyy5qJa5z9g+s
cDQrKgJGBORkYln4ZSqM7hHFXEwoKffkvrbKyyQBTqiGyNvrCl6N7S3F4jjMGT6l2gH9e5V6k8Ek
cbS9H1pBUGSibdYbB3fLjVkW/jfAQtY+mQ0Xyk6tiA4rc2eyPjhHoWYRxbv0pumN8dntwUmJWjhH
KD/Nzsl6ynocrZyLupb+tZdKd9PrFieMZEshfQNNZ6yGiu2E03/LhlDV+9gw2LMAfljXsi7M87rx
7MtJhNad1UJ0ZXHmltvAZ5zLBmzalLFREoFPWwZ9sm2usITYFOCWU3jsEIC38Gf7Y+qMfL/WM5hK
W+6w83HkXymLaTCR1hh5KmYrlwoc+5KMFAli8xkb8lzjEI7Hg51n3hfs8VBtzTSfqw1vMeNOpNh+
XNf4QUACBnwyBT/ymvxQXjB0AoxqbWPsVAUSReBf+yGqSZ1BlWsT1+NnidWZ1ajjuMTlNwwxwQhp
OjKpJSa+oUvXerazQB4ReGCUN47OrGsnTTtjlQQBHRKo/esUE8nWMLyEoIIlyku0DfTvRPUbPNYb
T5RQrKbEuyXaPO3HYEguzDrptyUFxuvQddyDV9btXZCN8a1mf1EJN79OWEhi+hiC11jX07AKqtC7
0mV8HH097SMMk1ZB8LJzJYPcYEYl1kIQd9HhpyF1YVUP6nmJ6dzYbTEehWjJYySC0A7MOM51EBwQ
kdqLKg2sT8ujcKd89lAwJKbHwST0wtPNuAtTofZTrfm7Y8xVZNfmGama6cHpHFSXMbe2FH9zp6FP
3Jq16G5RqrTB6H2KB0Kave9siHXU4JoNW9El3uaPEZOEwIPpj/FzuAjSqT33hqbijgiNzehZ3otN
8ThTaq/dlZqpL/cQQ5XK5vKwWOb/SIaIzLwzfCs7JuaNp/f+3DNJbgl8XGTjXFy7pc/2KWlY3rdp
bp9FdWoe6BfhEh4kCWCcM43vnVF8jeLvudW6NKvzin32rS7s7oqhJRG4apyu5NRMW6PNuMfgN2yA
2YFbDQrnSnhDdzP1agRCW6VPXpmgOGk8/R02hbG7lkxJKnAHZsB6p0+PYzvGu2hRY1sR3U15LW8m
fttuxeJEbhknuYcsGp/ixMtuleN3l73tBs+lMZkobuknC3VhnRuNtZnHsSRWnENys4ed1VOPELBq
fPQVYT4BE1wPizhaTln35A0SbHxZhQ5Nt06LnDS7rT7U1agomEnFVUL8heqB0tyx/GGOlDGV8GwG
lTMD0htXWdiyclQgJskXYzrI66ZyoLZCBkHoQZ8ph/FbEEgyWSBuG5LHxNUdYW1HXc/QT5iks2OA
fLvVY47gSXqPaXFeYsugY33rDlmxYcHQ8tJgIVKQhN5NAO4J69Nx3mKeRnz5IsLUgiXdO5iGfPYg
m7D0069WwU8XCIwFMod/vErjxX9RjQM8sBDPSVvlwUsRWt7lhOxX4a3ZzNLAyZNkG9OHcmCag3nO
BZoefPLr3/LUx5zJUPIGE4fkQLW7z+bIYcpjAX8wRcT3LtND0HaQ5OtwdM5MiNYVsi6ZpXlqA7oq
CPgyf6kyvE5BfNdibGSJCbxlm2gRHwh04DozB+85y+rmUOGsm1Ze3POzhHC0+k3TLBg/ZMHxRqRd
i2SEi+3aNTO09aEYzxIRJEuymHiuTfT7WbNHwPNVxeRn4W6/DnkV39hLHV3pkJBTaYSXOhj88Rz/
KxOdiP8elH4199al5+nqmNpT8K0ZXU4dvU3mzUT/zI+JJPQraW+KNmZzSklXG0wKJAF2fsXwCw4M
dWPwJN8JBKhz0fdxiTlGRaTMKdMGEt5eDB0y+RC11mEe++YzvTsUGPiK1bTEgu13VXyFhlVuKTVn
FR2NnzP2D9yJpYFg2GLyeOiCEUYijeNXfhD0QIxnP18JYYDBVy54LRPn31yO9XaakCwoG8Idm0XT
vKnnCh9rPnj1zRj6hzGBwKd5JZ05HjllAWYVK9JYXFWNLjZwcaabscTOU8fuXcB8cje6MvlMsLZy
1opt60VndPTtjc62NqL5SxWM+qFpfexZScnI1R3bJyAMOKjG2KwR6Fr3wvGYKiXDrXTCTyjwmBHM
qb7OqkTuW4jFN6MZMJ+OU9d/JFikoVZkwKlpwN4aZdfcSmN5MdBZzVvIzXmSkgjEy+YREG3mybue
C0xX3DPGZSQt+1sdcjIjKWgzCMOKMXuBjAeR0loF1LrezklC6L93KDEItZMU65EymG2qEuuZh8m3
jqniGWNhf2UjLQCBN6YdocLkKpgS7pEgTLgXBjJxXx1/8m+98CoLGH1EF746BnmUnzthWP/IicMF
VXAJmGCPnr1ynZYlAK2FO9da3uazAeYPndLGpO+PF6rHdUgy37RsLLX5hV2AFGxrX7GdDOaRm96T
Yc0cKHAPLFDUd2YS9mfeHMEer2IWMyxx1XefxuSnLi+iQ4aQwfScEf0IdtE0WNgnzsbVRNo2hBlJ
N9pVvRZetM+t+kDj8ZOJ/AfxYrbCoyfPXbs+1AHyuq4HhsdlPZ9lYHHaOKxpcrAvUrrr1h1QISOd
LwOvIzrIn8iIowmUfDW9/DS9/6tIz/+L4QBBTud/DgesXrIw7vJfEz/LX/g7HOD8hZHfI1DzD5v+
v7MB4q+lexdql0klqAX4mJDZP3xC6y8IuQ4gZKrhPeg+5HT+Cfz4f1FGv+SATOYFBAr+FX12ybH9
GgxYogc+BfRACsmfuaeBPtNOxgy+vSKHwsscGx2b0e65y+yLoK/bnZg/6gNeTsPvR6QcEDs3AQdg
RW/jZxQtlUPi2Yr3oXi0SQvGEbqykTwwZr0XPms03ZEgHuSz36nvpqzvklh/m3JSw7Uhd3WnXiLW
yGmL6aJqPpVyYqeOrXVrN971L7/h8e/T8CswkeqAkw8L2o9uPdy+joKaiMHw7YftJkariL2Cd+qA
yEf9CmvsKsVHgvcAdoFVsOqMkkPrteKhZud5m8aUQkX1wC5ofpzKgsbqsGAWKAOC/n3N825kNASh
rbnOZPRZxfhtcUSBnpCV/MJk4pZwBAMnYKtg28T57N2EsdfCqJHAB0aaUFpXbvsu7B9JPcqNcnP2
NkF8IFrGs5lB4bdRtNcjKzT2PYuN1bB4HlgF5SxociGNTXekklEda1ntZ59Rdi3G8HLQibsxWTev
a7f8ks+01PRzhvbURKBoC6fxNhEP5tuq7Q0y6KGz80UB6LRAHO6WzXM1u7QkdObWN9prF0/QLshZ
OGHAnuQLoab0pcF9sOtCY9y0gjmI6gxM/cbiC4/vG6/GVZqDkmht/8z13E+zre8VDvOSd/a6GXFV
pKy899ijIP5X83y5xIPPkiF4ssYQ8sHIY7YaOUGmzwMQwiqzl5rSLJO8OYY149zvq8dwygkL93rY
5nNfbC2jJ4lAyv2bb3fJPpjknt/PP1Rl2d2EZhWt2Ziqq5hFeh4lP4bYyI+ZH8SXqjA7a0PlYrSP
2fyv0jxK9wy39pgBiIq2lanOFKQR9p5+YF94U+ZiWJ2j+0rgOi+Dpl5XTB5a9h2rWFBP2aJfcQfa
j3GaM11J/TN/Fl/xnecbq7Tm9YSuSByuyLdWJo9IJvW2a+diUzTI23FUl9Q8MDnq0xL1Vy87opS5
ZQQP4SqbeoIxXvCaOFH4A3nuK2gnsGF9lifr2Inag3Zy4CuEEGBXgmXGX8X20bPKTYVxah1aNqwb
0EY7IorfC4gcX4VnPA1RJm8kU61LQtTNXmhDXkR4PN25zD5VTmPepxNaZ2S66DShCpqNlqF9RYWi
sRU/LRIKpMq6cDXjrEBf+1ghCfbxWmXnDYzHCxefnJueGTGLIWOyiNbUGDhq7dxEFFk8tLGbcHJU
fpbXeJ90VSbXQYChFu6H+uaSzcB4Pqm1SZB/Z4/RsVRAglxFoVYCtwnVLAkfK3O8w02ZcIOG2a5u
JzIqwSGOMGJppx42tdU20H90tsVJcqjrfNx67IzuMhuPqeq02gt4QNeG6c+f4Z4Nn7s5sG+zabFt
1REzlKmPgr3AR7liD9oUTXdRO0weczUNV+irdsdIysM54wb7toNLS2Vx9y1jFetYmBh1RvCljUo2
E9NVPLiPNhq6LRv7EkAEzOXS67YqXYYRBB7a2z6Hi8n4Yidrz97DeWGqPLhVRTODaLYNeMZN2o3V
j35E0g5r2/kcBM1TPrXxYYoKDOex9lnDatxg4UDcxy66r7PI9bVF/9TBrZ3nRIrkkS1bc9vILrgu
Gyu84hEElaZvrG0aesW2sRQhhNaHs1Ci1BM7875MRsEwkGsVxJtmRBAX2VEk6YIJiKAIOKDWmNpA
PIypSBKB/orK19BrUravaGnWKp7c8AbwmcnE3u2warblp0pHXyYANqu8a+/aybT2UaPsi1z1wKwN
86YNhwdD2M+jMp8UA2eHrboOr9Ksig6pjfa0FglQDYi447nKIK4RLWk2GQ/IF2sscP1yAx+0FWAv
YbmGSFDo3MdwkYQgHNyKKxHU0wV0m2DauHgrDtLV3NdNTmcAwxF5MGWBMgCSXDAKSWPFtrfSN7pS
ELHkWOlNWenus0tGNN5lkGZwFka4iddF0JoP5VSOnNm6eLV1lx/mFnHEJIqTXLqhtW/dAINbnP0g
tio2ceXB0dNDeYDYkCJ9uYH7TVlhuZNGDPjT9yOxGjO0o7yV9Tni2dLi7rSboAzVlScTfRvUWcru
LJsO4WgbZyHbZrkKO/F9pu5k3CqvCx4at6OQuYt6a1NOergOqjE6b+emuKXw1mIUUJ9Znp9AEkM5
X5mqnnaGWc6bLqI7NXSAzWBqcdUGJJWxbSPlHykPZ/Hb5Bmto8MGw5nC0osBQ/q4iftIJFcpyanX
CpzZsUZT8XcwuGjVs7udCYEIm2jCFEPYzFcw90E5ZTmf+ZfwY14HBLGnsm58IBy+/bXtXXrRoPkw
m0BOpSItSvW17hy9Z0GOPldaxCLmvM9vdBLY34wJv20gh/kw2v09mK7gPJrcjmm3tLcwROet9ruX
KA+z62bMyy1lrdYy0Dgn15OCFErbY8P8ZNeo/Llma47yQLCWt0EZHaa4AFdMcc+mGL3kKjPNkBlq
7/CYgIKHa8s3aU8UTA6o0KLPzKNaRupq+Q2N8bOiqTID3wfF2d/5eXUTNXN8nQ744vo0uPR4AxGJ
HMhpjApdPOt5SXZJkm6yOhvu2bXpndHG+MW8fm6uAz+9a3ObcFctgkuj9eWzZN1BFKEobpRX2Yep
YwDXp9BVk3bA3dAaZsQ42PUuq0xaZ6ltBa+dS7AFhHB5YQAhPli2rhkfJa9x40nwXE55AbTVf4ob
LlIe2cZIh2LTTVV9bia6H+/YnmLN90ITsQ2k7mFqxw68mYwy0D0NetgcATdrnPHKrtBnhfOK9g53
JSpnf5fl43FSDTyZzGpcRq/hVR1ZeLky4W8aB+OXkSfkVn+KoloR0IMVfj3UiqF9Z+hPczwGh2rG
7d3YQ3ARjUF9GfZj8hwa8bxryD+uU15/F3U/ttg9gD/tvKpOzjEsaEIncXAxpE7zYoyL4DrkYbkV
YPKuhnBy9lJF9Z2N8a8dumhTFOH90FjFWY9At55tU+x9uVgRiQqiuytzI9GWIQUzmezCpVQXguhF
aRnyhlCCs/ZaaV+CdWzOC/CI+1m5R8Y6jHlGekttL31RdhXsFFjmgxsVTMwxhHSk4FZhi/O0qCdu
QGsqN50cpvXQV8WhT2Lr2hozXD8qvoxsJonwWx8GJq4kj5h82734UQD9O2/wHToql08aHeE27OdF
EaTw1Kx/1DRCljOO5KAf0lVqpizfo+TWZZqyjXXf3TKSanixzZ53zZs0eeo7Xp6NDEuejlV10dLX
mZgUvBV+4rwEklFZM9biKY5D/9lrmWWrZALsEg64/TQoymMkiuE4EPqIYQJgQ5mpuiGRMUDJxG2s
L5SPsFDGyScX/BOIIOJdEiUK1Tirr60F+RgaWcKzuzwGVv5gNyQYhVWYzBgStYfXdC6MKb5n6HFV
ZQ2+A1FvW9fILmFlfUoadDDSQ9lZYmFrKheajm/2wHVcrEuYxCAv+1vl8ibro+RV192MNCt/wM/8
CjT4YSr17cxe7Aq7zXeG5V/JQkQP5VKaYYWCEUv+oFlkYyCOPmX22DpI6SQSfCvdIM/Fa9/IWE3m
XHxD04S7tOoHOnKDao35Ua+zTHWHOKCvL5+mfFMmgpKOatQ3cz7f1zCwd2G0tFQ1I7mYkLFebB/5
JRcltL7SmanvEOrxzOa8Qe1O02hZBj8MJ45XuiHFtbgpJg9baQq1dYsPIFlXvMCwymGiRrfH41s0
+sGhuuwyJRa7V/hioK1ReFj1Zzgm8qtM4aSizRdqbwd0VZKnYzHqiaMZZ/RV2JG9G9oev/3cUoTC
ECbRg7dDhFN3w6h/4MXDlw6clG0TOFgzoTEUdN16cCQmy9a8tnyYbVB7GSaE7hdXG81hrOPxxgab
BS+33YWJN18UBDVwiBp1dEl7+6YYoDrKpqbcKjMIpbkW1h2ekaVDGRFJy0tdy/wYxVRHWi0OCMij
7TniZIdfLM3K57ahvrOI58t0HD281uXznBXfzGoeNhSVuIQiEU5XBLH6b2GKAq4YjNwLeuPKFU4v
LtRR1XiowFhjvSjtdYkYt5kyAFmr1pb4E1XYHbrKP/j4Q6YChsTKNTuGZnkyaC49tphz0L6Gqam2
NDjzOI4Bzq7nlmG8gKyxqRvzc9VQozhibs49HL46Hj8PQ+/fjJHwvyMfAf+rwUuWrJBWPjwapkXh
CCCrzPexsu+aHFgaKuRtnfrfGO7cZ20UntvlogrPbCPbyb2PcUwfBEOtTyO0733FlnzMncfW94BB
K9K6WTVdm8uTzvUJvUQJqTYgT902z22PFlWf3eyKpX556efWmTfpbJ0Il9GGKH803Zzfp+ESny+U
ubfD9AY5zNnwZpnxJSmiQXlH8UzMJ6s6/5zP9NmZnqhNQDa0yhs26+KudunocLKCMtFxulMlTg0v
cZvPpUjZJUO3Y1qVkvtsmfLbybLVHOl+bn0G9PXMfonPB9ENGAgmC25Yjc9lI+KW5jwCjTns3uRc
52m+4wLaOhEAVHisR88cLweRUVrPPnztBnf+lKZXQxHwyvIxXjjCeSzd7GCH8ManwJkv45md62z6
eL15Ls7099zLMjKeWHMzfJHOdEZOPfjuEgmgAyDrzil+2Mw6bZ7rtDt3U4xouoxgvvq0bJbszzcA
xPR54qD1r22pzUcQuMR3MtO4gscnzhiKNzu3Lpf2mTx6meWkv8+yTnZ1Qmjw/0uIP0E/D5N++d//
63vZFW093b2E5Ah+VQQl6tL/LCHel4zsKfB4p8Rt+Yv/cEbMv7h9TcuhVEL9RIb8zRmB7PGXsoSk
l8pBp+LP/o+WaKi/TM81aQaA+wEkyEXE+m8tka3HX9J0JH/kSEF5gP2vQCM/Kyj+r5pIZYpr045m
eeiINFRAvnwrl9UFvL6J3eAx72xx3mgz3zm1RTg8gamsmqA/t1D5NknbBISnZ7VN23jcpQlPs9zp
uj0+eP9vmA0kmvClfEfDs94qnH9/JsaykFno5PX4rm8/k5uHI5JSnxzTVoM7sUuL2S555wdZZsHL
MGXNsOkZ5Sh7NKKVUvCdHWkxDBvVwA6jaPFk6lBaD8mU8ZTVNm5/UpBJVLKHKobvv/zm73xc8ZZr
9/fHBQFFm4MjJB2kJ4wzmVYd080pPmbm4kUq+0E/YGKpmnWcucbRmyLtkVjS/lkR5z3tmuwH1jJ0
vimsvNfmaInHXnsjeSr6IXkIZPVLBjB6z5QouJ2En76KoI+/K5sGUpik+j4V450Z9cbTn7/IW+LM
P98DUhskPBpE/BPKGB0StWlT2nV0xJCcgePn2QmcZvfnoyz/lZMLjotW4AIRyuX/J2Iy9DYvrhhe
H3OYjZveXvxNI0vKOmFu+edDvSXC/fxCvsnuA1HeBgnnLn/+C2mvT2Nfew5fCBbKa8ZymVpwcdUY
VrtiOvT454O9970syzEBz5muJ06vgqFStuiwAR8j7cpLMwO+UBSJd2XlzfhB/eE7PxRID9d2bJ9a
EGmf3B9sUuN8nuvkmBRRvBtsOYDTqD7i6b17FJ4MTCwci19ruex/OXtTrjBOOWZyZB2X7Pg3KLj3
DPnBb/T7URTwbw5jSmYtoMzeHkVYzsBo1kqODN1RpLuqw8tBQvfPP85Jp9NyKSj+sWhbUaZJexTD
mV+/TDvacVxAWTxCFzA3hcijg8EzbRWPJsm1nBNYYV53J48SiJHsgczQcv78Gd6CGP/+CMJiNGHb
AguOffIRCMskrtOnyXGIxGunKXGTBA3gn4SAQWYc2H1fQ2nEH/TBHffOKfaYg/C+4RTDqFv+/Jcf
0suyoM8EEJa66Mi9oDCv0Jz1Bz/k7zeb8vBvuMBTFWF59+Ry8VoM/nDBkyNdK8QDe/VVTMWzgSOj
CsePpjx84rfPkOVYSmCXXFamcjnVv3yjPvGiCWEiObZ1ZpFWbtV2LkxjVXmayO7oV5ezjd0xI/z2
0YX0+7sJTKjJE8XlMSn4JU8OHXVeMQRNdvTGL2nTX6HugrIl75OYZ11uACwgxx4G67GAYeSaDC3u
oyn5Wlv5asTgCqIFPffHn6+s339g6tBsn4QdKwXWGienHjNuJFQ5R0dYfvGTbyT+XQISd//no1hv
x4DLBexgZ6A/kyoyTr95ch0FVBV7ZRclyxsNrJf0SUAOmF0H34rXdHe4BxcSwGen7mCLOsI/JHVA
8NkGdvLnT/L7neS4HqXiLpcbN/UpVHSw7JriA+LeUWSlB43nl1WJOW6z3IyAGhf2TrEavxNAMz84
8u8XOUemYp5vL/FmeSdnOpeWkUO/So5j5E/bcortTeyUPYAWX9HsmJgfnPNl6fD2QneYQvP2gq3D
E+z0eADE0XUAzh/jHhbBLAeJTo2I1YKQlspY2QK/8jqdKoJOGX4wLObzB1/5vZ+dtahghcjL3uZt
8PaK1xTbTHabJ/SoWP4FPkyCdaxZcHY3gmdWWpx1Qd3eJyNbZnaWaF49fiklI/3BuvCkdXW5AGkY
s3iVY+Dm+alO1qqdtiZ213l7jGMkQ6RE7bYUVYiy23a9heCTGPSFYx4qwwvDqJG3gZKtKlwYel3a
OZFFop/9kfYRMocoeKAIii4xbQaWjtAHD4GlX02NjPH0UGhzWeOv+VwWUYS6EIK7y8ei/eT29niX
JwhkqFT19GKOM+F5z08fhq6ZSCKGun7V3dQ5//oBy5p4uQf5Hze7efI7xH4b2swsm2O5QF8aJGfC
NHjaIzX72Ktjef/nu+z3BQ2vfiayrrA8hwXbydmWbu85STU2R1lX+qAiCg1gb6I6laba/flQvz/A
OBQPLjwVJr3Upw8wq9PV1JpWc4RCP5wbqQzQUU3nPzmKYy4vKZ827dP3YDV1sTdGBl8Ii8I2GYnl
2mn/nxzExaHBfk8u+723d0tU9ZHTy7I9dpMod7Q5CELtc7z51ydMchFIxre8bs3T5QyObi0U48Oj
HYpsS/PYtzSSH73R3/lVQNoCqHZtKSXP/LdfxZvaqG103B0z0cGsGfuXfurqD67q39+nuGV8bmeP
hTN7j5O1bMvbHTDV1B0Tv87OQjXVB8M3EWpxgm3nWebreXA+eoG8982WzbVne/xGuPnefjPHrZR0
J8lBzZZoqAJYkntZ8sFXe+cGYs3PeIw7CKvQ6VWdF1RJ+WNdH1PoHBj/E8LOnAB2qar44Hp4Zxvv
Qb+2F5KpJRcU8NtvJKkV6uU81kdiDcY6NjN32yUjYZPODa4C0fqXpE7wCSQKb3Isqu0QVhLRrUy2
dNGMj2Jo5fm/vkYdFkrsiyVARp5Ybz+So3rs3FHRHimy8/cIuy+B4cntnw/yk5b+9g0JZNn1eB/z
gqJ//uSp2Go7zMxatce0TMInY6pTHNyhXZBGxdETlcXIimAuhq3dm9YSlcCUvfgQFZ71fggT4tZN
CyvFK57jbomQkDDJiw8+5TtXAm9vqZBa+IE87+RUxDmCvy50d8TpOTJ4GSKipRQB2R4phw9OyLIE
OT0hvx7r5EpwXTJKyAfdERKgt1OTDG9sEi67MorkmTna0a7sLXWplW/cuKAVGN9qb52lQYKLg4Ca
O0fuB19fLA+9k8/k22xWPe6G5S1+8lBcKM9g7tVw1CA8LpOcTJ+sNZmugfnTd4fEBKlCWjOgxlSG
h0/JLuojCpA2103ftu1qUsTiNvAvqFCKXJrU1qTfauKipD2YKDhZ6W8rIC+7SBk06agig6WFQqKP
Tmli4/rzOZbvnGNI4JaDJYl0A9/r7aXtFfOIyd3vjtRPNds0QnTtJxK4xeBQoEmBB9pY8pK4iE9B
0/TnQXs+pJhFBrFKMgeTMTT63dy5zabWYFvkJJCNskzg4hT9D/oLqX+kP2sdNXzTWKlX+izto2dD
lGREJi6LYITIlhDb92LPwxndNGfMzM3t6ELY6/16+OCt9vsFzOPSZpMhUG3YpC8n5JcNlzZdCqMi
cziaRmOsidzVz45D0ig1yRP/+eT+/mz2TXJoyDU2WywWBG8PVY1dT+TdHY5GjbcrarKXKu2tw39w
EJzJ8uc/7ukNCXSyrXk0jUc0toEecdLqaHsfdSovz563lz1KFwIojyalBEru268ygdedWSeMxz5p
XuLWO08YjdEzZq76Ftzvn7/Sez8RwxYOgwHVRh9+e7BgsFWa0wZ4FBOhVRqtpl2emqifRpV9cD//
fKiefjHeNiiey9GoNnp7LD8mIjuRdT/WoYJFFHrxGRwusRMV7TN9YZCzp5nkqxU7gmxs2jsXDMNH
fBJ0EJOIG3KGfzFWcGqA5zAXeGPS4TWhjrv+4KS8czFZJoM5i+0if/107zI0RA5NXsJHOZGGNxdA
PXyt/IOjvLNFQhNgbyxta1F2TjXNKheGm1ucj3nGUYjRP00SqF4LaHNwaqh3tWvWQAkgo0Gmbqyv
YZeG4Y5u1OY+6EIaQP58Lbxz4aHHLR0rbABBOZ38PioMZS1jPR+HOba+zsYccnm7ybGg0XaTjfgu
/ny8d+Q1/80BT6702EyMKq84YOvp4Gaa/WxPXi5mtO2E51OMSj90OvhUmJN5DzpP7vqRes8/f4h3
bgAWWWhcNtwFoO4nykxE7q2BhDUfK5cc75wBOSmAIW8KPIwffN93D8UFhV5pc/mc3msYBuM0zof5
yOAPEcSvvLXs+mFnM97/4FDW8m48uddY0fmms0xEFh3g7b2WxR5jICITCE6e3GNDkRs7pLuTdu8l
qI1hw8/xR0Yx+f+ZhiAQIPXS5WzohwA0xAeX+u+CBD/0suJCF7bYhMq3n4ayVq+Y0m4+TjwdVo3V
q0faNjGl0vV0nqYersZgqWWQ8nsNAvODJeV75922qLOh6YKX0Oliz4LT1CaROR/xjH1qQ9quMXI9
NZLSwj9fSz/X5qdn/dcjnZx10ipVIQbDOubOlF0FZuJbO0v8F2fntdw2EqXhJ0IVUqOBW4JJkiWT
zpoblCNyznj6/aC9WBNkEeW9mqkae5oAuk+f8Ie6iLaO1jTvJ5NJMZJGSQufy6i1U+fDVdy1RWod
psYeHJRvveoTIB5UCUZVYN3tdBVSmWHq5Hsl06ufELXU9ghVSkMtRpl0a6OpdvQuK3NY4AAl/XLl
ma6jNqQEXjzFiEpdYohlVJBo22mwA08VdKQ9ug0KdPwaiITpa8oWP9DR2Tpwi0A+DHp+dhgGfh3j
XO02RWlDDDdbMR0Aysg/OFsoMBibXvkYK5325f7LNxc7Hs96WzLcnC0YuF2WbjdhaFt4deY1QB9F
uOCGp0Pv1OHKwbpeRdIKAHCus55gQ1/u5N5KY6NpqvZkQmQ8VsYIL8Aeu9f7z7KMxLTNqDAh85sc
F8Ncjlczp+iKvq7609A34zufehaQX+x8VsJMPoyxGn28v97bFOHvjWtouE+QP5FvSAYd9uKxIBM3
BkmTevJKQ/5sYhL7TYn8hLJp067zETOUtP5z0mxU8elwNxs/McBLhCT/v2ojRiS0wsjN23T4632V
ZQtF1IwyOOy5ViMCMIk2nD0CsiZ1AdJa77U0TMgySguxbP42zsOGAlrJQrsIUwiwxnVbyCdY/1Dx
8kAg2WBNncqFlHk01kKtggyFxrcAR1SHDfNPHZ8BygPRMZIuqgG6rzmCtKdNip2ZCEQOq8EonkMF
rVFAPUPx8/4rtJcxjmzBFMzxbGa6DMWXMa5tNTXOgH2fnFAL6GmGOnKwva2+mOVPJTCUzwIN+dfJ
jKwHGwNaZEraJN8yrogwKzAj5xEEbfELqWP+MpZUCrpZUWgkmyrOla9jJ7UasSWpPgbVWBfvNGlM
D2ACGV9Pjdn8CAKYlAcpG+fI5+XLpL0TnNTKqj4FaJpmwFDBFbZTFasIzzaF8dxGhkDfq0mbR3DV
Bvgsa8QW3AZrB+vNUXxsWI3O/NK2PpLAfo0KahoLH9FVB5fFnRXp/XMwlfiABPlYfymmCPYCohKl
cGm/yxjP9BZ+T4/+3ZkBYAFSztKCx1E0JsBOuPS7qW+A56DQixSK2chqelL6KNEhc5rNZz3OfLgL
bd3aANhLRHdtK/We8WrsznmOoiV0G/U/dhjgLuxRtWqTJR62jKMsA/BGMuhtNzbivD0Ivadehdad
P2Dam6MDEpehO/QD4gqpU8TDDl8zrIUHszgAthmDYxsyA9hghll9gUkdYvgJxAbE8mR88ywN6V5i
c2Uf7m+gZWSZ949lIP1I11SF7TXfYn8VSzWCg0iY6O0Jbk6z03CE3BUMJff/vAoNM+ayEogEI5n5
V/y1SpGkQs+zjBwcGOnGMGIFMTDkoO+vcpXZ8TAsY/FAktYpktOXy3h5A0ILr/NTUtfFUYUZvovp
PrqRMfWHUQ7fRY4JBVYx6i5vqbRrJ65XirW5mr4MaZxFLj8ml8xcaHle/gR8kz2kb7yWwakGgwcA
R9XVsyanlSGXItJZnmyP1M7vlUef/79X65rcEbTuJJnlYt0cALqh2Gixmkh6NOiJ4bKa8hrwXFYc
50/WFN0fhyQkdtEytl4KS0v3QPKck6UoptunyRct6yGZt+SGu1EboagCDQvhsTd6sjIbuflbGUgR
t6gBwVdcvqM662DEtGDuh9kmHb9Z9SHS0Xk1m0E9DgWoNFHLYiUZvLHRCZIMlbmvGQdqi1aTKgDD
t4nVndpeS9xejajqaN6urHIjHNNFVJl6OLT4SIQvHw0cYCNLVelPva2ERxXZpsC1QwQaNinp1GsD
fxnbobEM/jThbFgMcxgdwPt74cbr5YwxcASMZBLzjMvfEHUtUPxRoZLv7emoDQ7CoaMengV25U5S
eZ/SRuqf7q951dPl6M2WbrT4mVVA9ly+XiuxvM7XxlOoOkczaTbkby8Ujniig+gtVbzYiu9dgtqs
3ZwKonqi6W5iRNuV33HjM/M7mLPD6n+bMV8+fFNWDTHXp9pBdOLBDnTzyYHj+phWgJohcxruoAOs
1Aut2FEWVG4mcPIsRwWEb+vVuzTTNReYzmrvd85lFgeUGpeNN8cm6t3FC0oQetXymB9mdy0CxHnw
x1botpQRIsO1TlQsBbJdY+fH32Fw2/spxy+gyUhd77+hG7uDUyCYYfGhiOSLQIF/a4kqNdWv37f6
Rh0ySPldgOKzGFDZRaNrWyhj8XB/0TeQw+Lp54ySVJnOP47z82f76wKwRBIVRjFSDIEGOiCy4+0t
4KSHHt3FB+BhCPib/kdYHO0ONLS6qaKEl8GcYGsGjX2mvpKHNgPyXgdx+c6MBFyX0G+eABYpexDw
EnKK1fwcnbB/MAIItUOHd4LeaeZjp5pfxglpMgIyNQNfHsRyrjzpjde73dT32LrDexwxL99wnBiu
NPGOUWKy1bLReEawMluBRM1B4OplzFNhmzeCf9uitqkRN0H2T5tO9VjVO7ubdSkKmJgBJrfgkUdz
5U5aVqKcTQfRK7jgmrAZwS2CUtkwlo9RyTnZetujQSQrBLoC9O3gdR7uf+gbx49ElG6zqjKVYrxz
+Z0VPOeVdorVUwz8DHOJwDx0DsKL/74K/WzGyjrAMstcJC0hoMkoF516qgXJrJ51qOipnKP7q1x1
M+b3hpHtGxiWMetbJ+2vTZtNBhk7/OSTl3C/gpKZ8z2DfPqMHkv8CtS9+4rQFxIuHk/6IfcHDR/s
RMgS0L6pYkSfV9gI3P9Vt94wrWBmM8xoGM8sTlLh6chnBo56chzcnShuRzck1q6scgVrNTBfU2ma
AGEwsZReNqhyyIpGyNV8isUU7fIOHPnWRxQXALeTxF+MPAq+0rwd262H9MYp6oyW6iwOJbk3khH/
MTw0w6NAowLfjaB+wYULpWVp9fCJTFPx7ZWwdv1a+L0oDdhzEYtd8yKsRZ1DO20UNDdUbEM8T9hb
beyalav1+uTS7weRp5kU+yb53eX2psS3J6vN9ZO0CB6tEQTUWUbzbqqT4Bj1E9px97/2zQXpCc83
ORiS5XniqvOnsZ70k+Uh+2mHHsYeWqjteqpKdwgTZ+VkvaVBl7GJJ/xrwcX2ojugZWVr6KfMGDc+
Do1b20DL0pTvaBbjMtTn9rFTGm8XOb23x4jPxHJpiLctaiof6IRkWz/rx8e8Lr8PsR3tSiYVD5k1
KXtkl+6/m+uwxk/FaRisHu0Kucz2M1NEIFv4qbXShluu12ZTAJZ0YSfFK0vd/Ax/LbUIa7OIwzQw
IDg5JjJpjAroLSUQBC0YizP9by2NvLWbOd2ztQlZMo3xy33mm2NEXZbqJyM0/Qc/VHkq9JVWnuo6
FXg72XwBCZrFsha72SvgAPexzuYSKP4UXilPmRVHrklOsh8o/hEwSJ2v97/adYGEJTSnRzU4R0xY
F4tmqtY5KQJ8J4ynoEw3yR+1EPYnZtzWu1rF0YtR6vTdCxW5EiFufUMpkXp2ZtghcMbLd2pY+sgJ
i4wTAqLhkag9bhk9Ty+o6nloauJxeP9Bb61nE5A4u3MbetkZhLsvWt0fjBMKajRehRI+S6cqXEyF
UNSgF7xSVd04DmwXag6dGpsCdNFMo9sdjkObTieKnJnHOOoIkRtIomO6eP/JbuxOsIyzrguSs2TP
i5U8tIb6UFTTKTJK9ZAF8hns6xqA7sbjAAC2+VIswqBq8bkyYzBtxSZJatukPJKTQcPUmc14eeWv
PM+NL8UUBpw1ZQNTSWNx2hy4YJVSKBNfytbfN0NuPMcxQt1JO0L6F2qycu5urgcklOKXBEZePVrg
5SPdXPUURdhYSgq2r2XS/oc/avwyxZDe73+uG20RhySGLSgFejxXPZ4RFYVChJZ6sgp1OtS9U52N
IFXd0vPUPacV7Wm7xLwwsWGZItz2iIi/slIB3Pic/AaIO/CrDbCZi3ecaU07plzhJ2QFin3Y5S3T
RlTBUKLpVl7vje1J5qZSbGByTAm+uMLCwm8sC7TtqUP6BPtuOKR+VakrcexqQkGGNI/vqAUdcICk
Y5fxJC9zO+3mjGOUdvETWQ0uZEPRdwJt3MdaTYInFYkIVNcm0zXMJnStHlM2o7D0Q24hWZ0Y4W+l
MLRjPxbZPovhrK9897mkXNzl9Dtm/tWMTbhKk+0qspEZSNXT6LRYRcg+eCf6qDuGdfg6QOE6AATD
QSRJv+p+lr1D01gcioEWcFZE4qsyghZvKhsIRQc2vOxFvFOyqto2WUxXaSXRubU/+GqmbjH0YXK4
KI/trIxHWvzqSTZ2dVDQpPjQSXMuz7016tCNG2ieUdKmm6kvVxQofTI9KxG+doL2wvybscPzUCXZ
S2NFNVBgR5v5Wio3hN78uv9Fbj0kN4I1T0ZnnPQijehDvQ6ibtIgdjQo/IfTf7VAfzyJ8Ky+v9LV
lH/enVyz82hAB3quLs6b7TUTYrq1fppwnsoZAhw0P21+cDVkHxMjQTaqSuqNYATznzbk+mdRo81h
yHAl9txIMYhzlLqqrs3BdfHEA6KfUPc7/eTrVb8h3L1kKA1ssZFTt1NkAznytY/3H/0tfC62PVN1
rgwbKAtX4fyb/irbCtkp8eAJ41RoYTXzLILknQmTFd883Uqg9/Yx5HcLnpudx52OCmUlJJ4JSRYy
uRnjU1aKP0wWK6QGmafsnFF1vqJZZP1QSDSVfSB9BDfsEB3xbSvj7E8U9UPv4hSFzZLX1WmMkhhK
ijtbKmhV40Gnf9OQu3wZxdAfUMtUrGdz9uyVJU2KDdscBQg7TVGD7S2GsVNUIiftiKLeYudjTm6h
9N0TlCQcMCzMbOCgqUGSbkfNn/Ag0VAhcodAs95jkdl1z5occe7oKZRy4M+KzfRKtPXgJqM3KMeG
rXIQ0sqeVCXLfmoMsK1NTbr1vtYtQGpqid74RM8wh3hv518NpVd11OAnG0WQoOi+FlOI7q9jRL88
UeXFQ9P6Yu72VdgbpT5C1y7SPNFBemh4rcSIW5sasJDGj6JzAp10EXIxE65xXq6NE8ic93IqtHd1
KKfPUza0f8xR7R8biIt4aDfpa6Z6+MikQ1G/aChGHe/vsRtXDIUQCDOubw1mz+J09SZGIzoacrRY
M/+BESLsQ0zRDv+8ynyEdVPMDFrU+C43ciZrNE8V1JeTMkTuTJ/d34X1/R8X0enUaICBVMcB/bUs
NVCszQe1aaxT2PTlrjQtZ4smz9qdfBX5WEUaDqg8KXTYKIuUsdUCE+lPTZ6GCHVbGfn6y1zkHEtp
roW+q/DOHIuTP3OSSbvJIC/fWt/HptFgtHjKZYSjEJqrsTo28M6RCW8SHWfuWZvdNvM1ZNWNhUmx
HAoMQi+01EXGKlDk03KMME4W0+izrIrZJz6dPXPTX7Ya4PcUTw2y7O3abvzfNsBFyAP5ThFMrajq
MxRhEfJKgKeTYoTx2a4lRSpdnWBf51Py3NaIzGyZf6HSkmtV98wYMDriWIiebTiBO04hmZq+SuPC
ShUHuWzHwekskl9C1DPed2ocm67j1Xn+icYKxupFPGbeXvN7q96T/uS7ErcKj+IRSfpdZcxqIHU9
5I+lpeslwlYAbraEV/k+1iS6qE5r5aWrJLVMUVIOumM1FX6Bc8A0nBCr9MNtFyfh2VKc7pykHEB3
zLvspJWp81L5WfI9yrWEwF07WDQneCCekEuOv0bBONtYpH3/26omDHysptZ/axJDJoTQSkwle+cp
yE2zfiaKRtqh1srxayOwnnYdcA7+vq4FIqdkAMOvoRUGEuq++ieH9ktVGtU6/h6ASR0MPUK4zoEI
9IdRhLHYwjKtf8dp8qAQmQj/vgeLx2jYDEeMqPp3Y+SYHxsx4fnih4l1LPsJi/SNNcpp1zqxv5Pp
m/pvIMZgWzVG+6sLBlG5Yd9hvd7pBnIQMYbUO3rm4VFTEn3W/m1pptglI3uZ0Un3cj3DHk35rzWS
+Gtq6mnKt8lxqZqfKnqku2eeaBRGX3GcQVJc8QIRuW0X1N8aTLxKJBWBe9vtFO1Np/AfSieOX5Oq
NcB+Fq3xEggYL5uAMtbbDDHm2CsJ+1WSMO9euhBMjfjG9AUWJxZvLUlqEJ7VOsCdylGVHdK56AiZ
RYNLxohFrYX19f24d93dZQIi4R8SYU1i35IcqSqliaOOHZ+ViEGc6MsCIfN2dEtFKY762EcHu8zw
j86ZwQcREvMGw9xpirUnWVvhv5ag8KApWWjEMMGFAT7Hz79yFszOrM6JPYyK+zLY6aZnbKOhNzc1
SpwQujxn5Wq5rgnJpQVzSoYQrAn34XLBNkkcM4rr/KxFMW6gUsEQOIZnjhpL/X7q7PFJjbEbrotU
O4RpMn7QMGF4vf8Jrm5RnX6FSWnPd+BKdxa3KOKcgW1nkX6WvpfPIpbdk6Uj0HJ/lasqCOEJyh+y
hZm4zXTi8kn11q5CqwnM02TEB8XE1M4LdG2LlV7oBnrwYk8ltuqV0+36MVzD9F7feyzOdUdLFc6L
viT/EtB0CVbNPAmz8p+l6WmzjYyy9dAUuP+Y17ePRRuSZAEY1dtHvXxMEQzdpFYxj4l5H85YOTI+
GM1kaHLs8ISRdGJbgzhtOf9IFZ+FPUg76AgxVIS3vbj2sjEAXYr02qnSHdRiFFl/94fS3Du9Mz7G
Vo/w3ujleEBNytomnjfI5bVHA3zGutMIhq8tF6em1kdhp2U6y3GPX8a4sT7J1ooAlYrgUUNmp8nL
8YGYE2wtM3deBi16cKzk0CjBj39/+TQ3KOwIX/JqomcVloWnhhAnNEja92Kint4UXaUf1UR55eVD
QIVUgpFhHE+f7y99a3vT1pzpiLR3gNgsvrvjRwU+SwJoIDaUdhum70I5+A/pmPTv8wqPjyKBbRwR
WbFxXIncN8II7VSYMszimLoDHrxc3QgyOVtlWfRacuRBsrA4dv5Yv0c91MYmITY3ASrw+DNCKzoD
2El2Qy6q9/dfwVU/jR34949YbAPHk203ZYHFkKRTXTQq/b3fU2CLBrEJaPbh7v56b1fD5b6TKn0l
PrUzz2SWWJIBJkHfIopyqtRUAXIWJfE3w4rS74KL4oMogKy6jWonvtsUjfGNfEJD5bWJcQ8McXBs
XHZD72N+omTJvu1rdBQt8KrfSCiAy4UJrkybEgQr0s1hHR9JXwUgCioiuBJNqHyro0rH/5Oh7jHR
NJw/Y9CtP4eKnOf+k964JMmimRrDdmRpgJqX37fMB1KxyrZO48B4PK8V5cGpK+clSr12D14YVtM4
m84A/ttwYTzBRGo3RRNU+xqrqrWp5PWH5teQ2c99WhUy/WK31Xred31eWieActU5y5zfHPD+KIPU
fur1YW34dn0/sRw7mw4+VzP1y+XDh2AEy1AM1knTQuOdwLGenk0XPKy84+vIDWMdWDVyG0x1Ia1f
LiNmfDbBS54QnxQ/AMNT2Y/BWQt1572e4/vuK43yzRiV+hO20QPOQtFTEznKL+hipNR66oudr3s2
+n166p2cN8vWBD8hN9O6cQW7MJ+l5dbHSGWevguCzjJrkokaFq09Wqde+hNgSF/f1YAVNyDp9P39
F3PjvRBY5pL0DVS0PGWxVfRWWBjyFPf5dPAdRzv0cnSe/MEzNhrWOS5WoM626mx15YBfJ6RSkI7O
ORnc6KuGeZYYzRRJHG+1cRqOY6f4D23i1w9tjaK0r0YIsY1tthJLrwM5PWTSP0bLxHIwMpfbwJ8y
xULKIjgjCpE8pV1ZPlLxFajv6uZmmHo0tys8mED6o7jqaNP2/tu+Plvz8uj0c4XTrUOp6yIDzc1G
6GrO8pi/WUeGSShH44uybRUwzyCl1mimN9cj+QaaQmxhGnK5Xqym0h8TOzhHbVkfcMOpjshF4SaV
KMHnHgm0ldd7fZhntA3MKovrWYA5X6xneYYGSiM8d4xZaHGAasg8xdvcf4vXuAmqGHqdkHtmcAoM
xMtlWtDMjKO18Kx7w/BxFFADkF1OE/PZH5Wgdb0sKT7BmQTOG+uN5BLo8kTH7XVODzAYjOyNqXeo
DhtmOJwbhDx/p0Hvq1trrNP3EU5kycpPvnGb8ZNJXgAMEogYmlz+ZFsbmX8ZRXRGgVjZZiFK7H6c
6t+mJFAOaqb426KxNaSqK36t7RUPsVFKgPeG8pEy2t55MZ6yFqbWx1Br5W7EH/CoeUV7lnUWPjbG
OO5gbZ9Uv8bjMoyM+lHWdn20NL941FOpbaNMIMhO7fvPRRUpP7NDPGBBJFnLwGo5nghzO44wpwTH
WtF46sIQBxcHAW2r0P+7/+mvIyOrgTsEcYD4CPfU5WusRDCJxvajMwLLWBvpLcqNolZdh57ySuJ7
Yy+zFGhfROfmenmxyRJa6imOguHZ1/P4a64GqevHdb3y+m6uwovDQITrm6B/+UBdXCp+NdTR2ZhK
/wCBQ9k2JpZZ91/bjThA3vh/q8xh8a/KV9HSahIRqwRGJd1WTYAHOs4HWy21PUya/0eYowwEHT6j
x5gOLl6dOvSdtDsV+eBRmB/LtkBzdhylKwPFeWwxHTjef7zrqwRIumVJA+UI2rjLkU9QqbaZdBCP
dcB+e3ikaBkXVnDocTHChmz0tmNYWv8ey2mpSRUgPA9JR+Hyncox9Vu4DtF5Jsock1IJXHQzrF0Q
hD9zI1qrAm7cXJR+4N6B3JsGG+FyucAXSmA2fXyONCXbSCN7agblY1qaf/TOODtD9M5MxctQYkVy
/+Xe2KGMdyjpdQjfgBEWpWdAd0RoCTHda4Gzhz7OJQUCqitvU7tORLiNZ2FLCmuyAn2xRZvMq71A
pT+FjAkcDkhUzdcM7oy66WPC1mZKFPGgkoxtmTzT9WxhcmIF3iEqFOqGgR5db6q/MVg9BdOEy5L0
JryW7T6a9k3n4C+N5EO81t+6ca7gdXBqocDPmp2LcDTEnpg8hZaw7NN5tt+Uh9CKw0M8YaM2QtJc
+RY3wh9J4Uy6Z7JpgAS/3AQwBJPR9iLaaVX3GtIHf4jq7jdUmDWNpxsfHZQ5VPQZP8SS84P/FTCw
8HDSopPp2cdOwlXzyHQbXQ4rH/3GuUVQnhEijDjaNmKRLljpqJl5a6ZnVH4Yr6mKte2hq2Eu58S7
DNGmbYVI6e7+fr7GFMyQF3ASOmcX4P7yJeI2QbLZ+tm51yrbBUyJ02EqyicbUMGhCvL+nA4m+Poc
ZbYIG5LvhY5JC5W/gEFFT7cLlX7fll72UrV2+WJOq43DG58Zvyg6TXRbuHuW8NO+tVPft8bsjLV5
/GSrE311tUcOeMBF4P7buPGh+co0BhlQ0aBc4jgaBJ8TCRP/rEclptaZEm/UpE7391e5Ys+S6EOr
BHXAhfCWLlzuJ1X2GkpLcX6Gv2QCEjfEo1eJ9NtUdm8HmvEJc9Z3U+R32LKW+b6I9fIZ9VFaHUKU
+2JqYPQoxe8Kf9I9gKlsV2Fmuu+mOHywuuRVj7DKyfRi+unDqnMTBcrZ/We49abAJTARRWqOHGRR
Oij9rADZ2Tm5tKoRgGsL2YtgjVfyhiC7rP1I1h2bWnWm7YAAu3xTPow/gH1Occ4ac3ahirrwUKQF
0m5KmxoJuv9F+COIYQZvS70xvkyjX8hNb5red8YR2rkb9OEztpXFx2yyrB9eNtb13sG9+ZwL3fsJ
g07HdIvsuQL/32gF1hReunLEbr2qufM9t5zfZBEvn2FySqMM87g4G2aeuBrSafiC1qnzev+LXPNh
2FVMA2e9ZEiRlB6X6/iOVQxD44Tn2Ws28vsvec8IJe6ZgNV09eudiaVJVNoEf7wQ2qF/qHv1OZ/k
Sv5x426m/cwwlMkKPVJ1fh9/RUsDZQE+KE7P+IPA88oLnDSF0blGhOWnM/V/xkzuW6+pPhtDlqyg
P268BdJTingbPCIq48vsR4tLNYKBl50ro5NQRrXhixHghgSPyDpEuAZhG2uokSvUPHjuUR3dFVZn
H+CoRq4VVGKXmUa+osd54zonfM00QThSwICcxc0IPc5HXoh+pMSj+XtVxyMUXpBbr6PVKelGKXWM
nNXR9lGqM8OnqKyMo2lAntu0vqZ6u5A/9SORGnXREEZQSppy+NMPM181yjzMd0hU1LUpxlvOdnn4
AJzTCWGozUQBpZbLDxlh7pxAJqUmrM3qg1EG1mdaEnQOsU+dtaIQlsy3VB2O50po0w98keKA+nSo
uH1Y4AdSCq+N92XWmj9yT9WeGx5ur2dDxTkblA5QjtXi8DZ6Sq64NbFwbuu1OnD9UY9PSMTDyJnd
Dl41/MqCDbRAu0ebtfN2sTlE7+0xHO1tYZR9sdOgQeNS5kTjs2hJD7c0Zwf4PD6ub17tZJnbeYVi
7Y0SSO6ut+vQn/3icKyZ1FLSZQOh9KD4baA+KlNQH+JA4mVPfpGdLa0ywQhXU/XLhiJc8OuQKqP2
czG0fkHEaDoVPcCMSUzWzxxRGHyITaX61DY61ke6GvTf1UqasQvi08DEpo6zn5is5q8N1rH9jmQ6
w20P8RVchjyhQ9j1jcQ1lc4DPjQMivqIt43V0nzNi8rViO+I83oSrEmZZuLcxKLUaez6468YzlHp
jk7N1DRCNcnaxAmKk5u2ru0/o1kwiL0fc3BmXPTm5qM2Y9po1Fq0rRYb21BMgVmcmM5YCAIbIh4g
DlnmhZpstNBOIBxPktyvnZzsoDhJr36OALfuOz1D8w90iBY/MQccCrxoK+O3PgzeJ9E1CKpTv/hu
NeUWpwPtwxaj7UT/r+iwhHBhzvVP0OxV+K18gg9hSz2HvYypv+IrGKSbcaoghpsGVgrRqA1P+tDg
zoePT8nSCY5kI2C972GmT19yNeHglF1ZGFu8A5KThqAWk6RmjJMdhN3Ec/McR0Oci4r0h4muqr7N
dbwRtz0nXmwwPOuhZSQ2VZ3E5P5VbeLxwSwHv97EbWl3B0fLjX5TmSaNiiFp9MoFguXvZT2C3cqN
zhF7uy06baPAkmjgqY9QazC7UXdZjt0JNFUncY1SyzalL4JfGH7lISBJHyehNNGs4BE+n0LuHxnB
H3Vq/K8oeUYftaAd7KeystALLGZ2gmngbb1hKOPs+nQCk9Yn8QilzUinpxiONFbC5EOv6Nd6BMvW
979jgA7nvtchzFa9DCCDK0DKXUUpvecgTuP8xW9ivX+MPKF2B3sEa7afqjz/eH+PXZVCTPtmkAnR
Y0b0qItMIwi9KAnbpj73eHW7oijko6lX51rFs7YTKJKKpP9RD4az0naeo9tF9IOjAKGMWTXTllkY
+jL6jRE5WDSN1bmIE8PFWjvY5r6O6KJnlgfcbNYYZjeec2aq0zjiEqeYWTxnHWXaYJse6yXeU5vQ
n2o9wwbgmz61VXZgb+W7Wjf+uaAlC+UZyTTpxTHaXCyrW75mT3pXn4OZBT0Lwu8SCwH++x/xKodn
oCFn+CkYJTogyzyunlKOp5p2Z62U56ENvieq6bzrseha2S03FiL1mdVRgEmzb+b//lfy4TWI4Ph6
255zBLC3FC3wMhlm4ClUraXxN5YC3I7MMgHQoiGwiH29BlKB/HE4ZwgMu8SEaQed0n6CtxavPNX1
0JNu9d9rLUrdyMDCJmyH4dzH6Bg1JSNAf0I8DHctZC64CA94V8gvQnAjF0FUbej557v73/A61uPC
gY4km5QOCAJHl69WximYEVsOZx19va1VW85jNk5r2lzXiEselTp2TpXZKjQULpexqiguRaUM50HX
8oOSWt1TpYzMP8x+fAL4YLul30cf7ATYUDKLD4NDa7dKKex/bS/wQ940tGkxUX0sf8gwRujglk1P
PW5Wm6EvxQ5QR76NnWD1oW/tpRk9qHIW58dfvFsEXwDqJNVwrgWGrYn/X2/b4WuJz6Xtedh3BdvY
8A/jUD6AbHgCQ/2pYfdtCmkoz7IaVYjD1koaf+Mn8QHANTL5pO2xLCfC1gjtqXWGM5qcyQGZyP59
1ANorHRaSf8eHmbFKsphB1wWnd/Lb+6USTeadD3OlWgAosWR/THqJTKRBipR93fx9eyBVpHF0BPf
CzhoYFcu17KAPCmBb2rnHsAuZZ8qM3VvknJhhOk40PrCPioU1xlSMt101i/8rCqa8i6sB8RwI14Z
fo1S5KeS+7LfjC1uuD5pdDTLpsJkaLzU2AH4s35gQyTeJyF3rlsN/Z9hyuOfXDbt+JT2yvQA1Zcb
WQ7A0HAs6rN/bo/xoPy6uSh8ExedP/BfoRDYEQ6wozWehZEbMEOw0A1oZH1gklCuVF239gqD5P9F
VdG3XJxZpWs7ZYyV8eyM3bjNYrzOgjSF3D8GqwKuc4f18l7mseBOzZNSumVy8f0QfMv1yWItgV2u
mzdlAX/fQtY8Q7XcUIJnyDDKFmfl7sj3wKXKyVcCw7zC4hfIWToKeQHqS0BIly82cRQxkHOP5zoB
4Y/Al0pq5qNqqkz8K4Lwr4maZ4xNp3TtHr1OSgCA4JQkUPCbNboXdw7DukkEbTKdBeXMxsRjzK2s
vqQoMll40P79XDIfhtwMFx2Y71JQrrSSqpNyVM8ORB4Z6uVnIzWah6GHdX7/WN4I+7C0ZloTSRdV
p7HIQ9q0rqcCq7/zBPbjs+cAQogcm6NTlrC4Nh1yvQ+5AnBik1kJeqTOhA/Z1i9iEEhlLb/c/znX
d90MgKfpy/elHbhkNmZI1la5NiOCB+cV+JyJcq5drkTY648JIQgcGR2uuWGz3MmZ7oRlqZfiXJlB
vO+7ikfWzehBa+xyF3eNttKGuPFQNi0RMWdhiAQu0Q004BHb8CvzrKLcs+kzWl9V7jT7+6/uxlNx
WwJMc7jF51n75eloi7qiQ15b56wS2WMM7eXY+riKUz0MABtU9V+hWISDuXEN/H3+UEsdba8uk2k0
R+vMKEVzU7LZXav2NKb9xDk25bhGzL4+/dB8wGIxnUHhkn9ePl+a+ag/aIE8aw4wJA/+OcyXBoPh
kjabNlW1O2W2PExK8Ov+i337Ppdxh9v4DXuIrqxJDLxcGV9zBEMq3iw+WP0f0ySVxvSz2olW+cwr
rj8UzPu3ONSCr1cT6DdFZG0Z6Zo75BDGFy0QietExo+a5BBvwyA724gW771GYtmOi/jK9n7DRi1/
LyhnFC2IWAzFF3GyjjHyGlpDnstEyXYWxCBXtlgYejnabGqPQqTj9eGWImt8l9dZQU3shzutKZRt
La0C300T88oeVNH9F3l9DoB/AMeY+xWMdJY4EK/jdQh/8D94OrD30W90jIBX0d729UUF2ZyAhNwK
a+Docvm5wJP1ImJ6/UGhH3l2ylKh/h5aDLe1oum/5wO26rKkaeBOTFPsfeQjIOSGoabh21lVGM9S
vuTvE247OFdBaP/AcKrVH20skY5Z5DuHIIrAvtkeNOzNUIR+T7+rLqftiHvoeSwF3mFWRnm9UUVU
mTjBifQLWuLTk2VlVYr4XuDAewByDj5ZNaedxN7xGDlOl76CepoQtWjLMt4k0kp2tGryr04La7+r
gvgDt3P6S/qh2RzRnso+l5XpAG8pQv2DN0m5p5hJv6tlHlSIc3hDurV4mP9h70yW40aydP0qabmH
GvNg1tULDBHBWSRFitIGRlIU5skxOICn7w+SqkoMZYk3d3fRZmUqU1JBRCAc7uf85x9e4Baoq88u
tH7SjYJwrn5YcJUwpBCnczuKOJJap51AXsm/ZK2WqxxsZZEEbmWKDp86uz3rR5F/7ShJsTHXk/Vj
1+j2Vd6NVYFxfGFcVjrugnvHIeEG4+95SvwRbz2GOXGblvtSEk5cpqXNuiLz3YfnNQ+RXrbWuZJA
0oZ9bkqSS3K70N6oGn6BxcESqO9ZDZC8gM2M18uBNNmxc8ohu8kHPOc9W+qhUTnDQ28qmLcY03Aq
HMWImo4h14pp3Bsl2q/bFpf/htYx12KSeVQ5ZCv5M2ZM7E9dGA/VnCJTSQs7cGRmA70643vGJasv
JzxMf/+0bb/41S6AmSo1EkRxWhjclo8+t52RSDPCGrhhmCMu5saZQpHa2mkOGLaz4jy5oOZX3njE
fy0nLCpzTm8ePTgJdKuv77ZS8lzyPOk3w1g157EFliorZQ4rZu4nHXXbmdUU8a4lcIwhwVpHblHU
58hzuzeOp2+Fy9HnhxeBsSy8TkwSjqGPQeia5L2YN2tqw6ibR9dSoly35NXsLkRV5ylob9yoBMzb
ZjJCWpqsT0ZP9gFi0W7CNV80/dlEdyR3U12bl8KT2DcRB6zKsKVQwlmyJUYjmLy43sk86SEC48/j
4643JhFkUjMPzcb0Tgo6G8rSFYv9UNPqFk8yMPE6yAWMevjSHf6EiTNwgv1+BfxSEfAlsBXyB5lg
GOUcdQf2kAspqHNuPHBa2GdeFSCSXHetkHVE7kcW/v56vyz1DUH7hqMxXsV9b3s/PzU+CV7bJELm
xk1vi+KCMCMD2XHslned2nwohKp/6hppfSL1sH9DmPDLybJdGYfBbU7NCX08fBKG0vfkbBs3Usym
XxoKmc8piu/ff76/WNxMt4BIttJ0Q96PbmjlVbPU2864yZakOc28knBMq8oPVVE6HGVrgt+fnl9q
fLmfraV4cAczO8GZ+i1jt1/aPj4uPAX0HHBwDAa0r2902ZpjniWjcYNeYvmgyro5eC1DvnRQkvvf
f+a/urM/X+qo6qK2q0yTnfOmcgEn51YhWtnxZPT7q/yyR0MqgnKDNJUYB5DK7V38tHIyR1NxWBrt
m3QxtF2hZsR6F6NBFudSH8a21U4T3SBTSx3Xi6XQtDe2yl9hPghNYN3wD+D6cz+PSobMlBz7dmze
tObsRrlLTHWal745dGewcT9NtXrZr9NJY4qrycneuvp2D1/vVDB3KN1pqi2bsfrRPZ6ko6hDnVo3
6zqvF2OhGQRjq+nFVAxrKDJ4oshsxUthqNVnUZZ3dZNtxrUif6tw3I6EozdCnbuJxPgaAP23n//0
NfTe6KyOqJQbVdBI+JojmWRjyjJcCX723q6Ig/W7em6NwMXajgjw8TCwySIjlf0SrEObaWG3evnT
75fHLw+euSGTKLs4VnR4Z8ffT18kkMehhl3r45LsZ9U6d5PFODhmYzTk5VTLKda9/XurgDvT5ZUC
HlHUj31iZG89DsePHvIntHSAAKBzVJnHBDHNEVlqgzZf163epWG/KG0R6SlFvFd0RR0gkmFWYeF/
sp57rQKJvK06jNsS0xseXF4bhzN27AvstVEzwtVwy20AJs0sEiuOTL5q9jbbJuxm7ETrtT6PnVI6
vmgK5SBK03ruEBGcM1mQAiFo1n9yOUtHH/1LS1J75k5P5riaHz21zc67Zsv9NmicPGLgkfsFldiw
szwp5nvXWAY4ynl1RlKghalWXuvEr+N1EApaGQXrknadg4H0+RychXGvr81V9lYa1S9EqK2homRA
ogm79Vf3HzUZak22XXGbmIXQT+YVzo1PHjzOjtnk9rrPfl+8TIVefogVvQe5W4vhVh9G40D9XT5l
Wm7CsAYsBjbMvSQNMOAFxdBI2/n6xjrc9oGfHxDeK8EiMAkQuMNXOm4tytVq+irnvaLKxciycMsh
mKZO21eGOu5NPW1OUo2Qez0Xxe2yGVZCvphCTRZFAP75lpOKdvzAkt3C1AXqyaYo4fw7qrZw1s0W
0Sn6rUJ4CCbpB8DpSLM/py6QRm/vNg+Xxn6stPzSWrlzzXQw5+JvFti8CSQUZKvijoNW5JtJx0+7
BvYq1mjFunpbNqMd2CRuBuq62PuJyvu06tXOb9tUfpZ4QuPc+UbN8QtTiQIX/NPbdHGcyuygr/es
YRys2LEr53bV32flRa9dNUxlXWMM8acMtxw1E0vePL+xB4/gtocFoZphtkFiXVRUpMKNzFrzPf1j
Xud7tRJvnGy/HC3f3h9kyR/v7zgBbXblrBRa6dxCjd1XkXsyRa4/R6l//fu1eXyEbtfBnYJBBqsT
PO/oPpiynckL4j4Uvh5ghRJMvgx5hN64379sxcfXOSryMiNuJ2nzedRA8/sgDXGBDKPchxvyfV39
16vA9f5//pu/PzctLisJuX2v//o/F9kzVXbzdfjv7WX/+mdH/+qqfalvB/HyMlw8tsf/8tUL+f0/
rh8+Do+v/hLVQzYs1+OLWG5eeg61bxchGn77l/+vP/zj5dtv+bC0L//487lBu7L9tiRr6j9//Ojk
yz/+1Ply/uvnX//jZ5ePFS9DW1dnj3881l/+OLyI9YX4nax+PH79y2M//ONPzXtH0BebANUTyCKQ
3J9/yJdvP7HeMWZhn9ooaQgYN1pr3Ygh/cefpvWOETs0f4NNF3Lf1jrhAfXtR/o7mgYqEfA8pmG0
Tn/+832+/74Rfv+GuC0//v5HPVbvYWIM/T/+/G4p8u8Nk0qCqRpHM7HjWyeKqOn10zmPdWtVE4nt
5iR6GqaZh9KPq5L8cXUtTd+r2/7TMI9JATkugdfhipVNpCKbufGHeZD5jsmPuYZ4ncvHZJDaXZ86
Ux7Gy0oQGa4NIo9QTDlJNEyWlkRwU7dAJ73s3JPWLuWIM/DszeHcVxNNoB334tLCCpkU5H5Rv6pa
KUteasdzNE5lCaOrUMp7xeprRKU2QAe2VDk4XQy2cOrog2pFGaQt0ozN7CNkkOJceKOn+VhVWLdS
pjYfzyow92/WuTqJy3aUUWzhx0WYq64dtGzSoUzWnnrqLq4UFwMOieu+0ntx5k7SUHxIKnaUOKM4
y8zSu1UrT7vIlrgMQRf4tUbtTpfYV+eX2WKUXQCPi3nkakwVth7jCkOiUEFT6rh4wK1VnJVVo7Ab
ICkqmO9JK/bZm7OGpA0aUVgoeXcjFDl87dO6is9Kk/sedgVu6aFXZV4WGqi13Kibes84rGavxueF
IDcyWCzocVqnll4Q2yJN8P/wss+Q3x32ncHxroy0sBgiDNLy/HQqkwuFA+mzIiqoZCNeFs+Akc6z
YrbrEkx10Z0N5GGVIZiac0ji3MUdya1gVU1lnN4B0FgAWk49O+FmVHJZudVw2VMNKL7uTnOJqCNm
laXuICc/Z9Z5bhdt/FkXY7z4WZ3p9zrRMCdF3raWry0o0CpmrwInp3UcgrWoR8rdyszupjLHwpHn
or3LnSp5gs4mSxghjeNC+6rWj5VLeMhmf0SV6Szmt0urnHGYzhSTr2GW/H6dskpD+0FbHjI0ceZd
AuEiBv0bdZJKGjIsIpech7N8WRaCI0SG126b56nmZ4DNt1jJ89Y6B9NuY/Hyk1IsTX7SLt34VOaV
vHRId3oiIX64nG27IfUEN/bzVZa67o+WHd8SgwfENtV9jwVBnIO8QcDKDMxMs+oBpGmpI6Vibhi4
dr3Hj2HF144vMTQK6Xzu6bTsYJ17sQYmYRVasLp9eovnibGCVSzuc5ZPykeXXQA+lzIpj7yl5bp2
aP0PxKRic6XYE3ylEfbcWRsj9Lsw5OTOgaGQV0SeoEi8cE5s7d7qHNTPxdQPH3SZVlOgGAyhAkuZ
mp5xtz3iW0iuTIWFtZN3l56cZyNYGOt8Ucu8KQLPw8ixwDLlYzaX+rMXV+KlllC2InTy3LaluO5r
KR8qANmHUtWLG0OmxrKfepX4zX5OW7lvpsJVfV2L3Zt4YvTnx+SgmBSPc0IyurbgDWmUWEYEea0O
E4utlNdehobYX4bKIGrG9oUxEtnbD+tz2juF449qJgrepwojujPW5IPH1DLzB6bFp7AHiKLDbcT8
ItvC/KQN02qEfSZAk3RXOlYgGEdFWdc0RiBTyGZRkxTedd/T6YdxK0FtRVyjOZlmx+gguY21XwIw
3qhsYXwrcK4xRI/zMVK6IibDZFnwmhczA5lznlaL59pp55dVkeX1KuOl9C1VGexQSWv73MFthsdM
75QOA7dCPnNKKHVoNV2LAlfV2zPFWxsR8Ag4WaDbeZlGGHfOH3tsaeA7WwSuMeAYG8yD5Jw15/kW
a8JI38DERplzBZRkVYfqskpE/cwAPec2Sjlex15aZ4GwGutGdzr1pZ9pdgMTlyUMLlyDswCskLZg
9NbVYtLiieLUcQuSY50W36wAD4yUAaW6ani8tWTNBuAhUBOnxFYOvTMLSVwlWIKfomK+Bw0vnX2K
TtI8kMLm3iplIcj/s9vS2ilgBJcsrMoLbDHk7XWXxRhNOD1fUqAliQaNetJLyDCVld+u7VqWp2JZ
FeUO3zj+ecpx5QWO0g1aBP1rcM8Sz0raULaap0QjR/ZnT8Lb9zWZOaNfkKjj7JRRwVLBLtabBuG9
FnroR52Abml+wgq//GiPKFQOTRM7Z7GpEblQZ/34DO9fXuHQbHdnVu3gQzF5V6k61lMkqAQnH0OB
pAjjMU3f0D++Bvq2Ux1XNpcJDnrpDX86wsFIsbXYx/GN84a8f18pSXrCqe2EijMkkY7GMywnrz5b
cpjg3yqh/6sJ/9ymYb+pCRGdP4rsVRW4veJ7Fai775B9QUwHlaDOYlr5zypQ199BlINHpdEdwILf
lJ3/rALNdxvQg8kCfQNJAVtR+s8qUHuHWRJMj40XBe2MiejfqAKtb7mzP1eBVJ/YcEJFhGgAB9Gh
3vwZVzJlFlOyTDKQECmuJshzoaVY8JZd0ah78pTmKWjZrdywghnwUpTsY2QrjZyimdrnH223s7Vo
aq3iUpgYoyNSH7Efx21Ni0lRGNYHzVQyI8ClkDw2DafHPnD5z05QzKQRIRrDs/AEfmd3sxq1B48f
tGAIY7fVcx/7WPd6VCxHAd+AlunHollGWCRlsgRoAbQvZFUknHLWfI/5WHw+xCuXnRJ0d76AFque
OFbpLH4Rv+hakfkQIVvqoaJLdwDtH6nMdrRrV7pRXaXW8KCsWGtJ90Kx0vMin32PBGE5FTvsZAKr
UyKMpKNYr6K0nQ9xTTfXawf+XRaivZ6icrbUk86lLlUgdAzvsdAyniz9XnikJJBTpV9gtRnWZJK1
scCW0j7gtP3YDc5lrGDP4+ZnbefdqcV8vbg2zJl8iFaNV45w8ZWkpXKEQT67AerZDHJ4t2x/RF3i
COGnrkp1BWwUrVTkcaoELdumMxoPidPslro6ERhtzbuqA3SakBCTSTNn5uKXqfVZ7zZGB3aDu2zI
zY4maJ6tsGlwxLRxrvyoGDJ50HAhyXwGM8qL1Bczhsy+mBeTqKheUR4o/owgn2AGQ6yDTwjaTPWE
LMkhxVAt7jIhxGXuKk3mZ4lhni8p2/xQE/NWFuSc6UU+knc8CY5xXJNuBliFdxmJhktYcArZKARI
AcMYbmp3QpMiDYjwwaYu643sJvHapfWNXsvOShYzuSY2CcvOUF0Ts7bsVIKmdhLfDl8V862cutIN
SbGWX9XMo1AhBOVQaOSN+SUKggi0s/66pLI6Y+XPhyFRM9LeYy9E/DedDE7TH7q+nAg469PnZahN
SOocwv6kV8VVQvhAlMTtc2LSW+RzPH6txaL7Xmc6uz4GByU3oFrcU2du5iZw54ZKL5MdKWMO1TH1
ehM3X4bZHh5SObQfdeGM9UGKGJMPJmbetVHmUvOHpucLRikgvgjPEPfz6pUfMW0vW+Su2B/NU2f2
NB6cZ01a9R/FUllPS82lIUSJJQvrvK/PLSNHJdMVA2VJpXbWFVJlKoJWq71ng7qRNZbq3t3iVQzc
qsqhDIrLtH/qk5VYtnRJZBblsdCbKO0SL9uVdp5OQdZ68twshlxG86wWL2DROOPoTOPOe2nGalD2
Ix8dG0OcFspWn9LzpjSrF0fT5bNjCDW9JB6wEU9FXmhtkMq+3ndwV8gQQ9037lOE3N3OEU3sHpwu
0Ux8rYqBQKMBnvjZ3C/GA4uHz8juBCmxi8kJX2bML6jfi3oOHTkx/CwJIM1OCrW2+xOyogp63rqy
6CcxlrsuRzGyAxWY31FIKS7uSU6PuJJw5kU5GAqFBjpEN7P3ch4qqoVYpMuWcK3Gl2s/NHZYCVUx
Iyyv05hgDpIQQj3X29o3ISgzVdQm4jfqkuTvIO0Nofv1uO00VYqrpV+jdUkvE43HOuRWdUj3qDAP
ucGyOzW1Vv00mSg0IrhpmRq1pkeVCTNvFPuscDBtRtQwoz6VdjL5SjwaNvEQCTFLqam2bSRNi1o0
TXt5lVFKaBHKtGUO2WHtJvJMoRoHd81GsgnlMHdnc+16z9o6iIn3ArXbN5fYQI4z1P2wKXEBoXOb
BEf0P7XXnXde7w4nLUI2LSAoMCc4fvacB6/xvPWQkneehUK6cb/rYLdqJyjiQD51TCsLX/FqjJaY
BSnVqUFQkHeqqHEtz9HQ1yVt+kg7NPbu+H4ue+NyIXWQuL9WUNRgy5o0B1tKVdIVOBpJRN2Qz4iI
4laP0L7H2t7guaWDy9RSj9Y0kVqI2NVqz2e8p1/Wzha9rxR4HF45eIJTbE+6lkZ4NucnKrHDwGlT
5Vihk7SuGSFPsa0dQWYe2KUo5HAiZ6t+9EQ5ncedBMrQvQ1dTUrb8DkCctPnhZO2W6YeQu06D9NZ
2za0xDFHZ+X36pCB5Yuqs7CvVMcyUIoVWKOyZzrQgQybz6LOzSRC+qqWoaouwgvLGv6IkROTPTL4
a4iXK+xzSRBPHqpxGmPrDgeXBQD1H5uVaTZn3D3FWvrGSPkbWOytPY6itBo+9MW6DbvZGead4Urd
obkRON6YIBeND7jQf15GB9KI18ZS7rQsd4bAzWPEz8jvYVLFJpR3f7KzlObRSBvQjhgyCpB254go
KdfmS9V309NIq5EF3TjarFhkXeeZN7YvfZeQPznhf0GEDj6agMPk2PaafttBQo+0KrWTUCXC97aw
jJHUYpzSDyOqayNEq7acr4mUH02zIpxSH+Zw1fq8Cftc6k9W26iVn8CnghQgtex0KpL+rJz6HupO
jQXMvmqqLNtD/VKuF71as92UNMkny7lPrCKFrmuOXzYxeHnpTuZ8x/FkGKGeYHXgu3biPZsx/BHM
oIflakGAVQXpKPX7nH05RlXkWOi0yjGJfW6wfeu0pvFsNENDdyatYQxrVbbPbu32Ioo70Rj7KrY2
DZIaAzU5mquepORfrUE1V8PDoiqtQ/rIZk3tDRqiutY1vlqYH38xHQgKkP1n47POwC+PBtNB4deg
ozR9s0glWx+xVLTq8He/JsyiQNnbSV92nmUVW+57Y6Mc9waHsEGrq4Gsisa5QSwyA76vRf88k+Zp
+44c+fqGzp4GHK1VviSGRpxGqkehQgucMRSDpjU4ZXljiK7DWrYsYZM3nYfZbOqsMauJ7A0mVgtu
l4FeyaYM+3ruel+sW0RYa2yprXWT2EHnFnK3tI6LYf+Eh3Qojaa7TnHIJt9ozNPPPLPel7VfpRui
MYxBBBeXVjJP0okixJZTvmv1dL5BVFNfD5mhPaLNbXggcXnIGDaIgdBP1Y2XaOW4PAX6oPaY61RT
QC4RDWO7lAvWMO66wu+NfjWjVW06YFFygJ7czC2eBv4cggTZoROUFcNHH5PDzPzObPi/tgqonZnZ
f+6r7h+H7Pmx/iMA+n+NsPOyHxC7/s4kS80Dwka9ACjAxOMHxM5PTIv2V7eY3zO8/Hdvpb1jBANJ
BO3x5ieydUT/7q3IvqDNt/HfApvnR3+jtzJfkx1pxWHfAuYjFtloPgjYXrdWcDb1RM4GDxF1lhiv
M/M6Hh7juKPYY90fFvqr+Va1IXUfrnZVe+NldCJJBOeO44kjsWp32BtyNCJ5ER/q7t5o763lLpV3
6nqZdu/HoQvzvdfVfj7v7ThYXPTlz65zmcznTnxj/fD0/1tL8UNT8b/jQc6rAdB/HAxtF/rXnOj/
j3HPRlX+z0swfKmrR1H8vPq2F/xYfNY7TNrgGjHl+Rbp8q/5jvsOxhPiKBNHYw1twtbz/+jsLecd
1uv8DEoJ+nH+71+rzzLf8esYxwAS8AdBgX9n9YEQ/DQO57QknQ7ZDSyjjfTHcfF68TV1Aai3eYtL
VMQ0IMwLYjI5I3yO3kroez3e/HYp7OoYZEHpg3xxLIIjbS5ezY1PqiM18bmcvsuYaZzPDpmNqZq0
eymq8i5viU1u33ZuNF7zoL5fn1nWpokFl+Suv/6o2EUtMaJqeMJmkaTvNT11I31mc97RldcdEZWM
ubgFS0oEjWbjmgZbWLt1MEN4TnInfg85VTghaa2UCznScc9fNUF8YFwolbbT17yq946Wy6+d7Jyc
uUHaMT5xuaVCKas0yKdGRy4vuvrrDGQP6q/njuYnmEh/YP2Q/SDMLn5KnGX6OE2Wfoc5XX3hTdQM
kazL9O6nNfoXoz3tyP7uxx2BDrOZk/GNHLPMlxYVl72QrSuzbe8ZCf99rCfLyXzCZZhGKbltfqQW
1h7LHnJ9yMwxk36LRh3z9dXovqyVZGJB+wLompaJDQyetM+9Nn/r51us5q06d7cY7sTK93RTxjMA
jaXtKZyGD/HAzCCEpVU+YTyAwFyZXDEf3KFtHuB6khqe2fFyY3UVcezCTeeR6Z+SlyFUquE5H5f5
Q184fRUpfAp5qS1jejnNfUegj9mm1hX1bV7ssC6s+hMa15o6N5+rlXDfFqvE2dYHERXSsxdfICMR
JHpmM+oYXKIekbZXBXKZRWtO+hEU92J1G/z2aLHczzE+esWhIT6cdmkS2rrLxOw4oRZ7GcUu46hb
VAhJ8t6o81mnfHfTR0dwLB30RrdmfDFnJiW2cOg8+75eUawMsdECXli0S+qaAaikIlOLMLcy2kqg
Gsum/prMEfPv2hvNYJlmtUO+KQvjfFJizznrY+QcQWza5U1mM96InFmptVAfEwaoplsKB8O/2dOf
+cC2dYZJua0GWHkm2XWBNFVexInixbs1w4EX57NJK3clq6IK6H718iQ2jJLR3oRxaDS02OZc5Rrz
Bb+pAO9CK5VwoEjGEVe6Xa9NaJSO9ALJDNaGPzr18ROMJkjr5mDgosiXhItHrnR2F67SM9PQKTwS
DFWsFmXoFblAmDaWkmBOrLdBZlz1LZuwv9qMtrxQzm8b7ah1hGf2ZNIWk8rgMGkcb2+nAASQtjqC
D3Q6s5GuNlonpdlhPtf6bjnGb/CQtkP933jqt0cPWxBT3XSiqCkdDoWf8dRBUwgYcAGI2jypo0E0
5pnej9mpbmLhjnwqf0OSr/3FRo9sA1IZ9EBOjmNioN3Bamo1cxP7Sapv0x5QVtaMqEXjPo7dLA6x
vprhYM15uHSTelLi6/DUSBz1SRfUbIhZcblbLcU4M5Q8+TEV4CT/a57BkXfxdkNMSirTw+wHhBmC
4OsboleqN9PuDzj6xxAXvMXaj/TEkVSRRGKGnWkU7XN6qGmxPb+ZdS0wBnPdNZUy7PtRUQ+/3x1/
PS1QjZN9CFmMc5sI6Nfvp1Z6wg8N5pd9ZWISMuUShxmHpMfvdft//uDbN/16JVibiSvnkUe5aVnb
F/cT90prC0uq7qIGGIZN79MSd8WI7Qy7k8rsnRcF8C/z59yyEf6IVGg+w3+OamyImRtro8zBPsUi
HzprhXg72qJTQwf/l32lACWGY1NhWfT7e/Pr4rWoVeGl6AZ3hiLk9VvGQ9Fypnh7y9PaPmlG0+/j
OcbTz6nT22xVzP3vr3fEwHKg9cIuhs6K4+0mAzg2slCcohkTRVeDSSnN+w4mh+1nwkZuAoxuhHYn
63RfgfFf5aRh3EspQMhk1yu737+R14tiE5kTzoVjF2ZzG4X0+KnFM7TV0NZ0AWmH8rrE+cJXp2L5
8PurHKm/vl+GCeY267HxgjrW5WlStiZ2XV3QsPGjeUpr7xbnfBu7lnJ5Hs023g0M9++qdsOSkloH
asM1SvVNxDfFTtHcRjs0c/eYjCsxWb9/d693zu3NQRKkbMRUDldp9zgkrGXi25tgcYGQVXyCd4CC
N4uW7uFO3CVjQZCWOWlh3BVE6gFl3f79q4NpwJBDGGc7x2r/TOg9oLndBg7+VDCGykai9coULFbS
pA9XGHQXDI9kFQKBjpFwVvnG5PT18/r98xNfgEfjJoOH6360+B01pchjDUx1XpOf1caa9AdM795j
FYocDMuVg770bwUlHW2Q23VRC2z5FFsnCxB9dGLgZWfropV4KGFpkTFfUlU8pTpKI7TqBdwc24mU
vtGurMrOwajnVM67jNibMmyscm13SKOJUvr91/F6J/j2puD7br0LUgpy3I52bdaIaqDVGIM1Liff
MZPhZFTn8d4szfVsAh/8+PvrbbvuvzfLb9dzqQ/pybcaHqHI65tvzKu+gnSOgVYbXkiulxUVGuCU
ItzhlimSG2nwFcjY8ezo91f+9dFnC0Jf/f3KSB1eX3nVyrokCHcMGDCJMLHiIoodqEO/v8rRMf39
A9IibXYO3Fd0lq8vI/GKKq1OoLRr0+qQlFl8YQijAA7V6g9j6YjtrHsae83ZmVWvYHHvJHce46cL
E1rNaV81xQmCxfrRmiz3jWfP/CbPP7r95AswVUa7uyW6Ha3BsRn1nmSDLuhb+T7pDPc6U+a+hbZR
EnkwcmOcsh18fR0mCrhLa6wir6hCK1f2blrMRWDneXEGeQoqWEKLqG5zQI43Y41tKFvlYD8jQkT1
06emgh1LkhtOmBZa+mCnFiLJsqd8buO23LPw1/dm4n3MEzU5B1bRYK8qLhQSuDsOx6gFxYKyd/xq
pV76YCozgGIN3WKNVKslFAlWsyDIc26XZyWNifEZpKufgF1WgMPVQChvXOhxiHASqNR1l/aT2Un1
Smk1t/IBmycY7ihJ1bNiclcUNZ42OXCVY7AZRTKD7FtNx2YWTc8JNXPbgPbrtvTdooVk2BDHHYyy
yzXcreD7BPWClagPNjTVFO6VIfZ1pg396bLMw445l1aGlM/u1zXBxJPZ8+Dd2droSb+jcZtDzLpn
FAdDJ14Yk5DWZViVtYZtqWSnDPGophOlXqF0jMOHGU+LhzLO+hc3Mbo1mC2s0EKrF/kLqKYXn7A2
TfQq/TJZ/oL7xhNlWyb8lYrog4rVyLyzGSSKAw++dP1cjYtkl7s6rFCt0Zareiy1l9Gd5ydXI3Gd
5ngyPvBhvPuprwtaANJnLkZFq2mLGx2MPMsawrLFzHQ9qJTRyzDyqmDb69Djish2GsjdOHdZpS/b
lXfGydC5l2VrZA9VaXtLqGsLX+igpkXrY4AmunDWU2+/2g6MpKYlZHDWsNsJYkjwJ7UondUnEaDk
99HHfVnGYr03Y/ZTf4JceQLOrOW+IheGU0W7TND4LAUjDL3s83sXXsFjPg2eiSejqn7SqUu/0EYs
XYip8frVLpzkIS2Qm4eFOmvzyVIuluGnSm18EErRfWpGqV43uuZdK1i6MaZZjPyUCLcEX7+aex7o
JPHMYAfrfAmxrOkDnO8W54TP5TxrLm7lsA2cgmesMY1Tq3DteE/PsiGHjTGKSG+tZDpLzIn2ULF7
V9/3M5PI3UQntI0OkUiF01DAc1ywW6fxLGY8Jt0UTmW5KAYfY3TV7NSw4YiGGbIU1mbcYeK3xilt
qUYg3KNdFQPZqw5cNqD8TGdBMkLRgqmdu69mOaePbmPgt2fN2wR4yQp3iip1bAhVm4CguJOjKKKi
T0b3dEHNAhOrIMJ4WnTG1UVaLjDQOOefYsXEe85h7tae8snb+XJckCpgMLhQeBF4ZoHGtHOuYhyj
kdUED4/eHfIINfQey75t5mpZrUrgim324RirS73PetaJXygoi3al3pDRsA6N/kDDjvGBm8XGZcFi
nX2hDnZ10O0Jo2hIZHYbxasa66FZu8YHb6zg7znQ+i4bviM3pI9WW3/i4W75BrPhvFOaog8Tu54M
v8tNRFeiSvSHhIFA5neW13b0Url9L/tSn0J7GIGKkFvmDybusItPFumonBTYYX5um0GJw9xrtGcG
/u21MnUMnEdlwZRTych7ifQlrs/EmqRVBPzCSIb0VKaDLhQSvxwM75OuGO5XsgJjeJT1Cm5bjtt9
nbfHzvD6D8uy6rzvtcXKTpsVz/KtLOGE6R1X+aRZCeXWYBTk2RBFZ7xPNFg7O45BazhgRqJfDIn5
v9SdyXLcSpZtvwhp6JvJGwCICPakSFEkNYGphaN3NI7u62tBqmdPDDIVpuGbZWXWvSACgPvxc/Ze
W/o7d+Wn2TkSH+Ukx5Ymghzt+8BB7hJ7nQ8bnoq0FWg41PQgF7aXsBmNftnBhFSMd00HtmW6jiQi
ZYYjeWMHQaRO0OiXlt6ud+OclQ86TskFPraVlGExdA5tnFIw1mW2lA2R0k2Lga4jGb8P9SgQiLrG
jWxyC0ULUuAzY93e/LrP0++wHdIymosZRiRvRBBXZWfY18YCaZbRWRUoyN+jpu39waXQ6kubU2jR
rx+0yax/6KuVP/FvsH/2DM8n4t/a+sWvuikIS0jCyAqSjEAd3Guw7xbiK2Od+STzTKFbrHh97dwz
YhfW5TwS2Kos06pvfVMOIBNbi1ah3gXu/Zy0y6e8nkeA96Y/P41wg+XF0vOynCGmX4qdM3bOGPkD
B/+YsXRZns3G6tKPsREbIgWZ1p+snMZNkCec4NvenzZP/6aIWXNr6EIldfdcTbNHQdW1CSNZvSlX
tZ96oLtpiOixMG/VZKvpSgi3vytF0rvMThsXZUsO3jnqurkFzFnL6nO9rljiQ7LqHC9a5lUj28vo
7OWQIbS0rg0k84js8yZ3YuAHHg4/k4lztAgHZbE/yiTZ4w4d4YVKQ7BuGKK/4MtxrbhCffOhaBy1
R5zlfoIfpN3j81+H87Wsimtz7tkJSYfT6bFaSqmDtha7cmpAGKlEZmd2UrR51Hf36EAZIrc4wqO1
7a8rohp/VGUpn4x2uutGzlrUNBcyrZi+nijs3h6bXKR4oAIZ5YMFCrZK+o9jftnweaIRniLHxEtE
KdLINJoWMNSR43TFt8zJcU2YhMzf5ubMvH/2tsJAisUcwkozFZI5MuK0UIlJ5dHqCfW5k6XsQ5B2
NgrfQM/qqNeXPAvp1JTqRKX/zvmDA/j2p9Pl3ZSKRwVwOxuyKmd3joJW71H2W/lBghcKYiWN4bvu
tQ925qgmFEbRndNU0r9Jx54/ZtZMt3jUa2s+9ZP+iip4XY7ShbBpDuCPAZRwXCwPgqNCXTAjDgJW
5YtRZ5J8Nk+N9cX1XTqvgcwCGZemln0ipypFUNcVrR8h280/VbqlsmjyjfFDUDcUVcS20C/lQ3Z9
clNpvN72liF+OAjNqjgoB+bFgfC7hROeOaJODuqFcleDVTORRT4yjpvsOjKVyfeQWrL82nZBYlys
CF426bKnnSmd5xWOhsZwehyX5AF15NgweVnSjwmv+xe8GbMVD9jCf9Kl1V/KNSX8pAhaBXEEJUIT
6ZPdzLFY7UFEduIHRZhMvHFn2GeQtblpBWcY0gmihMTqXgTTowfLKJAsVfXYIipcs/pQ+qlJfTcM
XktCcVtplxZY/jV2UlLNQtctyGqdl+Jn1uctirqMWgC4BQ30GDN7VZI/rbtXZHB5n/2xW7+M+ZKX
u67pqib0euJAY9MeGEc61HbVTlpevrDOdJRv1D4NghjIWwjJmmRXpqp9UgFmjFg5Ho7kaqAnG9V9
UH5OAetTCDpNudNMZzQOvtcXP13qNPusVKO9HygaWYpWS+Ko4doyynL8IlHpLsNtsHqZDGkLlVds
YX4ftYia+nguRArc1gzkNfWpY6CjAzATToFoghNdkrcHY9cl5IKgDn5+5w1noEsNX+nkC0Zz5zd7
QntkvGFm4wUvEstldypt+3V7d3v36UXQPUUMzLAQutvr5aWizHGmzmdZNmvnMhi07AmGebUnF4E1
/+9r2dulzGGIxjXoVppQSY7OqKrRAuC+zRAVBhIZ7nSm/7Fu8XmedklPu96ZQ6kjds31G7ceTiWN
vf1pEV0xSaXhsIGyLOv1rRqLWeqACPuoE8Fys4pEHrSls2NXKX3vutkpT/32071eZRzm8rD6dW8T
Zx+bY+W8+lPRU14gQUmfffJBiWpT896nYHlEp4I7jO7Hh3//jZHn0wIkogN77tF2wVioG5Ft9VEf
ZPKqDGbtKe/18WLN9CGcE02d4y9I0BqhXas5+p/ofr9zzxtH1ET7uQWG6kd9Fq2GQJ0laL/6Bm9G
Xw3uLpim8Wy0nQWjFopLfSn087/f8y/W4dEvzTtMzizfy+YDPtpiCnv0SnxlfWSV/fi95hWwkdR1
7DFA0ethP2hDkUcaI4vkULvz4IS4TpYvYjATi77MkNXxKs2u3s2APPat4WROlJRKXQcmJi7MGB2n
EnvyJ6C20tBedAu492CCBF0hSsepIJ1ErcWyK5rAug4cuD5xjd4JVzpKUjdy+rFBPV37swyXyi53
KyC4NPYZWWNGapfEjVMmh6D6taZnDKcDGp8gTyU7xKOJdeIzfKcj5f0OLnN9ne/waEKRV6PQOU6A
0O7q5Il9v3CisqyXU9k07/TckMAgVaDtq+v0PV9/bxpXxkSTwBEfDAxkVLOcIwzU/KppPiQ2KQUR
ZTw4R7ObTt3j22/d3bKYwObiS3ff2A7WFOGOO6MXdk1hHAJnnnapnfuRDPzlQsuD6USV8871AFVg
m/WpKHT7eOqjj12z2l0FVSEN1hu28TZj9D4nt8CR5yyqmMVo//wYGQBCUwO4RH/HPXbieKrhv5cD
Q3jX6pAH+0gReJ+99sR13q7atG3g6kBo2XQeGEJeFaCGavq+s1m1vaXP7vjm871KOfClRqc9q4oO
h0Mhfk5fctxZlZbf/f3jfmeDckjJ4f4ciq83kEoduemqj6gvxnnw90pZwZ2h5BxVut48//1S7zxE
ArVQe1Gb4Yk5TijX/T4tWZa5U29dHoQibhPrrtfs/IAzD+yu/tO/XxCv9fbwmFKhznn905aDpmsw
L5G7Fk6+R19YnSV0Dz5ijsSy5075ieuZ2w77eqF0URSZjKMYD/H9HX2STb3AkNZ5Z7qKQ1VUtDVo
nQrqbtwiWzsYvRGsh2JSy0fpOloflm1gf9KKfClCB3MecR1FLuQ+cUZ10yO91mIvT21cgc6sgKxp
DvJgCcY/XJpA6vGU9sapecY7ryMYDl59VgoPp/rRb1Yp0RuLRWMppQN80am5uK2qjD5A6+hd6Dlp
ejFPQN36OrfOQYUTmvT3h/Z2i2NRQ/wH54qBAtOV1w8tpZWmaptMBI+8sKjzKwsqzSJ/Dknh0j5I
Z5JBkGP8/aJv1+xtJd24PGhpNiLO64vKwFtU3wVDNJu8lFCNabWRQvxPLK1fxaCL0oohLd/6Nkt4
fRUkDQPhzVzFbbz1Q0eFFCERkSdyjI7QJb9rzgDoG0NKjIRvSK98Vx5NlWqKaF98ppXcXWK/oQnO
WeM8k0MbWYZGHqw20jDHvLrLM2HejBiSwUO5CUm5Y9npJ57qm1ExhbC/4fgDTnTomo552OPaBW1W
zCoaUi259e1anvlL3nwaDLmoyNUnd+fLpAI2nGf5Cy/BhhpQ6tTZ1Hz7hcJsYFzH3oye5hjrgr3X
EtlYcTRVmHrIzbHNx56czocWzqTHvKrXXrwi8zHzN/P8w+/GYLkrM2F8o3bG/NEUvp+eGGG988aT
HcromgGiuYGgX78W5Bj5FbZVJCBa8qW20+Wc7CnrAuvCugsyToaYaPQTP8Tb4mHTmjAqon/H6OwY
YeiXml/OKVGqdr3m52mSlrFhF0FIb7iNPPaC3ZqP+pUYx/7b3z+1d+4WyyTbqkXpzl9wtMCkpMB1
G5CT83Wh3wmmq7eaiZkoxfJytjjd8BXnSfPl7xfdBMNHKzPADs/gTv1tnzv+9JqsSrceGZ+eS5x7
pDnKHG6oazIZ9+yvSdgXg1oj0QYMbJKNSrrL9X41rlqzHp682cxHRha2qKMFJ2AHXR0fL/otVc4h
3e0pp50pjRtkZ3BQCt/+IYDnCL60hKZMClx7v7Z2pYULFa97EFNmzux9/XJdrUl/Yp99u6UjcGBT
1xHC8Kkft1+0svRl49M71NToHDqb2BcKK7xrSdac//13fXOpX8dNj9os8FC8bkrZP7tnRZJXuWh8
XA7m8HFttfmQdBMmNCFO8fTfvLDs4ixt2+SasQlhc6+vlPnVUhkTbS46+mBQjTY5x25aR4DsJQgS
I4lbS/b3lln3+7/f41vZBy+rvyUGYPt0iI7aNo8/WoT0BywnwcOHZa/UH2pDYLpZ6Id32DzP1mV1
78oaBaC2MspjkGLd9HnffDAEbgM1pB5ojLa/6QkoPpX6+mbXgkIMsW2Lyt2Ex8dUSD2orIZbX6Mc
+sq18JV76aSFdQKz+puJ/qqsocJHDr3pkT36//b2cf3xAziFMiugtHM0N2j+9hl2exENHryFHb5H
/xnPSPOsz86mynLmDj1inU+MSkFzkyZAy2+BmKv1oJoFrZkQkk73OZgL/2uTN7OxE/VU+9cmp/V6
NxW6/kAez3hb+f3Q7jfuQRpSIcEATsy8SWgbboY1o9VccW5PralCerhELGjImJk40XkSO5A0bbc3
RuVfBzlBjrRl6XKHeiFoKJLYpRM9hS3Tioq1p1mYFeqlNwxkn2bVoWayvUqRN9Is6w/VKmiyjSiF
ftkJWAEXaVvQj5861Y8cc3W9P4dvOLqhG5T5ci4DLWFkx1qvYVqyVH+mGIt6MB6XLonXlBfiJ+le
zmPQzuN3x2/W+oxcgTwIWb8kOsOuA1zK+iOtPQdXBmYdmuQ6rsZx+JqUifmZSVIPPF5LK0pLNdOX
d8aqvRuqAbMODypB7Oxp6Q+H+Kyt8Yy9jtFsa3/LWttscEG26qVoEvsnA2fzcp1N1KJaV8gAnPUW
KlYtZX3NAMjIL9a8wE6EC0NHwWOlwwODP0dQgpJjEJmgXgR/R+6qUHeX0kIm2nM68jLX1eJ5sjyu
bsvuoXbSTj/IJhhl7IyADPfTUK+falnrj81g+zCzMWkRDMbL4IdMdYBJoDJtk1j1k7xN7Xn65hOx
RnpU0C2fhzXJzLBtZfWoqdZ1dqIYfDgVLrGSYcGRrgr5WvQEEdxU0z5G4SvOvNUoioMy0/pMR4DU
ndE88EsidKShx3auY6smfSxA1NDCycdVu2ByRbti/rSzjR6bcJRXHJFY4sIZPQOMbd0gRr7GaBYG
k9lcI8qD6e9S3BhU/MWU4j+rt3EBlCB53g5SpjsEbNOCTkgpG493rQNDSVLPOohymr9Kpr3WlTCT
YK8rtydhG/5cftWAfPHCPLO7545V7q5xhU/8pWjVNYKj+ikXrflRMZ0nSqnEsUzU/NYpnswuuA8q
U3zMgzlwo4ke7FedceJXaJuTSR86cJ8rajU3XFpjRTiPuBS9TjYtpJ35rePE0EfwA8w9rLfOoO2L
0lQzH4EbyF3Xre03DgDqvCosCw8kecFFLIQKvtFR1bAej+2wr+0VENLg2FvYQQ+KKuwmz2/3gmkw
j3jRyI6saSfiMfeRQ4d1wScZiqoNvjuN2z6XK+1ueIWWjZLFNOSlsQzBj2UaU9YCV4x80L0rgGST
0qpIJa8JuaP3C2vdQhFVx4PvjPq+T1FrX+IyLW4o/5Mh7LQGYR694dQ8UVS9XY+34ttEoOoixiFQ
6PU6mQ1FVWYTzV4skONmacYwocn11H70div0WPSRd1LHcJo+Xo6HBBkVU0uGxArPPRNx5X7Gy2uQ
haL5F7xL/R2xgrhUbbkcStG0L2gNeGea0o9KfROFAXw5mxcEM9Ab8gOT5BcJy+qx4TF0pwr/tz8K
G6dJtMAW2oKM9qje6+m7jUx39WgQtlfvIWZ6j7XrM7DIGbNdMvjL19Bz5/mehSe5bxkvn9dtkRFm
A6j2ctM9uYwojO6JMUiuTvx57xQwWxYreGOfESD7/OtHRg1a1phCJuyMufV12OgOjV33L00jTpSg
b09AdMsoeNEtE3G/DR1fXwoVRQOioJ9AaU1pTLL4WFB1+vkPuiLurZqD9tCoxY+YFqXXABiay5EJ
74nD4XbEfL2VAyWhZ/erlDEYe77+I/DUWmyajDurCg7ptIAC9dv5xXIG+2ZU0jhxtHn3cow/GEZA
eOK48fpy80gX0vfohY5itG5Svaq+zvZanGNGwNoUZMmJb2N7mY5vj1kLphzKNXw/RyOQgl1G02GH
R6YG1MEvKtnhw6uX61oXOPOCxDubktW/75lE7To/Ye/7e7H45pzBQ+ZwS6Vkbnk2xw36BnjuBOFr
JlLba+JMVd4FRA3vi5PnP0ZwXs+zsJ2nv1/z7TvMNSnL6NfYJuqao5vWtVJAuWvmKCFmiglaJs9n
ZCFIUVPvxArnvPNADYNIMnSeHOBMb/tb/igFk4A8Dpuha8RQK8uiDPHKHKrOdl+mKfDUpSfG/oW+
Q5ke7NyhS+vqWXZFbBRbO1+2fQ8URD1lWm4+QNRGFYTjZFWH0ZHGo6sZmCvnzLnB/pR80Jm0V2Hj
VPiXrKajIaCtUv+61paNqxiN4aGk1fZYy0B8SXTYLnHNOflyGuvgeoVvK/amPToIqoa8uiNUfRlD
Fyu0F0ujXQ+zE5QEdZRAqnZtl9dfFg/qya7SLPnV6SlwGbZONgc2G4XMoOXYTTKt0s1o0jXhHDwr
HX/Se56W0OzXjiHbBBruekTB034YK+FXEV0qL2DwNW75oZgJT7UN3nsUvGWYUw2CAYEmv34UjB4G
17EI9Ubu+lJVrnk1V9ydNk5IsVB41Cde7Xeux/GHxiYHPYZQx4lYRB1lULQBgKGpHLCiwZtEmEW6
eqSxssW82PqpJfOdNxsTuk0Pi387Dpmj1QrflqMZfE+obtf1ZmZDC6ElNzcoZfovzUDEkAAMEXuu
sew9UCqojBGbe4X7LAN9OUO35u/GXLfiXKvyU/zZd/84NnrgT5y2YQS//v21dvKD2uZU1Bpz9mQJ
hv75MHp0sFx3PXHOfmdZQXXLt43Mg9nqsfOAxIdJaJbHtYIc+ljbtldSrfolKtOW/7MRhwR99e7v
64r53hPnpE0+4ta1JyLo9R2qJheZ5nCHowiwRLWL6yaXdeEKey9tcws77sGj7D34iE+i1bBPBonU
QwMiyxALgETLFV8k29yS09AKu7Qqvkk/sUoGgXn7hERreHBowa1R19stUatV69/y77S9HX05tRsd
ghMPEurcT6TBzAiVNg7+iSXtrYBmq0/gsWL7Il2DR/n6Lkc+3DmhwwezUXWfMjpSexq4QN42lA44
oK7Cj2dppDygXCNUGaFAoQ021hq3v+raoDv7+8/+tmDa/h4fNBhnbl0/NrN0BgkYiKfRbdayyKhi
mc+EjI7SE+d6DMnHm+Xm6KL2YeqD1/lYOt/hPw1kT9avni7ZmTL0ZtgtCGU/LF4NGIJAHTbSCSzQ
F3gmzhAbLomRyMkrkF0zAgYImJY4z7oE8otNrPG9Tm3hXbQ25TeH8t6Aoeot8wc6R/NTVmp6F60Z
Ed+hDf8oQ3AlkjRKGDJeAtNb7Uir3eY7J1/jR2HOHodx3anvsfDmV94SiLuiREocutrQJ3tf19Fo
51PSPhmrRLdVeOjYImRE7k9YZOW6X6Aa8WmYuXNqMGi++d1Q9TGKZI9nkgU833r9wqSDBz4lkw5B
GCQhx66GLxb0mDUhiVlHlIee8URzzrz3NVKLYgfwSHWBnrj6mCeee1+Mdp1+oPTo7X3ClE1daaQJ
fakXnNCxLDwaFQF/vdp5PeiNBw9Ap7djR826397Df+IB/Fez/59e///z/xsFekvA/O9YgPPuRwkC
+hUWgH/gNxZAc/6zHak4WNEg36Imbdb931AKzdBBQhNqRy37SzS4LcP/Fwzg/IddCkGKv5VhuMP4
p/4XS+EY/2Fmvdn5t4E5/7zzL2CA12uyQ1m7jaVNA7kfU2kOVa9fPrhSfc9UX0atab4wbVr3gWzM
Xb5W2gFUZRX/8cvc/S6d/+RMH3nRf1+Pv3yz9WzZYp75+nqF6a9gVbgeJoE0BUmFqUKaqbkfEW/s
B2gyB+R0SMwsB6e2cJ1nyj7ISoPdnMu+Xi6Gab6fHVlcZKUyYk2ZxQ6FKsEHf/9DX+/Gv/5Oh7Er
Y0PyA5CPb7/bH4VpEDTrWuclcjOv+0wYjrgQVhuA3GlPJYO+fQKcFjnh6zxoHKi/ds0/rmSoHsB2
z240BqI9QM51CSXwPQoNv/nszai0/35nr/f+7c48BlWbNIC3i/Hh0RPPzDKjKwkb1ixo3Cw5KyUd
lCwCA71cq6nuwszS/BPP/Z2bpLXP1QyDoQndhtc/J6jmCmk1XNba8ghIL6vNBg+LqlNLe2Y12s+/
3+PGzfjj4Pb7JnlFTD6sLezg+NyEbZK42qzAwbnWeE/6DNciilVUwQ1txeecMx8VuTK0B8uTRhAn
a+c+gAJ0vnt6g/lisiSFUbp0BrF8QAa8ndCUzCPuYcUylNvux9IYrW+CiNzPbebA1JXmSiZv1Rj/
FoL5+154QYhRNTZT9/EEu8ugWjpCthEicv+KoIjiUPXzCgutaHa1Mk9Z4N55QXg30N6xk7MpHeMi
3Lbrk3XaIE0FFt9pVPWVppHS0OdecYOONHlIcoJP/v7EjtIKft0lCiDb0XlkTCGO8TjwwlKcIphh
S+DqiFQWI4+mvOwYOLX5jkNpcm6Y2A2I2kN2X88mtGcY6RiG7BPv6ttP38P4S6lEfeHA2DvajzXH
7xsrxeGxzmQJZljyDkvmzw8oMdZ/yhv9fdNU+vRwPJo5FOKvPwtTda7W2ZCioav5l9C5mrAVSp6o
9u23HwMXYZ3naMcac6zs6h00GK2HmM9KjXVXDo32UDdFd6r+e3MVvNvBFi9CwhcrzPaz/rGO2c6Y
5xXN0EiBENvXVoLXhNqlN//58fi/3PrMX0mMfJOEXQvKxEmQFsKR2zhrtxtpUmr+asM8/v2lfPsm
0BKlutyWSp7Pr1L/j1tycsjwumAq6OhZe6kBdT43y1zfdS0Mjr9f6u0zIo6F4xgHQCLZKJVf/3qB
Uc4+rk6JVyC3Qnpf+RnKgPrEVd5+ZRQbzDs57mwkAjSnry/DaFozy47LYEydga8HOVaNxP86j5aB
HBL/nwOLIybiat05ZTMclAQRjvDSPfHmv1lk0DKyyDLj5X3ZaD2v/5DUczsNE6aMtJEmvT+yVEvG
H5fl3DFCz9DHW2lgnPgQtq3t/7Xz+Ny4KNNN+MZbswkGxeuLelOHYWl7RevSyiOLfTBMyOSJELLT
O4UofBj1wY/LTJ70hbwu8n9fmnM9Sl8aBxjbj+4XZbjlQB4CYWpbXoiNFU59Lsww0SrzqtM4nk0I
vm9ytzMv1Yj43889wnES85SV+70fnndMp6bhW6X38vo3MFSCurbJZUTuMK5D0O8Vgp1Q9L2I0jTQ
LlbdP3UERdV7/MuDPiEteqs4OIE6v7jTf3xJq+MOVlvK4teKcEEMPOnfPsPWOyCcWKdQmGd0qyGi
h0BO03MX0+nzyADxsmlTKI+6XVn5jb34eFVz8oSz0PZrOdKWdTP0oam77DIPUnDYYtf4YcHOfG6V
rZFNZ6fiWvRV2jNnM+3+IAVAejyJubXrFqP+pDpzwFTkgB0CJuv7ZZQydbhmdtT0Ow9V+4W0uvRD
ngSMzXr2nhoohCA6AXMn2iafvIf7Wa3yVvaj/qX1F5tKwCg7On1Bl80h6Kvgflid2tzhVVvWHb5n
5lSjPmPOmO2h/RSQ2NLtGlkwsjIaqMs09xwOph0MRoaYSeuc2Upq35Jsdj5RJeMxpnxhnCXX/q5Q
vdMQQEEUB4I/+8OaA8fdjZhcgOnrFlDNuSqZPsDyCf1Mb5n5dv6j3QXeikuUeIfJsmYN3XMCNHdW
6ALjaUr0b2QzmC92NWnlXWuKzZ299DNj6gbmLWiZmdl2lZCPEaYgM3l73E53opEuOgZVwzGmXYPp
ud0ZUrRNWMtJXHvkTjx2ePcXpoIjfc4mKA1O7bWFEHtZJkxmS+kA2zZz5vvrWAgvbMrUp5MwSs2L
M6fIup2d03gFuuipx4l8xyASs9AkuojMfunhq2BBkvqCh6qXo7MDz9B9rnQcZhFQ2J4jw4y7XIxe
AwEJao/gQG/w3q+ilTcS9ia/hAlcNfJa+LFhWq+2ve+x0Ez7fADbw2DRS0vMtxZja81wsypqqRA/
gRQdN304G2DsykDB+MSdxH+29fopkHKd4i7otJcSqBP8rTnFUG3ViplF4EF2GirMbKGv5/MT5Acy
CRofLxCiEH16ASDLW9QF+fzFk7hnCCUf2jvh9AuRx8EgfShGPp7QPWHX681CpoG70wcalXGu5vIg
lAvftU1UM0YjoGgVu0uanLkLsV97lcMSjiThHpjxst5gzBcQL12MA/qBJIHpvFMEF1xnU1n8HFfZ
ppFljOVT6TrTnbvqipRSzLh+hOA0vTFRrRCmwXs97YkqgSuGUb28lZVpPRJlrakddl5JcrEFcivt
0UxU9MrGfUAbKI+nwXO/0itbPxaSUiJMEUT0mJfr7Ls3KnJ3U6MfXgpfJX0syrkZ9lZnkW7jgr5w
Ue205Hz0jJ7OVbpCbPMXILw7AhmR5sNd1gGdAryKhkHil1+XiWwIwpX1qIN+PuwGeCtBvHpr1+yc
wnKR8zmGdolI26hjMNVpFc9EVlBjiMwJQnOs+coFcM8rl24MqgVVqz7WbBdQxFCVGKhVqmtDXC2D
jrHa0aZ0V2ulM4X9IJevueWgoO+0NrsbNFKQwgFlwoBdtIJZ7PqN+2xqY9EBnyu7Oq6hye28sm3t
KBuZZStD8ccmtFI/1iCoP1QTRcphlC55epOsziQa7Pvte7YP7lKTRs3KNL4Q3xM89SsfUWgQgmWE
aoF8ivc1IB1vkVXwI2CeQoil0qdLTIBOGgp/MYFdixaP1TSZHNT7NG0eskGN9IxxBWi8omZ/RSPN
WTiJ6yXDf7dztygXVgN3rgvMO71oHgH8F0gCSNz57gzr8Hng/Nlwsuid4ZwwoCQ2Uh2F1wBLGU84
PT4rykEB3bt1VpP/NtQzXtVxSz0sfdDD0TTN+ngu+ja5LewMuPkoc/TRjieI93GdbXk2xJQTHJJY
A9bh1HoyGTB9lEuiDwdnMdVnBnZteW4NU1vsjEmznxdBTHYoMNF1u8o0Vly9QrXXw9LByavXvvgh
PBFc8yXKz7Crm28ugJwJoEKDZEgaNK2RElUjTt9JWy45hYtb3W/LYkfGYWfCHEid72C1ujzKNGl+
VgVRTPC+A3mbD62F3qDe9DUGTaNrQ+GugmwMS38/uk5PeM1iz/5PHudU309D4QDegS4yxEVlL3D/
h9T8nqO5BHjAexODevAee00rP6/C09dYaAZMDvLAlX5BOhJi7HLYxgtDlU/PVJlFwg6yOrdr3W3Z
LNKrmrNkzMB2ZKB9SgxYFmGOdKbnK1n4UxXRUna+jX6AITBZ+BhC+qR45gmkHH28ljOn4WqskKr5
VdM5bGIaEhJU19p5OzYYV6Z2XvEpG2SCRkJqCNmSnPzM3J16fUdLClt76wmbxdxbxRr2ba1pB9Nu
itu2mJMlbjG+a3Q1k+Rx4STSR3PdNjm4Yqt8YtMaWHknR+4kbQeswjJZvwJ778WON3R5qJTe8mtU
YPTDxRhlul/dxiIttYF6EauhDDr+V7fBvFkVLZquoYJft9Redg6x30VcUBXeV99LCos9gGwgEscm
lnVDdOsa8mzNK0Q1Zhf15XYL9CG6T63NTCXOSq8owkwkiIECbeGjTJk/hEPfrM+Wu0q+JxsgIVIW
z/pZjUkFKV9InIv4VllOlVbWL7pranlUlI1P5E8qBGlSnvw8GqqtkIMt9r0Nl7AMQRznGOx1DEuk
PRnfvNbTf7jgKWJPp4BC6TImP9MR2GE4+Oiid6SPJU8dNTtQd8uSTjxVRXKV+cr6bq3TsCvB/X2u
ADPcJgJpAVBoq7srC8281po579jqyhfP1eY7PyOgCKJ4MtAuB+2xY4Ep9ozL2Fh0S+wZCDTnWUOe
UOA1CCVaq4YgnTaa+tHIbH1xHGF/1Bp7ujQ9tGb0JftO7GpP9S8k12JxbUWl4ipBOHRtW7Xdn+Wr
Mz1NBBDJiB9Ov25o9i+RkfsKK71cv8wq6A3o2WvxEembybpqMmxm8FouwMrLAVC940FkcBLOReBz
+73ZbjC6oS5IEU9HThghLlU+LL2A5N5JD0t3o+j3xP72/xOx6S4/E4UEIqwMS0KwG1v4k0M+Gg9r
AyI/bqtlfYLsBOymn53lJoeCTRwVNJcUPoxEKJ0Pc9DdzzYJ0eFIhtnHdpKszHjeXScLPeE0YA6M
tA/2eZ0ANqcPlXxRptV976e++EgOLmCK0lCmDPW86R9JD+AISYae88xL630kQUtesM9B9AMsMmsx
0SH4SCgH2yC29cwlAatssjb2Jh8Wtm62g9gnhLAluxzgmoMpGtn6hU7gy3nb63N20HINxoFJltkz
kAo2RLeCYRK1mPI9dhRTXOHUtzaPR2F+5SgiIRXoXRaQylflX1t/7tGEdQs0GFR3NCeyqs0u7UWf
cRkDF7jXUeMFABDMJt1GN/3DkPAPYsgW06MBVAOf9QhCpLfz6mVpHPN+m6l+l5W+fDS8YUE7m2f6
DLOIMD34IXiEOHzoyQsEK/ivbASkxxFfYqZnWTDVH/qsQQhcehU0DZIwrNtW9DbWYSb9EPmmlPXd
H9PpMatd3O+zWKjThly1/HEUAjDcnEC76yAmboZksz4fm5QlydK04rtd6BR8cOHlh8VITDip0Ccv
ZCcXgl7V6DPotZwsOMxevpVpFWOoXWHBrCYdRq53uZaAHs96T36H14RauDFMcuhB+6wwMlKSE/zU
dc/Il+sPqGBNKEBLXUSjsbhnzaDAlmGZHe/mRVCdA+kkeQKZr13Eutkvt5o7jYQEmhz9PmA1wfmX
rGKq2ElW4wfhPcwyhNZhbaD7A2opbelUz1VS1WFm45eNnakR01lTTPOut4ku2LllSXvfU+hCu85b
rEgf9Q32w2L6gzgcYgFtZZA0mxdrHftelWm7pjIyd++OSnhxWpOGSBcC2300mEXNu9QlDfbzoiTE
JynwWgcWK3NUd8bURYhGvWsE0YW198Z5Zh2gIgz/h70zWa4cya7tr8g0FtIARz/QBMDtG172wZjA
SAYDfd/j67UQpZIlyXhBK72pBjWprCzwonE/fs7ea9emPE6upNQjqVrzctiXJlm+JpFo0lGUVoVK
Vl7H0CCd2knzhqpqTyY5E50b2EvAW4IYN1HZ76nK+V8TNKQPPmd1tX8zAg1mY0BSXU41nPEIx3qu
t0BWECqHtepHjt4jond6ox/vCCgfjmQnJaqDHDTZJdhTILlxUN5Vec8LR+6kdtP147C3mUM89ooM
O6Xj04TS3Fbjd18IZHW5JQOSqagHadiXYt3oVVtzgGOrXpWSNl77UOd9xK6JecdUXYJdX0Dfd62i
mwl/ZHwByAchpOFK1AXwBeJ+vCGkg5UNDK1yCSAQvrVKS1lf+WHs1GqW/bTVtnnFSm+N57iZyycY
v90SfgJUf8PPRCNdVEWZXXdNpn7rkNyarqWFaFwsBB25G9U2MJJQbvhyAogfySpkzw29HKJS5flN
OT82ba2NB1GPzH+aeFTP0Nf01CUkg5U4JZltO9cTp7mR195wmtTU/FVDzUvmTURW02DVgsiecSab
SRqn+kGaBBnOPHzlCsoLYTqAU3ov7ZoYSJbc6HtGbIYGfaMP+eG5HR7tBm6KFxYGAlv+7xJqE6XI
7wjENIi4asfktUoV+zTGeXuEVzz0TlXVxuzSQEmfBrMer4fAl95iq4LHMUng4vZqTzijO2Q96uiC
yvU0B8uaMvjxoKyok5aDCo6O1OHQaW1EZTZPtpmnzRahcrRr1Wb8QfgF4YdIvDtQy5YUBR5DaVoK
tqoHL1qnyjywAm21QXWkumP1K9w6Jbt6hWidG1phyOKovDgAtaTNcWiRdaFC7+pIC6U7KMXrFv7g
NoRDXVAwa8nzzFese5PUZceUlDgeXNhHZxRP2s+4nrS3JhLknkam2W8p3jjBjcjtHsRs6vd4o1kv
DPKMfJwaeXyF8HK2wZg0aePmVR7u6jYqULSDmf5ZJU0MqNhsx+AJSIJGo0uQiOb1TS3v6U3oFoSr
YEZ6rmSUjiNS/V1RjURBBw1kw3UfV6gICqAV6YadFVhxi2gVHMkM4ZtQoFo6jGis+VXYvFl7op5z
MqE90UwJV762IowrYhKD4Zyoyfx9bNv22EST9L0aM+k78RCmRX5VQWxgONm5ijwfHwjpeR3IWmko
62pPNtUUrDkxls913hLcyPc/CbdsC0BDpOIE1llTcowdJKNMq94aIFfQaZQJcrK0zGnt5ZhcqKF/
kzZNEbgpkdOkC9ZKfK+3g/at4SMedzjptLcpGuabCslAQH6OBq+8bhZIUxEreouSzbfov1ScQIg0
naRDwiLMf50U1j3Kn8zeRJqGnkAtgE5xmuiaZNHeL9wmDXn1blB762iDauOO92G4U2thKK6mhRUl
ad6pL6ZBP38BkDU5uWmm3ntmWcf7hgjWktW3IL4qL1KT0bE/ygCxWwi7a3Og5eY0cUzrOLWNjNhb
o8u8mkipM212yF/EOwH9rdq5efDNpr6qIrVqXDkpQyILUiPXSCWjQ0Okl6h/RBOFpjNT7MHJHeXu
OpsDKfSMIEm+0VvmZBoByVN3NR8ze0xBpt1K7sqk2ocxRiyK2ZrzpaM3il5RHWZkv/BPrfZqiAud
QHoawk7ZThKbYd7FjwKim83wWwMAb2R+OjhBgK6cVxLO10ah0feT/rx1nCntGwDjUfbCFjceGyUz
Qm9pSYYUHANxunkV+7pHb11fBUBOc09rC3TrLEs+wS0ATi5VjdGE5oSwqj39k/jAgWIieKjjQOlW
jWbMRwliPzmqPT0FJ+nLpl3CMiPK+7G3leR25Lfl66GTFnyCSWxKqxocjlQLcnig9uGwMibRv7D/
du0aQ0F4Iggv0Hdw6Mx8FxcQKB2ViCM8D8HyUsYGZN20iMdv/wEsUJHzVuLh0kW8APqabwYraM//
QV4xFqVsYLSaQgz3ZDbtbZ3SI1n/eSLyqWVsLSgAPjhG47IKBfR9o9pgz1PzigKZzL5yM/WicudW
1gEdBiSjkeDE7qZiseuD/IsxwW+mJEsENmIInYEB7usPU5LWl2gAhkbhFoZJxZnV5YE6il0vD6KH
sQWZh2k6X8KYwlVk1KQadQTq0EoONn++B58GUIy6MJuj9kAognbkwx8yxlaSkd8JPAg1qFPnw8iW
xtcSD4jt/3ypTwMoLkU0CVY4MiBN/KPvb3c6VL1odb67JId6X5HVs9JV+SsN4OerMHpgBgMuBz8x
w8j3V4F+FGqoXHNeK7neiCiLbkb48N6ff8vn22Yw5mLAhbYRZc1HUUurDCPA6CZ3yXy0UBtmySbU
EsYIPW34P1/q8zjFEBpTYtR+ghnrR9GbH1d92KlcSqpDQMRDqUnrNrKMVRYDT7NnwjTdFG7nF9bv
T5dd5imKCjdmYZdzevpwHxOfRki1DM1kI9jPMzYAKUjjg2JmtFjn1l51GJW+mB5++iK5qErPGiXh
8uy0DzMsUgDDUmF/oOnNua7rqdkH2FGbWs9fKl+ZvIZP1SUJLP3iJn/+IJcr8x/0lJQDDEnf/1xZ
8pdOIzBmtRdICQOi4JmQWKV+wH2lHqVR0DUz0FTXZd0digZQrFsR2ObNJGV+cRd+ZaW8myLyh8DD
Js+HDwXD84cvRQeTU3DsqFzZTMqbpCELXfS02YYRf18/9EdE3xB1cLsBU237Xa/V6dbWEPEn4XKm
66NyXQal8MzCrC5IYcTODxQGIuSC/ctrKDN/5AWaAvyA8+8iy/nb2C2qamiuAvhYY0rJelqo/mPq
58deGdDStkJ2sqJrHaP9atL6m++cCy/UAMykaJo+3CMF6KlvtV0B0XAc7+AagcRS5WT754/vd1dZ
dLbMU38ZFj68kGQXNqVRZuQNZsI65YX5bYyl8vp/cRFTWX4FQi1hftiH+g6ZATF8HKbURNviFE4v
AFutr17x5RV+91ZBOLTQKuEmXxICPn5cnTrWfQb8jUfVaWd1yZnthWEfKfclp2Eq4Sh2Dfiq0cJr
AJigAZsuASGjx4JslTjfZrqIDhbWrPtC763nP9+ED6blZX5tIDrQcezCQ5fFR9CBAMsJrSYu3DLT
f8pRUD11ZXVjDHNxUIFj7dNmKtxZ7+jImIPZnQDvABk1u+FsBDhQC22kg0tozuOf/65PS9KvP4s6
AXUU0gb5w0S/trtJo+1fuFmpZOugiGiw9YDm7MxI9nPVY4bKoaNN9o8/X/c3T0tbXolFo0nL1fqw
IHEYwmOg8FIA2mX84FvUsT7t30HOvtrMPhi9ft16rrVIPXVAJgzw3n/ENJp7aa7I8K6SjNluCXMt
Syd1laUMsVv4XCQcRxBq8aKcdRvvZWrPXyUi/BIhf3g9F5IJHCakg6x/Hzac1J6o+lsmFL0mYFqL
RKxSRA2OKeN4TnnsO2Ua7T3tpfG5lFrxXbXHn3VrKIgb6F5VQgqvEqvJSYetzAuaU5C/uMCN25AQ
elwYNVnqNaAggS0g1mmnRLJFI03+SoD6mxcGlj8Gd8uSqXQ+Pjj6upNcKh0FiKJ1bzqg3htsIdlK
bxGHz6YvIQBntx5Vzll/fmWWx/ThDuomBIVl++Kt+VhUYmdpS5nGjptx5RdyT+UNLiNxQ7Up31ST
/dWn8ZvFEUgRlk7sgXwlvySSf1v7cwa/8KJF5qYICG9Q8HRXU66pX/yq33wIePgFyAIdETuswPcv
JztMFCtwkt2cB3sL/rNixQqiKwDoytWfb+AHEM2vD4H9BEsF5Ra0uo/cuBHrLysM/om6VUJXUTMI
ANBeDgrudYhaMB/bQVYYLsh8K5EoNxCaHpTIP1Ie+QfRV18sPp/vsKmw5FCR/NKhfYSelGmFo5TQ
cFeTlHijNZxGoFEHX+zhn98bSkuEMwyyWAaoat/fYVsEmOH5htwgxReUY4/wYOUN2xyZ7rnIaeD8
+TZ/fqJcD0cpCw1BwUCM3l9PkxJ4fILraSKP1g3uVdjIir9Yo76ixvz2UuQAsd9h/eOs9/5SEa3Z
tBrL1DW7rt7pSxk9J8DJoLLGX7ynv3lWy0kKOf0iAONM9/5SdsJkzUx5Y/o0gk6aGdomBNH6xVV+
+6zgWvCachZgBPv+KpDwyWsf+EE+g04ek14fcvpSbjtqjAmNpP+iAPrtDfzb9ZZ//rdv3Bwr0IB1
xa+qu/m2MqzeQU0er8Mx+0qg+LtLqex1bLQqIC3jQ61V240/wEbhNSxryyF+U3GbNq0POPm1L87f
v7sUG52OCtfGHviRQxKIoRyVnsFaXLbaDoy976hjppwLuZW8P7/svwCb71dlNPAcZQgzor2Fa+n9
HQSUzgS7RduQK0J5qYwCDSDkwUsJ2y5eF0VtuB3Bv/eJmBm3N/WEmSsuL2T++W6sl1Xm5JVveS0C
c2Y0bUlWMaLxLz7Jzy/v8kfyUimI6IgyVt//kXJL3Vh2LLLGmECnUUBoB7S6v1hoPt92nOs4HkC/
UFQT1fX+KgwPkKWC5gTFUWab0M/SXVUZs6eRgfjFpT4dX63FgEm9yz68qHg/vExF1Bkp9oOUOfGc
Jx6jHfNhtBiDTjD5c0dOsae5vTV9VcV+/j4X3iM/ETYWjZ2P1B/sxvOkUUy7PdHJvpMHQcOcQWm3
veIfuPHFDQ+/2fOqz2fRa/0B/1qxIR89WJVAaVo3NvvoflSSi8yQ506phvmLR/35ISxcX4O/cjEP
Kh/vTGC3Y0kCOKILYXW3khwUp05mYhOS7PEvL1YLtox3CoUzD8H88LyrLCHTY4wSN5Vs+7sQieX0
DNBHr26n4kI+5vTFx/b5NcaCiJhaV1ggwQZ82FlikFZZVdJRIzi5ubcGdbqx6tmov/hdy9/9/pOm
sFN/WRB5yT4Zi0sdnLSVjAh8afvu5zFDStfRfUXjBsIYzRzTzB467I6kMcOxU0b1f15UfvM7aQlR
KWv00TgAL//8b6sy6QGKLfAZupTR9souuniVhGNw++er/OZNoZIEzrycQRaM7vursEbWaCPamPa7
2t+0U3+N6jv7pqdsNX++0u9+j435RMG3wyZtfFgjpyqA4yL1yE5koiP9MutfTNku7/58FeV3P8hG
nI02mfaS+AhgnosSQ04K9H6UanBpomWKA4tn9EzARV6U2MHKaNLJ00TL0CudutVoDK+t3oBFQWm1
ZlSPbDGeWldBQ/+/eKl4rZYDGFg9Dg/v7zaiGp+iq1mwxGFz1aDecvOE6crcjIz5+Jo5iht+viYb
DPUfMvAvrv/pGXBfeGtYlQ2iqD+tCyyOtd/Bm3HiuE/uQ8lOTgAtv0wp/M1lQKItZsVFpU7B+f5n
JtKQNmzIJFOgqJhoDIXhBlssesE8ZcJA7JxFCIeFYEdBKrfKwvlZU8J+k6AKXElR167IwDXvQ2ZB
3q/X4//cpf/O2/63L8V7bp//7S0nx2Q6P2dv//nvl6h9fY7q/N92zWIzbf7uM/31r/630ZQp6V+U
CKyw2LAJblgWhH8aTVWZnGlGKdDd6Ihz8P0fo6kk1L9YJAmt5nABFoFZw/84TSHuE10Nn2FpowsY
Y+L/w2nKus8kRzdJlaLUwgr4YRUxkDOUCGXnsz4W0grJsyPXKD1ydiAvkBC1/e0mXf6x3r9zmi41
xN+2Aa63tIUwskEXoW762KattYzQJhsUKZTz1JHBjKxEtKioeuM8D+K7TPtmXfhtvJH8S5Z9k4IK
UW4lps2f/5APrEgqHMwmVBzLIOnX1GP5Q/+2HRRzZrQkrRTnUg2J9yVHyc8jYtCyMTxUzXND12+j
RiEBh9oySqv1n0Ez3ObgLj0NSf45N5vrDpbaJlOHO+ZexIRmGid6zd+2sVzQ9coqb2nJr/oWNkUb
9NFufhJGOTt5NBRfEH/oc3+8sUsPChMHzh2T3uuvftXffg968TDTx0qcCLBBcwzaDoeG+rqMaKNm
rYl9J2+1dK8lu6Bd1+02ba5hxtUXu9zBWzK1rS65xluxR0RQk3NXPjfWahYr6G+oVPm9pEQ5zak4
TcUxjtZWjlrVQZmPEijQPMapO+SYqolP44aBKmMxgjiMfC1+6Eve0xqN03welvCFbfiofE8nxr6k
Qe2V6aRBW6l2uC+mKzt/MKTMUYvXXNkjnurMnTmudARx24JEoNLViZ/uPVveKNmmszZqvc5CD37s
bKKQQ2G7XsTOEdmtbogrOPLKm+5SB2tCRdLr8t58Up/s0JkIj7qQWSM3bhCvs+aREsuOPaiDCtFj
x35tbF6ClY0N2nSUx+JaerQtR7Zd2ViP2dqXMDC8gk7thVeEJ5Qe7SsGLQ4eveZlB5ImvlfyFj36
AnDWnSTbTNi3yN06xSdzRxrTLSEoKIv9t8ZcIzKj+CkOwQtPTb9t+FXxdjJdDjDmneoYG3/DiXgT
V054ih7nwPOn7VwxJHbsq+Fh7Z/sY3fwz5Pp6HfFoV2nx/GbrTjaCRlKG3jYH4KXmdw7F8jzWt8h
btBIs3WS0B3LU4P6d9yoF7LvUKPZjNad5Mp+SjfScX7KXvKTpW9IzohHN1j7rtgMP5nZ+9fpEYPE
0d4h3KWr65CS833aWevxgQR113eNFb9xBzAPeUO6SmJQb+RUu+XP+Kc9OvFPEqRieYciWd8TQ7gu
DgNavdlBUHciqIkb+pRvdDcCpufh7CV0yE1+JLvi2xRv7Btm/Bv71K+Gnf3Wn9OzfZ1FjjS56Xl+
5rNl5EvgV+/ouKUvyiq/zq81pEjkVGkOFXWsOergMoSC6vB/22A77X78578v+9X/G7Lgzm+vYcR5
7x9b4z//hX/sfYr1FwMgLI342f6x+/1z61PEX6QZMFGhbgWh/svM+0/EgvIXs1PdYqpIwAkDDlqX
/41Y0Ky/dJqm1D/0Osh30dV/ZeMTpni/ZC54vQUhhm2VxiWdBu1D9TgFiSVBkV5EcYV1W6CRwsBt
b7HT3sdEUO9o/0JCiWWUd5EPKbIzn9WstC5RJpsrjmexV1svspZcRyCwgpG09lJrjj30NQd0zGku
9PxM5MbBzOLcpQO1rIjm2exCGelLsaNIdbVehXbUjIe0brZlqCDLR+mix6SgFaeaY6aEHBL4LnkY
2Xcjk1+Lwd9qbQ1/xKbUVPcykXOh6NedtgrTh9B+K8ZDbz+0M2uQvw8GhBnRUbHu0cxDrJUnpyLx
T+Yj9KeNjea0UvVXu3zhr2NecZJR5Ds+duQsyi4tUYgyIAcLEV1UPRAts5sSEt66teoHh4Zga1Ob
3Hi+ndOTYAmkIzQ4uvQaJ/L9DBxpIMTBsktnrLKtZN8NGcNhoV/F9dOcQw9OYShNSNZh8AThPhjZ
WjS3NqINliNC6afuIcjKDfdykfHbEc3/s2j3lUzqr4Ucu9HfpACzTdMJN8OgkmqXiag+RWru6uAZ
WQXYTZqztyCT3FTEWwX00KQIwh39yxDiow0FQmf5FGrldpYDUpHobZ/MOdlIev3qj8G+Qazj9ATo
TeNwNOXhKmQlR6+77aPoJanXY/KMP1B1EnkxyZEqJkWeEJsoQFCcK1u7l1xVutKI73CR4rU7IALx
dcBlwwD/gook8VKLhxgVYkeuSzlc0na/EMjyvl9PHQF2KeGpu7Arjj0hk25CO1336xtiaV1Tufg5
AiFT9dK6vgRGf1tbSedU+rRp1FxfdLywiqfsaUTwDHhxug4K66D2corQ1nJya17jm7fdUYbyNMg3
jc5NJp/vmzpyUhO4F7VZ+anIbxqcJ08U/WmKH2T2J7DxzEJp9vePJcyAXYt7NNYRasUJeaiTuG9A
xfU+AeDIHDM2pmne2S1LcpsfEGTHbt8UV8Z0ws71MzbHM3FTXl6jOW+LjY+XT0+ewPl5PbF+ANMP
Udc4Wn6Ywtu6GshXaL1OfyY+9L4O7G3AfpQiY9Pl/tIgincKi/E5seS4po0mYvjxI1Tmtaakj63o
bv0oxyjek1RpedPUnu3prkCrTXDaNSpu7DPpLtWk7aAOFDnyq53qT+GkvMb1N3veNhI7ezsj0693
WvGAjGPfI5TO8qtaN287NQUCS22RybyGRr+1Ev/a77OfYaDzVPDAu9qgKLzlnTcL/dzNfftsivrV
rot9+OthQFINZfYtVJOjhCKRXuYedv5TKPnUH3wkkq7+JOHrDSM5Ri+rtxn1sUz40Sqc44OQ0lVX
B14cZBd7Zm8ereuxk6o1UbQwExI5X6O/uUUm/GTryewBODavpEkV8PasXVhg1Z+CaSIuUQrWY5he
jaZdeEpf3yOOd9ECn2Q53coDvtH8aS5Xka5/S/x8W/lMWisV/9mr4k/YK7LZg/tIKGn4oljVOcRZ
Koa+c8NuJk0tRcoU4YFyZV+br9JOH29YRwdPMaejkvNZcyj6gWN0ZRGF6JjiIFKzui1C6RhpsrZj
Qdc21XTfoaSfNdFfqsD85itZ5fSFdpuAkzLnKFppLYWJhYnCkf3mdkKcn6G5u86a/Koqkw0eSZcE
I2tvpUO3NoJy3vo1mu1CkYz1HPJpMiGPoVRH3xPRHPB9krZDnEGPt05KjlahTXd6Jj/W6XQhZ+sQ
m/pZyeEHa4dOAltb9tEbZs+befCpO2zjrQZqTdplTE7kFIdbexLaakiteL8chzzK9gt6BulJbW3a
1aB/MWwSi+A0EyqQvo6rtYEYy5z4mjTJP9IGrc9RVY3YuXBQlxo5a7pfkXoyYWgop7w9I1ONTlEG
9zOxu5VFipyDvrjfCQtzsFyq95hlsl1MltzOam3jVqoJ80Q3HbJ+yycfC9e3tmPEZBhj9FC35bDW
p7C85gWJkXoH0RHN5kjQrU2aZKMVWyMlFTW3yopYOanCZ4tnEZCcz64YE5+tzCeztteEVPDwMMFK
XbgJgK2xrL3q8oAFBTWz00VychtY2CzqrrZWQVgWO7hfKWLXH2Ub3BLdt1WJdl1P4gZfiHr0IQR4
oi5JmmfFumAJ5LPpbSM/16qGFTVs+xd6Mvi1U0K6dnRRoZIhzGG9FfkZSw3qoLmviBqcscEad5I+
AtWMTdbHqcNPAcR72f4C8V3LZdkLLeHZg5rtk7IdCfLzuMklZ43Kd6YxSXatmWsro5szbNnJUzuG
8lofSpjTdviYBpwG0EQFY9ntcJLdRsmUnzQzTl5bOZecktjqvZ/MFrWybhGnNZbehI/B0SoOH12U
KpsBp9Ka+05ZYIiXLOZQoAUKL6xBl43Iq4uuST2HpdR3NWb9hMFmpFdXy/+bSsSrD5/sKs/FswrU
YqNDd3KaMNwC47sbVHGF9JAokUKvjp1MoWA+CIREG7xrqlvH4+xKxfQi4rJjlRgRtGC8AH1pTduM
umuD7dl3peo0jRvQ63U0/wzaSPFsqZaJBKwf5zz/0RvBNSMLeQU1k9VApKS9xvdq1OyaYDqFmXI9
S+ZaVfNtq3d3os48BfcS8o3X0Uy+F3DfcGhuam57FKUbeq8bw+rwsq197QidyVOW5NhC30eNvrET
spwiDDzK4BWZ7w5NuJ8zK3KKutukvsVGVZ0KPdnbY3YV2J2bDldVo2/znNltWW581Vjh9UW6TOGG
32glJXwamlKeufdUECDSY3tfprn5hN66P8z9HCAGhwa0CuVeuUol+MtNNsA8hr7dAHWobdmdZc3f
oR+0NkkgxnWdE3PehoWkMiDX8mjVVjPCinmwSXKYmxIVcNPr28AEsQ4QIopdvSZkvipV87CwXl6I
UR5xufkghGsjYRbRypuinMNrGi/sjKEo0nXTZ5IHtk7eGEFqr0WmsTv3rb5SG8GocGZjIiJzPvQ4
RG6U0I433TDr247Y9yNxXPH3KZqrm6JoClBLBGLCbJr9W/wJmEnVKQP3KscqkXxw7q90gZWmKnV5
G6dj9Vhr4+xog0qApdzjCZ+kPMcGXU538TwpWHb1bo83Sf+ZKSiFinZor8mvfNbx2lHNESh3tlpI
82NQUM9klSydYxK0152VR3dyN8g7lZ/uEMNmXqOWM724R0SdKma5xQlZrQqJ8PDZJ78Vf6OK9XTU
3UEZsn0dCXYPs1KnNeuHqm7VUt2OKYLN3o6+iaYZtbWCpPlRSUXkzr0Seoi/4guOePyydtZweDdw
HTsxlMt77FH2TiPfnYe6SGZqnzIFR7CrZI0ERhOkwhzb6qMaZwS3qU26V9UBpW2WzZSK5WQ+z4Bk
HalS6LppZtNtBnIJTmMuxd9qO7V2o6IDUxRDRgJ0npb9jxlv0nbskZdLYfsdhIfMgqgSIiV12kkU
1k1k6xu6eXSDiRquDWtd1aQcy9K+CvrFAzpmG+4kttZAOhFrerbq8UFLRm+YhrMYC07MIZ6tA+V7
41V9TvDEJMEzSPzvqjasUzQKSxjKMZKVIwGAl2Sy0h0B43d4kO9VoIxxC0ZMG1meijv21T05fysZ
O6k31rgI9SB+kjoF8qSkrEfIsqtKLubVEDcXgRHSrVABmTruSpv1kr66fyIo/EQo8c5unnkHQZwn
Q7myjeChSEanzPyrBloMBSAhDQC9wz3ybLovguAjiL6BmwXa4zzIYtX1gptv1i64uxd7NHr2gTB3
jCmK9vGklXdCVHBNx1m7m9OocxF/wfqnzQ7MXxFr/B01LYn6fk5n+yZJiIHPgxkVQWrsM5Mk3sik
T+KnxVUFP40UW178xcXtyGS1r8ZS2gemthalfTMp3wvCEdVySXWoN76MJLodVybOYi3PuTPxKDsg
RfAWjxvo+HD9uXu96NZ6MdNZa3i0ubTRsiY420r/A9rIYrMm9j5M5XpNBq3uKrosDXxVtLCZD0A1
MY0hOchz13sjJkgPlSwpAtSh7BNSdiAyac984xxITbfP5e5Shih6I9qNmxTHGS3EcFNKNcZ6zQc5
ZuD/9vNmXKUIbTio1DDf2R3MU9Lr1FciiLZ6pKqPcs2S0ISGgfU/aYy1lsn6OW1zhNhNWl2FsCJW
mF8inMOBdeAox0eAFzNbC2TTBFKn2hb7eLiXojS/HyXJXtH5DC8pvCdI86r5qCJy2xgyHcuWrGli
G+bRfsTPOF9I6+jvYyIrbk29E1smw+26q/02ci0ysh+F3qansK/iU5pL9m2eEnZSFam28CoUg+MM
PUlFjrLHoZzqu0Wv+DyaafvSU1/s27mT9rIRKs26q5T2HgpNd9UlebyXoBx8xwcDcqJP+n6jkSQ6
Obqd2Wd7MNpvrS782wRD6o3SRWxEfeNT52Icze46dVK/z4ZG1gGDOCV3RkE6hmqX47aLgQEImPp3
Oq1wmq/JeE70Uj7MSsQRzOTFNMxMufVFJXngoqTTr4CprDars59EOiwlo2SpB4TdLukplXFk0Z8P
gFQ4tVl6nT+SauDz0kyT28u1dovoNPyGN7KuPRXIzGNn60TJagSJ4JpPx10dxNrKykDdEVe3m0m8
3Y1BVLcMcmtxMyrYjTnHdron8inh1vRszFZju8KKwoc01jQ8d3lwsUUf/uw0fDNOE2h0mP1i7ni1
zNDfzHoFSsgXynruTE6GplROB8aN7Al2Yu2bsffxU+Yr3CjqKh7yY8hbG9njTlmGzM3sMLprPAT5
g6O1xl0m1Rf22cZBw0ufEkgdvslbOQs5wiQEzvhDtCULI3MpMQk1zmflh531hqOS6FIlauT2Y5y9
TV3Unvs03kV+1q9yDuirjuYubkNsbnbyrfBFuhFmuB5sbRWrrNnkjF3HsMYBdwyUXclTXow6R3Px
rc6yM237nM9cDu4s9OiOTJwUzIkaCospBthbc39IB46V4c+ZXgmTbagm8mMX+ju7S1eDpnSOACTi
1GLeW7Lve22q7uEuADQYZv69dDgWIl33WPAcmwOYWmYep9Hl/HgNsp9B+0ywrOF3tseo2pjvY1Ko
p5RuA/0kCzdy0YV3ctTSHFCLwqNC3clmsdVr1DTdoAQc+JTyJMq3VlzNBZUWIaFOGmdnuh6mqySG
DgsI4Z800MkwK1zYlmfbh6haq6JK+YYipghy8BYr+TrOzLdyjNL7PJNOzTjUK3MxGtkZqdOKaKiy
BeepJC6vOEntuJU/JGitqAhoyQcNqbLB+GwI48IixxqPeohf+wMQxkouv/kSRnNmuF7s94ObQxIk
uX05lMV0oq000TeQc/jz0aCyMUkPbdCsiBfiTGqXh66eu4OcGMq6YvDa+Ia9qi1I9OBTCADJaBLq
Ps+OQYNmHdV0HcTxU2UoV0FSvkohMakIa+AWSQmNaglZUpYXGvBC+jB1miekd2fdmiythMKhREDM
4Ag3Jyq4TBTNdQBCgSXfYmnJIJo0d0kxHv3OoqpMioc6qDy7tJ4x3fRum+fRRpGTU59s7Y6uRAtn
RyTzSall2vCZG8b2KfBlFfFUi5soBh1U+o2+atSSdos9waGSj50NVo41m7DXvDloUT87Sl3Y5PII
sHT468FeHmX6QCtM1/FzMMe8hEZVPM7F+FMZWkLQloMncfDxKrDEOWm1vQ3TimbGcwr84qgFxrFr
pJzGmaJcdbmBk3dQxyt0XOaGKAlPhNOhAHHQRZAeEa78BNbCJmPaJ4P3wDHNW7suiwd1IN5BI0OQ
SL124DZgDBz7uGaqWGKWTEf9KNFxumUW2bsB1jG3bdpzncwbqJbXWU5Jj3HlYeKsvapm+6yKgPuV
Z7NMS6YBiqbl66zH0l4E90mhphs8osbBQHCPEzPcNfAULZ+3tA7Hi5Jm+l1GezGyVGkdZFCJtDQ0
N0VRmWtRMLyIc3NJ3imsaynEvzwEFzFre/6SB/bEk8QwJjOtZxsY1RYVGUthzN4IeB3ZJd5o5b/Y
O68dybFr234RG/QGODgPtOEj0psXIi299/z6O6K6pdNVwlFdvd2HKwiCElmZGcEg9157rTnHJA1h
JkvJ0wREQCGIRfwlgM6yJJDDnGhF+FPeopp7i4qnKefllc1KorZPPKBm5mHIJJqosgjSSVzay5hI
9ZnS4Cj13R4AseKOk6q45pTeZJZgILWKvqQxzrxRXz9AXci2LkXm3ZyTPzNkjMSUlkWyBQBErEl1
o2cNwUB5NVwpCKPpd9kq72qt1g4L7KpzJcjJhlTUxE+mgZ7MUqIERvPMxnXJ9RDIRK0/KkNGUonZ
u7JR1xc2nqBsRGsjraZ27rUEBydrsKGlZ0kv7kwN9suofI71+mNX4hMJlwYwA85zFKWZW6bNg2bM
2SZSWVGX3hdVDhGYMvqheVT01wSx7ZmUQuUcDwQjVq4h34xx7uXim0Af7s6swEJJOiZQCY4AAyVJ
vVvkJQvMfh3vyxB372rOwzktFQEnf7ZtySU7avEA8i41X8gqojBMQMzQEqPNzsI7lNcj05RHGAFq
p0bIxTud60MqQkOwQr45yHG2j+vQLcXzKGvzLr3Gm7RwO8ArefIo0ChtABdVKsIlHohUVyxK3CWn
UKEpOzTbzAq3oiQcpyixR3CttQloJnmg6JXRosobjEepp2k9XloOxLRdn4iG6iDxxZqtFobmdM0g
XTELQcuam6VSDUXHbByZ075SbFrgAnOtM694zhrCnbSm0vblFV8WJoO6KVUrpmNA2VX1XYc7v9BA
SC7sg2n9HQuNO1dZ4wEwihmUrKmvyyAAaHIL2k7MmEyEyBT8ri8+SDTZk6p7mPVI2WZD9twukbgf
B73dZdm0LYqo3qRiYdhDCJHOLmqy6KSrzQNo85cp5n0wycMhv152oeApUbpmNyZ570kL1m9Z4Vq2
75YUMkYFyh6CApsOk8lNnoQGubcpU2VTHV0F5+iukLqPAZHNfRrqX3GJyjtSdwMd5CkuBR82BjtS
ZBEDng5skmUvSu6cFR0kFe0tq0HhZdao3NfmdM9tcBkKMLm1En1R/cgHUII7ZdK1/awJ+2hMSROJ
aAFby5R4pQLOZiS8XMwzkcE0iIdBmLYEY5SOvHKArArlmKXzRTaksx5FT8IASaVQi0BbozRoUnlX
REmJdIJaIC/AvqTTTi10HIkyISsANAqwWhxlZ0RZaq55xNNBYJwsW0mP8bAzio2R3ZfZsa/bM8dU
gACGHy6Gzt6v574Bv65krFtCuLCbtpLdgtMvPUPfrNsjDL/zqEo3JDkAVGgzr29XgeLGOqPJmO0V
nLZv5V+CaeNoRmEhVoJTzdBDIAhsFLG/kBxxp/VFtNWG6Sxh72+naySJvJyGjLFRI36GesJKnyR4
1pM+clL+wdm45otlel9gecLunisL5JhXsRW/KbU3hmCWV5SCLyzmnUXoWrkk5z4cPks1UQ5mp1p2
UhW1J0fadF6EaN8unOAg1Dz1kSbapG2ycZ8KIb+xop4IVZat1doJyrIpezV1V6sLdLw2k9VZLpc/
caQJbmaz3IymeK7Z8ybxASQk5R30q2IKiqwzXS2PvKLt7vhYbQqlwglHiqQutC5Ldn2ALVZmiSeu
aLOzWq37YcGgyKcZRTTE4J8hZQjjTzmOjlLJqVcWZRrAebWNNOsJ0Q9uaGaQRiu6ZnTRr/15SSBh
K8GOv6TnsYLAYSo8/ENaredE4pGC8hy62WBoW3oqz1ZT3VQj72WerW05MIyKgmYF7RhjHCs06wU6
iz1wT08K+YL98DnG7M+N6LZXKcbJsnB/6fHV5X5swsbRm9jPOTXWA8+99JLLEhHk+vsUh68Re5te
T95aehBq75f2qJfCEaXNjnmwY4oCwEnjnCThvgrNhq04TSkBCYVHt+i19NruIO30gVrJJvF+De03
naNyLq53FoPd+6abtTsolygFwS3fK9WUxowQo5AAEE2s9hyWdyoWa45qyPeigfMdFrbJJc/9JuX8
QYda7VzwS2glVmELGCvaNJL5ZZUsjYBFgS7IK6y5KmbjRsZsp03r6FkhObK6XEF4JsJEDkH1UKLf
LlJkLMMZdCYVlUgWH2glAmkr4SYb2p2QRzdtipLRVM+xkGe7Ni4C/B9wfqx+j/M13lmqMPm4qZ/g
M5yXNttKEZybOp8Nj/YdkhwaSU7aEedSiPMe5pvxANzqGyL7ZC8G505oYzFFuXVnsAK6CSk7blfm
aiAoar0X5H6TqrlbjettIYMo5aRyM4J0uon7mAGaJfCe6oRiSraEQx13fpH157WR7RijIXiEoF8+
+rA5i9ptWYWboRjh3OSc41omwui75E4O4NygM65tubc4z312gK0o6ze9mbGysHRtkzT1y2EMsFL5
Ce02kj6Ycuu+BYm5usYyXrPRtUMqjY6B9qWs3Vi917PuDMfxEMXNKZFJqATLYChTff3U1BdLKTtv
6DLV6YdMfhR6HXamHnGWAa8KAWIdeHfo0/1Ev4+jxcnaRzVfSGrPTkDj/KjdpoBr5gPexkCNPiyO
4bDXwEKwkQCJYIu1tfxbrq+7LZpm0rkgOz7r/ewr/Qd5OqJSP+dp+xYuwkWcrtoCxY3Im1lhs9UI
N9v+kGcyeJQ3eNpOzXEzZRkmZBGyu9fjXC5oyuQ6OVBwDiDBYDG1iL1Pdji83doQc7cB8XZfNxX6
IonOXYY3zNGHXNyuJkdtO6x18TbNjeiujbrmUhY0BGsMmduuFSxYfpbsyEqbvKMoVgNQqDmjGtYh
p+2g5DCprzK7obXA/BEj4D4zQ/WqJeCtIks/1vXQ7UKlnIJ+hPNXFaX6WCYyh7e5Y6lPZfqJFkHF
3hzXZxgZ0otm8ARr9dLTuM2j7041oq2YsUSnqlg9DVI/LtSr8ey1qVnf4pHWnTVPz3kkmXaWpEjV
UtVcdhC64FjKcHcpB+5ninonKnNXkToGeTCHrXADPPEubYUHo4cvSCv1JVwgEcI/co2cRRS4x01H
oB6b1SMD8yqoFpJvwqmEGcsxoUzQxpk6gZvczjvI5I2bhfmHnOoXhnWPeBK2chx/T1gY+g6wTI9P
q8cLT8ly25vmzgrp69azdrYMerliqJzhV9FpshBP10y+6vCZVT5xoWvSE1ZcRCb2qDEGNMJpthuR
p2WKNzVTDMJdJ1tQ+ptlmnXCa4tLO/Wb1SJ2L1fPEPNekY/eKpOwS5UeIEobpNrU0iOYMj7KVdhE
WXrJAWhQF0Z3s5juCqV/VtldAXqt7OBqrG3qXPDpj6IJU+O7ZlYuhQhGRaArXSmKM83MGwfGNFJ2
JKQSHKUxvGvZdysNgiNS3DucUlGS0OJVQOnZnES/+5h+VjixtQFeRL1QuyidUfzNFKc59OhYiE+q
MtyYPZljRAQHypy9DhbqMSz5X0MYvytiRXkNV7qd5RLkh7CBmdLbUzxvSkEKFLXxjTXaWTpjH5wG
TLSjPXjoRwrDkyKhYwV1eJlFWC/xckJNbi+hBge6KA6pwnZaKSZPHwlvunFdkyVYlUCxwmlZ7LKj
QwJTS7TBOzzXqxGY8biT1Pk6UAxRNFquiEg+qDWOLGH/utTFOQ079n4zvhNjXXAa2D36GN4OWBHF
XH4t1WWr9sO5L1M/olcRxvW3rAoisZnW/ZXJNHWN3wOLgvxIcO3QBGZpKhtjKRe/L2aF1HYZxjJu
L3vKVRLTCKYr0PEV3VYHDgRNLHqTYoYzoi68wqVVaTNK36m0WE6Z/ph600Q2h0s8S+fQmk+yGJ2F
KXT1rodx253LsfUFY7k1rHdr8JNcPDEuBB7XZx6M/IQDjOXmBID3nH0ycdzkafKlMQ4lIKaReCZF
YLDySKkhHYFsEARFi6WQtynNtVnKb5fhzjS2SyJvzLK4mYs7ORPcvtevUgAtYkymtQ6HVI5tIWJV
a943iwGmbJIBT8XAgwCN7421y71GCs9pArMc8hIKQsDXTsXJlo4yxa3Yd7NfN0aQGqBDm4yTuwV3
VLymx0SF/imsxQHpx502JJ6wSogUh5F0Y7p1fYciWEgX/Hr0zYGSpY4U9ZC9lx2ss8+o7Xe6Jd0y
WnON1DzS49hxXF2YhzHX5HxpV3pbESRWGIHSLK5RVsFSawG8S5NZUCu5aT/IwdXZRtjgWHPLMYGk
DMOPXY2HwRQ/CQ+2TVV5aOriPTSK/WKNX2QlfwpCGIhDGLk6MgJHHtqP3kxvhCuvi7311tSotkd9
m9TABeXoYKUdY6jcmRGVDvG3CPbCU40vOGcPIPhOnbRcO16FfGrz5gBy6xxPq+gUwNnq0Socq2Id
HUAJACGDFTAjcanT/Jkidys27Vs+xM9TFyrMIYz9PEmPy9h8lwxyAeMVAu1v4V7k0ZZoQAXr8rVq
HTytilUykk1nMPU32sfXIGl18JK4ubAX72RzuZhmDIZVDa6qDCOXfIb6k6sW2J7WIVvB0xtXVPAh
LYszLTuDOBTiOaypPghwna/hKLiypOU7GZhbtVSqRJcPbi4ymc27Gkl7dGi7Gi4WHTPCBfqF0QbA
cGOgg1eBwjWbUYS9xl9qpHmXRGAsRpXOLdoUCRuJdcYSKB7CLI5JBiqKh07PnUoW3te+RxAV3w+C
EUjJyG8c09hTMjPeJ/HC5auZikWyUnE/SvuSwYPTNlHl9C2C8JBnle1BCGq0PUGrj6oTysm3llp3
izrQnE5l+nZFYEXja68PrqkeypoRzNJyoeM0cQ2I6iUgYJVzQuzX6hLaao0kQ9cerT5xGZJqdDm6
0VtGcpuXMn4DefygzWq8L2dLdjM5194VQfyGisyaKr1NRLRzsK5f5ARi7TIDt5Kj60Dqve/kl0ps
HI3JadprjsCzgJoIwvP4vFrIJKacIkqRi0M4w6RJky2ktAsf116wkKIxUrqkuerWEHVrmZlEjuYh
D2t7iQkFPFrxae4fEyNV3V7Xt6lc7yI4jk0z3pp5Xm/FmkdLk8J7rdcRRwyIYBYgLY017XRlftbS
Rj+Js2y4THDv1nqxI6vYS/N46hPgrTKXUJF9I259lY6YPRW6EPQCVU6kvITVTQvRngHd6gtKCKpm
YJ5VxLcNvWlacrYaWzcSusY+mp8iPX9t1lgJ+im964TsY0RwGBpfCmVDx5B30kA2U+/LfSBMQZ1t
Fw3SasLUNcuP18cirfw8XhGgPwzM9azhNqEfMHmZ6i4t51qRIUed2isdEWVBarjQM+qLRN6VGrho
c8oOsYEkzBS9B5Tu0lm7TtgRo0XZTQNQ9D5pINm1Im8USaq4k5c++TKyct0UgEu+YAFlXh6P5d2K
/PFbiU12GLn3pYydqJiS+JQU2rS4MvgaRq1L/5Qh0jqhoi0CAGBgxdch3S9Cb26XtVF8My67A9HH
8aHQsvg9JEqMLZ1zq0LGK0enWfSLkDx2Ad+cPTETfZ706A3Cw7HV0jejYZYkg8Fn1tIz6BEM2UMO
WB/GeG2PeRpnJ0MpxK3UjY9dyWUUQ7qgniKUj0adgUSX5UHZSbkJJ3rIPtuodVhzoacJ/ipd8xN0
Ny6lc9XFT0RVIGLTH7sEhamUlM31EHUxSll2hZL1TWG4ft+kunAzWDQ+lTeClKE5JYadDeIxrbNL
k2l2NIQbgQbEhj6SEDBRLryGqKBNMvaXJjFu29hMbie9dnHGoJeSy3nXIpQGed7FtpEPp0qXnpOk
31fyRzqIAOQ5gTCZAfkz9czj0yzIMCnMzKhCMXk2xeOEh26cDpIe+QYzl0i/VMa4YShuNxR2hvQl
TMwWY2GTDgJIn+ZVSd9XC34xYDQwhfSDLcRC6ysZD4s/CHT7IrwbsdwhoTGX9U0xwn0vIjnV9EqH
FTXVVIvGDiq0R6fkFKX1VpMZ4i4RgkE5eWotItY5vTSsKmAw085TsRVIaYkcS7hUoNFaFj45wRW4
JXPg0hjq6JvJ4Cm5GD4TYFX4SkVhDcRvBhrlzmv1FJfg8pN9lSw36bWZBN0z9CbB7LZLZ3HCnQmG
aMe7fLAOIZRzO4LZ6MKXnLfymkZelJJX0GJ/I0Ymti6hKJiPdAZjX1kt6v46xggwif5YXucA6Nay
mlT1EcOWCxPNk7JrzdISWtCYbK35rBt2ToB2q8VHYiv9cZae1r7ddz3a3FILkiVCrJxan5bMEkl7
RXgxpFlylliLjqkOf9gUVrKJpgC0SZAJAMqFBJ9Jks4jdZY8Aa+fQ6Rh4WcsMwHs0bkK1nhshvhg
9F9JJyLMUSmRVG1ZHTIj3thyeXQm1G/V/Az226tKJK4mWzqj8syerKq2CSJw8wKuePrR1h0qdNk6
TuTr2ANfaEhGbY0iO6/bHkJZR8c1z1MWksn0EqWOTyjpbNZmi0mEQWd0qLzIiu6XPqo8nOPGF8S9
0hXpt7mRVO8Y/x/bRHxkwo3dSM0nFNdasXhZ3hW8Csa0/7nH4t9GVP4UZvm/Rl5erY0fFUP7JIr7
7r//6y+r49Xg99MX3g+z383w1S63Xx0g0f/+L34y+qqu//L/9pt/+SLulxrL4Ec1kBnDbyPJofy7
ZeIaYP6/eyyC5J1iqn9rf/2Rf0ZZ0r8nuRH/ggHABh/qP2wWpFwqV7OddY2uAhkCI+KfDkNF/4Os
IVMRFYxw5M+aeEr/8llcvyVCJaNzppns3thN//He/3L4cdn+vBZ/ff2T44+f+tmaxvhIVfiNVzs7
jBJd/MVqFxKEApSh+uZEGG/XbX1f3ErP2Iit3sH9VLu695ntih19kIO0udbPwRRkG2Nv7Zcv7TB+
9tv60p3K+3wrnPPP9FNytU1+j8jZ+Jge+9Bu3jpPdHAnOI1nbYC+bqON6ln7dTt+YuBDFdw40Y7m
yE2z09/ii/qdbDhNHuQ3C/dYvpFGW35s70HO7gS/86xz7+Y+Yhon33K4v6kPkxfepFvFr27pj3j5
ZfGaG84nFZXYfeElG5UptV+eq5vpARYk3+lu1oMZzIfhsd82t8JZ+ZB3eNJ8WiMHPchOmt8EzOo3
5FDsDD929O/0Uu14lSdlb2zCx4KjkG19mN8skBENTeaXm0G3wRM3up13rrlriGsCgGu3Z8vXNuJD
NJ+bXW1d3odjsiv4tdEpviw767w8cgkPvIdv2Sv9cLvayY5oFo/JzdmwIYj7eCTuWaYDXqDTOfeU
rh786oO4Uw6xOzqiH5/M+3BX+pmHFMrt7SKYvsrQxw4eP2ubaif5li94/WY4hjQu6YXtw1djkwUq
zhB3vuFg02t26LOzk2vTw1l1M5EnjDPJscnt6D2X9kw1pj09Z0d3Sn/eE8ZVz4dlcgrHfOnvlpJG
LCHFtvZMwOImuan3TXDNLtk2G83VnZT31dug4HfpNt4afrGpgmhPsXTfvQqn4mhe+AtPli8hxvLi
LbMmk8ueBUmArPpW2TSdnX7CLxWesv14ngLzezmiZRmfrFu24Sdl39+1Z5NKhvkWKc0i03VKa1vY
iKfEl/DB1cHgSP7wZu6WHZBtl7gfys6zcMf9OTpJXJ4TGnm+ZFdHft5NHBnrm76n4hBpW9hJQPvu
pbMlm1j5S4Lbr7eVExcNLpXuzpt4sGnhS/czvJ/SFwqf3YHyyGfsVNjFu+bObhPELtSB6HgpHFt1
qtvUX23mNJv80+/vkVXpj3LpRulxMrlMryTqxLbpwQxzOk/2OK4ZvIrmtTiuewJfz1cGLnZAfsVn
ym0kOvN2Rn3OqImtDfEfUR2YR3Hn6c8gLXmSvwUZr4dFLvNeQ4WtObOymZVjb18+Ot9gfuDle9U2
HJukoF50lIfxZrnTHgqEayUiPqoPB6covlCMoEzcXGynD7lnSs6G9B+y4WE5Q+4U8wOuWoRF9oz6
TrO7kY1vh5OoXzbix6ySKMW9K3rYJlt7eWt261Mp2mh1I69xSYBAY/1R3Q+XObNjIkQZ7s+7ZltC
qH7Ld8lZu2++E1nHgXkXnmANe72/7MqDGiAmF7+0h8aTO7c7D3e1W6JuUfzujDHGZga5HrVHZKMO
5xmXCRf0t9LnwFgavc2YKlchIqtEEdEcMWzitGFST4j/sqO+3qucRsdAuW93PMK2/iDKDoKKsboZ
R9fAOYOzyDTs9Fhd1E+TQbw3+x0RJDtSN+N5a+TH/C25E7Z6QN+6REgazN/UgA4n3icaIhYaZju7
ETwe6m2Mvp9GsvLG9RWfQcTJ6pPO8Nkpvur2iWaO6mZBDQofq9q6UXUPfiM57uX7JNiJvjHQfiTg
/vdzYXcvs4MBwZtuG8ekHnD1eK+gSlg9EakWZjAuH7R+6ekaDpJVr8xFQPOT+ZCHH2GS+4qv3A0c
R+LLDDd+3Mle9si4TXpR9wyLyoem2BZPw1Oy4mWimNrUBJhTAAXisTV159XQA0Zp3SOnXV1/7DPf
Ep+ufdwNnQqxp4PudUCQqQ+fUTZpa0BVyxnMeuNaL3fMqszNdDfdGY/cU07J3X3qb8XR6YCSEwCy
628y987YSpozAKQn+Mtfps/YPETWTSS401P3JN6ISLH8q6pU8CGcBfQ+N6Sxlg/CxbztNp/MAEvc
QG5ud/VRUN+Mo4gmfHhuEMNxRPS1cDpK0W3pK+chcmbNLl9JTxuKCaudEcg6OBb8Y/NH6iwBthj8
wFtyMJze5WThLR6zPIeEBZRpdnzP73mGjH4TIw+rJp+HgwjmeNd6A9IsRDPvRMTZiQulED1avGXd
oHjGAfOkJAgTgkZHhIlgerEJVjGPU6G6rG94aozRFR5xVBcvlgp0AjLgMXkWy2fp3PavUrQloGyI
Dt23QlhWU39o7YN11rL9sCsAZIqB23gcec84S8bZeRg9b/ooOk8nuIMnEVegrT5F6+d4lHCS14BX
IxZKrz4iyGJxd7jtZ4OFNeMbN4PfE00DH12/Th4u7FjItD6u/TSzfCRrymfU9iS48XQsBzcjCdeh
82Mh0OP0bae7YTu5MLPfzVvzZOCHd/sjYUO0aOV3/qc/5rvlEJ41p3CbdyyMW/4UHyqdOS8/MBPs
Wpb6equzu6iv8XZ4rxt72g/vymXaqHsO/gQQ0I3PLtWByUDzPGkXaaO7gyv7vFdsFXSx5oD/g1hA
3LQ0qGNuNNJY4w33KiOQBAP+tNFMz8iCBj9+sgtXd6hwQjxN9OA+h21IftTqGIJXFjsynbLZr4xg
F++4ybibxyOGMTTAwyZx3wgQmIksxPTuT/ou7C9iteMkM/fup0hjVf0TpPAfEUDuq4L//iil/1la
/ygR/+er4Ku6gjO6X//R/4vlOPXpvynHORGU3dfyUzXOT/xVjcuU1cTQEQsiopeGtAsH6S/eh/wH
xbgp8h8M0RBrrpyrv1zPqvWHoUi6CjFMUjXwRH9zPVt/MI4QZX4K1BXE4P+oGL+SYv6G3+APAIdQ
DUmGNwKA40ci6N8oEYhF+nk1Im6QNrb2uhBmj0IzpCejEuL9oBSAKhLNcMKo7o+W2HXXxsVIqEFi
/IY19i+R89dX8oNVwSWBAPhr1GxPVk1q0hphdybh1h2T15DZwoF4xfF7QbtT2aYcv5qLFp9JYI56
e+AUBNR6il76TqDTHTE2vMEoo276cQQDgOIyuUUjvP4GcHkloPxyydCYWwb0L3hOknGF8/ztko16
p4STwiVrxiH1r/lKAYIUg/IbR3PjFGZY/wbm8euB6fopQUkRMagrBnCYX6GkQlOYYygzq68SKrw1
3hhiFd8RQoeIRl9gi+gLKWfh8JxkeuRWMtQD1mCFiRPTLyaiNGoxLwZTprX/n/cD0ufKLYCD8+8e
+xOOza/2X1E/15/689E3/pDxxF1ZXABloc6LfOfPJ1/hGC7zVPMQyxKQco0D8j9wB8of2vU7/CAA
HvFHmPVfx3DtSgcClWZJkKUIY7bU/+TJl6+H7P+5ja+EQpX+LOkJHMD5db9mTEvm2mElaRl61I1w
v3RXg2nfi9diL2w618h61EKZ2vVeZ1zxUpjVC0/AE2prk6ygLJo57qUTglzCcl4I9ymfmpn0Qkcj
LRNtRxmzOUe1Fd4zyG23Vk09VS7G8pt142eM3I+3QddCg7sIPRdo6C/MBpG04UYxYV2a6ar4tTL2
9IMjZP1K1ONMyQvcaow1NhMsrq24ir+DoyrXP/DLdQSBKcpQk2S4TL/SURcyA4sWoSoiLZpnbYrc
up8SSte+6VPyWRWM9F00hjsCTYSNMWQLfn/hDn9Zty1r9IcrCQAKjnJeZXdGsNCcZWvugqltrKA2
u3arEBCjeoCjYaeUtfBgYd11Eti7L+nQrepRbaVUh59DW1Kb+nD356Uu1vF3rKafV74f1xqIsMku
pqlQ6tRrX+dvK18ZGeJoZNhbh+QHUj+1Tt0sap2/rrWlg55d59NkWimlz2yaIzE7M9q7TA0VJzcx
vVrjlL8ZbagjyZ4Vq+NASWAbR18Nt7M7pSl33N+eycufH8PPzaafe03X14wQAzopQUmg/gB0//ya
J1iZudST08UgNj9J0vzVIzb1BN6ghzp43BcQNHagLe7kWWXCWJAo3Ee99r6QjXkelRnhSIWykSS+
mB5Na+T1KcFEvVczaXpY48T8iDoUK161tgkUo7ZoHtQVB2+eMoNaEgU6hl6KFyKo/TQs1YCPseHI
3uMbpSUbzEnWQNvo2yN5Du1TJivLd6VYAlOmIt8ZCQP3MKzlU00kmKNWKge3EQCT1Gbdvp4742wu
pelVw1TeGdpofVbh+tBm5vpInlD5VKELfhSMnOJToi7E89nsk6izvHBolksXEy0GFonOMVyieVes
qX6qlxqsEw7dcys3sdOGo/KE8jU8aBLHbsvKbo1x7U4Yp5g0VARZ+FmbT4jqhRTNtxBuG4JNSzAe
5FcaKN+OhiEcgFL326hbk9OcckbGeTq32upYqDKtQXyR6yaW7dRE7Z3OAp2EEsnZVcov3kjJgmxy
Lkc9mGctcovZTI9RHNElHEkGDq2KZ1unv3tVnXKOy+oncxEsf9Svwxejy1AkDDsyOCS/nYvK+839
9evyI7EnGwBXTRWjmUUR9fPtRZxvMlfaEjmdOdJX1+facrSqG5tAruv2eyDyYrP0Ep7bNFnOk5i1
x0U3nnpBFohbykZkAnMj6JIrqWPq6go6JVzLyWa8Pv0yDkB3sQzp8JtX/XPVh6WY5YqIEPDROmUM
uTU/v+rSHClUK9r0RS2IblorJhPzK+od7eFm5g7CVj5+SVhjArRViidGC1Itzvov//6F/LqgXF8H
tB3Q57AM8Yn+UkrNilDFK4lHCJvH5t5K+HxT4kRdZPOSL7eNTjNE6n/3mf3rX2WzuJa9Iq1sA/Xo
z+9eZGomCwMtjIIR5ejF49Q8q0YbfSBtu3p5iwjJmkbU7QOOGgs7plZkUGuGIXwZG8QzpPKqLw3B
1wcBqJ1dK5K515uZJiagxd8sYLr+L5+VxO7G9gaOXoSadK0v/r7otpOBwVlgbJoQ0epog3Hmxb/H
OIMgzchGGFix6SKJXhQkmFqF1k7HvS0jJZhzpBNdl0iOgM2/VtXqoiV5e8rkxfD0Vk4g2+SSS3J2
+45tYZMIVbIbR0T9uVY+KUsjOqrU0MMqu/BO1+UCpFshBkauPrRCNEkM24AGEZ5OznFUm3fEBlpu
NUV495A6l2hfjOFkinzhwOGWbalDxmFFMMliXNjM/AzoOSZ+aArpp05WsLcwUr9oknhtJYZiiI2O
Q+sqrvFrYhnLroIOFaRV2nqdFYX4u7KWiblZab4wkVFAtoW4ERh00wqm94OqufUssWRnbmL1RYuv
gV9rzi/HoaQ/gzdcrwqbNLXVJZsOhBergmPoHHEmub1oWtPd9EI5fqpRguWwWLOTCCQhJNN5XHdF
POBmJ+SRKMxKAH46N8ox1uSbqkuZ78tK/ayHDaofVGknlC7JRUgVeReFzDARIClgJYhumiv08MTY
ZbiyinjX6e26a3N9hCGITaaox441W4zqAq0c5lfE5xpsDcYr7x2nG6+PdMQSoL0VT0uVsfIHpU6C
slYmu2XK4yyq0G1mqAwQP7IEH0nZ1m9ShKOqVxi1iGu6RVg7nAiw010zCedDygTfxIPHeF57lhEm
7pUmftSjVLDl1kKhOCZH8sZB2BQw2sSp7E65oFUHjl19kGmr9V6w2wSkGhB6N4Jipt8fIZRXRhzQ
K8DfY29imF7y8NhVvQlCBebQmJX50SB/2AkldFGdIV7ETniNu2S+/SFCFFJQz3Y9QtiLm1z3upAo
Y6mVg1Raa9zH4XOEKPVmmv4PdeexWzmybdsfejyIoA12XmN7eZMyqewQMpn03gX59XdQB+8htVVX
wgFu53YKBVRWcpMMhllrzjFddUV2NMUY9kL3QT3JB7bRtDLCxDoTYXpiWbPayylCF6TS6S6vMwMk
VFXddgA7znShwC4l7mMBX3XtGvZ43WCTvR58Iz41UF8f5pztLKHOe9JpcWP2naJUq/qQ39ajc4oG
MIhz5rebJC7GDRiv7hfvcPyROd2voMriU7jR5vUwxM65k7flKcuc9xMFgY1a1aVC4+bBJg+NZGP1
2e/JmNDUl732CM+0qMcnRWaSluIjr45wqbgJIaZNHf0u7Y6WMW7JGAQVIsZqkHcBZoZ1HM41XGp2
p7vGREze8cHcjHJOX7CwXUhlI6S1m/KVvRgNhMFfRpBy1alFUM8twk94CarpH4ra/JFU2FxysxU1
NopFxQ6RfTsTEO2szCrqcHs40yHjBVwWRmQ/Syb9RwPnxaFk7rlX2VxdVWQE/2SrGm1nK5nOWysE
CtimhpfsMbjTExqzEfduG0fQZWrAREQzS3KgUz8KfiLNdtGDIyxsvMbCsxrlxUXcYjqLS3s8yUJA
W4yx+sXQ9atXFygMG2RlqBanNe1/dy/TcDrzwrA7i7N4vmrNxjnzHHz1CkOHFbt/Sr74RVeNfsPz
d6EgkkMmybUJUAqemPbJgJUuoj3Pfh6ofZc+plgB3fnAbib1HoC61Hg5fIIJ2R/F44Nn9rW10T5K
bMfOZL2LDUTxQFvC1wld79bCHbWq0OHiHCuGed+HgAobpw22ftUFBz+ZiEpkK3AZRXRQeVCjcUn6
W/EjgkXHtFC1dInYO7C/FuEhmOn8WKg9V4PssPmoSb9MPR76uiqLCyN20gpbq0q23aCzt9iF0tU2
c/6oCgoZY+PaL32ADhNPERM/Fq0AhfazP9jjIl5oDnzQ8jIl1nA7ejgKESN7xhJ6WhXu6aALggxT
kBiorImPoLOhm2DvjRl4DNb/8mmqp97aTO7YnErmsYSio2nwBSzfflVVLfHUsT6IQORXMXr3ZFuh
6PK3Q2CZ2Od0Yer72HU43YkihxqB4kmjNRXybUSNKK+GpI3xDSxXQvPhXsDwAEwSLJ/BpBSWrXqi
ON/3kiory8ho3qDrcMs3jK1o9fjFl0MZWPm6tNEeo6UR8zkb9WnT861t27ZTGzFjclqYzvG+Knp9
PRYTGlZiCOI9LBx56alKbeZGWCeJw+SLqwtz7ailvi680mQiDprI2VZV2FS7ttG2tRuHGH4ZPAMh
Ubj0GeO1y3m66E33Y4xtV+dKIXgy/QcuntW3IiU+6iXQRWhd225N+KTNZiRlFwynbBc3wUIvlQrF
Rhnl3dtQiSXqu5WXVRKjl1t+Kl55+wStR7yfzFHeobhrDuCB5GXeM4xlE8pLapWovCWLMYe3Biza
ktoZsMqcy7xoXZJyuftYj/42J6nvtvEnWljKLMv7cp5REpKCwhbIKgd93SFB2xud5w63uOjlZTSX
RrZiO2k/J3XJ0JB68kCckMYrdwkHSpz46Rhjp17+IlFkzaHVjX/uOC2KIsvKnqrA53eA4QEEJprq
ye+brl43JVYARHpeje8m7NTax/J7KMrIPln8whZl/Zm30VaJh5fU8HC8tRWUEF4nLjPiofQ1dh2I
XpkxhtspGptD02IGLdknArWVPkTZovDLs0yLSW48x/AfEC7y6AB4zauqMds3u/T8B0ILlrS5WUka
85N2nrNAikfpDwhrSqk1cXKlPVwnlET+zMoAb+rTSHIwNyIGXSBUkd4oMydxPMAr1EeOf10QEbUt
yIHcjB6a/C1etmznx0a0bYcJPbIobkQz288ZLP8LZ2pORqOQ25ZMxRu/1kAUjXm8jHoiVDbtMEtk
TF5wZ2Vpo8kddl7LqJPgFDlNnRLROx0I1U6vPCupbvrMhFfpi25TZgX/X2c1p2Mm4+1IsDsnNZwK
G5udxE55gfci23rRylVjSec8q85kt7jS6Oq9tR67jtrcp5HwE2q5ip1K1ecHKb0C8mupL/KgE3dV
FBFsGs2uNdNXamS8K+qqf5q7bNmqLLK2scSgXC3sCjT6tTTBDxQTdVfrQFXFZuB5VdvgQJyzAzT0
YGIFteIzs2aZ9rpSniwyJlpElWx42jLo2U64MjgIXWAtbQ3921ZJu7FxoJ00ltCnMhnkbWI3prtu
Ofkf4OGFF3bKl73OhumBYuwje8wfXhQi/MAPZ9QVYrBJyH3Wd7eoyCAcAhSi+NO8YCZA1+uV2BoY
8VcVAltIwLlxY4yksWkVN/tpNm6iEaawH3GWNFxnwoMfwKHC8bnu8P5ehd1AZGKZlFdtPusDVQT1
y4oK8zrvfJLCx9S6SkJVbO0mR/DuxPF6nJrwos3S4NLVfXtD8lNyPxjWIy4X+2C1qry0iv7ZGAKo
ATjnCB2PKiyPCZhk8tbjAyaVh7Cs3adeGz7m97B5a2I73syzahkHHTS92R0VG0Nl702j2qG9I+I2
6bqbLioEQbelokQoLVzvvWnz9q23uHDufXO6mOFcrYhn3P6fGHvNmEBlpROtLjm8hNtyBALOTvS+
YNsZT+JKpAM+fM2JzZLNS+t2t6p3Xk2aycXAnF6L6hbs/o/USO4iIsPDNH42I3H/flb9n+5r/bc6
s79lZv/3f1P3i9bTF92v5vfv198fel/8+X8XwE3/X0uNgRgGyrIQCRTH+38XwKX/LxoZNq0MDrUe
f8T5/wVwW/7LsxUpugTPEKLzLlH7fzo0+1+EB6JsQ7+mzPfa+JHu7GsdGgfnvwq3JuB5iMK0cCjd
egCEl9LOX9XMMRvigi/NwGc5laeBducrX9TRwdB+tzXnpr+0vXG4qUILTXjfx8h5S+fw18P6h/ok
9/npNxAavHQI+Q4oIH/8DdqNRytH97+eelseypn4bU8azVkFuuHfnZr/Vne31FKOb5fnyt3SUSQ4
4qjmQ2566wzCN1ArU82E60u5ClQOlqqvb+mdkvzhQj7tSZvmJS/LBezPePj7uaZdoEYluKdSE6vN
Dk0fFNAAdqt83Zcj8GMbPkqNa7MuYoU2Y8pd46T2+unVcabkoplG5y4IC6wylttUyElm179LJ+S0
h3EoHLmux46FIixl1MJ5GNiXuN6Qop0zah/e+7jIGDD4VE+kYTrbsvKA6elMWu02rLvxzStcbwtP
JixWQ5LiioiUF4uVyZo9bWdFFvBKhm511uDjnneNkSfIokYIb/iv5sqmKGu00Te19U9vxxc+RTAq
1PxTmMfxpdoyCVcC+wO1T79STIIcNhjp6dev5qiPSKmLEhJjwJEWTSkSUpZf8deQxwY9mhxDCOsO
W3kwQns8mwJtI6aCCO0PZBNIw5k6tMplcvBDaCwkWCPDaHLAobLrN7kl5bpTFVaJgcH0zdBZSll/
jxxKcUKgTLWV6eHido6+yMZMOzwd/Ly5xbVdtS6eEwqUw66uG3R6WWLcff1A3rtDR1e0KTwSN0fx
cWm8fXwgOtdgyXDfriAax/cyT0m0i8ScH8Iyq1/D1F7SGewhf6RIWZUrSw39y9Lpi7cyiR2MxtSU
8HTgEQeplKNyyxp78RbiDXtWwWwCSTNTWmp0ziN/JaoK59/Xt/APzwwVrSDvlY6M8o5Luf1cJF06
Fwwckd/PDZb3mILVpu/si8r0376+2PF0xQvyaUWjTFh6bnzlHx+XASEmmy3PWNmpFVxA7LX3OS2E
q4Lk529q1O8ZNkevhqIgYerk+SxxKebHa0Uk2BtubxD/RZ2/JEa1gheDoJ08gVQa06Gm74irmcNK
wm7KDjGUNf61DiflYXyppEM+WSgwdLgGdCgSzdP71tfetZt4kYPUrsa5ILohdTbCzqxoI/wpuwxz
ofo1eBkIQfbCtF2P8TBcl07VYJq04CDDCzE7gxNdKyYa/kNtrMqQbVhn0wYF02K6N+M8OS/awdi+
sjujOi2LZmHghi0TVeeWM+fkOAKqyiCBHR7V0bj/+jW9V7CPn53neYg6LIH++/g9pcqvzdlteE9R
CWZBmlXecEzT6P2UHpz7gq3XzxBeg1xRuHMRscoq2ta0s6840iVvGFOcYhX3VvMC6Sn42eaFe+3i
g7nmOGfjCknG1Nw1Uec/NGWcdiscrenz1zdxJAhZJqulK0CGMZsBVqzjNHFSCwnrg4expv2W5Dtn
KoYzywDNE/oYHUQRwU8iQ07tO4dsiNaWepU5Bvgll+yNeShg5gO4dE+Fqfp7gmKtzWiw7GxAXXGg
+PrHLgP/+IETgkivkWaQ54jlw/lrYiVYWNruMrEmqQW8OqGw4LResv36KsvK+fEqJlIhpCeITlhX
31sFf12ligHgUFQOQZMDJyiEp89lHUcWxrwSOFo6YqGzQkJXCuU2119f+z0v5tPF6XEL5hk+Sedo
/9A20wAQ6d1aHE0vNdqcjRNVeKedKLwvwz4rkKZYkuWXqhRUDUNDvxdO/83v+Dzf8Qug9TNj07ry
j/u5Xo3Xq7fZxhjRDCWNtPlzp8RHDj6CqAJ6Ee43K/M/XdBdjAoEUCzKpOMtGsW5wRJw50zqxhvO
rO6hoySG/7WVqI69/Js16fNQIs+OWU9h1ZCoPY7mvY5hQ/sLhM2Y1RhvJU2flu3cfzxguQrbQIfy
FgqV9zSkv4ZSpn0O+yN3FTW+fWhH0ZCiI71vtrf/eC+uJ10LpRoj96jTNirikSafe/H9elo7Rlpv
DMGlvh6a/3QVDz0N392iAVFHIzMPmKIHOw7XaW2Qg1nPwdbpwuybj+8fr6I8mxlcOpTljt6LE+bI
8sB1ETu0UEGczsoOY9fr269v5vM3TuGS8whaEpc19lNz0tSxQ92O15+O46609CJqMfGIJClsdreZ
HvzExlyQFtY3N/h+Bx+/cHK4CF9hYWds0M7+OIlVQPfqJmASm2r+cuIgyruuBr4BIaFA3uCjxYei
uJ4XqlNvv7aZf8cmKFgHAannXz+FZb48+ikEgqHWWI6NqKeW//7X8HS0SRvA7gG8VX31HNYlXgKL
YA6fwto34rr3of7xWhxWOInyrCUbqOMWPsS9RgubgmAJv+mBr90H3pNAF1pzcrDttUs8lwepTohT
p0mxfqosCc5zuEgW54Q+eqi60Quucv6WW233uQZsxbFylwPNzjY9kb9MinOMEsa32qRY2cM0ICCW
KUEJba/pVIJjHJBO2yXPEdmIu29FYx1sNYzhN5/95+dqM6iQ7uD9YltwrF3UDRjfKTAxSw5sq6kl
0xsOu/4wW+53Ee6f5022DyT5EJOKmg3l4sdXyGkh07bEjWXklfgNUKQ7N2hAbTrT/wO9vftmz/P5
zhDE2SZCu3fRnToaMcTh5NaM+mk1TfREE6MioLajgYTHSArvm8coj5ry7E24Kc7rrMGmQth7dG7I
By+wUxqPq8xsqAELrzjtVFudkk5A9OZciN2YWd5Dninztm/95kRYUNtS6aQnX38on6cLuClIApEJ
Wzzq43OjNah4sGsGL1Kb6tEMx3Yf64bma01ttEcjG8ygdISzBYHhfLNF//zIl3mdWiZz+z+cWdPJ
lnlO4uaKzBeb3B/O9W3c1OvIwBr09W0eT774BckE59iBXRCQ5adTTgDpvTUSXAhJ/yoL29gEnhl+
M4Tel/K/ZwIOGg6nQHs5hDrk3x6NoSR1SjMvBTRG0EaYkXHj7qfAokQ0TBqOrWuljkW/bxLxieEW
QPd6wDMTAG0tCb5IlE+sSxe57Vrzuvt11RT1ed3RN1tFox68GyYD3A+FkzkCOKsRP9I7LNAjNPNY
Xod9nWK+AzkXf/P0jl8U98URFxExzk6fT/L4U/Soe9f9UJOLjIoBQCueZU2EymChF/lPXxTOTmTt
HN6l4Ps4WvEBORMkAhAO5kzeHRZCN9QwYmm+vsqnAw6D3V4S6W2W4uWMcPSmpogaTp9hW3YgZzzp
jN7YirKTkXDcg9Y3JE6u1gKm2o+uBUjJGdJgKoiyqP2Ztx3V/9IiEWtlurEJ1oIcFyA5UdxlYEjH
3MH7D4ZwU/VBQ3uECAoyO4qww9U8Q338Zqn7tLHmXig8UDQQTCQOr+rjROmPMQDuJGkgRCV3tJua
53ZcvJ1T7J3arc3Sqx3zVld5fBdEQ33umpX1jaT98+fFB7aIlHELew4Hx48/oc8zb8gCq1qPwUAz
EcEh8wXpgl+/tX+4CttA7pDXtlzoaJ8WDl2SjGVB8G/NmaUyTedkCAax/eYq/3QZ/M+UjgVbaDwS
H28m6so4hqrXrXNPB0QKqpEGXOelzQ97sPWTN7bDVaN0e1t5sb4sklTfV9q1xn1T+RVKHAsmORUw
NkIr5v7x0A6KCJAhq8SfGrHuBTiqDC1CRkjYrkmG/FfQDLh8I9IhJlB4DtAvyeH8Hm03lP6pCqpL
MJ4FwIamDi7iSHaPNNUgso7BlNG0bbW+mNPGVutYTwDowEtlT7S0dXeCPoEUuaCoh5e8subXrNRx
uZJQ7xb0gV/cZ2FabGSYe+U3X9inFQ79q4uWwWeTsJhQ3uXjf+3AIKdx8JEawCussMfay/0/BBpk
h7gO1F0fW+mGxmept37sA/jIKaAUnDKglPRzX333Y5ZX9nFiXvYQHkv7cv5ks3b0SmXuz0nh6LVl
3hKgsCZ3CzwDe/HpuystC/fHK1FJWyw3fAccM72jhR2w6YAAB04iaVdOfz7bDthwt3CozLZN5BG9
EA1hsW48u5i2ldm7iDZ72OzXog/Nu69Hsvx028yjpuBXMGe7wj3eZeg2CiCsmgBeR3jAMOrpWDBe
6MGi5I37P63ntJpwGoc2aSxi84z2BUITbVMVYQkS8QP9Dxvpc2X036z9n8cHv82iQrPsg4j08Y9m
rVzWo6yNFIWbBsq5k1OMnC1R/R847GV2EtfoY1ZlKkp/N094PiH/KsKnbRkYZ9UIlu2bN+e/7/CO
Xh0TC8+KYeuYLA8fB0mf97ILQ/BWs5ngWjCDGV5K4YOo3mFLcOItJwh1YxWIx1Y2i8VT0hUdYbSp
ZzzltBnvu740H+3CTX7k6dRstV9k91m/YDx95KKPUrT6jjpVcBc4dp5urIbUGjOLwLKyo+aG0HUY
dzbKmfC6bNMpAydkuO9kayBrDnkzFxhGrF9pLI0/uQVjaw3VGWq/r4LgoaMZzuRTFd5JKzsfxrBW
hEkxY1mA92dQhKCn0PSho/dg/7Jfouvh58kLWxp1GtAcgdhn0toGKOMYv2OzHn/MSWcHW+RBs7ka
awcgiMWs8nP0x3DGihwVv2qH2Ya6tASL0IuMarfpNt6wk/XkvNaenzGBKTgtm4RyorsrnAkpEqJY
gE1dqbRYt07ejeeaHMH4ROWT8wuZ5bjU5SJ8mHQwmKcQ1AwA37OUUDZzHGN4qGRz7MFPquSQ1Cg0
obRjRAFvT71gA/XZv2+LAvEbxM/qtrfK5j5AHYWpmv4c5mlC+GBzBX16meq4e7BYRCpkeG36uzLH
7pcC0HZODFM0rkPRq2jj5nPxKrQLSTafclB7ISwQJqrSbTeEqTVnYEB9TdpHafwG6FpDbIiL+QFn
F0PYGkLDPMEdQ/cDnSIZE2abqXjXDSUIY7YL3kvpzBr+YuDfOOTEjVs1MfNTIe77504yfhAcJDNg
USiQz7mD5wPpyTxfFKhUZ0RrorukoFT8jEY3eUSulfbrcGpkg76Qnt0O5yBiH+kilQZ5TlkZ/Bqw
sA7WYH5RNkjTNlqbQMCEHwzhaupJkfDzeklrLix2DwIMe3PZ4+WbNlmaAUMyJmKsNo7XYblNVA25
uQlablW4sy+3ZllHYoMFgZUlb3vvdzk7BtXw0hyRSBVoR1aB27tQgWyK78hFJpQ3yipyb4/80XXR
9BokZTl1A7h1ojuAJzmRNOoGJ5YIdzobQnaWWsPOzKR5kmu/WR5eMW/LDkjXJnHE7MGEX+wFdtG2
QHN8YI5Gnnp6p5GL3JHrQkSxmSfRz7KpOm89zvPwKw+yRsHO0zCFe9cLYCRxYjoPANveD2YXNQ/9
ICYDTllFlp+f2n27rvMUEgK4q6LfZl6VQOGBseZCjZNUOwbt+s0Zte7qHq40gV0SVjjf5GxWNxmJ
JJAMp3j6rQeFhqRqCfrwinG4S/OiafEbs9Xn5+TFU0dkFGJG7bXnoVIo7yQhXCcydrynLIz6n7pS
FtZ59mCCTkbS8WHLzsHhPfvpXS8m1z5LJ7eD5EzQ6fkwVmDVs5S96DpOmHtXk21PNC1aAYxA6l4/
lU4Ep9Krhgmtli2qlfCa3j6tqswE/SWyvEMNSzgWIsseiIlWFkgAVLgwx1RQnoyVQX4aX7BvnaFn
JKGRI/DABrvh/L0hbcjfd0ZKDESuM5IAW1cTOBDV1oAotyKadso0HRK46f7E6Rth7CYmWXDvy1DC
NkmqcVorNUVvOqzncFuooN0Zbu2dugX0YPwvYGBIbq1eOFthzgY4b19n4VCRGOEyd69T2JGvYYSr
dW1VBumBxKNQlZF0Zy7GzFXbCbkIjiOmAX8LxqjQdDqLJEDb6kUQ46IugDCghrw6CJHH911nAv9y
ipwWjxdYqbVmCh/TleV30EgGX8/0lPMYhdMUoWjY2F0KJ8z2G3eZ+GuL3nLVt2+xL9Dcm+ZoNauW
LHlx0HUKdKG2nOLWm+vpN/FwgA68rrN+2t2iFUO4zeIxtrGfrFtt+jkCr7QFGt3MwybPkbMzM3oF
vrw5HtLNAiqerwvVRC+9l6nx3PFZ9A4dEnt4yt1Ijyf2OboiBU6ABEISK/EksOyCiieCby7d8Yc2
DQ6yIM1DH4s6HSo5kf1pqP2Q9PWPWSTOLqrlBZUoZzUFw5nXwDJG9X+Za7CYXvhiVN5LDpmwCOkY
JbCicz53KAlAvG0cFWl/V8QevPbiTg2MGfqTyFuv4rp6yuz0hFMjMZrpbxEnO1PYJ84g1oo2MyrM
y8AVtC2Jf1XQVpEab5QDthi65N6L3B9JnT+2LO5gDM9IIE1+lEl8OU7DmeNmLyAUiWQoL2b5VPZ3
aZhvlfUqO8g00jux+RvaKd5lXbSNc2vHyupBkVTpJsY5x1N10TlbDeqsjtsgSSuwfoVQJAFKU7mu
AnHVGxl0wkhG/W1QeOy9KVGgVy0kuXuCP2vVzGuOBC/eivw6DDwNFavex1571w/AWUI+jD4vL4IR
LTDkaswM3o2ts5POsBG86fxH1zSP7DfuIAdSX+yi8ZcovOYgJrRT0/zLRT1at2S1mFB6VHMLTfEe
5B2ZWsO0SjvzVlXhTeISJ5/eq/DCcvIGw5cLuIuV7oxR1m2r8U9ah9iUQffkWLjzsLuXFZq2iFyx
RI/z3prJMNGWojs5/kA5uh8HQxLc5p00wroP2uRZNsW6Ro22yYZqX4zmLqDJg4yr2HnS+qkJXZMR
tbeI7owoxQ8TMJhPksW6Ijg+TUik4zZd8mXNfYd92YJiEyUK4/IQJiQazdsa0jk/49rNHfjH46NR
/7RGuUYQ/5p0iAkDGly6LS7MRJ+HSbr1QbcpP78KMo1UzkDlF0rrl4p58RrssGWMCPkiKDfBdIa9
CYEhcSemeCsZQNs6m99i69dIj350sGaFzmPG97Ra6PWzKw5h79S3I475gYKWC/8mMMetUOWbLdPD
BEGSksDeqWsHpymBtVXXPJlGWxK3lV5nSG6JzlwhYhcoQvsXPvyrUpHMUZJ1su09pri61Ld9A/Q7
gAVOqAUMmxgLXbeS2EnZTJJLNyDdHrtKnDciWFJjavUYMXTsEzE6F8goDmpqkU1D1iFk4TwdaDJ7
6rx2YE52JL2h1Dcu3QRoD0562qhorAP2MfuoTd849mKGyZvfiZnfjUo+eU2k1237PAwuqAwUsp44
GUPNacvpbJKQirIMztPc0Q8uXqFfJuqQt9zMgKJjcZ7w3LIHgaRNUijWRwkYxVcV+UAOR0X2kGyw
/E3XTvWt9qPaP4HubqJaFETYrqPWlO0aRG4br6I2i8nCNrv5ZzLnBA1P0RQXmyGo/BaO1gD5US3O
l6mmeJZZy9rSYnXi58Ea++2P+IU2VlKOw5ogZbHvkpAc47ky5MZuZQzceAnPyfkqolWE3sZb92qR
IPnMBi+anvaLEGWNw4u4sCXObCDgGykMQVxlRVryAkolhgn7cz1wssjr00lggdqKuekkmOqCnA5D
pUSUc9fymezn4qY2I31ru+OQ4FeKKPwDeW5Ig0SXCXyqncEv1Y1Sb1GfRL86e4CjqK2yvvEGPq5N
naUqXjcqJWex6wwSKytEtGAKWxuulK4JCbBmHKrVlLBtTKMOWHXszeRglkFa1us2yyiB2E1d5+QN
u+mtAsc1sw4CPjb8djun8ShXRWqRZt3DfUH6MxIHsZa2ZhviaNm8Vq0NkafIlXvrE05GiKLtunDG
WE6wmkxlClB/qCRq5LEC+Ze7Sv6ZAhuPBjYqwKZhnQ02Mh7f6zfWaDkJy8jI7nbE8jQx52bJcFZ7
M3KwSQ7WrZWh9rismWBTbAJ9621pS4XEGDUEyFpixDQ8GL3zJylqXl9Z9+GjPcBrWDleRsK0b8hq
66ZdA8xfDufl1EKKQPeEDcTB88ptz60gYsxskwtP5SztbtIZmExCb47WZRKSJznClADy6dU5Y8ev
2uuZJiZBNVrO91mCIGqD7iJ4IIyseHGM2CQy2ynks4n9jX/tBTB7yuIX6WRJoEXDjIlTWhnioLhe
GntR0fvJjs3mEJ6Wde5PGxxEfs8IrdElUMAV59RCOnWg5EEyXej68W06Sni5dVY+emk1XAp3Gbvw
VhcnjJUZSzV5RIrblkJBhzKNRSQ305pyyoLdOVGd5i8mbyDh4M9Z2VU/sH2znd73yXpRwHPqoApP
knyIf4a6sOD8JLE3QOl2kdJp0+pfhB2W16JJLD5sOyO3zUzyhzHNyGZNsqW7i9YG71EW8DWi8i/U
z8RHqLOaJzLR11lRjSetJbNlhySIce9czLsWhSzYffiYboywBcxERYy+bez2yVXgkjeKU29yrYMz
NwMRzrkCuN8U4wvnjBg9iwVjeVcNaXkhvTqqV1ZuRC8V/8NPN7W8nDVYmeB3aLVTis9LxR6ihZ9H
KozfXcsgK55nH7MWVH7DfC7doLxAhtRLDAQG9TSDjfcrvIP+hhyUmZMBgYpqn5N6kXFeUlTG2HZW
RB0lJoEpauQotuvmXnqrxhaZRQJzucQfIq1pt9U8OCT3VsgXry27aqqNN879K8UZFPYKs98PNxyL
a/7a4SmTJUf5FDnSj8hnm7shkqbHZNHW3R9ZF8EtlsX2qWsI4NpO7TI3JRQNOARVduSuqBRBDU3G
Ljo0DaERGJmmsCJSzmZH6wYpbQ3fjyl7TFM7VZsxtok4I4mhS7bKl/GjDKPsMfCRvxIuiBV7NVWE
XuSZm181BgBUvv6MDaUBhr9eFZQKAPPl8wI77/LxnKTJJSNswoq/HjqO7Gs4KXwvA9uAExVyqOEo
saBcaNKLt9ETMf45RzSPZWWXHTW3zBNr1+0JoyJL3l5rMLYKqDoDgLg8DcYqNXN3TzLVWUIaH6ka
QLWRaBUGSaaOQX/DUReZwPfBhyv711gP5GIVgC9xnmC3P2sF8ZSrrMczyZBP+MAbi2Bg7iTRr6qY
mPsVCS7sbFPdP7CjNdqttAN2WeHsaFYVePPX01SEd6Fw2/uScAcWsDAf7S0VC8YEMcUs3NjFwmxD
FJfX7Qg7JdpslFDSGXMk1Lq5rpxVM6ZTC0jHieQeX6Q4lR1yqA2Ofuyy5KmqlixyP7yOvKmE7kbk
Ll2oLoXb2w4OZ5HWLwdwV7bREY1FSss2I2Sv3lTR4F0IOzFCqPe191QXLpkVKKHF88R8Zu6GqhFP
PUbT3+Y0VC9BGNjtyaxr76IbSTFeWWMY3GA98819NjXdD4OdRL3O2pghBryZaK3E9sJ6zyF6qXBZ
Ivkts14yGPC/kc7RUn1aWeh+XjImLpIKs3IC+6trP960Yd8K9hN9t8dpRRb42M59u1VkpEMw6/Oq
WQUGOQssXkVyQznAFqcTS1fDpxzO7b7G1rlJcSJcddS8gdAK8idXUTiQOwBrNQNjXLN+kVEZhtdO
UzEYXByLERbCmLC4ZJp7c9UbBAOQ6yGzn3nXO29SsMiwPvUme2b8s1vDoIytzZnYGnt2y19J6ufW
1tMw3KfMmOtDn0/pK/VH94JUiu6ybF3GVMqe2KXQ2IzP0LjriyH0KTIhJ3zXA9hG/h9Ka1hiaBl5
wkYstPSgjxptZjLLMsA2tfaxggDgG/UFh+NvtBGfWilcBFCssk2aFTjQl//+VxNADj5d5ILTKUfP
eNtkPKg0L6NvetifZMk2XwBRMg6NBjwBYLI+XsY0rKih1FMBUA6ri0m6HitBaz+SyCgIfwQHWhGZ
fWUVlLWptRdbI8vvzF5TJ2B3fFojE9tMbctRz2ZT9XUR/lPv9P23uSATFoiIPK4q66IklILt8Hpa
yldm0UQ7pwxuC5XobxpX8riXvzwGBzWiMhW+CcIXPz4GFBKJ2eCkZ/oYiSma2sb745c2O5e8TBCP
DOXGWTZ4ZeJ2O9ez/DWpReHTLBVhoiimARB6nThvQ2va9jotTlUnqHclFB1KAB73Xz+YdznQh3o7
P5djLUpysDdLE/bjz8VqbGUyG8hytSMYrElNl9TDnKyb1sR6B2o+ygwog0w4py4/fstmoj+NRfDo
58R/pmxfbilRhRxsLHGhWsIQoIbYEYJ9RQSAlvU3ndZ/GM2oyhk9LhpG+gTLq/5rNLMrJBlmQodj
G379m3gr/yWqZPefXwW4Bvb6xVqOgPloMAurybFctqAZuyA+p7DbbbAoDLuvn/7nDjhtfMpti3GF
rhjwto83w8HDLz3ILcQ9Yf6ulOnv0BM3b05umnRAIv+/ODuP5raZbA3/IlQhhy0BkKKSZcmWLG9Q
tmUjh0YGfv088N2YIIuo79bUeBaechNAh9PnTQ8F2jZ3rrHeD6rSfBDj0nvPVYSb+LaO0t4c+xDj
QIU0Erm1bHcmE/eOpl90m5FveGhG23jRzYnYV4pX7/rPP19V/Hoc4qFywF0B1Dv99XGpNnYhE1k3
xNQOfC+JdiXswAYR2MYCXvOQllXF5Q8/chnSk6wvINs/X71Ctji0AyqPai6tfRmHoRvijY7mwfxV
dhiDXn+yC8AYxiJwrBZTKOibi7fXv+N1ssRlXhmXrI2gf0w4nP1S14UPr6A+Qs3B6rmb5efBIkGH
VhneCBaZ72DU+dP1X3LhwaFHoCixyE6Cr79an7Iy5aNFr5p4jK79vXgoIG4Zir1Jj422e2FuUD/O
vyn2N9BLZJo9gKdrdvKIT0pUT9yf0OUWn0y9Kb7lZm/dD3qabJxLl4bitFi25uXTrlkmthTRVxho
TNPGLvUdJI7WTQP64CRzOc7GUjvfNrjQ8hpl09ZNi4c7/aDckkZN42BCBoNYiuw73YtyjoHrX+vS
doqyjRnKEeBAm1vtG2WKCjLRYpgzYxsYJPUawRvqWgA8tS9mhFSppnSkB5pj86TMXYxlowExZJeB
wmbYtY0SNWDVi0d1pldOTGxuflIn2/zSNwnZDmaQz2Q7oK55nXsZEfT1n3/hiyD7UqEL8O0XJ7TT
lyRVxFfoiDGhPsyEvI+j9BgXSnEfKJ35en2o83nNP2/Dd6NiQBugrooS0Qe1Mtlz7lZD2t+QJjof
JSWvjkIDj0y1KtnYqy6N97faYlvnnDNXHyYJyqDquAO6OCQYh6EL8dMFDfVlJ7c/xSRFpRs71gJU
nx6sBscG6DpFF8Sgtc1a3yqDpTScUxncbG4BavCSqLZ4sGrFOqQNBgm7LmxfJiz86JsWabaF7Z8T
4UyIOvD6jKUewXpoVVzq3MBbyLC5a7ZF/hElinOXlIVDa1gQLuWF+OVI0GDHGl+KIpU/apwFmntS
6jCT0FiGkWuE4Tj5uVTZbyYxICPISt3Q9MwtIBFbLgOJe+NEylaU4JYGtJRFv6w4gifQxAUZM6Wt
N+YRuJNkNmMS6TtxWBKG43E6jQ942dCmBq3XabHGVT2Si9fajOEksuV1aSXFcMHH9iFqLaH7fTpY
L0qH5pgIn95EqT4VqnxH7btcUGEsGbtWlekRQnYIX7vOUf/MQ0BDPYn0tyYWcb8LuqT5g5FA8zNn
kI4UjnkcvSJF1+jmdW7+RrlJLLuj2aPwdC7BzltftyWsSLXFPtWRS4O4l6ILiIY3h/gdwxbxTvej
fQq5FMoep3z7GnUtTdmpTCqowrT81H3ZQA67n0n8ScBscGShbwiY6AWF0eK9nenZtzpOoaGWtWFh
qzFz5b4Z6C4TKwRagUvg3LfHprKdD92qy+dwggLmVyRBvo8JfH8iWudC2csEDEdI6BsRoIskRjIM
uE3uJhvom0ypSrzhpDV8VfWyXzzoEjBH0ZuK8CyoDDiuw5TBsWkkT3eXSU3G5yhi5VHPCjghE7km
oQdlPEtc0pGLl5R+GH0/mpT3PF3yJ656+oAtdnuS33R6/EfqcnGEWF/TKw3H6EsSajMh1IMd3sU9
sahpVQOnEkgN4NI6QifNhCh1TAis2Y1bo/9yfbs53/5NVecAXbzK5MVE8HRnE6MaO3lM/KZhjI0P
tK/65oB27Poof7f300VPrUgZB0mKgfAsPB0mdPocNgeYbj6J2mskM/0x8X7qXQ6weOQ6HvstYUT+
SD6rW4i49nqIvzAsq5Ik2dq6S2zyV1pKLbcCSI13ShPK90jgoEbUDjYKOTF1XNQrT5Ai7uU97ZLr
j3Bhn+QWx5ZF4YPHxbq8roKi0llluOWg8n/UhiT0ClXUt6GG73qoMXWuj3emV0CUg96KEZmpDKus
DoIhLOXI1inlcDd/nm+Mb9k+PwQ38x/itkgjyjc+0YUTmvGYAKhzbPYde3UQlAk5A2pXVK73/fj8
+/l4POx892bYeZ+H3UaBcz7pTodaHaegZ7lc9ww1Nm9jCS7ibCkBlAuf6+RpVm9vwiUhkJenudt/
2fMoh8Phz8vd540HuTCvlyeB24qY3+ZUW7GyykEOIdwyjPCbr+O9cPHTujHusj1Jz27pNt54gG1y
BOjH5eWJnNH367PkvDBhbPTl3MX4CWeaOVozNeJuPNV1GpG7MejtI2up2tftbG886/lH+78hcFak
gDsTvldBp0m1aGP0M2r41kDGpuh3/qvQgWJU5r9c581FbriWGqqCwE+bNCPqxDj7IrBcep70BDwz
JVfl+rs7pyYzFtbAzHcEHHQUVpfM2RxGfTIEcd+T2d0SyB66dQ+cIaCgZEBPcvg9y6XBS1CC7JNC
jTovVivz4frPuPQJkcbrrDzqb/1v3+SfGxzwHZgBH5KGO2aQgI3DkbTgV6eO5I0rzKUvCBzALKGp
ZnBvOt2EEY0lpUnYoJtI8XCEpkw40ThrWxvXcvNa7fUKc5I+BLbwKEhWGwlEH8KXsSZ1OQv77kBO
LXb9U+RgXTxpUueXkqN8Kds0VLjd5/J7XMn2S55X0UsU6uo9eM9Me8GwGphK2UJMMcDVyEwIBozL
StH+95YGnhHo90jjk2lCr20DmgT4DB7S0gZs6Csv+k6rrMTGy7/0VmCmWgpyGr72WsrSyU6jTMBK
wPQ9YZFmYX2OtJ4kJ8VMvtbMT/wu27HZmFwXPjnyRD4HtxduLmuJIvGhkpNptDiNqDOOjrAqj0D0
fOPZLq2kpVnjoCSlo2quz45YyQDocLxzk0JPiHDAO2p0Q10k3Mlys3FoR1SR6gdamKMqK2c4xnaS
9XdONcnNxrK+sJ5URMRwlRyH6nZ9oSF3rsHtHy4zl+UEyymayDqOfAdbrSPvPy9dmoNICakraWr+
bZb8s3Q1SKajEinkGzWWtSeRlECbVr4D7fvvzG1UJ9hULN7pqDOxtj1du0h0e4N6n71Km7mszz3E
LGTS1SdcTanlez0kFzCqP+MZah7hmYMzSoXzeP15/14+V0t7afxxCWavoh+y+hWVOcK4sbl/jG1q
NjuCC0gCIjwc+nhA3KxkR3/qMdL8MEzlg6QO8WeWlv4x2mO6sE7wVDXJ7GvKHOlvmenHekb7qUA9
wXu61zjB4ISMBH1aQMtJlsV+Ly/8vlwkr+NEpvb1x7mwJDXs6ZHUGssRvvaeDRSBJliZmB+lNr2C
c9gvYJakudL+9hV5cL5igBBtvMML0xNVsmLDxuaAO1PAYhoK5Xjg0MF4A95GpyT3TScg0tmRvHHT
5VJ9vhUDogA92HiPcKouP+afCQr0nEZ5hM/UKODX7AylJyAGNzJedJJBN5P7EkS90WXIbZC+0y9x
Ojv4IWsCQ63GgSCAsaHTSfd1V8QU73Eu43imzMmX2VxYiUabwersFlavL5Ihaw7IfhXdlYNSM25D
xbF+qGmp/KjMWfuJAaGCxz7uaY89LHeJG6NhIjUOQBwRkzU5vh5KiZdhNI7514mwcsqaqtTMHXpi
6YlQ9YFo6s7JHtGzmt+kFHOzMq3I0ZoDeXxMxQxfv7excoQeHrae3qtS5FqtIFLd7EoiNnO1hGA9
WXipBbpU4TjbJeaXrjWUtz4cq28adHGx6GKr6VnCmDjYq2xnnWflQrpthwpIEsQgucUlbuK2DuD7
jOGuqe9Q7GsBDJ6h7nf0PyX89VJMRPwQ71LyaowQognKnVvQOWiYIpzEQ0RPSXgwcarAmya7YTXZ
w+Ag/Jf51UvjxUYKo0nEuwU53D4nhznlcuxC3TOdAsgGb71E3uHkSa51Dvnykx0aRrhrpkbKd04z
TI+dOaXafpJw3d9lqYmDp5OFyWsd5OHkAUrXP8wyxzWjZutOfCtDJLYzs4J/1SnGGZM71ajvIUzZ
kpfh/xjt8qBoK7eTWjXeS5nOzZbZVSH01at+JN2wndvDXIcQCyG3z6WngBbcDk6OY11V2f1X/Fcg
W0ngZMIbRmJWMyOw8vt87LGoysGFdymd1Q96BPPsClJBM4+ghuih72KTDDeUYw+ZcCb10EDNggI3
ypCioaTavyM6LXxbHu3eqmS1wl4dA0yvGNPGgLhIZIpP8wKT4XGQSqgMejXq/iSn9gedojG9rdWp
Vl0jg4ZjdNUkeXDJR8O3pWF+r8aww5JT7ofYi4GFIA8QMWsSVxBDoVVH+JqQDGy6GIOBsbHcThqT
mFyAAmFkPUG2UUEx/VI2s1/sKHTYcIgspN08LK+adNye2OQ4bHNyWVWMFGfklIRJVY0QNzgjY/Gs
g/8lLiizmPe5OegknhRlb97MqLJo1zRKpTHzI8jrTMQccC0qtbu5l/TWE3I6fa9r3M5vDbVqO1dK
zczyu7/YUBFgD4zZIB60RKkVOk2mOnMMV0SkwB6mfqxNBKFKWT3aXQFn0oFXndykeTBAb6kki2im
OraK41yRDu6HLN/JT2p7eAmtMsRQuKfDvYvreLgv4dS/9RxYPyJkNbWfckhCxModIeN2O1SKL4Vm
p31yuhQvrZgYX8QTcfgRt3LxZShTynCrUQy8mJuBjbKWOyZLYtLm8e1e7yBx10HwU5+m9rWxUoLs
WUzWb0HdgdoNo+lhMZqM7gclLuX33gZ63Sky0B6KgoCkiZCc3gRrzScDgs1XSRvV5ygfuHFjPUgu
Ydhi+E3uB5bamB0rt0mX15qfymb4MSGm/wovony9fjhdqNwo1ZFHodelb26uLicGSlssZLnZwdK3
3Yzy6TGX5PTj+ija+TD82yiKaAdyG0J+dnpCmHaIorxlGOx+/NlrCQ7LHrQjViCe5hV78eA8Kgfp
Ob0hlnGPMdDeORDl7St+uTd8BCa74mG6sX04DBvn5AXY/PSXLb/8n7OrrqwOz1Z+WbojnNj7jSWa
/xsuy+4l3ccegp6NauACtHU64OqwLAEchngZMN/9fN4d313/8+frb/v87D8dYVU+kaIMZ3BkBMki
Xk7chxhbiWR/fZBLXxQohwweYB3Og9VjKJifgxVxWldAkL4lejYUzdlSyF14FO5K1Nl0qBzQztWj
JA00uQhPIDeVsvpotIa8x+Y6f2qqsvSuP9A5YGBRvSyItkxSAGXT6URIjQJePX4uEGdLqEVhTV+7
6s3y5xDM5m3eE8hBkvnQfBFSHZIrl4TS1tRQGeK07kUDiEaT642BV9ffVfTPXIRnCE7WYJve90Tg
PKNGzCu36RSFVF+QLCQ/Uhg9DRBN3qVIM2+lHgn+wdFD4VdotbhahoSDXH8tfxuAqx+1RBwtsWK8
HXSUp++ljOyuHrGUg0/V6F8nOCbQrHiHd2ZZEFva5Lr+a+iySoMR1lOmmaGSOcSZDxC5OlnLfxiR
PH3TzVib3GmKih/Xf98FmAXvy6WhyA106TqsdjD0yZOl9JDqldRIinswD7iZTaOgHismeNIwaGMD
9rYdWPVOTE37YYyBTf5mJRktZO0m/SFyO8ZQvpkX7rdKLu5I/YFOXJnnQ6amuFrjeYBozRKCJFDJ
idKjaQc2ibKVQFIiOlE1G7PxzLgLlBT+CkigQZ/URIJ9+tqLeQ47tJLIVtMUOD9tU+2hCJr+o57q
4YmyugrcPlfJlNS1qfpVNOyuOAtW+osUjWYLw0sbfW1wbOloKGn3HJl0lHe2wA/Qxfrc0v3r3+HC
5dziVwIo4upjM4lXGwKdM9GNDghftrBmsPObX2wt71xhFelL0xNdgB2p8mtO5/h7xFV5j8JIzTd2
pUu/YjHecbjFajAWjBXo1lXY74T4x9AiGBzpjuIdutOAl/xrplF7uamTTd/HtiRWK67mcfBzejA/
mrlIf268j2XerdYNHCQ0tFw4OfjWXip9hp9fCuDnGnWLH2fVljsVf9S7UNXH20SrrKNiC9lPi3h6
apNo/MqEQJmjpNInqwgCb6AD4gPfTjeLr/PeUQLCe9pAf2hB6jdm27KNrn8rfoRws9ho8VBYrXEZ
MzB6ZqwhGAHhvhNBjuWOpO2xAAjdYKqbjZdz4fAgqgYXAyxXFje01VfquyGx8mAkHwJY6BHCbnUj
SI+42fgECwFm9ViOtbTccCGBnLkGuWcR5vjsxxnpTBmATzA2WBMooSHBWx2lGd90lkOxszC7hp0p
98VE3kncvoezbG5so+dv2JaXdjMcQywiQFtOl/NsZeNEihyS084hYVApbbJ02+nVmA3tFpJm/PX6
s1+gNrFhQypT6D0gAlubcjpdAZSoAYUVtd0Ee662oJNtKsl/Ensg5T2vHfOXqVWFysWxrZ8MJAt/
CHytUXSZHSixpZX6A4YPQw0wrGH/McMUZWctF/EVxB3xI8zqkKzIyfpZD6Y8+h0q383u+XkFwHNg
g7IYrOFbs17QIqhLjejQ1LVIEPmdNfgocEwrn0VCj0BEmf5A0YljvK73RHUbyTGwrcHTMvStO7I/
8qdZwZQdkyZaQ3NgbTQ+L+w3HD10zPisTGTctk6/65QQ6BJGAJtNWkJP1YJIIry6DMeWE8fS/sST
1Dw33RC+1rQjIcDXkvrgTHU5bhQPF96TSvN1YeXhYEQRc/pDGlVuknFSaWmTlnHTorZChNXqd3Te
t9icF84mmHmwZvFBhpx1xs5SNeLElBp7xoass7082u1tMZvZi2Gl8YuCqUy3Y/mHB06DbpfaSvMp
04zwrlHM6sYq6v4IH7cgCaN1dmksyqMkJfONwr0r3QAJzvdgGmD0pIFfZIqENR7cRrATWuwv3Ukb
5HdtbFp0hHJ7VyYYaVkEnyCq7asjjFV9yyX4vOvH0Avrw6Y2AP1ZlSUdsT/1rJUQbKy6n9jIccbZ
p/A90cCNGelBwo7HT60cxndBMrfg75ZwfvZJPxBN2Dey38OmtlGzFc19QdY9qdtNbpk7jPMhX5hh
rWgbh8D5pgy9zaLtChBk4By62qIswg1I4mO31FKbeCkhh56p1NP/45PYxHCZdIcxVVgjb47git4t
4Xt2WPYvaW6hveVg+hipWp7aRoxchoOGHHrK8Q2DngtWIFjg05/EBQS6G3Da6RoxIbyTT2ETkQRK
dGNgBHTXmEnvtuiw/kAtTPzRKYNxjxx5+kQgTYDJQKCJr0gYzEOcN8Fnkc71Vn/40s8CdyeAEvNT
VvD65hGqTg06V2ZupbSJ7uXIf17Kmf6KlToa1G01+anXBqKfXGUTqwvlS5fK6ehjz2QdA5FXqPHC
Zosbf2FDof+PHSS+fhCT13W/NMKtJC4FJ5Ckm19y+i8+fULjmNrgbNcPqwtDcYkE3cApB3P1NWhl
ToqGNUvQuKWDCUWNZYOnxnH6UA7mFt/BWjbk05pgodiZmEUtGwIU49M5EAVdE5Bk1rpjlenTJ2SC
ue8AJSbHSAmrR9TgJMenUYVwSypbOB+1GSAgbRztLU1q+jMl0cFfBARCZRfLXfSk2WUIvcriLz3d
khb1XzITZWwl09usahheO9Q6BrqcXLYe7b7VzH0LNeU7fFblDZeV5i1DnvmqSMovldTRVyR38vea
CDUQPiJge5H2/uz0MeYlxYxZSJCKYScNTR0eysRq5H0Qt9rnxmlkAzqXDJeoFTz6rtVipEfoj7BZ
kTLY2q5U9SBzvZRHRKuToPJbGRBIHtLMGZV9BEen22Gyj9dNWeSE2ocDlhv01bIQZM1Kjd8O9NfX
OKhVUuatcPw5mLy9XTKMRNUXcT+/GdOIC4KSI9HalXIsUS60poDqN2jjn0xlOznoUFomhKVm9kUL
CRDa2MTOt11QMnyHFhvTZX9ZNQxQuyPP0mmG8jqDI3dn3dNrZ9hXqaHe4FsSImkcm4097QINhHNQ
BuBZXNsWaPJ0UqXD2M1NTRniTKjpDOhf9wYq+ac5kU36sqNFzBNCTkh4Un8zgG15YJndgRAwYpRk
Z95DGtOPIRotrnOycO4L7FM3KtC/VOXVzF+SGgCGFw4ApeHqR1aDrMbRwrUzklLx6PX1hWcz1X93
Q1VxNxa60frRKGvPE1IYYp/KWIWg6UhYk8ijUe9w3xlx9GMVOLvSEUiNdWdeqsFGJl60I6WAQgyp
3oOm9IkFY76WJE8xsLLAT9qmpkSZH5OaI7rYuUGcFj5bSVp8oAElZ82OHaJNZu5quzlNk0/1ZAa/
mrboun3omNMnHFzELSdhpHOP0qTfbYueZevUXlb/6h0tLcrF6W8pG9blnGYEudQBNbgWdgW+JTup
R7s28QuIHd/j0OofYQvbUDIBZjRK908lNeZ91pvjYc6J4EwVcow3ZteFKQ26Bv188YiCGbwqMSE0
hnZgisbVZ6nzBKZ7H7SBFK/OQ/KXANtAtaItvu7ZlkzKL16HcOiwsuMisboRBk2MFgUfErfOpPwY
WElzi06PaqaytirX83KSsWwVzz4itKG8raF0TlhgFUMBrC/wkfKDURIfABfKlziIku+S3lFPGiHG
8GCswwusWXImaFcbD5E6Kx+1qvwx6w4HwkmbvxjCmn5jHtl+Tmp7frt+Tp33wuBVQIQyNHZBos3/
Psk/DTouAa1F0nflahIxAoc5bMVAqgVZG3tdEVP8oCQISrxKqQocDeqZwMVAHQdgTruLaJVi5Ti7
JR3+adclcVd+yvtK27iS/LU6PJnD/EjQe/B7x6QZsxa1FCwMvp6G6JlcsR/EDkV/JiOHn+vkavBm
GTOmvNZoTr/CKkle+1nG8AgpN8VOsWQIEYCGbM/NrIyM6lIZ8vAo9xUKiIEILHHEh5JKnqBbrpAt
apADz4d3SahXsIZxmEl7Dx8ku/JVPQNAsiXYiwdHK2d9Y6c/b6RbpOLQq10s5tD4rkVlutUW1pBC
o2n6XD/2iQLuogl9b0dWT78lI0wurXufzGbNjTp6lw4yWvR3gM0b0+Ksplh+yeKmSfQIteVaxNVy
iGoZuleGyd9twNCdajSHSJVuwzhUDmo/7uGqHK0JP0wx58Bq2dbO9Xf3Xn11foMJu8jQdf53df8L
2D7Lxlp+g9oMj0MIYxBjZNV8N0PdDghPJ28S+ghFhCUDOIVYxAyyQkIKrIenhV7iNVExH4cisG6a
MJIfHB0cMujk6L4ejG4fF4HAVGccD5nQCDsJaO0BqMnI+NPMN0u93rO6Qz8XJLHTZRV7u8APoZRb
7MpLW72z67p9vf7izzcpFUok1kVceqH4y6sbS0KWZ9s4BoVNQ6ToLI+935adtcdbVjz/96F4sYuu
EFIiDJnTwxMnm5TMP9R0HRFynpKZ475q0YFDYS832lZ/2VKnn5ILGPRHljBBCHzN07FaS5pCIRLO
0mLGF1cMEzUbEhZy1QgpTpd84NIhjJ2A4SWp0lE8BNwj4TysyUFZDMOkcdrJliAkkq7Ud7nKuuNc
ZkjIh1K8qRpc/9jmc9rkCD7lUS59ovmtPIWORfZKElc3uuhDYlDzLsOKoZCPGnmwx4I0kXsxldUW
f+SsTQfwgnOqxquFjQzwcfq8ylRNFk7+hNxbk/lbJk+98HBfkp7SAD7JnrO6l0jpbDoUxzTRCFWT
e2wrQ/BhLKTGMPygMBG6yztVbsa2C6OdUhhG5Y2DLt9Uio3KQAxWlGNAkhmvaltpv67PjrMjmicg
D4gzjOVHR2R1RFMS1nM0pxj7kG75qHTB+KnqrOHozGoK19KhSTLHW9vOxUHpnbIAFn3J2pCYHI42
1glWglc6tE9c4wrsBDERw/vP/Dan4/xFb+1qg557zhfnUalzobyhscJGdNXXiEt8D+nzITrU0vKG
+APlpqqp6XcwVpzbINVLd+YPLhgSPoTT4mczyBEGF51SI15IpK2W/7IaVquF3ZeijX0X5dz6GNB0
DCiHDH9PI2YsAdR/WEijG4vyQpGiYvi+PDYnzXm2lBHGVeHouHCMGPu/YCmaJzs5SGzTS8C7bom8
hLKQj83U76NyjvCh7aMB9k4nxq8UFE3h43fTRb7UVRBk5tCegh3tRAiE3EZhVERRRcPl+rS89LEW
JYHpIIYw+f2reUmvIU1BLuGIT7V938R5+HVSReYi5oyOrdMYXpDm+mOJsdrTpEOaxEdmvDfrviEm
WJrer/+cC9s1bR/a/jQp/8Yfna7zjkDfASM3IoHjLnknZhdj8NAMvsuhQ0l1fazzxiwdLE5DvhT4
GSjAUun/U6pNWAmwNthUQicY/Sg2b9HW7elWD3hWNAW94fidaYm1k42DRJ4dNsZfNq3VtFRNqPI6
29qSw7d69eSDQg/FfMYVU5K/JIaIfB0XGqjfnIrVnAxvpN/qn0iA6XylqfTDHBc1Jlm5+qUZjGmj
KLywSLg7wMDgD5bJusMi1b1QCpIuuaDAyglNybgxcFffWiTLS10/9NK/UahAIJGuLbAtfY7UqHfA
irnyEnhkN8/qpNbfFCcEfFSkNrf2cith70LrwMLdUG5Ir9bSjP+bzmGWFnKY0FDOM+Ff/x4XXgDn
NqE7NhgxNfzqc0SdLcOj5XOEBs3FFvPVOzMVxvH6KBdmOGPwfjEggB28Vgujz5ksPSbEZ7Jxfpr7
mCi8LIGMjSnCxtq+9ECQdriZ6eQGwA4+nd926YAQO2x75CQ4d9zAobXaiOterj/RpWFslBgOrQ3E
lOv3Rv4Erm0teiRCYWPfbnTnDmearaytC++N5ieNcibNQpVdjrp/FmsZlardxrQ4EyUscICTG1+T
9FxA0Z2VjaVwzviBT8gNn7OCgSB6rCrl2sDwJwI/h+00cD2QcFvNa6X4VOTYmGalgjPgrM2eXZTW
g6qRpZiWheQGoe58AlGUvE7uKYdrp/08Qvza6kBceBUw3PmBoNhAd+vjTKngLKDTKvACJY51B2Yl
/1bn0Py5MDTshymgZjwmSJfJpNb00m+zon/mXwLftJhwAQZOct4QyD7inKKpnFjE28vKFlflwrxA
qLww0uFeLKbiqy8WxvQMoR269CzqY6eixZ+1raP9vDMOwESPlv1bp2XPP3U6ClkuDhTRjkxiucba
vx8xxq3mzlNJCIRVS8iuhZXXY1I20WOJV27m4XEevWOV+zYrkuaZ9LC39rhlYa32OMIltcWYwKSQ
WAf8FH1Zw2bV8U0qreFzpbeLBZ1I/+DhPO/1YeqWBGhfSvLfhCP0vj461WGgLbSxoZ0L6dAecPtd
Zgnc0bNrvtwGEpxQmfbigLITMOmPM4jygF0Vub+4oDzVdIefi3BuceXFmzQh7BpO/PCR2upndcCj
x657/U8tCzxG4Mb4pijn49hGWKVUlrVxHi5f6vStIfuGQUSbn/+wxE+/JFa3jlEVfERJggbbNqX9
gJ+qc5dpIzlIaMsOUjbYG4DPhUEx3melI5sgY0VfTdK5KvrG6HBeIg6dTR8brAfceNqDGMvJFYFU
eCUIoXt9xzxvBhPKywQh3obli+R1VSH3kZmqetcId6zz5j1iEr2UkOS+2dWgP+L2iC0aDnDOD9OM
MJil26IqbmFgfIU6OchezaiNfjY4vDzCIlAXzpk1vXdqYb5t/M4Lb2dhp8C6ga9DkbT8/T+broAG
IRKjEq7ew31moyfWL1P0+Zut1mHOmaXmPys9mZ4UKRzfJozoFum5ntteULWGH0PVV2/KMs8Tv6Z6
va2DJP2NI2OOv1EyYux8/fcur201g5jtMHooHelvrX+uVU6iGgp+bpxptZfICKIz5Fx7Kcq1r0PR
aN+tNsZNOoKJdn3k8y0ZPw5TUWDyUCXI1upFZUjIFlHkginIAyVkGD2GLV2ODlbtxql+aSisXBYg
jIswYr3Tb4K7N31BjS5Oj8zdx0jR2VV20u8m/G03nurC5+eQwWKFKnVhiqwwi4igw1CSwSysEntQ
yOul/XPW1PBWcuQJJ2CcsOGCa7W8lYpx4RlZFosCjsKFHurqdWLplWF4KGPcotTCD5ve8Qq9SHeO
3ocb9dg5OdCCBAYZBRodxE5KpdP3aRcJDB/Mu12CUAvbrWBk/y5qhHpL5ikOt+mocYFW0Sc6+9EK
jMG32JvmmyozcdSXJIwwd1R0xM6iKJLwt81BKc3cjkIXV7xaPYbjXGC3HXbCd0JVBJ6Ef+r3ykyK
etdDrXdISaD63thjLnw7oOJFt71krTFfTh+rEg4sijyo3HQ0olcq0u5uEaDeG4QRPsMukb18TpLP
15fB+ZFPuQTXl0s/dxq4sqeD2iGdPfJasHARZeBXdCN3WjLI/708YxgQASjFiMCwHDodZlS6AWmd
g2o7nlQkDJP52Rxn1OmIVUAjAWmPmGuiMtQrcVvJhmDCJkQJL01gHCWxKKK02k1xExyUQaUFff0t
LMvidBvSoVTRqIL2svgZrFaonelcXyoZaQ/5Bt/NLEKQgDWRN5n4uu7azIwO1we8UK8io5UXBznu
RHzxVZdTIoFjIuWgdtXIlnucoU3HI9PBcLDsUWbHTaIBgUFEuqy800PN2ndKJ2a89ESW4TAaWOGu
aDLreyTn6ac4aDoMK7tsoxV7oVRjmi1EcGweFh+B1Xth2w/7ViJWNS+F5uMyZ+5VGW5FguPId6rl
KEFaW9tEPuvi1sjGYV83RDBiMh8+Q3Q174Cmt0hw52Zw4GV8Kb4SlR7X39VWk0uFgv+winEP4T4V
+knb+pVWUfIeGdX8u0wBhPcOLZrATytEKH5fdt0Ljau83AeBTYJCBpSCewS+lW9S3WofUN4b3bOb
WZHdcYZLrABA/Nr44OcVJnUlfQPmGXltUBVOV8AgILnJtSxhmNKTNtI3GSDTZIxHVUypD91XR9YY
jXulNodH4Vit4fVypX1giWzur/+W87162Tfhk/2tEADoTn9KhSUvNThmlE1Y/UDkq9w5nfZrGEW7
0Vc831wYaLG8oHkKtmYvf/9PMSJFVpwTG8pA9RC4ipImoL7gFtcf59IoMJyYpTjzLBj46SiNGiSR
aLkMpU3EpOgL2x9L/J+vj3L+0kgZAixAd8jc4yQ/HUXtSzwhTCV146is3YUwuccJM7xtVOPj+kjn
zwM+YGpsDktsOVXR6UiCe/NiPU80bFoUd45u0NMnCcG/PsqFHQhCtU4fcamCKGtXO39LHJWmiAA9
7pA6D3E1Dr9DiCJe3WDbNDA138KsTXZocklN7ubezZSu93BfFW5Y1CCeuOvcZWGML3zaWRtn/Pnb
htSlUMniYYLjyxoEAldQgiDLEJ/q4iNIMxUDzEZ7Tuy0/b7xHs4XJh4Yi/sdQB/c5fXC1HD/YQtJ
pR3WhC3Lb1bSXaKozS3kz8QfkpF0eokzzYUNq3qBGTVfOmg6r5TO6n92WQDpQ3wO6UTBJw/e2Omn
TwouhgNAEcddTM6dPI9HUw3TrdvuOTZDdehwDYfav+Qpr+ZyKHUTfCOMGAu1Tr86FAG72AafwXoZ
EosuJ3QosMxP27770Lhdethg9D+vv/fzLwwzGvENSBi4Ng4/p4+KjBm9I0cWegcz3kcTl0WaGx0e
/WLrrV44xnhGbkScZMguGPR0LBL82HNzMgztqCQOyCizpVsfZ61y15dGgVlvZBh/snK24t1SxDxM
E8ezG8g65CmdZFryuuQeOGRu7MTaKPsu/Tpew1I1/2Xqrz96MWnBoDR5Ttelo/zqcWQ8qGh/v7Sw
Lb9g617fJnIvx26ooV6yszg84NP9bBc2EpKJi8Qx1DAt2PhZ57sQHGA49gAMlESsjNN3RvBEFklt
mhO/0mVw2/T8aGLH/V+PIjjW0JphsvPnMiFOR1HGpJWBtwoXXEr6WWVxeQeUPgP3G/JGE+7sgRhq
0UQumzgt8/UD4X+lV4UNIcUZiOTrEy08cGv/zx1cwAl4sOZiI4Hj49rqqQgkogoHzNxRKFQ3MK7w
7q5ty7u+eJbFcVKvUq8vzi5MGlbwWeM7/h9l57UdN5Kt6VfpVdeDPnABc9bpvkBaGtGKFKUbLMrB
ewQCwNPPB1XPjDKTizmqm26VigQQCETs+PdvcnceQ7xvV7lXjk9NllhPFp5kz67V6RfwoJ0gcvR2
P2LPjsflXP35W7MtBx4ea8ev0+bhW0vCwa9KhzMWZJUFbPXLXe1JAmIqgpzef9KTQxFkEE6yvLYl
GpPK6fBSIAZFrHX4cJhmhXFVEZSmQUTVZUylbPXnHFEhJp2OLIcvhIn8Q4l0TAbyFIu815AJwtmc
3AglMd1bgabpUFBKU/krkY1kSIyFFd06siDEboLd/Zq3IGSBV1n29ySCFLiLRaRe596arughy12D
Haq5KgzHhDtflGwxUS0mxP/0v2coOv7csxjnkDrnyJAPUB+cHgVJo4tHIiWkHSA+gKgFLkr6VmxM
7cc4NHuxsiOF6UTYK5zu3FZNxaXtmvA0Sxa8FWps3Nj0SCOIuVeDgY65t7NkHTuVedNpfpjiBTJ0
VxK/JCzwy9j7UcTTsHfqMdcIO0pnzPDhlSKWHpz2ZvF1SnE1VAQu+q204hWdfO01dRN15cck4iCE
TyzmQxQRmS2Vq32pcEn8FLmhSRO7nV6k21nfo7TSvtR6IkosfURcBdLMXJ91V2o3JORq5KvbqsYx
kIqkuR4Wt5t1PfQ4fFLPYMmX6TM2PnBdUu1i1uNkN9oY8OyKyInnoDFrPCC9qkbsT4acvtY60/9S
kDfAAyIWe6kJvbUDXeqEWWkTKq7bPrZZFAx8EiHjFSOxSDKfHGcjRUPWVJ7O+DjjXMtrGklKT7d0
U+vPQ1EVJqbn3YxNV5+OH/u8Me21i6nAEzkMRbmWfk9gCezb1g0quOjNGtELLQdhTJgXdci260BN
tXyeiTf8iBs63eW0bvpymzNLIoiA9VhtfDIUq8u5xroIl96yoB8g8ZclowBwfT3gvD0EzDJHrPFV
pjtFihApV2NZYyzH4dEc184iV1tn7px/T+du5CPC194MotEzPlsGlJMg8gUpQ1Co5LP0i1nHW3Cg
qgP6zTyCzFT1HXqEHB99XTbPmS1sOH3QoJghnPquAeh1Y9UbHazqhIIlhhFlDXd6j+XiqozddhHL
exhxFFNcL5HnGSYSfE9xEIXKfcLhI61WVux7N/XcDtcWo8mvc6MlVM4a7Hkzo3EkE7eZFVTyfAkp
YCK6C9cuI9CsqojWAJdlyXt/4TldYtmYDGOpwhfo7nhnsiEBzDKn2DUaBDEr+rjx1ocmeN0kiX0/
j2J6UnmNUQlpg0EBsnKmAj6lJS6+S4u8DDTIWI43hytfh9WTXw/AdQWOFsjZ/HLNd1tcNI7y4GHM
ztrM0mGH2a+1sjxSwxAvA954ULMMKCoBdXyyYYkaHt4fmDf2USBQC/3j337hR4UBRKaZLr2N7bpe
e7dVmY+PXaf7Z4b/tCri8TkDABstwhKImYePDxBjFnqcFitN0fpQ8za0fUKR9Y8iElu3FM9wia5T
b8YVktDXyYaW0UT6bVsMZ7Crk0IVbjXScajgMM8NiubDGzHM2uuViYoptKbwq08oxLqs5u6qccg3
+tOh5VOgv0CqAAU6uNDhpZTdqJz6c0kuqN1dbeXhz7pz/zi6gPbe0lwCQ0Wgwuw6vIrtT8Lt6CiR
nNlnW2VH9sck6aIzZ/83hg1qzeLh5gJx0U08uoozcsatwWfacMjI6mjnLfFmi+upe+YEdzohIWkt
nTuYPG/wYVqLDrlLMPdKeHwUWeJO27CGkvv+uzml3fBGiMWkOYi74EK3P3wgKbq4SxPy2308SEhL
KsFtVrOezd5GhmVYB1UzygZjFnIJAi2d1KfGclS1GoVKF6P5Rl5IS+bDmQ/ljafnK4EPCKLDOnXc
QeniJrfbQWEx0pbOBlGit8kMnH/OPP1pXcSuQ1UEOgpIejJpTJqHiVkt4U8qIdJgjLNHfGWQ2vd1
s6WRK24AC/17Y7SI4S4FEjlT62OyJ2px5xp5+sTYkJ4GXu9/tHLfCQDa1Z8PhcN51oCZgx8J5f7h
GwrnMW3TjGaSHxF1ous9VbiPWub9oXhjwPntv6Bb6lIOSYdXycymI5wT5NbNDSLlfKlu9Dw3zky3
Nz4fKEakKvHPAr4efaRCZs6gUqNeAm9a3HHg2okiafZ5aJfn3u0JArJo9JeXC3ECouNJDkBYVezn
DacJd9DvYpJjntPZn55kIuK9Sab7nZRGdh+FUUKEhel8sodMfGwGTsvvD+2vo+7huYY7AfWCF7Ck
txy/wbjG9TtM4OM5eIsll1M46y9xJvuvnEUSWF9o5rtANar0rnAFs54N1aTx5eAkU74qvN5+DOnU
PBlZRQBgmUk9yM1KXky9O8abHLfObxiywik1AXmvcn+qu+08K/171itiUalbQdXTuih+eqFqzXUV
VQCKiT07T+8/5+nLpdECuZFOg7HIuI+mUJ86Y21ANlxhNZuu2dptfItT88VAMXLmUqfnJ3TpeKFy
eIK9hAPJ4WwVQMhIWnouZVmJednq5uwFdVrZN55F42zv8j9ww5VozmWKvHFllCY0VkF5wA+OCcBO
20zYAxEuNJqqfy5TzK8J1+i2lttYX8w4G7d22GTP74/s6TIFfEaiA++R9Ur/1Tr8DXHGDrtjBmGI
6s0dxNFQCfEJRy/xoQuTmVIiOydGPrXJW6xm8f8EwKDryWs9HOCMM4+e2ygpssxoHgtvJiTZQOdp
bZvIk9bFFFlRS06bpT3Epo9k0Mvq/NH1S0kkWZ/Hd4kKOe1UtYarlwGP9DHD1nttESbaQTbASfaC
zk/zrerK9iFmd6ENKOLkM4lNPrafpHHddcifyXksaSQRh6XJwJJamm/qqMqy6zHMHC0gDrJBuyXr
FkmYpxXG2rEh06w5htk/NXfqyn1KHrQdUO3iIdu0BJUmcza9tFrrxgu1MZT7MaJMCEoO6/JPVzs4
FXz2C3CypEMdF3utIJSUAEOyyeauuwbol8gVCFC2USqs358hJ4wDIAtvYavy0vAf8Jfl/bcZEiG1
8vRkkGDabv4hMxGGLR5d7Z5skmbPiTtCQuGaN2GV4Q74/rVPtg6uzWpO9QDeR9/6aK6g99IiFJXY
p6AIu4SBgAbP9K2/Tw7/9W387+hHdff3etn9+3/487eK4JokivujP/77Q/KNVNDqZ/8/y4/93//s
8If+fVv/KB/79seP/sNrffxfHvwgv/8/11+/9q8HfwA0SPrpXv5op4cfncz7XxfhTpf/8v/3L//x
49dv+TjVP/71F+EyZb/8toiUnr/+81cX3//1F9XxbwO+/P7//OXNa8HPrdrqtU9eT37ix2vX88P+
PwH+oO/iZgPQylT76x/qx6+/sf7JRr5UDRAKeDMLyFQCCcT/+st2/ilg0zgwDnBQ4f+yfnaV/PVX
5j8X6jhQEQsANuvwYv/Pkx+8o//3zv5RyuKuSsq+4xcz7X7b+VipACf5RQ4t4cUT9qhc1rEmpEWZ
xKu4LiEjdFO6jsxuODP5f/E/ji9Dw89iCHBh5WR1OPtzZRI3FeK5Sj6BfHDMTn9uHF3T2eWa9iEc
K/lkgmddSVHVelD25TAGg+4TA5p6pNfjLenqn+KOfYvE18HjbD8tYd+OmWtXonSKj3E25cVVJpBS
k/mgixtfDXSJAdk18pDlmFYbyxw8FWDoqX0uQsN4VHmCYi0jVnA3KRe+Ulz0/mNSIYei9S30NXmU
6VWTYaKzsrvMu2VZxSHpt5nyn/fx+/gfbRzL+HPQhNFN0cG56NhVhn5IKaCJgoiFJB/ifuvO3qNd
PkWC+fZfRy/+9wstG+7RGzi40NEbmGP2CdVxIbwcP001ga65FzgWrpvK2lClBQhbLnscy96/7PFu
zLReKnd4uB6N/BNqZ5QkcrBKHc3YRHk1IPjYgPATuBy64dYm8R11W++eWe9O1HzLVekfLJ4iC6h6
bHHfUOOFvhpDbCKlvxgBJJssd5GZTIV518B/KIPOdTiEZua8polb7cbJrtc5H8uZ46h93PPClwhi
LNZKHA/QehwTLrqiJLu2GLWgdypURKg2xAfgUXMMEmtsrABvR3DTCS70jRdFalzbXV58aJJUJPto
yH3CynupX6MY6qHjhu30KalU+GA3mbzXZOVPl3VrEFA5ZEvMq42CeNrZ2IPX26Z1YCum82R96Pj3
HwS+klduHDp3o2YNKigsUuvYeF3xdVlt9K1eGAZOwq3tTMSTptNDHQ1AlKjHCzTMyPG3oF4dkOmQ
Y9Djiy79wllUb84sFstM/G2mIn6yFpoAiUJ4HC/hg4drBeg4kb+TJLoecB/Rp9M8T6E2fa1H85x/
yK8N/vhaeO1QtXHeEQhcD6+F6JRyjdM19jYGlhl+7zkrr5P9tUV+0l3ak2KF+EBbda6p32iZVm9Q
E7T3aN7nfYvxc05tp8lrYcUVydMthqlWmq7HzKaD/f6HdLRQ/BoVMBqwKaaRCRxweKcecVIZuaPR
aio1tStSPxtwzCHNjwWzfkAdq6rN+1d8a3DAH1FCLnggTZCjskHG5Mz004DfI9/Yg8hd70doFuXw
ZarbqAwAwjAPb/Q436OW9nXsY8kPWlmYrr70i0fPatDC6aKZk6wIFGpsgddsMTwl9BthpCdDZ+7e
v+OjzWwZoyUIBHMnwh5Ydo6oBfM09Glo8zb5OB4aC3e6wBIlH/v7lzlZ0xauFvQA2pPYSAHWHr6K
acDwLZ/hk8w2ph/k4vQb/H0fG23u73KTUrWux/7M8n0iQeLZ+CZoJJO3sLhRHL1/Ad6rmbLQAh1C
JXKQcJrTnfCbRedQyfqzXU/zHKjOjSxIhmM+7DpCBNlTHCv9+P7zvzHMSJMXkfQCVdNCPXx+exqW
gMtKCyxcd1YjKbHbOJmT7ftXOQGilydeiFaoRUwLw9ejI2QhcriYooZfMw/6Re5k1SbL0I2vYit0
syCJbPvLoMb8IjRhFmMNhTRtyIr4G+hfclPlHtlwEikDImWMaN+/uTeHgMoN3gRYPd3dwyGYKrLf
YotQpyaP+7UgYvCCEif686ssiB84NJLWZTM7vEodtQQD+a0WRKnR37mVKgL6TNan95/l+GTCOC9M
HL4aXGzorh595i7qImMeGWfDiout5nTZDlpTsQ8ba74ZnSzaW7YkwbJww79PDAcHhndqkuV7pe7k
BAuIuqj4jr5XkzBogQsxPu54s2JPVcVZEjDftPvUnvw15irVB0xStBd3WpIyVR2do6GesJGWW0CK
RHd+wX64j8Mh7qJGl7a3bDYqsVYYZOXrNoUBmWRO+qBJlSNI7aNdJy2Mxty6vUIOIveZ4YzrOXf7
SyNX7KwRduY9RL5zIOvyJR1tT3xh3CNtD5rCx7lzeFNjmph4Eea7rXGbOY68j6CALS3Webj2cqNu
z3x1b00G9sFlYaOIOtlmxnJMrNIyIIF5WNQ29DKvbNzHv5Zo/GHSWd06IaXuA3LD6eX9afjGqorf
DZUGGNWCTh1NBh+H0kJUdMAtHFDXeUsAqYGmak2QXZvAsXOgCeNsc2Yte+OqTEBAGwAjVtXjpgSe
3e2Qj7g0NXqRBLpqos9qKBpj01oKZoFAXQqSNMzn4kdO8BteKqwCwCIynElVsI5WkBY9h5JOg+v8
NNveOqXB2O8dp2wuo7IKBbJKvdY2tESNSxz/reHSKqT2c+qX1HFVoBvYN4Ou/0xgIUZ7YoA8YxVl
ZMmuJF1VWqL+NH/FNWg2975suhDPE6hIYMd2k8NMDWe1NXLP++hFdjEE3UjRszdsKaaLziwgCIzF
3JWrznLa6qojF11spwoAnhXfn9YN2RRPpjdapF9qJj5UcS59MjEqeuCyTB0Z9K7E/3L08xjK+5j5
bTCNUuDqWKhzcTEnEpllJN1FPM53vAgQjrYjy9dyKfSZT9g3+6swUmqDinqwqGSrGMpSKVdpkelr
ourUNWGJ1ZU/jfqN76f2fspwDPQmWV+kiHduml43bwdLccB8f3K/sV8sijMoHrQv4TYfreSTKaKu
HCD6m3rpfKdJo/BVaIYzHamjM96ynkLbZKdYtPTQbI8KE9tvx4m3T+EV1xw1UBbgfaYcaHbkTidr
L6ymaxR4lrP2CGdcJZmrnznuvfmcsHPg3WIUSqLS4XLaq0wm0wTw56Sa8WKYU7dK8bQ8Q855qzLl
KIUmGKoqa9WxZIEDXKFzbgZOqIWztXNV0eyXmNKEdrGdhMRLYypq/6KydXMnzDbZes2Y3Jnd7F/U
SUa+RTG15TPaeijwOj5ovhHbUTClZ/spp+spHznhYGCLJsuLfjQgk69nSZ+xuZJ2wR6BbBqvaD39
VFcqupkn3wCoTT+Nve6c2VtP+obwBSlTl8KdKwM9Hm3r9MZ8v4rJmUW2Iva5GYnbEv7UhT5FYu/P
2Na6yeD8dDTMPxCrdpD9UnXTVpJM8zJuzimETmcGt0OXjF1sKc9/3e5v+OdkTKFJKA5FoybadVHB
qigmWEnvf2cnJP3lqfEZXBZXMF2W18MJGHdmrVxFFuoYm/3GyhTRaO2E0ZjRDOauIGfzTnHgJ6Jd
p3PbpoqUO2JP12jkKnubo+ve4OZFzmqXikKtxjT+arqzuyPf0QbNtr0zn+zpYZf7/XX0pOsGGfpo
11NZUlR9DzygVPXVRntaB7mu9atEjFl/ZnBO9zrgXZoTzAkTnvdxZyQq7Iq0dcZmxmriVs5tnqCo
sJ6aSXeekmoRMRMl8fXMG1lG/LCGodm/LAawGPCUPamwCmC3dkSAQI75k0vvZUujhNXZzPRylU8Z
PjNwvYyVxpFqyV+zy8DqvAH7szFBlSKc+gwh860h5wQN2Am8wNdxtPOWVjVCEqO8GCv8DqNmBITS
atVWgUrG8Ew99daEJBQeZgVWP3hIOEefoRU74AI+g26WmvUg1Yg8zkrHhmrD12M/21emhp3wYkik
9lESItYuCrpW5Mh5fbui6zTmJILZyc515nh8IQ0HRzmUQX166zfEim4R1JM6NAknNvbvv7s3Fi/8
f4FgAEdoIBzbThRahKWI5N7dwVD3WNel+8qbsOvDDmNXtXb+wQxliguCaZ+TPZxuZawVwBy/IHMG
7mgrS425BZWgGyQ9uKUrkxLsuU+LnkhdbUi0exLTu+s2jYT4oVtq/jgORtqu33/8N06g3AQEfVqY
nI/Yaw4Xk0lk4VgPKDykXSYf6fkK0JbIRZsgnryu7fbD7HFU0K1+Q4DS8FLD7yYN15jSp0Z14yoV
OIbvwxoDrPfv7I3REeQOAZHhHgNL62hSJVOt504UEWEWGfNnqejsbrvKND4kg9bNO1X7bbQZk2a4
CP3JSi5qDhf10/v38MaCvugkQK5pgp8KUyYtxCXUTSKQa7sJmCAkHUzRufPIGx+rYy49ZPhH7jIN
D19B6ZGO4+FDGijXj+pA0HdfUWa6RaBVznimennzYlRRIA6IEwkGPLpY4fg9XUZakNVQ4VWaeq+k
bb8opPHPfzx4AJyMGrJ79mj/6AVmeFsLI1q+LJzQLmJosyTz5MkZ8PlE1s9uiNkuAjpgQ9p+x6cb
N0+GycZol0rcSYK2nhWR1kNnXSRJ1X1xMJk0L0ge8tdTbuQLBTitg0iLvptKSiSnff7qSQM8Db33
zyKJSI7SnUSu+GXWkntnJngB4QD3+OeDA94Bi507hmO1zP7fSgVQReFNpBMHOWTRTdL7U4BMwz6z
uC0v82hfAiUEL4QjCVFMHFVmedEAe0RcRaMlvuoWrWVidsaTVcXuNXVsd2YnMJet/PiCgGa8hiWI
EPr84WM1caZ1FMNawDmgDOqx0T6ZJpEi1tzJXdSOUZAQY3BNPzBbRTnWhz22W2mQEG29rrNkvpAK
7rLIvGLvdF60bbzWDHyOxxeVZl3bfo+5d9p37Zli+43v3IEqAhWSuQo9+GiqmnM1GrUbakHFYYlj
aZvstUn/UwriMlPpkrLHLGoUdPGHgxP3rSZFztkWiqO4bGcRw8xu+837M+utD1wg1sNWFez2ZEOb
SVi2FZagBA+E/rodHeT9tW8tVgUFkZh/fjEsmxbLBTp8RJYfPtI4C71o80kLavIMrxOSwy+qDizJ
riL/TLH/1jviE8f1jgWFjeHoHWF6BDcJUnwwCw+3c6PtLvK+sO/ff6A36kf4LXBRUX78as4cPlBG
gGCLxJYJnLj9ilK/3VZzH6/K7mHscNkbkj81WkIVB+cP31iIE7+M5A+vKNDL1nAXsefjQBtk9ljf
il4bz8zw01kBTQhjGKi2vw6tR+uNYaCLmDp2skHiZqlrbkhq4Gy4G8ONo937Y3j6ppY8KJoqC8Ob
HeZoEZApRl4a1IrVQnVeQ4lpggii95m17Y2qEwSPoDrwVSY7+oDDgcsmXBiqcMlbGTrtW4vDZIAo
J7oky1TtZWonQZfm7YOeRemNKuLmSqR4zQA3Iw2JCGLKUgc6dyu/Zar0H0f4Eh9sc06fO70Mz1Gu
3xh+KJ405ZGfLg2Oo1IvHyorKXymVUfQRNDg74mmpFc+7djQ/Pz+8J9OYdACvNywFKMih+x3OC62
CMFEDBCSTndRQ5d0+ibNKVal1Y7L1tdGj4mnehG8f9k3KsnD6x49I5oMOVaYZq5IDAw3orVe07rG
ORVP9LXrFeJjTk90l2LKjIyhd279IXstMn9GNoEEZDv0aGOnTFWv798X+xwPfLgpcWNLa4kTCtSH
YzVu4Uy0lH0seh09bur7bpo17Umv5zy/xLdFpI9zOZADYkaR8ZPAz6RdtUnoQB4kh6i+F/VQ4kLX
avpN6dS52KaxxKUCFNd7pM3n2HtefO7ukigyn1PRTpgauGNLt3rANo7K2BcbH1bgtKr02TADypLY
Crw6TLWVh5s4JXTnt9nlgD+ZWNPOwiwe5iBqEjHPRrrux8zicKAc/UcnKvEgfc5Vq1kpeQ9IlZpB
GbXlt6Eyku6ql2LJVRS1nRGaYY1ixV1O5EYqpvd17oJ4stcujdu+MglXgREyfbIc5IgbvzVIMY7C
GQU2gYT1FdhhM60g0+P6k82Z+jaahHmh/5Fjyw/64hpyS++QHNNP1ExICe5hqagfrZ7DK+nGvpnw
dNdlt4naLHSDaQhTudGlpKzSq276JCgWHkJDloEaXavZWbHdRyxKlV2v+s4yJ8hig3+vDOR+m7ip
KmvVDdT8hqewXfVqDtOB3g+4E1elaX12ycn83nV1bq5HMdiXUThU2JOJYdiVdUmqraHXbgBG2FJ6
kEUJZa/r52+NJetPDvKeJG0t4rjr0ETzMnIUNKlYg1ZZxGQbheUWW1GmWKKaadvbEAta2w8MI/Qe
ELiCpaLlrtUu8WKbHARM161d3Cb5Q4HI+aWDqPEyTsW91cj0ok2c1th4YdH+aDrT+JYNTfUp9LX5
Duu7KkP01ovvnhqhzeLunTY3NR2FYl2aCFVXtjZU3WVocXRcFaZT0CCPov6jMUi3D3K3M55LQobY
90uXueOmtT+ucPivDVKwVHYVOoOA6YO5ZR60BnI6QkPVdO8Yofaqt84EV8PwtE99Mnnf0rq10c95
UfxolUvXexo7tOl6qGxnZWfK/TKVntti4FLNd65T7rCCh7avemcuN3qSFC9Nk2PimoVpOaxcL+qN
gJkewU8XTviIktM0SWeJjGtFrEEepKPe3wxTkn/N0kLd5Lbbf83aqUovXGWkFw06wGAuR4f5aRjd
Y5WmsRE0bZKIADx2YkG3RuMK1VLrboQjTWKEraqOt44x6s4m9nVs6R2YIBXeNiHUdQKU45K04AQe
pGrq8NUeZw2DYqJOplU0E4q+Yv4VGIXU8W7EhcsJfHcWj2LQoh4XQbcFTXUVLsH26LX5LpXp8L3s
UhgjTWegNqx1jNgqowQGAeiqn/MiLat13nTovzUalV+lSz4heZBJK1c1rtPzqiuwL9gRjktkTa0w
rdmMELCLq0RvyMVofNive20Q2fIdTgRstF2VBIUxWVdTSGd9IYsNPzPDLT8akvMm+j+h5AqLHnUJ
H95117MZKzSHqkh+VL6hiEzRtfDFKaPqukTvrKBKhf4XvSqHFxueOEvEDOAdgG4hAgJbQyWdcNwT
K92Xxa2WF5W90oAhP+pwoV/kAlNI7II6iBJlRQpGb+bxOiZ/+FlvFMG7Qyy629kQE8rKWZif3SEO
7xJWbcyxu0Q+AAjM9/4U5egsoYlMQdLM1rSDosCOjUrIHi4bz05qXnlrkCdolP5t2VX5t74z4mGt
0lltRJ0i4IsSTd3PbSK+NkPe3eoKZUlQ24P+VTUydxffoUwHGV9Mnzt2KpJqk+ynbIX+aUp1k8hj
u4vuYXMR2aklonMIwVGCIa49fQ6qanbstUlf5kHhxFyvjHEY0xU+B+4ljnt9u7YbG6Gk7ENnLeyh
UVehJotxradJ/jGyVOPtQLnsj4bZs+o5TZY+6F4Tf+XIBogehrb3Cpcp+5RMsn+0zWGc97iUmggb
XaDNRTPff8L5Ofy1/BSs6iwUrUv6d4AXObmMnqWFPyukdJ8Q/FnZo2PN+QuLt+9d61jskYtU19W3
3gmzeE92QwMXUU3Y7PdO/uTlmK5vQz7T8c6JElIfJxhu5q0xlGW3JT8eF4NGtzDQROmN/V060gUJ
YJMU14ScttcECnrXKho13OuiBlJ8a9hIfedyscbWihS/Tyha6AyTSpqv4MElOZKpiq7CNuuKS5ma
ePGH+EyuUz8xbvoc2WfQC6sz9iYhFywVVpjddhKq2BomEZwwUpLsPojBJlPIQyydawQW7gdJfIYT
QDwe6a5qEzJnLP1xUB3pID0WTRM+0AcNLR4af5Nt7PVGtXFbK35S3tyauxD2TptizJbzmJeR4lub
tJZ+JksalpHSS2oiryWmV+uK2TftI2/WbjrHj+NVJEvnaxO7Rc/fmc2tUXP7G0PG8V70MZCax4wh
UG80mj6Y43ZWOx2vlYcMB55kyzKQUEG4JRZJRWMNeTDkbvgtYoF9njm4f7c1FzfaChE7bUdHmXe9
Y1bpyiZy2dywLTVOUNJdIs7ezyHVdb3QoLHMYvZ2hbK9F9NdnkZz2DgC+hbu3WgY9GJHPcz512UT
Y8sQugQ6o5TV1rWuVbfRZPvJKhlFr+9IhlTRXhqD/zKYnkwu0qYdP3hMAZKH47zyb/LSKNaF2Rc+
+UwLYagTpX2L4nUitxnxpQoi+G9kNNX67ARZNkts8gzhFWhm+ybcNraWpIEbA3pieebl8jpMXP+7
aF31GRTTJkw7Dd1H35vTgXzxNEef2TSEp1oiN2E6+B0zerDxfzKEsl6nMWevjKnzNHzQR51AdXcU
RpBqHkttKH2zXjt+at44nfRvtbTvH+owjm8cHExv49hwp8sS0+GP5mThaVFYxvjQlq0fBeOQ2jhH
DPAYV+nUTV8o+Lw6qHEwSdehrtgkdCPJBlS244QHkhi6+2jKzc8ZCeCsUvOU2etMOu5NTp7Ayrel
opsd62vkCv7PtHO0V2nS09TnKRZwH4naWhlsmnhollG5NROKpK1lTQYBu60ijsbUILegnDC3Lr3p
5sHp9DFdi94coge+jxifsD4Kq1UlWImCLNK8z2rK4vyScIsyv8rJBRxwx5RTeoU/QAtPJdfzlrCD
PM0uMvwmPkjsnoxV7TZSrDSKiCYwYRe0HwS+UEQeNEVWbBqRE8XVyKbsd6Y2SW/nmmVSX45empng
gGkbbbVQF+nOH1ob0pOcekLS5fiUt1r6SJCOTwYO/QSSvTvNFoGLMc6TXuHBTKyLGMiSMjIcxZve
j7LNKNJsWsvBzz7BiEKCHfqV/iwKN/ooqrEwL01USpfV6BrzWmQ1OfOZDwu8Z6rctW4Wt7BOvXRP
AJpKLz3SNj+UwGS0qbDIyQMYG7JcK8xi+2AY3VxuOqdzFwpa48OYSeZxX2YeJZrlj8zrSWjudTbq
RrFxcyLorvOKHN6AYkpSr8SaH60U8VgPRuEqb1tRF38fhj5yt/OYRzn5McIs96YU8JjLyot/Dm4a
cm9UJx/IzNBvRGjOy8UhMqxj5Znf2C7HZz4mMZJEN+X3laUE2Ehd3NVGHIcXtRm2n/XaL2/hZmfh
ptBVs6vUkMFbICJNBl1tDOMqoprftDKii04/AKmILfthJWp9Kq7bWWrRZtZDo93U/UgqoVOl3dpW
VAGBPglz3ubd5Hbb1iky1F1w0gRfmMxYktBiSOIJJqr/OizHVQsK54ggkznLvq3i+RmufHMjYK5b
+3iekDLitJ4V95mKs3rj6Xk44Po5NE0QGg02FdAY7Ak77omf/1/R3Ga4CcLmqQTVVEBViIlSP5DB
RMelM88gnG+0nIE0cI5aFAXQWo51xFmOtm0wFXvAJGpYyP13Gduc7aYYopRnhIyDJwCclf61a2V7
GetDd5nXY/jDccb4z1EdTBp116bpuFBCl+bWbygyqRd62RZtRFPTjHe1lnU/3KwMUdTbZDqcOUe/
dYpe9No0QhCpH9M7hBVSTls9D85RLMC0vFurLu1+lpopAtre5plz+xu0NVK3Fk4YRKmFonsEl2LI
Y2a1DYxkO7SJOemVbJTa7JMXl4/fw5jELUeULIFG0TxlmlffNpNvb6QwBxzrZ+TtcejXTZBrZLBk
+A/ZZ0bkLaAFS7QFzoWOgh/L4ehD0dQrp8NMbCK1BgJVzIHUH9Ma5w9PuyPrR1/JsprOzMDThiWM
UUxocW352ybm8KpuxO7IF8VVrUpeaaOBZUHWp1gc4nC+7VykeYlnyXnVVOM5d6vTazP5F56qqxPp
RPvi8Nom0QCZV3Ltdk6nyypT3p4soe5zZ5avlMHh3VgADnSa9scSC4EtMfwOOmQ0tekLHl54TDQS
kZSgkNGUvOS8U1xaethsZkDPOCin/IVmeHpmpJf3d4gbQX2FgUNrFmIqMvDDi2qt4efz/IsDnFqX
iFg4GcwUP5VI4mv+4mwEwilKyMJCRBPtaJgSoCxHF9QTOTY1VMhOq6pt1SM0jGxSY+eRGpM9zQmN
tTva7JQe52+bA0nDmeZ/s3ceS5Yi2bp+lzunDC2mG9gidGaknmCpCkc7ynF4+vNR1danIiIt49b8
WJv1oLui2IDjvta/fgGVU7yNzL49bpB0ryw9w01yi0jEi+1SFf/bbQBKNKgrUDxwNZr1p79xKVUo
ha1zihDpH5YKgNzsbkTpHM3e+vH7a+1v9dkLYJHtC33nEb6Io14Ms250G0CBUl13Q1DYYJxL14iI
+Rb4d8VT5OYf500bOeARlioHHCBwKPz9j3gptAG+Qf/BAJMUI9qJZzMOuHWen++UEjtbp+aqszc/
jAdRuI+NNSxvjb63vuhMbXXScuxgbOrYFFZoK8IfhmFGr7kB/wJnDRFJMiogfRYy819xZv/Y9Asn
NORfkgVVDnba15uLBIgCQ25V+KYRHaB2I+Qp7/rwUPYEItWz0x/7OVPnoSzVZwX+l85yzJLfP6iX
n8v+uxg5QYJC0fKcYz3YOnLWiZVR1k2d6A1KQ0DucZrnoXGut/41vuHLzQhKK3OG3dVjZ1s9ey+T
ocyehcisvF3CjyvjqUMxTWNF9bC3BPlKdV1WwIsOYXr/1g+BTgSmD8oAVsQ+Otwfxj9egj+XpSOz
FWrrsg6nAadt3PZJCvnXj5SVxweHKAap5Atmne+Xm7VTDYW7ue8qKNQPAxF+R2IrxktY++trCpyX
O9A+xsPwgxEYKM7z2UEFLmEYHkfa3A/5vYd1UtKWbRC7EySz39/bLy6FSNhB4blr2JDsP32CqrEH
a8LBGhLQvCXbNO5hwiCCW5/pVwZSv+AIcAUWC/XtX5Zu+2/5x9vKA7RmSpgc0lo01/7cyo8IeWrJ
LLHFV1/lejlkJMTeNJFhnpfN/tNWRZdAqjRjOQEYzwFWUe4AqbKfjS0FosmO/uwiLgeiXa6IlHjN
xfiXj8d28KvhoEUc8ay0U5GG+5nzNQFWlT+ZGKlrq1usIz5Q2+X3b+LljsIwmndNWhlbXUAl+fTx
KPRxFW53ImY4bTb3A04QIa5ivf5RCqLkkaep+jMJqyVuidrFLQ3vLaG+9jgNTOmwDX0Thw0ssMRh
ZGG/kSLKo/Pvf+NfhIgnZwE0CQwmsVWjAEWu9ew3OpM5ZrW5iXhjHLh+zAuN1deCfCOKa+BqneSG
WuuTb7ViOU3axmMDAtEIRbgKskST0KWRpfsDowq2+GMv+w6VH84xC+VkB3mcyY9xhy2rPRxV1U+k
HrlZYR9sBEnyoLGhWa4azxlu56YYK1JEcp2OuSn0xZgzk5mDUen1btT2bL/yofw1RH9264iD9pk3
TwB3xWd7TZY1tKtdRtVFWXdajN7QSW2G1RewB6dLtnAmUQDAMKiSanVreeRM3TP3kDPeIuzRK75a
HSnHpEMHj+MclM6XmvnCo1OU63dil0ELy8jdutifePUHqq/5S9l0NhADycA4ROlCjEwTC/H4+5e6
79DPb4x9dLdZ5D9YTz9ddz3pDRX1pogNk0aPgNIglsO6vMKFfNlI7El5mFJigRBSRe46839+/Typ
sLDIfovLOZM3ZTNH+jS26yjIQ3CHU7GFxvZ+HbIWbLtom/MQltglFLPsEiWZaMaCaHUjyfWEEhuk
I7NTFepye4XJ9PJpIHqDIMucEjMRUimf/kwfbNvSjPFiJjf6lM8j4y0avPTfPnM+dLbBEFXX/iU9
W0xgIl7JxwqIJIIcEBzCQKw2MgxfWbX7Q336bmGF7P5uu8X53rA8vRuD/90esZ+NFylFQtScdcAm
RKdrM7Xdqcw1BuaDRdzYqN3xavCKyjv+/k5f1AfIBHieSLIhP5Ew9Wx1LWarnH7jF7h2ZxxHl1yG
AKXZDdPZXAHhTQQrG1Z0spkLPvz+0vtDfH7z0e6CwVXROT+XCGC3P8ykeTNPXfotXlCe3O4ZAG/Z
dKw3uIY08e+v94uls3eheKRgMkR7/uxhZ3zl0GkBWyZZmRdduz9WNPavvNG/mHRP72oXbdMJ7drM
vSJ/+kozOuGpXhWGfX7jfazCAXW5iHZkf6BqEGk5VnmVjOSLKAijc0sKO9LRVcIEW8CWIGB0jrrv
inH+brhWPR1cBojXwex285nJQv0RNon+lhliZh/oRlD10V62t/DX7Ls6CKbgaC9FQDj61jnjAdw5
+ILXT2Skc0WEebLxTfl8PAZ+6L05NqBtXtDN990q8VjAsNNkxt8axiMRs2X2M6ydXp1Rzfj5sVm0
E6XMYTNUvLCE66QyIAUkk0tGUQrw3LhJVOW5e+Sg11hPclJ9tDN01ckgpf2GnmTp3nXAP+u1tqsN
lrlWU59Cu9a0KaOurUMrJ6KlKpWPnzboWFYisCnVSSkEAtPCB7c/TdUWUVFsTndvGFkwYUJJDkEy
8rG8ySFaOQTUTvJ7hPwlOwsbKcxnyaj54gVyIlpciG34e7f4P7+T/4ek9R/f2Au/k8v3n/XX9scT
v5P9L/72OzEsbE0wfTBNkxYYlutuWf+34Ylhu3/wmRAegsyPYgql0n8dT/zgD6TEkD6hRqHgYHf6
r+OJ7/yBOhUuOH9jo5fz/5XjyVNkykMTAvOHDhH+P3wv9oSnX+o6rDg1zZ1Kiaq5H7ouT9ey16c+
1GOCaK6Oa1O+xmZ/uuft19zV4jZ2Llj4A4c9g+tm3xNZJuSYDsFYfFULMVXWYhHkHaoHtZiv0Y2e
1sd/Xw7RBWpG3GYQfDzbjCbivLrK6ce0pZw7jS7cOVqjmvmq9F/Z+H55KXwTdoY2JoUvkqLnmkm+
VUFksQxTH4JoH8Rg8455fedWf39x/5964f/cF0l7HNBugJnks8eII3kHT7MbcVkYqjvBQXIqqtr5
0pdV8zgZi58MNfofpq3zcOvCw3vl+r96jbhtIZSGmgxL9dnSQW+Z+VgU44vHOPda7lVIWA2cmttc
QpMwXsuK+uX1dhAbX849/eHZ/UbZIm0bNk26ZVn/Ntz6/tbXjro2lzC8jkgp+MdX/PD3afVPOfav
LweqhGM9mgLn2UnZU/wtHmrbVAZGkDC+75NJdjYq0NA7L1FYn//99SCf7Y50cEqhez/9EsdVEvsF
RJCuofaPU+5bD+ZSR7eNnff3i+28lrbzfK0Ck+OoCm6+70DoRZ+9vtoL582t9JC25eY+MNUuj+NO
wahhmXz+/a09A8YQuj271rMCK4KTVrZOP6QztIBLRVsNpxvzRuSAREHl+XwHJY7BcqffhJAf7uSi
3ZtMZpH9ykv91U2zYCHs7koRhJlPH/JSrgrIiR+yRrhDr4GBVjISxbWa++Xb7296Xx//WwP9dc+w
xGkR2fR3J4Fn90xRLXNvE33qiZ2cUqD69TZLP05rV0c4di7fc/6wSUXODPv3l35aUe+Xpiug9sK9
AK4O/vRP71JaVdSvfd6kzYciNe5cO54/Gad5TV6LMH1xod0pAT0FDQL2H3RnTy+Uu9NsZEYo0mrB
pbrjO4qnLOhFHAQ4iDdRHlzgLTqpUavxk5zq+fT7G33xjHEDIHsw2lshAMXnoQ2qIOPX6GD6ubUq
rsEVzDPItr4hRIzw59z6scAUvOQwsF7Z+35x4xyWIG6spZDDeF9n/4CJ5tpt8egTiMfrdjhzEYiO
UCyvVtSDSYEVLuZOhjr1qgXqyLP+lb3i5eV3V19AKo40DtHnZiB9VEUUpqNIR3gaRzt3NsbSWGo6
EveK1K59Kw6d1cMSbJrCc0d58Rq2/PLJE6SEXpDjh84FG5anD2CsW8hwUy9TjRt3TCDHj8KFdtn7
oj1ZeAEl5KhFx8UyX5NA/frCSEP3ng2t0LMnL4s5t/xOytQvreaIqDdKK6NuTxti1bu8nN33elVv
Q8Fs+vdrbb+jJ9+zxSgD9Bh4kIHLC+9dc8UlDbIjtB9irRND4yllhlhBMc8Ew2asf5Dd9pqC9xd3
S+4C3zD4PYfeczb44sMvUTAb07bX+c0iIu84+ra6yCYKYg0nFE7ZGD62kfdaMtHLK1N/hlSHmPSB
ADxH+pxlCfRoLk3qNLAHssroPudm9UGurnMOZ9e5YPJ5W+d4y/3+MT8/dvEYZ/jNeyWCJ2Bu9Gxh
LVCH644jIfV6ciDLBc2TuXnONRqoNxZGwpffX+6ZXwK7x37Y2rt1qA1hEoz+6UIG7rKjvhyNhEZr
+6qKgsGZLSYID/BlzqGGpJYZQV4cpCrFDamRxW1gGM63aQ6HtC/q6gDy5V7kIsd3hjuoM3yU5ZXd
5sXS2yeotskxYuEcRcvw9DdWazGIkgTFxJfwxQxFM+nSRp59ty7PhhYqZi+aTq88GfCb50ueUSjz
hL9qLqrMaN+G/rHLBWHWTzlBCEkW6LaJTU8N2xeL2X79p1tNTX8Ho67VNw1DV/M6n4rSSSGgbP5J
ecKpT3Jb7PKk4SfXj2PRbYN32HLgvcScM7v4MmezifEE4bLWYybmJordYZQwU/rOY4iqWzGeEVO2
3hdlr117NnPI5XhZr4MxHcoOu9W0CepsuwqF09Tn2bFMfCRsSX4Uxqt1c+csTvgVm+jG/0ishMhv
4XQOMsk6Zy3iCg9Q6IHGNH0ztU/YtCFy9WFbRxsg3xjg0LYs9QLJcQ+w4Oi5igWBenBo7apyU+1g
NwsvvMseekcgZWg6isNjG1mr+W4OF/dnJTvYPoTPfoJ0Q/58iMeCF8M8yt/TIBEkBOEvTDolF2aE
kLrbh03gsnIxRB+ZiawbQl3GTRo3PZsAFKipGb9GrnKwl/IGPM8iyopLn5cBU+1NIZrbArF+QpRv
vhl6xhiHgXTDL3hr9OoqHwxCTpUegjsdMgRNFnqh5rDCvZGnKsok3GwSxiTTI8foEui8hC2Zin8W
3ay9k8RW/IBGFIFfdxaJlbqBMX0I52HcI8HwO4uNacj1pRxL/VWHrbqbu8BfjoA5mbpXSu9k4FkK
wr2LxjLi1ZKg6fQNBuyjwruxNqiNgn8fVByyne7aTXR/Mjuc2pM94KZ4YbI1zTH3XcCZgAiEjjgs
UGtmAxmhwFACTpcwSa0UuWmkpDFGxmnwvCk/WpvB7Ku1i8aNvWmFijtkuX8X4CXoxv4w9UUiYYmX
KeFaA8lqi40zYi9EaB8XXwfVVeGWzA+EsY5HDn2H6FiKOsbIDaEcibWKrkrNcV2uGXfMiPf7Mp8u
PkaHKp6tHmlRTVk7XyKrI2DLXmX2M4qMBfIgzui4gVTDkkLAzaOYcBD1zgHVzg4FahiRNAt6SAgb
RtYQeKa6j3Xl2kXqDpNFrAi7WXt00bq9c9q84DUME7j/OmbT0dmKqXuLp65RJ9ZkYxNlok1ISU/Q
zbW5bkVzauxyCu+nbgvVhfyR8W5ZYLFf95Rbj9p34BCIjil6aq5mFj7KqR1u5IZBI1EoQccVhmVl
7lOq2ULxsALbtaJwmG6uFuTUdi670+y52YNbD2NzpoIoO1jESOJisx97CuFGQrdsOfag3pA+xQFT
m+V74kuyD5xne8aXMBE+OVEWPcw6I/EV4YUPw7VGGhT70p4hZOdr983PR84oKlTDPQRLtBbY4Je9
ehBWVppvbMLo+xSQo37j2mhsTk5nyiPuDG2T1sXQTTwOc44eVun30QONT4S1/lg48nYJAv3YSduq
rqLGnG+KwcIB3l6r9ruuiooZrp5Vlnhhl13aQltbrCnZiOMoyLCBOWjbSIJr0wKk8xgEQtNGp5O0
UTOvadPV3nKg40Bu27KZ/ygn29zSfAvtW6N2uygptkicFXYp0WHaQvN+Gso4K8fiQYihx5gr8wS6
DY/mSTSIH2KzZu4QM9yxho+5UfjigJVjqxhPyQn+cB9M4n6WVkGW6yCkuELKIadL1y185qIjM/aI
j2w3xrldL8vRW6VlMvGIvLuZTMn1faUqV1GCEBp0Kif4N28h2XsqcWsTCwJi2ogsMlU2HwqfFjkt
/J0p7WNzcdAlrJ94cuT2OEG82vONLH3cqtFoD+gEZvvYD4sJLQksGRfSNtqygwyENC82/gr37Sqx
IINIlzv3s+nOHwJzCMxzbs4LkqZcvMvC1f/UtA0dlmrH8a+UmwxDshquoq8AiA9CVzJC3ze7RYLP
hdszkiVrEQemlpwK1RiWRhZYyI1zZ1ma2F+L9n2VZ96aFllbPvhD2aLh6sU6H8JmIsxd9mHzqLF+
YANdfesxaNv8+xgphAEUiOBm/oDBcrVST15gfXXrpeI7z4+Yhq3VaYMqOV5cUn2OC9pqznTEDBxH
YZH/bPKqRweCM3a+m84F7yPmaVNiLxY5SXa4ZkgBG/gjceNt83yQ9XrS49Re+cwcGQF12fQICbtE
ziiM5XobMUTfuc/1yDag8+2E6UyNuq8LjE/DuG1/to2jy9QqoT+e5y0L43FEBgInUEjkVeuANBgA
qSmOLCm2pRzN4+0WDct4sJfM+GkJb3rT4BcjL1BTZeqR4sORakmzwcOutOD+GaZ95W6Oq5KiYiqb
OLBn+2NWZnwYy+jAQ6U64yTa2W+K8QcaU2I2B0/B0HdaHFwbhZN6XlB08H2s9rdF4HRhijH65gnE
LUehWwgtmar7Iz6c0Jd11xBMXEXF9g0mKEEhOIJWzHz9ZevA6gP/vrf7Ffpd5ysvDcwqFPyfq5zo
XJctixsxXomu+5G7lBWpE3QBkVvB+G4iiezrnNfiavREayZ7wggjdw74b56qMRMzlJvfcgpiF12p
NfjWuWi2kBtYMsQV0ob3h0sHMikChyf0p9i7mDfF1HtjWq7DeOtaxfYuD3T/uV4ncz4IUg6HR1RD
WUSsG7avcZBb+Q9jzkP/ZMyhJd43w1bdd7DLSAJDDDMeDFjK1KNGXX1fyT+5DH4++2nmZ05zQuIW
vVtZ1i5pWqbnHeC/sH9sVTUkg6+q71lW9kiJ0B3AwA/9arnqkDdT5zqUPuRc9eSRUsJdr8E815fG
1WN9XDZC4MzJ0p8XudpnyfwUoryLa15c88KbRK5ta6TKCvP3uQ7UEcuyVaaLyKyf2WQusGGNSS4J
4Fr0oNFnifMWKAsQiqm1hsInTAY8bbDWCRVTeEV012TG22Dmb6Rb87bG0BpYQ/ijWLdExozjsZ5l
yG0NTpSnjKjKOXZrq81Plk8QbqJdx5HXhjW2BZusQlLiEeYcN1qze9X+0LrnHo+PNo34oM2DvalV
HO05l+tVn9fRh6WT2GqF36gmXecWLxJyVjYBTOVMhsO/0RSxp+VHxrPFhxa+d37Ih45R1ySDscRC
wtXvDXPuUlcV4bt2QwuRRH3GIFtQf/9YKEQBhHxhv2sNlb9bFwRLFPh185HwsUX+YDRunSJ32hxS
sLRublvUpyg+oiVH6FnbuqK6zfvpZtxEeTNPoyfvlTf0V2UWKnmUQSvZxQzpLJctXMoAkcvanDej
8etDV4EZobIj+wtiuvJbfAeIJIl9qA8ot5Yet11MiOrhKLLJaO4GZSpxDI1RMLf0RzWf5dJD+CDR
FKEQPl6Lc9C9S2JlLcON2JBmwU8MAG75XOceMk8t2iG8puSdinM5YOF4YCyHsm2zw+lrtGKwScC7
alEsDXV9zZzRHE9VPjRUNmGWn/GHd1CpjZIovkUL52wsTsexvowV6X7o/r4Zzmx9l5gG7rzbzI+3
AqlxsswtTBAFqwfZOaOXd+isivXgI/U1IIjAnzpsJlnoMd8zaRk6mJtj4PXLndFj/3LQQ8iCDaJ+
iQ6eSxjcQdgi4l9obuPudUyVG9tTFapUr1k4A6fK8k2JlR560N6Crj9yMJ4lGlB1oPXkmu1qhz+m
wg1WlueqvxvCnUdq3Z6dL3CXiahAuZZ61z0RAmuJoi/OU95Bb++VYSJRr4NlSpbGxld82CkbTluU
X1UFGHQaUfKj9pyj9raoswiRoAwK59App/5YgrC02GoMfKFFiMIQpGqxL3gMTJSdUO8zyknL7dEy
QmA6TEMT6IMb9n10NMaQrCO7rFC5tpHuWwrhdigvIT4BJ3OMSmIh3cqb7tdwCyH2M3SUZ9cdDaqQ
BRdLwZQ/TxhryDVdV8P0ElzHq4+Ks0snAn0xHkOaVEfDkjXCGULokR5U1JlXuoZpktqUegs0xlAd
FG4PD6KZg3e5NserYNKDcayWjEbPN4lC71zPMFPoPNSQNnYtJsWZMbkJGog2daKhPrekE6rDbMzz
h120EhyCQOLwWkrDV6eOOTovlMfKwgzWDiMOvUmfWA9b/SgX0Mcr12hH87osemIVw3Bazy7GcnNa
1kX7Lezr3j3OmW6+kyWv+VLceeasaANHJtXC6A+hDiddwri/rQ6jiyUl6tRpOwXRNNmpz3MyTq3I
rSbGjbQ8tvZco7Japu5irPgun1XQGN95pmpjht2Ww2GQ9L6HtlbRFZmG61u62JkDfCspjlyfr8wy
bF3eGxuKlMFuovZg9fl23eMyU1CUOsaCbjRAHFmXuntbKVhtcbh4EXrXmfdxgNS0DAlz7u2+G1A+
svuay3tVUifw52tU8pPU/IDtU/bB8GtvQN4OinpA25a9mV0zI8ganaVMiw1OVtLmG6Wv0FlzMwMe
ODGuCAQSNqSDMPd22f7Ad+cDfcxOsap333rNZzuco9qZRoK+Jko64hrghyizpWKxQmVrynM/PI4T
R85ASzcnQW3j7wZ5RDx6TU/JEBaF+b4OmzxRfd6RHraOaju52YguYO0NgqcLL4ouIZpabL4aE6mI
pwt9nKQYjjPMNryn9WR7qeWgVDp4eABVMZM4LPQChwCF2BXVBmnAH/G0yd06TETUWt/8WYvliGgu
eAxH1d4U7oTa22xEmMVClJj0B90a6QM0v8lOnKDg1HOARfJ75lH+O3fe1oWQsdy5deFnuWxs9hQd
KAqaIPUNgItro6nXjhE/XLNDURtiSbt1GlCVqUneiSiY1wtEhCU/Mmjj0RUj0Z4YL9lhfm2jQpxP
bPrkjLet7lyc1X0RwZCFSM0TzbLHEP3U3qDCbI/nsnHHoyc3OdzDJB+Ln2RI5OS1eDN7dTJzV8x5
bCThOJ2u6BOZjFbRpS+DfD0MfVkizUH/WsRT6Zp9WuNFtf1FRm7A3WT4DrfVeXvXqwymUxfO64fQ
rBb76FnZcsm6VoiDoSnoYo1T3ZfNlgZRu4IdCQ97ziSzkPNPtxq3m9yYN7YR1yuWm2LDGC4ehd22
h7rqRispKDv0DXZhDcE3bTBPqWmNDL67kG0YRkWXGRcZ2miSHPT3bzJTQ/nqOD3G+9bgBD94zuwU
d5MRiOgYcpBhcVPaQX5G/cBItK+MqD/W1MaK5MgoKJLNGJD3ZeiWKM3c3DkqYt77xHB086dbG8Gt
jOzNPjr5/krMwc058VXvJz4tFs6NOQg1Zg2AlAeWwfgZqvsUpmFlcRDyaSorcaJpsffYrv5LuAVU
aNoVhv9eb83s0Xrb1pWet5ygU2bUb8gJRbavhTussTdHRZDg2TrVaKo7EOfI1/b3rhncDPvhuhxi
wIIGXo1V507M3wz6ZvIKskJ1x2GOJBya2JHTCsGvmvBVZM4l8/cmFRheAq0aBMz3ES4svk0TQ7ht
CcUJHZEYcXsKJ1JQe2MZMNc2jSHZ1kwEJFXQQ9JaDHZ+JjgqxNWB0vNSYUsrkrJc5luwhGADRsiW
ImkhYOvEku0AZyhEshabMwlKqO+N4qu2x/lOUNTyoXaOv0soFRYToBvoRwXuRBtBKlv+wWoKevXM
0vpmqPPKj6WJCdbmEsRNEJzM/izYeb81kx++HwxIaTHKYJzuClcxcdlCOTxySW+92tAaf8BAa9AH
xxfZD7EOBCWQHWzYZ0EnyYkyeog2WtkH91SI23r2yXwlSmrYcn1gNolvbek24YqMuB3Ye7YQx4K6
nMa7cszFEjdzN3wLrAI/jobK7Kex1sE3c+q7excbLVALHYZU860/NZTUoC7XHcCNQBTheTclCcHW
GTXwVlz6XpofBo6cj6SQIPtfkfK/x8/O/NEHlrbvZN8CkSlRTE5iuvzhZauX/NTJPvePou7Ls+vl
NmNrsLLp4Gzud0aGJ8lxY8cqd3yo/mVfnObRoYftBgp7wlOt7cFfSveylmv1w+mFFXEyGNY3to+5
f0sNLfzzmK0BSvqAAiIBZ6hY77RjIkV9RjUCNISPBD1y/yMfjUzHdM0VJLPJMlNvdEBsxmDjRRMe
Z3wZaQ1pmKOQ/w7WAefjYqvRGqD8nZ0kWiiiJIAJFqmjg2xygeWLJbIpzFTOhSwT06k1cKIzrEev
aMAawB7VmMrGDmhdseUnZBwrqE+NU6GgNhxO46OylPltjlxOCCBMxmIeTJTH0nerEAm7RpBlu5Mc
DlZZL6zYiEby2od6fcz7uWUSgf5253YGk0oGZ/9mUZWrKw6mpjqyFpjtdbLWh6x1qvva2TR1DDHH
HdjYaGcnG0cWh4DgCEd3jA7oohRw8Re2uqrd10N+V1VR/jMwcmFR9OJtkIJDl7yyPpiXk2TeZOKG
y+cQzy6q4tjoV6Njft/wwSgqjDllok4QAa8x7maj6c9W79BPObLJ6rRXU2QdqmHGTS/3+x4qZR0M
8dqr7jOSbXc7+pla3rZBo1bIORsC9RHn7jZGy60v1tQMYA693zTnihSYniuM7ENVW8kPucns6xIp
Nv1HAJshSpvNRZ7dAmO6R8K9iG0b8kmAVEcdlkGVJdbiBBJC585OYSHjdbsuOJT2hEOHn2Gyfuhb
SVpEaShVn1h0073Z0RBbyJNpDQurP+LpgUOBm0k1JusmRpDbcMO6ojDyhuiYzm/uhJwFUJTwtg9g
OQzPSIao6eUzcA0zKJdPo0uG9GT74uMczcqLvdLH3HWiD8H6yjFKwm+Qx/K2QY1hmqtVgUjm0vlR
smEBKgXuekKx6MBQ9cL+tFQDisYR6/vYMWpxLRlV7ZE023QddJRAB/R23okNgU5GLajDYtnUYZeE
3YZemo5PEskoIz5HQ/pDxrzFDrozlYVJabH1s3XE7g7kvaV8pqMJS4yyRb7BKMBfxApiJqBqvpmq
Yr03iiyLjlgneuORjV51NyYe6eEp3HD8PWtlNlQ1+RRWmO4Uw4QYU/afwXPJkwKJ8+wkV21/xlQN
THlhMqtORm/X76ZyFc3ZI/EDHqPdWAiR5/BzBZqLqs0wxze+M3jdNdLz/JZnP8GThEJyn8EgRSbO
oZDFshLYukx52YI/j5l7U6xZbh98r6D7st2+qFJQLnLLJ5QFux+G7UeH3m6y3QK5g3SOYVP1Nsob
QRcCH/6rwB4YK5k2C3BlXBz1QRcQwxNi8zZOWaZBiZzC4ZORk4COD4QIMtR5WK0kZPy0Y4LhOWFc
0vfq+TyxPr4MOJTQDqmxbW+ncmMVItC0v9tKCpLt7Tb87le9/c4l1RDlGljvfMjQUEk+c7s65qtw
fgbjUCsMLeb+oz844cnvQ6DEKDPIxJEBkmoOSD8rjoVAGpQyy3Y0TKblE9wG9U0vCzhJVmQdSe1L
X58axGBMR3Ceci8ZEIhzECxLtD5RXftp1xJNkU4GE65TZzTFVeUHlRdH+daH52ZcvbcRnVHJPjr7
44OgU7aAg7BIAeDe3nrRWIpUuqIrTvhE+PYt1R8dSw0gl127TqeytwXziTGpW2Euf/ZGFdUDrzIY
g/eMWyIvqVdGkaeu53u9NlZcqd/YTdA4d7PWar0PS7yM3nb2UAU3buUX0xevipwKTKAEXWZKOT6Q
7tw4BwaP0n+NVvVifs2EFk6EjwIVl1G0hU9npm4jV5+mUSdOViwXPTn+vantKGWTc47I8f+jsvw/
3i28WzgJ/w11e8m7nb7W61PWLf/8f1IGQ0i3AS7R8DV4FztH9j+kW/8PSDs+Ew04UpQIUO3+y7l1
gz/gTdmwapErezhwMu4e/04ZdDyyCXmxCOcRdzownf5NyuDTcX6AvMxB+wiUwO+Ds/ScHd/RgG4T
TqwHyqnlugzMr3608IlMtnPeWPix8CzxikcyTIGd2/a/BJbAhEsRwBqF4ws33wL7fLoybbepMFSY
zIPMJjYq5s5le2lQw8NuzKgREqXG0r/pslXKu7IMu+B+WzBaAQty2/66bLGqv8KEEATQUUPopNlI
bbgDX7ixumT1phTi9g8rt60sKUHq6KEGEXXHsg5W8zPaKdOh+kUBeWWOGL0nnlPKNg16pZOqqjLn
WhJlUJD9a8uPcALXHwaqpZ4iGS5PXpkRrg7BqD6pqhSKxPRiszGdE8vwUK6mfPRLOtNELXLzr1Dg
T83BG+vMudRb5H7yaAHzEw4uDIoJa13m8oCOMnDSES0vcq+ywG+vJ+25jGFhGCjFmdVQ1JAyVqwJ
8HIRXAulEIUlU1AP1cEeBne5TFmjm7djVGR7TrGKTo01z29wG7Pu8QgMySeH4P25acx7bJMErKEt
X25lMbZHAebuH3yQgn18NbpYh4xu95AtQdcc67rTxuOIV4uTTguWn3i6oBxDXVfq8mQJq/q8WK3/
ER/5LG3tgaPQk438HMpwuDfbcPlGpURH4tFmZQliGm60+x/2zmw3biXL2q/SqOumwXkAuvoik8xJ
s63RN4QsS5yniOD49P1Rx/2XrfrLp89lAw1UGceDlMokGbFj77W+NWYBAypvNqtvQPWqMbI7cr0A
FtF2oCdMw2FLW9c0Dnqh8eewjYKQkq5lo4M/422WOYFlEZvWlyEuPGcH3cZqt7GbqChpbRUtxANZ
4MrQHvbXYNaG4YusfF4zdqvuSXfWVjJhxPXWkvQGN4wDllPOoPqyWAvtk99U2a1n42raUbyOdcQo
O3/RK4U3eco69E3IvEyIZxb18rZbFltnuFXVhdhzyChXu5+/WPGVoIAbv/sQLA3rFCDtYTJmJ4ve
npj0Vs1O0TchFgabp7yu9KZ90iG5y+tCs7n2AyguuVNZybhmQ7J201zx0nOX70SM6SvSvCAWaGUN
q0D20atiT3701NIKRa2S75WyuL8ICKQsmTqhgehuUK70YzgCxB+vdYr6/K5qGUufO9z23IVusf5r
IF2SnglA7/c/pI2aDQc8rnkR4lbnO5Oq7tGgFYXvSmYrLfgoDqsj0QFLmAV10h+hs3vuVxte9RzO
CW0nuv1uqj0Iek3ufknJMd9a2dI+DeRcoMjsxgoe1NjzrmtL8pdJ2/o38A+zdNMPspNPszPZNcoD
7K08KY0Tjj7dVbpjSVBv68Hm67VerJQDbzKKu6EUPCp6O1FrwJYq83umzqK4Hl27rW4VJROC/wrg
RKQk6rooD4IsC3M3l7eZ3WmcQWc6QmE3ozZ8oQLLvdCdeqnva3iNr0pq2VsJZ+GzMpvWeUprf9nk
fWMo+kHGiThPsdOYoN9bQJYQHjrSvk26zLtsekO/6ObykCY0zKE5TSyU27QTeWiCA2dcCZBTesd8
MNXXnnMhk6J+tyTOnTUXw8FJuFQEsG6sDpGPAp54HSRNed05usbA3c90JgfZdGYVRnwPAL8XUWFq
mXfjmvUtTck3nEKc7BpgWHu9VMaxX4CEbuoMojiaGg4MsSq3XWCPX2rQOmGZmc13Sk/OTZPu3pQN
h58pEzsvcR6GPMg2dZ3aYb8Y963fvFZc5wuvU12Y2gaDolHuZ/iER6/uv9WqusKN4kemGjl8xNoX
LcczNErmDMF6YQLGPUrzuxPI07DTprsxU/tW6elOpkTg+tnoXQzoSbgdhn3PWUybM4PBmAERq28u
GXuzsPq+13IOT7LLIE/vsQtGJLUv2zIhb8Rb2bUFhsFHIzFWRCUjsfnMJ3FnqxvJqYcwtnJWT8pd
R5AFjYC1UybicyZAnLNs9gJsrGdJw6SRiTdpSjEBD3o34a221JmlShaxPv/MDjaGouGRTezqZLYs
o/ni71iqnAd69rdWyUEIS5V+SIlzonRexJFQ4WOiSro2zXIex8PXdgExhqYi2XQdKAysJKToFGiz
goC07qS39n1G0GDgh1bTkwpsfcdRc9QM5geZCTdbVvNTXBBnvI1TrlI60vKmIb1rDe3czJNbC+gI
O/+yEfCkNssk1LyJ/aqDApHlKTDMBXWUPlj+TacHmsNAsbuwE/eUFMTg9rFzo0NC24KyUeA9+odh
8G6gwBHGILNzFTiHwcd+jczg0syAefcToS2Jne+ZXOY0Ls35OM/ltYPjLgR1FJEWYyWnQEOcwjbJ
RqUVdXbU2uBbPoA03cC6zGmbDC4AQ2iYjJaTBcmFPxk0IP0lcsbyxhCLRj6y0ruNUBIA1OTPwF3U
wtKkceZgTDENJW1+elzgJYYuat1y3A9GjX+idvM7tEVjxY+aoE6Gj5FhTHOTR1xH0DIz+lcbzaDx
gtSpL06C7InbWnnGM1Db5Gugta3LaFIERWTMWHXzeb6iTV6HaGv8R8+vDXQHRf2cxlIYuyqdlxB5
DCZ0LH60jUQSJp5THBK3wMgnIDQAuuhM/1a2pLZv0nxMW7CTthbJMWgi+gPZBZrykrUxWZJQnwb5
NKXKOAhag19b1+wi7L/ZDQcNi22iGIadO83uVW8Ez7pDyJifaLa1wV1dFnvDSBr3G4cSZZwHii/b
+H2S0GmhWNA3nj+0dM6g7Y0KFH8CafSqM5LpLegyMwwa5rQwpLTswfERrRQknrnbTjRFEvYcvfVN
EXerSiy23CEkJo4uuamXDA24jP6DnpfqkuwCUJ+1icQKtVSh39C+QMum6eg+3pUd0DBwuFdL6lJy
tcLb9wOxSJJT/RV6GbmPzdH7FuhDcVj0UT/5kA22AezISEilwjJJCWxxpwom8JQzES6zck1G5UiK
BMK5IaWKENK5Xyy0L1rRXeAxyLZlOngdQ2jZ7hxRdF86RBoH/CjgxkjqMo56NgH+NyQosjlJhhck
X/Pekrnx2LWGVbIkluWyre0JzVxd9ukhaXL7kRMoWRJVr8xdMmiBBJGY6fdMD/dd4JAmUHWKnoeo
jnqlT/mGdi752DKmL5OM9oWRd94pMavmiz95DzRYoRXLwQAMMEiS6tv6MgP3tFW1uyf9w9jTAgVp
JizNuBUS7zdbLFrCuEaz2E3jPqBov8lKOzvYLKAH1Zn5MbOachdTuLMcgqdt2Q7PvE4T+7q3Aoqd
cjhitYdMQgTjDYO05aYXSCdr+mJnynHeJp3Iz7ZcF+HOXyVYZS+aKK88mAVBkxgXcE30E6jC5TIF
NlPh484zPUriqnrpABlUeHGH+ugHQ325TMGOhnK895gJI3ddesmjbanC+6w0QYWVuHm8Nwh2pX+U
a99oCaSPusDHkzpBWx491MvxwRuMIJxa8rQDRlGINVwy87wKoCH9xFf2VGkQwKbGvTdO4gSqUJx8
1w22KM6BJc/OeMPSA5yUTcjZo+mcqXtT0R8Wg77coEF/XCV6ImT6j7hOZtMJNoC2y81F3SnLovVa
5Np8yKWen9HzUbvKHK2ngINO82o3sQshW7lBfza4i7oqZDDetzqpLru2cmlAlrbGYH72kFL5Q+df
WMIzKGfK4TMnSj0FK+ahcIwHDmn+lDT0g6DpbWaYCMyTdDndjrqxUhF7cHxupXNLI481vyarNUai
xym2+hzgk7BFO+56rWS0heURiU+d+EjW6Nczj6wwr1gDGc+j2ea7oEhpEQrXnK7cUfORRid+Jg4u
TMIRgV3SeGfYQG5KteA2JF2wQYc5CO+U4pm/tezAhptSyRMZrdOprsp8Ixs/j0ovf2lpl3cAVYzh
3GlWKQIv1d1oE3qU3EF9FQirjMyMuUwBG59eVwJWZLFlXGytgUUdyC8iLzOjgb8FGpTY0WqMhoLJ
5U8IKIV+NOcc0zcw5wgftrsq25u9Z64iFeMAs+hZDs38GdVgSfr4mEsnpBQjTEG15cUY19qRaX5y
3qfE3PZDdh+7WLVY1Y0zv1qcywFR5kawau4DvzMZoznxhc0qfuUgb45MP9OoAZLszhk7esod0VrN
bKYXw9pbkrllv+CAax+IDpDnE92zGyiTxR6Q4l1OD/uoz1Zx7jhVfSemTu6WdsoipSdyr8ErPsSm
CZeSNYgxPk03QJ86rSTmhONFoUw2asSbTdRkGYX+wt3ceyOLUzd9XobJ3Tu1TqGRoSoUYVrGsj8j
lk9EKa3x0CJCD2gxW/5+MrvhuMIJFJK3WNut3Y6TzzQHjKgLMb6rxgYtbj3Rs+TledGMCrEN2ibb
Wn3j3JOMQpe05tydJzy1PWxPNvFFrqdKA/B7yRsulJFcx5Pr7iqswhdlV3v3CXnKb3lAzupG6fpy
VeniigMkfPOOnzYKysHe6kNpDLSQtQJMqNYHZ6j6FJxY1ehnwLWIpsp9m6vVMnbPxPIZDasTqprK
fl+OWnHtes0QbDQ7AUagq5YFLHHQeTI9N9JTT4gh/Ee0FpHZ5Wo7Apv93jUL4llYOrsZppbYjZWW
ql3dudawbRxzvSE5Zp6ReEdftuVoea6p2jvOsoo3nUt7FIOOurLxQ35z596BKz4vp1Kuwdh6D9dl
yHp7jvQ5hy2UcMDINqkA1xrhNaBpTaDxAzP+7gnaDqkiwrY+G8ypIgdt0RHNQnYiytDihmRWcduP
kmmWWyPo2S5FE7whRc9vdd1D4zmx664zsW1qygGQvCkCZyNpITzMCWRpsPGt9SJ05YWWYoOjDCg5
f07opLcD4Yln6WIWRymyYaeJNZkQIE8SdR3MIoYqGbJ6qZodr0xmXAZZ10QXvrEFIy7N6eUDm1t1
RMFBt3SZFCEXXTNvdO4Zkzl6XX4ho6u4KK0yuyUNobhEkEScVasWPn0IDFyWU5yLYtdZ82Qwvy56
yQFIUCgIvci/l7Kk+1/2mfUy91bxXFYabf8EOWSm5unUOm27z+ua3EURZMgvA5GDei+YH7AXJ+ON
EjFhVmXqVdOxHwzny+KN5nBoTVU/qIGLzhCosAgk0rUMwFKdcQikmDor5o6wkqVUWCd69Nl7pAwd
MXBMJm5ykzNRFBem+7U0krLf0rOp0tBcWpkwlstVefAgMRi7Uknv29j6Y3deOOPiYdlYJuuYQtt9
hqfaPetatdxNes9AeWo01FRqpC7l0yPE5GK0ayBfQ1FU9llRzOOuyv30ISUIoqOYL/TlIKg43yjO
JDcqIdzNRgP8cWFKPenhIfGITVZlPNGd0hMY1kCukWrFD13l3bJ/E4Okj7L5PjKbSdFEknXOnTXL
54JUstOY1hzH4/f+llMO/Helt/UL+8KQHkdN827AnwxtyGop7rKiz+lgpRbpYR0tlwOGhkVsGbEO
Jw1fdZSi6LnNUDREWeUgm9IJBH1AV1meiAStDOwqTvK8mqFZybQYOx4CXI1ewzS2VnnsLb9+GFyz
cnbpYtBd0xR0N4BD6cTw3pOSuYyyMDgwNeFXLIMZbYqUjJKtInfo62SXbDCib+hErJoZ9v8KjuDW
FI7RnshZU4h6x1S88NUU/ahvfU5qZftEYEp8Bns5Hjk65EVbRJzd+CatwxYVwheHf1y2HvLgGFpG
ZMvKvvPRemzZmfhnPJMWN28wLDxDVpVX647Fn2OjWN/o2jsxyRA+MlI/JUmNhiXIoegfUePrFcO0
UbBbb9y46vUWO1BvLIdSIslEvJJAB7qqyC3nXTCF0GdGgu5SnZXBMHrmpp1H2k6W12rLzquagtyn
CX3JtYtGC319MLVPCBv4rFqMYtN29NEmbI2cfOMzetZ6c2eZtTR9jr9WeSeMmcsvVOurg0p7diHc
UDM/4DR2VnEhiartvpG/Sgumiumw/mjl0L/iQzIVGaD0NURWQmoEZh/WnRc3UVDBOz7oI4qRrev0
+QSbpmufNMfiG5jwoRGjvPd2LIRx1RmMF6aAo9S5Bi55BXLnWkjZqUjHroikg4VzPzvov/TNKIgq
OPSF4C0pafH9FdeJzmvb1sBNYM+RsqEKozrroIfJpxIUAstzS/zInY4YbrphuUzyvYRuUVzgwONa
pRzXi4tqnuzc2ZJV0BeXBktPdT70Rf9A4S/Vfe1i7cNxoi8tQnyPcAJ9SGK171EAdltEnnw38r75
QcXYOOUluDF+KkxyvXukDQg0uK7UvGVLl/Vljs0lDQd+hunMn5hR0deyaNv5rhXb21Fr6x5XRMNb
hLjDjw8qbJwokESyz3pEI0La1bnmgutEUWPfI9sgvaqHM105xq5gNF7dIoUd3c2/EzdQ024Dc92o
2PFAt6PzYbPLZXtlj7VBfnMjnaefBivXf4ZCgKrrw4Hy0cuACSGl6aPNG96+GeiZxV1rWt1VPVmZ
QT9lIEYJRglxwmQyVOpPQEXmr4M0XpSvheLnOkzSmMp8xEJRTDOboXhC/KG1T3TvyDSJuRteBce7
0OwX52TPsmNeO2g18S09wJ7dTKtlg3aluynHCr4uIm4nysln2dSTThiy1Tlfu9FXY+iQbpFuugWm
BGoXq645uCj/zkal8cXrjHQXGJ1xUmTEItF2c/FnCcC/+mvf314AuRVZ9+o8ZRb06zRm0czWYPtA
eExnk3u7EcckLbpwNUVci9EeLywPjW2OnPv2L15NqKwWtCnMvTqJWM76wb88f87qRP79b8a/dzxq
Q1ZjgRhQP5zrReke6Rqnr6nTcoBg8Jznf3ItjZV18NPoiWtJ0Qp8E7s8pnEiOH59SVFDchoq2kii
KuPLxWbSv3G04AQazUF4ERM1URWIoDRnaE+1L5APi4l5s977UsP6CM5wk6aW2f/JD7a+7q8/l2/Q
Tmbmx7TQN70PH0XdwWns2NA3JfP0ax9L3zUcQ8pFoefUBr//3Ncr+vHFbB2YmeUzfON5+vVDCMhd
aRAc9sj1Kw5XadlahEdOJBb+/nU+vimDWGEPZglNUt1cgaC/vs4Moy3nmQJsoUu67Tq9ojIi/H0g
n75Cy/cnb+vjjczLYU12TYsJKXOAjwbqejaymvWo2bTvG082Zcwe5pkm0N6PCxZ99CxrE4qNgc7y
Qo0V/v79vnOSfvlkmXUiEiQv0WGk6v7x9z/d0dloZkRf4dmmvu/6h1SWixblEI1dJpBackXNgX9N
k0nLtCCVxVO84DGnx9P1NPQ8odMc1BM6Joqh4iXKOqQ3ce35baRMoF8by8+JdokVmqGtDcCXJpti
/YAwMWacMRZzOUxWPnociNO5oQFce4RO6I2pH9DuaEDtejwyaHVp1++cAQhlyCBhrUGROzRXRF8g
Tq+pbvNtpU3yq5/MdnZWU8ial0wi3BaDjDvPB1ECM7oux4mLiP/DaO44W7ChMrlhOtjlE5uuQmiD
h6qGwQgDLK6rHREW69Y7xvzaDBp+1aKJnbPOs7wbLGn8aefA+9yI0fL6NbnHMPaj7qw7MZp1tveh
4odvhMr2ylJcSta15DlppzbeIf30TxV6vjy0ldef534RvOlWylbJZ5xRAxC525160mPihzqIEXKI
NE3vF6GWG0+bFZspac5oy8uYqRRiJeYtxByyoZfeQBGifI08m9SZ5/7VKW2q6CZIe+3LRLCLOs7N
wHYve6CL+EtXVBqO1qzaNZbP97EyOkmRuXT1jLSOkmo7i5QqqoDgI3f0abK9NuV8ljHTnOUQy0RT
R1URUbOa3zLmee/1iNPhJjuhhtamXWYpWqmS3Bj9oIxRr84mb6wIjsGUwSE/mNsuGt6/Q5/ZvEjP
Fc/DBlENfpcECMyB2d77h+DxpsFf8eqN1vDDLtT4+XashlReK7Q9T3LJ0fWa5AHQaR6DHXJ078G0
kNCauc6cY8aScxkrInmjuEWT3QJieY6L6ULmNbMFt87nS8O1OUCWMp+10x9V2gSWu+HCDvZG64Yq
tOlsvhlNYd7MSWHYm8T3bCeMq3opgZm02Ft+/7B+0D6s4bIuB2wvYNl1XPdj8D0CpqK1DGynGW5y
kiSYKd7wHlmnfBs519bo0sucmN0/A/98XHxBHtpssx6vb1JOfKwmzJHzYeyPzLsxfiMr1FbUER65
6fr3729dXH9e5FEW0NAyjMBZ6YcoLn5dfOmr2oPKG7HBSO/dp4FRvea6JboDKkwHC1CNEHlTLlBl
zuLFaB4VD8Xb73+Ef/qIg8AGdAZsGviPb75vxj+thkswm1pduQxuRn+6bmbKeFpN3o1hIqncWM78
vUpmPoPfv+rHco13vMZK8CugZuD0H944MzhscLRNNzVi1zPL4HzDqrWOuyHkPA3QFow/Wff/aZ/j
faKfCMBXOQha/omNwrOLJ5Mx8JJmwRVuq7GFvGq9BrNgKfn9u/t4+5i6wx4DcAa1DjSAjzVTjWgl
UBNi/yTgKII5tS20m0a1S/3t9y/0/7t4wFZAXRvoT4yPGdVpn9S2sL1lRVcW3xwnzkg+SUv+IBjw
HnrCJ9DiXdDx+9flyf9w50LGs5FDOb5tUXrb1ocLyKZXuzI2RmofVV7pupSn2dbREhMUU7eRaTfu
98wrpjc8j8Z3RwNijgPMl88ytTIVaf7cfSdYCtA8WhXnrGCCOIcgvMobD+nbHS7O6jyY6G6uQvn8
Ho9Y/lxlpk7qVez7HLPp7rHVDjONzCzDY2cmw/BckpOIZCcLppPDzQdpewzmZ8sZZLfVcmgL56zO
jJg6t/k2qljr9othTke0GbUPUMxju4KekmSPDbpvpfAsdH6AOV1DL7j33s/XPYWBtiX6hhO/PmA7
PKKXZbsJTMUyJGN/aU9js9jgNd160A4Ibli1UwJd+o3oNRyg+GhYzQPR8uf1e3NJszhXXKyBpv61
Pcx8h6SE73apK9iuBU5exrhYl3QizFxsEpH0VYt6qK8qzrymrPieddqYbJzBcp2gR0dW4tuIVRYw
nhhXhuGiG0Tl77LFZiGrx1y7kugDMHKsjaA0EQtpJskCWqBeO2xZoF9Jp1K8EWQ69JxnioQANe8e
/6uNYJtczC9GPbzBVyBW2wU+ysY/+zo0Zwhn+rl0cjrWTmEjkhdtbx+atp7pcGpO/JCldQ1BAIPS
YUK8+ijbbLxf7WTUIZrrtCetsZyzWiQYpuc097MIz7YkL21dmRRqvAPjat/dktHLFjjntrK3/jQO
4kwSxhIG7eic/bEnYBvl3emYz4vzP5pChPfW8qlNx/VSBT41QQsNA+PV+x7CJGj10BDw5uO1Fr59
7tGyfJwQB4ee75JOpGZEtWFBctSTxnzmFkIx9lHN1uPlK7KY4qw2tAZ0SqsBkFSUuXtnBsI0zsGo
diX6YrA4ePHji7ymAb0TlZJdhAqkqi6yESE3eFfXNkIHgQ8OGMvhZv5D/rLAyiCRtVZJu3crf1US
z2ydtL/bFGsBzwhojPeLm4sM8yHy7CY4a+bpB/L+LwlIb5uK//3H+jUvTUttk6TqP//jl99dZC+i
kc2b+vivfvki+Z/vf528Nqte85ffRLWix3vTv4r586vsyz9e4Me//J/+5b+9vn+XWwAKf//bS9PX
av1uSdbUvyhBTQ6g/1o5enoV8nX+py/4AWw1P+mmq0NRXysVgPprlMJ/A1s/4TL2wXEhAYd4Z5n/
0I4Gn4AkGEEADc8AYLUC4db+RPr3v9nBJ4oO+JqeRxgvRyXjr2hH13fyU4GBstgOfF4iWKFVus/B
69cCI485FWBeIW+WIz4ZCFojKWq0po1mm4A3ZNR18QQUoD9wBl0Cehs4CTcdKc88N+P0XRZj9zQJ
jrnQGYpbeqU8UW2f1w9CB2CeAyd8QkHlXftAmh6lMbpvY6c924jYX94/9L904/3Lu+qXe++qfa2/
KPH6qi6e2/8V9x+X/zf333P9bxfP8+uHe5av+XELep/A8TqQ16zAoi/hr1LdH7dg8GklBRNmQmoK
s1tXpwCtOXtxo3kGN5rOFwZon3WofAiAf9yDnv5p7W5YK0mYW/P90ebJu/6jcuWh5eP+x+9/pqJ+
QHs7DLnBpHEHUinopLZ/zNrK7KSVnYbbgQqzdrfgTRK0c4YNl84rDgwzsWslRGIMkdBEf9klTp+d
6YsesohCoy4POBKY9iSx5dFE7BwMeKka0UVpdorGzPOC7GFwMA5vm8wbmdikmbdLVTxREuU6cTmT
oTNczs0EBBB1APK0ZkHTbLbWNYyI6c04o2fIcAptlwXFK+ixse0XDiboQuy2fs4XxWhHJ2L6i4Js
pzz6I0zKpH434mEDlJEF1RmN7kWEFtQnWhYdOdtajVs74qSbnkbXyV/AjR99B87TNidZ5tRO9oT9
wm37e2ospm5QPbu9zMZpR2/TKPd1oG6DOqvKHR6IsJu69GCzFe1qzWiyCBFivFtSzXg2kTjOm6oH
lTPDD3me2lx9rZEEHZoRK76jcEP932Oo5uN3eplrKM2/fgzPn5kYPv+yDaxf8MczaPqfTEi8Ln1B
ENXc8f/vETT1TwFqDbIokNTTa1o7tz+eQMf/pMMuNOiSM8bmxMAG8eMJdJxPnEBp97LqBpy0eG4/
PHW/ewppG/6yDWC/olaw2Qr4P+1xy/gAsi0mb6ZBhUYWJ0P9VgUqeKorulfI0Pt9CVDstagHLNc4
1f213VX0kT/308XK37J3xJXZ9y74mBaNnSYIOM8xTUcznKZ9vrQ4/QR9gGlL1oKnRwbmaCTKdlki
B8bT+sTIzwFwwP3vnoKpRyEj+gEJXEVWOs+SE8NK6ul/7QzHi02EmhgEt2tG4y2fmio2OG2nl8mm
N7evHFtRCrc+yrWkYe4IaWScS/Cl00q3crIuj5ouYwqS2vq4caYYcl6MiuXRKn2bwbbLwG4j5060
kWWlFsLJQbM4NkzkFBMBbuPIbWyhH8yx0E7Ynmb0juNyPQRx/QYlRTsVKJPDeECa4ZWLuIkdyvNQ
X0w57SrLLJ+rAu/5w2z08BmsXg8ulFnNl445zwBxcnu+n+fJSaMJ8McxCAq6T5nwjae5dgbyx0EO
BruujpdHAcWf3lNQt89TQam5AYgFJKywdF+FLN0lLeFBW/Pec+V9F6MGMWgBR8KRos2cC6930UWS
k24nIYbH/i11kuw+sXmZqKTXX2xrCagaYmaSkoTKqO7CwO2Pxn4Wyd3c2sKC9jIuD3TVOEjWfeqg
2/XlUoWkHPQK+4lM7pWeEyQkqiboEBH5SDu93EX/2rrNqE4Z9l3UOQu7RFSXaQEAqzAYdsYLMotx
rjEKJkNufO/7wDpZrVb5m9EQaJ6GoegvZUkc3L4zeTtcXouOsT3Gk7Nrl6E/zaSLtgyWe8QKBc4p
e2uYFYA12sVOEmLnbsVhYKb6GCi/CzaTJyzSh80h7Btt9iJ4gpWODIuonlA3ZX/ewwWpQ+pGfgaE
hcTX98RIf7M0p36kz9pwz2Bw/2aT/AMRw0bfFvW2nWahgjwSb1UfcysJZKiAt4BWnwusFsSTZ7K7
sQlUfgAWqtdbxKbF91WoxMEy89y7auUlRIWf403owKUV0TCSRQnENHhUA7oErAily0bhrZe+AezT
bqygF+Q/YJ99sGcsKAfkE8mb7hfjvK+pztxwtGRWXE0oNREnBmbdhfXUznuMdTAzDWTOqC1Nkd7H
SxLIbW7nsdgngnDhTa6s5b7loEUHaDYRRKhZYhXVhBhTtMSml+60AnXbtgL3wk6aj6CDsCLn4DFH
oW2g4qmvU99ZD7EvRBzS1kFW0rYilheWXwz5BieEV5GZWeTk3VVebR+TpOnFkRlIBVC8zG1/W5mT
o/bY1rP8ah61ntwsiE1QGOTCNTcIhZdbW8TIQ0UZLExsMy9B0N3ZK+nKp6LYtkEwoaQ05TKdYDzE
t5BYeJL1BR1AmLXZcOMLvzFOmWaXzmFihjp+meB+GV+z2rJJ14Upu85ejakNO7HIRzSajg36bhzg
6giLs5Y559AnqXxmqAXIMAuBRRMpT3uVFakT34DG8RAExRp8L1OJYDzv0e8b+2qo7fSysILsTRHb
CrisCNA11ST0cm2zwpJ7lIb6vUUp50dB0eYvhZw8tRtJSTBDjBVW8s0GHvYVOEDyfeiV9V2klV5G
ad3bACv6YcUVubp+XyvTDpuWdSQSrqE5e5+Q3gcDlIHaOLTcg43w3eTBq0zZnWN7yLyobh31UGPG
nsOevhIqm2kqQKlNNbg9h3yfYms34IoifF1ucmOCn2JmjSurgpv6LRgMbVrnAmg/J3fs+7D1nQXY
VZ1Zt6TaJ3Lb60bfkDHlad2myQeB8qbUY+amBophXlY+dHYpv1ljoWKGUJ30NsQxENwbG3ZTb6XS
kB8Jp0f3GMPgMiIvdZts10PSCkVfGvlR0zXvjZpzokGQxwisqDat+YgWMLDQoRusV1kMxJDbqWAy
49udFyFnBd3qt22FlCOdEMU5qTuidqI5+ZixARh7jfPVN6G3sWDxyF09FKZG/i5WbcW8IStEcKTh
pl6kwAW9mVS33GpGHN9Kz/flofL9J81jTGRXdr7syxSl/hKL8ZvTN8lZ7wZYAoiGimFamYBAm6m5
FbavLkYUt28rJcff62k9HxQKNtZPXuKlzZ32bdIm3EAlWHk2k7GEnmCQK45UoMzRUWFBmb6yfHsu
eWRu/ugo2xhvNWYwnxffVQ9+Z8hmO2RTf+3ZNmTRYonHhwJIEeMYe5UQcYGcvQchRmI+nMsjjI0O
HCv81GYnOpemce3lE/biYjbNkOMGzE1DDXtblM6XBrVFElYD46ModbBGY5mnUEcfpAdPQ1tB67CD
OH0uUBtDg29zvYQvFzRy58e+YW+HlvbfhuVoeeP90N5hYhEE+5mgUGj/K7cznDFOoC4GdnGVinSG
Al0YE+idBH3xRhdk6mwbIwbGg4euMLb4GdIM/Fc8u39Mhv/vcEpVTK34m6o4QxT0XH8sjPmaH4Wx
+8mn9GRgjnbA9MnM+u+z6VoYO0g2Ahoh6DVgCP6jMHY/UahicTcM26TZ9nNhbH3ymZnQu3WYja/f
7i/Uxe9ZLj+NX2DiUxXTtzFcFkSXhv2v3RE7dkrWXacNPS9ug7BlMt1s9No2n2kEqiJsQE08UIcM
t2KavqIxiWnf0dXe4WEtjWgm6kyGgMuqM7ywVRstpLKzjDear0XmkKg66rNuCK7rJJ/l2TQZ2hwK
6U73P33kP07dP5+yLe9DN576nrdAF8Alycp0GOX/+kaA4FoeoCCYQRiDgsOSdGkPSgE63alDvJls
yGHMvmdoR8/Q1nevGds9ZpFuRDXBhpiUoOCy9WlDZYUyien7nULVde3GdmVtaQ+VxE8ZFsn2U6I+
6wkUZsqgwM2OkzP7q76zMnEF+X6ZHGAsTd1BmgrDGLamNTp9TEgNn8FKPMY9DhDGlghXfWyEKcqN
fDQxyY3VvT1nE4xBqZdYBBb0W5T4qnxpfXK/ojHxpvdOdBxvR+KxUZBlakAvP5m+9V/snceOJEmW
ZX+lMauZhQaUk80slBl3zjcKp8o516/voxaRnRGByexODAaYAhooZEVVpLuZm6uIPHnv3nMBheuJ
5hHXinAtnoc0YjK+whkG9CWEjKYCrVX6+tVVpHRj5lhVygi9NYgc9tswGAHY8Us+cs6a17qZrdYw
QxkHLtqxNTpD2aLB7HJdare6FQoo8YGOHtFxz+ae+1RQbTBJcdDpRlZ9mLFR7+vFogndmDnugqRo
dhnV/XNiJI1qw7xS+JBI921wKkhkoFqKtWzrpg+fNZr8V0PUgWDLJhmkGQfHcAGViTOF3DOqF1lY
BN2TMgPRJ9QU2hzCHPYhOkIpuczjQaF+tYrlI+ggPNt5NCpfKHio8wa4n3dS1g9QC5VI/gwRSlPU
pQ0y9VlILqSoS+TLcirkYz3qq7ciK1kBI+84V8IGyrmRACXUxHEhLzZUxhsCwbuFwSw8b3+qtfZS
zGMy1CWksCgHlEFWXKWG1m22NEGJTC9XkAgzCyDbjao9FKVsvsfnvRjWJvtyct6jKcHZr6Xz3h2d
93H9vKfDtGd/t9atfjnv+sL5BFjOp4FwPhmm8ymBVZMD43x2gN7kHBHPZwpPIudLdj5r1GGMXsfz
CURj13qeoUXzdzgRwbifz6tQqkaw5wl8a5nzjA4wJ5twPuUM8Bc9+RkZpx9lBychmjpORdpU2Y7n
j7NyXI9N4XyCZufTFPbo+MjlnDOWKUx/ZZ1PXmEAoBSsxzF4jWW8U+Q2eUrO53XMQONFhXs30XYV
ELuDqAIySCq9Hu3m86lvgXv6EtZSoD9XBctaIORVaZobjK3ZV6HN3YkrdnmnU1NwyFJdDOdKI2MR
H8S1/MjXQkQ71yS46gIoXuZzd65YlmgO7ua1jEkjgadvXIsb4qoqa2fBvltY32v9g4SVWgjhJnWR
YQCsm3vqrY3Q1uaT1fdDt43O9ZR1rq2sc51F6pzhgZOl+krOlZikBVjFiYZBY5qeq7W5qajc6D1Q
xYUSBR0DAmq7YS3zzO8Vn2B0EtLQtRIUm4aqUDhXiJEoBxWWlbVyXKywpYpcC0pZS9tHrQipMpW1
4FzhMekGww11aK+oHYGchOKucEJJvgNVwmKezxVssYRUs4j/qGyxsc1vaSCXhRdMpJeiggyvSwWT
mSfxeim9iLVOjhFNlN5wrp8TgYeGINWme0zZWi0MeCD8uBf0XFAELTIAzcTDqBxEI8893EnWntH3
yN1eD9JHQq7pKJKaNcBGnWogMlWfhTeRhSDDwexILSu1ZlEg60VJQvsDhpqt1laAbRm8jgZgUOnx
5utTG9moK2LpKqSQDv0oj2n2iJKEw13njgFXsR9Uw1+Fs7FP0yW8wIOB2U0A5cYnhEUCyR3dioyx
ZTa+4maJ7kwFGapTkLT6IfeWOnlYPIbhCAF7zD/0GKZexBrXbZMamXgAst+RXTaytezp6WKNhB5B
+mElF/OB25KZu6MpTq8paLpTPHUVzYFgBAyGy4R7LKRMm2A0tqwSwZiIdqaTby2sQAcANPN9NCtZ
xkPeFtdMpcxLI0KiIgdT+8VFDwz0UEyNn6aKBqhr7NMOnl6L6Kq1UtlihdFO4Z6BsdgD/wAuBz9n
eIkrjqOiHLVCZQCM2CWtg1A6mlXXvnLTT7ku9VZbYqbhZuc0VYW+N+6M7h42K5erCTV97LSDoc1b
uDqLyLeK+9o356F7qSMxgfVDZyFBWZ/GkxeMWvoOZw0eXTGYWP1rjIWJCxFUvYuDmX87y7vB3Hc9
BD5HZX1c6UoOM10LBRwpNaC22RFk+MuonZHx40GeCtcYx5ZeTR+DFhw0VUuPMnPBq7HpurspJ5IH
wN4YXM0NEx96S1HGDaIGzeedC5T/Lo//xxoJ9tfV8ab5LF4/Xn9uGq9f8GNuo0vfoP5geZdgzqy5
jfR/f8xt+Cs0eCr9X6SZiOcMCrofXWNJ/rZSYAjSMlE5o/qg1/ujayxJ3yyT70XWlMoIkZnOP6mO
qb9/Hh0i7KeNaFFRmjLCas1c//4nYdCMVrSojDoh6kZInFatdU+QcLJqE16jnz6V/0MBe4bJ/FmI
o2DhtXi7ssYPLfKn314LSmQkTQjP3Bpt3mmtUuwgUHXXaucXOY1aR8ZM7UWT7M8jVVwWY+HFUlG5
5gzEjkEMLagOvlm/RAc5LVRPzxdkpaA8NyN7XA4q2K2og2zETpVbAAa0QYKojpKReKhH8Ngzq1xO
RdYp13//o62V928/GfIqgjsZDtPFUn+T1xpFqFtpwMsvmP/9DmqQI01tSbwG9a0iqCpSdAtSQI//
5e9f+dc7wfkz5ZUZ4K2PGNOE9e9/+v3p0wJQj0wCVwJo7mkDCXaLSE/n71/lnLD02w/IaG+9ySEI
0hho/PoyJbiuuAfO4Y4al3S30cTKS/FguqJVwOSmXdYgQTQBV2JkD945osLnuVoea1iAhiOlgn5r
CMvemFN5U+U50WhaVipf0WjG15O14CaV1LHp3XhF0ttJ3yeHyZSSl6SZDFc2TMRzeakrB6VOu10/
atPj+Qf8f7F3DZ9N1zefTGur9t/8vvh4hVNS/CtMoNe4wb/exm6zcnhNf7/j8yU/7vjsSIQ+EVqr
G+gN8Cf8sY9J6+0fEQMSftRpJNDxDP7YxtA5AD2jkw1aSsEwrfFFP7YxyFq4NsnY4uZGcCeqvX+y
jfGFv64E5m58G5O3oK2zaI33+Osj2rZzChO+Gpyg4Zr6vBadjEkscRA9YZCWFDVXw8gKbHGM+1TR
sg8zYbCw9CA1B6z3Y5zOgCitQGod3F3mZgmU5GXGFrELRrl+ZthBmElO1z7kSvaAc4F6QFzutIqp
BXlovdtOQG24oGubcbCQditG+pl1VXIY1DR6GiEw3iQgZpjchsfcXIStWKeTZzRD8S5zLSaAaRoe
qqHVSGfRhOug6oRjhVc6tE2jrX0NVfFWFhnEzbXe7NWuoFf5MKzDkfAFeyTCa/V9TIorK72K1Icq
CPLrcgGxoSn5sFsofPV+VD8A5OW3cFSmyxEObg8kRe4ujErS3sJ5kG96o0SFnUT6UzGLjEtoSOcb
GU34Fta8fp1kcF6tQe/2idhktIvNbl8ppmNowNdBbTNF7xNzGxBta9dVpvtNCGfR6st6O45a8ASe
U70I1Fqi8+e2xCVtBnAJPjBC0UbHsBDzlNz3uN6Y5JCuMHjQYKajUlfjIWe+7pdDimdZDaMjOM9g
E6AJ0FvtXUq13u1o/F4VhjadBiUvjrg7JVqcMC1LNb4ylUpyO7xkPveY5HpMrQeoKPSwG2S3fd7y
I2R9ZpMd1O5LMKwuXIk9nNGKm4f6QadI38WNhotfL+4ETdBOVgSjtS+7aYOouThOMlkv0MvCx3Ep
MhtBAEQqvdXvk1h7xoirXZF7FUBLNZRjGUbVJohjerjmjFIRTIu6mYv6PQB+Zo9zrmy5SCDPjvLA
UxqlfO3zB51UA9IJkuZaF3r5NNLjcAar+6oseV6V7r10mc9B6hZ62Z0m3hc8J2DVerGIh2UCCsXH
0GU3Zlj0zjQM+dZIw2IDFhXo0Eya1dBN3YOEUfphGvjghnQWH5V2uSf4fFhvLuGBNJ16j22NyA5N
GN0wKxn7MEbKa1kEB1+vnaWG+lie5HEfjESfYXhTX0iWQPaA+R2KfyWeMJZOntLFC/Ejteypsx5c
JqVZg7hmyon8I+EME5LpuZAnYOB0My7LYg2RGRBwuEM3P4p8ibNMEDh3uYJ8GUW+ug3mztiCZMVu
i3XhsrHWrICOrgCAoQVYcjPO3HzzGe2/TLrLJBv73hJ0RwBV7jVxHMDgAk9Hh34+yAyufRjdzXuH
r9/uKgl5RhNK95C5m10QxKJkcyKThpFV0k4SG8Vnrvc8GoD0CsSVDnGyopeFyc1kaRjixWq0Pnh6
Xq1EAOgPcnUfjWXpKq052MlcEBg5YiNpkQ5vInXiT2IZ+tOivyxmBGQcu47lcU2UWCJJRKFT14cc
qOuO6wR3A6MGNbsseuoiSGUHSqFPkIcGixw34W0ex8NeBCHnEEuWgG4YhoMmqfkhkFXEy6Nk3enJ
WB/o/4Cvp5PGxyQA2NADWeCoxXQIXEveMnZUXyNC2Lhvgk/Do9Q4mbSSWUA9A3Cq5FshlmUvzNSj
vJQnzdTjZzT3N22ZPgt4vbwKR8GFAUvjGEVhtBPS8HaZce9Xun6JQpXZjNEAzGBJcwmfuAyPA1EZ
INFBoDEOb2YjtQVhDHk/Jb/BckyPATZFRwxV401N5/l+aifYW7lq3JL7lIJVEsNDwBXZS/pxhIWi
6Mcmt1TWRAf4a5zZfctqEEmSE69CKXmL5a2qCq03G7Iv9OpLKGx1HVGsvt5wGWr6U1W/qSqyZ+hB
43GOetRNkDnIksO2fcPMbLlUzLnCxansUmH0KKjAJw9Nb4swhd00HiovaqTAH6qx2RHFDZ6pHR9B
LiWeKOZOrGG9FQOMN9nC5DMkaop+rSYZRFHK6XAIJbnY9bqGQwlqwtZa2lvVjC9nScdQrA2yR/Zb
ftHDmr4a+zh8FIOu8noZzjV0ScwmmnkF8UjxG73w4iF4KjRjV8vrEGyWrf2oWlvUKntRk7tbY0l8
KUr7jTAaO6OrSZ8m0JEECqKaZopyTwx1EIz0e/1wFPaTYn0pSXKlkYToEVMSILcKX0WLuaQgjdIF
URjVXtXj2jVy7t5NYy7vdHa5+7as00SvwGtB6Ql1bq9CKpJQJge6RlcSYiFE4i9Mec/Eo4SeCo/w
TkA47IsZ/DAgRZ/oz3CdGhLxaGqQbRdZ0J5jPTaPbcX4SWDGT79EPQwQ8rwSVUdm9+xVUzxojKcD
EgpNo/bDJa259veniWi4vcEUvVGkaxaZL+nRmDoyI1/bWC4kM00ueyI+LR1SilfKg7KDWY8QhL4B
U63BzDbTQFvQ1ysI2kzmoi9rCIZ7LofVNlNHIDeLIl6UY/aCTFPZhKC8d3o7Kjs9ar6GKEMOFqEb
tyerNG/TCrNwYWqi09ZxeBDwPm6IsGhVWzTIEAqEQLupEV9chFZfXZkq4SFMJOYNRPf8Bl2NyNXI
0gEJdcGJPrPu13VfMeLLygNxePNOiOnKwYijjdwkwj3xPTQgSwLf5jnhtOuWuO9sEX7bvRXGJPaZ
ZtV+qkAQYmiYNWAjehKOwTlBzwzrsUGMyt4qAGBnCCAekqXvr4j4Q2qAR+qjqJQyRZ6qhgfmgOEJ
+JbpkeKI5Wc4GnKm+Gqub7VeFMFdiuBWOgJ1DZI61ISIjqpUP9JR5YPlyN5looJ3W+kGD64lnRWx
ALPBh2/g5tF1T1SE4HJKZm1bU2S5kSCbiCjM8KUVFko9EzqHxbRjPpD8Zqeq4Ou16HNpdZRKq52U
7mEa9ztIkdvGSg497k34kmzeIxxQ6OnZSatGGNCzsietE98U3TdXyYh7SiFzlmau+nVbbNJ+gvgf
VNfzoBvXPdRLf1r5LHo4vzPD3gU0fRfAV+I0X83dIe5CkOHxBvKYa3CDQhPEOHsqTyI2ATMkKqYV
5kOncVMveZA3vdY8SulyGowCjx6dQ11sWgCOpCU0dL9yIpPoZjugx4QNBgK+N4lhYrbNBXWXzcvK
nhbd2rLeI4KG3SjhIWaN+PGKgkeoaW0iKCJ9Or7VwktXEefIGpWmE6QhzVUW7M9w626I+rsxg4YO
Jp/kBAbTR+BxxF9/P+A4cPSsvDMjU+G1qLrCktDerNrExaU1R5A7Fm3ThsDvZkyoDAc6xP+zmHPt
Hz4aSR5dZWQWLgoFAzeYGbNiwmijBkdukOMSDN7hxTxo+n6WyXyg9LYLhUwCQcxvmkDnZxi4Ma4Z
W3zOAdd+Fg0bTWRwPoL9sCtmJHZlBYuDt3KjhtJdKhhbiaE7GVLtfBlE3QcJPQeobgS4zbnujUb0
0Kl0sMWeSKXyltHVx9CEX0Fae6OYbKMirUlVgbYUU7HM6cx4RIuvAyTVzsLF9yjA5PGVgeK3B5I+
z53lSjg+1FD2o15XbUZ6sdeO1NcZv3xMF5p5a/H75kYAq0ZXQHsPjxE6Kqy1Uk02beiTwHARalBy
GCY58BUxuIJ8KFZQPQ3jB1JB9snkDhN76ozd43oKE4Iswh2qpnIv4RAl9yccH7EqkPo1MDZ7Ezrl
blgKAVOThJmV1Qy8Z19hG5ynfts09V2lxbIndaSq5bHmTEmWXJB61+yFFeQ3R1AGHZ4864mMCEZw
uSB/ZUuivWRk2UBJAUqEV3EVRCll59Uh/VXmt9giqouUR5H7xYQ/FigazMSQIaBWG83nwADND8Eq
OWXNk05fzVdqY/FmMUFXHBfCxdhABux06Y2fbp8JwikfOt019Ha4hEtn3nemjsSLduqF0WgBhdFi
erWgNwib+tptzAascQ4OR0ra0TGs4TKXgN1H+II3Q1cLB0FjQoY/KD/VVqjfE9ZHNp6uVxsZVoTX
VTezMvG2LTY709WkxmkTPI0yAS1J9zqQn5JBihz5FS6iPh/NkRHGTNCAKl+UQbyvYmg6dljE+9aE
gj4kz3PTlZdJp8kg8IZ9Wqy7E2NPkqxCKDPmRSxZ4gEXM4mHtHZP1CW6rY3Y4gtl8ll3J2L5XlJx
0H11Wk7kqHLoYfLaDQD/tu0yJru+Nq84BmRbWIJDR4CUl5X19Khi+aKMHj9JbYUjpcMhVLtgj26N
Yr8RRnvEhkXZ30ybMlJOKOBuuhogETdJnLdhpbJO4qdsQNez5C2xkcQIXA5ipz+RPQYvmC3VNQS1
9SKhe8viWEf7F/JzZYrhW3rok8pxp2b5AyBCtnNL/xok61Yu0xtORLeIY7r0grEzdSZ5oD2IbFoH
Iz3pU86czbMDQXI1lFkBdireJ3hpBgJ4i/ORjE+jyF7lEJGrHM2Cm8LkcMidiT0RdPQ7Q/dNwU0e
VVrmjKQkiEWwL9Iyc2mK5l5oVqEXAg15RI3vGfjW9q2mkd/RkyANNdUxEuNBlsjdyyxtj0YUNJZ1
jGTCU1A/TrtKQnxuLGysiExvcLVF3qJpp8w0PDawwCUCRSfrAa5xFxgoateRHGKaU1PqszfE8nsn
k0cmdpcIG4MrkieuZS0+MLp4lhOgobDxt0NOaoJpBgGVSSJtIkl8VFPk95laUJubcuDVDQiJtCkf
yBMgtSeKxJOiMwyn6M02lJ3VJ27ped8q9ciH2M9c6ggIxQzef/SMMXmKp2oiQMbKzN1cCMnTOrY5
aQZp0wZiJBjJCxP/pJqN1yJf5A0k6qHgRpRmeznJgydhGZRHMrUR3eqxcIjJ63HCiCDzJOxLRspr
JmmUW7umWap7uWeNBXmrEFGoTyl+FYMic17jIKOExG6QptpjLmQjgWpW/BQlHY2BhV3apmFE9och
zvOFXiuzX4qZflfl/Xs/tfmO1Np8X5cEm6bw2VzceJhUBcS5ZiiHjhwZcMJiVd0VPW1wo8MpS5Ie
qpG0FHfsevFdoemJzy1PuLCWmZPX6AyU+IHaXnSAd4Bni8LrGKTddd9BRu7UTvuCetXv02WWTvgc
pzuyE9f88kyzZU1bCrtmkTK+SerHeFid5OKS7liMwyULSlbRIqJa1SsJ9RoTueCWeaoAYpZBmKdX
RX0zNmXy0rfY8mQSObdaRMw6eSTCDbLd5WByHXDklnt9UxWapxDVydkSmH4oBuLGBO3pdmWc+Uwx
Emzj1RJdW4j2NmODiNiCKnDISDVyWqXV3xjbGgepb5liJiUMhIiZsKO2Ay+6tCzEQYEQ2NcLx/hU
qHnsVeZM9i9QeXI4QnnyR0tp/LofTZhYE6zMfBixFAoG4K5oMnqnQ+B1aUarbd4wiZ0ugnY4ZLGm
PxOFKZ7IcOmcedAy16jTGvKhJcCwktqdXKAsyeM08E1VTu7RIr7W9O+u0cW/agIdwFI1BCCfUbPT
glBxM4sh2xixXaU14z9+haqn0bpPxdLV4W+hdznlVChuLNKmCxbCkQvaJAvIDK74+uKn+cCbje5U
E0mEmcJimnpssL1h7in0LVcwtGUbCyRgaBWQM8SbInJwTXku6t5JCrrlhE6vHF2FypJ+mnBVtFFH
5v2UR3tyTOJtI6jWewmSfIsiWHir0Jf6XSn3G72JiGnpyHi9N+dOu4UH9JkIFruVgXyV9GHlZoH2
hUmxgiAAMfFKCGgxcNoLrpSbzbY2pgEz7Ih2Wa4MFOBy9mgNWnwXRoFxIYpTtCnlVrkJ+pA9IIPw
eZPIlrpbYil7gK93wVxc4B1MxYjvZwzGW0yjVHSIMQSL8gr6OVaBJL9AX6s8YnKUTpNZ55Edhyo3
sJIo7h0RAhKAM3VEJBjO6TFFJYxaXRWSjYGa9yoUSRtU6drQFiAY5XmEt0C0U6yFTyPHFkp/toTb
CFVQ6mimIEq0mYhI88iW6g6ZkujfxyD/aErwt76zXxxqf+ljW1/vPyyV/3+4I2nr0ID/u+nAa1x0
zDwgehT/9j/95rV4//xfP488f3yHP6aeMoYYhoqknzIt4r8ZGP0x9VS+rT5JbGymhv4MveB/jAsk
85vE8Myw0OxhFxEV5mh/TD2x0TB5YsqFZ/L7rPQfaAJ/n3qaTDKw0DGQlRlqaL9b91MuVt0kigqR
TZK8pVKGh6osooeIefrPRmfYhX6ZDa6vZfFKkqpDfFS130ZnirZY0pRYiptQcm2NdjWMpS7zTgaT
CNBD9CbokZhtNrpVuOv1ZJ5oATS8E4ap6qb7iukeb+ktWa6p0u6E4uKqTXE0UvE/nSb+OkShW89H
LMkIJbFrkHny+ziYlF3SNPjluW0J8RMJvz1xpz7ixT+VNPgnumW09c17MjwFtt+tKM7FhoTKyKaD
TitSALtZ9SmyHsV8S+P6DhQYUv1OcHKDWLWJGDeXAObaTRaKrzJFVBYP3SaMjD3VK1GyQpV5oFpN
N7mQu5ZMARpIEDBrWOh8Iy1HBy7Jyd4E5NvoTK3j+IOYzBultqZNoAl3Zh3staDUvH8+H/yvr/zL
f+EZIUvlr2eEx/jzPeo+i7b7jH91qqp83fe1z8gPmfwZ7IW1FJcR0oXvS9/6ho6BYSAd0u8TxJ8G
hcY32UBCDLeDgRJ2SFQSfw4KkQ2bPJrSWUGsGv9kULgKjn9ajoaIFQ8ZMIa7df1/n0j+PDDvxRED
LbJ23KF54/Y6kt2lUy9pjaODDLreD7WMCAaNnm0HyM9DtIehrphTVxR7/c6AKeVSLfSnhXAWTC6D
Q1zcm6DGT+TGNo6M0I7aQLuEajO6KTK1pEuPw0KYGv6Bx1QfcWRkprxLK0TEJmUyUcyIqbxKQT8B
DD6omVHmJVaurHLVkli5CT4aeXL9ci/kJTewVDZ2VUI6ls7gCeq3WfhIctVLvKHUnUNOmJgYXQkC
fiZTHFH8SCNRFUoCqomgCBh2RbQJCFy9Uetedf/5Ovm/AQf8fDL+781nefGaf7b/ErN1nvK/WTf9
9Jm/Ub2EPx+ZEo/yj0WjI/ehOSuKqxKehaDw2H5fNBpjcqbaUATwh3BIr6qZP6yl4jcAH3hO0crj
DMcb/ueiYa1xXHLwQgXgEEYr/g+Oy+/8vz/1H6waVgqT9fW0NlB/iOsh95PMZK60KFT6ULXlFmum
0k+z1+VhAbwza97rqrJgczKdjpJcumaEziS0FohzERNczxLV8pAuKB8DBOEYIeWNLlnmAxeMN61d
OugsI42+NWjRCrvXONdfKyN4KBv1eYHPFdV0BUwt/lJk/Y7jZpXyZOhFonVk0BA31BXHLtIsxCXh
jSGYH6q6JoOrVb2bFhBbVRSRGmMiMpXlTDgUoIDosgVv9WSNz51ExC3xfPEtgcGzA2OsR2YuGqdO
4sqi63NBK5Ir6IAVEV5FCde6akkbKNrFN0OJ4MgyVy+5Q1nbQB+no9VwlQkjNE5tV2wMZb43i+Al
pBG1T+X0OgoUfOoIUokQ0YZ6k2hzuu8FJvwpVkEn76UXJDjXcpRMG8Sr70Y0ZXsL1jPHa+lNUnAw
owk2WajAiy7zN9KLlU3cofxmIFL7FOiBPbbcTERC5Rx+OWQsIChA2x+ST5xrBNPo5uvYwRQZSHaB
SBp1+wmu7KHtzJeqbZgFGI38VmL5xADbGNpWZZs8RMmCAwl4nU25cl+s/ki6g/MpmznZK1lMnIT5
FLY9bKFztuxyUziCBgefjMD/YixnRu9mggthnkcXt+INU0741ovVYsfgmi7HQMa1NuGNNrTxY9og
MFRzR6uaB2WW8SKjwucfqwLDqu+VZM5sbgwzYgOA5n15Rwyy6ZjatLikQzyg0uz8VJpP2tiuwZFT
fyGv0CSG0ya2fjZeKMG0iIgEiAM6FmpANnEkDY/dSINJlevbVqqZYLXDqVOZf5TQqT0RmC0h17NP
rrivre8gMbPXoCI+MJAgundrbhBTzBpa2QIJ3yXt4U2cQ527MJTLrCr9ShWfe11Z2MLJJM/JXWEn
OGSUdnYYchAUFvazgV5MViyXQljc4+Dy09UGIU9CZ7faY8Zkze8CffIJvq29bsAmWVZT4zQy/Z1c
6Zu7sRK3phIZdhOoH+Go0S8txke9RQgHtFwAXT1NdsaV37Oa/hnbyF1F+umtBvptG4eJQhBwtDHx
wbuzKu/l1txyyKOLDyqdfoQhT7xzvNdxifEFyzjt3YrsZcYvFvnpzTOKWxVZgykhfDWCbUI0FNm7
TKCHftoOnbIDAW9urVnZVFqRoP6Q80exa946HaC6VJCjU66/hDBSRl8X6tmPB/NF7MN3ohfu0XXI
9sT0xDUzrLYt78nOrcXaYDiEnU7Ei50N2UVlTUR/qXzQZWsc0p6WMm6X5Thhk9y3BbCFwtLh8RJw
YCurP5OEMdS6qEEiphM0IWQRn1v6SEs482M1RSHUjreKljzH8eh1S7W4JnM//IJkvwVRldqDhC+A
vVHeqFTOzGLNxbHyOsKrIxE6bwrdhdbQq0Y76JDYjKKHWdhWi/vYRyWT40QR6VGaqXozG612R46S
6WK3PUeYICBY2P1R+M0H9A47usoNS00HEZFFiy2nLQ4k2hwopA5ygdYChJLkFK/quEw3aGh2gQLI
XSBmF4YffnFrEQ17RPRjhfNbE4zpBlwlsQxaQBx1GJNIU62pNMa9ZZEAin2Ixw8KMvEDy31fGG9D
kB+zIWWJlqGOwbNW/CCoH7PRQnwyRtuC/GAvr8W3hfEYyEa9dvD8Bj4BTG7WdBNww34m4lAgPQyh
FMuH9yNhV9gGsfGZNj1KoIwxiqkMp0mePgi2mewEVboC63ynhFhYjYCU5P+uXP5LXCSN+/dfVy6n
snh9L3+pWtYv+F7qG9/ACQLDMKA6oOCTFAqQ71ULfwMwjl4W12wNHbP0J5JGVb4ZgOz4KpgYiGVX
LekfpT5/Ja+8WJB6P2g1/6BqwUv4a62P+AM2E+ZCwi2h18nyb1WLEYnaTFTtYNfyNWw40pAO15pL
+oIfOYk7bBmQuL1IwvwtKpL96BVuvok3RFzO/kLkJoqhw0OI3zYvnY2y6byB0+2J83ffY65wE398
QqC0HzwQauGWKaTYuxPxyhcPrUeq0BaJlWf6S3NEec+s0WO2LecPIko6psysJ7t06Pvmp0G7qWJ7
4I1Ri/iDa0re5Ae4lF80t3eue97FNVG8nuVmm2ine9EmdlObAf61MjpMkvoD/Lfefujt6CheyNfZ
TuTH0Wx0WvvqqG+Q3Lra80FwM76J4DIR2DZ7QlzeYj/w+u0DfI1bLDP2+gq4l41Lpi7KMfCV2IsN
W7wZnuVT7/T2deC0nnSJEUGzH/bXDw+WfTqs/2N2mmO2a70X1WG+YTfH5lja8z5FaGEfcju3n/y7
u9B+Q1R3RL3n5TcoJu30oYaNT+8YF89BxCPOCMKN2Tctu3+I/CJ2Db63Yb/E9h2flZ3sOrfj/5tc
452QEFt3mGu8Nc+Km94ADLSLI/voxWwlTnyPToYIGSfeJJSrPeQAo8CFeF2/LxtxB+HtoCZuqjJt
8NE7weAMj9p1fBU61abd9rZ02S0DmRlelHvyZczP3u75j25ejsZV87T4mWu68THc8Rw8TB6TDJcc
iT1uG6XyCTZvsZo6xXhVE6h+hfhBaJ30unpTRzrQdv9ZXUpY7D81v77uN5BZ3O4dnC8BogeGf8BK
tN3LhBNfwKXhzvyuaegun8NJw5u2WS3kG8Qnj8XaabfFe0QlmGZI5SOG02tewh0GyjTasctGu6si
2j030y766tlBiRKiRPGZHR7EHXPpY/M8v4wtY2MSi2ygjhZEUpVpeeh2oSuNm1p0jWMresPwuKA8
hHd/ndgkuG3Mx+oUHeWTctscx01/rxtXwpv1BnPJFU3CiyxbdBT+IO7Ti8gVLhmcOIlwGkdPdJr0
iAaEzlXOP02HPzegdZlGVJvxaOyKyYX2IEW4xjF+e7J0UloUTzY5e/0Xl1+5sSk0Rgghd/0rIaXa
sbts+R4lrJE9MIIy2ipusI+ukl1yRGjUfwXXfEv3jdmKfXV13PP+a0e8rV2BLaCcbKbi0ZMAqfpu
DXRUnJjT6kt/0U/5IdpYO0YkZNcLHglLvsADtt5gBE97h6nBMyBt3Ag6gZM7ATIo1LZ2N9g6sWkM
1p546hhUx48S4aCO9uwKhPvdiu+Jb1Pp2ag3tipCVYcSgbP3nR8MQoQf+b1/NW8xLDlhesDMyKdD
jTW44YVyGdwLfuquK1hU7ufHKMWUZ7dvvC8CzQunetLYNwxneAquk6vwMH3oDLg/hbcecVLpyDVK
Sb+ettqmCB9rxlzzHfZNaTufCl91/Nlbh4x2t1vcS2R9hzfBbk8sm/iQfKQX+h5Jrv5auKRQfgb4
2jy4POZz9pYLdrOVn6/Ck/UKYAEJRnIl3yhXsUWdTt31vMz/zt6Z9biNdGn6F7ER3MlbidSWyn3P
GyKdtrnvO399P3RVYyxZnzQeYC4GmEY3ulBVrlAEI06cOOddts1SvlevlXdrX0BYxSILcuWX2MrT
tXXrTktzbb1hJXkNoGcJiPSbcrdVH9bwBm6Cn+qNddctVXd8VHc35TbaoCBULgRPvXiLYoT2olVM
qLopUC/YxA5h2f38DDYRRudbsXgMNvndDrfD5atbLILFzei4Ou8r90txcJdf1t+VPX+1EI72ln2+
qwRzHjk40a0at3X6VfDZOtnC4u/Iy8Ed3GSDw4rb72+Ulby8yRbVS00x9hZmw9pahN0y3eZ72seu
dYudDf8KJZ5FseiWwBBIvPh3MDoyFsmNvusdfhD/+7rH5RmFvg3vE1ulJbKMr433GPPkXfMTICB/
mfx8N9e/fsVN8zKikXKVrHnCvJgQz1HvXqSgGvblHsYyzzo05Bfdz0jZ1Q4wZLla0BRfkau1/L/G
Tbf85d5ed2RTOldVswMr6t3iAQc3Tl6346p1+DPgCNaJvpISWI3Lge0prrUvX6D5g8ev69/p63ek
hJgDYEpQJTye1uxKx1wDiHM+1c/naBHtHpebnxIdVEe5Mq6s1TPQ7gVkOc9a6J/0XbdY5ezMa/km
7pfjXcgStavSKR11Pf8f4rH3Jqo0H9yx/HxzTeLvP2Wfcbqs7XW950dZb2T7N/0ezC3Umn4RXNvl
xwjE+nun0bOlhUf/+tZz721H77m+kvUY3nb+RgOSyX2Y8JPRHFHxPrNWhbRRuw1YnEYgfrIzbOn/
Tnr5/1LJyzhLJ7n+TJrPg7xx/vf/yRtl7b+wWecNqf2PXtr/5I38E0QMNUqd1IkVHpZklP9Wu1QD
ITXkum0TlhW9mbml9G/eiBU7NDlFR5kT1pyqqX9V7fqVgf5eIyZRRM0THw4T4p0uUOk8rHaJ3k8l
P+bFrSMoFYLOUHoNozRvmRktdsioDIyf2AreycnnFCCK+dzm60bB52cM7qE/rPEwBxO1T9HQqetH
YAC8QzdwNchVNyqIbVgkrl9iLRvxfJw2lnw/KQCB9LepuDboqM9D98WTMqwbMoXuSiq+QDzbEram
G//ZGO5FsjYr6rAIr5jLYMi2jV+SeyzoDBPpPSfHv6lM1typhudjo1ntcv6WmQgHMQcsLRC2oQwF
Mi6sfiRpBJ+Ly7i+K/yYojeOiHegnrH4rh47mGVx8XPqiRL221iAIUzLbwBHbxsBeFSlDBPzcPU3
la5eg4dahWDwhvTNir9RskS911+aXN0QFhZGaDiyBz/WdqtRhbD/pRTFPtcfhaesg+5zUHMEgn13
8PqVPlJvUvt8k3ovuFCu5MJfpXlwheIFsBu0BQZ5S32bRUQzSe5Wua+6jURWbBYbqk2OPPwcemQb
8Xky78cQkv22C+gu5e+tf4UJGJh5sO4xdJ8K51OkjnmxesiY9d4XcQaToIWubBLxQ56+LDR+7E/Z
AJZQqa6ctoDXvs2CR40f3qFs84SroxubG73y3SqO16ImiTffgBNB4S+XbdG7koZxj95ce1TiEnnt
5ZAc4VrCZrCzBDPXeN357S1u4cSrEpTGsIpVedkGKiiwEtBf61ZF55qg41QeKzWVAIVyFEbHQVAD
EILNSykoKD8z3KglKBR9iB7CVd8FuzCo0e4DXNHy3BnDq0IolNge1RLdzO/oHoEH8JeZ2WPUsB0s
DVj2hxhCR0H0FWWBRcItKhFce19dDzQXDD1xM9NfQutYZPynVL8GubyWcuEMdramj7830u7KpJKb
AVvGN3w9WbdFoy9V0/VDCEJKsvONl657h3WB+MR1gthKG/AbOAnziL7+IbeUKmcORfYez5cdWCOh
bqPwC00Gt6hGpwNlV3LarEKlOjE5HffShJfk6AFdBslbU5BA9XCTBYCaaVqiS7Kc5MEJG1jX6lca
h5sshUYwZCOQKQy8g5GsSCZvGzA1B4Zo3iFvt5TEvpMfi3i4Tb1/uiT/WTCVbtafAQYaLKw4ZBuF
OTepfiun/2LjBg1laiX5GfI4qdPnmEy899IV2eOk3GE7hlWq7EyVtdfKaDuaqSt3gVtMw0ry+nWe
eKsBJGmnyquOKoyv3aVesIJoxx+j4Sp/y7CVRGrJcpofQIGWIX9GRnLDBik8Jg46jH1EchnbC6W7
yoOHqVzlJl1aBF5GanfajJRTP0YSbhUEoHixJdisnGYDtaXO4oxTn5n2hvYdi7BFlElXRn1Vpqh+
1dso+FRtoI24p1Fa6p/AlMF5qynPGpSfb+vgYTbJ0v/VrP6PiypznZxd1CMV5NYckWWca/9T8iya
+E6DjzvX5ia8wdPsYywoiok3APKTtZbHyh3L9MJ3ndV0//gJGn2IXzUPSJJHBQeU4CWrrxELj2UT
FAp4WQwXB8ev7xBkj4xvk0ohfzkFpqtXLq8fXXnQjG0mvZXmdvDwYLklVAjlRYR7Tr00Irxz5Vvr
xHZiI1wIY1MIhMjb298qOnf/tHF+VxaaF+a35s583cHnpDxozr+ciszhbpTZMUBJE1gZ9re2oeYo
jOVk7sd4urA+83/oz4HgwKsKYFRsMQ4HAkmU0H9N2wWnTOENjUOqj6r7OrQ2fnlpLPOPaSFFbAta
SbSNgV0o2uFos9AECPGgXZTSHoPUB9OTt2Hdb+iubjqjc+CFUQcOFnKkvvUFPEJdXcv6Fik8Hd3I
uL9OTACsGSWaeIyeZzFSHAUhevE6SKhZ+xKW2PirzsIMIt0koMEjH30L9SXg8NJd+S5VFGahCdg4
x4Y4lYk5mrc4wvo3ff0lAzlv9PFukp3a6q8HKJ3DrSbuS6t1VV6D/nhfQSBBdtYBATvqsE1VG7gI
JCgzpnPMoxCmkUAIkH7bR4cJYS6G/ZA0C00mlPQzszTZKP4LTvfE2HKLs5yDI+PGR9Vk+plKd35c
7ypq/TXACktBp2Vwmu6GcrOSzz1oxQllmiRciFaJE6T3JPA1tIqF3mxMFDjUkaiOT15YL2QTFy+W
wcTTAwvW4lXSX+Zr2ET6T+edCi5ZLcHlptMG8N2y0x4LExkNEC6juO4HHsvjd1nsY6t0jDmRl57G
iEZK8n200p1IXQBeu7HFWNb+acnfTZZAhdSLdGWffSJ9TuH/1pQfovQWKRogdnEDtlYmVE18+lc/
7hxR/roB0vy1aW2ntPSlkEOnlYplrex7GfEDdF3Q9ElzmJQWLuvBuJ7U0UE0YGlwWjWStsYCajgA
jBmInijRIF+r8ezSEOY3KGJPSPFN6hbA85OVNNgNWtyfeCVqXe8kprYZtJCeII2yfDMyeRUEMhw6
6McgDpCOLjn3iXw18YCS1aUdbgL0OhHqiDx5bY5fUQBkhoRH5ZzMZDSfu6+tcKvaJ76NZw31EnKz
2ZoxgG1bachve6i4vMSIvfYGXZx1pgKO0xcZBRfPeAE853ZtuTGNO2gAhHJzM1+pKnCBdJhVFIjc
WbURUraETrO0jRs9/I4Q6/0Qux6QVTlq1my9lYix0n6zZNoQOn+s9TfqoK3hmS07/aqzSB7HYKdH
9lZP6TlYxgKmGz6XIc2pbJHVD5OiPybqc6d316qG0ZRp7GSosf6zFYCItTCY99VlHbi02hxUdRYp
ThnMxJLuAk9GHee+bL/gCpJ9AVgX6OKIHVhep0McpzdXvVXvgL2Tw0SOgsZib5CPGC5iMQ84qrjI
QmxlSidK8TMXG6N5KCromCqKULRYkSbq8SWJY97s/lvY9ezVCMgoPpy5sg3sO9K/3voxGenSQroi
sWEGcEXKL6V12+q4O0wbJGNo2HCJpzYXtfSkh6/t8CRUsZUsvk4fAJlErb9D4Cdr6ODdekJyTURt
2/oLe4x1rb1BulwGduCMfb8LPP9xTinxxHZbe5bjRBQj6FZB8ZXVr0VcoGfMnRHfgjNYNe07OLFn
AJJQWcTSKH3MlBZqvZE8mABAql46k5uyCiAx/VQKUk2dbioQK0mG7JEvSLrRXcQpQCxynbdFaoAi
NdmqdwntMHVgr4wgTKlKtK+mcu0TZuvuFRHohRayL1HkarTJBRIHeW1wRuUtF7tacgudMw+tM8i3
GfU2T2pWqnInb2KkJDTNVYKXUgp2PpSoMY9fbNTZcHleWtgCz0+JVk5uTdN3DdqCkFDXZQo3NGtc
daSeBpYlDQDqJ+giJejAevVtKVv40w+byE4XOBqqFXkL3WbD4BhTKq3GFT26LV8LrulLGz3L2c+M
XEnCF0E3EoeewhZRHiRGX2okr6dcdqLHZPiu8+wpMVMYEANkFSTJWGMZsgtSyiZAH0RQ3Uv1QxlP
W08h5wWMblTa0gg34dTTV6SQQU8ZRaTFpA6ulT1yNdQyDi5N8iT6q6BilybbzrrCYkHuKQTzU5q8
cWTpLqYjaPJeoVvsIsG0lHIAt3qNNsoX7HqwtxxbgUY9u5VCxjhg0cNwiAms2EirgKzWl7Nlyz0U
87KluwmbAfy5+aqPj6kGH6xOZmvqXWR9l5F9I+S1nnzFg3zt02IIKJTDcfhmTbvO3vQaRRwd1oly
5TXPsdhgIrOA+RR3m0689y3XZrMvQ2pGZrbVNXwc14OC4vd9JSHzsfHFuvAQMdirwyOq2aW3ScgK
LHlvVoWD+92S9tKmpgRdSz/q4c3j7UXuY4P6rmOFWHBVxPoiMtZ9+TFlL8U8TprcQGL8kBCz6vTy
w7Dspddil/mCypJj0WQnu4db8lSZ/h4kgtOxaW2BV3NEyc8Xy3a4jVH/7+FqmQW2NIV5I/H+bvoS
HX7YxF3+YYWbuFMcaSihy0QISa003rCxC1L5CZ/V3Ljp4vfO/JCV5FmujKUm/0ypMI3TqohyZwxU
2BPsUxpQAewU7LmnQHGmjwHmQTytKKt6PIiCcKu2aP55LrKyi5a2rZY6o6DPAnENzwFoXSBv7ic+
WDRROJNNZ8D8A7Xi5dCiecPTtTAWUecMMpeMwhmtmlVJBdiktB/Iu4pgqhfrtFE3nfw82dq9AmBy
sAIOC97vVbcaLBvajPRaEur7vMNbPV4ExeNQ79u2XECNgqZd7OXkseZWbiAEWX3g2uYbj/sb1aJO
Uj57ww9JGm9qFZ4ejQ90ZcBTxD/x3VmUTcGDbZvZLlUJPsy7BL2jsW03A/qgJ3gMiux6dmTz6LV5
cevoHs/5JxQPlilUiyFt4TnzXmFbFwamJwMMNOZvjbyPAhiUGmZFooEm5q/bLHoKc4iDNF6sKd5N
NOztpqdk6rlA4VGXwMUBwoyN0zkkFdZHTKjJsdkj0B4Dq6syQx1VvXLKrhWlcI0gcOFOOklHPwZL
wwgR2tyGsSg2QRrtGgE5qcDZOgjdMSGTy5FN4PLNl0mMpxE18xHCXCqGG4mzHFBXabyfJWCbWklg
D3qObt6hD4ezD/3veBHGzEVdQm1a+xqIW0o+saKvU1AyVq4vpnTaq7z4JS/60QkdTXULCluxrugK
aXWySoV1E8xZilrfRuFAs0g4obbBlHMFuMUpEnaPKK41P8dwS+PRnjtx+zIbGLV15BoeO5V+kKQ6
RjTcJDFpZ5xeF81tGpN+pJU7zK/WIfuEfnTTVv5WqTAdTBEcm2XA0/Z7TcjsjGTXdvLWh9hlaT3P
1Wo5lHfTCM8ROfDImLY2iWgAfAR2lWmk31UkyAHQLMtMpujyAV5lpQz1AlvLBeLqjgfbdcRxPFbI
PlkjS0+XnbQiGDfiSsW3E8HkhS+FK814T63HFueozuf6y97YzZq3lEex1qBdwBVyECYCZxE4ifdR
I44WSOlGG3kq55PT5y+VMq0yle+NqWb2zKNAKfCInPSVlkzEsFVVfPoJpflu5p6++RVYLg2rkejN
t97SeJYK7Nb9eK0OOWzpOrmV+uqmp581oWIVKv2aIpyuJTtIP06ahQ//H9DwvwVoMCnX/mdAw01e
9Z/jQWF6/gP/FKZV7HJmCxuqv6bGg1jjzfgPoEH7L6wTLQXvRAWUMppFlHT+LUzPHjsm7slw/pBG
ovzMH/q3MK3j2gOcAZE2gjAgTRTe/gLQcAhdNjAdQTFJp4aD8TYo6V8FkN+qRhi6mb0PKojORtGz
b9EMcQo1gT1d1bmd/NOx+I/1FOXw/fzPcGBKwaNq6EMrx3YiYw2WGSvxDmuJRoNVOniZjZzhlAlz
NZVIKpGbhU2+bNt0/NarKtamOtTveKGUjQjdvhTmnIZErbeKRVbf5GbfjOt01GSfdCTovgO7bD9a
YdIXaqIWPfKkV4zpXpJ95COop3aIAxT+gNSQEubXTNxPUMhQtOvfvv/F8sc/81R1BU1l8CrUCY6L
NkFeJabe0szyhuJR5P0OQYsCBntiQuPC3e38cCe+oiUAc9uQYHQaDUe1PzkEkJkkiTanH/YbhAt/
n5dj/64q3XT190PJQITxHRWzPc3RUHVf+kEakBjDZLMe1VROrxqhZxsDQt/380PNLZH/Vdr5tYiz
UDfHwNAxfZ5B/79XNNs6mAajZaiibQckCnya480U7KIk7FeabNFmtWvtwvxO7FALagCygjQrwU8f
fTl1UoAY5p5K9DSy+9AMt02Z2auk6qWt1DSh8/dz/H24ufr3+/lLLJVEASmDCZKtvWkssj4KMD79
BLuGJwmWEVolyGPhnh/41JYhegjL0JD6IxAdDhwO8Ha1VuNlOg7iPR4C+Q1FqfI5idPp7vxQhyW6
X9+RvhtQbxTTZeqCR3OsMZ3CUIBruxzhQ9UhqhhDq/7E4iNcpdTTAGyY6c8Si6/l+YFPbCAGRkJe
8DFnK7HDOeoRVrydV8tO3JilO/WK9NT56s+8Fd3N0FAlNUY5u7CuJ/YPEDTOBdXPOcYdTbbHoFaO
TMbsvIrsN6sTxJTtwqYlrGiVk42WuTo/yxNf0kZtWuN+wY1Nto5mWZdNYLcTSmR942vvsmjqm1GL
7G+Zpqb780OdWlB8jeevSRCnGH24oFIiISwBKYuksREUh5qqt5p7s4Ep6k4NeiZKZVl3fdHpF77k
qTliYEYDddb6hINyOHCIIkyPIrHsVJ7X0pdDgeOpTGZHKWyWq935WZ4cTKWFAj2Cuc495t/PZGUi
uhRaQnayzLNe1XzM0QQIAbkYVjg+nR/r1NngCgebSEClS320XTCFQlVtpLZj2l5VL5pG7q7QlNGp
yoNBxFB1jgQGpXZ0fpP25vzgACaPAyydbwO6B0UTRj8q0hNbp6isNMXR9ULqaAghwm96flIvy9FP
6E4mivaQeqrxlHY6UKkah9Lzv+DU9OFr2ngMUqTghxwuNVUPEzx9yWMgTtEtS7B/HdYaGflnEldi
q1t9jrgVjIl69OvqwuCnpg+LFCQp1fx5DQ4HV5WhHXKjV3kLBlmCQheVUCrWSvmILyVWQbkXXyHh
D85G0RANxPNne372pzaaRfqHlbWOzOUxjTO2jAQyNpRRnFczp7MojOGvoG3Qj7vEwjw1lK0bdAZN
8gPtOEMI5DgKTJuFTlGohtBgtes0seNtWrTdhbN6KgIyBD0SXbCuxyml4meyn5rUPEcPCY5ln4zy
j6yHcgCs3O+vOpDhfz+kJdCqtWAT0QFSraMT6+t54elFNRGX+u6utQxUyxD1shf83eGzQHTzr69t
SyBjPKfmzBR48eHWsf24Muqu5skuK9FbWVI6SjyJ0q4YdTIHHTqQPg4Xou+vu+MwIYImBZGKYG+D
Z9GPTgsUAowK4m7Eb8xHT2DoBvmKkpn32WNH9Zh4Y7Bv/LowKTNlxqZBXPMaMYSOlr8tvv/t1sWb
k7TBREadL20c3QSdMSYWTncUvHJTfRLmEHzLRKldIxuRvZ4f6s9jShaoEG+5Um1kD45CpKL6nYrG
6YQFW4z/XarYbmBnwi1SWA2216au6CnVcbuaG5R4PPf88H9u5zkJJUIYkOk0YtXhp/ZHMzPihsd5
36AIBBUn5omNTkhAcqZU5b7r7OrCh/7zmrVkHE+Bl8NqhRt3FJisSDO6DuM/R7bTGokx5OVVGF1u
iD/7N5xFyjV8zfvz0/wzEjPmTInlliXTPE62kSCTZwO22WYmDJ+TVLnDkTx/IBJKG7lHRq+CXO9Y
JMMXwsWfkQn5BnD7RApcY43jyfqouNAxjQU8Dhlw0qCgSIdFxipuYv/CxX7Uzp8zUcYiLqFth6Mm
edrht6wRYU76mdFFQZF+QNpHiIzGVupYlZffzNKx1PRL04kQi9yasj8+hORdTxXQjp3UJPG1Upr+
5vzCn/rYOiY8KuC1Gad2dKjrIY2wvCSUhJNoJEwJraBdljmQGHqbCZh3Rc+oa2KReeH6O/XFSaUE
TysL/9G5+vB7mhPlsR9HA0obdVH0exvVghfs2LEiob76fRwqAXqjgxof4w53fsqnjhThy0CGivcx
PtOHI+MkJ2S8yCBEyVCG0HfLmassvVotzvH4V3oXIsipLcYh5kyhRDBLQRyOl5qKiXgUDCvTT9vV
MHDlkfq163zAWeb81OavdRSiiVWspiBCC5Kqw6HyVA1zoYyDk8ZDcx/O+lgaTgnP50c58emo18xv
KoSMyYePAkQp0JW26mgEi5JiW5ZCZ92WGXQvWYoB8PRh0js1yn+kjqbyL+z0PxZxTmxYMjWbPBxj
6PnBcTjFXsrKDkYe7iQ+gKspK8utXvTKTVsG+VUx0eoe5CH/+yhMOsHdzvMD9KR+9Al1xD30MARd
5ae1BsxCA4imhPpKdDqiaaGyPr/As774H98R9UzyF0TfdG7dw0mqaT0qMT1BB88EiBU4DLmhPMDh
6XXjvlDb/EPWqJeNUpq5gyj90q0qYVCB9eKnEItWsImU3JZ2yaPowk87sZsVAgYgUjjYAFSP1p9U
jq5w3YAkyE3lLralaYvYePloENK++VXmuQJJo33cV8FbwavxK0JPHaCJgcQsoNPQnUx/3DfEoo2I
o/5CVJHnL3F8Aih7zdGV3Ul54XDlRgmNflPtBqfX8xrYddHTlAiNRnmvEdA0V6YUUtQ2hO9/9akP
ZSD3M7GvaROJSz/lRJzhBMpg4bjUZkODw5+SRkimBzngCr2rgTWm5J8roJX1FTKL6QQxIVN3o0jG
jZFRoE9zO/tqx7EI3VwDylGaUnZt0Ftbw+5N96g9d68xOrj/6oD8x/N0Ir8hCpJIgTTmGTA7rf8e
h8OuNCN00RGy8vKhWKuTFl4paFdecVfaH7kmoJnlUdawlNmMzmlG7+X8ljpxolHSRy3A0lTwTfbR
L0AKMRF+IThcoV5EO9SaIB51QfdsJBZoDdym6s71zMn6+3sAFh1D6kRmlUL04cyjplS6ogUiVEht
kayqCvGtH0GlSvkqU7Ss2IQ5JqPbv54sxXaUc3CWtyjKHx0fHR+jLAt74KUirIoPXxphdoikLtdW
nNBU8euyx83YV8e/rixSTSRsUzkhiHHcDmcbx7I2qHpGZaiKi9KpaxtwqhqXEOobDwXZANfR/FKw
OHEaNQ4A7yKZi54b6WjQKFFCywdeoeWGDwsNai4Iy7a4sjtcimFqryLR0h2Mu/UQmfmyT0X7eH7B
/4xXlCdM8i4sy00eTUcLrqnR1AdUap2xm5RXikWz1LSeS/d1NnUX1vhE9LEFRU0sblD3xNDm6MgH
Nu8dMXFYJgVm79UsT5whohuY71pb1RVNtXG0VrZWjdrS13vNhvBdS9rV0KDKdiH+/HmH2Cw9jFFB
pZy/PPotfaii01sbLbq7hJVFXcrBekpxSj6/vn9GucNh5n/+Wwm5QRhcjiwVAAwHHGFM22qv6qIJ
luVQ1cjDd9rq7wfkwFI5giJuUr84GjAyWn1IZwgcgqAb/JDNLcINtkMvIMBv128358c7tY7qPBxC
eTiF2Ed3sZV1shYTgsCgVP51jrjxk6IPl678P8MwpQpDkwFKa2SJ8tEyKnlk91naQpnVSzS30e4x
QGl5uD80WnU36bZ3V8aSep0XIDKNTmh352d54pgwNtkNCSrNveMSJ6WNQOsjxg/SGhBGDBLLbOr6
Gjn70j0/1HziDq9oql7IrugEIjIn5Sju+nnVKpOWdI5XUncDWxBJrxEu3TtflhEOqKcqIp1UvB+8
DOJLVbdfHaI/Rqc0pHIodG6bo9ERcZEQ1EP9OAjDGqs50HRXJgjnqww1Vxx3oXtgFdwo8luQB9CL
taJ9acDkgQFQn2r8U108Nwf8eTtzT4+oeTi/OKf2gUZHlPoOr28APYe7Ow8GLVHatHO0ui2oaJua
8SAZebAepQIQrkVVaKn5HYBRVO/FY0M8upB8ntrv5AFggwliPJOOfoFnZRpytvyCXvdbE8+/FBXs
yKovVH9PxQ2NlrSFNB61nFke6Pe4ETcYyuHX2jmSJLrnMhex4gJ3l8e1PQHd72gbb88v7cmJUTgz
hK1TTDGPvnwU1tA54oyDzMX8KgbFu0FWMbwQdk8dJJ1eKP8NHbGw43BRdFKGmQPxEFMuAYXHgwGe
doiS51J14Xo9NRRNF9YOKyLyl6OrzQsRlbUCs3UkcKlrJO5t4L0icD38Ry/kSieHmr/TXKxGWfFo
U7S5nGNeZkOlNDV1mbVtA7IRYKEVBJcqMqc2hklcB+gONIHZHW4MhG4qq9CJ79jqIv8hGrS98XVZ
qhgvQszI+wvN8lNT447U2fEAITgvh+PR2MiKVrJaFMRtFdZzitT5UEIXrzrvwtV1IvIp6BByrHUe
KCSBh0Mh3aNG1NM6p0HXBT4sSHcfvWEn4YUArt3mkSCh/E+52rtwqE+8KCENEPK0uXfOXI/2SqBM
mO9q7BVNCurnLB5NSFFqhExJaMlYChS2/D4Ehaghsk+4ywQ95VReoSDPgkRF/pfd3H7MTUd14xcp
AKPzh/PEV6BXyrGcSYq87OfD+1sakY+4MNBMg7elh6BFy+QdUaIJR2jjQoA9EQUOBjr63LXHE74P
cjhJ4Abg0cNdsxy10esL1b4/XzU8QSFdkjaYlGSsowm1oin7Fp8CR5kmsba7ruLlK0tupcEntEQm
bqQq0C8Meup2U7g+6AzwnpLh7Rwuo0JboFXrsnNahLAQ45DG5j5Sp3J2M8qUb1KRzgBn0aDdyUsT
OWwQQ/eZWhQPRTk2UDRstC7Jojz8LHh2rjkxw+v5L31qYVBNnLtus1G6Pv/z3750XMixoWFb7UQo
/jwlOqJLathKrh9Dvc6iAegnF+OFqHxqUAM3Nbqq1G8gBx0OKto6kSLTQ4mEzbyJgvwjKVXLbaw4
3+KCHDu+hxfE+YnOMfEo04B9pALAmbsH1CMOx/RQR60bjGucwPazdyPv3uKqyNdhgbyb1HTeNpSh
vdRjlV/FXvzj/OAnujVkxxxHgzYJ/2McjV5YSD/Kxny/dhmSi2ld5TfhiPsLyNFRXyN2lSxTT/TI
lcpFv6kS4EJ9nQGfp4neXDjdJ2L6/AajX4M4LY+eo28eSkPid4nMN0/rZEuIHW56X/lsTIxpjKGs
1+cnfyrOoutty8jy8rH1o7lTnvQiCaFxZ5r05mcZ2MJbNmmho8NaDsMyDIbwCtMw/WbSC/vCdXJq
qhZ1H1raNIzIUg6/+qQKWC2+Dbi9HO21HQgkPvRkBnrbVepiLnN/fq7zXI53mUULlx76LHErjrIa
sLGBbGMrTAE/Qc0h7aeNZFT5KtbN9sIb4dSy2mLWbkRQl784ukOibBrjtGFzhKbSg3W18HbyKYYi
OlPXGx4qzQ+lloWES4SpvJ6f5okDTJsalVO6UqpMwepwWRXFz+PUZ+w2k4xVKzV256bF2F+jUYpN
gZZFyP4Z5b8OwH9RHSNMoV1pEDzmCsLR1wz0MuFoV4jx+KGRbWIh+kWk4YC9CD1peBhMFXWyTpHU
R7xfbNDNNdIm52d+YtVBg1AENuamHJTSw5kbOKJZk+TVjmQ18coek0ezAOvdT0qL8Z9dbC3IUjg1
YsB3fuATOwtcBB0LyrzkLL+KHb8FaqTLKrtvkgbrutD6qISkrZNRKWhSZe2FS/nISHdeWxuTS4BL
88FRQaMeTjITk+VNAiNEKDn6typvgh2dKawW8OYGXNxijoBtytKUw+wFQqdhOFYETGMS2oi6veV1
/sIUVb/thkFF3xI4IoE1M4E9RWr9VmKLs7bLzLjtvSlEKAiR249UM+ye9Zz6XZvAQCFMoB9CUQq9
kshAOGgMo9X5FT35KU1KCRT/8Ds+xmWiOd3nuKPh/KZL+ZM09LvETA20pthisBviUYKvj7EJNdfy
wuNn3iVHYQL0Ek8fQpONQt/RLlKy0Aoqs0ZvSvGsdyLnY6nmPtZKE+gErBWez8/0RJZFBQx7Xcom
6KXpR0k8+pBWQB6JZAmOZZgCwHRBhSAbvp0f5tQWBUDEvDTN1nnZHW4bs6y9LgukBjpkOyA2FKcz
36Kox11h4YZ0frAT97kKpHa+xSyskZWjN1Aj5ZGe4C7pZJI2PlcWiuX3mJB50Gz6Wr3uqUeNi47S
groceV27faznFy4XWfnzM87O8fDsEcElTT46J5Kt6h0M+dJpZb0cYDapHiRHu6i9vTFl4F0q/Bxf
FDXX0mszGBW3SBrYeKXSyF+QOOIfcpj2X+fX5URoJselHUTiDtbxOEAF+KaUCUw0B6hlv0+jlFVo
9GaFmu7ohlWtBAu7U70LX+PEqIYgNNmA0RWy7KNPHyix7RmxVDpdURuvdkwXEpi2pz0KvEXGBU0T
+woOXv73k6VvDGSVAhYR67h4hX4mTnga3NUusgQiaLXdYvJAAwd2l4+fzkwx77mpLhzfU7MFc0MX
iTq6zJV0uNFVEcqB4U2F02W6/aqXysBDQvNgo6qVX6xEk7UrY/CHC8P+KjsehQ1QJ+RQc68V+4Kj
VwwaqFVsKRKo/Jizda3KdTbbodjJt5Ea+kOEEVG8SNQ22bSjhq6GHNNRcLw+wgcVt8BpR1yPTEee
1FlKzqzzCg5dh2rblEv+j/P78EQw+PV2nJvffJrjTEjW46Av7L7g5Z4pAiZpYofjnaFW9gRD0oPN
c2ELnhqQME6bkYc1ofUopoJgKyiqI2ouzAKsP2l0coV/arjDDdy/hEE9sQM4XNQp5i3Alj/aAe1g
1RjI2NgyeZH+WlfGc15MKc51qe8MZVeswtK/lAGcuDSwTCDT+1X9ZsMf7rqRRqWGqjuafflMQYwS
ePWxjc8h4nVl/1ra/f9BGRzHd3Qb5ofCXAo4HDH1hTY1DTL2kNL6GP5ENDWbwBpo4sahjbTBJEvB
telrfbrrpxJflUVWKcrnX+8k0wBiAAGGnihrfvgrQroPXlqV5ewr09yPZoXXD6Zz8EWVoVudH+vU
GqMeShNc+ZXiHW0iO6EgwHEucX+qugdfTkaYp92sSmTh3DUVwYVK3ol9hOaUQSJJxDaAARzOzcS3
CfoZNsppIpf3RtENEh5qEVpCltFEt2XhkeFZHXJq5+d5IiOwcC222LxURQA3H46rJpgQKjWtMayG
PTcwQkR/LB7H50c5cSQt+DJURVWqL+i6H44SCjs07bionSRu8yWC6+Muqk0cney4/PuFpPNFE4Gc
ah7zaEJTPjZpp7YNkkd6ic9rDLArzn3rgRX4AafIXMFw8N2/np+tAfriy5FF/jdlZ7bbNpJG4Rca
AtyXW4qUbMex48ROnNwQncVkcWdxr6efj76KJMNCugeDBnomXFSs+pfzf+dMsI1gGmS5z+h0Ukv1
aYIjfJNUiYYW0Mgv7P1vLMyAMZaNz/96tJ+8Sr/AUc3uWkK4cche5orhSCPX9VtGgLzPdWPK5/cf
7a3r0W0gvduiCCrnxz/dWNZSjgaP1i22N8QcrLm64h0HHwipTCZ1RyZ837/k+UDYqy8PEibCF48W
6ckz4rEuSmi6FOnMstUALKzzup+pg1eAxCYD3E7X69aTITysy4yJou4ef2DcXSadQNPudJD6gd04
5k/pgJnH+dbJ//iJwxx+1eKEFaezzKsHxfc4h85iJZ8AAaS/s6EdghBzqwb9pvK/ldirMh6e1GZ6
8EsagRfCxrNvni+BExwl0canI4g4frWkbsvoCMljonvB8L4V0WJJPSxbW11hivuL9/D0/qs9v6RB
nY1MHVkhsyiv9ei/ksdMoYAs6saJIMX70wdESaRvdukr8Ey9IdVeKwhzbkakPJciw7Odhu4pvRdS
V04QGmknu3ef6/6M/7sT9XkjqStKcA0iYQH867e4XYeNlHyARrutn+zcvZ80pdkVAFGyGbDyKoHW
z1pp3a6LX/18/3WefRxci4kXFIkcSMS8J9dytLr2xha+eG4lCSz71nuW0vo0ahm2iNXIMfjP19si
TTTA5Is6NZDjFWN6mGKagndIQamC/dq5SfCSZWLCJ7xkCX8JrLoYL1z0LD3eNLi09uk+o5A9q3S0
mGoaed1z0c1AWup5H6kWvw0pxRityHV2TmHV9yZeEVfvP+62JI7CXK7MJMo2j8aCw7Hn+HEbC9Vr
L3I36rNOw+UXodoVCDBnZ6Yt/J/3L/Yaqp1ejd/SJHkhoqMLfXy13hxLvcWqL0KUXGKZOmT2LVwC
zl2ijvxB9xlyDBMzNUnPOxN4hJPl2r0Bgv+zsPPqxewqiNJcscLxz7TVJvKsx+y6yCVhbzD6wUcd
11lYskm23Iw5Q1OhiftiG3rJ0OShrmVYB/L75T/cpli/v/9455VnGh7wqbasnySZ8tHx49mZQ8AG
XS1qU6HfMioAMiRYMLriNiUgmnnxRycmtWs/jI7Em9pbHQmGeRHegIGY5VUXft3z6tJ2Rz5FLKpZ
pKqnTXW9x8aP8mQTBajb5pgftej3Al9OLQ4MlJZhohQ5Sd2jTAgn2ZV/bPIdtRvSBmqTynW3x8us
yyREIw96lttA3IrUotv6XjCGgINfj4ln3emgWqTlrt+pdzttOGByUcQNTLrH1fQEIL7ChjtRGu5w
DTklEKESjsFwT1a0F/LU8xXtwYhnt8CWjrLhabFiLTsmrta6jZj+c3drA4tBVmALGzVf6nSd701M
INHOIRWilX82s9pJ5kLSum2wQZPj92yyXQa4XGhVZQWuUicZvLBPvLnC6HKRI2yhAui14xUmTT+t
NhVsZA75HKOmQSNbygIM0sBM51TLCIdKPcTjxYkVAo6rek2AkHiNuCD4Oj3lNpSqQaAJb44o0DhV
7SSu0Td4DKvIXAr9l6sZ7Se3cTwZaubmKDtUQ3W7ufLs3v/ETk84+rebnpQuGppJ3JJOTjhleatu
SuVGdqnVTy3ZxSEz6/5CAPjaaf97n9ousxkecIq+CpFPIrKgHrUOu2r8BZJq/GYw0/TFWTV5j63q
WIaBcMxHa5gZFeh0ugK7rBrsL+XQ9lQIuh6Ec5PpgzhUncOAMTargQqNuWn6mK8s/aW/viFXYrgT
lcsymLteyHLjGoqkCmu9Mj4KjHeGKKVBpkBDwYLbeyBAHwvZAQiwywGUmWFOBhpeXGwhMS8jYmkv
KDHWmKzUSO6WvB9/60JU9LrnhpzHEY3xX56p/DEYMwTSTZ8X6QfaXvOXTGZTF3eZ0L8OPt2xcDCa
Gva/i0IorKy5ACfnOtV0kyAi+WKVOfwA9Ix5zq+sB9WnZrXKChhXkXlXClEkiLGsgEzTe4XN97D0
ZVxNhaV2hijT67VrRRNTMZB32oq7EsYnDojSKmWIdve/umydiolMN9LLzv5UFwLmUdXNNArV0mGs
OmS8KaHnIo90DAOXC1nU6Re96QO2JHFDBaPItU928ElfG8sQQFKoEVvxuI2WuY4EZW3XbHUwtS6s
tNc505OVxge0paTbcqNpefxBZz7Djl4xmlGpWlLEOm9KD2zSAh/Usdocw2DTxBtI2drnYBo0sq2p
ENlhGBOiytGyodt0YknpHwM2fHacMftpqZTyv+6OMxaVNB5eihVT7D3+O0h9Nb/FaaCdzM9T7wM1
CrLUo3rc9xZszVlep1Mlk91sMDm+g0TTQG0rtS7A8KXNrktPACX1PbWAHA86yEWW0WhfGchrNyeh
AJVM1w3yhpJkjmOst44Jh3UqoDohpL6wF77xUwUE2dSf+G8KoiexRLAa5A4IkZisnFSclXZ6EOWi
7U29Gq4Y5zQupBKvBc7Tn4qKO+MXgYeY5PRgQf4/0s5MDTrmlvcTvCBIUgflsBa0810v6ZKFZZqz
F48ifWxsi1BmKqsu9kXQfk2too68wpFPypHzgtDAhWCGWm/GqNsou2crUZgPBFWjg7rj/0VOU19Y
3K+nw/ET0EZ7hUcgPoBXe/LK0trz01q9MhYaeH592gO1q0ukh+My0cNjuCH5VCLacmNHoObdooPa
j0VR8Z1WNnNaMAkhpaGYJ4HcdWqgeNI0m5dc2ma4bNVdD7TKaafxg5va/hxObTIOYWABxKvEomfh
4PdgvNacUbN/TEpIvrck4VUAwuF4mtG6vV0btoQp1PLoHzEiquPCGesrVdT6hRd5pnYmXPZoDWJ5
Q+6MpmI7pv7K8cA2eXJclBaZmq4hAKYCAgKs8KiFOn3f8WXS4vrtZFb7o1NCfGBaYw5CQvjCuHAg
np/DyO04gwFncCTSDzq+k4YkukO4D2ypM7o4hfMSqk7b9kzfxOqusMVuaMtLSrXXEs/xSkJRwuAv
HQHSFfyCji871GnRVd4AqnJaZYnEwF6bfT60YK0TTTIskc9FETlU8naNVwAMnooskOFQOPYtPnKt
2I0mGqEIdaUyAIiVGOfKoIGAzpSnc28NdY5RA9J6Ixy1ukhuoVyYEsJnAnoTYlX6beq2Jmemm/kH
S6QlAtGEUfZdMxrT/egXU7cve06tG9lY4puTsQ1hsK5yFWMj7+oRQSn0M+zGNZxs6Xd8ZUaybq5t
TQM3WSpPFw/5OoormJLo0uYyba/T1KD0UeWwSVFUEFGyo6pDH2AgGrpjsNhg1eBBXFjWZ9sclTbK
FygCafWhJDn5gYdMpUkgMyx+qin4I4Yuv+qUIT4seZaA7LT/deCLjJ7rQe1Apfza7Dv+ZReOBdN0
qzIWPaB2T/qrCt0uoNDmDHacrSVpy/sx3WnAzhUpk2AJC/bF8+gmHF9xZfLUNdKmjC280vlcM+Ow
9tn6QbOL+fH9S53Fz6/X2jpYjI8RtZ/Gj5VR9k1BHBIb8zLfLoOwDqOdr01YIOz81gYTtk9Cc5Zb
HN3bLypzgfYN2ZxpFMVG8+XC3WzbxNFXxJPTZODUR3tO/n3227pJS5ZbxnyrxnBdBuZ6B72YTMqZ
its21Sjk5oX6Tdo4QEuS/ZPpuD7ED1dE1moAGwKPcaiTrrzwk7wKaE/vbCO4sORIoZC9HP8mmuEk
MwWeAstckRSHvmiMB99YifkEDvU5JL8VvycGdlS9mzG6VbsWBfsPpUmB+UsbKHeXrIkhY9PRKEJ3
0yQ+6Zlo/SvPIYUMYYiU2LqvniYP77/UN1YTPy+t8VeSEO314ztPlk7l1iygbGsrjG0Imx/4hvXP
utZdmjk9PwaYT6QLBm2GHWIDVB9fyx16pEkL8OjS7PsnaJ0I7Oy0+m9NhXHn20P6I3OVe91Wo9pP
ven/FLSVLhTj39gfNr4Zi4ifixjy5OtRnr0AjQfvl3Piij2ZefM4ulV+cNweYL5KffyK33/Fm+Hb
6brloVFdbVkvk0Xm8XPnusVERgtKvxRZ6xyGvtpwurpNp7OmLfdUW9VwnyZlOSLw1cZd0Lcd9gnM
JQfYAVSLGc7B5LlROnYNIKRy7fbraHJKtZbwnnI1KhKHVs+fproCjH/h7rco52Rt06/n1N4moV3q
7cd334hh3XYcL2qQMCyhUA0laDeRI/YCiYtNopIttDPOF5thhEEkWF7p1mSQoFXur95OtWrv6bMF
pZQ24KWumLe9vJPbIzhje+IPpW102u6023RlPm7CzU4rVHIzS7lir94mMxKeWTDfymr85Ni1Q0tc
n7UP8+jb8BWVVUhGyXz4p9msiQ1XH2Ctk094PThTR2PR6VEORZqRafNODLK9K9de4IxX1PKPthgD
B6SGiz06GQWFEWgB9Rkd1CGCoqCtxycrlcsSjWOWPbp61kLD5wrT9zkVS/ZRKJckQTh5cZe45fw4
9oP5y6788iVo9QyjeeJ4wDYoFEQ4tpVl7ks9KBWGo1rBgQtl+n41AvUlMaflT21xYx+dNCOvmTxt
YL1Muc7Zm4oOs2+ESuw3lpCfGE9Kvqvcmz73eZe5u1o50xVqedJXhdz5u2g193dhLf0fw6kTPdb1
DIM6T43lf1mPiysY05qjDZOLQYSJrEoWM+MZIM613NIOHlXE51QU9mdG91AHv78Q3/hyadW/8kxo
/FDUOV6HacocL9USDeNYvf8oEkvbUe0Gq5319fXqzuY/R63k3kw5UQqkQMbOeLLwh3bKa7FWGogs
R36R84oRTiuGfbbS3VHSngjjgfHsSUH7X87g4YhndJe6+W/sHfhLbmq3becgqjl+aqIZO0emqUWU
Eex92VYylPXkXJuLJSJjDX4vID4+Gz0zml2fZRfewVm4zCvYDtoAvR0l6FcV+V+Bu1/D7y5MP4nk
jL1vbsAhSGqcYQbQgLAM12tLE5eoC3wZ55+0y3ySi0qIKbez/dKRGrbQGi8+Qx6Lybw9eQWsxbrL
lkiqkpSJ1Gr0Q3cu5+nKyCvA1pVuy8cpr2Ct+0viuYe11rUPhZ/jCTY0hGhRhRG2HetK2I9aNhZ5
BLde/9kUZY6LFgT8/spRCZuasiV7gJXhJL+TVRHgnaNl7hUvl7ps4gTic4F1TLYz86DWdl3l93YY
lFvp3KlUV0edWShAv5nRPxoOBaewLhfcE1Otf2o63/4zFEP1MGB8/6kvRKKHqZ8HWOrkS2kcWtkk
D2UztdnB05T67bB7ljvHmYs7mxbOz7G01jw2wOBZCLtyIml0lwvjsElutuEyqvKjMeuca74osD0j
rvPNyFbAeiEXKxXcTHM2/8DbWtPgmtv6D8xkc7i4ZjFQtGHY4afeJTirLav0P69rvQBJ6HPMVAa3
HT+r3ii6HWZF3eemwHo7NLte/GgZ2DdIUVt43aPlio+Y1VBTdfPCgpfcCue+6ZH57cAFKRmlC/yL
kFGakWLZOi4ejguahuPB4BqgsKfE1nbuaJW3fkOXF8q2pz0LBph+d45XFTuX7tpdQbn62ZnmGb8E
vRn+6NNSYS7pLu2VTHTnxShA6O/ocFaf1mxwn9qxCT5JG/ZAr3nz1zWwqja0h2ROd3lW1HALg9n2
8QXWZrx3Wi39thom9OF80oJi1zuDhi01pS7KlaKR3zJNunQFEM07uyFQOFxaovYf89rFbUXlrfbR
dsYOAzpF1AUDqQH3XeUBMAF31fWrvKlybEadmTZHVhvXtg8KOnSKrVaZznM6/vev+yYEB3qCqO6I
TDGvPt5BfEFlC+8bj7nmHLumNnHDdWzWOycDHK0HOFO+f73zr5eG1YbJ2fIizuST61UZRjS9VnEg
VzQUcsNSnxyO24feMC7Ntb1xJGxJF/04ZLKoRU6OhGoqUU6Kgu2pkP5X4ZfFnT9D8U8lBvPU54IL
R9D5o4HHpfwICm5ryZ3GGgYqDq9xelwn2sDd+ZWsb+o0xcqldrX9+2/xrWCZqX9iRpyS8IQzT4JG
eqpa0WAfEQ2JTPgMy8D5WC++dj3nqxF7YrCflJ32xaGexfyBqLZ/mIuxuyRde+ME2OYTCf/QOJFz
nhyC6EMdZQOoiHxzWaHSS2NWsVloPUWbjNmU2BjGGn9fSHzThbf91qVRIWwAF4v+zakQCES/UVmB
TKKMaYKbuXLHfU/t7xoRW32jqhXltbYUF/KhrWJ9Ek5uc9UM3tGpZxznJEfRZA8PZClZUotpzYeM
HgIHn8pxfQg6h8MgaKV7X01jgKHUIP49O2E986zcADdxqt40G9eQTdFgrwPW8peQw0yiOIw7v8nx
XBnbvv1+YZm9tjRPHpjOFMOh5F4bYenkGzKBsIhCdRjngTYBoySV/l9ajP0MfV/J9WoKUClE2J+l
dQS1IDH2RsYwy8MkLWDnaFoo3BUrxu+rOTb/KVKufpe5uhbsfX3bwGtNcAYWq0qrDXKMTWqa4hzo
JTL/WY8TeYKkRPqxtDimIuEPGI4Q7TfxbKfoMBtk/nLfBJ37DMIAoxnTXzjpZlr+FntLgFctUTrM
c9UU3xrw9mPEDsh4ppYN+RrOLUOO4ZpX6YfJoyIT042mzBqIZLgxOmtNw35MS3ZmCFtXq2Zgiquq
mTqdoNyDtQjjQeBXzPnHXLs+/bOkxCiPxx94oIzzDjxT85/nTUu/d83RqCKtL4HqCWvkeFvSAiR8
1/p9A7ban59Utnb3dZaV2x0gd93ZlkIbkWoAX4EctmmY1Uu+cZIG5EL9mGn/cYIMGPRmK8iCflE4
CUiEw0PY6tLVaGJkwx9Qgs5nCVvhhUBW4C/bpWn6ReTbPOycJe2Lvwqcccu+HDF9a6z5izvQi46X
pV1xVOkNu4NbX2CTXA0ZLg15WwkMgvtZprftrOsPVcKsX6QlY381UyOkVEGpkHRQFll5UJPX/wmE
Af5Tbxb9W03LhPKlvQ5D2BBd3CQdbJUQER52ZJNKTHp2ndV235aym3+x8+R26BVlP+6qbGmvrZaY
hcRqlfQAiTRkaC6N/ZtdB2u8wq6X+aA3TVXeW2s2Qb1H0p1GydDyp1QikfYt/R9lXBtp3rv4NqWJ
iUkPrezQDpqii/UhpdpK+xEbpMYUPLOTdtOPuSqr+tB7AmeibBm950VoLs60Qgs48wnBu5CTtcSc
Wa/th8mSCsjqrC0/RSrBwviasfzSs8X5lQZ8TWFra8ELwZnj3fiF1TDJ54+euCpX3eluBGUeDLwb
v3mxlFp6ChEVds2mmU07R26RPmgkRJW1stfvk9kvH1qH0bCPmbBM3AFxqf42MHn/y1BJG+zyTmMn
Eu5Cmy/oACZcmaJDUr/6KxZfnjauRmi1jsJbcp20uENwZkWM7es8Vz+nw452Z6N2nWugYXHSZO4j
WWYTvltFXT9yJyW9c5GV5c7Q1GJdG/oA9kfmVM73LRWbf084DGbhNpEd8ppNvnwcrKzoxEtgPm4k
JITGsBvwa9i19FlTfK/W/LpPIRwUTX/puH0jzQLwA3gErc02mX6y7WNl4Cz+upWmiKDo1mXYjXiT
vRyaAfMdzaFZ4HWb+yiE2QwzTQr172/Eb4QWgbXxPLYSJxHGyQ14wOIHrS/4poVT3zhTY3xMEwQ7
Ish+vH+l82OVpM4DProFMTQDt3//V06HorBPvcX2o6DKtsRjqrvYEHP6W3OUPDitY+0nRHEXDvPz
5yMKZS4evs8m3vJOnq8Bm23ro+dFM/Nb1xwNK6WDpXlQvl5ceJXnRziX2kInpl7AU5y27dbFKnUY
/R4D1TrsfBfnMrOm2jMMVnHvVbxRAm93fO7z8sJp+sZDQjBiNn2bMGIQ7qQMnAuZGkireLXubNzp
De7sKrP9r4oXeiEzP5vTp+VAcoxox6R5t6lKjn9Gp55SfbSHIAL4mGIqugo9GqchXelRl8MfT+aY
7Inac9VOkidHhBXJHHPfEHd81cKYsIBqNLs1s+3+ushqeSHveONlUPMEYgkwGELIqcLaA24xMaOQ
MOUC4NU0CmxJSyawbObrLvzibyxpODEbBR/RFsfJyZLOcmfIJ2UnkScZVTfRWSGwHpuw62btrh5M
HGSlGKwLS/p8z4BOQykZlgEpCD31419gtdxSrZodRBb9rvRQ+Sb1bLR2Bvk0dIZd6mvYItFhY5dF
VffgSV20F578rZdM+kOPidUAdnD79399zDQLKmNp9STS8656qSmmfNdXnNLw2lTGwz9vHM7WN/Rg
+aEiOA2NsY5imKZofBzMVtBD2RJ0a5ixWed7kGHA88xM/+oMyb/q51nplJfZq7YBI/5hawv99Yxt
6tjdspp+JIO8iQdXz18aUh/sgKuU3zidh4MYBHrh9x/3jVe7UUcdhsagRxIfH192cRPNZUxMcGgy
uH/wVpYtsVbdxMDYhwtqiTf2LJ6QYhshKzCG09E4fEW0vuVDiXMK6/j16D7aE0y64yld8YJcB/va
cmbPDt1AaiL+9ydlZNXQ2Zp5yadNca+YMgMBRsZQmp9+AQIwXlPd1z9qJXZ571/qjS+VNJ1zDtIA
2cZpe7bw4SisFmodQ62NcWvZrYapIu4HMfPiK8Z+eoHlZI4T2PvXPf8xGZphJGqr59IoOB3U6Zwa
WL1Fm9boLe/F07vmm+77+bWRTM7V+5faluNxQnV8qZN1w5w3WkOTnqlIye13eIxrlHcQX/1zrsi0
BdMkvE+q4oQNx+uTMuVo6vlaxHmd1bc+fmn3NR2vW61Gs+shMrtUkTj/7ZgDYnxWR8mOYPdUMTKS
aeW4XJVxMHUTQpa8CkQbdhw0beyhnrxLhJy/dAFwu73fjMNDQdXwG801eUho/DBvqxlavof/amUI
xvLagWyM7Va7lvm1YyS0b9//Jcy37hjEAly7jZRF9ev4FZHy5CT7Gp7jE0xs7JHS8onRv2y476iz
0ZxNxknsIC0GQzwTWb6MXjV4kSYrODZTUNbFITUz71lHwMNAdJPPlH1hHv9geI9+h1X0yRfcZ7Mf
utl3DwtaIfyIChy294iEpqdKMRIQVZXt4yVtO7jJTiJYzbA1BwoJ7z/rGwucIjZlcxYfTKRTkoXh
VRa5EM5r9oJXaGFW/t3iF/8liW0+vn+lNyIPhDwcOvQEOeDPJP9AAr3K04o0tigY7+eqNzBtn/xP
g59bd9Sy1adG7+bPIynTnd0gY2FoJOnJ79p15xU4mWR5XaF5TTyaOe/f2xs/ODYxcAEIMZEI2ttb
+uuoUO3EqKUQ/OCMdh5khttg0CpsMaZc3RsDkadwVHZhmZ3Nvm4GywA86EEyb8H4xclVfTGt+YJn
YGRMq+3QDCjMj0IvVRe19bzgp1wbnb2zbAZZ9mWBwPvRSdP+t6mPXfAxmfql3AFQoISSrBDyQ+Rs
Hr6ylqgO1eimweH9d3QetpBcsXVsRcwNZWUevyMkWmk6wk2Ie4/qhj2sFWboHTr0SMc71r9xQE+F
Rg0dKLbrIL8jNwz+vH8Lb2yR3AJ1RbzE+M/rCvvrZ9rIhgVj92g2VVbtZa1NfxzLV9/ev8q20Z5s
xPCtUaVuM+e4lJ1skN3aoylQSRY3qQJeWs5AlVSxisjzRgjmXUq2//4Vzz+NTeKG0wKlNLQ5jBcf
v9tqbc2mk1i26uPapGTObfnoKK/7iEI62WtNZnzKUAfhDN3K64CCG4Sn1NFpGRee/ILlhX47KFEc
hEEf6/17O/vZgfRTztyAhlvAesqU73LchDrpOrGvekpHI7H/s6pXmcY6jpIGkPEOHyACjfRlwbUy
wTXYRb/y/k2cfZ/cBFJhXBIIq0AqnobM6aBVVTP5cbPUMzK4Sl0jp0asA/4OY8q1uEnzKY/fv+jr
QODRQiAdpIvIlwlnC7L+yUIYTEzNGpEn8djbPXU024YbSNyK+ZppTZieB7WbW/u0TKzPZpFkf1Bb
9r/crJp/zn3SUm2z/O5lXVTH9m5pQRIK36fgpdYy+c9s9FZH26bcLlyGcn7xZkYX2e9L6eMZnEwP
82TLB4JYgVQ8X+csqiuUzTuXPfrgiyXHoHexlp+OmzfYTg2p8amcGB/ZKX1O1fVkw8iB5LjiPF24
Dng77jP7RKQ8OVBBcL25EL+88RsBjEATxFe4haSnv5GtTWBQpIyFl7cYQVXyfnAB8Nq2/oH8LduT
UQeXFsbZjsAOSu0ZsumW13K6HH84a784a9e0fcycfH/VUDWew3bx0JW8vxbO2ypbxASUiFyRvznD
ji+ED3bbtobi6ZhH/DjSd9lpi5Me7FzacefXeI0H/bp5tTNQ4IwLlsaL8fX9m3jrDRMAU9/nC2AT
PHlYJGJWh9WSjKWhCwo+Yo3ZD+bdsvZWDPOsu0JSnP2rhxERGz0cSlywpGkxeCdXNdAJIdpc+nip
e+u6VgyjVLomrl0w2nHG+MJhhcMr616/wJo7f1yET9uoHl3IAMeOk+MxY2q9Hgujj5F/B99Nukm7
Ylw7K1yDvFJR0oOHZJ5Psy+cy2f7Pw+8LSg2ZP46I0FJlVeek3RIsWFT3C2wKw6TVejX01DhR1Pl
48/3f9ZzteR2QeIPXq9L/edULcF8fjJUSvSxCDDYiRjoxbG1ypNuE034L17KFIaby8rbDYbVYZzu
DetdNy9054Up9UtTkudjOdv9wPKhsMkIOLC/47XeaF62cKb0OKOvTS0wJZMW9tddNaaRlWt5iR29
REEzMEUSxHOWb3rsurJxuqu6hHE7KkMfdNlM5Y3fWVYRM6PSz6HH6eASUrulFrJzYlqPWwndbFNT
2R9Voie6Qeyd30MJXn9oNlJ/QmyTCTpspPRQplRzo27RCYeLRtjqtsfe67uGa04ZzsJjxhrTk/6p
MOfVA6Glc1PlKNz7bCyTR5aN9WxZSzGEINqyr7pWLC1+XGrCFNdm8nG3pHp33TNw2x/atMuembgA
3zZXm00N7aurQOmQSKBSdEXMSIaF7XBXNsvvRFIjjGekvAeT3gQwNnTDdP3yogvEowx6cfCgPxk7
oOxZc5UIa+2uiY7TvSEwR7m2SA+e6tmg/s8QkLKuNi8tSqnW0JmHYhq9Kxq6uo+CpFpf1kDKLrY7
gXzu/UW4fUzHZx0zOaQAbODUBtHsHP/mbUo3aRZtE0ttna4QLXk73WY+3qFaf+FcpTZwfjEqfBTq
ST9piJ2CVLq2sXMnNasY3Jk/PE+aXX8v/dowaC5sWjlt1ryfpKg4mI+LWL4THVnml7rXynVPaKT/
ykFMYHLSl43OwOEkXwwTxnzk65paP4xJirk6BVVGfDdt4k2pweK9neu6QkwucwYJUZ5Pj8EgMW2U
7uraUa5D6wyNoai/5KVuZbu2Q6EULgtpaYT98vKEXeW8DdzZq/9Jtkje44XpwSpKEPzIqNNxLwhH
j+mdaezbcTfpDGDtAgjPfUhzDwGUPY+Oc+vITHZXJLzB/VIX3e9S1GpBjT9iD1Eid3ww1lX3oqA0
U7zFBhv5oROM2peGnUCPvTRrbulzAhUmB+i7G69TFTOtJeWl3cK6c6C+V82PAvwjypbBbZgjws7U
3Tmz610FTZ9O+2KhE82e46SEtZkx7WpUhvZO0m+do5V5XzdyK/LCPd5THG7Akj2Kw/VcX4nKTc0d
gz/Gb+FlXfUMKNpyomXQKQtTTtav3ckdEfUsTo51ikszKCy0TPtNONOasbOm6cepHPxv80Clij/T
EPYdtJbG2tmocMZQs501eVjTrjVQKBWesUPjMHxHf29P9HAs8ac3i87/shTJsByyNe9dpDyAKMNy
lDazVfTBnJvWmpNgV6bc0V5mfVKEYzrM5SNLuy/u5TTMD2XqGVjiJYw3REMeKJqES2vv+1zMcIGN
Xps/BkZafF2sVNgHpAqtE7mau0beLGt7RwzYzzs9sTGhx0fFZVKvdKmbB46Wq3DV1z4/9AnTqbuk
XRNCR/5yDjKgFXUI2kIxW2dUYxFVwpYv9Bxzf88YZid3WAM6/4liCRYq3wYtziSz1F2KOcXnvtP1
Z4mIA+u+Kc0FuqNAPMN5y9PIWfr+sTAWhouMYuSm+oRe046Zt/UOeUv602V6ImVyO6kowPRT+jv1
pjygVYX8KmwYpQpC2zWG5qFPS1k+WKOrzNDJJ7TUgyyAuZbz+jyK0Xl8f9t5YyfYBlwYb0EWQ4xt
Hm87Vic5Ccx+ZEzanT/PQZJdr0n922fg7oEawiWN0Vm5lLYCpbytSUhsz2F7fLnU6eq1zKwxrhPM
UkK6HORyi9YV1B+KMUZUs4HBMYmqUazdv/+ob4QzFGuCzXtsK2Sewi1Xc1h01k0Vq7rOKHRlarfp
Aq7qzkR5NCzmcwlI90Lc+sb7JU+mCs2tb2jL7YX8lTGD+k/aqcOuSPOxCzQbEKUFCkpc5Rfza9bN
l9jubzwk1yMOZ9SC4yQ4+T3H0V7GOuUYqetUHVoXKptw1zG28n64Bo/rUtyrLmlv3gqgLIce4VbG
ImQ7Fefj2ip1a6BCpA3a4MXEdvPLakM8YBRw1grkcXVxg28PFR0U5kP55HtZ3V2h+3Kfe/y/LhE1
33rrZAr412wSXJL647fe6xWOO66QsacF2dcOR4cwQP0bDaJXsWyWS1/RG4f3VkLagETQpCjPHF+v
6Ccg3549xiaYsM9dhyAC8U1wi+JGHN5fxa+mwieBgr+12Wk2EHYzun18LdFm3myNTMWTvlpXqBLK
65b/bZQQxseTUw1x2QltPwy5QT8iLXEnMRBQ9s68IyMtrLCp3XXfueZshSAE2shdZbXXzcHxowu3
uj326a1urWoHVC59mNf5ir8W//jKqBrxNs36vvzKHF16z4ze+mi3QnmhNqfz944R8jjTLOdLQBP0
qhiT4dILOy+gwGKngrDJoOmBnS4GRvgDt/bEhDKpLIqDPbhp9VilyBLiEo1nH3XF2n3JjH50o0nk
hs7UdlE9jZYyvqUcm9uQdNXezQi2f+Wt0G9Ujs0ASv+S4lQzN9M3FNHJFzsx1IXN+Y2PGQk7mQBS
dgpAp4WwRqSidns1xE2weP/n7Lx2JEWiNPxESHhzC5lk+a725gZ1tcF7Agiefj9q92KSLCXqVV/M
SK2ZSCDixDG/uRcgWY/DmI73alM1xwxM/92y5OVOdriWk5uPRmuYaog622KotDk7Sgw80h0YZjku
8iyYA3ZfsCQxdltub2wOYjDiMyujCIWHTUEPbiJD5XyFdtXCkGE2u9V3pCTjJ7efTHC2juxuStSp
wiJBpCpcE/QHZMur/8c7ZhoMjomY6WKNcn6cvJIS13IbcWw9oA3mpGr33ZJ0BzqU2UPVL781bu6d
XP8yPFHcMV6ntUX3hO7e+ZqANDwvLlgzrbLithCJfEmhK7uoeFTJsUgiY0fF4o0ATV1L2IU2TBfx
wvEzQ09XlOrCNT+nBWZNsjVPSbLUqycCTSktcUG8LbkORK8erJSOmJloTy2d5h9KLrQ//xwYIGhQ
cnMj0uJFQ+r8BdBFKKNWjtPRjZMEGhkhwpiG8kaZXABaPTIBVaWOj1muruRaVFRS5sbfr/+IS547
TFNSEdzbXMZrqF+e/wjPG7teKtZ0FJrRa8dmAeAf6GXl3UvPzifoUQo/xIXnrFA6d937Fm+n0sfI
wHzvxJYukdyJx8hXu677HiFyXhwzrVHmw0zf4rtUIojx9ph3t3kqiukGV640p9ZN9D0Zj8s5BjF2
Ndqh185gAEbV+ZOMNCLSeGynI4Sjkin/0t+ULsM58iuDdye1mRCL505O1/JYK6lmgF0Ei+/Dl6LX
qSKn0Qxpfev0TXmXJmpzVEejubn+vi/DMFqqTI5h+RBWkJ06/5HNMKPnUYr5aJG7M+IpIMlXNdA2
YLMfYArMz2Ml1NsS/ONRH7Nu55y/ufyrVBnWaMTUzZmjT5bNQMIkUjzjMPtjZnSzLx3hRA+lUytu
0HeMtsG4FtbkV+YMGhT4aaTsJKGvw9bz8GqThTLpU0kXDIyHz1/DYrkFzT6QLdxCjfuIR1mWPKSa
ENo70KjQkGKmY88RzdzvjZIkypOlT2NN5lJ6d141VPmNnRgoOjPCE9LPTRdRiEJbEGBpZTun/qhR
1fqeUnldMDNi1W+NCAAC7MPEaOF9p8rPyshoaWOnTEY6VyZqvkxzaWxrkwLpusxd0y/GhK+AkamG
6pmV3MeYw1t+nsIyP2SYKt7oi9NHYTUhuRE4XpzddkWV0ZxN1AjhqjxZ+rtxsPuf7jA3X7poND+g
7p3nn6fIzG9byoPWtyVpsasXZnOSiNs9OKNdeQF9bXUHOHeZna1qccAkKD0ASWwzplEOdLBGk4Nu
y/ShMindirpnk+t1FV7f5K/10ubzkgkzKFlBPVwq6+36n5Rn8hZPHVFEOtLMbk3EkTRK0UMDZEv4
UWbq3TGhu1E+aUrcUoDH6OxAepwX55fWd616W9lYTn1iKzKyuP7T3rh0mBlCzCJtpHW9bSMDTxRt
3+vDUSyp8t1KouoAK6F9mcb+K0Ixy+H6cm/kqehT4UVDoKdpfWH/NLaRKoZq7THFBpxkH/4kGzaa
VCcDsj4WIsQVsjbuomFoyoPHfdAdxrIutHCe+rE8elBExqAcR5Cw9WRDTW8WA6pY3vXj8xjN0fMI
4tvc+dmXewWbJSgEnEzgDESr8+/neOlkw9fEjdWNmBdlgxhD0U3TfdMnkf3vi7EUQQn/b0aq2+FJ
z90SS31BJkhrnTtvkd3Rdcr6PmastrPUG/MTLjmSYHCq4Cou7IG8jsoNJtZyrK1kfFg0rfmq0IUO
zcKO0TFj2Ruk6+eQSzOG8ZomnwFLujt78DKhpVkPWGoduVMpuevf/+d0OJGnMxn3lqNFdv0LEInz
afZqZDy6pHGOCujcEfC3VTs7d8/rET87lugq0/FELxJpdcqRzQ2ZoHY0Ri2qGN0Ms+xOxKr61PVL
nj9a5aw2YdL1TXZKaMd8z5LR+F6NVfbJ0nJoOmoxuX8Y8CbPTU4qF1o5g2HuePCYfiaadvaLLu2F
PzpSAlePCOQK9G6IyW0fR0iByKFBhL+0okDUJuh0hKqtX6YyuN/qTsbi0IC8W+7SUp0/dHOqzoFr
iwZ8Dr/sj03nfvTnaBS49TFWzG/73kk+7xzVi1R8rYwQGaFehmRhb+cNkK5mCHKueRwTitYu9hDM
S9Wm0+77LEmjo1HK6gYp3o4rwmzuslSoyT2amM236z/kYnvwlfhAjOEhhDtofJ9vDxCYianH6XJc
24I5ijtlc9sN2Hcf80lojj9MShy6o4KuyfWF15pmuz3Ah6+OwrwJzsFm4cqKqNxN9TjrU1LdzZHe
ca3BnAHUL6z8c5PYWYwyiKtNQMxnufPcF0GH56YvBjKT+a2Fe9f58nkMLT3JewrPouDCda0ZUmKm
hYtLJ+yfn5QGGGedwwDPbytpAC8VYBTKwsfYpQPpJx2zcD+25+mYdJP9INHSO0oPFouXRPHp+tqv
YPzNawZ2i4wemkz0irYzjjRVKejiRjuinASxFHJITXMec4GHOtIq9zAzPq5wQYmsmyIdSyUwp4rm
LQI4WXLDRWPRSC5Vdb4doxjqnIp15YEGv54dMVWMRh+tOfOjws93DxIJuAH1mywKS0er1cOASqVE
P3DSm2AZ6ubdokvrR1olEPVzrY3/NtGYe0HLewH/0ZX93iF74yObJigThHp5/zQgzz+yNWmNISJL
O+KfOjV3qqJpv2fDSbonkcRMNpDEquMwspzlZay8BWkniPOr6YAzN8eulc4JhyczXilly81MfhoF
XYVS67+GaI4eGI9XE0V0NC/Agk1aRRI2z9HC+jL1UR/AEDPtXXd+pDlrTygjC4D4rr5E6c4pvEye
WBs3ESDK5E+mvTUTnmanIkoPOqo1lbIEUqbu53Ec5F+hCeJintIDd02a90CEnCeauX0TWKOdfzdh
QQXQfdOd03J5a/KLAGquji4ERszFzj+aa6AP6qrsWINh4oe6GuXtwk2hH5wq824oHOu7gYzhsFRN
/t7Df/iw9GR5O9/kEp4E8BV2C3jItcmIKub5z9BgyfIypHrE3LJX7hoV2cUACNWIM4FmRL8aBxWS
wLSA6qONaeU3yQAC1VchHta+EiXDMyENRQijhTsedMyHzZ2feJFdGtR2GHUYBuQG56Kxrws7dcva
MY9ImptPNZScgGOrfRDtUn0uiqZ4uR5L3lgPiUWHjIYsjQRzc5og4AtQnaNxdFszqoLY7KP7TFHy
7048JtJ3KrpbO494eUkA26VhtX4HjO22oXOqrTSJ59w8dkKLgr730txXyxx5O0NC1sgyyTAyi5bQ
hdOw/GvLiIDJVwEIstb39naO0OaisdzUMo+NgCqJEVf0s6eGLsgsCnUM5lRfjJ3NfxmwIMKvcrrw
Mlbnl82tNC7eZJhtbB1nhl53tPJEdaiLTrnv7NTMw3/+nrQ4rVUZcoU9bAV881pnMD+XLOYK+tJ9
rSAqWMSPMi1/AwhpdmD72+2zWuat/TcuQbyvQH6cHyjPiWdN4KcRZpaB4iQ6kHcwQmR/0KbIuktA
te3tnm1u87oi0nVwEtYrfquZXNUx0dNSlSMh236AHT+gRNDW71UUX6Cl63XQu2IPMkqnnQf575W7
Lmsz4Gcwg5QjgPPzBx31KnLmLHaPqGfqT2SxXhMWczt/0wQgOL/xBuO3qUYK2lVNTXMGhT/tzmMM
PPh9FHkrGUZTn9H7gMg32r2hMtSu89tKz5L3Pf8BZXxlWE0gexl/aBOj+miDD0CWU83F7wkNxCmM
atSYfVyc+p9Dqoqv5TygnIsJqe34xE4RB0hsqAUQxhRCSE0X8mlx6/bPUhZO5cciccIJjIl612ez
uNOr1kGkYkyTH0kKoIDhaTNKX+1rpwk8OdGjx4eX1MHt48x3lWYZAYQgJs+/9+PPGEB/tw7M8U1c
sw3+V8De/7BLRBSUC8l1kNaM3mUN6SxIzKH+kycdqJWMKNr6XSTn7JgnGQ/edUpkYnHdK88eg19c
eaWTPUhrjJdgSqvhFh+Vvjpmuemhu6QY2S8KBLQyVnOpyJ89u/sckfXVx6jVESvVLKkJn/E2fbtJ
GPmjoqZQO+D9JpB4C/yi8J4rQRMirh/rKPoo/fKE+k+2BEJvR6oE08B4NKZV+dDxd++jMkZJ1tNH
JQ5m1OXJ9sq0lRRYrfF+mQAnhGPdjH/s3iUZmzOz/1Yzj/0zjDXVC0WvC54NgexvetlJJFAn2d7D
qoyKA1iVCRWXTEv+UlRouInPNlbWAocuCaQ8QkxOliZeRi01swgygARfHaFqMZLranYT6c6ENqYG
is0ny2hAkHbqKj1nou0aWHU9VAG3/Cx95rPJHZOR2GA1RoY+si6K9UUyEQfsMTKbges7V0gVxx6z
xUwXQ3xrCFwxUd5SOgeY0zg7AVq78veiRvDSJ/js6ICXafEogGojISaWv1kUWb9dQCL4mLkmLTcI
9fOByDgmD3Rx8x+ZlXNytXLCyk1QHNu+jkbGL2w2U/UodYzC29rLXnhx8I4tJSUuXw+PFy1eRPzo
mrpMkuFDcAmZ5+dYrAOMbPLKELL+DFBG2j041mSkWklx2fboQkck8dS+zV+k2uaEq0iWvyB8xM7B
7KfyOW1TWL+yqd2bplmhqYnrLkiKjJWu7Pzay1gHZo1aeC2mqPe3Q2gr78vUiJomZACoBXULRjcF
EvoTF76vY2J+4yHVT9df0Cur6zzQEcZXQXQgVPQttorhtYtcgWg6nLJsgSaMUUf1zZxjpnJssp4i
vUs0uwp0WQEcMpVqBIemlLM8VPqASTw+yG3noxFcfAJrUqE+Ng129M5uR/uEYR/h0WWyCx7QKdzP
KRjh8mDPWttQZ9hMEF2gaM8pCPHh0ZAe/pzTXOOWhvjJ8kHgFZ6+0xNDwvAxHdCiSQrFpsSxA6Rw
lCN/YsZ/YhFbXy2gOSl0PG+Wd7leND8XxlHIrsYDHXoHc8jWV8eE+Y2LHPsTnqvDS7mMsRLSWKDR
r2ba8AkguFmcKl7xB7tY+xVop5f9bdRXzlcu+2m8swA4oUnB+PW7mEY6aE42pY+eCaqR41hWf7sk
UWkkI+OMAm4sq0PfVjV9Q5g+pxLgkAI+bEno4jkFFjxFC7gn4BSP35pZm6dDYuSiu9U6WyTg4Qsk
HeLWKz4PCwoZpwkQWesPWlTu1fCXm85mjKfSlIJDvOpunZ8QS5qympjUrpNCNVw0pILqnpG4Neh5
0KGtdCpms/vHHInrldewzkrX8TJQg/NFzR5amo4WYKgadXNyeyYLrlQkZAB1/n59h68n/HyDo1FJ
B5eJIZkLKrjnS3VxnBcx5u9h3nYKAxvTGh+Uxm6fri9z+RpNxpKo7K7GFevhPV/GZVi02MUQhwYo
Bu2oxHn0DsSD06L2D3ZmlG36rtPsPQjJG3kKFH5qCMwbgPtvy070axRsZtIkxMywOqrxot2gMmU8
0Yjpn/QosfYi6gXIlk+HtL6DCQmrmuaWY+YYraxi04iAt+pO/yKWefhO963pjl6qZN796tFxUxoV
enwdog/f0MyBFq5qKHYEQxtFxRentwE0lgxvnvIKaumNhd5JGyCF5VkHPe6VJugHTfuseaU+BD3z
xF8pgIs6rJoZ2JMEgoB4VQpx349S1H99WeXGvcLRGH30q+U72sOYzXqRblShKy31AReJcZVFKczB
V+BqKeAeyyok918yvyyjsQbDCIKN61fV7MDICuOzUHQqZqjl4qudyxml8lZxlAOzxIaBoToOA2PA
ONePBfLqbYBrePNRWHIRpxmpsCWEdq+hmSMb7aWpnS5B0UgnS8ok9uGoDxppf0ARU5sogCqHVCBG
s6XLwbL5eZ+gFd7UevUUaTFmzSphBP2OqlyyI6OPSZ64ML3fncdkxF8spiDBEnv5L6kW1WPReKq4
ub65L4iFXKOvMhHcpPRiKFXPd7fTWnOkqWMeLkaiWwERA6MA11bQ5beQJSmsQg865PBDkdTabb8I
JfBEHk0BBk7IwdrdpC68wHT4U1WGhFvcTIjR03coh1R+NCLTuffcTtKKUmssmOTi+h6GnQFqUxUG
I+b8hARkJQ+Iz8PWqUV4/fleESHnQYJbkJkCXiiMvKgTz5+vKxfDHUYvC41MR1Qwj3WDCkM1ez+y
W8CT49w6KOWMxQ3x0tB9bbatzzUQ2OqkJ/ZsBC2g/x9DgcnDw2h0evk0r1cCqC3SfCqysbYe4YTm
XcDGI9cxJLLGvp6XUCf5XiPptBpV9TtvjIdH7BHkdHAbI5NBOaPJzrlWnD9DVyjPpdfZvw27RJvy
+iu4DCSoiqKuQ5CkXeJue0gztE6nMmUeWnNd3ckFabcspoNcqbZ3oq+359t5GZZZb2W4w1iAJLFt
641T0Y1j0+ahXiaJhqqRVvWPXlEsp+vPta3G2bmERVrULEYHyNp8WUuLJzTqrSwcUU96zBwMwAu1
69/JTpeHf16K6TTGV2BcaNduyXBAW2nPWXMR9oA4T4grgnjvbfeZPoyyQzG5aAnzWNAu1kYOPX8G
4pvrBg8kSKlummKll4jmvhJ2chcz/feepnFm7mITUyksBvD2biZsqrgibVA5Ui0JP3Oxsxvcb9ri
KcrcBSKkNRjPXl4IorAACndgp3TJ3TC0HSoEihbfmvZo/R11T0Dg0wQaQPRxxJfWMldia7kw2ZEM
pIdAtfrus6x7w4bkRePzIertXVeMy71qc3Beh7KgNRkAnp/WVqnB2zZDGaKuP1fBOHnC+xg5inKv
FB0VuOKOk7XzcS8kr2nOrfPGV8Ua0CJbwFOKK6TaT1MVZkqOyVQ/WPqpz3rrHpMx9Q5qtHVTpnXl
Iysm/phKLHGvdtMuwA/MuvHQcfMtVD0fu2rRBYq7q3K4VxYgozVVVL7eG/FO0L7MSCC8IqFKeueQ
GmxzrATzD3sZ3SLk2zmnaTCQjBqqQ9NajISdrrwfnGTYCaSXp81DHGI1j9DWP9sKJmrcvCTF7UJ4
GDhXIVdofa6cAkRYwyjs+nFb75zzmA2hEtIRSDCXoL0VJzThDCIb1NfhsjTekYzy6NVFCGnfItsq
vac6VmUAFUPdSSgvnpE5ME+GpYKlkVttJR2kTdRq5qkNO+l+pr+Q0dU3czOUo9F+uP6IFxudpZj2
YomOWjmBdnPKFXeGJjZrTYiSWv7HKHvzRDOpfGH2T3fGiZc9vNt2ogmsC1k55kw6ahWYKm+ipUlI
dru+bsIB9c+PSVTiOefkEAKbvp1OpaWtajuYNIYDF8YdI8cqRDzN3YluF+MDfoZFCr0a+pG7k2me
H/CyGBuUCZIuTLJU+ZXhLxmAubCP0oLgRY9sMu/NOlMMGIRu4QsVOJR0sfT617fPpI9zA/TPZYqw
hYdJhj3qYi0iVAtNPgrckg+8PPdWK+JJ5VcgzrxzCV9sabYzRcGq3MCNyOY+f25thBUTpWkfRtg2
3RQ6jU3IMtmpjOfl0fJK/FUE2taM6IodcY3LTY1qEYNUoD70AODBnq88CsPsFpSywtQWuQZDThd3
tUVxTQKU7flQXkQmHnPVh+fs8KVp654vxplVJPzhPnR7w/gJvEC76Xu1PrSmPh08GJm3M9TonXf7
5hMC5ETqDoANmd75ot1oMCLHGyt0aeAcVB02ftt4+k3R5MPt9Y3z1lLcTh6zktWOfjuvrXK0H2Pd
60NDTWxfiPEn0nvjV7N34ufrK10GCDrUDupbyEySvG01UaChFGUz6SSRieLcyWke3sN7f0myxB1A
6dH4uL7e5QYFm7RegkRcA5XSTUCCH6zA4RyANihT8cuJ8iRwlsi1fddi9Ovrc2l0MNM6dOSl5X68
vvjlw0LkhfimkvSsunVrSvkfFEyS9d4A4pAUVSvcU8Kx/4IefXmnECmeoUT+P5bj1GtQaVfg1xb7
QiGEzZZWFuHSL+ajufTSn1tmV1bs5N8ntAWO1x/v8lTQDuAzAoJ7TVk3KI41oxuTxubxeng2trDn
O7US0aEVovG1XlPuq9nYg1KtH+zsEkUYj8JnBY8ABIBadP5OS7KPGdgh96aQdhiXc+nLSYE027VN
QDfOoo5jRNqbdfGAJfa/ujaDb8OVCEkMBzz7ahh/vnzjSM9tzL4AHaTn75TGRROEDXbwGKLsRPO3
Xi+iJRR5NjU60LrzpeLO0Sf6dkU4zdr4UOXUX1FRoqealO4LakkTQMpdAeWL0fz6gGxZaBTk6Eyv
NqsCwnEWZbGK0I6n+n28amaflpIpCGAo/dZaDPwUEC1lgIGi2GNaZMJvSs96cbE5Cha0yn9e32SX
BxgsG83eVTwODoGxifPAueJKIP8ZeqVaP+P+iDKGQUmgmSViVG6fHJ3eUA5e3bk72/syKK5NBFSy
4Sywxb3N9k4w6nUlViChioPol7Gno2vptbhNU3fPMegCto8gGR8ZUBCz/Nd9df6trQGPPgpKB8sp
x7uxEPB5Yna0PK9C3TfFaBmdn9XCDafMgCRiRdCccq34UlTqHnzlImbxS9gD+IXTYFexmzv/Jcj/
OE1pjQ5ocbA4tT5/Ysqdvpd9jH9VaVo71/jF5/UgsK28RCAo5Itb3EWRVcYUG/aMR9zcfgCh8SBH
zfyWT3l5gypB9GzWonsRjq7cXN9Xl88JvpgWik49xpTW2hxkXjY+Sdmihq2oLeBvFEImcs7vnDz+
mVf6Hkr2reU0EAykLIQvjtj5a02Re9XrrNHCARU5v4Z1fMKeg7HUxJBnxA/61/XHu8xI6WZCIOYm
QA4dDNYmTqZepUpbWbRQpQHzbHpT9k7EdnqqE/JhXxZj60eeTZ2c5eU3mZRz0Ksman3Xf8YF92K1
gTLBMoDfWAuQbbiOMbou8WVUwx6vwepzjwK0/aQ2mfYNWggQNG+ykulAxTWYCDFXbogzk2weGAQO
5MmFsXzRHQ79sY0MbfGVVp2sANeYFsC1hHDj91VrD0GFOG+J7nOE1VQVQ9XCaSFD+/36w1zuVRrE
K5OJl0qlsdXLRANmKKx+0sIafLkEteQ4nyUQr3e5Ykc3hlJkxxRhrUNhz3uokDVT+O+th7MIrHNy
bMYBYFO2vMMBxIDArWoJ8snQg7h27busGesdsMT2xllXWcXj+GKgkC4+FsZPutkl6hJUmr78ypz0
RzXbxdOQesojzWaGtUm3p/1zceH876JMO+FCwRPb6tdPrgkFYTSXICaPb5lDgMqtI7c9zGasf9I6
FNOKBgZkACgs/VgPYJUXT1ZPZlV3py4d253A8OZLIHki8+bORSXq/KSas50neIio4CQq4qzz6ofL
+5LgJFxkJcrROLWAWHZOymv/cPOJmdIh8062Si37KuXwn2TRKqOurqJhCRR8Jf3IKL2TstpNV2Yd
/85aIBtZg7hBP6rzCaZvxQCwjW8LnfoS0SH5BOSrDb0I5LDpVOUNuokgs8qh+DbHGGjEhZvs3I+v
vlLbX/xq9EZY5nreuoVldT+j8g5erzMH58E2GIbHqPOhlabEkEzszoF/UXgqsgzJFHZmbh+wc3WO
jp4pnwBPktAM2V6j8YKOwH5iav7KgiPsEADPv5+m1DSNYn2FCQ7TD73oRzxY5Oh9mZbavavTSFEP
SK9q8SFRBK1EE2UXxS8bVdzO9D0ZqVCoY7ekKuo7BYHBL42dGs+0BtPRryzgHuH1qLJNM9bfy9Gm
yqN8JnffBOoRqE81jLkERpf2zyh+p3cCd5SDsO295PXiUnhdC0YWSgArGWHrFDYVNllaATQE3b3h
k6441SdFAXwVF6N4aWPV9IFmZWzvJj1KxenDRdh7grjbm3D9DRSaK0xpTTG2xBk77glcA+q7tbH8
VrSUgR+2423Qgf39blW5urdN14xls03XrIrW13oHwQk43xAdlTOUZ2KnsQjG+71MAoW2wg1zT5y6
sCnCPKHOnVuOnH4qAdz6+TzL1m+MaHp//Vu/8eyrztlKigNsd5EFjB5Sk3XcLkHJ4IUnHpZDnJnV
nar2ElHLxdgpIV5JZttnR62cVECDC8Ec9PzZFUTEItZbggGRo1t9AlP9ZNVzz7wfIqjw3T4CZVgo
PQm+qERmBzHQ9Z/Cgkbom7gaIXdlZB1CI5EiX8ZMQQ+lEgnioo6xKKeZcKOcEATpfmCAbb6Pi7lk
08TNcGvZgzXthOa3Xh+4QTYvjUxi8yaJimXvWSgBSZAVleL3k50/Sdfp/QkMfLDkkfmPI3K2KkgD
JuRwGcmgtjliK7DiQaFcBq2T/xTepIa4WloAIdoS8b2CIFG0y+31LXIRDui/kI7aTC3JvtGHOv9i
7RKDC0OmBy9B070flxIGoJvHKMroe06sFzfdutTaFMach2Jvq5PRxsu0RIrLUnqvPODbMSFHXkmI
a5aNyFptH5e6H3be6ZvPRzG1qi+u3mXr3//nmoswjzaN3KsOAFnan4ymk0PfqcjjrlLn11/lRdLE
8yGUt6JNIQDzGc+X6jK2/4w61sGp7fpbhs5sYKeA4vZu7jfXAfKPLjRnm/HF+ToNzj6I58LdLKNo
uaMZQt/F48Ue8iWNPhlRXgWooDQ/7LEc3yWaBLmGPVpQ2SX6KNHgWL+GdjTDHGWWnTdwcWAwYYcP
BZKZ/gFX9SaX6fR20iN05ekeGt5Hir75CNVFQvWUSK2hdLTTjn/j4wIkdm0MgUzmiltez4j5kp3W
AIna2nFQBNLAoeHBE8SLt/dx33o0Nu3r43FEt1E9TzMJaIpzgh83YPQMzGYfJ00w1H1xaqSm7LzK
tx6N+nwV/4DKDrj9/CPrkZoXFryFg2As+TEpca2rnKa9F4671/jdtri4GixEVngmMPbMgDcluMuA
XjWRUDlAQ0IMdUI4HtXx2XjhsBgPPS4sT6hYjUrYKlZ2VPNhOFw/ONtCZ/0BPCYhbzW7wH7z/Fnr
QY2cqMIW3Xba+RFch/Ku6sr2ZjXtfFrknN5NyLoljAPnMry+9GX6tq5NCry2oThOW+Egatl60Gw4
q1M21PXRNkU2nuBrYJZN5h3dtCq11x2dCAa7CTpPzikyywmbZeC35t98qdrQ0VDdf2yXwvzcSlqz
fr8oyY8YyUV0TKHc7NxKb4TRs1+8+VxxWSlxR21/wFSm/+jYcryFW5bBejUBDCIx/XE0Sc2vv6e3
FmXQxEGjZGBTrsfjP2HUdvC7ohauD6MXpX9l16G9peXo7ZT99A48jwhjEAvH64te0FPWjcG2ZKxM
UIUms4knqDnQClTK+pC0mpd8Tz0EWQO1H6Ls3qrQBAWLCpjr0HSjeVskff6jX6whPUJyn+fnCb18
hCWHFg8/Q1bgzF3IYR+v/8S3ti7vg1SH6p9TuvkYdZGBakvIb8apdEKc++ajO6I3qDH+/jsKoPFq
a5ah2xR7NrxvBSSAEauK4ypFZG1uAS1LVbOQRYMzmDGgX6iiMsOHsL64dMLxgm1//vOTrgbqfH8X
ZZULnEiLkVeRAIY+9HmrH3rXzPAPrKMA+031WM7J71o1sm+oMe45BLzxoEw0UPmhDbHqjGwiIRo7
aWbRjD2UMR57mjmUt6LIxUFXFPMUa+aecPob16vNTb6mC/Bx+HO+1SfHbKM6inmxJHx6KFyrSm7R
W9nVTlm/0FmyDGGS9JwCnBEVwNLNQg3yMJE7MZWNjBXpusjMPo0i6h+mrp/QrZmVU6s0eRAlDFT9
qRLDoz0LuP9VXNo+nYrEnzQ9e3/9O79x0gFErCUi/2BLb8qXTHpI6gkNWUPA/09CH/JAARp7U3VR
/wGcr/HQZfXn62u+9crJBmBwrWMWrrvNK1/yQq/wQsHTtq8ORVzYj46StDv9tIuNBIibShShgjWg
UAGfr5I1pjaVSJUGIs6yJ007ZGhFZSskWR81sRMY3lgM+Rm0/cBD8olfO/D/CZhpRltQYbLDZ63S
AFg49rJRDRV1FuqdAJ60c4e+tR4RaJX7h9BFV+384ZxG73V1dNygxqgdHOnonZiL2o+qW7VBm067
iMeL3QuwamXmsYHB4oN3Ol9wYUDh6LPOgroCnUcpEucXQJM5PvaYyWJFPHV1crCWBvVmPUYeLIGF
oQcaPAPvSD+a/lKtd8ZRwZgWCDCxLLRSkVQhrq7J3xlIp4cXWdweWwNRa79Jm/xhStNmPOGO2nu+
EjvNnsrGxd7nmSiEEAUBc62Z2+mAgQh/VTWlG7iWAvlNB7KPXA9Mw2MlG/2kIWsZGtautt5Frsey
JD90KBg5ESA3Ea4whO0qAgyHJo0eBORsY2k2VAZwCn3ydgq+i7O2LoaknkX+AV54G95KqSIgbrGY
uTqX3biZg4dFX83xnrL2WwshB0KDEUsx7vHN5d0oFO+tUnrBWIFzNQd7+lDXVvnleuh4a98zyVnN
oYmjvMbzbTjZtaEWUgIk1p3hgzbhw1aLog4WBNVuhxbtq+vrvfGtIEvC8KN7TKza1stdIkbYZyWc
riqn3yiqvn4YkD7W/Fqvu5fri72xH4kfvLvXPeltdTwmGEBphk0XepJa/6gZ8u9iTJlvNrm49aqi
fCjYsjvp5RsvdFVC11ZpOxqb26mDRCCN4sbygtodIczNGMbngF0DBafOl2XU96DFlw155p0gFpj/
Mu5YWaHnX3C2cgw5AHAECwpSkGLKEtsLivNWlCR4ORL4cYFjy9AxEJg7p4WZu3gne+rGG6QQ90TR
33x8krn15xC4tygYBIyiWuhJtMI2xKkca0hza2O3TJxv5PJpeP0LX+SPPPyaw9H4ofig0XT+8A6O
H8WSEEWVKrL0O/Js5yn3pvEhQ07jZTEX9abtDReXEk0YO2u/tbsgWJqYy67pzjZ3NRFMGUYHDH4W
YZFsob/80Kaw8Kqy6z+KMps+YCQ87xG6X0dwZ2kPjwxjlB0GiJpJ+yba9UwQcEYroqDqYkveI0mT
i+9QhxDYFrUy93UAd1aiE+B6xXu3B3YeTKM2/FKWHufd3lScGVIhFM2T6yC8Fehz5H6IIn3qgpTq
pzqlCeNt3xvioQ0wYfHKA+8Wjl8bzYn+spRq8ikbh4r2OhCSMTBHG7ldE1WgY2PXKAED6PCq+1yZ
u8LPFoiF4aC7ffoe0bPxpkrVevK7viw/25GF+rc03KjYGYy9eSZIsVcVP2oKbqPzbSHVKO3rbEa1
qpM2mhmoNf61o7q8a4HyHnp9KX+gb4Oml/CaW23Jej9rvOljoTCa8YtYNntmIW8cCzAD8LVJL1AU
ucD6CFdmop/1II0q8XVpJ3u9ErPxPkPYeJVYjuOd3s5FV4Lu1v+BmElFYTafv4K2atp68jI9GObe
DMRizwGAce0kS6CW/qgMdJmzpoWjSRLS0d9L4dVeP5xvPDQlB1kw2TnWz1uj9Bxp6W6MWz0oeSs3
jRFLluwL1TsiSS2eRCmh1Vxf8vJ6ARqPGQvHjukk0Ijzp67xX2G43BhBndXLw2S2pY//RQFnVOx1
fi+fDmA8rWYWwevtwg1BT3RBZcOgs8gm6iq1kqEjspfMzdKjrmX/KoBFQIV+T6zD9NMkR92EeVuZ
VCP9H87Oa0duY23XV0SAOZyS7O6Z0YxysHRC2EsWcypmXv3/lPbBVrOJJsYw7LUAwa6uYoUvvIG/
A2CjqCvMY3Jp3KL+umgUvF+/iDI2/X/gWLwJrxdxGXUR142tB5joeLk/1+nwzzBUtnOmTQWJ8f5o
txuVJBFhEyQ0eC7oaG9Gc5aUvCIxCBpzKuh1VvxjDx4WDnmmqZc1Tbwu7HMFjrCWN/U/ejEpR4/W
bagl+YkoptNAwP5zmz95wnSG2JyA+zZCfbMWq/GJTTMcTHRvw0gzQGDHEDgsXf75HynNZOFm2hSQ
jrK5RpfKXiIjzA34yxVVpy+rx6V7f2VvYEpyz0hBBUP2KeHAbEZURYteVlrCHmo8tz5rsz6c+qHD
kgrx9/fAF6CMFnZeBm05tt8iGh2kHVX0PS5a/f3937J3MGFII5JCr450brN9u6Uf23mCdNrbCVaM
dZk8pL2tXqTlwsE67wylodlEQQASKAu+SeXmxTAUB0pKEGVa8c7M3E9k4tFzF8+f78/pt//I9VNM
niNrn+SN0Ey34h+4uWGulAkzcGZRfaTU1nyOiH8aIoIlRb4IKPR7wAnmcsrbuJv9ORUO9uQdtCU/
sTssmhKnGk7x0Na2b9lw+wKthaX/+vMsjVWJEimI6zQXrzeeqytqV4yg2WmstviRA1E4oz1RTihH
6HV4sCjybd0uCnuOLgbVcAm9vB4ts9BE6bvBCEocSQx0IBptWDF40tbko5svJpyJLBbf58KjB4CG
z/Rv6dKQXE3+vUA1pzo+Ogbyg29/ERsBKT8g75SMNr+I/pVQS5GpOOYlxQkBBePngMnGGWsk5X89
3MsOgkWJLQRoiBSvi0o9L2vfHSyMfHo2vwJAP1c34TqQh61sS1KtUoMyxpdjGiEizqSRj8gTZa0f
e0qaEHaMxXe6suVBB29vl8pICNQeAFGoq5tIIEXZU4mcUg2iqpieVLPP3hSZKr5Yfbw8UQXFS6uc
6yBpV0LAQon1H6Oq1g/FnI6XSnTFJ5A+9Y+pVosnq7ayf+/vl527F118diflDtLCLYDRNRFALetc
DewGEykDGXI0SISdHOi73mIppOonKBVyXQiYnLzrbbm4Ud0uMc5iTavbqPhNICVED6vDj+emhT9v
zp8bMjdd6kuo77IVSh8SsPFBaLrzCNCQwgVMapHKevD1z5hsc3ScVKgEY2XyWc/T9pupp+lXxBrs
NzN41YPNv7freG8QfuLZ4ZndvK6a9FNuXKxHLMjS7yrXiU/DVJRPujc1j70hwG3R53y8/013txwM
Ng4dWE2Ug+Sv+vOpYzbNSsYU2Dx5f8s+2FMzFctnoNjVpXLXIkWqIIp+2fYi/irpC5iA+qV5C/m5
+taMZ3vx+1gtQQm4/YeprDFYuv8T974DCDY4IvTuwSjIbfnHL6xX2k28HZgcKWp8HpbGew9DDs09
BCbaD465ioN9vjcgm4/OFwhx7sZNSpLm3jDhZKoFo17H+Mm2S/ohh7FnIFlpp22gjyMaNPcnuXe2
QCBKqohN3vG7effHJJXOURuzXbRAXcz1E1ZzX/HMnL7fH2TnuSUE/v+DbK6XvErcZqbvFSwCClUI
oW1FS8+LqxJlzH7+L8sIQBarNzqtVBuvv1u0Cl79CnMqlGeN8kQSOEwn9v+CJmFLe61LjnT3b0sM
so4DbQ32AFytLZlIWU1NqZqUaDjVy8dmwFNxzjvrPODF84i50U9KHs1TBb774fULC18D+hIFDjAR
cuH/+Hpen6250yHUAiIYAqiBE2qfi/EtBLruYKPszpFzwLMkzSS3OpsZIAnF5uYPOi+exXet1KLp
ec4wlKaxXBnoYCEjdY4NDKkCXZvj17pJE6gSL8BeAGIGzHtbhczqtJgSl2RVR+3qHC/ovwh1rd63
yDqc7q/qbVOUsWCkYOGGrBc+6JsbsaFXVmPRpAerbc/zG3vMpvkdim1THKACwyLjUQ6YuVJzobzk
s4n2uegqkthi0RUQ/obyT2QuWn9x+mT4mqjCPNJb3LsqEASmY0s/ncx9c1UAYkoxT47weIqhkzVa
ilfImnTPGBb9hO62HgQIe0+EpHYhL6LK+GhzpPoByIk1U8JC9BqeY2l8HXFxe4iGori4U+uEUMD7
g729l5pQI6TtwYcgz/Q2c6wcKzVGjaupWsVQfXPzOXkyhdfOJ4CpDbjPDOX0ZVyVwR/SSjGepi6f
Kl9JgCn6ZMpJ/R/2BYkoIEsyerLfLfsL4IFWs/vUIFHmWrmosaX1Z+DNbf4XgGbHO4vW6YpT3xjr
dEniFAIcUX3G8oyF+VemlfpIbg4+2ldnPH6AvWvx0ebdudC5B3hF8KOG7rPlrfa6UpItdyplvBa3
iDTSMcZ2l/P9IyIvlk2kyn8diVFUDXB33zrb0lYdRmzcMfIkmXic69X6Wg7DBzVrlctrR+JiZQfI
7j8WUNtX2PMiIfq4sdENmMpLGrtIEFEo/ztrx+rT/aFudzlD0ZPiM8oRt29hAoDB6IzODkqHB99N
FfXMZsKKQYF+sCjadJ6tZT5Yyd1BQQbKPh8Auq2KQruaDiRJXOZ4lnoKGDaFeGoA7tlDwfo5Lc35
0WvVI1nS2/uDwIU6BkgyXkmuuOuHo8CextBbB2+7FP4pbzBiULNqXVAaKy9OjSPe/aXdia0hotLp
lwBBTXZ2rgdEE2cacuo7gViW9UtSNjTZAXsVn+AbdycQxNGLhrLfKRO68RLNzvK5q5ej5/KGuyKx
g9TDpSWPLAJu85wE78gJLTqbCKvRnBwFH6mHE2fziCgBzO7W1/TeeIoHZ/7R14n+rlilZpAVwSPy
9cxuf6m17f6wqqzpX6xyar+hnICgZmLNS+13ozL/bFu39c5eYbpPqWkJ4wmKifLl/mrKxbo+fUyD
iinLCWj2phOtJYvZGyj6BI7WTurFLrXUxf9Pr6nJJ/jtgfSe5/PAFZaf8sFI66CmRmE+3v8VtzcN
5QJ6j5Q2EEZGtOX6kwrd7tTIgCOoZwLipJWlHzrkPg7ijtubRubDcNoleI7yxGaUFYvJRlldM1Dn
Sas/tmNTKKEpzZublTT64NHZHY0qGFmXVIWxNtsU99Ihj23PDDy8SsUTnaMpe1l1dNgCx+7QI7y/
hHvDUYRC7AC5Vilndb2EKI1JUhfOIWufuj9sN6tOQ5Skf9X6oYfEztdCuVu6MEPV5h7dlLx6nOSk
oYVDEi2S/2kIhH1t4vQgTti5VqQ8OEE3G4M+++ZaAXzsgqpkkFVtFAP3hTo/U9RLIPjMYrUfS9Qk
ftxfwr2b5WpMGbj+GQPrAEHcsXJw5IBDBaohOSFONJ97yPYfqWzGn9ZFczMcJ6f5ks2J+mbs5unb
/V+x8yGvfsRm31iRWM1x4UQuiFKeclxmsVZvBLJ98ZEU+95QCN7TPwXOQGa6GQrsYFdSU3QD+CtC
R3lmjZ6UteWCUub1qDYg/2Obmwb8M/A7Ih6ZI24Wt6Fp2HhFA25CGQvj0iSF8d60utW4eFrZ5qGX
6ijI2n2+Tg+6PUGoBVYbla9u2VCZ04AhkxeDpzA320qNYlPQl2bv5p39E6Jn+TdJ+zz6maFPRxnx
3h7mgJB+g9mlLrIZbKRtX0GlYLAC4cFxNaq32kTUm+RqF+juMhzwZfe+Jw57jEVayrO0WWIzTtNs
1DIHaIqjaCGqBu7ka6maRkAAx/rv+xv1dxFr+0UduowUuMhXQY9cHxfE0gDnDxxR0nX+aU7T0Adt
nw5gtIpC/5Su6WL63FdY7cCmqS6jMCi9VAAwi35MPijRNIb3f9PeCuD4SBwJcQGel/wif5zgFRW2
OEHnFxKPOXwpYzEGDc10aNmWdrk/1N4tiBwRS81uNr0tXcpFnD8tqIEGaTaJHxlV9acGBbXk4F6X
i7hZZMr+sr1KFgmudrPIkbPgW1mBjEksC89tLJPVnyj6ImbZK4bhC6VUf2T4fR+8lTunFQAesAVS
NFlT2zwnZm0sJWGAG0yN6VaIRiTtOSGuNM+44a2xvyw2LjK62sSfezEXmHhPvaMd/Ii9IIvrwoOx
BxdbErGvP2e7zvWA7JYXNFHmIM49KtoaCgfYsN8Mq/IxUcoyDWbbibFtBpkSI3NvrVNopX36WZ3W
9d+lKOrvYGxZwMHW8II2B8eJfRx5jS5w1Q6CmbNkzaPSJhOwFaPBjjcTQDxffzQtAlYpwSOtMLdd
ESVNjW5spfLPbHgh7X+8Hgp1/WlnrXZQfL49A3iHMBKQDVqcxFPXi9ZNxlyPUZ+EdAb6ZydFhQbp
1oKnJKkONuftBcdQLjcbZHkHguJmc2q9kzdLLEAOjkN7yW0p1uwa1SVfcC8GqXEEgrk9c1RRZbBN
tRRY6BaAo5BT4Y+UKUHlodYYY1bvu0N2BHK6XUDptSkNbEkTkfGQv+KPS6Rd06roekgiCqqulIpz
XnxKVG+NpvdevS0YiioAPHyZQm0Bat48utigzTRGaxAtohkGQCxSocQ16vP9+2p3VnIglg+sxhae
H40GBuLeAs0psqNzUdZtgFieetIbpM3uD3W7LVC0+533wnqiD2JcL2A2QKvMklwJdL1AUS/zrOWU
KtECYsl5V6rmr/vD3chik3aqAIUJFqmvQy3aXBMqQqqolwHzW3OuE5+2CkrJfYQfKx4CCFSi8a72
si2YQP+FvCa8we97S/3uIgSNu4ljLL3vdcJqIT9lw/R2wvNav6CDhhuOv9YtljMHP/m2S0gXgMSL
xrzsFW4L9BGB5EBDRAnmqLY/2WKeP+V1OvvtgCEhP20MY8+pH+zMeNIRY32JUwST7/+G2yteUgTQ
IOL9Io3dIsqSxZpMqkuonk42xpS1RKgnrX7ORFlTBmv0R4dr94TMb/ZcdJCp7g+/07ZhfEpLzJ/4
CGTy9S5xEszsgYEi0p+7EgIGOyfIkMX/qRsKlg9oRnd+GWf192TRxMfEXNMzZd3xJ54CApS7MVws
NGnPdTGO0SnzMNK7/wNvX15+H2AbFOTIG286mb9LcpnqKPTwPPdk5lFOXqAlmAMlwwWxiSXUulIc
DCpDtOvnnt6ZhiQxn4UjtO3YFWknMAtHop0sy/oWNXXN+yTGUG+cPlxUe30c0nQJMmVMDgD3e/eD
1K5AXZFGFSHr9edoIQOD1yyQi9U0lA0y3Qm9MnKfDKs6Kp7sDCUb0wSq6G7J3Xc9lJLoabWYrCwk
Z2I1Z8qBas31NIdTLcqjfbZz1BiMCA0WJp423maf4dCc8jePRqw7i/s9beo+pE05hOqwqNmp0Iv4
F6o5XnSeTLSpYIRbnp/M1ZFk096spRAhbAZmz21/PWtPW3OczeCZYkOXxoGnzRpukEnkvOlcq7zc
37x7g7F5aSUhYkOWvhms7hwtGoYyDr1icLDyU/HJ8Uf8VUHjIWx9hHrYG05eZZxliU/dtlTGWlfb
WsDWaL0JKIxS1H+VKpBcRCr6b6+fGXcGwT1lN2KcTZJDCXeIPYAvgWKSsxamUz5kXYoFx4zq+38Y
ivaf1LqSCGP9+otF3dSgcGVEQTxnHlYTqxEHXTaW/yqZffRm7q0g/Re86hE6YhHln/8RdEBq70tM
YaPANONxCCsI5eKCrDK2iKVb9q9PlKjUgmRGoA0QGvvkerjcaPlgkxIFOsZpL4k95UFd4HlAZGzE
B8u49z7rAFElXo8SFayh68FSHVGeoUujIDOpZLzhPey/RpatfDIarfq1RnnbodjTmm9JVR0q5WjM
YuCmuQ2KNuv8vwG99IgbMJ4xcCCYwCTGNvJ3A8YXP+9/8N1fKrnJLkJb3Prm5thgp7YkKJDIY1M2
6BgULlxsJWr6U9Y65kciuEHz4zVp3jWtmizhggrjSRm00U+jbnhrpShbppg+c0NjW3jC+3F9cChj
HAEKdt5ujjV/AZtD9mdLWIo7VM6qxSKYix3l1Hm58wz/wUMsYzJOlD/NEC1B/J3bsbP8ooM0cn+h
diI8+LcIr3HgWaktDSBOy8kzMwB9VVcOZzEoI8h3nsVont9CG3mtHhcBHmhUniW4fnALt3mGsBbq
th5XJxbFTzpaUQGm4IRIXTFdtPn1oiByODkQvgCMu32Ey1XVu0nFeTDr+/QsqJ+d4Dwkj96MYUpr
5E2F9Yo1fF7HovkWO171mHSj/SjG1TnID+Qx3IQDgCoRBaY8DuLvBleNdsCA/rQSGKO+Pkm/WxRq
ze7h/tfc2U0k+dzbhM4c1K1GAbGP4sWRnoQDtokP+ZrE75Vs8pCiLJugBCh47vnR/tKjGJZqw2uN
Yvi6yHAS8ci3ihb55nqoDGVwjQXQDYaD2rlE/B9LaQ1FOZGYodVaqu8iOXIQFuzct3C36Hf/hqkx
7es7qddmqepD6tpqkXMCHZqH+NM5p2g6vv92IhDECKh8glHktGxLRYJL3OMkJqG2ijUNwH7YX812
mp+EqSYn3cvnZ3NOVx+ZYsoCUw6toY/TI72HnRmT8dukzi6BJSXQ6xmnndei2GfHYbpO2qWvCSgp
nBT/DARqRze+zPA2+9aUqhpAWOj1q1s16xQLKIeOfgInrqgfG/rIn4Wt9JcqzYuHsezav4q89+TD
WmFNDoH30RQNTJHCiv4eWijRcw/d5CDh2bm04LJInIP8SRTTrhdAAHIwjQwAheKlv4wOdIkRJ+7J
LsfsUnvdfHBH7q03+Q2ZKSVZWCGbgHptTRCQjY4BxFzR+p2wQuJ+biHBJLRG/8PcKHmCvKLuS3Nm
Mxg11Q7x+IHB6k4lc529Z6/I3Me6gl8bCKNfDwbcS9+ojoAwt+hxcTdtthOwGqW0UPQIJyPRLmNv
OBcHVmsYWdEFk5N3YGBtaSpUPMYEIH6D0ee7Toxa2CHL9pQZaFWOcYN432R+v3+d7S08eQykJXqa
hKSbRzzDuHRxcyMNa7V2z9lqfxNosoXdEMUHn1jOcbvN0SsmWsPpCgC7PAZ/BG1UFdXVsbhEqEm/
s5O+/KfHWJeCQt0/e5Vmf7Ac2P6eoxTvXz1FGhhUwKD58NW3ZzlSbDOKoioOlQpZvHleUervUlj3
xvgfIkVQ9IBUaM5KcvRmNYEdeUPftHFYj9V6sTBnf2MnEJfyrjoSD9h57ahPGRzN322/bfV+iVDj
L+Ws3FiLXowkNl7qek1enxqh1y0lEym/AIzdTAh2UFK01hKHVTrGmN+IwWtP2YT9fJeqR12CnTuH
Y8nnZwXpEmxDX2PsQemkRC5Urq1nrxx50ZZqTv209UYRRorZH+z+vRGJGaRBrGTObynDeTWXemVw
zS9tHV2cZm1D6Iy/EtuI34AbOqJ97A1H0oeqhnSaUbfZtYjVdWwdKw67tlXCvtXME/dQ7ydr4n7J
Ozf9D19PZhGoHkCHgvRwfeRWxHyirjbj0J6IcvOICoy94FiPtdB/SGpBYWJ6qhIIkrJvNkrV4mE4
mtIWqG3WMI1qEThlan2IeJxeH42wR35b2XJlQem9npWz9lCuKqNAvlhf/TgalAc1xv8hwbrn9XUe
yksMJl1kwFpshmrT1HOq1SzCZWq7d4Ze2k8Yvk/P2apMB2/EzkVMW8AmqYUOwNu0eSLK1i3B1qd5
qCcNugF5jwST2Yqq9fNxnA+WUP7uzV0sGRfSHhf+wQ3S0hgHd3VojIW5pbZfQbW0b7r4UN9EvqM3
o6BfRVUbYZUbHh6gJhpSqcjDDoLnZclc7DJa5Kym1cWQD1a57wgNJdZ8Lj8lwnmtQRqhMuQ/SWGT
e1/b+rK1fM7Gy6Y8XOxkuoBa/TBEafkZAdD+sZ6z6GCv3Kp4oj5AVd10GI6EbwuAnulFFIbWZmFe
CoILu49MasN2NIVz5JUvPfXEB6WvnNNgpu07MITVpw4A3nNcmWYa1GVr/G1aU/q/+6/fzqemmoev
E0AJCnrb10+rdE8YZZ2FazqqYBIV6CVJfkRl2Xnc2UZ0t4HRIzKxbdlFC0HUgGUJn3oBHgp0H9s9
naQEfYs1ty/z5Nhv7ImIxp2d9qgQvHN2qKNxGZAaUQ3ehhYwQhYgEnkRFsWS/Vs5SvwcT639lLrV
QUFtb560zEFdUUhAkmRzzemDM1Z8aBAYlbCfyEvyR2IB9UTN3jhN6PU/R1afXQgCzIf733Hn7eD9
pW+jUW4BgCbX4I/waegStbEy5kgfM/3VW1Z3mhZjxGPYaruHoZyOEGB7U6XiTHmHGUCml3/+x4B9
strwjkA454M6nun7jn6XpdDjkgJHxax1P0Tj2vg6Wtcf/sNU4ahpRKXAmbaYd5KdFCUeFtlEJMJH
xnr60rnLj0Wd54tbec7j/eH2dg9lA7rA5NaSS7CZ6ALkx8xm5AFGq/prFlYcUG7GGivp9V/3h9r7
iNKtm1BDRjhbFdGmQi6wWtUi1KfKhmNWaX9XfVG+HzU6qIZdeAcordvDT5WN8gzEKgr6PGDXU0vF
KroxV7BeTdc8wFmnftuN65G65+0CXo+yCTNwssurukCNQOiF9mWsKmprWtW/nydaBq9dQK4YUG68
KHwo0uXrCWmKWLqkWCVsNHE+odT6Q1lr+8EDtf6mqMYjvO7tCya79TReyN4ACW9Lh+ZkaW2uxlXo
SqOMmiS183NIam/VeRUov+Bb7FuTzN1m7Gh5zvJUHMQFt1uGn+BRG6CPD7DyNw7vj2PYRFj+qAgC
hSDc3C7UK7P5bM3d8BQZnnIpUKh5tUAjFjlSNEP2XqB8bKPUsTLps7iMqNJNO+VNql1WN/FoQJlH
Ugh7O4fBMGel8Q0EQ07+j8l1ZiOo77RViPhMT5+ZfsULzDsx+EVkeQdYj73DgNqBTGbw0yJxuh4M
JFjvxt6EIKIJ4ZV+UOVj+5wehQHyCbiOeuSMZBzH7UXbbnMacqQU0e5B7SttO5PalD36hT3atKdX
PcyM2Tsvi16cGr1fLm4S0e2P9Ojf+8fk9u7mFaCPB4CBQuWN7pLq5Ilbu3oZjvXo+cZEJlUBBXnE
lD4LInNeHtn0S6gu5XhQhN3brlIRm+CKpAMIz/Ui4xu/OlHDXdDn7vLWypZfhaWPpY/MqB1gfDKd
7s/U2VltdBCkxA6PP+C66/GyAoxyrDKe6qw/J201B7+upup5TnonQIi58YekTw6oonvLKzEov83u
oC1vBq0RJ2mLPq1Cz6Qr1EWEU0giILhSWvnLMGj5JU+99KumDPHr678OogFSZxhVKFmOvZ5vlTY9
LSKEYZVmSAJDqbq3S4I3UI9SVFhUVh3YdrYcpMk7nCAeYzrtdEPYUtRDr0dVKrexRw+RTIqzKCZV
nlKYQVrYxg+uiLg/xQBIqkcF5dDeF06ElRCOvAI88ijFVrtJPwI3yW20OWTAQTBKkwxlAH/bZSAI
HDIVLb/VEprf5s76hKw+2lV6H/26v8N2J++Z9P4QaoB5s4VwW03cWSa+JmGR21PYZGXe+AnCBY1P
JMuDaqXjcz0l6zcQ50RhJIzjh8WKh0trZl5w8GN2bhfZ2+Hl8+g+4Dl6/SWWvC8po6FlXToJAor9
Wn4f5a+YtSh9cDG0J+p2y0cLBZKw9vT8LGzziFWyc5HKDAd4MkUuGTdd/watj5AsV/gNoAUmDBFG
3Ji7+uH1M8U/iYF+e7giXXc9CrdlqUQ5aX5M8Ke+tIk1vZju4qFbIHLWmTg5qX2LQFQ8K3aafI2K
TExIr5jkmfd/y04YQKtZ+nmw8HAhNos+Z8qCUXSch6vWNU/DpLsPuVZOT1UNREwxIuOp7sciQOlh
+DLDVT64bm43O8hEGsI0RAgBKOdcr8SSmlrbjMhZrUsJFhpLwGA2lMQfB0WE92d6e53+JpXQecEh
CuU5+ed/PsjF0MwpDrcBSD4PJq/WfB2bfAmjdi4fFVxbvpmzrRav39XUc1DAgAhNys7/vR62r4U2
Y9rg4ZfS6w8d3J4wh5D+AnlrCvFW5Wpbbf0T/IqHZXLrN9rclQe/4eYbs7C2bKvxcgIG+S3u9cfM
laLrit7QpmDRUmBleQooFD2AuoAvNSqOr7mr9TGpl7SnUC/m6kT5tXh85erzG2hT07okDSGh3Xzo
SQFeoYPtQYLAip/ypa8vjtlmpyRTnA/TUHi+txyaqd682L8HpS+L+IGUGdykP53W9fHYNAgZKnWD
1kkyPESNOZy6pfymxNF4uT/H2zKJHE8q7UArBFWxDeFhaI8G0s4Twpql97Uu7OZJeEn31KzrEhqo
QT30nj09ETA478WQRR/wQbUeht4bnutZNX60cb9YBx//5kGX9USAdbToZdyyBUVyneSoLQppWq64
56pudD+Jqz4wRTH7lpdPQe4gSqaP2LDeX46bsy1HRv7hd32GYH2z8y1cP70BhEDQF158akUrQujz
WbA44gjDuDtJWaCVnjxyzOtDVtIhNjHXGwPHFspb5BdVHzKv9iDKrDlPnqechd4KX6XbexAT747M
kDKfJ8rfCs949lopXsMkXWuEtifmVnupQI39s+hrfak1V3zAxFJE+KyrxkHUv7fA8tuCUaCfy1ty
PWu9a3ph14xN/DKKoE4N43/DktG9rk0vP+r03dyfJKU8EDiFQdoBnLg5wUgrzFU3w6Rwy6a8rGMC
EDPFWPfTNHXTpTbK9oOzDJhk3t9Fu8MSm5B50Ka/kdNEQ97wxJyPUGjL9RIZk/2gVzNmrtmanrzf
Ri1lKg627s5XRdgRHWDQCMCwtjcm+GsSSRsRwy4XGXbLYghxkTf8FloWrIIx+mk4U/zYr9l4vj/d
nW8KjQQ9299KLfDCr78pLXJthEGAjm2lVo8w/vN3rjEV/2qNph9s3Z3bkVou7yHsFdkh2hyafGmN
nmh3DAgB0aYZsV3CZqPpnovBMF+qOhZf7s9t71Mil0vhl/hWAluv56brMXo4XTvihpmYpzhbisfC
8NDTUCtxSkWEYuCcVq9lerFtf6MdKIFxQ2zvZO5jVwPGP4LESuZzhMzc09R08RsY38l/+HZ0YmHp
oDFL82ZTwVFZTpuDOAYCGdRLmgn1xZ1EGaTuEH2/v5S/1+oqS5DTgk5mU6mlVbqtSvedhbmDE4+B
kmnDu0HJM1CzvClWAKnVS3yEFVNxXkxtsP1W8aLvXjzmHwvTiyY/i7MBBlqbQ0OJDH0JEdks3huK
rlhBNamJ89QXneOFShGZf3mE5C9ZVcQ/WjT/cQDs6TL4C2XgV4PJqMcShHLi4HvyUG2uMy3vGjUZ
Pa7SITOfB6PvLp035qdO87o3wMKPuva/LSo2ayglleWmkCd9i7W0tSVejZaQU4CmcLEGwTv+X4pm
heVnRTTFT2s/5d8dVnJ9GKuyLD9k7VJMIcVTRDUHJ0rfu2NUer6lV0h7UILtl29zMc/oWFhIGfvr
sI6filGbDqLmnZMLjkRyKDm/3MSblaINW9hJpMwBCRucc5zo4p9isFqcKVMviX20PFLnIFG4yYz4
OuxravTkisTs8jf9EURq+I2JqdOwTGuW5kPsef/0eq0fbOu9QbBypSIvFQSotVwPUnZrqvWdTsiQ
FIOfVKYNGabKT/cPz849RNUTfBtIBkBNW6DZ2jRuqvYKsag2rg980vHRXHupHhAvD2uJhnmeeN7B
k7JzsRs0cCgHSrde0oHrqWXm0nvlShyWC1H9Gpc1Wc+R4hj0G1CAOwj69mYIiA5tG/YJ0e+miqOO
a2dkMRF/06TYppWL2XzoEZ77JpB+RPciE2dXxPaH++u682pSTwbTTkMZxdAt2ivrJm2qoZMEc632
fRBXdvohW5B/HDHnReKssPJn1czTl6KflINvure8oPiAL0LopcK32Z6g9VKt8rg8ZFfwNIhFjS/0
PLpVEgKV6eBR2dunbFDJsgfHf0PPqFRvBrOUzIFTVfZ3vrmu+2pmH1Uc9yYlnWdhxgDvhZ19vWdW
z2uFRT8+wA1vwWy56d6Mc2M8IbaBpOP9j7c3lpR9d+jxUtvcNulnXmd1GYA5D9S4QiuZCXc6TRXP
WS66/3AWpLo8DxexjrOV7qiQjATXiAGB0FAPj9gewUKn92lRtezgJOx8KdIxLm26txJ7uTl2w7RO
6JByEgwVAfKuMaM3eSWag/2wcyFTQMQRBD6dhN3JX/HH5WiYVW+Uy8TuaxM6GVOjOXQPrb70rTGp
26elsO2D4P+2dodTH3hgIlQUDKmFbx4BSictT5I7orPWpMqJ063+C2XKfEHHafmFlx/4Ci3rGlAW
3lyqYZ7G5UVtlU6HDVcjNvXq/SOzX4gm8mYlsLxegqSMAVpVGVc3ZRQ/mxcHbMBQXyb0UA6mvrNV
QW7x8pF0URjfkpKzadYz6hwjlr61fbG63v4ytJkBVS4vDobaudIsqnQmnU0OO5CL61nZlN0GMWBJ
BITfPHtD+bPXrOmt4ujzO2vN1Qe3xbcAjV3j/auXkw61FAzBUlDKeVwPnPYsY2QwR8takrdx0RiE
E+nUFL5aGsuByMbegpLPSEV5Hg2UCa8HGxxoycOC1ELldPmXPIP8rCqG9QxMN3u8P6+dkyJ17Qha
KcuAT9sMZbaW3agYEsDRVKa3S6fp59/o0Y4dHhpiOsKl7byEjOfIhhXCsKBBr6eWe3rnNZqFxm01
jOeYCpmvjO0XW0uMB6fw5sdKPfTdkidvE1dyrfHtCJcwTdwCT21FRcA0HYdgscy89GN6hJ1vLp79
NkbTo/FrYyy/Ffy7th83bf1Zd/P6yLdx55NSbQM6wkmB1OnIjf3HjTR4kQZ1j3WOrbz8X2Iq+cdF
9ZYX2+3To8B9b40petHjpLeK/NNmjW1huWlsJuR1GJg/DsZsnaBIjS8ZrtyhFJsD0F0c6YXvLfKf
g242Uq9l2hrbJECNXeEYtjrLY7HGsIyT3MG1PEvfKHb1syT5lWpv/+EFoxFKv5XONcI0N6lsrlpd
IkdH3McM60lrztDtFZxiq+58/8TsfUlYH3QlyJp5WjZfUphxTC2J1Z2TcXnQKvKuAhZK2Ge2djDU
bwLNdudKNS161nAEbgIOPH8q0aM+GDij3Z1W0WRvVkXP3ggtyX/UDtoFvpe17cd20AMrGx6GprRb
vzRFCoehsC4yeCeCXu2fOCGsGTn3YP2dDGiq3l8T+XG3vxMqnmQcST6nvXn73HnVbWDcaN8tlfLT
mZNZ93EFbj92DfRvtEe0T/cH3PkIsCW4svgQLM02jAAzXvV5xnGCmYZVpVt0LyU15bMj4vXbfxgK
bpOEJtGS2RoYGBP1PjGqA4rVQvloVDk4qHwpubfa0ThIJHeeNx4XkPusIgHSNuWmXdCWlbUMQeui
P60YNBw7zvnnocoUFDGr5qEBTOmLGYO++7PcicsYmahMqvBQv9zEZfrSUfC25iEoDFt5wP7UDjwI
BAf75FbKCVAENQUJ9/Ak61deXX9cg21DprGabGil1MsnW+TvHaedTpMbKyczVqKP0+hl/qzCd4ob
E6lHpzrybtrdOtKjSqprygrq9U/wFsPsWAheA5VTa8auGSouKS64wSW8v6i7Q8kaP5IaELi3Vlhd
rEKTylx2qbe4D7gJ5Gh45tqZW+XV4AS5sLTpYRFJAe0tksZV4yJZaQoGXuNEp3SkXNQnenyJk34I
evJnpMXrIyrNLS/z96gAoxE3lA6Tm12zJrZaJpUxBCNa6ue1dPITsoPrWxc1ugeax85ybmqzPedu
ZmCvWBc1YNxofI7UYjobejZdRmVCmc+Jh+RUgOMIK9AFR8KyO++hDMxlx4n/4WBdf/FWuHEWFxqn
qovHd0O6ZDwTtfcELzD7hBCjF9p0Gh/uf/ud95AuHwkVERznaYsWMdFJAErFNhPDPD7CNxHf82xd
XtR1zS7jUOaWr0dD9JwJZASUZNCPfMT3Zs0pk6h1gzrn9p2as56yTkLUYyizeyk6d34jYnK82EyH
sFXw2lh1pTjA5OxdI3IfoFRATYq9eL3Uaa93ek15Phit2n2J8Sv5P87OY1luJFmiX5Rm0GILlLqC
l81LzQ2sKQZaa3z9O8m3YaFgBWNPT684w6xMpIjw8HD3+nDccwvZOlfU3EGL5E0CPnk9ymRoFcLh
XFZGXbdHtSqKH3Xe/gqSuttJJG/FtCSLi2yDiodUaFkTEPqAPUNjXu9XbeB4iEuKt1XRfbGsrnjR
RFhQuzS0gxKKGa3XAs6+Ura4wtfGc5Hm0df7e2pz3pIjKIEy6i+r0KMcxmhINfk8mEF30jvxHdXZ
4QMFkHKnFrGxeXiCTJQ2QFohIa+OTNGmGrF50PmpWyqh1xa9eCi0pDU8NMyXt3FT6u8wudgjk21M
ULLowQDxuEEMZzXBJXH7oVzq3p+A576pQe14k9lZb6d82u1+35oimvIwVsGbES1YxSwRsv4B9zCZ
T68Yp6qKpo+ImQBMaKPVyyZX+2DXRRt4Y9d2GF+hfHhKY7t+gH9enF2jnCfPKZLEOA5G7z64MRWo
QyhKcRzNevoPWx56HW1zkltP5i5n88fDWWVqU8WjixlyBAibuVF8yJIgebaGZq83ausjGNwXoFy/
i/Tyz/8YahJz2Yu6YmFqmubiqQq+R30VP1l2ae9ss43rQua4MiJgU9/IbzVxLPKQ4aiasGJua+VH
Nei0D/ePzUZ0CtVBKgxDZoe+J//8jwnV84gzZo+RdKdoM2K/Y+4+Z9Dmv1ZT57wkIm3+d3/ArRUk
+ZIdZgRNdBZfD2jMZjPOpc7pQRfuYhjdB1UIvG7idk+KbXNqIIT082DvDMiyGinKqroeGQl9NYJD
mtf8OAzQK8qU6aFPimjnVdtCuWR0KONgEAOcHa4HnCMj1OyataTCEkB4VKLPEwqWj7ox4NzQQK05
4uygfFF6U39O+0C8CF7fy5DWvfL3CBexP8GqbC8iHVt91rYemwFPR7QNx6Z+mwW5fqhxso88q0/2
/Iy3vqgDN5vYnJ4MBPmvpw1pXielZZ2rPIxyH+0B87EtEU70dJFOr/e3z9bNBEYAZg9pBb77CuSa
RJOJheKVXyIE9TVO+/RLDSnlXUnPVncYrWUuPI0q3M7rsnUYXRUFeAkb0IG5+rSG3fI3m0bn51OA
j2yXBifRl8rp/uQ24iJpygb1helRHVidDT3ubStuGCVxu/EQjIni0c5HI/Kcmz4Npulz0GXx81ji
Th2Ywx4Osz08hQmyd8qM6+hfhJMIkPbiLsjpjC4ms6LpbdaP+tJ1D4vdLY+dqXdnd3IFdVoj2Dk/
t58WUienhkAdkt2NkEkzTnXSGdAJUnVZvk5D5hwD1PqSQzm5IMN5YI/CG0pb2bkCb/cv2Q7/BQ4m
KoPPe71/C8cqyyKKRh+THSCaOVf+aa3mbWNyVO9/398R0TUWQMGQU0mCBZMQpO96qFlkk5604CNY
1jbmcUTF4h81xm7Vi+Ym/ao0lnYONFt8m5akeEsZU3t04yR6khj4l0odxDPSt877Qgn2pPa2Fp/S
A/KjpGMSH7v+ZXBICj21gx6oJKDbp1UwXGqwey5xoGojDCId04vbZY/xdbvlOMxAq5Jqxw2yNqDt
MLe2DTy/fNdN89orF2eGpN5a7Vc4h6rlI7OQnPWhGr5FC1qZp1RfMKO6/1Vu3wl+A3JTAGTcljcF
siVvK5tuuMGPyqE+t0o2vMRhV33SKFx/oE7z1zIeEuTk/0d7Hrw7WvCvl3qxo1JzYmDeMQd2wuAo
PUQNzmYwW6ydI7WxtZkR/A5YX+y2NUOnRy3ZbjL+7ozn2K+jIYTP4lhINRV7DTKbQyGORt89uR0I
/fWsRNIVVm0ABSlu9FI60lEpd9XiydL6XTvCzbG4puADoUdM6HI9ljbYWVhUpNYgJWrzNJlj5V7K
FFN7xS3mT3+9PejMlR2lkKCp165ORhS5sTK4DFbVeCAEkfGS6EsQH6LRzg/qPKZ7Lci3bw1qesBZ
BJn4dPIYXM+OVyDWMSMG2ITA8UKXIwzvipvg/rQ2Drzc8FJPgKom5IzrUYwmFWY3kU7MiAJPh8hB
98Krojq9zJPtfoitRjsmVVDulfs3Z2fBaSA+IWa/AftDzZoxsuaiCYQz+m5cxmc4HMoezXJrj3DF
AtlxqcF3lL/jj8BW6WnHATkG4NEbWLQtJN4c2Q8/Bno73F/KzaHk34amp4z/VkOlVRYkI1UpX6+U
0CdKUh/zYfhh9IWzg4FuYIRo1VElIeHmpBGwX89KoA8hQUQuC6et/cZoy59lsTiHrDbSh3IR1rPR
Ga/hMKrfkzhePuOMtNeMt/UBCVI4E6hecD+vZosqttm5KPX5EV1Ufmgtywml7mRnTTceBkp8VBBs
tNcoTK2OOI5oedlkOQzOOVp4BsbgYTDn/KiXTv+mq90Ws74OHBbV7nOtu3sOQ1ufFOYopWE46MDb
q3hPrxo9MgeKNf0SJ6dJpPUBXQBKq9bUHf9+90DchDQvYw+eoOtP2kaTcPKixIS6SEy/refkMJjY
/U1G/dcthfztRB/UgWhD5z5bfbqwo/JcK5D+UF1vvytDW310oyR/iKCG7ezUjQVkd9D0ZmDrQrvS
6nrJ584oxFJRZyMLORh5VB/FZI9ePrbu37/fqKxZBOeoj3KnrbbKqAQD8iigicrCCxBr3YC+ttS/
dcDbQr9KMZG5/8k2kC/Z9oNaCYJrEBvXfIYmN7NBke9qkWBr5uXZUpr/9GIc1WPZTvUPqzPiDvJ4
X5i0/SX2uzq3Vdor28B+O6XYhhxDq1D7f3d+1sbRhKxKB54r++IpVlxvpWQyQ2E53A5ZMdUnMVpp
feq7EVc2Lo3ql2VCJ/FpQIy0T200Wm9SLJl6P8mi4sVIcDh4nszIpjiY5cr7Tp/Saicc2TjUEjdB
FJ4aB/HI6lQhlDOZSpyAnkCGPlgARD668MbRrdO3cY3LIs+UehnmugcA142dAsvWltQ0A8smkF8d
iu316pS2SUZuMeEqwnsWHrp4ikP1u9Jb6g7SuzWSLpku0K1oKXBX5yxxs1DUJGnsPeziyxLYE9ZN
5JvLNO7ckxvPuEwWWVbZuwsh4npSOtFWhNATwWRUz09VE86EsY0D9SLWw3OtzThv16Do93ea/FtX
eQzuOwaPKw8eOcMqJrIBVVsa3AbUyOLRH7Up+2qZZbFDaNnYLoxiS04gFyMNGtdzw55ITQYDQouK
Qe4hXzrtKWpT/V83SeyT6IzohGiVdYjdUPNKpTVe70/yNwdwPUvV5WaBjSFxuNWGiQfXyGiqH/xu
wAH7ogU05Pj6HAQzjXZqFPhBTWPM0e4rYRyDqOwmD9eJ9ldCZy/9tr3yrS6i+lziQXQagiB6GFF+
/diKNLaOYToa7UkfI014cRa14EMj1+gxLlurOs2gYfQRmtmYPdqmKI6ZHrrlzvxus1FCCMlxl3AD
cMoabkhx++osIiNszNxPcTWc3cCSBVyZjrrCpTKVYxI1z7Qj5TCxVHnVoZf/JY+td0WH/p3Zvbu/
5De7We4oVNV+9/kTTK1ejcQc0piSIVBSOJtPHWpQqafUjvIUgjud7M6hlZqAb09jQ37Iqw/9e1hK
YEQzgOtradDKxocs4+Hww9l1yc3d9mS0EF2XYLYhhKbtzvtxcz/8PjiQSRgLmsT60ObAVhVa5gDW
te2eq3oYL1nQ537naNNOmL81FO1qUkDEIeZekz9IbhOI6RQrpHXzoTONhmSin/GeVvdY1/L2Xq8i
VADqeiSAkgR6fVz7QjPbOB9o13KaoKRVqzP+zVM1+ExTZnvAKxNVxSSZXvp5MXaijc2hUT+VFBeo
COvSuW6OZaIYIx9wsSJ0bzXDc6pkODvTGD5PUro6r5vMa6fqr/2I+JQ02PMvqC/zXt1RqWgxOWlh
ECc0znldpi1og1vjMciaPWnnrV2qwQylPxMFIXrPr9c31RszMd25w/WyzTyAxPkwuUhw5qaZHZbB
0nbqe5vjAelajEYQvq6ogUTykSkD+IoilGOewG2vDQMjHAerTYp8e+38m+OREbKW9IhwH13Pj4gr
mcYllhbv6fja9bV7oCuyfGisEIJJM+85gdxW6Pl2ug0rB2YO+cx6QTVR1sDhORFQh7rGSRGY0pwi
QU+Tr/e2+TZPrNw56K7d8+64InxbKkY3/qNE/cL6J9E4ekWrF47npL2DBUJBqyZ/qL2n/97864xE
/ljE7n+b+pIPr1aH3HNS0amgbsJzf3QnJ3kJYrJmEtvsy/1b+DbLZCyIQyToqHuTaK5OcjjGRb5U
gsqJUMQXzmz1JTUW42L3s/q9awo6YNW8oerFJfBqCGf5pSpN7+zEa1v7gaSa3QD8gmjOKtcNZvoQ
EmTTfSULlkMaxfMbo9Osz0oQx18qR8k+3Z/21nj4s8BOlh5CqGhd7z+kGzOa2Rrg717v305B2qF1
vwwtrjdBkh66uNqjIdyEUawzFxbNgjqIK1Dn9Yh1mFaq3dTcmG0pPtAGqb6LomAnitqaFsqmcDz5
orJofT0Ifi3LMtpV54/ubD22df4+aaGgmakgAZgG7XJ/FbcenD+Hkz/nD9xFVeGTKk7Z+Sj354co
1lw/Qtb10LaJdbw/1ObMADwkW0mnermKFpw+H+ycArQvnGZ+BpNU3pWE418q4rnSEzNXsPf3I4IG
SAUKLkToMteTUwLXCsjjO99x6vHiOl3rgVFYXhGa1lGDVrhzBG5b59ghiCsS+cEZIcNdTZF+NtOc
dN7UaJj06Gh2rf5OA9OxTlS5m/dirLoE67R6io+YMs/xkQgntD2zKbqPmNbNtofuhJr5EQV484Hr
g475QtOGyCuzytK9WMnUf5KohQhlZlr6kOD1ZniDnic/RwMPYW9AulLb+W5bWwScjDsMPX8pxn69
ii0fxipNVtG1F2yjgXNPnZ4qZ5dy806isrVFwGyBchRUFkEjroeynaKyC5OSVjGl87EZcvM7AFnq
j5YpUAHW9jLcranJxh4q29wjZIDX40XKosdqsDCeBrhZiF73O2RCzoYR7O3FraEQXoE8hwIePc6r
odQwMwAdKfHaWRCjzzzWz8k80wjTFvFOPrsRXgEqkEvS1AypdF1JH0xhDcYc9X6PwfmvADX70quM
efAtRdSPcC/z41gp5WE0+zrcOXIb0yRnhxCvUy3h7K3uyKZ10risCjADLa88qza7SwpN0rPVMT3d
P92bQ0mWILxwilFrjxdbnRu9Lgg24jj839CV+kmr+oFy1JjsjCS/zSpUposZ1xoqX8hiruHFKo1o
x1Z4YMNClMdEdv4bZrVnCrA1H5N7AxiV1+wmzeD+denMZj6diXapF9XN+KXutHEg16yy73+/eDxj
1G1hnUGOWn2n2W0VE8u43kfjLvZFP7aPGf4IL4h7qx/vDyX/qpvVk92J3CH0I6zbpCcsE60kA15R
XWwiNa10z/oy9Kc0HU0f/WkVaHr8a5RRShMDMRKPgEiQSl2fbCR8m6XqGRRuS/Dc8wwgfDtqpzmg
z3SAeLaTuG1NkpSNXIa9L/Oa6/G0iCYXG5kpv7e6+jga/fiKG7hxYTvZBX1UTfkQo7+7k0ht3JdS
nZs7hQdOFievR10mozUB4nhv6sY+ZsXoPLgIz2DxjKIeRNTheP9Tbm1RKicUoXi+gQVXuyZN4rBE
Vrr1y34pjqndK5dSjD8gcu8VFDbWk45tCq64GIEBrhveZZWha23R8s7Bao6CSvucGhni76Wi0Cpg
K43A8rPTjG/3Z7hxd0rtW9k/xOiU2q5XlMs0qBsZ402NPh2cRJieOmXlmzI3FmkeoHtJaUYUcPJ6
J3+7lXhB7ZS0VD5DQDw3jgYN5jhu02NwajVd+ZrSAl2DOAzj224AgcYFRfftRMlPSd+VB21punet
OyJ2j370j2pWmmMokvI/YC1cSfwsNAHkc7Jaj0qf9N4sSZihv4xHYdbaQ6jrgVe43fxghaZyvr/+
t6wsuQou/xBE0aSwjhL1xonAnMEGVAFM77eiJEBKtTx2LmLol1d1Llrj1Cdu+Ag+W6qHUaRD4hvV
3PxvcAZih/s/aGPL83s41ajXyhBB/vmfAXIdO6Gm8HuiqSd8rAoT51ftK1DFf4iPpWYAJXJpLgvn
4HokHTY3WEsCYIBoRXRearJLb7b1DkqnmUcviatne7T3jQuEqiSgAY3xxMfr4rWt5mZFk1zr0yhb
n4Ye76FZai/nPFSvS4Yw2v3V3ByPN1QWYni2102PCG9a4exorW9PpfWt66bK70SmUfAIqSlM+V8r
8bObpMghcDTiIDcsXKeL6j7rzBaJFyPwjLFVfB2s56x14r8MxWXu4sMiOxfWz5xY7Cwya7WlM0mn
BJrU8Ztpdn8a7hi+/v0iEh4jGM8jB84tF/mPLakFSzY22KMjMmBFF7NFuBE36i/CanGV6sgF7g+3
dQK4CGVPOsRMeBzXw8XoNs4teYU/hWbv0V3j+kYZd5417sJzG4EWn0oyHAiAkANaHYG+cU36mSMA
ZcdosXuO1Qvq7s3OTbu1CSXZEkYX7ClemOsJVUuMJ55KxU8rNP1tLbAv0SCUeXZVKh5V3WInHt+8
04gf4YLD8Ze9qdcDurHZJpnDKaOZpeAOARSMy849ikaND0s69qe5c8SBlrdCaqxYXq/l7TlsbGPn
l2zNXLZkIdlGURne3vUP6ZyGbgmN91t1itSvF7zJtcpuvImq1KGuUce+v3W2vif2Fxw9FhrXs9X3
jCn0dnHM96yzUD2loW36jeta/9wfZWuDSjoapoBoUhD0Xc8qJrdQnS7t/Ab/8yNw2M/KCevXCpbH
zvptRQeyGIqVqLQ8XPNKgRWbUdeJtyz0p/0Yc/uvwdiUz8AdOeBTvDy5KWIyxA7h+/tz3FxJDj1X
p2RtrWux1pQiLtyB00RDrn4uyriCy0EfzP1R5PdYheqkwrLFh/wDqY1VPNkNsJysCoiGbgJxofYf
f431okIecpyO+tiiCIDg00XJB8VXpz7eCb42P6Tk2v3/8Gud+KYaYyt3mWSuVxaV78n8B/GGxqfN
Lb7cn+nml7QotRCqI1T1W8DnjztU1SKhqYKd2ZA7HEo1VM7sUbQqnYTgJlh0n2pbc+qcZa8PZ/MM
MkfiaGknvE5bRRL3C/PHG1yECQS1WTkYkWL6ERGeP9e04f+HmcrR4BPK+3uVmSRmLfuyGK/Mo+zF
jfLgPA+y9dPJsyk9Bq0hXpOl714X1Sl3no7fFIb1hiKQg7AJYA8NSn7xP5bZ6jpIC04IvEipZX4Y
a31Q0atb0k8wHxTtgQzURnBNE9E/Y9JHFu90lh6zIQqQksATyPK7pFZcGh0gQ3pB6ralN02TMnpt
bWviOBut8tlJhrHBl33QjZ2129qQFhik5C0iIr5u4hGzprcJBqM+6v39kYhcjbxJWRA2q9DF/+tu
FYKVP0db3ZZzmahFosk9ifzWacpShTJznMeP8WIbe3jU1jYk/Ud5AotFrKVWj+AI760dXdAGrasX
nywsvyjoo/pONpcnt62inUt662rhi9IZw+POY7jaCeGSJ/ksKNpCkBZPOhqRimdY86zQzTkPlV+j
gjceerWPPiWZ6fyYZoOe1vtHYesSpcVOos9Q5umyv96NaRxFwkobgLEsUp6WqjHfW1a+1796S0Tg
O5LGSQIvzVj0vF8Po/H1kqB1aHoooyU9x/if/gybERV8wc5H9tcKPuQFPkloL2f5IVaz6JcdOHVM
sQijSxDCkDLKOE35G1HoQXdAP3eYvVHoS+85Tb58q/qqy31HzyvbS1oRoCpmmVPkaULNq5e41VQ6
ybO6yA6j09V/zcxhb1BDBesAOkInfRUQ2nWVNrnsjJz63Ho7OEFFq66SnrpO2XlvN84fz7rsE6No
S8uT/KB/XB/1UuO3U4GqpLVpeAhamBdCrMDTEljR9/fGrUCBZHri/sk3AxO7aaZGTZRAxiHzd4Mk
KXy7qujeXZBH+RYnmnhHcTWxvTBBfvWBfqHefN9VpcUeNsMx92LTwtRgmRP1jQMI1niJUvXxc9M2
47t2ZilPVYgj9E5uugGSyIgAkrMsu9GncL08C6zguU0Aeg04A6d4NqujI7TCtxat/TmXURV7VV5a
5s6tuBXPoowAmidr+JL+cT1uZWdWHUek2o2eGS+iHc0D9Y0o90pgEdqEEYWms38cUt9JaYkfZuF6
VuOUR474njnIxhYhmdSAagDepD309W+B394t9uLWPrIQ+vc4GrSjWjvwXdthTvfe0o0Fpzscwh5v
N42La4qRI4AcVGfgLQ3q4tlJO90f2iE8kfIhc5lp+Te8zPudr7wxQwYF4+Y+IQJcF1axeELbpVmg
0I418uR9rz0YvaJg7939h1KPdFAGCeC5BryXj8af5w11N611mtZvjSE/OhUl1CGbtCPaqHu4ytZS
ylMNJRkCyg25dXGcycwzsrxBQxAC3kvmtzQtna0KinCF1uCTbUR7sdfWUsolJFsgf6al8Xp+y+hY
oYYpGTqQteobSdKdjM6GCxC33U6AuTkUAR7/4TW46QfNRiU2h7ho/SjXonPoFvq5c6vxUPTFHr1v
iwBAVZX+FNphaERY08zjWCmp/AM9FDEnLaVN2Kf+Ex0nbcbEJkNX0uxLDKbjajq4LhVyZUzbndTh
t6TlKtQD9YB+91usDL7o9doadqVUAyKsvtRbr08ln/UDQEX4cWkqG4H/1OGerFKRhRenHehtnJSq
qry86zKHG8sOn2x1otYH1Gc9jEVDWN6g9fXx/jW/EfbgSE4g+ruWD8p6/SuHqC6RBdEa30FJmXpO
tBz1Xv/YNmr2GLhmuAPQb+wCuuQwNAHZIyZYU0tLZYa0YoE/wc7JcPQOSrosg/C5qhZl7wGTC7z6
ALItDiEQ2QaOpfz11Aj2hkCfQBmqegqsoz7b/YEit47Q11AXl6nAjt1TgwBDa30W5wQ/5NyzhClO
f73EtM3JGIGuB0w3VhuhAr+x4wl4RRlmDIlxuD9EWjwfTbdvnsqiDj/dH29zjeHLyRYchbLE6tKq
FBKEaSEp193eglKGBSAwR/c4AAn8dTxCLuPq3FsoNnB/rILmcppVrbN0TIzCzL1gKoLPlxopp7zu
9gyOb2clh2IQqS8IVrPaqC3m8Fg3W43fK8V0MukO9pQh6E9ZsNsLdnsmgNohgVB15CWFqna9ceba
To2gDCWeuKBkbgzRA0Xw6LhYWu1RFqgf7n+w31Do9U5lAaWIKEGTLPLIuf/xzCC+apdUyJgbYL7u
F4NjlqdBkIp7A2fkbVIY0K+xt00JYMzOeCpTw8U7wHDCFon5kdRBH3HQ8AK7yNMjSlH6Y5IHw8/E
ybVTEMRdemimSX1m7XAyrNBj/idEwSM63p/IxsULSsnjBa+a0j759fVEglLMlpKKxk8NY/wFgJ8/
lOjcPRQ5PWeeLbrumE7CPdfY+D64TqB8Bm5vwp2Tv/X9pKuI7HVmq6y7x2M0ndI6SrlkhKUdRWiL
k9L25nkINA0/+13DhY34D5kJcD1IjTT8EHRdT9ttIl0X8lbDR9x8U0wjaILeJeJSZZhVZskpsozx
OeXm87twsg8d+1Y1d+WPbkMIfgbCexp0c+a+7p8wZtxT+44nVg+NEXMZuz9PWTQgVt0SuYM8XlIj
2YP5NxabaBMqNgAgdZO1LExFYjRlrdn4buPQ9WOX83Ogx+3L6KZpT+v3gLrw/V12C1Uh1gi/khZa
jsxN0DLaSlEG0jmtzgRcgFqZ/WzUkDWvqXvFQpj41I3KwR60+sP9kWXsvDqnUpsGUxNqJyph4fV3
Bg6cqrECgJujyfCrokzeOMu+EMPmMPRU8Q9pBaIw18PUfZsuweQ2vmLUyEoE1lw+OO08e12gpa3X
IYwWHQXShsdwBnZNYpF8GPNYPShuGr3rnCErT00QRacl0p2du2rrc9OPK+FySKeUd65/m2jRqdRi
ztaSlNoH3aD9pRnt9GSHsFwOagDGd7i/6Fu7Wio80RyC4hLeitcj1oGlgJIxolC64phHhuFHnWO/
7dwU/TnB822Cju0MujXNPwddpfRmXS65pUSU2/vUojiR1AdXEDkYVqC9HYLpr9XhWFEZhlHqlOaj
68ReUcZkDFOcJazZnR8glzVeHTTiiEnR4vX2NB4BLY0z1s97DuA3M6UOQfsNKBBYKLH5aqZVbM8W
BX56YURstxfDaEJEMKQFBuJ+mZKei2UK9+xb5A6+OkjkpQREJHF0SUL/WuHqwRIl2Uz1zO/prs7P
Wq+3z2YTqE+FpQZ7qnA3x0kORguMVPcAe/0dqP/xus5t2lVaWZIBh4v2Nu8n7eTWhf3h/ja9uZUY
hWZ4BHwkgn5b2lHoYCKgg2AzDtG7uKJAANWyAsG2F484ggZJEMxDW857Lcm3RAmG5h4EwSNFNRGj
uz4hUkiyLAUQ2dw46r+9Vka/iGqtGSFUqAGEYro0nNbjn1h3L5/QPApdL5wq9yVIGnM+VhlmmVDB
g+b1/pLcnFz5u3gRABehLbH217/LdnJ1Eh2aVk3SubpfV4F6sschPoQDMVvTViZQiIpLwv1hN743
2sjUMukhIA1cR1O2ZD67kmpu5UH6uSicSAUrNHbpzxvTA/eQRWeQU0hq8mT9sa+IPuuGzcA4k5Kc
MyNyUk91plj3x3p2PoIbk9QJ0Q/f789vY6fJirBG/w1+ZrQUXo+bIjhImwrjLiFF2qJtupMTl4ZX
RupydBfVxevKMTwwyT2K+e3KItpL2gZKISPwdaG4nqBA8fagdJvY/Rs1EPP7Ou7aHXzn9kYieCTS
h19DQHETDfdRMjNxsvc2CV0/aQfjgjvev8vSDZdoAue9v5y3nxG2GJsFEhc617D1r5cTh1C31w3K
+TF9zJmPsU57SrUuvCS6GbwG5qg9NiKp/jYRlhw10JDfVoDs09U7mlcDmakJn2tBj+0Ulvl0KHM9
9uN0qnbOw+1ly1DcSJKzRB68pjZ2xmAmsQOPpkfm+3tUTsHPKcnUtwnw7+f/sJay++I3BEmsdL2W
Qo1GlpqCpYmItv0x18IwOlphTLJSKOloQ/zL4jN+PMWepeHmJAlAZS0F9fl1VW8Wet0A/3IYlTo4
V5aRPjl5bp91wNmdDXN7/kgM4ftx5mEYEvBfTxLVNFMIDWCHrn7nXBk0/Z3dZhnOul47v+xQKR1v
nk37jVFE1k5F+DbDYt/QpCY3qkIJYE2KIhLB415w5sKm0VIvd5QupW7U1yj8h9XyOTasMT+Fy9B8
MJ1i+Z8LWQUB4ayf1Pf3v/XGZQAoKmFDYgd51V4vgwiidJwC6qhp3ubY4tBY6qtZ4eg7y701Dnoi
tP/JLOPGlj1UYZLCy2ZPGXnzFGqiPs1avCf9vHXp/DmK/BV/XOYg+MlQoZsDEatP6djF4dZpA+jg
ZVd1JzS+h1/3l++2CV8y32Eu/AaWqero1yOWAICiQFTTpwStfcAD04gOQabZLwVF9q8Dd/AjgI2K
ZK4z6g/IjnTPmavHr3lQ5I92pNNEd/8XbS4Bagc4N5DacCOufhBCDnEqyRxlmrWfLFFmj3Nqq19r
J7cPDpbRe5D31pklBpJQFfwmlEeuBzT7Lm+6BWAsSEV8GalmH4JqTo9SVmknbdkcSoKOkFS4nW4q
Q529jJYDRaymL+y02EX2ANGgOyTqaF7uL+PW9UCxk7ZDcDEw6NW5sHLRJ13otABVdmYfTCfpf3VR
0HeoShtSLha3ZKWJlRPNFsn5/tgb0/zdyckdQZIGZ/d6RRfZQVGg8eEPqFW+6edaeReONp2jNM6c
7g+Ftu7GyQS3IhQg+CQ9WwObRosnRt3AmbexbGqexJQ6GCXX1GxxgtHL1yYSTDO0Im05N2rff6AF
fgLFdhrReUZkp/FJhUr7XqSW+Heep+B92QSB5aFNkKuHWQnq8dA6tep6uGnO83lWzXA4xJkdK+eq
N6ufdaMb1alp+u6HVRTT5DVLY0VeO8Ttu1mhOc2Prcr46dRT+lPtpqS84AVkZF7dVtM/2Mr0pQeS
JoP0RM9+ENOrnwqnaSxqBJXzZWztoT3PS5l8kT66JWxjo7XoXA3S19jQiVsbDV8qbObbKPFoF1be
tMngVhcgV5qqCDlhYSTK0vwchsbKXjILIAo2Kdk5USvOXi4m18FhyuLGOuPLiXqKjlPtKXIXJ74E
buCS2zuFPRzQtiwify7nNjtSRymWgyjVeDohEJJd3CobgdUq4ehens91+K4ZwvILdNnw36Ip+i94
cZolZI28amn7RH3vYAyL+QYrWuwz6fYdXsCGVHEQQd9PvnC1SX0KkrwyPC6J5EdhdpF449iR+gqf
rMZ8K7aD92pTEWj2SCyhSBllkM9bpbCT1wETmOToDND5vMws5s+0AUSxp2ldP/M/qZNPy7QMOhkR
yqwmuiMgZUPUvikWgbvHohb8pt5Ug0l2V8W/3MIOsU6jdz/0jSmd2rdVRzsgCmAoaJ1ChLPAGkWs
vQi8X+JHFN6Kl9i2A2YaueljaIrcPOUO29/ngTK+lEMS/TvSCPsFAqKLiznK/gr1gGQ+5zyo+jFW
TWoD2ZSgIhcYIVlwViTUCQrsCN8YijGPx7C0a8QhY3UqvDBq8FiFVDvn567ScesqwuDzkC+qCdUA
cZxDM6qJcbL70s1ozCmq9A2yBCqkh3yIHmtVgbjGLNRT2JmR8SiMCYgbgpCReq2eR5XnDMiwXMzB
VsSh61sNX1WwoEcRBc4vJJJwuaoi0CIWtHPHB9pKEkxxQsX+1xjd2jxZAe0/XoZrkuNpKtLYr/1U
pPM5drPJeShmU00OqFWW5lkPAv4yIab5cTRiUyAYkZTvHK0u3+KJXHVepjTtcxJE+us4xgr66n0+
frMsSv2+NsIEPuPGlaUQ8jrLfFSdINChJpFiYk0Pjf+0tM6iYtJjtrDYYodpZvYwZQ+KhZzqE7F2
oXs2DiKvpggFepFK2JWnbG5qxE76OvjRW/acXow66H6UgVZ8nkysGmC7jwbAGH7D5WkOZ/V/UWIl
z7MyxVxFVlQPnjHZDf30dmjYXlE37vs2FGzXcq7B0ljj9DKxF2m4tPrsXRBWSFpPpASPE4rB9hnH
YDLJotSK/7UJ9Q3o4EOH/gCGs6kn+rp9sO1MN72GwLs4ZcBR4DVRlveXMbODgws93zimkRNoD3AT
ylQeiuEHMLHeeyN43auLtYZzGJp8fAhNZ/zYDALW7WykwVdrYqscCpxcm4chnKJfpNvzV9Oorfow
5PrISzmbE5L+fGnlUDmuyP3M6d3XzhrG4qiFURo+iGgZJyQxBTpGWlHV4VF3RkU96GavLB58DEO5
pDpF7mPXpEHtlSVt0f44I719bNRC4MS5KAvuwUEVOodWKQvFa4ro/zi6su04dS34RawFiPGVoQeP
8RA7yQsrPkkAISEJgaavv9X39RzH7mbY2ruqdhWFOj4WB32apgNe73o+vOn8snJzmQfqhvt6FXa7
m2Ns+zdTiVzEdtydMVdRRQzpULsGoucdHCsukXdSNeUUR+7XNI+OvWPCzf4klZ0QMiKnTTxCwZAC
Sl+C2MKLxsexfUU8ADH4zjv+kChSujNSzMfqHhcfBvWFh/I8amvF6P7sK0fm+yFEZugVjOLEn4KY
gv8YJ7aiJnqvohE52EUFz4dzkW91+VXMo66+xsTv6QzY1Wwebp6wxy0/0yWHtWZj83BEbyrLaf3X
o12UXbX4dYvO8TS4JGpyP4AAbVySamxZRbJapMee7WZ93Ip4KZYzLPT19BsWyTFrdhKq8CdKjFE5
gk0KqS7DmMOn+36oatSsNpnrPX7f3ZG4D8gSB1iHJSKxT/BNnPc/y5FO6WeUUc3uI5wqpIUX4zj8
2wgS5Y+TrG4KnjPmI09foJxN7aNzk88U5oIaQutG8yQStNuAOIq/cx3SdYUf+i6ONzidz+J+cVaV
oPaqgPzuje/jD7i25bHE4xMf4xO1SmYI9xudeBiB2ENgc/Bck/cqhd8tgPjsMBCRWiLpa8QKvYy9
SBdCcV6pfagkfBkgP33DdYtJBzlSqp8r8Jdj1AQNd0vY1YRszHyL8TIX5pMRLD71NF4rL1sHQNrN
jR8rO1z2Ytmnp53XRv7lc7i5RFqCR/8pU9bnpwTvBoQ4Mfxv4XgTA7Ghf0GZ6HHrDEEk93XCBD12
6VDwJ5O6fb9siNcToOozI+8rAYfZsak5/HpIWygphmdYAUpYDCZl8FnVrNLWsPKhU3aAp8sE2x+z
4GX9OLGyHBvPDz1A+EM8DKMapJXWxTvXM24KtGmRXZZmd/Uhz26pqbss/MjSi6hynV0X4XJsiMei
pidZQB7XZOzWzIqIsLUN/DjiEUED9Tj9qcpgxicJjWPahJzDgW5UxmdNfBxwjdLRBH4xJd4/65sN
RxcGhsZUMiIQDpVaiRQLONTy0+EEyVpl4XilEGK6z3WHOEEOfnyZkxgb1ivyPVYkO91OyTBMHaLH
YCafJwd7hgIcJs3hSOjHtEP53Qqz59GZQNH4XK/FSJpURPXRGZPun3FIdtMw7AIiqyMe7RUcHeyk
16104KxmJM9081KQZ8+c/gE234b2yKJkazALDe5ulXXhO6y0HNB5zCqde3hewNqoKHcG/dmQ4udj
y8YvnsNipZW1GdeLzwN7QNQopx1xUtzvURJPjwN2AHwfzDA9G9Q9XDhIar/nN2nd1IR0KSocWOD/
2n1VDGxEiX/bcnqgOShpCZWZmYCptnSDIR8MgBBD0ayx1vEvuWgOOm6vN9mgVaxUUw+lJCck6Zn6
XMEAI2+sXmXVlbtAZd6kgg+1Sg6N4IH48Pu75LtV53nmwX6hdUyzBgwfo3+nyFIoRhCVYM+DxjqY
exrtRJZTGIMNUWPr1aof1cr2uDwFxGen8Hob8q1XurCsV8lYR1+J2eKfcsP+fgrTe+Wvsd1s1RTQ
X+O9mulc9jGS6qPGY52Hg/ep0v1+1Tm9xEM+r3cGuW1Vk8Ad7XhJYhvH6L9zL7sxHtbQF5jotnu/
O+/Ozql0R2NbHhyPOt2zDjl5CNBNeA1wtuAuYIkmMRZmyXkVrsh3mkJXizVPejNv6MsaTNPb+IRi
nCxPqS2m5WXe12R99gL+QD0lYhPYn6rcGwz7BnaBUq+8zopNspXDLMM5mwGyPdS4j+eMhRzPRoau
t4eZqFteROEJ6SepqjtNo/C3lJA5OnXrS1c2r09LzrdPhmgu3ZQqRouiHAgHCHUtL5qKzBCjloGw
L7w1+1eOHYy4SVWQxYMMuzx6EfPiX1Edo+5JYRW/I4so/xmT6akbUTwfxAaLt24sFsi2ORpc3ia5
YHPnVM3fLMrEa6bVjgVHSAdxTvN5HZ6QV0C2Rh8LnF7gAZxOHdxN0lcnZyoatMfiW+A43a56SnHS
ypWG4Q7n8AYnw2lFF7tv4819rPT4EFU+KfdYI2DscZE3E6lti8zSoKQq0U6RWhF+MXP9q5J8eUEt
rwJI7pV/uGUBqIc3YXobZI5fehRYyWwdFL3ozEzkt97SGRZhZkTMYF/sHn9ewzH5gpUDWzaglrFr
tyz1unabjjCOwZutbrXKGVah3RC/TDPNKdqqBJl1e6XF/ehMzD8Bz+nfw6AEVIcmkdsd3snyHB2Q
Hv0sJjZO4Ls5pQ2yQ4YPY6hRDUR2QXf1yLa4QYM3/9oLtZ8iVa+ySQ0U7++hqHh40JmM5hYo8L7f
MXfIL0PqgA+MpUGIXslU2cueoQpwKurjpMrNsLtiLsN12XC3XsVQTQ+JQWXs/ZaG5A6v5rBegXYI
3mQKmSIP9ghKn6sMFMJpUSuiHqJ6LhQah92Qfi+RdP9Dp3ZZfyQ2LtYGVmwr/bA8Kuo2CiKjzUJX
BYuSldQDJE5q/z1GDPoOTD50zlpuD1m2rkZ/B/w6RYMLM4k0nAxltrqbNrIsLZdTvP2AqaavmrGc
hx8pais8N9hovmd0n37GS7CfVcjUh/Ll+uS5DL9Bb1F2rVA6XDMbPMldynPDz4OY1u/ltA+AQGdc
vBV+P/vv6CiJbcgGibctVPWhpqI2l3HX9Vc17EGf83Ew2Wu90SzvlU+z/4YocUVX0zWvrijjKKn5
jE51CwtLHvJSiIepQFPV4KCooHJVMn41HAP7BfY3CXma7Lbri0X8OYpMOYj1kelwLBebSZp85+GQ
27clQb/7IM3szpQ7KiEYMNEd7qT7LwvKyHMWCbt+42hMyUN2ZMe/CdLMrdsYVoKbrLp5kS2V0KI9
BEUG3p5D+PI4zQxL5wnsEpPnIa2iBQ5zefUnjl39zpArt18BZsxpYylb48cDwVFXOy/V0OVRVpmz
0WRAK7bn7MzJasfLLOL5W2S4dffFmu72oqtkOE2AZPaH1dL8WphE5O1o0xDfc1wdxI3f3PZgfZ+s
V5CvBb2OKyHvZFQMzQXZFyjqt4p8JnFAoNouANw20Q4k8bb1w4ARaJIu+OsQojbYysZQIRBo+uOw
g6IIpsEzSmU8pL1KE/kK3ShZW5yZ0b3a1EY7WxKEJmQKf7iBncf2N+XRgK5t2OcMemg2H2ht9+xn
7tzCr+km4VU0FBu5w4oHLVuD2Zd8c/qoTltaVsM5DzxlzbYFuvcGIYu2MRwPU4cKiuKG/s/9l2TT
vHZCmShuqrGa/wq6+bE/isLdzRY+bq5hyUiAHSOy1T0wMYityY4dUBGZ5xwHiqCrOMUekoozhrwd
zpNVFCYrmmRF4hDidyrxlObR4i7ITQGSFsPuHcUEa1nbLVuZ3aeB5vee8jJuYmDVyQsVWoUTQK80
PxlQ65/E1alvFYVt5ykGUjDepXTdQwftLYxIhnSmf9cBlvgNDAOj5IzXOk3OBj0Kv7gMTrDXbAx+
vqfe3RJrsI+VNWyHWTJmwGiq2gr3SF0Umcrz4QkWKFF1EqxWwDkpP43DMakWKv4kPMJc0+z9Wov0
+Ngj9Il9wMfp0bNif32EhkK0RpJlAv6GQQfvaD3mMDOLgZ1o/GnVzFFZvo3JsJbNPI18akZxAGmp
plFh3WhZh6hNYYP/PEfIsG8WrGtvz9nky8sSM7p1wK2Sbyji7AdEDlPWpC5bv6Yo43fVkUKEG/E5
Xq7Sok+EWWNui44uIXul2Jn6hU97S5NYkE9/psAofsIChLxzvH3mzFKlWA9fnPxzrf2sGkLs9rhn
OJz+2T3OvsPgOtE9lPj06RhNFTCRFMB+AKH5X1j0yZAYalw6tZam8fwQbbhYzWSEvUpBtIA1Zpq8
HHSJo8u0IYLtIQcbcHRweC7uV2yfLJ1Y51qeoGcjrxWPthq645RuTVFEw4ah7//3Ntg6+gOUTsq3
UCVSP5cZki17dWSj7bNMV6w7tkS/5SgSf4NBp9rCVIznV8K0+R5vcDnvJZTvdV/huElQ/Svz4LCb
iCcf78l5cTWLvot1Ob5CWlrR7Wwi6pRklt3WtbLwvCup2dVg03FvcH6SD57kYewqfkzDhfhseAmp
cHid4gg9so1i1QkzwUQJLqHY0pn0hK0CsrvRNUfYFcFtHXHbjiGUz1A0AzvE47OnDVMQsnQe8sqL
NTCraVIJuXzv1jjeumzB0gq6sWOFe8Mi/G8Dwa1s6cDs0sylmAEb8n16hTH9sMCECw30BQ7EwHGW
XC8vu8RS2wlo7fa+5QukZRAj7luLPSbwm/O0VX8w27hrGWF+bIAlyDOfU2AP9c7E8bXXqdInoWMi
79d83KLfAZmB/+pt3odWsyl7GDYm/1QAhpeeept9P45hvoZ0GFmPliGfm9xOyJmtACH+IwvAs346
Nphfb0pbuFOsA9j4Bnd/OV43kbpw2rHAZLqASnHN0EyzHpuF2Xs9CAfCbor0R01W9+oKHD3MAydq
1bgl78JPJrvjTrIX5+0QvxZoCo5TFFuQmx67AtsZjKd+ZthOYA1K6/ocBQyPfaa29VqBBExbF9BD
PuaOh7OFCSDmhJAw3qcT3T9TaJ/1Ffas7EkyPaxNOea7OSeRZpfKiXS+4zcBCYacnAuAXUygdcIZ
gc3owfI/HmC6B+S88bQ1O0E7bweLdStehH3ofFq5zwphraxZqpJ8i4p5wjzoqvhRIYZy78u0dr/R
mzLaxjtGt65Ej89aWBq5H7Ie8m9wNqT8PC5l9n2rMoB1pihoQPaDrwEDi4r+Psx8u9VpyPsicuvP
G+0xtTKsNMO24BFe1oxjhIOHBax3QzxMptFhVN+w4orUUm7LAy+C5OWpstlgn0yh6hFSirD3gR6F
fjqqCB3TWKnlEW2Nnzs9z6npXFnYpKkBnb+LEWFmH4taOC4TYpH0W4wB7CeMX6vQSoL05Sfp5+Mh
gyFMjrcBy+UUJU9mpFmQl/GPCdBsZ+83+YSNsSKADUCsxjOZCzxwAJtlQ1N6a6ZHq8R5XLXu0cpB
bpcSjuDbFM7dbzsUZet9Ps7DReNEeRNhTR9EeosvS6tDQCHM6yG8RPWUYiUHsU6NA54J46E4kunj
eET5F8DBXF4xx+ePQYlivNigsGaJ7S/yCzL55WtAxQKKjR23B5+wWTRouPQHIzOLwOFE9rGwIsKr
j2AOOA17lZE249Wsu2oYY4rNCo73E69qbfsywncB8OrKB1+NZdYnMBuHuBm5yc9JngOf8PXBFHQK
uoobIE5Z1KRTFd7llqOzUN5DRzBEBHyMjuwAc/ssJO2YSDk2QD3w8mDSAgaKnhOmvyVBHAvaBxAZ
15x6GQNDDSm9AKQ2bzijo6RbPOSqfTEFMz8Uica549C3qScglJ4+GFFj/IHvcCqvPBkn0uU09c8D
DfwXVSVWZUyOGFVSIQrxKdMUlw3edHPULnJn4dFxwj9Njg7sg/Fi/83MnOevjBCNUME9P5KHComw
d95ls+ktkmLwRg1kzoClrsUfttRj0oA0E9PjJGP7uGsNHkVv9fEjHeeSAoGEmR5S4EPZbFgwuZcF
4NqO88k9iYGa420z+1z1MJDY1iYjowRzgziau9EtE/te+zo9bre1gF+/teInKRWfrgaTcNQTOPi/
K+cMnljE+9RfZAMYh3ylePywllWfWEbFh545fAMbeAq6oTuEO0RXODLIi+KudPesWtYXjwfU3xEp
h+8Vcu6y91XwUrUTKGj3s5B0u4PrIAQwISY8avmWOuBzZquRLYmav6NfwldBRWGw4sfmSFRfBsDE
0WXVEYke2QwNwuMNSvxdUFI4WEQUaEuM1Gno/BpvtrMmN76PIkp+kWPXUZNE9aqbwRk1n5QFm9aF
jGwfgHTq6LIvfvtKVtAZT5Lw7U+xx/R5Z4Zgcw/S1rTdU4/FziVxVrblXKsXEPHY1CrHqb56OIel
70s+g0xKCCy1OthblPWnA4u2XIAoO/NQzYV+Yxys2ZfOjoO2MtkFCn3BfccwBXjMfxjAGxNckd+n
Nd6ny2gQ+f0wB5lLwI5YLLx6OHSzdz1N29ygiVETCJ4AOFVjwKvbZTJkxlUsPcDsYnmyuc3Wl9ru
4h/SwzOkYkHghWrKx2i77OAJ5QVppfhCOPc1Lg1kZPkF8pPSt2LL54uPhkx0NdytbhTSMNyD8skx
D8xr/QgLnWKG3qymsEKolfpHMkwcHVk1Ul+LcBThtoUiXrCI454VZZtrJQwPB5ygEqkXBSgqoN8o
qkc3ViK93JRf8P+X5TF/A+UKvzKQ5sN/MSZ2mHTwMgK7uxdbaKsi2Z5mRHVuzZTM4TfoX1CECA7N
hwZupOhUoCdFz3ozoLwXhRHkouVCP4uqRuXgNIz/aS4G3mPmxg9bCHthhIvdvNDIA+j5ifJq+BMK
vv3NZoVm2y7JjD59zV8yuD2qJwXTlOOkJYl6tJPRdFKzWveX3Fh5SdDfBaCPLBfNNGFiOgF7z+UZ
36VMAX1x/0YMlNKvCvO3Ohtno4+a7R5mQ0bVyRle3kpeF3jE62aJJ/etAutC+z0NAkrrefAWXiUB
IwvQpD1GwFmCOhi0TvwP4p0CmVivDsNpxbAM4BAt7tpQuvj1mFz5+1BTQtvw/+djxRII6xyE1eDA
g00W+JOn9Y94C1MCJkOz/9ZkgB20iARWOyceF2dTaTp3+JX0bVSRSt7qFUEjjU0106d6U0TDTKj0
QHgOAhphQQ5bcQJdllHA/DEWIyxkWqHJxSDXO9BPcEVElpjbTpWcs7hbRjH6xwG2m8+BeEhxUJzi
f6su2QOD2Ps4s5giPW4pXNFTlJQbFMkVg2YFr/lUY9mqlZtNKbzJCCAseezVw5JXMroSmQjaIxJo
lY8YPcejwbyPQZ7wYunA5jl5Vy8V6OcUoym46io1ojc4BAAgjxGAOfjK/d4IWcD6Vusu+2lNFSaV
I5W8WY10P+G6oHHuOcLOkH2OAeWVZ/Olnkeq7zLwm7gOye2BZdKNXTGi9brmUN/OLSkt8DEtBjgW
AUeBCwE8xdYM3mppIeCJMdWuWcRUI08NBxSUJCTgpY9WbP70TB3ySS0z+EhoS6aqwWAif6J/pr7B
oM6KJinRknUr9Kiv64ys23tqS0xBkc6R5wALbnLCEg7furCWlj7kuZK8r8ehAoCSu/G+rqPFP0QI
gXwQ2mIjattTUHiZm7DBr0d1iAuOqfi7SHn8N089Iiqmm0IVSI7gSAJnyYLnLRrc0v7fX6vXI9Gn
wSzr+tOtDE28WfL4Se8jh/7drVi3zdItAb4aeb01Ffa2fVMiTuYKpxAwC5nNWdZAszm9LXPGktN+
DOCy0N4c96Cy7XTWSQbaLiQjfnrU0OFcHUS8EcT12S6bAAfoDQynN68jyCjdMj4e+A+DARdPAqwQ
PS/pfELPbOGNGyPrrsGcZa+1X/KyBc22qJtnR3g1C0T93YiNoOrCJmxgXGd4Qn0o8JN3NuxetAJc
/YiW6bDs5OUaRQ3DMHELtUjkdw5c5WMNPsBCzd4kCqYq2N4Ns4YFEbbIqbqLQFC/KbRN2XdMg1p+
y4hT5V/g7hNkAuUM8oYDEHIds1MCjAdaRHS9oxVfy7FpiT1bjZ017LMM14FTOMdpv2TzlSRO+w46
TtRqsOaD/1dEAT9oMAS9QanB0K8THUgD8U+M0UjV9WmuprxEPeU+vTAmlzc6qvnXeIBHhleLGCFY
SGoTsNm50r/gNBIQDAFc3Ixy7ip98kHuaQesAEII9OOQLYKrKuDrWe/1/eo3BOOVCAGBQorn0BQZ
IeUXJgW0AqEq2X8CvJlp3AwUqk94YsK9XxbSe+S7Gyy6pKrLIXqXV8wah+7ZiM2CDlmExV2a3dQH
ZkItbyG/8Djh8smBKZf5GrdMZGF7Fh7mEMDGkDPXCInSphg0BxdzCNTraivWb1DzqOwlTnGffhUy
sHA5UMurRsdmKt5oJdMSm2YUFLaDW8v0BN4DtQ7MMkC4VGdpjVVfGK01I2AuvK0FWwGz8MQCeWPk
A8wRjn6+03H7KCzK/ifLZoYR9Hbm43wnvj3qXb9D6j8s/c0Sa+pwmeWnskd5PM5rnNIrUBaw/vz/
XyXEFctwg9HrvIwzgdjAyUA/vfSTahbusHNXy5HCc3eeKcESdpBX59Dy3KTWS9WmaoC1i4bxyo8M
UAaeLIhDeOsQ+7GeEp7hqCrxP38rm+cWqHoVvxfCzX9iP9Gxgegk/hK6LKb7YVPImQN5V+ynxEv5
bjfP/1aSbaGHqxO1D/LgR41cs0rBJ5RMsOUNB5yB75JEj/94pKuphXc0jByxzBi/YgaC/nwH3j3i
2mPIMmkFJRbNkx3nt0ZJb1cEndgelnDjfwekUe87lPQWX4AmRVdlCjDklmVR2m31OtpfstTiDVH1
NURKQY/shHzqFLqCaS46LmBPDxcRpWBKFCcb9ANB1TvC87IwzQ+alalr6AKvrY6MGuC9AjT5ECAE
gLLIu/yfKg1sfmG9rr4jx22DOclW+TdeyCRpcPYQMNcL7BQfgkRJ7MqwFwgpBTw8PKpNA+LXykVl
L+FoaX8dZo2z1tDtiB9Bvyeqz1ZYt/VpNLDnSq+pA1LFcIoN+gjmpbBRUXTb5q26oy5Cy7AtW/ZY
DOTwPayu9qkLjtZxj/Im42aqcmTRKNA1vajkFrp9gsTths/6h7XSSXEy3iQZVqGU9P0a0aIAz+fZ
R2QgDwREcOCaLxYKwJdhLmsU7EMW9wP6hLeBZBB8kRqyVQOcBgsngyrsqa638hltiPgJwotsT5Ve
6GWPU2cvQuFXwxyDLU9JJgw8zJSUz9G6lP+KwNAlgHCt1hN4+Ox5Q+v7E2SByBvsx0BgAyNwGIUq
6cqqyScIIK5DBoQpGmFp/XchU/ANhToE7KiVbunQZUL6ogMoEMl1NvdKrSaGYyzcvPJ4pBUIjxgj
UwPdDXrQWEL63SPoFuc1knR2dKIMZE2/5nyEAgx0/qvCslHe7pboP4NHGbunO+QZ3ZCwxHTyNkli
lKUHGuthnJ8P7fj2Pi/Q+z1ESOB7v4lKQ1NlPlwKoMr6J8ZZ/QWqlpOnnQ2Od1DNDHkfoXN9CAI8
apvYKDzM2rmsgR6izpsJ+P7xAGOo7W3Kc2SJ4UlGCfJ7jvKHSF75JEKBqFLoLzxrjPX8V8GPfLnD
eZZ/2eGYnzwMdN5rrQq4jfscanfIJZbv8Pc3Q5vFQFyhZIqrb8D4s/1xKnDwNHKbanj1HYX5E+YM
kDwcesZwYem0PPqYzlBJgcsHsLFpyCEqxao7NOlk6qYEDEjni5G/W4NA7BMU0Vv8TCeDyoNZcvuz
ekef+TZEeCRXVPt2H9hySnYksoBABBL76Ve+68ZEyHKGHn7wT8IGu/2Xi+Cej5SY6ozmfkj6fdhN
DQ1jVP8KcskxEMLvH6gSVEXJfyWBVrBfDBHnW1YG9tM4mdD62bqeWpQiq+8pGd0O9gA2d60pZvIs
o/z4jWPXemTGEOH6dE/E50jDAv2Rhr/nZa1jN97J5dBgPBWvnxJ5FFnrhwrUMozAWHoZ6339jtmb
g5J28/iMIqDKboLG90v6kv4kZgQYfwPHPjOupnc6CFK2IzAjfGd49+BhXJbqNFTImejLEI/fWTwJ
uEXukBxBPcSGESI5gYI6Oq1eQX3UzWARHAwlqSYAnzRUrWgfqukHO2am+6Wq5fswDygKUAzk3yCO
hZArwfd74Tqvc5SKkfLm2FSmHw8ejT8BsCJ0N55nAWPRWqLMFuOi70gWnG+dmOHqCMM89xeoHhY3
YdkfWHtQENw9LNFgHpuoot5us0gZvy4HEynkai6ZYJwe8adQL+THgf2K9M5Uib3D0JbiTMOpYs5p
Fkh4WQB+/aaVd1ErjxJTBcbMsTjNhyk/Ahyj6ZObQzpigmXrz9xH5dG7ApcENXYOmEpmLeK+9OUO
4Gdi9LjQoxZYoR3JeAUWTdfTmhT0viBQHoMTZzhSmfdA+UNg6e/IZXV0Hhkb8XVqlT5SgMwRnlK7
yS5MFcHf8Wn6w2vCijN0/faSYgi4jfub+lbZKJ16ned4MiuIsH7CJQ6wqB3JCuk4m17nrRzHVh1H
/h8vSiiOOKL5vid8Td7mJTIRVHIFzH1sjWjZVpVoPU4R3/OfpdnZf/OcmA94ZGD7vBC4vOjTogAE
i9amOfIy/DOQmhzntFARprb1IA8MmsEfM1R86mRB45RQd9xoZ5ByB3YZkZ0tIfBG1zavmfQtxFkj
2uJVsvt9KO3abjql37OBJL61cJOJzoHfKH9k/5gXDm0UuJOhZB9Q8GQCaoQEFyqdixyUMeaIb3O+
j4hynWv728QU1QYOTtXDEENhebLeVrYBVjv+HJYjhoo2yhO4TRHGfRNRMO9oHmErJcdZ0h4YKf/B
IWSENGtPGPKGMgHHGX3z1bkAINWo8olOgRrS8WXAYw1x+RwBqNDbWkHSkhUrPK4Pkl6mI4nXi0py
91yA0qDtDrFP2cA7xdEGRjPbdrMTKU0z5h6kS5wBeP1WLkP0CrkURBmj3ul3Y8DRrY3B1HoHp4Rl
hb7KzhA9Y6EbIxNaRRBHkczOsLLOfLdvZa3wC0fI6aB/EKEREBHvzbQN8gTwfwNhWPspwyxhRvOr
hgfVfzQbyr/QA5X3ZMsBJCcWfT10OnNRd1V9THs/Epem5xLX4L2s5zTrIYI7rgfccvYnJG0t/1kV
TfETxBi5udPCseN5SmT1Ar5TrK00W/qNWniQ3RmR8F8rRN+QXGUxsuN4ZI8nBBgWtlkOMj9AZLIr
BMDz6AMM4QTdMYTqbSoLnBSp5exFyKj8snDOrf+D2JDsJwrVeQY+09JHCOYBPsojq/8IUwFWIlCW
9RtWShH9kS5ibiuzZ9Fl8YYG6Fd9WO/yfXDuzHXCebdBXZg9gAwZvh0V+P+T21YJGJ6MQ3xymoLc
j5RaEFtAZsBBmFrfYuhf2QmDRXHa/BS70y2LBBsiQVYGirUDxOIC0m3tXQUpyKtRh/s5amGej6Ia
5ekYDgWCoNjUgE3CGGz6kmcZkAATkQ0Ggml+P1pI/5pY1wJm/wzV58Ou2bJ9wdYd55znikZdgKxt
eSSVX9VrzmfrmliiWYBw3yxJ8z+Ozqu7UV4Lw7+ItUSHW9ztJE7PZG5Yky8JIIpAiPrrz+Nze8ok
sUHa+61DOQ/boGPJvRXgFHYSGBht0r/RXeyx14YwMa1fPWTRrd0TUZzY05bi4IMYzHLJmpGjnkQI
pGFa1dl3gTE6YOgGnrnwXLi7Zmo4CyFgWwfdcccVTvh7tZC67XdfkxPhOUrVpL1NgGEd0Ccah5xb
oyu7N9s4wDosqrCL081rgJS8M/WByjpVHlMar58zunfLO+0VQ8NMLacLGpf2fSFE/bJUmWsDWBUc
a6LDEgkltUyzvfXcKbJ3VhuH3n00TKI5GHuYmmOrCrFsG8MkDNIEEJzYtCJxYeOeO3Y+Mm4Mxm6J
MEvZ5RdLkYe5SNtTv7MLtC9I8XN6VlFa5he/suCE8jCXPAmRO9/XDTluO4RozU4UgVKsu1HLr1LN
+tPrF/Q+7VirU+y0sMo8EfDhE99G/9S3GUJMXXntfdxyWySZteRBgnBUp9dotAsEQ+nixY95TM3N
rhzoJbgPR3ahDeUdsXsyVVY3jBtBNW7zOWAbLREv3UE3K3Vggx2e/MFDn5Z5GK4TO40cfeLY6g2r
mlI/UQiwhejeGA7yNY6ajY+aKd37FBqhO6mEsk8D6AStDxEnyUgT2KsuqvI7DOHJdpSl8fKGXT/8
sYDZXU5DFr4EFWa27BVSMxrpWkmWVWmP1ZtT5FO+r0tX2OQscrnurLz1Iaa7ceKmaTLa4QPZRu8r
ygkG8jjIQT/kjLR/QjfAPqEQ5hbIc4HM0gH+P49EuV3GtPY3k7+MV1Ie2nmHO73Qm3UdFgiC0TTV
fQN51CZF7Ei1LVdqYZOVz33mvS6XeQv5ihbDWIF1GDnVxn1PUU6+z1fvpjGYp/TBm8cWdNpq8zTp
xDR+EHGtnyalDWsjRafFpkV670NZYpRJ/Los5o1bDvV6mniaAXPrJf3j8yMfXTc0L3VPV9Su4YOA
MQxHhMa6CnV7dkFK7kGyBjJFvVvCgsPVcdXTWsp9lLchMf5LMWPBQf2oN9kshNzefPzQppyaXyGm
AXcXtGYqCXJ2JOv4MNOXEylKZ5PCU4hnY49DAZFhl7Jij4iiOjQ4A3EztXyxxiLUpyH1xV3jDBHQ
mo2TsUf3CHbgKze4iBATFt6GST7T2d7DsIVNf5nLMeSlBqX6KlOhgj0ANP9dWnKpbgAnzIth7kgT
18TFFUDBj3bF7LvlNfTb4WVqXDF/SDfPnJOhejL+asZgPlW9qy3I+jQX3wtMmX5oNJFYW9TvHpH3
dlmZQ+rM5cFBrC9/bPqpgl/RilklCAMISJVOb9MYHnXikUoEgLp27f2XVbt1/R6wJmvg2ELfHvX1
9si0Sw30bunowG/pLkecEMO5cussOAZu5SCyDdd6Z4OIzTtcunUF90Q+4ynD5jTz92jY9hTQ7k+W
NZwtFsr63ybzxDeZg4iPyOcNrikeJqD2JcPBKIGa4sMwAWtvBjJoDDRtNSAjF9L7AD2z9a4lTn2G
hh3979i02EmQTaKethFEf5q2FX9TrePgXlfjOnxMXHR/uEbWeOsFxNZtUHNkLaROHXzhjAGm1ZOv
i4eRjTXbSburlg2V31bE11JOR6+FLkIRlZfBtuk6cI+mb8WLzuE4D/wyKCFZWNqPCklwvwXNdfqd
QxuT3LEIVD89dkX5awVp8102KDgOsg9ds1UUBj/7BWyb1Cv7vwts4huo5nx5FzzWFAYXVDhv4nhd
rxKZ73Lm7e7a92IOEXEl06jGv8AknTl4EOQzC6pnqCLE2GPeqiFz5LNpfTL1Bz9AW++tcf0vrT37
ztUTEFEZMrhu64hk+DSbQJPtRdjLBQlitW7kWg3PJmwwenB3TufGGxvC+a0aiSSMIe+qjj1OZHeo
OHv0YILHPKhmpOxWFt33rjLR7YExMD0iWGW5yVwd539quWQyYYSkjQH2xiZfqODbIAsquxRICvXJ
jGGHlr0PWAjSqGEOpSxLMya39TJtLQ+HShINtl6YWFxmC34J53GGXTKHsRDzKy+XHo9SGikOGRff
EaYMIZXpjHNPzKm9fI3QB+mODxmhqEc6NVqnYWjv4pJgk60dsg+dZqyGHoofam2TWc0OajFpr+s/
41FCeHWouEoPIyydd9fOdbSv5OjYe4eo1O8Jt/o9UBNi7BkEaOfLG9PDxysgjcPp/0exHHOwZjX8
GhGtb6VGyprYeihePPKupq2oen21Fm9RhyaogP8aa6pJ4/UzMDp35UWnxRu9wJYuejVvStvzm68m
7DswSLtLfwFZSswlTjeW+67HMbIpCx4yJpwy+5NXAhKNmXWKN3WzgrfIENx5kykEK+dpASca6h6U
dralgGZoweXZC2VdHSVclvuorWm9YrLAXTaZYLlU7OhcycLk3Nq9yE2y4rJmWvNqzJQFaGLwMI+Y
PHDbcSBEnSOeEUbM1dbmdg7vx1Y33WmhwRJrmccjuWO/mq/MpLJMZAFuzGKNGxHsl5xjNFyxO2zR
3wpvS3Jb6GxLk42vkWRkPttlzqLkTlZ6abkvT8INho+2T+HkXFpH8PHLGgGaiTgp9qnliI9JM6Il
teyGFx9X3iNOePCTZkyrT8uM6asAQgaHW0ypNl2ns2+wPbap0hBD8iaYCf4TLugq0B2TPJRrtTx2
6zLy0JeYYw6RaESwLbmbnoBdfODtAfvuIYpS/21xZWO9xdJNGYfrMPpQql3/KOZGVBZrwdQ1+jOh
HaIhYNkaBdJCbdf9Q8WDWu3CDAske9kUFHdZ1i9wRvxOgBIUlp5BSXyx94ZIDG+VX4fZSVQmu30/
dY5lJJ9dBlgmO0gR36XEuQuLF8DItDiSKpF/Yo8RMzhco+EPfSxLe86Iprk2tfAf6M4p0I8SVfha
l431h6+mWTbI5Oo3deN0N8rNwp+RmuRfpQXj/eC2rr81a6Sr76Ex0r+doM6kII1b8aYdSvjOaJvX
5gX+3c84eUwEdiOJp/rWvJkwdWnQMf7K3GZQK4WzIY5sRJC1WDTGj1FZXtJwdOdnpLfuedCkNRIc
h7Lg2DSt1R2dHiCe6TUavD0oQoFifEIxBJUqYxhp7X0Z4VbcM6RlEemWT+aRACRcnhJb+mtfCPGf
22fLuc/sElCzgjtHIrjOj1h/2yfkapkC1iBf5snLve6tUI71PtSVdjcDc8fV7oWVHtvesu7ReKbm
zWnw3W0JKh2P9N4DYlv1KJ+ZEt2Ory8bnQSDt7hEnQqR5cY8QYkD+kRkgD+LY1gPoTq4RbZ0B2/p
xnmXyQF5aNQaXz7G9JQWn66KdXwFGJjHe60ZLrftHBxiizQPMzh/vVU6L9A6omfm7hf/kKfCKY49
xgZ1I7ucX0o1UjDUVpon4LEyPyJqLK7lso75I+BDlCfFGkw/5PtzPOW41WcrIaavGPZeYYcKnK4p
1k2fhtzQTYM7bNN6hRcelhmg6ejXftjuqsX1DrWhLH2fZ/RpfDpER+aEZEkN5yzRjoFvAQVshyXC
5Y3CgRVxu0wqL09VO3Q/HN3Z6+oaa9zZlYSqat0en4yknfnXYgq/IJtfposK2Xo3XjER8jbYq7ub
nNYvt10dyWi/EgGJm2IGsa9KPlcaU7iBfX+pR2je2sboaqe2e8KpXnygIYlKTJYRXCEDUNq9WovV
fOHZgP5pAUYJBliG1sUoovF5FkqpS5V1NilNhkLDw9Tj1X4nrXsyUGFg2HD3qggY4n2PQblakAfV
Hu0pCO7Mfxno+czK3pToyzEtA487FuJEPAZIcjvb4VfRc1TsKSZofZTXY5yBlQl8Woyjwx+Ixeqv
yyVg84CxUCNCltne74jFvSkEwldoiPxhxpSTJ03VeeoQ+S3i2zFYXajvqPXubCbzX6cJF3u/RvAL
SUdQzH89631+gpwrf5zCR5WYjeP4xSHSzmjsGUP32OTUv8IuwgifC4dOgsfN0cmyYojdVuyFOHn8
JoVY9uLwLzbZmlyQoo5smKRafYUhnmkN3hpuJAPfJc1MRCWa9vR/jAJoyNTk+TEpF41qTi5KieeG
knpeymqefXDKUv2Og4g+vQHLA8FIkLpONvPex5bHzdj2fRsd9CKQtGZBM39Ba8vuiHgueMB/XizX
1SA9ObLMQzASOr8OuCiN+MZ3BjiGTyE71wIvCUJIu6o2c+7O9g4DK6bM0ATRxQZ9q/bVGmM1JIEA
jZ9nR85Pu9rhx6Db4QGeFoi8iZrxzfAe17zlQX3BDIPYrRlwScnahbMQS1lcp971xH7pM4+jJNMo
7XPE3WfL58bZ0hamrySEt19RYXu/S9uVl3XBDwBd5ikYPUyPvxS7ua8ueylsKbVH1r4IDeVb5QjK
6LjNWm/Hgfxv9IoZ4ht+QXZbJBPrI2+1/g/FI/H/fQMTdSztNjgyABCk0CgLN5LVN+gQSYuU27xz
Hf8zZo0atjLzG2fjNXG+HF2zOuNpqsrm3PiiyDeZ1YTeEe5b1ZuMqEHiI5RY+z8+bRj2CTk5vDvp
BjXiJQRzPVIQHvxkCpv5ji2viM82K1J/PyJBflKzVwckEdQF93nEbLuLBJF8iZTjcu9ONwjGllMc
bqfe8/hHrLAp/xYrPpYDwDiPeVTaln4mk8hTGy+V8SW3rBvglgby6tOn+CMQkQj+70V4EXmU/WUT
iNcknNIqOBHV1lSXtgLNfraLzipOzaqLdZui6Efg2jQ2EBE2l1DKtnzU5STtBJhG/a3jGNrJaxpY
xMmmgXBnMnvMtyVu8wdMoNgVWSs9zNrBNN/hsYR7Dxk8nKR16gFJ6hASTNmXtTdvHXsufS5Nyko3
bT+Md07aF99OZDz1Geaz/W+GF2rkVtRd2uzwHuUPEfBWdZjUEqPqowAh3hgO6itiDNf5j/epTi91
rpwHzsmcw1n5k7lTHAgYGiv+PvuuAlpzzyVBVPLkwwlep9yM/0LUSN+CXfLZkK3o7eZV9n+ivsjG
Xe6ZZnpuEHxvc2y3uPY7WhebaAjjM2WZ2VGoeoL1zHS+Kxyygrchiups76ZeVJ/AXJuO1u2Y05ff
X8+MW1P5NsS9MNeqLOQl5NlZ4K06sIZ0pPbiMAACExhVldXGRlGPJ49A+Hd7ugkfUaLHb02EjzcJ
prD7m425d+OgJaVjKqAGbxPDIheJ55fZP9VAyaCeAPukTwO6YsulMr8oGfB+FRI7ZmJxrulTKtPx
j8+8+pjZlWJ68Jzp27f19DpLyjcYMgd3H2PR+it10ddbxGPWUTR9+S/ShoW8dBuTwGY5ZKgjXXa3
OST2uE+9IldbypvFHxRP6p/ly/7CE9FxI+YyfK7bQqQXh+KDC7Ems3vKItK49yhnsUQSEzQ8k4bc
rluMexhSWvJE0gvbE5KbsIbwTxaIhz7RTjC47EHK/4SUi/OjzWPPFViG9TswUj/eZcjzqn1A0ehI
3KNofhncfZeigtgR3FIOqfO4HSLvqNmAsNH1ncIS4syZs5HyplZThbTrO9LnxmlfxsaFwW0q9VTD
QgIN2TJC1j+n/nrfSEZo5pkhcE9N58SKqcUp0/3iA1TsptB29mR2RezFcBCI49K625TYfWntLM2C
y3NxrNM0MaDsJgM9lQjwERQFFFYQNDFOim2LpCR9MeNNEO443DYkSfchcqoUGxj6THmlVBYuy5Wz
JopmGmlKq2no3JPLvXLXVuS+JETO6b/T1Fevad8s9blamuXal+nwwBwMWel6zoJssve6uxTdKBZr
K+0Zwl1ruDo4/R18Vf546RsVr++4/9eHUJg2Z/V3UE4zzGoAtzXCSM4r8TyHBCHtrWAlC5hPJQqJ
eOEUOsuI2/7gm7qa9hZUI5ctQjq5I8egvtL5y0vL1ec9syt7zTFtSTUhg6tr/ugqDS+rzXGfMNjW
750r6/uR2GW1zarU7NnCIoxsgDwnBl0UTKVSJOnTXhbtfcbwgAVXBdDWYdit363yUE20q99tTZGm
DwSamOwOqNDP5UbXIubP6sZ3q8z8c4vJm08VCu0wV4s37npEhEOigEsB5ovQqb+diYKByyAxvI2J
VXiz+qiIWPmv7lzUY5axZwdPO5H30+j5c9IoV4V7RjqGH0mIQJmQTdhBl5ULukQIejvb1WMqLsoO
blYhjH4SQb3lIkO4qR435YzsHA+c44HSGpIGE93Oi78NbzAMwIyX4p/Dp74mHUok82AtaEWubRkG
X61pXTT6DAh6t3pzLD644droPFO8t0Kdc/gm+aw09rA5sNBD+HI9ByV8TJNY02isfdsxEW6N6DjB
GzSdG4G3P9vEyBexD3M3buYiGh/Ay2NerI65bq9LfKq3BPPZvSCnolwccKBDclhI/Z0Gg8neUI7m
/d7nOUo3RnWkC0WwW5j7y0HjvMVAmD8OqdM+IyMa8cOyC0Ybsjri/7xpiMpTqPLxu56X/H6IxoBQ
n7b2r5br+86/khwk1NE5SpWkhd0YtrehnaUgLzEe6nEJJhIDppuLbMmCp0BQBcClbrUAoc7Q9091
iXueH9ZgG4uCueh3UdF5z+nNCsvELbx6xw7r4U7ukWbgYMqVeEJcgTRuFJl6uPmOTnON1ANopQbh
qHWOvamLi65n9W7C4sDYhK/BDZaXoCUf9e+S4QAbxziqHxfl5c0pT3Pd/EwWqH+ChQJyX8FT90f0
ueE9enYDM9Y5eBtiYDVgoDTmza+RDj7B/jPYaGcg9ycgkOdDh7hHEnfxl1ewcO9JD3r+KmBBP4N0
bd0Ht5QrYTZswIAzbVMzBYTVr51ly4+Aw0kTsw79S8kvdENFYH+3ZY47kV2sEH96FaaOm1DREvFq
Sv7aEcqsrWOIUqN8RPvMSdC3xB1vJJEZMBIgGTs7ozwoR7Rr9jiHxDlbA7tQB84MnZ85Sm6NcIiY
g52DjpBbU7jrF5qicd1SwBxF57IEgtx4np4vXc39tSudMusIp3KU+xJUXa7PUZMO/xTMB14oAlXe
b47WgiiFYn7gRGTeCgsu573Oa2Bn3bOtk7aBzmKH2iqv/+ZWy5k7CKnjk+wn+ylfiF082rw3WZIt
5fhgDfEybGKiF1gy/J7Jv+/0MG7Y67GOwglMWDdtwofR+qvmx86JHEzquPTNzm3oqiLKO8MXxl+S
An85QXZnEH19hhAakAJFTvK4Z8I83mZkpRQbWcr5UdEY8GHVy9q/GpcnhKeUNx5VaFsPbyzwcvgI
A6TpWGBX82YR0/MB1HPz7ne5ekyzkr8GmnS4I5mjo0SHqrI2iRvjv5BLSAbBVMiVW4HlHj0kxoNo
E0sRXWPbaAzgM2rfEd6gUP2dF7oRSg07M49uGgZ6b5NR8UEZZfCPj9v1j166Chb2Ht/qXuhyDo5I
bOXZpn1UbdzetwHNAAcIhjKofTcrNfMQ4Ky90X1czazDo4r4Z5cgWKJLp5bpTmVZ15+nIg1h0CJi
YjaASBHQCMgDFlj+EyAiOHq1xweAS2ike6rYYAEZcHGVYp22TLBEd+SLw9u2jFnqbcs+R6A76AwJ
AFAqI2tLbDJaAfLS7N2MH+iA2qILdhZWPoYCUD6xxWDp1MnaeJjJXeWIp65PcWJzRKod3tfc2gwD
GoVN0a+rg48okvo4TQHni6xUJv+r2a0MmTtUzibjMrWf+bLG6oi2zwsSYbrstQjG7G3EBA936cfG
32VFo/8BVfF5RXnZf/aVELBDmErCBB+RvoOWhxUweiGIy3HnPDrgLez+KwdiqgnziJY0GYoG30eK
U3TZD2qcnlY6ZtNENCh2yTypyxdSZVb7QDw7hrQ04Gs4V+noTBXnmrjFG5M+V6FLsvxzhDu4PRdV
SARBwzTfH9ja5cvSc7xvMjRshn8AKHkXYuWf9lVD6EoSFYTBbd08Tl+GWkj7aqs6OKEGGIoNOTvZ
ngTmsjouTW6KC6I7LrQeJas4x4TaqgTmzODPiMkPRJQUHGAjtb6zCVizN5Ee1Ws/efGrjYna22te
nJvpXVmHoS267MDjeTvlB0tzSg9tuYfVHVAPzU740Qc1MsN+thAwjR7vZDw43mHqBvQaVeHU0WFU
/RBsJyyl+xtdi88F++kNofSAQjE4inY/myl6trRC9FF4jam2MVr9z4XkrnBboRV+RokO25TiOEaK
TnWjTobW8WsCUXI0zLPWeHosmJIYkSm2LMavgkVt9lEQYi+ayWW7iQnzzu5kYohj+x65U99mtZI1
gADJ6a4TP+vBXvFP7AjPsDJ+btUfFyxT1gWI1g02My70CWlu6Z9SDKrDtmpyAFNOjilOcK/9/wzu
ouKxlg7AZwc7ldhwjellWoZG7IfKIROBfBzX++lDL3qIOqMn6HjSc9DMyb61E9zLodgUaTw88eWN
FWRGo75ieoD/tAh6wnPoplIc7VgsMWOz4zR37jysAW+b7/zF3hW+c8OX9m5A8cm2W9jxl60t+4Vw
ALbfXk3gHDXKXo1x8Tvu+tXZ1MTJDOc1zezsAIgd/7RB2+Yn2xUZweeA8NZmcod23XUUEM13hE64
xZaBijm4VqP+WHXq5Ym2IoWB2cptBCyRz8xeosEYT3ZQG16fuKrnvaswEWzbDHR/F/ikepC3R/Eu
7H9qhS8kNWC+CDLUt/sVaBFQz5+9kw0E3ELEeASv+WQpngcav/0NeWPkHMxzP1PqJ7yIIwTB4pPs
ZunBRw/g3Dky4YsbYWwnD5ZXdCthjAjuc6z5Hwkr6ZsbWE1xxE3mfEEWEczJeDYRwzk4zm4Be7M3
QdT3Cp7LxzxcjiV5czk+Ge5yMVI45Y+3DGqEwwx8IXrvJiECuPn1sHepc+gzm21kzdW/o+0rvKX4
5fg0ea9iln7yR4Y3hi2+JUVh47r1ltCWn6IL+hnRWksgSpav9aMbUwl5mJmCecLBBepnMjoVWOXq
gSWUHAt/rArN+RF5bE+eZB0CKNI+0qDDbpwgxWscCr70yeajvlYaauLEYEJzOtvUXJ4R7YhbY/RY
Ej3qV3mErzciOAFTNvTfWnfc5BwW63oJq6HBK1KvVfSAddY0DwDQwWfYQcm9WqTARLsF3I4faCHr
IthibbFGuZVcDwEOVbCyoci6rxjZ47nGvLXcIXMT68Gd8A0fxkjr8Qqfml4HFZRfojF98YwIHN0i
z+ACRInTmC2ic6kxEcPoh39dIH95xjFXyG1fZ0wUJV+gwuDpIAXremWsc+6k4r1cqO88lsMsX4Uy
RByMSk3YCMoMn1AUFdWFD2Z8jHulih3Xj6q/ZM/Ms+utYu0Og18s9+jJiR5fbB38yUvkhTPvN69t
pvscCWyYzdfmpq4EgYqeBfFU2H0dV+470P4JygUC4bnJAsQX+AjK4a6M3TncC6tuDqtgA8KjKzoi
Kfg2Lrbdjt2GPLQ42I3SG6P9SJYqen2ftH5sF3JoTpMb6U/SP1soChf+6tjMJEPupp7F5igJhdgt
MjbqGvum+eMXa/kRERnIDmSny+uySqnunBk53Y6xJnJ2mYN+eZvNa5ZuTbSgwswJZOLdyNBqgSzb
MEUsgvD7c+QgI6wpq86JD1ovMwFCw0HFWelt+PzKEW9vNvOwKt08V5acrDfkxbTvxpKutruQTsx0
h/o4j+HMBEuSPU1NdWSHK/V9b3X9o5jddtyNZhoLVAoy93c28Zd/SpRZxT7sYzMcIFdyym1jFq65
dVB5QJLUXISrJcfdEHftneuq1iNHJlyrQ5/ODm+xj4qXvcOqh38mnlFftT4ZgFjQ4+iwImfME/YJ
h31ytWuX8MfSqI+ZOwm5h22ZOsEg1MCegcnPuKw8WRN7EQ5tgqTVnR+ZB512QyYkQG5UKv/sSATe
p1GrqTi1fBfABEhf2zuUoNO0W1Ex3ZfRmPnXyZRxeT/NxQwZXfbzAflo8T1ZVigo7ZJ8abazOifQ
M8KenKC5veC95f82+djND3C/od73Vd3H59nCCQh5MGECh1oz2c4m7pMgrN4T75byB5CQNTBc/+EC
2ENujsQ2GhQRbgW/vnnULKqJItMI8gJX2EiQNyezr30bZxM5ZUHo71pyvjkSDFPX3m7BjEgsIphv
da3pG7WG/1sqjf86qiW2Y1ep5R7fW/7NFNLWN9u72cbTjP7vdpZvWX1mWNl8zp6VluC7iDdABIUW
roRka/QPeWXFF0sWBFLKvHcIwQDyO9xiPeXbqM8GWjlMNbwUk2KvM7mbPpWdrb4ng/+YJAeMhbvS
7ql+zesVUMOObDLhQ9DOmCwHh5itiEODiwh7w3tedyo6p5ka3tdmXV8I0SB/gWn8B7OU4vAJ6Tcm
hKGPj26PeouwnnV5FWXn38QMC4rAgKfrqXdzeaRSK3tkbYKACgzG+XPl9+xJt9QxtSEejBgFT9uW
TCIz2uGpNaX+HroJi6SjsdWTR9vhXYpAH5ajwI3QvrcVIbT7W0HYP7+czXBueHcPuJVTc5lNU/6C
KPYCcRm9Zz4yDUP8KB6U33jELQWSh9KX9zdj8B6j2u12hNKpONFuWh9iGWfURNUAIedZysqG9Fsd
cFsfpwKqmbZ8IKssqx4IqeEoVmPJlBu4QL7brmJlvC2xY3qOBMTiTjhrqHZCx2TW+g0+usQjThZ9
Ju5286B40/56OjbfXajSO4J/BKrmyaAH6dvOvuXIs9kw2wfluluj3H4iBxrpk46r9gl1BBR3z9d8
7IkCg8BnR/wr0L+XW2S8BDuTHEv8+pq2drmzSjf45cvS9qYhgzs/ecXsgNa0xCBuUr8q/QtX3ZAd
yCPy8gMuSr4C/pfjMZJNxc3ku2F/lyKJ7qHll5RHsG+ij5wZRR8zQYy13TTWjy/Scj2uzVA4+1kO
q7q5aeonFK9gsd5kmX+ChCAXmYZZf+uamL174lu0u89HYf4jyD7/YZ+ZHwqkjU/epLD9NZXdvpeR
7b5x6MUPxVCbPzE+yWGXWXGERb72cGtNzkfGIPnur+s0JRk5CIY1bZW0m5ODfSpRNaGIK4THdS4W
029L9gxc7VGE6t+0A7HMqZf61wqZvcURKof/2JdhL6upsP8VaDT/joMbfop2pC/CloQdsWxn/kvl
DAijFB2+XFNlMF3IxwrcTQUwocQnlFidnpTKomlXA3t5G4l5We9BuayXNS3Wv47QWm8pqPY/gcl5
zCklYlMieFY/LuQYEGFAYAvUN3Kkq5cBhCcMMQ6jUmMXD1aHHjOJTaamXWwFFcgZXNC210U0QKjD
QCBXdaYfb5HVI+W+KSpnrjCSqlKvRziX0ri88cNplndkcYo3MzIXWGOVUiQ7zkCXIoJnm/ywsTZp
7MbBQ7TGNqmbvS8+A3wOT6h38nxTIkelgLShRZ4srHQ4wohg4286K/qgSTW0txYz4B4wkyyioRoJ
G6Hkac73DTceugG0eBvcUVru8ISBY/o1UWzPyO0FXjnSRHCftQPM9XyjIhpIXqwWFf6iaXVsc8iR
FdwSAfqKnauAA056H26Q5DDEY2fiC52DS4Frd+1DSeAD8hzLOVT2TL9SCgDpog5vg/p9CIjOQtPM
z37SQX+Lzq35jZZOm++sIEAH4m6y2zOzlLqTk7EJ2Jin9mcJLHHngNEA5UOQ37ul0w77aIlRVpe8
sO4dMOEqt77bxpy6Ljf2g70gmditdWHV+7Yaog92A2rZhCZuMYFY4i4tlpUIv05qQ1gME+C0r6OV
sTt1I6Vv3HJWbP0JR8PWk86N5rX89G0JlurXNEzpv77NvLcnidQeLnVHwE1CyB8Z+WMHi5h4clXB
rqE2coJjADpJ8sLz36a8VfANkQO2L7sCCzl8UPu9BGs9k85Y9tO2wOw6JqSRdT499E7wU6Pxu+il
F783YVGW2CM7AacP6EMykC548xwh2ScSdolf7Doby8fJiob8UvRtgJEPEz+vo8b02iklsUXpzBxq
al8JFPXiiv3TWtevAkiH8Dul7b3KAuMB6UQe+kBDkPJ92pGjk9De3lfHKfRBtPCjCZ2kxvJfCuKC
v01AJjIRLvF0LWOdZhvf7Tlh04L3d+/nSBX2lfYXP1ncVj2Qtgt/b5HPQn7sLD6C3u2/DDHkKGoc
xtBDFIziR9JmVD1w26oHzExUd/epsIedpVOBULrCoMgfkEnwT1K6z9Fk5CvxJ/BRRObpt9brKOjE
DjT+R0JX9z/mzmRJbiPLor8i01pQO+AAHGjrqkXMOZFJMpOkuIFxSGKeZ3x9H1CqLgYyOqJTqy7T
omQU09MBh/vz9+47N191GDQ+VWYuvA3YCQoZEM+c+yaxA6IDdltYdqUZfXf5BKH/Gl1E1cns7due
AJgepaBVX1MQth28Kdg5q4SroFpBYWITyBLR93TcV/TTuZRdr6eScIOr10BkAJvH/mbXSLzrqKq8
tZF4nB65rNQd6nMaXFAiuR/QlAcHowqh8VRpTytyZAHk3vI+kIQALG8Q7AyOmstsAWoLXZZx9lqk
hfE1RxNQXLkAI1MY5bX4hrOHJtejn0laRjO7ifYCtfor0xnSZu8a3tStk4ra5nbESUfsUd2Nr2xn
aGlbGXx92KSxVXxOfD/8w0PI+Gja7gDobaj4mL7hZijSPeyntl7ZqfAFYpu2fRPiF+EdoiqOwyu0
DsTUiOyaK8fMdSBSyMc/DFnofHBA6xO/dN2A7CXtoEzrU/c5TCXR+tTUqPcSkysngkjrYXJMRTIT
LBdtiBZWK9Rgmjh4rWm69ai5Cb3AWmwms5snOe4WgoGNViKtbPTEpJzmMAB/5/yd1UxsikVBpx3V
zrqrd3aXWX+0fmHTXm5M8sGeEBTimOCLbUSdGqUGbA2D2rPJ7ZRvKLDgjdJosUGOrGi6LOgPXAkK
ouFWHxVpJrMDebvyU7bWTUAObNvDZ2rZbajUrzuF6PsVOpAGXhlFIMjWgiYII1wzlltuRdvHyYMP
acQDcz1QfEQ76XZbeLv0HXh2PFCO85wxPXAgh/6GdIiZHKRETbctjE5+gf1bhYdCBIixA9XIW2j2
XbxpUfCzu5v4QbDYNPlRr3z7weNu62xlqk8JEiXa2zZSoeXYoNohTKWDMb8dsEt5n6KH+NLmlZZR
+nPMx7QeOygZ9F6TnvAL/SPs+eSt01Uj00fldeeCoqjwUb6Jk/G6FPZsokMS/nvG3jqieMsDB5hi
V5BzB4GNr4Zyhse0a4eP5YTYXXOiGAlyPXU3VTiQY5amCGHhou9+TNDhGTcDHgT0hRFjzVgB2qz2
eDJV93pnsEB6JHUPYyFz7ApznhKaIdqXgTT26Klgi9OCYaPk1HYIjOBKNZggvgM/5xufLLsmZ95j
/fUqYBf/auq+Me7sCDj1nUZ3Cbni0XUitlcI7yQDU+ncm0lA+0FLA0e5nYyAtsooGOW48ZFgXnGi
tAlA0hzldK2Z1ts2tVpOsoTDqaCHtF2FRqnFxJN2dW13oetuoixQBCkQYuRWDU33aVKjfK8HY2Zs
aqqyeHR1pcOy9jG02/CkR7LHGU01EtlRejNaQgqSLK7X/BH0tG/fEq+M1/QvG82ukuT0fbYEWuwp
38MDp503v0f7yRWV0m3w2OEViuK79WW0oRzkkJj3yHlsuFLFHzV4H+UaZOWodgU13o9ZUNsD8Blt
uP6t5GLCbYgqk0osThmRA+roqhKI+W9l4PZ9mSU40TgyFbcVPiJfpB5EZIFTQe2k8+hNAM1dyq9+
Q9MpbWjI1+AU9P7bwqKig6tLRLovS2E0kIYRDUKXFi7gJ1LjrXNfVkHW3lHKNojh88r3HvR2ENPG
CCfzil6jMKXTpgyy1W9uL+WYEdtt0NZEN9QVXLjhLPV495tekLEoSBBuAuXZ36jVNY+ZjMI5gEKG
JehM/vDbNNHMKDpJ969dGx5hrUCsqKFuJRdSpPbuN5onG1coL9nmthHIteDwvBYxJjyHCA3zeMEW
6oSfkTH7qvFTlABUMXsO/eSMpQsfuIssmjWapBHSlIXIZTf0zSAPQ+sntxMau0+jF49XDomDza+/
/Mc//+vr8J/+U37/pyXoL1mb3uchma9//HrKYsik9k0wb5rC1Rdehz0xjWKv4+pDdwfSJZC0pPPc
m/OjnLJNApVnImpEYeI6CwtAPxorLIO4PWkGxVUojN+1tqlecc8Yrs+PNHtoHRmfsk+gOjeF5O5j
8UCPH2YfBX4OUwtL2UoLb/qpNfYcpv3a1PCFsFL5ubJ7AOcYbNzUVvv1/ODzNBaDz+9QVyZWrzZV
6ePBy6DzY/rw8Y7IquiqECF+laA6drXf0CFodgEMnjjZnh/02bOl6kflj+EEgjrDXbzBaSz6JrBQ
vU11W7wXEjB2VpTaa3D44Us9FZmYa5nSkfB98C9bvEaKZUODvwENZkVR7zLlZhtaVZvN4OGq9NJZ
mTo5Fd1SJmRCWyxMvkzP6AoY+MAmlf2ucqPkbpDldzPt0lcvH4i7pIkLvc5jFAtTtkS3LYRN0ALg
5NargYzAa4NddUcNnO7M82M9M4BjMqaDCaSLz55Dq+7x+qDDFsOV1DXXCtooLOnRWMUyp2CBSniF
IUb30o97Hs+dXxf7ikGv3PF4UdH4gM4Yr0KNv4f5qG3NdkrfvHhW+HoaLkUKQWrDXLyqtPQnTnOH
gBM7srWXR+6OhlHIuI0AfiJ7+4Iv4vMFD1pb0dvrGoqK0PIT1zX6YFOBBi8Rbb02LJtibgmeyOyd
6f2Lp0Z3pWGx3hXP0Fy8sG5ODaQhdhNTltiPUdFScFCF+b0BULhHrxq8dJ9UJs7naPlID/CBGfPU
fzoKNPwAOCBR0WnAeA+TnxORI6Fac3pf8mM88RRZFljYgWgy6Y5ZvDUYB83cuABwBg7oAUMXvgCy
M2t619oLBpOnh4JEO//jsvKPZ2V4dKbQQzR/y2a50oxQXHkICCstMi9sUCc+MMmewV6I1Jbdf/G+
CgOR4RAwlQodAx26XLB7f4j2gdVDXJvK6OW7FOO5wrRty+VRLvZevD76pHNZihkuyPuhl/7GxDNs
39TR9/Mr8eQzNFwJasQRigP7+BnS5I93jqIxPK4oy0+t722rHIP6aPCrvzMpSTul4BHallwM5RPS
m3o4sEv1Bpw8SAFXlkfbBeAHdcE18vlpjb8zWE/qaggU8bQ9nhVSckQ3HkhhWDgZYuYeas7OJx6n
II9d6Pe+qpDrNYZGFWRCl3w9upIL7994tI5wXFN3HOksDdpzLu9ZNcB5MDytxAOJbnOSldVBOH10
YUP+8bOOIwT6lwUmFrag+mvoi/BE+GmTUxCT62zKgo9aRQVn1QxYGxWozF6LIInvw6oybyiO1beY
4YnXHLnTllK7c4UURz2NcdE9IcvOHO73aLOo7seHKNRJ7mq0v1w4sOYv89yvu3g/moZMNbYduY6p
V/hZQAXWG7A+wOhiC65drNOxCWENAwo5/05+xJ3nRjaOVwZkFFpcekaugTcieIAslzqvbRJn61K3
uxt3lgSQJPjuVbK6FWEaHMrWu/BbnPro2Px5X/a8cTnzn/+0HdM8ZEYSdQ+dfrAlvRDGeI3c/wpI
eHlhqPmjejZfAAp84ciAbXvx0ZFyiVpa98y113yy0GjuKcpklHXhyBZAhM4/3VODydlYFKUH7Q/G
IuZxi7gxZ/4tZcfM19e5bha3moqqvdUPCbl4k66zC/PTTz1Lh0wBEYlhK2PpZuzSY00UgQcnAJca
ti9eBCiwveJKEa5fjbh9IUYx7B24wP6+4KSgwoUnwJbUSPSoGa59M6L6Ljf0z4hdSbJ8f/6ZzEfD
4gXQVKyDT3HI9XGEHL/rbH78OQgtVHE0VjolenuT0tv2/CgnngLHkktAywFlCLFY1t40UH0Fe7Cu
RwFS1wSQoixjRe/9uDs/0omtle1b52A3eOLSXqzdpJcdajtiP6pD1dUUZN5VQXVnTRplLkHY2b6r
9QAWpKvd4hxSvXxTJaBmr7PJebOrLpZYOtD5GfaBtXa1XHvT2ILeCjEW+S0t18nH81M9sZwtLI5N
bgosLH15gUYhSQ9wyVgIhWcXAIlPLXk61NRTSWMZ1mcXnu2Jt2hzMvIKMei2qOYdrxVMdIB5WqT0
Ea3V12Ufw/4rGue2Mhz3wlDzj1osS4ZydYOwhpvz0sIZl54aYyCPwzhRlICSOmxBlIYBEHBM1ba9
KYw7nLG0CzvEyRk6hmNbaG4sS5+/lp92PkScVQSdCSIaTRc78pyoSAqY6HR15IcXvz0qE/DI+YYd
BW70eChbgyVPeylB7uSJd2ZZRNQN0B0f6KqMXXR4XWlc2IxOzs61uVVy5uvKWczOko3OHsiCEb7f
lFsNqNgdZBMr2oS0lr/8usJT5BXajm1IIuDj+TVcnKDB8Sghq9gojYhzFH7d26pA3nn+UZ6aFzuX
4xomdrBKLuYVg9HO0R9baxrOLAyGoA9rCR61LeLDCwvk1AE9fwFcHkjp0Ou5mBa9+sJuW6aFyZPy
14WTdxYyAZUfAOtrMIwDkMNJ72Y997Sxf6qqsrvCy6e6nlqd4PzlM7c5yyies6la1mK7qRNcoVQP
JxPTXXVo6YDaDW792PY0xf6NkVwXHhb6Hk6LeTP66cvg9oZBKb8B0aKBoQDtYaCODHSvOOJdeMan
vn01389wVaPu6ywOi3qokGjVyCkK5L5X8BipsuFetamo4VwDjtauaE10/sbnyP2C/lt2bnIU8nh+
voLzOALORlGc+HTaIsNIA1v/YzTTQzG53oUb78k5Uj5SJiEWPMvFi8vpcXCMEW6TF+btGxWa0RoP
nukAUSO+pUsQywlYhS+/JrJ3y1lapRPW2Ys5TiDo0NeBbk/QqurbuWkUnWCjjFcuY3+xwiD84/yq
OTVNRzmsTVaozW53/FQhoZneAMdjbY9W/ThMgMarHDlrhCPp+z5wktu218Zv5wc9tR2QV4Yo6nKd
M63FdiCqTJVmDymBVphhk4/auLYTjQYBqsX7Fw9F3pOcDFnBOQm0eKK4bM+dZtQOaP/VNwHZylvS
yvEuKb3uwol4YlakyWlzEoo7IzHO8aNsaV+iKauGFOsKsYtRVlILSWzw187385Oaf9Li7KXNj0VJ
/EQ2Rixe2iA8r44LvV5LZCWvKkyrB3o9Mzw6z48zr/Fn40guwbTKCaa02EodVWZxBNoWvUvlHvhW
8r091Da+4xLg1GSrR9mhWSg4DjFBUPGX88PPO9ZyeCVshCUUymySQscP1Kmy1vKV5IsXVv9OeWJ6
i6obZKnTZbtyzLQLGdcT34LC65QMOTku6Sx30BZtogpiSorO5NN5lObqKRe1vw4p7wMwme0pkUC+
ffEk2bPBv0gpheAicTxJ0MdA+9FqrzsXOF0OJeK1TXV6Bw8Spgk3ygvv9MdTWzxVDkXWpyMtvkG1
2LzdpB8pk9aA1do4/mIFqfo6b/FfhKKlk96pCj67HgwBLUwTTR+oufyHlAykvTk/8edP21K2S0Qh
ibJwFl98LjRzgG8KSZQKWzPeYJqYfKckgQMqDQg3oBIstRppsDFX54d9vqgsxWfK/GkLAdowf8U/
HZM2fOHQwVQJ/0Icx+JsRplgM3lFP8sTizC8MMuTw+nOXGNydZdD83g4kIU6rUuInGYG4AM6HvOq
SuiLH7SBpuwgBzP34vnNTxSfL5rgdeZ4PKBjz1TivK9p/9EoS0Yybd5NrWlfRZbXY6CZNxdmeOI9
YujGmIpzhLB1cVDKsgtTXJZo/XTT+hDKAno91g4bzfPiQxBo3tWkacbr87Ocd57jRUxOn/2cKw63
OK5Xx7MkQZtTRuJTxdMDdVM1YDIYE/EovSi+2UFZfouaGv8AmowufD/Pd/l5ZJvIgPu4jfzqeGQT
stBYlRYHJvzSLaVndVVJx7iF85NfKBmeWDtkcHVJVo5ULpvg8VCaZ0RFYJpIHAqYjdUwTlt6qxE7
T8W73MPJ+/wzPTkz3iB5JdR1prU4VeJUBdoUIj2hxTnb5USQyPw9bQc6J7nwEE+9Pp0Ej2u7lJ2E
WizSyBjo8UhnfsxEA2BXaf7WhLsD4Vu+p/Br7AEazTYJg3Yhqps3leN1Q3zFkI5LGMkTXSzWuB9x
JkqrhhYQ8ksaLkW7kMTHhU/i+Yvj/kH6mHXJVvPsG+x0mCQ0fjfruo5A6tAUsAFCU+wgdUIcwhnm
wuPU55WwnJaaL2dUngyi48XnUIkCSHIjG4pOpfkqSrhBBlGGqZkpyxDXFq/ai6KmWcAW6aEsU1Cl
odtsm86XYD368k4AVXs8v5yev2Mbfp9BKo/KMyfIYjmhvPZpweMd12kCHaJjk/3ox82whxNkf2ga
OjEP0UB34QYdNyLL86OfeAUu90yiPv5H38Zim3eVPdCXW1LYr6dPPvhjCi+YTI+0NLEF7s4P9jxO
YhfSKdPy3VjSWJafZ1NcgIi4Uwik3QcMuYDsqKk/eCmWuSTW1FXup8Ak26aJthZShJfngxUfEePz
W9gA2RffU0KKVAB4atdOHH3jQlTf4dDuAZKNzTfnp/r8A2IkAjJaSDm7me/xntSWWPPFFnobY8jo
OC6DZh9S7rywoE+MQgTGBXMODahJLN5eqblgtIXHA51c2n4x/7nWDFCp5+fyfMNTcwpyng3tLSyX
47nkMGshSQ/gWWec1xjI7srWo4+yn6b93xjJJsKT3OzImi0i2Q5oGd0rPcauiJHxM/XVdQp8GN6H
TK7OD3ViLZI75xKiQ6mmsr58QYGDLY09s2PwfazpkmitnTkY/Z1ukK9fpbKOH9KRvr1adeWHurdf
nkmGPodkyECgYFPpXHz3AHrJ76TIqDAvzG4ph0/bvIdLGYvB3J6f66kX+EO04P54fcuCIAyYrlWt
0YPjKWmTimkmo/c9uod2eKkyMT+24x0Wd1xmNAtZBEDpxYp0PEyq9JFuy1JO8h28u+JDodnGB0ND
37vqGsfdpHmWv/i4YlSUa1wodXJny5cJrmcYEt/s1gNSyhuMlYqN3rvW3/gOMLgjDzjrCSjkHn8H
/YgxtDBBtNNxCBd0krBa5VSt8fJ7eZKKqXCfZP+gsEpG8Hgo3aBjGZE1sieFZYkC0rrFCc9a+RIc
y8sXx5xLmUUEVMCtxTdnVDWmQJ3s1qVXj/vJhYwdUCjeJd3w5fxIp3YrCnEcM7O8iuL08aTsRqbu
lOC2UVZFe9VU3JAzB6X/+VFOLXYOVGnRWwsV01rsVoX0SP1F9F6WDrYhUPlBQVdWeZiavLtweD4b
ikkQVXMTxuQLhckiSprgLNV2i7ersDq1xx5lPJR9S46BLqTt+Vk9+67moXhyNklSIl1zcXJpGHnT
VwTuKM5S/4D82QdB1AT3eLLVf7idSUtqhGNHfmGGJ4a1iXKxF6KKwDGz3CUpZbMOCrwwOQKIqpuP
2Cbq+ySNjSeQq04OBMoqX/qdcWH4edDF4rdA4aR+MEyw7HKa0wwMdqByNLsx7LvD+cd64g1SyXOZ
oURCI55JkUKuQAbMhHUBePMaxTJkToWfGwJw88J39izOm2eFdJJyLc8SwcTx6vcQl4RyiGdjzmTA
mg20qykB8CBf0PZFZ9ifiMPid4OqL3x2z066xcCLpQPTBVm9GUzrptH7HfdA6EWhRaumPkXFNbT1
YAPJiw58zIdvKSynFz7Ik2uIw4APnwoKmenjiQPZm5rKxepEBJhQrUIB1nLjB0l264EIiGjRKCGD
jCAuLhzxpweWFtwpqmhEnMcDV0oHwYrTFlW+uHsP9aP8bGBDtKcVRm1KoaZ9jAnkyz/UuUZONpDj
DyHY4mn3hebqmZfPs0XEvyZlVae3bZNl/depy7T7LqgjjQxuXn09v5Sf7a7IirgFk70lgSKR1x3P
1s4nsxwh4KzBL2gT3SQtqngci9XDy8ch6JSEmy5i0mXtjePCKJ2K/mmbNNTsqDNW3k0Q0Ldy4fWd
mhBbK5kLPjkMGBcTCptJmYkXi5mJjHlrjv/CVHeX6rMndgD18yiLzzKIYbQD/hBrcCDNXtkeFPfA
nSlE6sUpEd4QwTo1EpozKdAsjgs4UmXaBQaiGzs3/gi0UX9jtIpqF3qizfmXdGLpK4JaXOvtufa8
1NFhlOO4WeKJNcQ3aHswK6GC9+NV1Qnn4OOsu+qAs194YSd2OOIV26Z8oAPftBeRhFCB0jDZ0kHM
pdVXMi+fISJOr3r2hBta8LONNc3ecq4CKn9+uqdeoj1nuMgmkO9fLhXM7vwmjVklbWqPe9rSMWKM
6PIzYO1cOJxOrUqidmRvZEbsZ2JZl1pP5VsgQkiA5/tc5OVGkVS4sGfOu8RRGM1SIVmIhE/Rvegs
K4fKBPlZTri4Ia8eoUeq8mr2u92Vs91lX47GhYLaqQc4Z0RmcafidrzYo90Byzhsvox1ZWXpNg/a
cYfz17inr/FSHvTkUIoNRBCuW1wnj/cpUdIJRbHJWJc0JW7ZLQETYlAGd1JdksiefIqcfuQVSQ1S
qjgeKg5R66cqMdY1nphXNDGYVwXuKdcDnYuve0v6+/PL8NRXxytjZzSI1ChvHY+Hc0LUNDZTk7J6
imlXPIQNXXMxDrmbBsMIzKun/MKYp+bIledH2pycylIyUCB497OBbX90G7Ge9DKONmPZpxk99Pgw
AqHObs/P8nllhMXpcrShnmFzoV/2eJpWbmMIMLpszJHbhqsk/IG8Hlx9F4NPBlwHNYx9ztmFgQWN
jn5Dfeflgjaz87/Iqf2GeXOFR/ZFkWaxn8ZKxycqCNG/RY5xr2HIItBo2P2edFr/Ncsbi9YlsPRd
XclLcrjnY/P9s8Fi5Ec6n1zS8TMoNN8eutHDriuPyk1rmkMMJ29luDt6k+pNaQb9tklrbXt+ys93
H4a1dNayOWuylhddGvbJa80HO97q5laNkXcXw747nB/l+Sc6D4Dam5s0J4VYTi52phEjuQEtrWex
8fiYaYF72Q1F+eHFIymTXWC+UxOjLYMJfNFJ0g3KoDtRGls3noJ977jlXp96+8Kknn+cFNJn4a5j
I8Z4JjLz7dDSsjpEmu+CVZdZDj1caGCpMsfbIYjVQA3Ul4RKz79O6s6IQrnvchmlDHK8TFpFM3dr
IeKjdzM8mCXethU2c4ehofO2DtERv/R5zukkrvPcE6k1LZ9n1sVxjf8UmKxgaun1HSp2hpyLx22K
vubCYnz+DRwPNi+jn0qEResFfT8riFTVAKJ2algRfis3YrJ6rHrp21c5W3yKq/eFfM+JLchA9gVM
Ae35HOgsdtpcWI3lU/uk4h6pO2wMu7UWmB8zzcKtqAB7CpgU+9gBhGlZ4XhspUZ3YRt8/mptDkwa
qubuEjaAeb39NPs8dJ2gEfq4GSvNvdb60d+PifIOcVpOEIbGSyHd84+S8ahD08bCgGRgjsdLQDiC
AHJHnHQM946M84AZWiA3vtleSjY8f7FKsMkYumFzLaYR43goaDLDBCuj31hF1UE17OrmMXRhtutt
E7e0DA/WJ4xXqhsfN/YLi+r5Y2VsXirKZpPMyrLFKhl1eKpD3m8crMLvejpoDhkJWbhXRr0PhN5e
iJSfP9Y5bqQQTPjjoGGUx3PFMWfQ7FD1GCKWbN5uNKzAaWB0KqqP57/NHyXP46BOzQJXjk5Ka3PN
63ioJKhcMvb+uME6Fkxjn6InWlUmVqlI/WT7voOZdW9D2nmNKneE9R9RHFnNgGg8CjDYXfVJal+o
nT4/UJTBBiwImuejbKkCBB7VCmTEUFQ8gekgOJ9gLfts/H5+7vNRvJg6fVzWHKiQAni2D9InjuuW
bkJX8GsIQrS6izWinzLc6/iOok2TCBzolHI24DobuUpHuHnnf4UTL5qkyzw6yTpgEPOi/+l7NV0P
dmzssKgtEd8SIjQHUVniGsG8vHAROjkU9TRacNjzUf4eD1VHkiik1vuNMWkNXmhZoJvroK4hPivZ
txcuPyc2Q5LFXLgkSrj5vreYWdDxJgTIEkhIvZatW0OnXxqmzrWkZXXdNTp963IM93QJO6/qqfLv
/Um/1O956g3TxkqFyEHGTUfQcs4wBA09H/AX0vXb0ZD4xIRk7rJ0gleIGyykS0PbJAn9/UQx7cP5
t3tyeL4rNg+L9by88JpJ7QUxG8dG12MLBqVOQTnuaIt2ImuAl4g+HpF1C+WhwCZWUy/WWzu8AwrL
c1PQfDtcvIPGRtrRDtWw8bu0+FLgWLiXXmut+rZsL3yyJ3ZIDh7WMj2hZEWWTS2+3jqNMfUDmJQY
lAYOyod+QOQN6iaEemM0+/OP9tRqRnhE5ZZKpk7wdPxmI0wxY1OxvMrOHR5sBtjQ4djcREV4Sclx
ajeakyNzuITWa7mSm1ZgHBmidYxlYeRXQeaAW8IIDeOB83Oat9rFfkSOgnObnlc6bJctryoZu8LP
OeHyUjo3mKNaWy8HQ5S3zfSusYBeg9tytz8G/Y+jXv36R+/+17wYq5B6+eJf//m6eMreNdXTU3P3
ufiv+a/+z396/Bf/eRd+rfI6/94s/6ujv8TP/2v8zefm89G/bLMmbMY37VM1vn2iYbf5F1Vg/i//
r3/4y9OPnwKt4+kfv37NsfOaf5of5tmvf/3R1bd//Mp59NPzn3/+X3/46nPK33v3GXbBL/chGvGn
Xz5n3365C8v2KTnxM54+180/fqUr7XdEm3OfukEKi147Pvf+6V9/hAAXMQwFHrYZFmuG7WgAGEH9
zhtFOgaKAcS0O6d7a97X/Ef278oiVFOzFImKvG38+q9ncf/nqvjzNZ0mLhDBH60ebtkUuukIYBCq
x4Shi73O1FoZhFkXYDgr64Pqww+MuStJ9OLRAPpNTmIVTaO/TXSgRyp428TDzZR5zs7p6GVN+JMW
B+WDBSV21ejyk9VjGtWKcmvioELDS3pjptO1V/k7kYt3bZ586iHNI/1Zj5a6aW3t2h8AvXbkc1bh
EH1rI+Oqd01spKlxAQfFXLPNPwIpfO/qhbue/w8OPvEGP8OCS4H/Ja2d8BAqVF82IKIVMI0vk14/
pbGrbT1bG7Zl52h0CPogb039DRN+Jc3sUyiMQ27FYhN5nr+prbBeBcgNArN210mGB5qgtftuGtF/
R0l8Vw0QQ1yJMaEbRt8dzH9WZgyi0rfKj0mRfnLzdItR6nXTynrVR9712KkdTejDNm0gwVpQDlNP
+ttOz4o/fy34IphhldY+6TKgm5H/6Gqvh0LeT5MTbzsn/9SPoGN8Mox1E34LPOcBVn58N+GTusls
F850I96nQVfcm5DBVrRcYvfUOzVln3bTquibN/i4nMRfqhntniK/XvX4O0FO+sBtfqPi/lNnj+9r
qIIrlHQDptTBl35SV5MTwQk3qmI7JpivwvTmqE23UVA1wPCSe4ijH6ae52RYvCNaFVdW275pm+I+
Fii8I+wnoNdN7rrndrc3JlPRDXVbDW1zjUcHGZ1yB8/mY2MKGHlQvJLOJr8J7MbTJtK85h8KDJnC
V3Glw6deyTz84tXDeONoSbH1saDauqMZXwcQssjAQp6ZRvONLSDp2PSLhzCqrqsacCOJheYtXZPN
DrCssaaqMgPNx7umjvONqjHRjAOQM+OEQCODu2LgdYcPGCbxcUapBXB8s7Xo63/wRp5OhmfFtmqq
aM3HHCLXx/YxM71rdDhi5Q/mfvCAQXMP3mOeJ2FYNa9G1eDXBjhznfSaBY6WxW5jeaqoqfZYYMvI
vdJ5WaaefZoKWJyZZe8gAV7rZvwWkvy9gvMF8ru5T/VX0PJ3YGI//bR7/bUj/MxcOT6B+f4RNZJk
JqlIcEcwO//5T6GknYnchNfu752kwHUnt/ZjZB+sMIZ+ayYX7pmL8O6v0ZBZE9cwKlrA49G6Vtc1
LfB88LA54CTf3Veq3Wt59hFTmMmLX/VWT22vo7QW15fuLPPh/u+D8q/B2VSJnHUuY9Ziq8tSHZQr
7Md9jgga1U5OmXBcY0vEBtfPjnrzi0iRXnrJLd6ut9qkducf9vFR/edvgKyeLZ2dloaWRVXBpKM+
LbF72cddh1l0eusH9hXavPVowvfx4guP+4eaaTFj1HicF7ohUD8vL6C4M9cgTXm59F6aq6ay8T54
X8Wvm4JPvgJrt8IB+MGMS3cNleA9XXZ3TfHFKKtDgtclwr0VFN8d9OUbui3euzmGvO1NGXXvndzZ
tUZ8kEX5KiXHNX3T8KNdl0mzoYNuq0/sR1kLZHLEV2HqQcPm4eeorzHmq2+8MtiyG22FEzzZ5eBs
OPA/DQl2xoUk3C4plPOLm1g3Ntuo1DcezXerIOg/l9J9SH12zVjI6saoJm3d9eY3VVYfoxrxqMkR
ti9avDpQ0ELDrcJ94gOMzcfpPYW+B98xwGg7D8Ek3o8lzndh5byioDaucye4zjCIzAvtUFDQ/zNE
e1G09JCn/LMMgI6Cpv81TDr6r/ZP+RyK1Msf9f8ylmKF/w8B6lks9TZPP2fh5+Poi7/xZ+RkuL/P
eQzwI9y0uWjNibE/AydD/G6QE7TnPlu0UkhI/h05OfyRiSSSZD7leQpA/46c5O+Ij2ArzO1dcs64
vSRyYsc62k7mVAOpHa4u3A/nYvWyROjkGixcCr7rggaV8kZNYZtvioJ6OvgDMh33nV7FI5aP9eSn
b4uQq+2rZAD5adAj1HuYKk1tHuvfAE+VKfkvz40Ojd7p7rrM9RREiB9SwO39KMDvHcCwuYUYbbmf
Bw7luXnK18vXapIBn4wYJu3QROmAx3jrV37wECdeq93lOCzCaJZpkue3VmzCR85CpR+6qPDtegVB
Hmqz0Qf1W4HDyk3utNkbUvL1dBW2sfmBYFUrNkNaWP5uxMrotfLq0tm0vhrKcVVm2Hd8AYKok2xp
ZNZ7t56Kqx5/FEjA4lGM+Na+KmnwKvZB6mb2dgxHstKlR6517SiAShsXHcUfZpB69g5AWjccMCA3
3VUTuYm3pcd+ZoG1pFs201BW0yrCcaxdZXrGZRzaoObvUgha2g5TorzYZHXd+3dJ47p3KTDYd0VM
K8AOaFx/K5I+h28UztBdphB+apqpeYsTFLxFGv4GdOEdVIWximxnm/ZaZe7MCBzIRiaOTrO49Duq
Q0TRXcK+nfcfi8gu8EQPKxVuE78KdUIgjcjPb1vzKRyb8T1gMZx73BFwb1ibDIvX1Ez9u53sVAEz
bmzfW5eh7n/LUjOO9pqnvU3xvx6xC6rrz96M8nXREGMq7Zi3AZCED7AtVqosCWSUX1zPvdIltN+y
uulFaBqb0Ji8xybzoH0VTnJHu2H7RqXGsLM78eCUtviQ0Hn0xZcTZdhwwNUllclXYWXgVMFmw4mN
48h9rch6DCsPOQmG43pr3QgcSD9h+83qURHoxzW22wXT6gfnu8yKtqTRZVIPbTCiT8tCyPKYOQoe
d6UGY1PlSf4Oy9VAbCvIPnsqCLgXl/Qe87RYuXd0QHb6ChKAmN16y8kk4yxabVdCNgcliXkgBuBY
HG+nsoDrLMwGMkqmx82hslrZrhMYum+HJoeTq4dO/qFtSlKNcRhPj2afgAoGBE1Hd2POZrMDiecZ
3w2WUwxOO+2coKsesjIMvzn4xTb0REfdhz5ATLVpCjk+tDXGD6ug8mx91Zdlox3GsMG1peZG8811
g+CxYvLBDNg08j3k6TbaDP1YfC9rP3E2qVdFbzKNlOHKx2X5TZlZEZ2Wg+kpAPg2gAs85JI/eria
Ne4COa/C0GBNpk1UQyj0tfCblxvNeNsEcW/gPyftN3oUc1dwdIQQnY2xhmYFzmerS+A9VnXtvAcZ
WsN6RUDzVjg+BsRCK6PX2JljTtdBm/uSBlg+rDDk1qD90srPE1ddfwuHWz6ESZS/rZDYNitT1cYV
kTCVQasz6w8a16fmVpXteOhyEzkx4iD3LkwTC5ucuowGbDwxuN6aJTYja7xPxWtHKzx3FzUxlgoG
TkfttVHO5UXVavW3otf6J4A3U3KVYR/g31tFmcagI8XobUFj6+WXybOMal1bRvbJ53eYVpndyonI
LNW82WK70teBTOOvjo/bKJTqosDMKdTUY4OrOwaysCxBaHZ5lXIL1ONHnYgPc4i0BRvryg55B04h
X6tszO6dPtFB6Ful728F3DlglW3gZdQNS43BwW6vRvDtD+DSqMSI3hEJ5sZG8J3qRYYBWVrkH21a
+OvrxumaFNHw4N1mPq6TO0TnE/IpNEbBFss4LAobOw6wKqgliF8n6jFnsu3BeZQGBb2Vn4wp3ng6
eLlAxqiEAqszDt4QGTTK6UN0XxZKjmw+iQdXXqOP0JRZeV9iHPXRNpo8+G/2zmxJTmTd0q/SL0AZ
83ALRASRGTmnUindYKmJ0QEHnOnp+wvtvU9JeSRl17lqs+6rMpOVFAOB8w9rrS/CshpksMq2aYlW
HTzgccgtc40cLtsYT1awQvpDkZjHdI71i9BnCzLezLkXS25ugNi5X9Z7b55TGbl65yxkiMrhzoWE
CVcrbd0+XnKHR5WNW88Lja7WLjqbfOmzgHj77KWZ/w74yvh1I/r6qvbMWUQDeI2PQzkBzjNat00j
vnDeO3PeDW+KyKqHAXO/invT7mAFBsbkhVbVrQ+zqpzyMDvYBeEnek0PuUeUDGHJcXRYUzepAMsD
rIF2LmieuGpTHzlZm35hRMFpVAM/ziJ2IqzXCUxr37XE7l+qwl+HkDCjVYTjDKLj0A2Vfp9tjb+A
oCGHCU2ArY7rDK4hdol+uIeZPPew9sB/h4RIZu9xQWQ3wATIfe9Wc6Km9ofej2jQtxt7mAM99lk4
89A15u0LucfzReGVWheqdTAWMpPWEdLFJsY76gXAGzxzvWf4HNYHwx2x6TiIctcwn5GohWRH2+8V
K6V7TUcmEZpDwc8VrJCXzEaj4H6UjiUZWpCxvYcUU8tohihdRDpdwAsDpd4IB3uGZElr4942q8dD
aFPSHk5rVoMFtxp7vdWgqIuoJ/1exWTYDk/Kzs27jT8AzLyS7Iy2sTDe8ehqqwuU+CbPvX7adpjU
oTOjTwZG1wiYKFgN2q4j8JvZUIzuAgQbKnvvefMnJXada2vXAQpqmD7C51cjZDevMUY3/9uU1S2y
bdluWmgBXUtDRxvUZ/4NMlAJXTA/kFVb3HaKFF/gzh3ajC7fjAtSXnJJGCRpq3QMTvEAayBP+clz
RUgatMaeFUZD90Ezz9hmCCCA5CuHZqgMvfq0OUt5LReTaYLdSvALI1jPLe6IS78zGrtdL+CMTYey
Hnx4AZDi7bD1V2AB8A8JQfNLs4fWlKXVs2GlS0HerSNPtVoV2cfeBsNQjBoH+Moy9L2D/o+5fjFY
79oqMIA0eObmwFEDMrcf5qVnLrQOiCLsrQDxAx+HFqXKS1pmZa/NluCA9ETkctMMMcWU8+gWWwvi
Jef7Ry2WB7dwgotp5wHMsE8LbMFlhyTaVNCnNH8NcYBAAiGu2/yE5LsxqDFS/2WosuzjuChDXlSO
BzOpEzj2yKQdtHsyLaDU5j7ciLCEYaP2BqIgPzTlpO5wfPYZyeRC847CVi5xept/vpVWo4s7Hgnl
yViRlUCgm1iWtX6/4kVZJ+N+XlfrnoiC6uPsEYEemu1QHhgmCWCM8FKHqOhAxN3WnlNRcMAjbvai
8CFhhvOYjc4VFatv7y13qdzTVkwgbi0bsOlOK0FSfCKkpuBhsxmE1j9sAfURLd9i6N4py4Ypf6Jg
LutDqqfNfDLXzQoubEJL2nvWesO8L5Q+G0c54wPZEy5spJ+dAjn33lmU7z+S+xvIE/G4q31/juUy
o9HQt7c8rz8vEegxzntjLgyjA8Jh8Nb8PC9JWTO5XdlnMSl4xpXdV0UctJ74/EPX9YsZ0KuxzPeX
QQDFvokUKCbL5quNTwC8YNBGWcWdvWCXC4p6eTC8kbOTkhMsXY2R6OR2bVlGKzOrG72fZZx6Rf/4
/Y38oz75/6wJ/uPu4f/GTvi8Qf99J/xQt9PX163w+a/8qxU23L8QwvA8RX2DPc4+y9T+1Qob1l9n
fTRzeyzDmF7O87v/LBHcv0jEwaKNjJXl7U+tsPMXXi3m/udVAj8tNpz/YImA2vfnvRpNLucum2he
/7vB/rUhYBkY4S4gxiLiu6snhXbks9JbItJLmMtNWFt2MUdoeYJib5S5vNfzfpsPzmJIOJhkB1L5
azN8TLwfeZL7zmjssiHvb/rcE2Ocq8b9NBD5xzPf27TrDpYqQKE6zcxYdYM0D75lEph7TorKWND2
cFYt4hyGMh1CZVoHuwsG89DkVfEu80ej3VEFjPl+hjoP0mYq/HvPHcoHExEgxi6ITG2opL7wzywu
2wzRlP7V1iwL6DG21mWUSmLpKJ2tnsjuRcxQaay0ulHZAAt2OAMqktzlVCE7qjCuGSp5bmwqt49S
WEjiwsyd7HK2PShRXD7zxSgnDuWsKRmhaU3Q6kdpkLgXpZnc/HDKFq1nQpgHJxtX78lyfXGqFgOm
fMWnBDNqNg1ADHPWy3DZBtJZ4adY5o2TnRuaWmOyxjv2qnG/9M34XGaZofE0dqcskTwFYaNt5fLM
mF7eWw2XMpRKB9+yYqZ9TpV1xh37Qf8sMofJvJE5T4Di5o8MDeUNGJqJLnFxqe+c3srBRbdtziCQ
hynQlKiYoDmYLAngEycd7LWxC/wW4rP/FDAJbPMyBCAgaOmLfUDEsew0hgzPYrnFrHOZdmaUrpAP
AjvhXTTSjaRdHIFdFLvAjldYRZxUL/Al73Tj1ILzmXw2E3nlJma7jddbyXGZSZArWjSawqN8EJ82
zXzHVBM5slBRxwzFAYwgV3VlOOPBFdvNotSjngYXuWY81cPXsptvZfZUu8VXuB9RmenPhWpOYirC
ZvNv1Hj+innKFOnRmEihnFkApPnwLCuAHg01xbweelvecdCHJCQNoRU0BzDZkYGkFRpmu0BYyhRA
CtfcCxgczFzzw1h1p80X/cG0qtg40xzKNEA7k43mI4l+1oNbb+3nUh+OFr56JDXLQs48qLqwtYzH
dPLquLGN3TTr3kPlFHhDu5F7jmh5x2YHtWrPGPaK0JbqmwmzzvXLW7Tb3WUD4Iuh6jA/DivAba/a
q1Rd5NnUX3sTFI3MC7NJHseAfLkiphy+J5x7V8AD2ezgfWC86Ov1ap/hRTFBjtEMgYVkOHh9zB7s
nei5kGC5zfR2ZYy70f6iDKV8NMcHl8m7ps5Cxg7UeQt1+qNrT3fpNj5YHvR4ksw7ulbZWbHGAn8u
r2vX2SOwjHQvuxkCjbGIHdvBsq9GuS9899LP9XN0fUYS2CUcD4C9DBVK5+QPZRwMORucJnGsSu1s
3gs9RwIP5kFp7/L6M9zIS8sD1rI+my4ZcIH87NFx6MVlkdZ7Jnm4ehNmN59zlzIpA3O7jgAtimH6
kNuCxUbKqvRhDoxHuTTtIbeDT5oWvPBTu5yAhJnQy0MHqxCgkTuWnSytevnoyXqK9Hkxw0FYked3
dwK8YuqyApPuzEHVPLvjeILaGVJ5BmDhy70YO/M4uuDQmu1ga+MSL0W6A/x4QxsM/3v+6qiVRZWt
TPMO7yA6HmuVUZuR7Wr7OyKDT/WUs1O00kMKfCbm5yj2zEuqy6VWy/3CPz3L6YPHUIIid7piO3Rt
QWJkMHpoJ8Yvnqkdhkodnc1/ENuKQnneoxsLt+1GL4oL1GH7ttai1ubXOw31NaDIT+BxwsGALcuI
zgHKLWu4o5zpRAp57kU19e5+S7ldh2d69I9SLInXiBK6qjzYaxDbwrrrvAJIzYmEgRNKKExn9SOc
w2u6Q7id1UpjFHWyf/DK6d7U5qPtjztjuIU5sUVFdj+fa1RZXTTjyzQ1PIMG1T/U3naVcehrWfa0
Wv29OV8Ec7+fesYJHbWRWEKRRg2ilGVmPVZ083KZbSevBfykCfBJZXGzlfK0lfqpdtYEvGJIKst+
lXc5iSWtq50cse0CxsCYOUmKxX/hRVUL9HEAu25PWLm8kglXOXq71tO3KlyRyjEXmnpzX8oORRma
/7CpBWPR0mIDk34bFudY+lVSzF562TRB/yLIyY31yU+8jgHx5FIAYyqOWDkxDwPMnhMn6oSbk1W7
tnLpy+fDQtzqNnansbYPTgHL1oy38YY512lIP/e1fjJoYv2m3Y+T2FUVZ3257HoloiI3D1ulPsnC
Oemre0uXEJrWtrfnZe9AZDGdT1Afg6258RaGQWxqh1twjPGsX9rgdV1riI0uT1iepxXcQTt/sbbR
qkJt7lva4eGmgjSjoHR4qz5DcxvgjtvP29Cz61HPojAuiRNkDmtv8eraIQHAezmC3QIRtvcExXuz
Awf8ONu1+R4EWBaZ3klr6giuzA2zKg7b1hLvVO988Lee0bT7WSKnKvXx09ar/Txo7ace08rgPU36
TMHCFg03FMM/32eSQ+dBbHmY9u0zHRC6w0K/BaDoxut2GxhHQe836CU3WRtrTGVGfdj5nkgssXEK
Fi+F27+Yqc0FH24wOFyZ40KQJqAxg8ZzdOHSedkpA7SrsjlIMg8s4hREjl4895rH9apO2SwRNNT8
8+uTrgOFiRbyXq9hkfShLp1yp417lAcRD9DzaN3hTnWqcNpgbFvPA0Oay35bju7sXC1e/83hsVYB
uI8XaYYjowNnnZP2/CytaDL8G6N/bwsR8nx8Ql11kaE634Cl3Y3prZ9575eyOsoggPFSh8vyySf8
iFZ6uZR6B/1IgZkFT2gVF2AaH0vFWg7GQCSAVymb9pjCT0Kjmnd9qb8n8hBBESkhZZf0/XCtRiMs
NO6kdjyywOMXbTl7K1BfMlIJIscprgZfXcxddXvmOUqG0CxOVuPRcaFi9ilmMQtGecz65JRZ6dHy
eB7QP299QrmVX5d8NiiQzCAPypj024ywmNICp2MAEv7SpkRlIi8m4bll3iU4c5cX4bphPfEB14e6
zPYSmjOreQsXcew3H7rMDKdgvfddGVnrR2sswmJbQneb7goAxyQZRU31AZoS9ZoZlkvBmqSJpvxU
MxAqoEfhbGNX/0W5+KM54KvJOBHgdQEgmO+EyCMiH/FxR95g7Z2i2TvC2BnsI5AZ3wbK2Y1MR60K
PY7v8lxun1xSIMriw9a9z8thZTZciJtCYxrGPH127X22Ml+o2rCuGYnRAl/PQnl+NNmjySVzL/wc
8jgRI1lSmPJYmnq8TnzQ9bLwvWckLA+zqafvnY7nMdRQqhJG8wYVqQFOUdthlNtlNAT2sMaigWaR
fZlMO97gTPRUj+ckwvPDdQFLzzwAaGu7a9IpRP7EzxM4F4LQd6wHd5uV2Xu/v5upu++KcnXjqZjI
pOuQJrKiCkdpXXWV+TTJr5qNgr29mfRLhKK7IG2gsZ9lOfa+7j75y7Jz85M3vSztbg38OB0cfl7G
Qbh4Kb6mznSsBLzY/AL04eWg19nz1OQHuIpxvTLpRQgExCrl0Dd3o20/wF+KmzE7uuNwMOpZfbUd
n3Nn7OCKjrvWoYFetprAgxavRkaHUdHPhA3wLlqIZ0sa1MDNbVHOSEzM8algzXAkCDAKzDLueQth
zgw3bgwc8d5oPTC+o3KKm0pCzCPVaNGiXPL+2tJ58YaDowVhUUbNgld49r4MjGpXTX9EihwGW0fL
QX4LT/GaZDvS3yLFuC7cvOFTwTR3Ma0vo5rmu4Y5PBy4cIX+s2bphe19tf31o+wvrJWanPBPMV2W
fn61Gk5SrMq5a85Ysu2SzcpX4VHBoBXAsLGFKaVQE9BCkIcSKe6gNN2Ss0fOQyImoTSe6x3TzcOB
XCaVm/tZAttbuFCOOObLp7lekrq0rhAfHbwuOAy1c5j6r5ne7JzCit30MwOwm9GCeW7NUQlDosQs
krXNZebVe5fJaZk3e2O6H7xEiHveaxBSJkcid55cHjr0qndmIGjPMJeYzVUpzFAR22pn1X6bvlkF
TYW5PvaDezVl+snnsLy2hTowsYnV3N8SzwAgvZShb8HAzC0rHgztbnXzF0NpoWSyHju9UZmhBcqN
IbTBFkEDIJBqDxYzv85zTh4WhGWdwLCVXrLILj1WbjbG1qbdBJ6i9GHISEZN7d3X/hTXuR6hC449
TZOh7tT9Czu4UHr+LVxJMq4uDHRDaap7u2kDMRPWImsumrqPScC7sjqIVrnKIsNd6cT7b1tmhADz
eGiDVFhx01f6dUr50wzxXFDX1x370vIqQ2rBSnUnmRcfppxGszA9IySn/GPuc56bTZ9slIqCtjjT
X9gjcgxYNSs/01Vsmih/rObR5E4X9B9rbwTxbOg+5n2YwiZdIN3Nyey5B0lfTgpHDUngQO0D//Qg
cIbJnatxA/s0qWj+jBjFVr03zs8NPVi/eNVQgRRP+wvm7OMl8jc4rlmrfUX42u/Qg51YsX+WQ3pg
weJw+ZcD5K585/r5GkuZXZZQrkI2WoxZu4qDxpfLSfPlzutrosmZdbrog9RiXTqbfrRVEFeDf6Xs
/n2zromoGsZkYDI3QH885SABB8MLtMyDB680Xg1JvvJWRwRKOm3T78asrG6lVRLPYFKtzyG2aRSE
cdO7h9U/jamN+M0lbYk61W5091h0d91wUHkHST2FQd4e3VV924rj+dqp/QaGcwbHV1DAmH25bkgA
3OUpB7dOImDtDx+KM04tLFQ6fktNaEYJ8O4S/WKg9+meoA7wjmW1KZ8lZqe7sMAVwaxqC/hL69wi
YagY34K0F/RStUmIW1w1hohFXrfBta5I5eOwMJYrZfqqOApq1uc0hfiYZA721IMLULyIRim7m0ks
nRa3W22AJJY8feAk10U4Q4vXdgvMw9sASiayURTNBcNlETzPG53FoR8dbYr61mcfUNo4es5RQ/25
8lMAFQcX62IkSe+9bZig8XY0r9L5mJX68v8nlOP6Xfd8Hir+YUL50vyvq5e+aNqf5Drnv/TvGaX5
lwMkyw/OyTvMoM6TyH/PKM2/gFrhytF1ZsvQhH4QOlt/fU/JxBV+HkMiz/lRrkNSPmNFE6vNv0Q+
/2BG+V0F/7cUziP0i6Q83OCEEGFM8V5bzsbSaUx3pjf0PO6Qxl2KQ+Aj/QPu7RNHPAQH6Hq7lFHc
jTY5B0MWR5sc3D0q4Me6NHeqmR8otWjbl1ye+tZ5sgTbR0vAs9b8od7lgWSNOVn90YXEE9Z2WseD
nNp9XpVUalr6tTZnOzQnqPCda3ThonvfvI7KcApEQsTBe489XDwtaJhdZTxMrp5o6DxCqZns7QX/
jzNQWapjIz+qFh+rMboMEOz0UUz/3jv8o0H8/4uCtXPs0e/vgf1LXdVnzf9xOP9n+PFOOP/N/yj+
vb/IlzszTYjIJf4t+K9pveYaf+EF0elfzvEmCNT4W/8e12uO8RcSfB/PEUECOqkC6Ff/LfrXHPMv
BG0M3tG6kbfxTwf2Z5nt3zeDxs3g8S5I7/h5ndQX5B1PoqqTanFulnyTYTdWRcQMxtovY2991IdK
e+dZ9fJMh0w0cbEBr+4MN1rhx0YawFKiobpiN+mp8VT101sBXt+TY3/1zl75CXOt1KfBt6uktnJx
adprx4i7l1GJze/KbKo00vvA2Um6YDDVa/0wWtu7ScuNvalnEo4xVXtkbzCnIYCa+9QsoLO0gwEY
jXV+7ZjW/Q9X/u2d2d/f4fm7/UEwrbfKzcegqhKVGn5k9aqnoOhE2HpV/lmv7fzSZXNM8ZUjV0A2
UsSjHNo3lL2vNnZ/v/p5EfPDq1v+kAYTLIpEl6azd70OqkKROTBiHAIv8lEkA9HSEWZmNq/GPF26
OKn+pWb9yfrzo2T8/Cv51TXiZ/3ja7cNbA+WUFWyNVnZhB2I2bssaxH14oHEjRbo94VVrMj3PO+t
jIKfF0x/f17r59ecWIaYmmGWCcn7goWNclm7N/VVm+pf3rigv/tYZ53nD18p6zNN6BvkKjJc88ut
Q528VE37KNxiTmDQ5/TreLIxu+rIR0STiG0a9362XVeYrgJHW+LAbparoBo+saKw9y1o8sggb+CN
i27+LGD/+0s4//kP71BjwtMM7lwmZlXCPhmKktKVNU+NeJboUb25mJ26usiCQESwZvNHUp3KHfqp
YNcqPePmzViO9bV3sKolv2CtbV53m1ouLdmtRx3fbFRJAOACQcob+eq/u26vlO5imAtKT6dJtnQR
URkQ9bcs5XRAuPDw5+v2Pb/3v/8c3deRGSqvIAaWc5vUk15f5J4lQ0x2WuLU3cKUXS5Uw0V70Iag
jbdm7Y+ql+JiEgajBUQOd35frLu8z4ktQ4AbavlUvR+bzE6yLqfrKtcxmkyDLdyWyYNFdOduWdrp
4ORGHhkDRnV41OyjTBw+aWrup3FrLu1JyeNCLFncIc5Ejmcsl3ZmA46vGGcxx/s6uFZwZWbK389Z
b/2jOOf//ED+m2u2XJ2tRBXdJk2KgabtCo9x6MYMsAOu/Oev+zcnDynuP/8IZX+u7daFr9srB/Zu
wHknzmpSStR1l4n3c9p/gNUFhdXy6IaFtb5xoc/r71+cO5ief37lTkuVZ/c2MJfCZU+GPdV2WbMZ
9pOe5dNXMfkeEb9lzZLV99bKjlRnMChAQciww10cnbxEgzHKG1/E797OqyO4WyAfb63Dl90J6zRv
1QTjeihEsmJoC9vGvmj8rN4RCQRLm1j2nWZU1VkguSSTDTrhjbfx60OBxNyfvxVI89zuutEmGULx
pDER5lXT2kfwqt9Ji7FD0ZC0uRJEjYJM+rutD/yDT3P1xtPg17UEGp2fX/+cXKVNpVYn/jx5kaFr
yJ3bWl42ul/H5IFmuz9/0F+fJORr/fw66Yqacpv8GtH6Ajd2ZfC6pgFKN0M+/vkVfnbn/H33vDpe
ezRgW9oFVVJBC4+ZWjpxWWkBV9BQRxp1Y1eaq/H+zy/2u/vodUyjapp8I1YjS5aG6S3bi+qurjyN
Bw+nDvCHISauKD9qdvdNMWKI3aVs3riTvut5fnFkumcz6A8PEloff13RMB+KIm8uhk6DJ97624cV
a9xVZxjM1Njab+SPOP2B7XuGpBcZKrHsrPs+6SMVWUhOCI2ONRfBdbOmqcWIclWMbGax1+wmY7tR
GIjQ7KD7VOm+eLbhgx1IZsjPwG1BqQYv7xzdb6+oGK25W2/k6AZvGb2t354Wr588S6ka3B9Ngu+W
0ZDDe2I65q0XrrNp0IAdvvewQnrthaqv68s60/0yHlW6sI60A7jg/ogpsHI7WKPaUF2VuAQShnep
G9WTX10tdc9OzShX/bNjjumLFClJHnpulR+qdVAfcn1Cr5WP7d5Rro6jtM8ZxWP1Z8A7j2fRx9rk
QcVytvBudV9hKGyD1EC76HuTHq6LeTWoab220hrB3lar4MhY3qe8Y5K17WqRen6oN1W3xC4V8MFt
zM2IC8tSt5rJzjOcvca7yZjqoBGe8/KyCFRtRIsr4HA1g6m9XxGSfQt81ui7EcCLwHO1ZB8cyrbL
QpWLfz0FjUFoOVHyUemILMCY1ZsIJUmogSeee9Ld5V2T7a2lzUYa59Z9tFTJxGZt2u2blpba57ks
gh0QU99JwLZYdxLASht2SFJPmCyCRzpuh6WFnRYdL7o26TltAIFz3ar+2UFzruH/5+Mxfgy2fid8
q3dOLNciSxv5QzboibLqi1rf2Jg1S2Gg4nUlOYeGqcqXUreWR6sQ1U01TN0RZMN4IGRHGzHBOVx5
DJodypq6y1nGu/ZcJMM6FFrcmAGZvj0yRdaajfEMKnCy2C5UfkVovlvduKUXaBf56AxfW9epv81l
F1z2EqFluJG2v6MGa3eG70yIGYp+lJFsxnSKUkeJCpzx4j8iiOYqG9Vc3zeiYe/rIGFtQ7cQ7jMs
hrYK+wENY4jZreoQ+BrieRZFk2JMLVB02F3FuDc3M00kwZJbz+xBpsTyq/5d2ZTli1G57mdhayXK
p6xdm3dy1N3PgTNt2h5j1DLGJXDv7M4t0IxHjN1YTDKgoJ43K7O9Z8EnnjKzbbJoq01maAAoZRdZ
8LP3QL8a+yjJ7DlWjDnVvph7cLBicMkYX9riNDggcZm9TVXPdryY0tj10fyHS66rO3vkvscUqEvM
P3ifH5StmayzxrPhx1ibOmaJ48YiyI2QsX1w6fStiktrS3doL2f2QL0wSNKhOWWpUG4fgtXBC5MH
G/sy3Bfjg+xA24WOvWrlXldYh2bfzg/2Qm5FhHpqvMsMfteRSn1+7PWYfXPypsPm4MyLE2VG6UAx
rjImRGqTCWF+Yr8MEABv5tFwH8Z8Uc+4sFgnaeSTApnLUSY5i0Ux5OpWeTfkeYH4S7jBp5Z7DS9t
3XsPqeqabxiDXCwKk4GUDSLeV7laDDANyQI6mqSa3pXaYJZowbzg0zgN+OydgUVUm9nlu6IdULtm
mKkUxqAFrwaRyqsRSlxXL1LP1LUiwPX9ylZ2b2q9enR71uRsqDPrOPptitnc0VIjSnPz2h/8XQaD
B7G4UsW3hezHXSmwb/u5011gO1geR0MgsllKIV88fk5VmAu9l6yAUeRWc27Vcd361odpUEu+w91w
QfJPfpTo0oxoLA3ZJf6Cek7P1nJJRhvlf5QqY/tUoTEdk3VgPL0zs1I7pcM2M9A/W+NSWS+cmmP3
Ad/sKi70LtWvCnweR6nyERNA57VP9lBy4VXAhNyQZPbtql7ubR+hAL/ztLhmYKfFXEiZOJIIkXB2
2kIRxbaVmMg95AGiqDkokC4n02ojaz4jtL46rY5cRtSz/llktSQfykb6cmyCBU0DHUGz9zsOT9Y0
RsbCGIf9Fcnp4xbWbu8i7xtZY0M2y3lYIiwMZ62zP+jBKF6meua0rQcTcVsgZNGFwIv5PQ/TlKac
4ZyZwM6DHidJnjunYLG5D/9cYfymYHodDiRnSzmq66lPxxUbSWNlxzp11xDOVBr/+SXONeYv6gjv
VS+wAFAXkhS2xK3W/jCPq8XuilXIn//1cwDGL//5VwV/sZktMaFmkyyirXdGU+kHygk7BA22kn/T
Dg+1U8/7zbTbkLGDHS0pS2rVUxoGbZHvKwMQhu8oFlR2i+2ep+DeRgz41E2ecdDYYMQL8NKkdKCI
cgl5ys7VdiFtf7jW+/It/NT3jKRffU3nz/dDubWU85QS/Vsn7MnKE1FyQ+iUWhFj5Jn2Ber43ZAh
mFnKYDhKytBDnbJ4Aixi7v78TZ7rul+9gVc9gkcZJypfFgmrPf0G6016tcxd+axJDQfLLIa4yKws
0RTr43LL3sL+mr+pqF9TNlZvRVSm7CJJyxIskzWPDsydHsaYN3cnZQmXyIhMAa6epJjfjY49vIy0
K8wjQYayMeqIMg6x23hB6G3sHRdijdn12VPBH6STfKLzJ3uLQINp3S1DnT1q7Dlp7M8rKZb7k/sB
Ldx0Wc9eyzPYtlIOEJvp/f/se33VkzR2hxfDpwTJ1WJS9eTnQVHHsl8tM1qCRaYOfSpLLDtscBd8
ISe7zd649353c7zqVra+bUbXon/AUSs+4OxYd/jglrjsyu6NJN3ftHavOZj9Uni9RCVJ5WZiJ9HE
QTQGhSxmREQa3htf4m8+yHn18+PdkWGY1jLZIV2bLPuUDcuEC4zye3YpMv98nX53B/qvDqqm2dgb
W0udWOQ17/s5t6MasSolOM7n2OPxE0HaXW/Pwjl+ey04dX8rD3pmpl/feAvnfvgX96D/6jDzOm0M
JiZU3GVje+xgeB2wrOW3GFiLO5mNeHoY6L7D1KwYbVjOVSmFc7fJCpvRwJnapbU4/Pm9/Oa2fJ22
1fQ4yp1lrBKNsjn0a72KQJvNIQ5dLTLAMuzIZJz+ZzMp/9XZwzTMAySZtYnyEWa4buYT3tlqOzTz
7f2fP8/vfkHnr/yH83VcjdZbeus8ZCxN/MJVQ7FTTXGFtuCNH+lvnnT+qzu9W4NtwhbVMlVEp2IV
QxsP1Wj8oxi0/5o8+K/uZT+dmQXgSE6kdNA4BsEjTtXgcoDXGBLCOb9xG/zmMeC/aombafYbSXef
5OAvdvqoz9d1pl1l3bqdBAFWEVo5jJjKocSZiMb889X5TiD/xS//NVKkWcRi5EPTJiLV5VPlF3wg
VyvpTLTa3p4Ly9VJ+NFR1PMsypBy9XWKi82rBCCaVGoVetQeA2RKjNq3xm/bp9amEUYpBD3uULYT
wvnme0OtrZzFW1Nz4gOVaQ9rJ+Zb9LrTs4ccugrnvtGPWPta7HKeDTLISik3D3o10Jt5mgzoIPy1
vzOqrstCYaM2iJZxQK2XquqpWQVbJ7vBkvjGBfnNjei+Ovrg0rDNwoyfpC1DkLraun03jNuJtAHi
k4qqfJZ5nb3xI/v1fsN1X52BrjFbXYtGJKnM7atljXcb8Vi0Lwjotck4DBifP6Lrr9647L87c18j
VXW3XEssflWCK/WEoVfd6a0gYDv309Azi26vhvycTlq9pJunPQdkcIWKp/Xtn392vzkU3POf/3Ao
VNhEuw0tamIPTLL0mh25oRDLmKIu3ljI/O4lXh1tPSsXAsAadMtUOUe8JGR1i6K95LW2N57yv/uF
vDraNr/BUK60LAE0hFsVCT7aK6c6dXjcjwumSxpAW/v8P/vKXh1yDZobOnc/S+gdgaTOaI5QcRDf
hURh9+eX+E1J4b466XKvWbaNFigRDJxujY2Iar9B6D2O1XZIx/9N3Xlt161s2/VX/AHGachAvS5g
JeYgkiJf0CRRQs5VhfD17kvbvubh2RR995tf2SSCAAoV5hyjD/3Z6Hun9/ivKdV/N9cJ2ZMgObA9
sjBOwHVcnGjEbB5bWN8J2HWMSxWO5dloqmuLD/8m8EGtBFbbParGtr61U12xi7R+NhwxNk1rYe2V
5pd0KpoDenXSkA5V1oOKS8unNc/xKcgK81ptNtFkgANdFLpBY5D7rEUqDWfJg+RmBtQ9dHmNWPJH
QQmWE24uOX0YApBC6mxIm+g3qmUDBJm8vm14vdukRBsZFFN5XiqCe8cRAfLqJy+BzPtdwBn0k4H2
0ef6Pq1eVl2LksHmFBB2HPeLBjvDckJF+VXro2Cla5ANtnkYjCnZ6b4yntOxVxFMmc9Q7R+M9feR
0632cYI7VnoY6yB9sYO1uV/tvopsZVqRNkqO5eST659/Hom/ach/syy9z5ENem20cinTQyUD8xLj
X7sljgJ72jgMR9SomK98MDWZM9qxG+gayzA1QaDb7ibJ/QT9YfsgMkMQclkOkfIG82R3cLdj7WJZ
otVyahEWsWdXdswxHNfL0raffEYfPap3m0mhxWgEuUoPwTyPW8dGGspEtFyttfck8zK/XSsKHH9+
UB+OjNP092YmXZYUXEzXI0GvOYu7zjLuzUou3wO96PMc7fUZ5pLxPKsyrE5l3UYr6vIYlMpnd/vB
5ut9DFCBezI3TMndSgNTRT4YUZ0TjPDJ/Z2mhL8bCO/m2H6ER2OntCxSUO+b1bbyQ7tOwzZYWYXF
PAfnnTHbWxuPwnHwejAXoDE/OWKdnuHfXfvdlGtaK568jm0MCl4kDWpuYrPErjg18E7+fH8fTLne
uymXohNCycXIDsGy2F8Jqp8vTew8Y7g2OqJ28lm9yfpoUL6bcsOlQU7kB9mhDBB/9GJebsnTrM+n
QcrYbhPsuV5l7iaIVTFO0/y2sZWxzf2cLR/udtoY1PY342wsWyxQztkC7gXLjZ/8s2ftvut6OWnq
yCVkua6GprhNbMrB1mpXtEw86/HPz/qD1/mewZuj/1UdiKgDmB6xl4bSUWaG3rWrUBz++RIfbOPc
09N/8zWOU2XOgYM6WpKKcBZMFjocoxQ7m9jUvdvlQCvBKW/pGXWfXPGjm3o32Ri1g7cilDnCQ47l
/myXZwzZMXL9rv5kJ/U7BPJvvoP3OZTOLFPtVoIKVWBkXyjB1ntNyPdNNQxdtKSGQwBMq++5bn+k
yZ4dbOSXwF3CdTcEjYpn1ypBW8xutIq5il34QBFFBBkPA8Gdf37yH3xI7rvtnhK9nGgO5RyfAD+J
ySvRcgfLrvXp8gT52u//2XXezUeJj9IzSJm/B2vxaKbXy/nakkSTUU6LsnqpPlnyP3qv7+YeUTdo
xHovp3qr1iOZiMXGSIDlgrGpP3lkH8zc7wNhW7qB0loRJ2g9JVvCJd1L2TfL9s8P6qMbeDfhWL6e
G0Z9cxhO7nwXAO02AZSBIYmu/T+6xH+EhvetJAIJ/VLRpPSU7DC4Grv1GiT/9Mny+sFNvKesp2JR
cFAqbiIT4XVXtkjM2gFqIFLfT97CBwP398H8zZRhZPl6Ul9jLOkT+YgnpNt2c2kdfXOEQVQl8vjn
h/XBAvA+QIg/fZgV4DSoofa9P3ZXaTH6QJ6MKtZdgpELQ/ifr/TRQzv9/M0drT4Ly7RwjCDkBi11
k8MEDDBQWWYmPrnERwKC9ylUMrUbGXYaA0uBjm8y5uQMFIQRFbqx99NEMkx/atnYlBe2eWnJzUDg
9NlQh8G2CsJP9+UfvTzn3281zDzKAg3HaDDH2GcmEcoxsjzLeoE+0XXg1IrhqO1EYe8c1Ld6bK0X
fDMdGVHKdX7IxcC+XHpQUUvOHEjjIPhFYWpRQPnzu/g9Uv9m7nbezSOtkXsc79HsOqrflMVq3i+u
ondfzDt7KDG6zJRbkR4i6vXbMBqdRUT0kdVOpGrauJXnxUi3lqu84jVOldvQ7Q36J5Va4V56eHN1
ncxbtJcrGL0p3RYpoCUSn8+HabzoNb61dsRVqdx0Y56ocHpJ/SefMOx9nTqAC9LhnDfY77U08Izn
qX01E2dlDZ/NER+syCe99tvBCC+5sDuLgUL/3z4W1sw5RRTobs2Bw+Jq/zJWuFrpMIhPJm7cE/zq
v3vk72Y+lJpZGc54LKdVmAieVRue530NLqFiE7bGM0CyvRdW0AG6xKgvrbyFiH2KZxy2jpfnMcdH
JCkhLWNCJFhprU0wd6yoU7E2uK1AINF8Ix3dM/C9Q0mKioZni6upml7qanECoKFGAp4iHI+w3W06
/9RgXzOdDEC7WLVvvN7Q18ianPvKseYb1fve68mfaMWjqTGAyTH3ycKZcT4IOZ6yfh07ua6F4bWx
NsR0l9Ja1XHa+a3aGekPuqRNG5GlYF810srRftTY+zf2Wp+BtulAOayA7zYk4M2wh00U6jntw3lr
5SWm1SUMqoNaZ7qCBGVgmxSLhcMrGYn024RGWP/0KeTEc+AZQZzPzvg8aDP/FsoQIaXRD4J+hOmZ
JBUZa/KNyJ75kfS3O+ln05m30F8dLXHdgceglb2c2GFDprpILwTQRvMY2Bft1IAHBxaOqysRI/14
7i9/VdXJAlWkiRf5DoiNGJHMsPP7NvtmB8NIXzMpkOp50BUzTKmu9dWTvX1WZaAGsywc+70JsROv
uB04xaacpsGCfZb0B6ykWZxPqg0w7Kf0GUDAQhpviOxzsB8288/W7KS+QznZ3xXgEWiVE+GTnEQu
4ge52ZUTrZ6oDqkJAxHXqZ8o0JVLjXnfSYfpSgqjem26wftaLZxCyfQpA2gXq1s8hkUOIW6ys/Jp
IoYiONHo5yRW6xQ+yFbOkEXWtPteqIVPZS0hmKBWXPQRpiFua5NueoQmobd3SHQwu1ar7dOmpAt/
AgkY09cFZ3x6lls6fOjsJP9lIH3K981Y12Uc1GNCFFlTeNE4NLTl3QUZxsadnAK5Q+hhSsdUqdx9
RVDuF04c8GgzlffFjhOJB74ECuu8LyfohI4DPWfbFanrRl4W5JcTeDWLk9pk3k5ptgZR60vCCmyR
PaSOxT8IrZPd1uxm4nf0upoWBIq0arZtLVBv9aPRfM+lixkcBL4AdSZ2gIAKNCRzs9yEAtLOpqxE
sNcmwzJKcxcnqz/qFQd6NV5MVbeUO6pa/fOi8/TbaK75ztBVcapiZUVk+6MpzjTttDbqw4A/faIN
egb21NaRQ6XjFr57Fx7Y3tH5CoEHVGQ2EPu3YfZ2v4siUw9GMoK34KsIzgoyd0DBNo0JqyYwi2u/
9RQgoF6f03KEeGSHg4fBeEjFfZqPRoneln4orW0xFHdUmtt9UxjeD7IFupixYNQbldTALGTZ5w+q
SYLXVnmwWC34azwSgsfTLczSFpV0T6dgJ0W3pszaSXeZTnNe7hy8n7ep15hLhHcbr8FaYuneDOGg
FOzGiZp9m60eWgo1lV+MfkYMRvWmfkASbbgbwIAhOIKWk2YJVWHFqnDS58Af9uAunET8ban9Ki4C
mewRyw3Z1hCJt4KS6L2rCrAgPn1mkByc0wqg1eu0gbukApnGLmoxtotjdFZcObgGtu0ayp1rJt0X
LDPIvTW0udKZynCXiVq+am15AiJdsBIBLkzaPNZEE8R1wS6tcGgg6hWMBiE1dXJHTpfaJd5iw+8L
I3tO0sNAyIB9ptTauVtuHdlglw0VJFo9qbieLACCFB2fhTuYTF2lxGQve63Do+Oij9rUI/j5DcNX
n89rmYbAD1fv2jTDMN2IQU5HyMlFvglF7t3y1YN5djC2YZdmJBMPl4ZT1K6NGvYpVfzvnqcvw7p/
TE0/H2LcfeJ8to30Z83/ZyQg5tn4VpNfu3Xg4NNOsUqAnsaDXPi2d0yR1wc7J2Oe2oo1pwPbmF5w
281jme9a0PURIQ6Bu/F7FtRN1imdsNWR9A3GplxiIYqU3nttWf2G6oz5FWSxXR1knVz3uRNc17Bj
vuQt3ca1PGU19HbnMxSLSqAToPiToL1q3IuKbhsDvZuSm9msPHzAsrOeg1aoduuNSI3QUvXXY2LL
yzlfHhAsnmQTomi+GOWKkZyS7fhazT4x2SPCLiKyVFm/wATgj2vzcrGiInGHMyqM9RpZDNl46Vpj
2sx5aBqxLUt1hyJtussKMb+kLZCEfSgd0AJ+6cGhIFdsWth7VmLZsKSbtKfalBw5HgGIiar5PueD
/rK2TX3VOZWEEGumKxBOWDl5PAOVJhaFgXMw23FxNm3ZTinAJDDFUU5yrbPvMKT9yPh2n9kY4CCu
0Rt3yOzGBMWhTkFGodctIVKIREgEF0GCAbqh2EdHV13Q1wYlM43Onuq5sUGwdpFraIKb2bPHu/8p
NAODXUO4101RP6HX4U/LjKZ7+vMW9IMd2O8S75vjQJEwSyrTF/siZLKycusHxOfxWjB3Hes0cWlu
sdLoUolP6hUfnD/g5v3blo+pc26y0wVZj7rbEiHwL865/jGo8h9/vqWP9OG/TUBv7mkyXcifnif2
gaYq1jiOGbd1Vu783Bq/Sz+gAS11BY1oHA45csNYVu38/ZOLf7C/fB9QYaIS9Q2qeHttTV9SzzKj
RWeYWcrJiezU1LGtvXwLIAlzNrPyseoh+Uz9FELUK5vYGSuD4Fz97c9/zgev97dZ8M2jgI3S1Z2e
/L05tSw7qfZ3AwjXK5Fn7R7hYhUlJiTSlE3KJ1f84ND1u0z15oosm7L0bXhSoVGUjzY+odipZ/Yc
TFhHVPvzPxtHv0upb65jtZNJMtMU7D3pNtussqtL9pY67uy8vP3zw/tgqJ7s2G9PJ2uVdOXQBeF+
JR3nUgr/upoXJK7J+pm65qMrvDuMjwWBKgbNo70fGg+ycJyborIaRCyL+Ulh4aPXcRqmbx5TT9gQ
PTOXBkDe21vgefV5O7fWDldouyc7bv7kKPtBAcN6d9ZOBscdu2w29mmZfeUQezSsCa1xnb2SErIc
S18Gn6hifpdr/+YE97vq8OaW/IEoB0T52YFEPXLD2yq9CcSgr+k0gXWRo39wfCh4w1g0l3jQnKgd
UmtrZxkIbhaPR1GJX/UEbKrNAUDpZLbA2AKHyyYHthsno22Yol5wW2OJUyXrLZpogqur3L9x5Nzt
8oBeq09dGsVaExwnoxgiuUBXNOhC7nprQb4u7OqaWMV87wRdeZkQ0xyNapkutNHN2yww62NdlbSH
SctmdXDXbTMVcMGQqseBQirBSVSiJxyXz0oypxP13z2008/fPLQ+rQokdJWx7/1mPFrsM7ftXGUx
JsYxdhO3iJtwwWhblsbZSCrWXWZZbMhI3PtkgJzwBn/7F7w7eJd22ttDUid72IjCiUNrra7pEjoD
pGYXMo3l93YcykpYqA2Jb9C2rmN/9tU+bDvNCWIpLZiFnnclCurTn/xZH/xVv8Pd3jwXJ0tH6RpT
dhiq3to3OWsSWk47/kcziP2ub6JKyxBzwtfn4RIgqSsTnLIXueMQ/JnM4ffC+Tdv9j15WGHwzZxs
LQ+D4wjgg9UCHooCu3CC9EcyoM9tCWfCW9uv27ZJ0mflozguZgg0tr0uwGM42CXhkO7XSeLEHEVy
maQq31GswJOZipvWrarbUrY/hhN99s9P5qOW12/h65sHn7VJ2qiKfs8Kn3I7IduLal1Ou79s2KsM
bgbH/zGHvXNRLa53AAOrtnYOxgmstbhxLDFfIZHl00tcce9mHkxM6PefREt/MG3a76b+MJ1XdxU8
1CTsglvhAyIKqZXCpVnxtw2B+0kJ+4Np87d++81TKFOzLlNCcvaZWG4EuSj7EpAi8BovIRev3K8p
roY/P/GPbundSlCDjbeG1k725jDriwVdWMRZEdJkaOI7xOzx16P7bwEw/h9J1PrnIBVhkIRgjv9j
p5rXb5JIyf8f0plOw/lj2sV9R9TlW8QFp7H/w7hw/+XYsCqInjGd4ISlYMv2F+zFsMJ/WRAugF94
IKkt/tl/IS5c518nkAuAdRFY4CxObaH/Tbiwg3/5Ju3zMIDRYtJ49f9bROrT1PR/pxOazWT3OjDS
TEE6cgBL498XjAlXXZr1OZ2bSp/C/VJjWg+B0bCSqa72GZnlaMJHoy6KxQrgEcobvao4LZeEwrVK
Ks6oc81P7MQTw9ZFXT5uFex5eFLUhNyoXYaki1szqLtY1JA8794865u//ta3kAWLe39/Ew6VuYA0
b4uEKSQ4726iW8wxByL8S1Fm17dcFKbpKCZpxjPBEHCj6tXKNv6CpcYyqH8n1LH24WS7PxNW8PQ5
oejn7EkJgNKKy3Mpn9Kgxyo42k2dxSQ94EjT2Aa/KZpEsPh6DG6UCJfWj7wuIM5AVzgYgcGu9nCP
CxuUmls57Y0RpJazn+vc1wjeXW/cr5q4IiB3vUnMC8f1KuK0C1pUVEbgbQu/1nFeQ9WKsIb2uBTp
eEWZTVU6Nvti0BuAYrPcrEWi3LhPOhC8/tI3UVrnybCXYATIGSLBhMRAu+iviPPpn0O79K1zOXNW
SbJhHskRATMHIK8CzquToss2eJxWtc2pwnJcag3T3vJLLsjtce1t1UzL3WR2YPycuVueDbs103ge
tTLu1z5ty13haeGfLfM0LVukmvmX3PJPxdsqn/ZZk54O0zjSsngwSiquo5z7+YX/beQbaGd6+pIJ
gK+3op87tRsSqJ0RRQjzDmeV5V1SxquXnSPHqYz1KijFQSfrn/HW0nIy9IjdD6fY8NrXWRLcZ02D
jYi06G49hMok1KWY5gl+JJamXRYSM08lkcLkjXKsvmQRMvAPer2VwlsF65eDRLeAGU5aqo1qguAq
NZ3euQvWXucxUeLchaSV8dyqPhPHckrs2wkPI2s+qcBnnVzXdOtqnc27RSyDG/WpnvsrmTm0oZJp
BJAapqKv6TBosz9Wvt+2G8ck9TWwqcRsyIYPv6qRDMpYY0GpYsdT2VPWBGQgVfgZ3a2XTOzryAac
p40uMII8T3ld/Go7VLAnR31qvbbeMN8EMluLSNGCANNrN+43qyfe8gyEFNq0ZJR1GEk2gst2HFUB
foFvKtuarZdmD51XTt+hhCl709qIf6OxWs01zknMkJGXJMq+XsHS+aTRWvwyF98dLrthafjusZYN
NYpLboynq5HhcQzpmUCIVA2tHfrJGe5Yb1pxH0zauK9cGbrH0KADHksLv+cGMSC/VC0Wm1ZcoPPN
bJvl4kZ/fYpSkmSTbYpC8yswMY7zy9wmnnugcbMCamOLhNE2kgT21K9u6VTkW0mhqAhvjDJvEex1
Hri3xxkj7uzCqJ+5MHqI7hmpo7Svq7LWye6v4YqyLvG+Kkvx0mujZGr4a9DhjagFbjd9OuSPa9Nc
EDjl8HX4VQkNdQy/BW6qPfpoRs+g16n31R7C1j82xHnZJHkFTtR5xXjLM3GAWmWLiwWHSEtq+fIa
ETK0Qnbx7vfZmFy5aZL2tSiREMIFK87JTRm2eqQmqMaWTxlbZhWT1qgPad38Ao5OHhD4rnQHqqW8
Csj2KPCBmTR1inZQC4lE0oFiSYV+2xSJ+USgmGLqL+1tsRbL89zRvgeo3DwIDNyn5SAlXLcyxTlq
udyJFnomE7hhZYPDTAgaadvqkZIrpXtvai89tSzTpiZJ8gYnU0dkTxFieINfGGzmJcgeqtm7D7OZ
Zlqb5TkJBKaW8ja0J6Xgw0ytvxlSwM48nzFYuITKrciHZ4c4Cn5wTG0xXyGmp/kpH6bvAfcEy13Z
DkYWEzvk3fh4M1BSd7wDx1Bf1Az0fARaekYDpojCIaRZ0skJzYg35HdLl5UzzzBcrqnU9kCC23JL
/Ac80Eo+lIEsrhZ7+WUW0/BEVbz1tquXUMgkX7wxjrpuk6e5LO7VOqRHiUf1grunkY+Q+3kWRDqg
/INQKaYy6irV7kF406mVHSjnIC+as9Xlg851JidAgiFQzU50TmSB9SuiwtL9tF3LDI2tV2W/VLvU
98zYdUptU2AjLrpTZ4ugKH4Q1Nn1JHpRbgGiDjsvHYFXV66/YvplTbAjjDLFBbFIaRaFGRFB5MLA
rl6DHMSg6HXyrV2Fc7Dqxn5R9dBCsDWC/juSQt/cIoZY7vupp7aUp71BRpQtaCItUsJddeG9EaPk
X61VVcLHqcM9M4m6qKcyAL/jpme2G/aHqgnWF700MkqVDZ2oh9BIv9cs2u8sjcWwKXvEU0VbyEPd
EmlFxJ1FAkLYIBcgJtgD+1gXRrvRije2wZejX412dn9iX/uVmOtwSRJSGkt2Uw+LK5Ln0CyDFyOc
pzymXPFdNhNO8GLJk2gwExiOKWbxOGdccKlSBOcFljBxblY0+lyX2DPgfQQTDWLqfoIFGX9R5O1v
mOGx3YV8e1ee48sfliWDe5VpcrgmC2t9i0j/QnHI7+KBMlWEjjC87ewl+FYPgM0Lw8/vmDABvObp
+lRak3cuQ7Bc9IGSyxBrww/aVdaTYse1s8dR3nqBS3N6kYJq/9LGtU/39FkmecP8QSVkvMIbu35Z
6+7EySvD03aMPB59KB2Kos8tm0rCryC4gmUqsYZS9aUPBDNdL5ccy/znslz52O1V02ZxPIDSBhk7
A/gmVf0K5QTBu5i68TEcfNZ+pgOqiHm+rqwnCfFAGX70XZPVdM1t6bIYF3TaHXiBMCV2U17M847V
oHyiJEQ1EvG6PnfhOAc0/UW1H+UYZhEUAq+JWiRE5u1CZudBytr7WRe4pdeMyZ1TtDMDk7DIcNhn
VgBPaLWXnMRPNmMkRc68g/BBCwsYc9iomrNuFbRMc2nhhV/tnj86mk2v8EC2zr57gOlJtrlBotG4
ZRNUxq3Lx0V2Y9NxpE4a46cdKLIQphD/V4zNW+jIM+w+1mKWu4mu0gpN82StHJaOudsyglOLRNk1
gRxIDi46AqvyuEyGEQNzb/vG3RRQjY5bLYJ0Czndgh3lW5X10oIoeFFOsND4F/CyamKfiHzM2Qqx
BpiAD5pJA9gaVt2pG5+dUn5BxrtV8v0vtjxLPSXgNjGdlxcCW+zXfHG7W1bkUJ8RIXMKEmHXgV4N
Fx/z8NB1r2qRXrU320DY+3JGEbELZoflg1KMc3CKqU73hZb4dzIR0JlfYQJspskjcZxuJ7tWlyaC
dVv1LjbvHKfejTcFdAfLzOr2yikFBGklwq3NBm+MVTOBFT2dO5hMcv98SToCrXKSGA4OUII7W82s
q27ner/YHF35NZZ4nqHdB2eWM84YYHzUtxtBHs3MkMwNoCkE+51PZeuc12PYuXsTNQC4IGQz7nlb
z4x/wwyp2Qms7jkyHtE/B11KvrK7Tv1VyRrqRXpub90kIwHPVCaAaacz2XTMGnllnBhsxTaN4VJL
DMuFj73i6LblPMNmfWUb8G1oUgnFfGVZhqxfXg6W8n+mVgBv3cgW2BXstrZz4RsAz+ruRVgprboi
q/j/Sa/IxRRuNyGTlxpeQLk0CvxASx4eAWM5vvNsJNfq0DSt0ptJ50648eqpKXdA1/p+j+LRdjZq
9YwLk5idnlBcz7DOOPhIAj8Io30UmjiLKBVNCAiDKKwcwgOQkywPH3vHzIDQj8w9ERCZ7ljozDmz
uzDsIgGGWkUDAeecL5zWfgzJcrsQzczzXxxJjSlQRXDh69P5LjWV+0DObPvsVp3el1IUL27usJm3
6K682tLqb8O+LTGj9VniHpXhO8fGdsbpaBIjUkZklpkvCZGfUMZ/HwKyyprtC6Rqj0XqhAnZp2u/
7vQ6teFBQsVwGEBuRoB1kkzwy63kl+NN+bmZm/OR9T88Wk4oLwT2OcC2RqVgK2fO6sSKmBzidoUa
o2wlauEps4b1UVmLcreWr9Z72kbBCI20ds4rr8xfbSchN66f5/CGAnpIa7Byrcg8TRaeNZBbhrUC
XrudDvdsv/XG4POHuQ4SpUtOB8KsTUlbqxkXAk4JQZLGsO2CIDtmXfbq+bLbIEeYj3x0E7h3KBeb
cjBrXjKa/UOG+26HsSS7hatQ/Bzc2v2ltEfSrciHF/glSAig021PCVOxHRi1EXmk6hQbOr7Bjc/n
+zOZZigwHUeWr1KlTRfR6s+cuMmnqt/3wxI8UxhydIwIYtkYp/MXQQ8IiJCc9cu1RqQRAVsA2FcG
jbsRFYZ7fIKoFpzG0QdA9M0ZsRHznsUS3DFnyrAKwKonTkpQo2/ONyY7jz3ahqccrOGDZdg+0eMu
kwUtnMNKNgm7t+XaNXr7q9dN3bqp+yk7t9CmOaQUpcPeX+zmxjacYdgw2st0P7uzOhLjTK7cYumH
ubKCfQA55rE3nV1be/p6lDaRjqiUxMVaoZeYIf9sygRIBq54pPVhkxMWrVe+EaqdZRERbhee5e1s
H1l9fmZTmr76Rq8PS2Y525BJFQJ+a/gXZhEMTiwCPyeFia4v1I5KZnfMktVlHRLNOHW5YIroGJ2s
9QJ4EoVZAZi/8L+2uUgjNaZF7HQgj4TphBHp78QnFXq4qfOcVpYzUe1eq5+e5H9pUnGOg+9U525h
2AcNQilnQXO3vWXUP8Oic7Z5MPbXojrR34nsHLxdMdTQd7KykVduO463TZKUkN8t42yg71htqfCy
s1RBFpAekJoeSco9ApAKC9GOMFT212iYUJWFbXFmwt65tcfmG7Kj+YzthTyUiz+Qy0iXInRC99qu
x+pR14ihtjNAQNZmFvqnqZiXfeYlYMUtm4CnAT3DRNhHzlhifB6TbsgdAF6T+O42eXvXjKbk5Tuk
FnRDVslza6oSYzPlvSm20i70r4q0mavAYlfDPCngQQ1dXu4nw8dOQzoJaQMd4bgePIObMTD4iDJ7
Zbo31mJ4NWcUHid51MpmVjpPgzzBuwdlNfsyCObvSdmEoC7YdfD1LnDPN7XBAYVhvLInH9zU3CCj
UfduWBtHNuMkPGWmR0IEkO2JFdH0tp3TEDc5KrgUfWI/u31vnTcAnSKM/0SI9HCfECAZLyaOwL2t
gyayimI+zxIjPc6cPyChGB2wyYW1dSik3oT4MI/9Qo4ymOJmOQyBYz3MMsiriHnBK7dIUEhj9i3r
qQubhLjNWZCIqkV5k85t/+KlDYqcvBzbL8ucfBnGVNK/9AMcWgNqoF1Quqr4MjS6htcDXUxGyi8m
Mo20kVwvnia8YtDisTGrYQsIbNovY1quuzmdXJ/TCoI+IsqqO/aD6w6DrA2ux/KG7+hlh2+qTAcq
Zr3+MU+yHGK0pUSXG9Ve1+TjsPM0QgQyk3s2677D9qWNKxbA/ruyjPKGaLc+GhLdcgRbJ/sSck4N
hJJq4XGqqunYcki6rbXeBUEVrjF6/+r7mssO9chQiqMF/bZ0SIOzhiQ7WCQNHGe14uEhgOUr4jPy
QbA4hD+HyVzGiOjI0ItlQABDpP2T7XA2/fU2WLX62iNPPLTKHuUNudy4FTL5wnJc3xdhQ8BtWVc3
9ZIdFXe7V3SNUIPhB/jpTiQcnK2FXM2zNAjHaUv8kvGyDl7/NazlVVfYNZkWIIFnJ8i/5mlj3g1D
QSTQWoKzH838GRBqdzBSghaKwLhvE4I/C0ply4E9s1goY4C52nBObon58esLrdbyyHGy2YMG8F8M
+HFxmTrZZcFbkrgDobP5iZ43SLyaI7Uesl1GezmqzDXuxoKViD2Px6fg3FmBUmcU/dIoY5naDYbh
XiYu6dltjr1ka68wqGA1OpidV3Ld2QJ4Kgf5IqznRLGzm8Z2SLaqNNpz0eqZ2lzXvASZwx6uWn5Z
9Tztelqpj3YFjSkxElqOwivOZpENl2W6+ld2UD2sBrv/RjevoIfNL9448gWN9dhcVwLV8zSPj/T8
s5yAgUY+jq5nnPVNKJ9DSCE5R4OytW8K9hHzS+PRyYl0oMwqlug3FTqM0KfcNeWptW46KF/DjlIf
2c/5WlNMDZBjZHGGuOlLUBM2s3EGji8ETlAJAmxk9vvM0RQueydllypkaxqbvDLMh6V3UaDqjMQm
dKHuudGY/AMO9v7N4k71F1bcQe/8Jmcv1U4tjCz61pQHNIcR7NWYc7pzKdskiwmXKIJNFhLavvVm
a+5IflWiiHs5MM3MbsChi3caUnzKanR1fy6a/13FHNWex4bSpFvx3uret24y2Y74Gfrw/sJamd5h
Wd0Mvw6cOnriKmkp6A/LVVAa3dc/X/s/Wg6Of0rh9D1BVlDwG3//tkcdYgbqCW76Bpi3ucyFo/bp
gg0UVrCKc1hfh9ap1J2RlC48XGWYn7Ui/+P6YcCKJcgAPS1cpPf9e8sjC7zMmJEdUwazsmyLI5k+
X4aDcvmR1O7/Yu7MeuU08r//ihgBBQXcdkOfzcd2vCROblDi2Oz7zqv/fziOZgyNGp08N480mngm
SqqL2n7LdzH7TyC9wPOEqsMSjIqq/hXHsdFAo6K66Q11R32GmL+K3cnENffB75QpfUJoHv6eGeqZ
4hoJGqbvi1mzIXdMsVAOwDCb5jpdG+IOwzLpKjkmfzE2DQ8llBrFbFwidc1PJLTjkDq4kufw63tA
XLrXJpqWEiol9HTQ+qUZE6Ta0qpRxgGBnyTL7uZagUetvXRtkDmS6fvby7z3I23NUYHCO+wxfuf6
OwvBZWshWQZ1sUbQ2BfIwT1luFbfWTzcv7ThEH1zkpZeDZ4afOSXLpKDwmPt6VWggzoGtki5x6rR
HgSRMzsHh2DTlDaxXhAmOty2aWu6gRjwpldKYTsECZ5Ep7YD6/jhx6Fr9CYe7zBbK+Vb7g0T1Tr4
j71rFfUkH4KxmdO3yNKMIwKdU6uRHY8J4UNa5WyXZgQgc0GcSpuesgh1WcyWhlbaBwRNsUYSLb9c
Z9VNTpFuqhhHblAWWJjPqRPiO6SjHGfci2RK7T9SRIJ6T5k42H+iH6ohFKiERvIcIOgB0LrAPuZt
MMkifDItEZj3aVr69LF05PgutMCawB3MxpgxKseOqIyXbhCVgNA8o1um/2qaPn4hTp3KkipYnBiX
irh5dLOMVINYGjq3YhfgHWuOwHcypvgDGG1qrVFFzwSzKlv5s8SiffhlaEL5yRlRij6Jti2PJN9f
uvY/9zRtVPs5AIaKCzB/2vLWZxoTGVyn4ARhYQzfKpFNatO10ezjaDhCMc/NwhDPTd2SUNVRpEMf
dGSAT7ua82eDpO0d1f8G44ucFi2m9KZR3nOJJvGTKid8tDOpmkAFWBlo3AnoUGScA/5RfcTehggp
V53BBYQU238CpU3mB6ou8RcK/Or06fYpW19mlq7iQc01YiybQeVa2mzhcNCmyUj8+JTZWPgRQQfn
JBrTh0zNykewxtQD1EISS+BQhvyVAxfo9g/QlxH+97X5BXxkabINhSNNNKeXp+YnbMMM13PK44Z6
cojoz0UGmkEQiU0fDZOXlg6f2TIeHN8IvwC8b8dTGtbLzaoF+lczNMv8nJZmZLg6xVn/rIOMo+Qh
hu6PPOYRJPv0/QcFdmTlIeSM7WKX4P6BdCEJbI5SbdafMuRTPdOgUHl3MLnt56XDLkBjaxpOsZYt
hb6enImLu+rL9m8yk+qZSguOiHqHsCxUkMZ5JovsfKgHULF9TA3+LNWccqJl1YnvART3hTc4UHFO
BUDYdxOVUbef4vijPo4tBm8Y338EKx4/yS7nTlF9M4/PdG/yGmuGQXuORkwvKQlTNrcxE8dXM8+h
zExcSV7mlBjK+iRDr0OOYf9CLqpyreB7waUNbGE941QprNQs0r9bsfTVBF0PcoiiWWpnoBLys03p
qb+wx4rntA8whzHRrImJyUlr8JULR+/2Emya+8sPsnUUbnG9ARumC2uD0ckMIyKImJaLlOf8Afq4
8jGOnRx/3U7zUcsXcvrcV71GJ7dN/cgbzMn23zhOjhAeZm7gbAYa1ahbBqbzPQ/tuEXLU5VvLZEI
7dKVSfa9jkxalWZZZc9dn1fpRxU+DvnV0uDkoil/18vG/GR21OtPk6pSvXv5f/G/KSnWq71iQcFG
58ENFGgSlwZGmX8qFrbVYtahncymSLClLTOCRXD4DX6/tLEDFPPhqd9lxdiwo5GnoOJCUB7yrxyM
CckxMAxfIHXxL0tfOpB6ZqBCmFsd9CVpaBebtj+JpOl3vlfYZLS0OVFK8kScVlCSrMwxHvIJJcVT
p+gJaKBS+9w4ExVhsyD3gYtYW+mpz5znVC0l5CddSx1PtBnhq5lCRkTPWE4KfuEd7aaXhX0VcOj/
xTnn/0fv+gWDfgMnNHz7+9saKLT8Az/McHTjP5rk1cK9Rli6aS7ydz+AQpr6H8fWNdygbItoHWOb
/+KEpPMflUtPWsvVzx2lEyf8gxMyzf8IAYcJRSLMLWyC3dfghNb5ApYR/ADeVMmNAJNJ3cK9O8xm
cmcREAXYOnm0dq1Fix1IKaXV+6ymKKvHhfS4JmL/4IFZhzo/hiZa17DpNPgNW4a8ngWV0ySlebZq
ThLK1+Vz1DeRa5dafiD8tT8UuCpufFPyQdd3n4rUh6bPOZahg1G5GehcpGfLylV6aCg/rfwOamn9
av6YlQMcjItWA7W0pc1rQZrUomFWEDWNx6EzJ9eojOnAVGRv2eiF4fAA8Z6HepPqdFkQxH5ZmOdy
lg4KWRPCRJNaworKqwf6k31xGptaeDli5trBDJd/9//ign9miFC2IXVYWWzb9cfsaH+liJpi96q0
TQ75uM6JStLi0mcCl+shss4+8LOD92tvCR1WD4M1xuXdWI/qpEM51JJRcVWZiH2m8Vx1UX5f1knz
cHsJ17HBywR1shtpCQl4D3rJeigbju2kZRKUjz7RXKk7IS5ShtYvsk5G19B5DkI79T2sFcdnv2yE
d3v8nS3ExlnuA53pmltobR6FsWanLG4/1vETVF5q3Cxmax6Ms0aS/pinTpMdYJ0uhbENp3sVGEUQ
QxcVczo/lC1WmYotmzdlHtYgQEL7/va8dpZQJx0jQNKWpMzcfldlTKjhgBxMVBqTMqDVMk288WaL
RPW/GGpxH7Ns6kHUA9ZLmJJZIW+foWE4VF9TSCB3gZ22v6AocKTtuLdZsDIzHBzLdKLlzb70e3q0
tRnxESe79KAiY/Qos0B7th21+ZSN6mifB7MMf1UTX4Ozr2bu7anuHEddaBogVGmSNGwrPkA6NToL
JHNhqSufHL+LzvSmJhTJs/FzR5Ti2j5k5tuD7tw/7FCNeoVpaTxDmzugGCfgdjrftwATeAItGJ7x
JzAvwTgoj0mpdHcdZmWXsovq77dH3ttEAlo74FmLN3ULyc/6CAZxahtnHdOHU6p1+BSkmMHaFTbh
t4fanSQtHMochm1g37jeRFpD+MYLaCyN1cJFcz1+GOWo/VU2vXzOuil636eKkyD0bxhHz8jONLl9
0P8kYzdUe6usEEUGoqClaZzzME7vGz2K3UYDCBRp6HzenuZG3ezlHhBkQeTTpqmSC23mSYvNSjSV
sYKaqqRTpfjV5jOerybkc3VK3xB8o/vRVPKjyArV02LrbwUo58G1u+H7/fM7+M5UQLgdhLFJCFQb
7MEc8jsA+7Gd/fAzbRbHi8IFxVnithSH6LMaNKbBNFQXpVO/3f4SOxciIRo/BDEblbt/WZSfMt6W
dC1ApgBQYt6Sfyhm8iQSonbs7PJLIuojvbC9RcZ+xbAx8l5O0WbCZY7BLN4LbDDAlBc1KoVLqzWi
F4+V0O2p7VxTBmEokYL5EvBtpjb3CtVnqqDn1E+Dc2H1tn4ytGn4KIeufvAzU95XVl9+s8ohfVcv
PaXb4+9M1dAIc3lOJa661uaanHpdbXJEb88BPiDnzqAzDm4QQ0V1OhKP2pmqbS9xsSNVwb5d/v5P
q1ii7ZCr1MfOFk/Qu8kQaH74PTixIcQwDugzHUw1wMQcBYMyCSvv9kyXq28THv08/FZ+s6xnJSgm
fIWaetmygZpcqgaY1+1R1lv1JVKnNqO9JM78L3OzdahWDdhviNLLUw29Bj2Tv9GbF27hqD7KmTJ5
FZHmn/FgM/DCWDw36ma8Ms3px6dO6cm8blxAaoMLyZnlHKI/ndA+knZfr+HLcDZKCzZsCEtbGAzr
NUSM06dP37WeWjbqKdaT4DLP+p9JafgXBAW0J9wQCld2XeDSYH0dm+ef0XndNJ0To5OirEdXOg3e
ARBmtLS1ltuIhlGCxMQj3RTID+mgeZRqxPvbK7p+x38MuiSJ7FzcTa2XmvZP21brAgq8GJJ7A6oQ
D6DzU09tMDF01Dn5btlxQlOzGw6Wdf3EvQxKIV/ljdOoOF71G/w4je0kKUFYVSbwiqjAy76c5Fmt
AJHiYlmMJyfQIRjPpTh4dnZ2MHaupkpNV9UpBS0/7af5dvhCTAhIYWzUAl9tFSV405ZI7qo4VNAn
mI8YtHtThfO4xINMmMrqejwrBDMA4bj2NJxxzmMUWI+WOSAeMUr5BsoEEg/0ZesPJXjxg9xld6oW
UQt5LsHvVgA/DZXM8kOWdrKG+An/Kxw52nb8teNHePE0Hn3ajXDXj2XVHIsLbnF8RjV9PVe112WO
jyMwpVI4lxyzCQ/Pm1mDkzaXnwtLVva51C2karAzDb/RSHLexz4vuvDF5Gn9gGTQ7d29CTJ+/CSd
ZJ9qKw8rNY/1T0qUkQrY3KAtit0F58tGA4s6A4BOkA9Yqp7GWpdvQIoB1oHhxm09iAtIxe7g4lw/
RD9+hyD8p57tyCV6Xf8OK8qE0adG443odjHyND8mQ2C7miyig8O1fgl+DGWqC3CLZixBxebOVJxc
DYeeqmQWWM6zMcAO7OFafLn9Zfc2l0klWixloiUNWU9I46UL6f20HlJWmatHTnpJ1Un7rHYSTheI
wteFpv9My7QpnIPxNqkCrAds/bCy6KS33lin+aWb1fHRscXwsOgM3b1+bpLgSErs0XFB3+xjuvQU
OTsWK02ryitVC6MDPH1OBtAKN5ja6nJ7vL3NAQhXw3OdMhFd2PXUmnrKhkJI+C51P1w6y2zvS0CV
Z1+nn3Z7qL3riKhPGmTE7I8ttc0YVaonYdh6bSF1tzHn/FPR2Mm71Aj0U0K8DlUgRb6rHVHvvz30
Rmr0xwrS0FHJ+/mPrW7OIpKmlpxk1Hh2Ju0HROINb1wceycLW19dgWARTejkTlHY3IcpOmv3LQ3b
i9IWVngKIbq9a0O1OSMLYdlPMtWzAihniCyK1mKikOKxeHCSdsIBkjDQ7ZLdwIna3N2+DjVMB/AJ
uDvRnh17fDMKVXuPykn4bgzG7p0aKeLPqJnyC/peztHdtezo/4V0y/dy8PKkMa+BSwfksNkWKf4o
FDJpX1toOdHl6nzp9VVsgsRVCqrr4dwgfIaAlPMngsbSbTq6EyfbiO079GmwpTNn8evtNbz+Ijye
5N1LRE+48HLd/vR6GmVZ9a2V4G1m++3FCjv0DVFvepzNQf+jwivtc4KU0i8Z7hG/TGUkf789/PXu
Xd5uySehdkvwsEkZe6MUg1M0FDxMCzHaCi2EBRpypzcdYJ4ChO+cNgEYiTo/OKKbLPFlMRhRAjCn
2ELharkPf5r5TB3FMjqaUnwZeQ+haL7jwVLFHRjI8jsKd/KhkUPwNDp+iXBcL/V3WqQOn29/gOub
YgG5cK8DdzFprG1u3dDyNRSHkIpA+MpyjVTXOKla/M6aUMv4N0NxhTqSWFRsdx+nuChan6ES8Ol/
1SAXEO+rmxC/9VAeHLS9dZVUkmy2uq1Z1uagDUliilj0pWeqUOBOMaxECC9o7uA4a89fEXCyTlU1
WiMRmlMfXUx7m5rnkhvYge9LTLheWjz3milxwtKrk1B/wsbbPkcqaue+yPJzQi/4nixWuU9sJXwy
cu0AfLNsnM0pp7hMDMyiLo/pJjKIfSS0Wj3FELCz87cBsjuER6HUn2ZTLe41uHQHT8DOgATdNHP4
0gy3TVTRkG9pfCoZ9OA6uI8qhKoAvZkAkq1xfgLhNh45Nl/nGA6RD6y85SbV5RYX4+MjOES+k6Ey
rmLGzYP9PMWZRZ2u8XGKoAAM/DT5FydWZytRYmZccrrNc9MXZQyRMSk8q0VeToDJf0ZmMriM8A5+
UczOeqycPkUcJOgbF1ux5K0EQ/T3q08RL50NkIDikkahdr23cI/NHSC0hVcbvfYXoPMMbZcxu+hm
XR/cDTvryvtMB4jeGqXDF/zU6obSlm1aVx6IreBbg9fVY472PJgYtXbNJp6rowd9uW43W3eJMclr
lhqP2LoaN6leBOi7I4xZIk/lKrhRZpR9k0+L8+V0UlOj/6PiLi29iBrQHXQUv3VF4COD+OqvLJYq
k70UhgVAwPVX5u/0SmpGlcfdDZo5dWp6YKOhucKvqC3eHmxnNzNVk11lUULjKVoPNtuir6DUVF4C
Aeq5yzLxfpaDeZ84zi9c/oHXK9GRQ8dyAW6/9CKsYCH4sMArN/e+CTNniCYmGCSV9n7osVnk5s6+
3p7ZzjUsLIsxlrScGvdmZhg7oSw84U3aOTXkXLhgj36CMc1sEY6dwV5NJuIMXVrezXYY/4vtS/jL
DUH3SdhX7Sch69AcLeJt4TdvMlxszz3qtuM5N0btTobFLA/2785CEkUsnUxq7ezg7XTbHgyeQBjW
tiCZl0CUobNaw+/A2P5WG5QCTkGvHDlCLgd+s5IcTRCMsO6p7Rubxybt1VkF/s00Lcg7WeLYb9th
zj/AXLO/3F7OnQuB3QkUUSz7lG+73qiibHAZTiziRwFRqqxQ/oRkrTxp0cJZlUV+EDHsvKOG5Wim
qRmErhCb1+OxVlZs22nj6XEICNPgYJCMTtY5EiFqebIY3tRQhnhoWuSl52myDmpZ+z/AJquhZMg+
2kzY7K2Qh4wf0M1+/kftp90bSPfJC5fzTemgMGuOyG2ixFB8iWv9t9d/bhsog+nQRCVQ2Ywed2ms
Dl3TANWiRdT6doVkcklbusf3+ZEL/whNdl1vWfqagnNKgYc/bO0irYwKm2mmjmvPiXUfJWV8DsYR
bQ9l/JTHOZK42GSep1lRwB1n8a9Tp0TneHQAByn2kd3g1RXFj6GnC51ENYCWbAvQajJUyJm0DvjM
oX2uR1iy4KaMy+2PvDcKaSLXIAotZMybPeY7ST4lg7RdYaXzJW5jZDL7+qg3dXVIdZ2oFzQ0HWEa
8dv3pGCOOhpK0CpgJMOlrbMHrV78GkPgUrcndD2UoCqoozROl4Ivt7nZy8DiapOqDj08yH8fOBmf
7amxAHRFr5MLJIWhgg64m14tkbYKTGR9Pp0xaym5TTpKL8GMqKkSde1JxAGAwBGDv9i7PbNlv69u
Ooaj7bP0TKVBBLZJ1szahi8xGMIF5/wXALbeM4epvNS9RQMkG5SDD3l1+BmJ7tmSrVNC4QZaz05D
+FnM1qjTdQkR4s5l9TaO8/adOqCViwhr8wjwB7yc34TzfV/XinF3e77XtcZlriyjCYoeSPXWrsQq
iwV32uluzwXbYGzuA5S1/NH4LUTEASlfoxa/GdB96YRlVZ8ABoongmLgxTCHk3qsDx645QHbrABd
N8ArqgUEjPLj+pMMJSK6Wpqhmtcoxh92iShY3QbVez1IP0xKM38ERdJ+C0fNfG2KwQ0sWX2gZCZ/
2aKRskYi0VzRh0qLaHocUoGfmRq0T7EUygV9Qnkg6rj36alKUJqgb4IC1jYSdbpZdGMnZ5cyGgWT
WgMtc8bNktObph1g4gbt6NIbYan07kSPpznRRkqVsxr79fde1anu3d4NO+eaXwQSRNC5MogW198e
hKOeAZhUERKZ4oeiggJfopHvccqPRAivaxMLnIZnnmWm/M77tx5L1zEJDlR7cgXdOS+2w95DeqR/
mnojv2QO5bxe6XNvnofJjfo2PvtT07x+yYlOHTKdBZ11tQI95Girz8XkdpZWPRQ+bAEd6pNXIs7h
DV0aHNwuO8edSiIteygX9hKLr+ccIR4dIdSsusII25NlhtUztoKoUNrILmiNEJVnKE71C0AR/Ihm
Qtsjd/Gd+w3QwhLuUJGmPCfWvyD2I6qpKG+51MSSR11t9dPoN/PnfMTucygwRD/4xDvHGXU1KtIo
KghNbk/VkOnJ5Pg+JD0FJdPHhar3KJASMs8QOytsbIkDMWYtMhgonQGv7mBL73xyUg9eEAy0XuhO
6wmHiGgGkR2qroKkzEVN5xaKG/yNuxI9CfPkm1b9McUf4K7S+/mcTuG/eCsJMAw+uK0DK9h+ACON
a5CJ9ewOA2pScYd6RaEFcCpFOBwkeTuxlaFS8l0wY1xmYhtLjkGP0irMLXfsENx3kxJS+cDef2OH
KPEHcWL93uSidm1Iqfd4CKTI3YPAfzvVVg3vpQ0PKDrXi8+TJqg7gqInWtiWPifKfBpQctNFlRd5
fqSm7oloazys5/Qxz4GAd1AFYZjkR5/iOuSiMkW5l8eNLpqxrTkmyGeYcIRNOKYYy4Pm7x8VjuQB
Vvb6NBECvTBO2F2mam7usGiitV1GhulyrPSPNqqvd3EVGjjTVIabJFwgB7v5+oJmuIUEsOBuTH3b
mFXCBrSzCCQycEnm5v44e0I0WA2UmAK/9i1gqCX2AooiodVs7qoh7TA8SXPp8hjjFtLZnJsmxCdk
RMXl9lC7n3GhYVKiEKAmlsX8uQgU1JGihb6Js4J4M3ZxcIlEKrzexm+5jOLoYLi9XUlsBxSYZtlS
NVgPp+rIO0qN7E6fqvITgOD0wtEtzy2ktw/ljH4EUtX+XSGhovyLiVrUujiaOtn75pvOdFORkRj4
phEW2n0pkOYZQvU5b5v0nn7JUTdm98PSj1EXbcjrZrpmF/4UUAdzHVqbkLcg5zqBSV6X+vmDjMr6
79vzu75sKawthx1UD3y8rbFhnAVRqiWMN0g+oB4gDxROZv0Gf0fjEjiJRIqhlGiQOclDC6HsYMvu
TZfGJ2WuhQ5qbvX2EazOBAYdLCxO7Pe+b4o7IE0BRXnHeJzH4Kg/vizXOlSF7aNKW5fmAtjadgDK
aUhQuaslYkdx/ZzSw/6oNFIQO7a+K5rWugQyOIqPdwcllYPnAJ+UksV69woEplITKT0XxKXx6ASi
OCMQ3nulPfn3k9JXd0OJKtXrF9YirSRnJ/ODbbcedLHccaohN93G9gtsbJHRujRgUoyTFvbye6IG
WX9WMVECHBNhM2vUVvjp9k/YW1wAgJRKeUV5y5e999Ml0YbTMLehbrqq35qPxSh6b9YU3y2VuXW7
rj3KjPbGow5FVsYzQjF8c0s4o52mGaVFV9HF9FVFm+kC2rP4XQNZL05NUiR/3Z7gzt1O2QucwFIj
kKDH1hNEmqkssk4I9Ao0hGfDKbqYhLxeYHVfb4+0MzVKBYJ6O2UfHpLNfRu3yDlAPkeGDJh1jOBJ
MePTEEXoMsQVIj6vHg3MNYhrohJAW1u5/CJJlXGOVAu1KUEdC+Gik4X0KJxRhBqbNuwPgo7r2XED
QZEBp7/UDRyx/o51hbSVVKLAGxHQvFg80PiVKZgBx/FwHv2+PwgCXhgx62tAgtahw0tsTyqzlQ8u
096eEQeDRptP+tfRiOyv9txkv2RDr75VZ2HghVb270Oo3A9R2VXJnW854UXNouENrQiVRkPeIIbk
278Rsx+KYC+ruf15ZDcGtCkCcVZi/T0codATz0PflXoq7zmZ5Vmf0BZ57SoviBrKQQvaZYn316M0
CGDAxUA3MIoHZB6bInqwMutTZjnNQ6u0Bzv4+hKkJccD44AZ0sAMbc4KbkojkWPjuwkivNBl8dd2
/AJv9CAfL3iJoS4b5kc40usDSkmIuIFV5oHj9KynaAgIvqFc1G1R8cIUOEM3KAmMC2HGq9s1hHZE
zYQoIOGWQtt6KKTy0E0oG/LiNBwf28CyThiCFd6c4rqeDGq1eL0evSw78zPJDbl+IEcsgOD1oPEY
jnTdZATMzgTbomYdkFWr+5i1bXvQP94bit6iBbGVg2Nv09Aqs4Mw8fWQgromvpeY2eIEAleAo2CM
yd3trbl3QE1eaMYhE+QPmxNA5ieHYcgjz8rH4lsp+/rdMMwdys/0qO7UTJQ81MYUnkdbr7+qHcZc
TR4UuTsUqPq2LU8NAj7d5ykYwudFetm7/QNfIs7NETUphgCi5ZSqlDrXX75IU/QAES7zxn5KCyxC
RfQY6aXyLo7MhVeMpxu+8pn+Ho2g8i3midFzg5TUXYVY4HMliukd8ocB+AowqaOK6dcpzuvuna6E
+e94DwkdHTBBL7NSjjxQXm7vzU9fml+QISil0wDbnESUvwqkMdvQ69T8Y1Gq6QOi0uFCkwrPOcIp
pzBr2rukK/XTYCXtncKjCjmhs9+muR54YEbKg695df9z18ElpBdIJ53/3gRIC0YsH8LZQIwTtZ8g
TxqUBA0qiNgNiA+m6meX28u3NyDHhQeAxtVS2Fmvno8ZnYK8MirvQjPu9bARj2Wn4y+Z5sVD2YdH
+/nq8MB1YxjwuRTPJPftejxU2TvDRL79jMYlEkPQVYAngEfAOHF0b0/tKlVaGn7LKNARsBhSN9+S
oFeJkSc1zv1QmTXKHvr8HQc180xhtKNnn6j3TqYMbl44zcHQO7NEuIIsgoQXPOg2/lJIxpqsrIzz
qHS2B00LJXD61mfD6LoPt2d5lbYwAuePMqC19Me3XVzRxjWlKAgXMhpmT/EriwqFP7plZmE1aw8I
m2RT8QEN+h7t8uwIWH5dCGZ8TBA4QjAG6BNtNlDIiOCGYsaH0oPAs9rhdtpgFVtaMlZRM8QK0eUc
+c0l0gbtE3L+03NildV9kPhHvuXLYKsDvfwYQD1QKqlN09Ze764SFIRmBbBfAt1Bqw91SRf7uOb1
h5RggW1li4WhtuVsqVWIGbFVGGew/P2lc9AmVgAtnpAUd1zkTY9Sw91ZkavpC1t0yYfXs5ogiGA/
2qFSSEfhYcDr9E1X9elBqHsVlizfjqRhAblxI25DT23IgIkgcY9grvD/RoCdNDCS+V8JTRPlDFje
eI8crHVAcN65f4DfkuFTWYCjbmwyo5jgTzMWRfVIa+WXRSQeYUJZqpfZqLTYa0V9VBvaH5HDQm2P
YvYWZlfrVS81C95OhUTpKTOQDFcDRI4yMYNQjxHou31Ar1dP8CySi1FEhvaxbW1mupXMes54eqcr
d2Zstw+0G82De/x69RiFHiNIFYe4a0ukQTQ7CClPQ4ZCfvodevWxJ2pnejuUXQpwE+EYxPXVxjzA
EV5/TIIuPEwMTgIX0BZLRxbEme44CgZ0wvvOr+N7A+kNL7J99Ql35vFgmtd3OuNhc0/0ZfFwm5vn
g647winYUp3jxU3OwKPwoXN0y3M0hHvp/FGGM23cspEBO6he7lx0DA2pBDET2wKvt7lbpgD7KXDU
4mzqCdrS7YDpL97dXt1YmTuBST4FWl9fsm4cXDPTxwv+guKDaoLdvb2hrh8XgRwX1Qy6T5zV7Y2L
sqBfyphLTtH6xPOrKjyrWms9ShP5kdtD7S0v+4qyPNEdAg6bmwex4UHRfVQjgq41XasU47nWJuVe
N63+pDXtcBDt7o5n8m0XxvGSmK5vugYf7QHMKNuJjeUFSsYH7GT6pmNVYcg200H6u/cpAY5wMs1F
M2eLLOvkIEkXEHFIbLU7aWqcuhOu6l6n6UfN+b1rYOFtU/qGCQrWYT21xT1YipyhaivoPIQje1fk
yMu9fsHALlBAJKSlOrw5H8EwBaFfIRo1wPFFQTyVpxBBfGQ647+s3tIO7ra9WwcAEvgqGkR8xGU9
f6pr+TQ99dLSILY2DTbDY6xhOp0rsD3r5hGXL+vcaLk82CTXEQ9lPObGKYAqQldqPahWTjR/rdZA
D1gDHa3ETvd+nMbuXrUGEpC8GOv3tlJlvxpIHz6OiTp+uf2R9y4hiMOEGLyXsLeXr/LTrFFzmZwE
DNgZ/5XQTXGmPmddFd1piuN8It8tSWZyx1VkOfxye+S980GtlgCH59Ji+uuRxYhIthz43nZaVpfG
aCvURQtkzoIWg+YGbejb472w7NcBFWAcA/oBnRResa2YVJ6aaiLVgAOJHVOIMWkuYUsGnf33YJP4
unqW6jkCIb7EAxBJOhWX4ih/q4598UXz83g8GVlZGicx5lqAk2FpkVRFmAGdxq7okYcP02E42yDz
fmsiqX1PKTq357xCrPgexH/SwFDMS6okUsbfhNWOfyZyzFFZ8jF2wod77vJTOfflAbxhZ4st3CAw
bdwLhF2bfd0ivF30MwTxCn+jS5hIeRJYingRsrTnsOry8+Tgca5TrTuhKXaEG7rOqQmIKM/jK7YI
A9GXWK+zIxqnNH0bn4gZldlJGC19HVmrX4dUaxCmjuvuY6sBSj0ZZsLnyCKhf6q0SWIN00bGl8JG
CtnFLrtCLRaPr/dm1FX4ylLeHk/R0BF4g+bK4lNA6wXuUZgNRwHJztVKaxjM04u4AanBegrxNGdm
WBPYWYoxupozpR9RfMOQm2fKu71L94Yy6RiDSqDnB+5mPRRio2WpcSDZN8AuWTpaNVoz82qk7UF9
dufCW7hB/x1q8yDmSAtqyJkRBJid9tTrZfplXlKjE1kgVi8gWsf70Szmy+0Z7g6LxDEkFOoUxHfr
GRpGgJxKxAztSvb5yTCaRWl46Ar80suu/OI4keLhvW0fjLvzZemeLgpuwAspSGzGDe0mH0N+z1mt
RXafLNKIZWtXb3xd/Xp7hrsjIZpFKsPtzV2znmGaFQ0OZwkZc2jlAIJH6+IYVY1LtyWrP26PtfMU
8zL+b6xNlDHmRZ8HaCqfwyZVP/Zo4fxRLn3p26Pszgh9KGoqBI3mVuLVUAt7SPUSZQ8tqEBxV86H
rtBzpOv9I67U3lDaIrNHQrqwLza7MiocmfggCs+ixHEGtaLsAlQnuceqJ3y4PaudnUhcQSOEFh5p
4hZ02mfWOOihTzYz1YCe0LK4KPZAXbfsg7skrrQP05iZv98edG/BwLYtG4OmFjnwenNEqPpbRc+C
pVPGXox6aLw6qPnbo+x9RdJrAgqoXiza5hqhfIrjasXUmrrWfw/q/FuZ69YHWSX/Yq8zFYIUxKeo
cG2WS1g9ANV+xPA47KPnwqx4RfQgKN159pWD9dqbFOE0DjDcxeQvm7HKRTECNW6BCeHQuqYK7K7t
KGoW03RE4t1bJYJpZF0EvG/6NetVwuBhQD6fu1FDf/cy46h3Z7X+q5GO1PIWzi5Ma74Sm349SolU
+CBRxDhbbf0XUV/lZYk+X3QmdO5l79/f3hS7k1pqo4vIMGnnZlJScSajtDvqE5RK32D4Qrblp5av
urfH2TtXMPj/O86yjj/FlMuLg80844gBnhZypuVJN5DStnB7QBLDSR8xqnAOaoc74SSJD2k0rQUd
hYbNoLBaMHnMZwZtIJqefL+JfusjfI+r0LKe0xZD54P8ZO9zkp9Q7TEd9G7FJrCKtaSJO5WtXyMb
+9DO5Z95oOoHWd3+IGyShd0C+X/zak12nw26bKjwZH376FQxUH0do7jXr9hCMFMpm1G3umpzabg3
YqElzgCZojcoz+D3kEa1m2MFAUfYfhoc//vtIa8nRqVFp7gD/hHF4C39INZavdQG9n5KfuA6Zik/
aL2wP90e5Tq9Weo5GoH/0hmG9breirg84MEO0RYWiZXeDXEzP+lxZL/N8Ss9Zzh9nAp0J87Y9XTe
7ZGvDwEjI5JJQZnLCubYemTUIsoBWDkLZ+fZe6GI6DdAzd0TQqz1gzD8HKF9QM23B70+BBSSlsrj
gqGFiLV89J9OHtVNTFQ4fNCvhiWVMW14dBYa8Gb7JecVvfyb4YBzwhB6qZuth9OiQKLaswxXyPos
nMg5+zyg7hi3Xyd8Fg4+6d7suC0R0uayBF60/P2fZofxDV3RmSOe9B1sK2B5rgwxZdEg+n9Oukw5
qOfubdHlNll4kQQiW2Q0UspwcgIyF3KrANMJc7hXQ9s4aMHubRTwGBSmXgo32xJYXCOGBwURpInT
RG9JfIc7ZYhjxJaHFo+7ynahzuXu7ZXbmRpdJARFFsIjSInN7gSk67QQshcTzWB4wiEw9JyeW+b2
KMudu864wX6ReoJyXhS5t4GwUVkya1NG6bIJoK2Vh6fIkM07BL+SVyczxDlLCYV/lmrqthc3UIjq
ZcZB12PVdxUxxic7xKnFmcvirBl5dx4xKjp4AXY2pKRNv3Sr2CJXDcC8miOjzHnoQqP7XUsC+5Gm
Vv6bogzosftZchD/LIuy/pwLXxakBT0qepxbFK9lZjRt5wktMIy+3hvxMHqQjq0zyjDBOa3K4YwT
V/aIp3D2wcb74WDPXK8m5AhiB5UeDRRWcxOtpGGP9+pkAc3PguEPW/pq5SICnnlzMQXdwafdHWwp
WrCgEvr1Jq/JhnlUuzmHEVwl9V2FoeCbep7kHVmqdnd7l14zIFCgMewXCj3l0yvR+FzBXAATpMwN
hxTL67wfPZUj4TlxNz0F7Ygb7ogG0hiaEIOV8Y3R2/X727/h+jwyLt2q5ZVCO2YLPABFgzXdjBYO
Wrzjg4rhthdEc3hwX++Osry1BJyEf8by0X+6QMnG2aOpnbmD3rX3mP3CX6fFd3Dqr0/FEqhApVmK
e8xKX48i2nrEXJsimmgod/8faefVK7cRZOFfRIA5vHI4MzcoWMmy9ULIiTmTzSZ//X6th10NLzHE
1QK2XwSrptnd1RVOnWNlq3g0R5E8Ze68VKHRjMPBBu4tCx9m0fl3mJ3cor8Te4AoGThBtHZW/3E0
CvetaBHwvL9Fe8vywISAXzEVv+Xm41W5B78tSqDg5QokWiQUAOUKvXmgyyocjeTI3st3gS/4kz31
e37aLLRvIA1xsOct2tsSPNRXiFmXh8xpckY2/W9jkB5pkLxYIiPF9L4UgI5y3YsRCT2G0r9KYHuV
Zm8j6T0Fp9n2+gdbIc+NrDmC7b+45NhjJIAqlA9r6As6NS+t12HM0SKytDS7pH1L48cC3sCvHA+c
11YZArpBbFmqjcAhYXZ6EwlK3GMDkW8VDb1YghOKTskfnCX53lsnAXVdVtU03ZbytFRTcO7awPqu
Z6hmhX2h52/GNTW/INwIr+iSQ4mLpCZ1JCnoK9t19R3WD34/kmFfSeqHB8Ptlw9UsAWUbVYnQ63p
DwK93S+Hz6IBwwtLt/T2cNQtNM+S6xRllXTfzLo3nR1k+y7+MGgHnvjFOVQfDjMAMhTL6BaHMEnP
kjOpd1S6yzdn9uvv6AYv1zofUWhCXTUXJ7vMjpjv9qwqhBigNP59MQRYBykxpSWrqNGM5RyssmX+
AZmTGMacSzVqOjB90zjfv+J7X5ViCQPIsDcC9tt4rrXIp7hzNVRoHXjI+txcogECTuqE9RGQe9cU
DR+wZnAJkt/dbuC8DgsSqrxvI4iwEOWRDqmUOY5SKt+v9cdsIIx6ELyDEVCFp1tTEF3O9uzbqJHN
SGJ7dNUi4Yxo8xRperHQlfr9/ld8+Z4qg8AWbUYQoITYoi80SakNyUweM5mgp23YTXAB6Fw+Tb3W
vJmTdXjWZD7AyVs0/2RBbyIkmjcHL+rOAcIK0A/m1mg8bAlcggr0YFP7RQQXgxch/NhEq7TbELnW
5V0QB13oVnZ9YHRnV3GdxISU1Xn4tuiWoRoZVvRt1FFQZD7HUBF9Xg1voPUCUuL+V941RX0K0mHm
O4jLbne1q0kulxlTSa8n12Eok4vwzend4PTl650NiB3FKqrGnV406WEfFLZVa5gSXaCkxf2LBqHS
qan7o3LHixCX6Edx2QHrhdyZFO52VUmVK5hSXEAEUwWRnhTOFdHl/uSIIPjbdTp5FgbUqb1CLEAq
dZQW7X1UgNmKqotUgsLErfmOiMjVY2S5e6X5LiYN5tZWN09GG08HhZ2dtxaYKcAH1SHACWw8+Orl
aVc5UxmtltCZIOvbT2UMU1UT9zWCoVZ5vX9e9u4DhVOiPxdoC6WX26VZE0USt5AlIo1m+1R5Tndu
WrO+wPuzngqjqtCGzrsD16MWcZOxqO38yejm0c2WahUou5WRjC0BhXJVLp8Y6navTV14j4VlpZeg
8AyEH2yz+PP+gndtU84Ce8HbD2zydsG+IZdRmCvpihyt57XWx5DIEMTkYKWnvp6+FwhqPU3SPQLu
7R0iKseKDhfGVvAmt4aDpa59LcvKSB/X5GEh9/2S6xQQcFdHsNBdU0RrP55JRdt0a4rKVlkrnSdG
CowPa6V7nxrhMbA86fFBlWLPkhXQySU3UbT9m0Xx0aTNtF4Rga3LTuuwaudZ1uU5l15/ef3GMTTK
2DvBHojEzc2oqQvmro67gSK0flyqvEf9s6w+dl2vXa2WiWUeSY0mQC+/3Le893JRi6TfgnmPyTnl
nn6KuYGdQlA4O3i6VTMiM8itS9frw6O/uIi29RKhXC/zv4ouRY/aVK10QY3tIFTdu6k0y5mwwi3w
am/Wv8RZoeomRTTaefA4mSlcfUiPnrqy/m748GXTyjmidXuRQnFRFdJEEQOSh267Um1mooXYLtjM
GP+U9jB9gPfHPyio7V1JhlKgLlJ1DGY+bz/vWCWLTIegwL1O8n1ts58+OsEXXstvXuy066kbvfbd
4kJncfBR9x4WJfvA3BxgSW+LYp5rAY1RX5WRLcy+PdljNp/lUCQPjlP0X/Ox9b/7QSJRePYRox5W
Xz9SZthz+GoCHxwG9B5EJZvFT0WXQj5aRC6P3In0GWwIsqvRrFO9yWv7aOB/78aqF5ToHUA1lf1b
e1npGsmoYc/JnRLRtmCNjM7NLymqiQc3dm9pjP+Q9FMd4tpuTOW99IassQh7EDQPg8Z3GeWPh4fS
rZfzPKz2wTl6uTT8qyLxpGtGdXHbynft3ljjJEHoV84fk36YnkadQLMExfPqgA4IBiUZ5YvojWzj
kVKRfAVIlEZV3k7XWeeyA5UXl6oX9sEJfUkaoOAe/EM3Wj3TW78XDLVNMbgiYtUy+ac5FKIL7SmD
eArm+vXTQlPvn1mW8jQEU0ZT3Jk+iKZ2QxO2jks1z82BN3zph/gxiicVl8j05RZQWOqaZ49rgR/W
svJzUztzcSqdwX5wZ8pVYVy1w5dkauvkIGjYtUuFBaZhH6zBts07mUnVjwKJQXhQ/0a+PDsDPfDe
TA6lcLJtxAonx/p03/PvnSimOagSKBLAF2D7gN6XXXVNEdmzgfrhOhcXL5/1t4uFnsYvmOJVgysP
L0CedHsv13lK+EvZ5h5048Xxs5Ub07kImfRH+lMv76UJVoMDzIutwP0blzMM6ehMNqZm22xCUTDr
PhLjRl2S6A/gzczH1y9NvVogbICFAt28XVqfuZNZlx23pXbep37fnHjL64s/puuBpb2VkShwOhRY
88V7tdSZ5WszKyvdTHETMbawdlUSyiwbPo3lXB+A6F6+jwoiQtTMQAZZ5XbTbHNJNA/Z1Mg1uu4i
PG143/m9eQCJ3DuFwF4U3b+aZd826A2zocZftXkEtSmS3Zrhnp2CVteEzznf36q9Bf1sSv2UnyKd
OrPHOh0x5TeF8b4Y4/wKgbf4hatMHkUjEjw/E+ubGFzyFBoJ4jeQhhXyOahH/23cQy3qCBn/5dGR
PLXjYV9+52womRHFvoLf4jrfLi0ZalS0BQoqdNH+iWNKN9VqeWhgMH+2MNPz+i/5g2MbSClJP/Qy
t+ZiWKkQD7czeAC64YKasPyNGanX6Z5BvwaY7EchjGifZsX2APYBaptph5WpakUPUDhuTl3f5t8k
+uHvgJcedSR2ziJzCdQViES5adtaGAx8PhYtdRZlf2IEzDm5aQqncn5IO7JnigePwgL1TF6/jZua
Jr2VtD+ySLeyNkxilFlEYoz4YgpH94/93iOr6phMVBGrEO1uMiYrLZj2xulG5RzrIdIlxt9GrNl1
GGeKXaVED81HnCBKZaBfE1iTTjCglNd6quvTXLnT9/u/Z2/pCpagc0xJrbYsojaz5rOj9Rmk7Fr2
3ljL+C1OD44iPTnCP+48qx4tUrqVtCoZEd1ciwHxK7da2yxCKwWta6/rL0U7gbVOs15AUWSg2loE
68NrF8jrAzgAuBHMAzCa3d6O1KSN5+sFQ1d9FpxNOfVhIXEITp7lBynqy3tvMVoMPIzZdzrBW40H
IP1eqxdZFlVyLsNs6MQZwBpaLQ1T/YEBt+79pb10oaD3VGWVYh+L3OZpTAqDEhsh1F+hivtKrbc6
MzeoXe9beXlCoE7yyJW4HLSYt5COqZBuyVx7GslxtqKqyzu4sgYkdhB/Ce+b2lsQs6wkZnBWvSRt
n2vI5mpDSyIidg3QG5PKM2X+6L4VdZtva0JYoCqM/genkNN8eyLgHKUtKFIZ1VBSfdD7IL+4DrxT
PbnhteB/C71Eqz8M3eK//oDwiFNdJBpSLadNmsLkuScDlGMjXmCkXMZgugzWsPxbrzlqEXWxHJz9
nQNJNKSmG1QHhaGD25UiuhQPzoi9uK8WIFRNiYrylDwGZrdc3ZKZ3oMNfHnFSR6I9Oi/wtzIHt4a
LNsRfqGKCHnIu/jaMrQLyelqnmKk159oVtlPVjblB0HLnlFmVPFhZPaQjKkD/FMkIQqLyFxKGTE5
X5/NYvLO3oDGleFO2hvXTJoPGdpmB4HFzq0AHPx/RtWn/8mobvZgJABA0Al141PTrf4zTaj51I9l
8vH+ed1dH2E6JP/cjBdDyWNR9rNoOa+I4y5/GcaMbIafafUlMxctGiqOUt14r54eIw9kEJErTy0a
itfNVtqQCjUyLWVUOEyp0HVbIgkn+RMxaEB9z/Ff72awR4iGmIBK5De72E5rgGhWLaPcW7oToc54
tmGgPM1e7h28wTsOgNTuBxEgfS/eotu9i2NtEAiny2igd/O8wrdw7mOLIaM8zw3jAS4c7Robev22
sVA8v7+ZOy6O9p7qhlGGoSiyOTeFKfOpC9aZ927+NKCk9F52dv75vpGdw4mOMpPH8DMRa2zLIURN
Ro2G6xxNqaXoFafsyvPeRkW2dAd5yc7hZNiPnqVybNAQbMKZICuKpQnwnn5Nd74vxEpFUq+fKod+
X9nmw+9aJcoDozvrg/SAEp7yowYP7u0GLrq2UprJ5sgNZBCmdalHcK0PD7k3D+H9T6n24/axYJKb
MXEG1Cm/wLRwa8p1htgIZsb9OZHZNw0g3MlmROojVbwqyin8H1SWdu2B2gSJA/iI6setvQXERTv3
xEP24vhPVSmzt2mZtMwby6T6qwum6sDgywPJAunNKp42kuZtx2nw026Wxioio0cjJenE+JwNcjx4
iXaswDynAEaKEgiKjNtlpelaWGanTREHltFmYBBP6BPVB0555+NRtGGUESgOp3JbMFqFNUwGr2ok
Umu2iKhncY3npPiq9VP2vBp9fFAF2FmWGpNSTBHUp3hnb5fVOHOT0dSdoqCx9WvrCe2cHg/Zv7xj
hK00IqAlV3a2SOXVN4sucNcpGp0h+y3px/hJ65cMzzwblJMn7zeoTfqDHdv7ljBQEKZA5qRSy9ul
ZZk2Ea84E5imyv8L3t/ylORSPqQLtNu5kEfUNy/vNBkYdUdF0sl4wBaqOQQdM19tJdCBqhDKSbPu
qbc5MFRvj2C8O7tGfwVkE/U2RjG308PLlAfrMNYc+Vp0T11uGdciJSW57zl2FsQtBg7GJaaGuH3Q
VifXet9gQTIuy9/MvB/Pud2gLpgekau+tAReBLw1A/XAZOytz6BZlXpj3hCL+Hr/3h5053NQVavJ
cGIXpAfL+jE2fusRsfZjlyBKxgVvXk/otkSGaJ6MpixtBFzgtYLor5nvhfBakF6tdFkepqRaxNUh
poH9Z8kcGKTqXCeFbXWnDGOUif8eV80ZTkUwNl/meVn+1vwh+7yktvibuDUAqNfBhPawUGK2wnI2
rTW6v0EvrxUzgBQYoMpQnBlblIhgsKGwkmyMsoR6TZjKqvlS0DZKGJPzrRCSdYawgvngXr2kPiAk
pzrEUAEErRz5zeMV4HGHKm3HSDDg9VXGqwbrsXBW49xO0zJes2l2L7bS2L30M8Pn7hJb/2le37rh
WqR2cODCXt5zaLfJHRWEA471rV63TJNymOkwwD0+ZM8DmfJ5SUr0q0QxPheZlxy8N3v26EmDGqE1
zplVl/OnwNlG6r0w8pHgq3LMUwU37jnomL1NwU6GE/pZB2/Cy8tOmRs9crISHMyLB3UQtFXKhrgy
87IOrEPPDayLo2h5z4pylXRs6bnjqm9XhQAoMG3AmJGo8+DaIIF7oSXVH5zYlxdd0RIpUkMebOKR
TXAg1t5oEuRlo8T0szN1t/6DHXdFqHMHX40OUaaIURkGpxG8xRDkC2D2MugI/5EXC521mr9VHmKs
hOTywY2b5Pf7l3FvadBUQL8E36ViRr/9gC3ca0wyERe3tvRPPaTkeWjWDfxlllv+/XpbKhDh+FG8
p2Rza2vQ2okDA1nVMtjpM69ffKb4VLwV2lIfqUztOBkOBLGq0m4iUNisq5eyxhMkJG/6pD9oMvBC
2O6asAWE9NgtjjyZpOnn+wtUC7h10ZCZEBujyMG7ALD8doGx0clg1JWLlt0EWDFLP1XFPCkxAf/T
AmPYYxsL7zIswvjjvmX1N28tw9wMrgigH03fzQmVQRKsa8k2Th1FVdjWoB7B/8/+X/ft7B0XomO4
utRIGmR5tyv0S8+boOgi7VipEFf0EcOy9Vv0Ylt58DH3HBZEQ9jhbSU33ZiigbDM2hJDbcblC3NY
5S5tDn1B7vfPbjGLP++vbGfvCCXhiVHRngV+8HZlqywytGJVclo7BjqhIDSnLGi7UKyr8bCM6BGn
6RSEwlqPiNZ2zqoKvEg7uPaseBPygc4wzKoviCOStWBO0iqRJsjACljmqP1Bi7AOpdfK6/0F72zl
jdXN97XKZFnXmUKDBfkPMoXl8mwkiTy1wXRE6LK/QFV+VpShHJvbb8uitU5fcGpST7KLtN0FKEtD
TWPiDUYzfX72C+NI30L9pZsroZoKkBUr4m1ni5P04kZCxGHAAljoEEQnffIuntfX47F5UulEqoiK
DGFLSVrKWYdANuOZC5I/xjL3PparF196azKPxk5/TA5uV0R9j2I3ARSCiOoz//SEQ1wQr2MDQsYd
/Oq9k5bTo0hiG+hw1rwzpNT+GZd+jMzBG57gg24+WnMxriecQ/FxdRw8+1i6DgIb7j9JascnIo3h
P3qtVF9LZ0EaLpmOuo17t4pJOlI0Gt+IfG0qoXEyr03Z8nKa6aoIpqAGL3vAlQ0gowge5+acTPV6
pq+vHTykL88cJWZcoo47pvOxPXOzOzpj4XnQWOlttoSdX7Qf9Frv5pCCffabsS6+8Tgx7pMcGH55
ryjH6GRvlERRgtiiGISwgIwsFH/HxXUv69gFz2T3ZbiKOH61i8SUmuOD1Jku0paw2h312JUSn5Uv
Ws0MryfaSOtn972jNd0QFoN1RFu0uziVJwIOARyzpSHXta6HsmXiWR2dOcqywL1UyGiEmdkbD/f9
08ujw+Loq8LcA6Scw7M57fFk5jY8SFE1evZlNNfi30Kr/fcI9g7nVjDs54wMgup6cQTRf/nyYBlP
RXOO4gm1k1vLVmJ1nRtwp5d2laegkPGbpuKlS+MZkoO6aPtP95e6axCxJVrXVLyArN4aJHTtliBT
sbLvdc8eI3xh2eTNqeqleUkzwMH37am37NaR+HCJ0sGiSaEy2M2nTWwDoZcWf1whg/6U9db8FBgw
8CwoP0XwM5WfGsAc10a0a2iv/fdXW7c9VU+3+AF0SDaJbGKW3URPkPzPtekrJxlF29CqfHxY0I+n
gvmOCyNm9ds8m8azYXZHqLWdQ3zzA7bv7dxpRjV7YzR2NPFoj4AhGSvxZnDk0aDTy0eIoILWFb8X
QCvd59udlUbhBVVQTxF610MEHaR90n2IW+9/0b0F4e24kFQS4YrdHth5dtxWdFPUubTs4wVHs8QT
SvB58GoBDYoQVNFpTRCuKLL12wVl/GFr2NMU6QWSqbFhF2E9w1PYLpV+SrVDFqm9pTFKSODAyoj5
NmGZqHvZOq0+RU6R1A++hiNNx2Z924LUPN3/isbONVQ1N7g56AMiSrU9F5bqgvbmBOaPkWWiL3rY
YbFo3l+0tII1RAvYuaC6vNTXxWTM/5zCvfPen1KnotM2wTAEWsKYzlSYm0/FErtvvCbLUygInOWI
9nn3uygFR0j4LGrk6s9/igXou1ENKscpMrOxf5gE9FSyTz9nSRkcOKedwglxIlJhEAyACaRUfWtK
Cj8JOoPPojftcOmHBpE6jZJu2+ftuevTTznzUle0bCR3V/dPfrCOT4xs9Qf7s7M9/A6CCOptJATb
t6dbGMOdIKqLmqkMUFnNVieEuM09kdpazCsm3quTHd45lw9MNkDouu2qpqjBtVWezJFMs+nR8wX1
SiEoujmxdrC2HY/M4AD4c9wFeeO23aFXDaC8ZRZR7VooETAj9rjmVR4hNTJGjBYCkRl18dCt6RpZ
VXaEvNw5TdS5qcZhW2V1m5M/uYzSZo1PtyVL9Ce/tP6qEN/5XfSHl2zHIZLOAYLkllEJ3sKxOyha
aj2LoXGuW+s8jUX7eY277IAUYHc9AM0pMqOfREf49sg6XWmn5KYigkVqfcrXeT6nZWZQNNXag53b
CVOo1UCFwbwLIO9tDNZ5QV3RgRGR46bVl2kd6qcyDqyPhlmYoWiRpqozQ4bVaL++KgXIm1IKdSkD
qF2wcQGexokCcS6iquyMiJEbYt2uyc9LOloHAcOuD1BsfvTigPPg+W8/KOTG8C05dP76MeguulEl
16rOm7Ms0k9j4xS/Cccc3+CLqki4axFOgd9cJ3Kjg6+95wMIqxkwZ1YZrOTGFxmT73d+U85Rs8CO
F5brQL9JN0r5Na1tANPpAlX6/WdhJ5EADc38MFOU9Hatzd2wF9Mt15ymbtCNGR1/YSFM5XrP/oLM
jkSB7KTF8EXdN7p3TdTG0giHbpXE+fZ7L4wSTqYz8b3Jn8LSldpHa2ny3+5b2bsmRNbqABGKMUl+
a8XLrcyxe1TwrDFxznEsmnBdiu6dNJujCfPdr8i54RmhcASw4dZUkCz5hLKXiFA4hkDRiBmxzSbR
nOGC/HeUlfhS6vZRCWBvfbxXICk4MT5v161RuzKcyW2aOYKYQ3Iop6GJ9Mk1302lc/Qg7y2QQrfO
6VRdhm3fruzX2JzTBZdjiNR/dJ0xyz52MEg7XyypXqmkgS3XMefyqDO0dydAn1IWwKXxemxizHld
bHuEaCFqdfjpE4L4qBXDdJkyYz6DKTxi6Diyt4nfYyOWVptjL2vHPNI7kZ7Lrm8u+hL4l0RYR6xi
e7vooCyvOuUge7fkFYpPSExLIyINDNtXJPdQyJ5iezqjCp4ddEmObG2OqSUZ/y9MYABAUMzzvDjB
U71QD2uW9Aijv2uKYjGtZUiqaCHeHs5ktDoYIgEAWG3lfBmnMTulotLPIGJfP8NHhxfEBm03lVNv
SxKFCLS5MTmbjdYHV9jt/KvZgwIIuB6X+y5lz3HBh4NAosK+0Vi4XRUPkF87phARg1S2ca75nkJN
IRx55b1DSDbAaYeeCfD1xnWlRUap3fYJSm03+2BrpUtXwcmfWs9OBliE16P7vbddSriVWUhyVwae
bhfmIxIPYU0CYJYI7aK7k33pavTYYjmZB5WPXVMK34Bg686gCJ3dpDbXmEBXX+pzgWjoZw7GRE3A
yQ9M7W0X6FxaJBRJyRw3n7GPfRMN4ExEQSyGx5rc7pOmHaoV7C4ILLnLM0rXdwtWgqFr9VNohKKG
KYpr7lYIYLliasKsaYuDN23PD4My+19bm30arcbycw8AA2wD5ZVRJv/Z06T/fSwZ7NT01ItyRst+
4dTTr4NlAXg59U4VJP6UjZV5O3ZTjouitNH8Wxk9E1zJ6McHUcHud/wxhqsGm4Hb3JpxyjKf6plD
z4Rznj8aZWI/pckw9Fe9AGN6/ybvGmMOS2E1FAZ586z0QLyaZGnJCcRgx6HVOunTMvYaqZ6Blw9/
wRqAAPgp4ShCkvt2aQYEVroo8h8wlOadG8+og0jrKSkPubv21sW3Q1YHzJMaCbi1FBu5Z2jM2IEd
KpNIX+P+EUmQL6lotAPY8V5qQO5BCkmWjojPJvxw165364wv2CJ19VWTMAt4jVko5uvsLMZRD2up
ladVll/vf8y9SgYyjbBQw9+ilEc3lyBxA62oZrIseLTXZ3dG5LtxluaaTwKG90lzrmVly9+6VmR/
wJ8UP/eQI64n2LqLc5M2w9XNE+ubHk+V+6Z00/rfyRLLf/d/5O4+qN4APhyqkO1hhn+8zY2A9y/Q
Z+dTns6ga0st+ScQ+ZF6yd5jQY8GlAWASdWLuN1yp2YwtfN4lOo4gKAW/3BxhwWGfxPsA6peR0PV
e0tT0BYiXZAJQE5v7Y21kfGUSJ72YoFNrHbzr7biQG9G/1eSQCYKaaGp3BPKy1tTXN2UViVLc7sc
SQZkoPqvUGoL95S1yIn8gk9QT4UPHRDjXdv0q1ECg0xhEPoZefwACcH4UJuZdULYMD3fPx57ewYK
TuVdoFbAm94uTAgvTeyZKrFQDfzERMNa1jZ1tCopENYORPntvsG9TaOySdUAuBYJw8bfCbsbfSvL
J9jLbO0xKU0IoWuRrlzSMT54pPaeXajnYDmgcKBSk9vFkcx7zWJjqxG2+FgU7qhFpIPCO9ivHTuq
48roGCOM9KQ275JnDktdQVYbObOVPjrV0p3LuKv+vP/ldq2ACQCGQ571otPKRE8lEB6mFlkNQ3MR
TWo+Jpk5B9f/n53NWaeCAzKRJzACmiXDxZct0K00O+jfvZSLAAEADdqPM05Dd5tvOHaQCQMh2Kg1
rXR5cstGGmHTlrgl0ZXFH/qYNd/npemnB6spDZKRKWXa3gZV8h1dK9M664szPBp6oqVRRc95Cuus
9HBvpjd+62vD0ELdSrNPY1aXZhS3NcWF3oDQ9J3oi1q5wcUSoYhraz1NzNEWlBly+9EfSCXOfVOs
n/ul7I9IoncunBr3gyWGhISq2abEM7sz0DEbKd/E96ENqLLlk+U24sFu8hqa/uVovmnv1BAOcm5+
wMm3nYQiru2ghQ8ighw3r8J51vvQG9v2KD3eCQgpzTFZSyhNQWxbeTCHrspFq9Pt6XsG0UxQ/0Rr
etS0lXFd+xoOP9Kig6O640zUVAUNaAqQ5HebF2Cls7haIx9Th9PjYc5l8XHAXsh8gP36EJ5yeKAa
PzAiEIXe+pKppKqCCvbIcS0cCmBV8dWiL3wQy+ztlmoBKF5ONc2nTs9PEW6rmcLUkpqmXadrf4As
nfNwpjoe3b/ie4VGFbbQuld83jyit3acYCzswfRHGKizSY9cXya/iRJV81NdZ+7f3TAzC9P1QzK/
nft6/IR4+/JX7rqacbaNAp2T+79nbx8J3yjroHbEHMLmUoBYbHNgo7gci9rVmhjmA4jY/2pjPAJH
71mCDw7wlpqtYEbuduHdrEs9XlFI96mI/SkMul1QzBYyjBEaPQi2966E2ktyCEpjTBff2ipkUpSD
pQ2RMWie8dZMPA8wo8i15mRDbVt8DHLNL0PI/+Rf97/nnpOhhIqXoaPCY7EJTJeh7AcDldsodXSk
RpaxRHIHfZ73RpC4JybTl1/YQBqiDNl6NEcZl79daupovq1pgjCiNItQ8zQPamWY/VvXbA/O7u7a
CDDVAD/VuC3pQonmtV3Mzhg1oz0+IuPknmInFVfhttOjoziQ73/L3RMDkBcmOJADtDpul9ZTFSay
xcfYg4if00azkNAJjCcrNY6aHHtLo8GsxNEpIgGnuTUl4CoaBcwBjBAPznUSS35KWy+7eEM8/q5h
/yBu+XGvNggFJnqpFaiSARGl+kE/uRuivxmWU6YgKpo8p0pMfhCOUj63sl6TcK4G+aVe7eVvS+t4
WGncph9dq6iPLsreJ/75Z2wuJfW5wU6ow0eCzwIzPoOb8AU7sKGkyS+8GLg7kC4/aBO2GJA0tQSy
OMzQQNg2nTK7NkBx5sOl66V9vn9w9nw5VMDq/inhr+1Lb+hzDkcaGXC6aMWpMM35DaVX/Y/7Vn54
rO0eIgJMVYSCikJEbfbQt/tBanJiCrbx3HM+G8vFyvwuAvXPqLHrz28cK2/epDX4vKaS9qNVJOOV
QdO+Cil/yfHSF5PHTANFlyvY7+ZzHTvO40j+fBCP/0C/v/itjqKXh/2Tg755r01YFGvoxiZGy/rx
3yLxxHVYa0On3zPaDNQOaCZXhTeIq2kW/Wfw+cEfqW0VF7R58+9ZaxkV+pT+0EZ9O9cH+7V3Cmli
kk4abBdJ5e2HrFt4gwxq4EBTey87dXPsP4DZdL4NjNseOJWdmgUGACHRUYD+YUun3lDTHJJ44eJ5
FgmyrJJzgVbJac2A5kCY9M/IfPZDK7Mj77mzSMadgBVDUMBg3Isb3zfrSgBHQVf0SXMeO8lFd3KC
usiwpF8ceJiddcIczbg3Hoa27XYW1YbvdRY+s0h57NuhO0GuXtuzF85dW78F9mteskL/05TzcJBe
7K5TUbxRh+e132J1vKFhfrRkPIky5QzSxKnOHdSWV134RxQMe16UKrzCUJOcQXCufstPXrRmcmmx
jI6LXlvZQ7dMZlh77RQGOVLH2uh7JyMe5g+JhovR5gzpAWt5tawTlmlhMvUL+RsJxNaTxyCg0pHW
F2J07fPqj90bk851WE+H7b799ZKygdhQshRbHV7PzztQ+ZRhxWpo7506cT4yA+Y/BTPqKXraF+G6
Ll5UQSUfetbinf08PnoydmIroqr//Q1bxKvPAAfpCHTyrTn0f0idprSL5sgn+A7qp1lmwYchr4rX
5wDEpjSnuTfkOdtbO8RBqlUV8BExiDmEccN8jglbD6zsRAFqtIGWFcUEpeFye5wSSFoBEGPFQNXh
c5LmTX7q7NF7t86Lfo5TKjUH3mjnpWL2V7VVqW2pfv+tRV3PhikedD6mnS5rWAW93oRmGtj/3n+r
9i7lz3Y28Q0jgymCytQi6YC0l1lW8blrQd7M1dwdsIDtLskE5YOYCcnhNiAtjWRNdGfiPsCKGOVI
KJyYuT6qQO6dQvhXYZfhKCIysikwuRbslW3OVk02YX5ixir2teV5WvouSvG1D9XiHg1j7X5FmHwU
xxn/3bZ5fLeBrXP6UdFt6id9gdB6dJAiQ0QhPXDfu0dRFQ7APUNeuc2vjRXYxDjSt3IbuNBr1JSN
cPXxbwzclVFSD8OnXzghiqLIYh4FwP/mJM4+PNKJJGayOquCWVbYp7yS40cL+czHXzFFfEbCAgR5
O5JlLKuvLaonZwzI36XL0kSdn/tnr7GOBrf3dgwBK5jW+ZdStXolf3og7B4meUNTzqprut+nbk2+
IenhvJlrI/58f1V7515F8mpGHIKS7YNLHj9606zaSXruf2aEuvxdg7vg4FzsLogyGFkt5HDk7bcL
GnWNUZORF48qnnZB3aML56JvH+Zajw98094RZLoEFDNcD/A3bk5EgkqJNHwe8rackgtc69pD2efF
59Wa+gs0XfGB49i70sAEWJTisOEz3i6tZxQ9Qa2ABMGWXdROevA+TaQMfaoe5yy1UrR61/iv+7u2
9z3ZL6qhoJCIWDZxsZtrbSvRSImSqvA/M+Y/IxA+tc/xDKP6fVN7EdlPprZZCblz0RUtpRbdTyt5
ydJMe1c2ntaG7pwGJ290qrfSq4FH4u6C6L7xvc3k3YTKlNiBkvnm3KxtntmtBk5baQe9Jdt8Xzq9
Hunmsr7NzPRIh33vMgDqYspAVXrAt9/upYlaIqywM7BwW2dYyHbkRRv019M6IbJGeqdmy/CU2/Bv
jAWh+6yN0ZSkxqPht4jaFIe0TnvnkvOoqOkoQwAlu11LGsPhhPYX53KdFjA6y3LOS0rGY++YF6uw
UPVIoaa+v1+7HxDgGp0SYE+AZm+NFmZl5slAmRDoXnFtR2QoGAk5aq7tWcEFc+wpSYL62JyKGAIQ
y81KGhuyaoERoC+zjHF1vr+WvTtGuApnCehzUmV1Nn9ywnJlBtcRHPwcjs6vWV7LkKGeJQm9wv2V
gEqNqTEpystivADGQr5fTi4FDa/1nUvuNBWTNf7R1NfebSIWxTNajDETgNyuSKm65+mkMyCkjSNM
67YKBJzq2lZF9eh5TXJwe/eqxkQBIGYUWAGbm3eMdp4O8IIJSmSTwWhma3Attcx9Y2trep5jYPzW
2jqXbs21cCzcGrU6O76u5nKkJb+3cjrNSt4DijhaSLcrH2cxm6U3zxFtpekfyy7zUwXUBfUzZCiM
JLf/fP3Zgc9MKYmgcMw8wK096SGxMY3Yq82xefDstDm7dtt/FdYyH2Cq9y4DnVEFnYBB4aWKehYv
fjAz15bKPrgkwVB8mRFRvb5+QZBQEWVBHEgguVmQUZapZUhGodrY1MLayJNo0XyiVy34hVk2RnOY
ZePkKPKTjQ9p+jkFeQe/V+6OcZg7cRN2Riw+l8u8HHRPdnwkLQT65sB2oPHcFtyHYqA8FigqsdRx
L1Y+1OFStvMFlrSecQbPP9GWPaIp3HlQlbQn6ROs/UqW4PZsiHjKSt8YZ8gXtPybmfvWQ9OL6WQN
ffHfYvUrk6LZh+B/OPuu3rpxtttfJEC93Erae9vbJbYTO05uiEwKRYqiWESq/PqzNDfndUGM+YDB
YIBkTFNsT1mFuOSDnfLOhYa2HpCG6G4j9X/dSVeAP6CbB36gD1h8ROf+l/Umuwg5/SA6ebMlUSza
yY87WyfdqXovZ5h7mKYz1qHo1gnbrBZAgRFN14e/b8k3Z3ofBa8bFg7QJDSDXo7S9Vqiei8winfz
OQey5lbCKuSI4PCh88F/1jjfh4MgAzjo2C9I314OR0UyG69QXxu7sjwFoTNt4FMOc9Yo+a+HDY1D
hAYQocIFgjfhdRiyooNJxkm1ulrcOa2GrbUrH66gtvVRYL7/qBcFVgyF2B+NSgjz7l4yL2cVTnQo
Bqo0YA7z7iWhsroweX9cZVBdECB8a6i36EuF4nc9V8t/1vLbh0dOCBFUkMlQYHw5/AB5r5FZgH8G
CB4dUCnTD2rYuaUIxVojNRpfZv0oSHlzDvZB0Szd8ft4Cl7PWYUGtmID1e3ud9RYMNKPYwBvz4QR
evz7Hn13KOTcALShEI7t83J++YYn12aJaout2E6Wx7hbcgTryhTrB4/tm7sMs0LwAK1JlMp3U56X
Q+3+VTnAHaoNK7q37BNiv8WddEtNVRrcj8mU3YOW0T3+fYbvnHWAjna8wJ5FAhn7cliNX8XMNFLt
Eo2QK1g9ogs6Tv+H77hPC8kOnm/ApV+OMsOaF6kv9on0kzwlWRC3JSujepppdfg/TGjHCOAKQ4n0
taktXYugSgkmFIeFekgGHFJU03LIDf19nPe2BupNwHDisYNu+uspTSh1dyJVEPhiw6HU/M/iKgBT
fPVRX+m9kXZyHkT7MCHU8l9+POgMVwHKJGObR1t5UQK0UmtehdeeZ+q/PjHYhOhfYY2Ae9hBoy+H
otgkwVygMpIpNsPKeQ5P5bbgLbWpuPz793vn+kdDBIR3bApwZF4zLbEFmIeIuWzpmDtd21WE/CZG
jHfZo4XJGlWU6tt/HxLNASC+dgngN/15GMQlDBOEB6qd2QH00bTmdtnqCN7ZJ1mWHzXJ3zvS/zve
q0hhEQSL6WEPmrkobUY1BQ1f4vWydCSBXkPXnZTuP1I62pfo9YuAUgY2f4QX741NicRzndlQyzYO
pDygJh42AhWVKyM2A6HTWF1TKFI0yZLHH5y8t9MFj3S3D0H6CBZ88Wq6BctMrgxuMAmpsUtBt6Sd
J3A+PBXT57Cf9WUR46j8fU3fHo6dvIoSA1Jk8Ohei99VMYAr2kOgAf9O0IeQwXlBHlHHUIj4z5cY
div+QTkDIksY7uXhcCMiM+xlNFrFkj1Zv6z1kpHh82AK9cHh+Ffk/uUqQggU3BL07QCyABX55Vg8
y0WwYWZAZG4Tg9WELXktg7H/JhY5ghEIo+BG24FOjVsiewO4OR7bHtSzGG8VZd9y0kNUoUwBjf3g
4nv7YiCpRliIiwLUl/L1wdV+1EOf5vgMQcI/cxTnmhBWK49/X9e31wM6TcBGQNgaJQJoSr38APCL
nERXIrDhYQy2OAuyGt3j6ovr1XM8T+UH7cP3JoUBkaejUgDY9L7N/qdYsK25STUqnG2ZT+nRgAKu
P8GbPP9I2/C9ae0EWnA9IWLyprqJ+rbcsHE0yMcawmNTJ/oaOFNay8rSW+uCjyr6b/UNweJBEg+N
bmCDsHVf7VrIOoUouWHXlryjlwtdxtt0XMeLHNvrsKZZ0NfxEgc3YI+kX4qVgEUIMS17Q1zlvvV5
ZVvSV+NXLsv8yk60vJosz/+kw5g9Kt2lcNPl9EGoiKF9pT8E47y9zfDbw0B3L85C5uE1A6QgSJmT
lBnwcCdZ1EHVh/d6i8U5gfnmbVVM4bXM1uR5jYLqg+TyvaUCcGFHpyH4g8zryy2xQn9rKX2C0HpK
/7iFVrfVpuWBlemTAf73o6rie8MBcgT6LTqOO4D55XCJZBUJDbPtCqeiXzLIlgsHFwxoQSRl7Yb0
o+LOOxfnv6JmBW5NBDGvS/pM5qmcfGAg1BH7224yUY3qaXqpyvkj0eF3HgYMtWd5yACQe706XGHa
TWEPs5zWZsZvx1I7dZAhcoQzBTj8LBJbtpYy9kFl/529A3gNqpi4RVHTfN2FiWZUHNCttS0XlDza
FEy9E4h6drnKkrVUqJ/a/hszfDpFCgjB498vsH29Xt3giDBRI94bQHgXXhU5pSWitGNs2nB27pm7
FGLq5bBcm2juoLjmkidoEkh4RMQze1hl/9H4780evAVA81BmRW9t32//c6NVdiMgXlvbGrr2zwp+
G3XRse5SFwFtSsa3L6ty84Uai486Du/srN11HekoPj1e5lcpBQiEWTQtzraqDIpW5zO9i0PaXQGy
IO7//pHfHQrVGDSx9wrlawjPBGY0+iYjJGAkHIyHjaa1A3yvGRgw3n8f6p3ziVrPrjdT7iXR163R
0UXg6EN9o3Uh7GhOW2DmCS9yBohnNK3DwcbdR4nu34cEgOrlEpY8gRsTJD7hnFygO5qXhCEbzPKg
YVuwXnubLf+VpwulvP8/SaARXo6oi3zlQUAMwOrb1tLcoCs0rdt11icfXQrvTm4/m+j6/qt89XKo
ObARI2kPodbeJ19Z5cT15lUAa+qVASElqvzu7wv43oGAsQiK2UhCcRO9mpvqchVuDCKmXexYTUY5
Xlae/WYxM3egQK/nwmbVLVQQPmL3vBNboFQBJOnuz4Hu1Ku4GBoH1ibMmJa4PgelcDANxLX+e5YI
VhoqMDsaaG+lv7pkVz24JEea3dJQ/Ril2G6SKCKga67T4e8f8p1DB/c+tEpR4YI8x+sCqLVq3KhH
GpUTOExCm0+38wyvCMjefoT6eecSRfSDaaGXB0ry6559ukaxBapyaE2SONssEddXxoH+B2GgwJ5L
KGk9dX6WZ5nK/po7AOz+Pte32Ke9RYXxUeBCRozD/3KbbmXhC7ljE/DDF1j6zr+8RxVPB2N6MgkK
NVGXlweK+KeWU16dEK1/ZGT4zkkBnRIpK4IQ/A5vZMV4uC4Tg3V7OszimPN0/jTrCvDk5cCGSlz8
fcbv7NZ/q5Ygm+OoABv5csKQQ7cL6TFhiFd0V2LMu0fvLPtglHcOI0b5t+gUZki0X70RwkVdgZAD
c4KF8Dcf9nldJYO+qQqlrnoYHzwgZlGI+raP7p33thRCOvDNcRlA+up1WLeUazebEEUAGmUXnVFl
KzlaSZTx+cIyG6CnFsXtsiXjsSgX8fT3z/veYoJqjGbW3k9DAfPl5415L4hKURPgUbLhyimeNcKK
I5Rs/4RBF3+Qq713VNHuwX0HsCLC2FeLCSRP2kmGS2HDtlnq0Up7jmXPbjdU/T84Km+XFF13jIKO
S4y46zU5diwrw72GHFs1k/W+yzPSDLDSqIHay06QblctZQQMKIJf5O/fNHo7zT2jQlqfQiwIuNNX
a6oJta6jyrZFRmH013cZO8QuMLho4QMu6nCN04tim7NDEfhSH8Ji7U/WS9If+7FL63DShtdBPiRQ
CAzA+fHpPP344Jfcv/XLgBC4XxQoYISOiiHCo5crX+aUj2yGkKhZ6HoVb/tL5PqxdtMiIYBVTtdb
/oCWflvRdO7qcMmzC5aY/wxhQ4IBHA8kjnYOOlohL38NSEvkilIH+asxyS+nwH+jFlZeq0/FMYIM
6oGT7aNa6dtND6r2zhbZ9alAxNn//H9iUbrFI6PEguUERxp+CLbFR7WAjmZ4AnodipDVZFZ++vsH
f7spEPumaNMB1oOu2ev8DaCyIhEOqbaDA0mD5iNtFp+TT5aL7IPqwb+IhZdrWyA5TXFd4gFGJ+TV
2roVR6IaIEVFgimFk5Emw1ZbklRxHaluPk8MquQn+EPqsU5mYGEaL/Pln80EPjlUCYe4S7hl5U3p
jBmaoHD+2xwbOFME5Vo+QQ1XrUeYD9OptjK0n0Yv4On398/1do2wNhk+GIQk9s7mqygFyN6RCI5N
6bgIm3TOiwaoqOAPHTsBuqQfvvx9vHeWB9kJQggUuVB3eZ2dwTkZP77oTVvwlObQw1TV/QbJwy8m
m/HZPhjs7eUE0BpyQfRwcPHiP17uQNVznq2mgMu5CEd908cJyb7N/Qz/ekhoDOUtUC/ZXAfw453a
QARwnswGx8mxQN+cH8W8C1WvRqivMfqHth7HPO7qMhy7GzowVMid7wjKJcF2m7jBw36hUtWjVmBx
16ijwYSBzGVxxzfZfdncpuI6LCBAfyQ86z4VpHTXcxmEtB1HxEO1Fh3ayL1IIJcIBKEdD0AZZXAv
JsD2NXPgsgzu5bD9u/Bgfq3NouaVHbdOctg9gkBLz0MvXFL3I8TLm0osIThh0IOrruDvQjnMshn3
xynQpbvyiPC6ZwO8J5wL4onG0B6soH2b0JDcJUsfqQuolMETQ0bCFCiK5eX3TUEE6T/nVwBBoNQC
tDWqVeg/vFwhAEzjLs5Rt6YFq2oKX/Ym83SAfHJVHcTaFYcPtgR+3ssjCwYSlIT/BUTslIWX48Ew
JY8s4N0ADIvu2aZaHSYIL93JGcryfx/q7dFCboocFTpKSACQEb8cCj4AVIPkqdt41sOJlFF3Vazw
40TuuF6BdvJRAv5vj+vl3NDIw67Cxbe/NK9rO8m0JsA+AcG7kgxupmtstq8xd8ydevwP1zJJyD8W
Sry0RQRL6J1Yx3RoRhRmtqbISUUex3KZH/FUs7Hu0f0lV6kx0a9RaaNrPC76q5tSfseWEXWUjtGt
vIXkMxJ97el8OQQc8nHItuKlMX2uw3qKWdVB1a7Kngqb0OcMPttfdGQkqbN8yNRhoGKh9eZ49mS6
wY0NQDHqp0zm4XPIZfBt8kDIQVNiLp861B+H2jBqL9G5FVvLpDP3lAfhb2DNIeOtKsK3ulglAvZ9
Nb7GLnVPEH7Lz8L28e/Vw7KkzdON/YP4zqhDtMDjpVYC1r2ftq4c0B3hurjvvLBPsCjaUEcPiB0a
ZUEtvxr6qHzcQLCjt9J2YVYP2Kfq8+a6ubsrSJJOEDiwfBNtTEOZ3ZEBOuJNhbALBw96AWdRVstT
MnXZ1ASJ9s+BGZgFM8uw9TjiCECDE/JB0GWAVWXfOoDJBlQ1SH8v+t12Oo2Iu52h0xTWTkK9ro48
aqTHEbWJLy7gSF8lfEOmJifpymsH2s/V5qpxvnPLFhwoRRfsg/39+irfhdMRyaJLjrMLksar/T3j
mAENDNDXkht1jqZKXIMZwovGrPiDDwbb74H/3dv7YAWeWgQvoL4AGvnyME0T+BKryyIYoIaiWYQr
jiVxH4F83kDf9s7G7tuHl2kv4GXJy2HQfk812HxhE3HZBQdZ0uUKlSZyyCju3drE1fKZ0Mxd5V5b
iOeKMp1rUYYBbyIZ6Y+QrfB23Ud8OXGEbXBKwdfcNcJfYzOhIBizZS3gPyER1n0pnAg88GJZZaBT
nrPs60zhcZvadKcCRhoyCnTO5HYBJRUOiVOplwlQgjiA37uajHpaYP2eAC81dwBRUDl3bVyZvqit
coZfENg2oLKlpjBuACiZyL3KeJ8cRhsPXU0WRqJDP+Rw3bAgXByijrg74y3F3xbdfuVUwtblXI70
CKDi5hvYSa6ydpkv/swh0/JUJZ6JAw+q6B43RSEPYlqqTya2y/eB0HSrNSMZO+mRTs8ZU+qudLr6
4dMAR7wjFh99prldmi4f0x9aeYA6mbbulggw6mtqk8h9Mb7fvpBYBd/6kea3BUTFQrDSDJ2bKKMQ
LdWD6q+DqoIMXS8k/MFTHY9XvOsWf52GrnwejU5XONKY4dJ2m6VNv3U6PIamXL6h8TddrmbhAIT0
JPri0nLK6sCNkHrs6fgJTaSRtwvdYA+ny7IntXPlmDQ0LvgNqODYXWimrV9Ahi/OsA5AeAd9afRQ
hpG4soZpEhwdJhBa3AmpFRQ4e7FuV1QMEpBxGKI0BTR3vuM84DeMAQY4u9BlFHzaAbZDSgTjfNQ0
XUFMKxf+OQc/Jmp9n2nkZB1sG2tTmF61xA/dHZWIWh5cqc33jodQg6ZwJHxEh0+W9ULi+ZuE1GQA
OOQif4Wh3fKLEdLFW9MHQ/m8MGoCRDyW9g3gD9kzirXrZy+m8rYr4QPbrMFU/dzwy39ejIKBAzQ4
8m/TGPGhCYO0egyXjXQHm3dEtavcogKwIRJDppclCn4GMyVTsxaEfnKR7OJmmcAiquFcTDkwOcnC
6iFfK/s0DqX95QMRrgcg4tUt8GVoOiQsyq6HTcd9Wzk9JLXRIP8CmBiEQVvZkR/NEEAvykALIjmi
t1j8kpNYfyOJL/CjdeyS6VKUGcjZm4jcHyQV0hy6ctkeM7BW1sciobAwhRl7YBsmzRxcz6vJdFN0
JeetZ0V+D/0W9tmBDZldZT2+Xo38eafNGcsgQypzNpxwjuiDSXwJPzFptonjTZz8NbSZh+qc0XSc
G8+WfDnsXLuunicu5EHqHL95J1efXEq7yGfY4dql1kURnDo+wUEAOjXdP2yR5HacSy1gfaTC5wyw
1qIekoTeuxluyyA7xGmLA4G0MJgze5cGmYibvFuT396IYqpTB6ZOvUCt5TbuSoMt2nvxmYKKHJ8g
NCWuek/K7LqICICRdE1VeAmnjDRrOO9ZxmsqCxk3GSxmr5NKw3wpWGKc16XnD5Ls5bWl35YvBA5q
BKBemqt6IP3sm2oB7mpJYqURh0QpDHJGcMpucyRE9IJ4pj6BlZ//UHIuTD1tsHNpdrcqc4SWjfN1
YrCpzilP+jsapBRheeJU8dX2ND4NM0MSldEhaTqWU/fJkViw+xgGv7qx3IwC0rRo4dZIjaKyDSa/
PBRJbMoWCjTlBElXtXwu0HiQzZR0BKAcWoqxzmFq7uto4UwcAyM7EJpK0m1XNp2NOA9byn8GBGnr
peB0XA8w/OnCoy6hX9oAyFxULcEn2+pyWSjcotZgfoD/6c7cTVl/C21yIEliaNroMyinuWInTtTY
1SPdquHG05z+QaeiKA4A8q/JMUgdhAUKsYY/lhld3RqKJnPWmqhPfiHjRiw0rjw5bQ5lx2YXMryD
IslAGq3IBExOMReAeMdcoNKYZlN4DoKxojiKWzI3fANN5ybGtlP407J6UF1cfPJFlH6nrJrZxabU
nN+BDuzEUY9VNxyl0OH92mfbumtXyk/F3GFN4A7UwSaFiQ3bOhbqksfZ8CPc5WUaOJS6+9QPZXeC
m61czqtfpKuDcYietsFMuJrjpTt7SHxm6FfE4zNqdqmHuJScn/oV4ub1vBXTBBM4GEXPJsFxGcFB
0cch7ct7byLYtyzRVGQtgMRbeRAOwJxasGzB4FaWf8ziMgPsgZZPOJahr+H7EojLOSbhT55uWp03
N0T3cNVI3IHbMT/3UNhTJyWELfGRRvNA8hzRY2jifLufDadXAUJURBYEy0IttLQvC6rEl4AFocWD
aIcfbPFjXCutwn/Ar2VxTcg63RiCbd7OC/S9zhC1siOQ/2nGjllXVRf54jcQluBWa2orQpjldPPk
q0YB+NM6Cf5IC1ycSa+qzkyQlOdq0UB46X4vj1Xrd+13PHgVTdNX4AOmT6KLVryVxkDfsXckVOcx
Ungx4TTGviHKTGE8H1Xj2BQeYOXzzHzHmhR+4ArRQRScEaZmoFFh12/iBAu+sQdhl7kU+oDrCIX5
jKsUFtBT8mSMxl3INsd+AbdL4zrQqaCX2rE1rsfEC3lHtAUfcNx8rG94CXmTxw2hN7se0VHpanRX
tgrGl5Lv4Jcu+tRv0VDVeTIQd1hxrH1DfSQSZAZTCR6v2FZT535F88fN8XgAFG2zqHZYu16QlK9d
K4pxeAoF56Tu9ag+2aAvfrh0wF/jOc2gB7SY9ZPiYEc0lOKmOipW8aoGjoB/ZQFX9+gop9PB91Gx
HKGnOsewrOkn3uBxIhC9LxTIImM+x7xBKm6OQtEVRQgad2HtywW7w9hsvlGR3jxQPEs0X0fRgkxx
p5+kTaY0eYBpN8rmEVXkIQgiJxsKRM2PhfIqab0OCXTgVYhlWkNjbiM9hsVpZoaZs8pAnvjKGEMk
V3CXfbU8DKYG3pbFc7mh+tHGmYB2VBE7Ap02JugNtN5JWaOI7OabrEtdUW/4qYAIjqhfVFMciHoZ
4wSFD8qCdG3dWM54VlTIkbzDvRPvqMHMGzrEy6fCrRy2XyTM75BYlZc2dnPQSIz2C+6lFLLHFAod
NhGJOKY8xknUDBbQp566mB1DVM6rmihDfgJCALIvQriw+1z0yiYHlSfqK48KMdQ89dF1lfsNyzJE
yVOHAgPkzYI+uIAkUVC2LvZpcsJdrq+LXSSh1msU/kbBIIM/5eIQCswlafUiEDaFCenIxVLOLGy4
zjrTqGzOeAvtiugXGArBvho0wtaNkr7tSVK6IzRd5EMyZhQeomu8qjqpmN7qGIz172DE4t3obQp0
dCTgfoBXQo5dM1JezlcJLih+VXq+jDjLFlgTSOgV520AErteZ23IEUfS6GbIp+0mlTYmbemoWGsG
kBze1SI1KGwAYDY3wjvVnRxoyg48DI1eObcZfISpK/0Fi4OoOEajjL9mEmXgEwR/cAj0Eob3SI9Y
fygiWVbXXQ9PxjokYr4RSdb3lyLCY1WrhEF9lqBr8jm0JpoOndvCH/BcM+GR0NiYExez/lqEC1pJ
yCHoXTYjkWp0ByG4OqtmBWNVu6JlMIUwWqK5LM+IrBOQ0VEqHU4oXAV5q9ExDSHWnuDsyg7vzRH9
mqCr812sDQY/8MxGMjfm8FbUsa1T5ByoVsEPwSDIAwmlgbWG/UKqDN/HQmLo2VIo/GBzdmvZhK4r
EVDK7Htv40k3Ai5BuIywrfGUo3xybRYN7TQbWoC0YjSrAlQpCr3WfTzZG7mI3td6KDZg9HIrVFMa
7Nsm30SWHFOKCkJNsgqIcaw9iFsYmfpazcr9YznLJa6eoXriuSsjRJAmJayGb07OTySfAfhDZ0eV
CMPgx1n3gDU/InBOEailuS9rPdPkp5LQD6tj+EfZYxloxb+UcqnQ0YAiWlFnmV88GHwKpf2hKsTB
FUlvDyOwhVkNILpSzQAaD66zqoL9iNmCwZ4EY+l5SxaOaUBvKjoNWT+kTTJy2BZtiey3BszEJWoS
6fxdtnUzVOaAt/itKc0FMgJWXJtRwzkllqUs8ARCkuqO4Br/5rIJLwjHvtzqfsu3a9wMCKuT0SA0
gcNv/Fv2Hbk3g9TPdhuC4Trp/RpAXS5bDnOXQLpmZ6yQhldF/xj6ddWNJ3Oco6tUVlecrtk9ViRK
GoM04AjORVwcmPTLE+UrcC49EGtRk3qS8GbJaHEVQ3Alx+EK1U02r3jcDSslA5cNndGWzHkqEGyp
oOUmcGtTWZP/ybMtq64yNXVPHYxHsPrOL8/OoTvV9lNgfo1phbJW5NPiMhpTHzelTZK7JYlWiYqf
FtdLH1qAOftOfUlHijDTU45lnieYJzW5hgd9bZJ4mBq5KHIVawjRNTMIpknLlm4Qjae6++yhI6yB
dzWAvLCKue5KdW4m8K3J57FGXXP6bMYl2w7edul4hrZ89rsrWNq3bFJIx/NopsXFCiLY2FqWT3Nt
+ip43GRsxiZDwXA8xYNyxzx2Q1lnMgeNFn8DVbEhRCZg/TC6eiv8wnHsKsVabM/0Hzx95EcXcIhH
mUU52IfjPh9g9k6mX5meXHxTDJuwh6Sa8t8LuiRwDt2UQCaNwLS2PWe8nSuOilsPZyCFZ3vAX9kS
2JL9ioIt/uk0xTYOOd+FCcABsOiQsPX3Slh3pnzKFeRJIAPTeNTEvpogBbwSbvADDlooA1yM1qWP
EIks/xTRmsHXIprKruV+scX1PKTTvXR59w1ibblomQ9tX6Nwa7fzBq+93/ACmC5LRFwVnEdD8TMK
+3DG+8tQU3CmdJ9jNTN6MYUg212UJJlxAMNF/hnmeOaHHoFZj0KoTJ4XKfwPV/AxaGBxEioUYYYK
RRgxm+Vi57qpOlNbquvMp143rnTFfWAydEmgGJ0CCEsgZoeXm4zXAnEVLpfRxCewWODGKjVNihoa
ROyPgKVAV4MlAF1uCfT5rwnGRv84brseaVQvRQvQlOuRznC8Rdj+8J9b5j3j6ZbO6xZRmeCoKzp9
OxckxWrACA81ocLHaCfgk8/HUPvsOVQeTYK84n6qEzYWY81xz8iDWcLsj85z5BOe7S1PaC4g7+YM
sGbsL/zeg7TzE4gnlDUUAdTnYFHBhMBgCS40GjRlDc6bwePsHbqzPUQr6oTM8LS1CPGf9KATWLcv
3v0KJNW3QjP6c+hH8nVZGfvuEC2jVg0V6EcdQa65IZJujys8zDG/NACTVaTlWifQDaFNLIANLJCb
sTpiNL4xK3IckE1B2zysS0RPHp7LD2Ydp4e1ZCi3WGV5j2Ra41k0KEC7NujwQjRQ9lZfygIWq3VK
x+Ue9zVqCHwJ5h8qSMc/Ws2jAl2JFabxW9rLeoN03z0EvZLPxJH+EtmA+5NtU/LQ4QT9XtQI4J5A
6WREyh+idFt1SQ56kA7zuSbQ0C3rEDkofO3TtXzUyAx93aHc8COK7Ni1QLUU/KBVjvAbescWnZVs
M3eo46wCsfXEfYOmjDT3GVJQdk6qDdwAHg/JN9Pl8s7Fsf9R9ar313oV5YzW5Fxkdahzqq6Z6Up5
QPoNPeylmseWWV2Nlz1aB78YSv1XFbwg5RmiksU9tMp2gTm0HVUD6a/SHhC/DLfbovw96T3/Byzz
+Qrad6Rr0qlLHtnUV2stpUQB2aGVe1PYbaRwb8ohHQwAV29r62T2dRgWR3CD5rhy5jX3n9ZKoPof
pYE0F7iK1XFKhy6o85jgMl/wnqFFFo5B2Ay4s++3CM82mM0TapNAxmXQdAqjEYVSTuVDlBu3nlHd
SD9viJbR9fNInA9LBGelmqIEv6HiKJZLP6Bm2ggWWmwfE6CMPwywwKu5WWXUdGVQicM6JcvQGCeg
exYDZPdJmASKX7Sq+vI2RQvxj4Aj7uOokfDiLO6RdLf25SUlw8wRsoV6vsdpQHEIdjnu1lIuDbSo
83loRAWd3KbvTfKYpSO6FxO8Ivb+SyCja90l07lDIYPUswFd97QauukDYbIQSKmjBU3PeVM/53Vh
jwDljrqFHh/lLekyOAlY41IEBuij/yHzvFyv2m+/RI879SYcoxknFNzv6YRQ2J+zbYztxapFcJGv
IXVoDOWOHIe5quTJIn75US0LctlEbfFRkUQP7ZBqfg8f2eBTWqj0s0UvldVO58U9GMvDN83mgB1k
X2SqtkGMH7ms8CVv8sxLpIZzSlAKWFY8HQZ5Y9YkuMj7tpvIjjW20+4qKdfpO4Ja/rVzJR7GggSK
4vyX6GMB+usuUBvZHDiuCQ5I33NkW8UaKsgwhhICGb1GoFBl7CdJfGbryQOgBV2xhQp0ZGI71OCs
j0sNKH38iPAkf0jFUtjGiXI501FFVa2KLLgUfp3SqznX86V3g2MXYo27x2FDIem6g86jPlJI9DLE
+h4pSpqo7NuGxKU7ZCh043ngKFhdTEVJqmZF6/8RckAZP4J9NmatE6vujmji0nsgpgR8VSIUp9QY
VSdg5923TC/FjVmCHk22Pg4vAe7nIzpMBgehH6r+OkI/a6pj37O7II7wthvnLT/ISZIfFPg/VWtv
cDHCyRmcsFJs6VCHCKc+k9VHCCOF7KdD7on9ugkJDKxRuDVqSC6aRxAXg58cG+DnBGRD16BnQZ7T
Puaf7IQIotlmnaA/DlGXk9sManwdU9IdfE4tXA/9IM5CuoAeo9AG5xIXX36AQkoqW+sLIi96K7ah
yWGeMNSK5Xh4rM2i6zSdXHGAOgFiL2TBoDDHBeuOlYnp2HRGR5fb/6PuTJbjRrY0/SrXco9bmOFo
q7wLIBARJMVBnKUNjJIozLNjfPr+oMyqK4aiGa0y60Wn5SLTJMoFwIfj5/z/d0jUU1+omn6XUhmz
vD6eCF3tYhgFSfZGluTPbJODmt2WaCNC3eey/cwUi9300mkrl/DIWvRvBZqML5UJ+NXPtFwjJpAQ
LdwoYdPuIcf7lN86x3OrsL0eiyXRNqyMwoHiMdPqz3T72dzZWq5GXCLi5Uka1qj62WxXxkYq5HyI
JrQ+9Z1qMp+qHE33RUz7Jd1rEZpczsrsan7jFtr1sKzXTDYfK75Aa1rdh7QGWUUlunZrEUh3HiU1
yrpFnp0Pa9DjAx1T7pwGkAigrFS/zrntlB9DvVi+FYgexFlllv2DSJLoxm7ENolqtdtPiha3ZNtb
nbyAOWcmcgPXvZTuPD5TshD1Ho9UccGFqPmm5BE7Qzvp/ERWKPrNMi6dS2w5SLSiXAeua44iOlWJ
hdxtSBBBUscxc66cmREH64V72ER1JjZsrJFL8mbsm32F2IvsUZ0Dv5jpCZ9/aHMjZrM0x/RqNsPp
U8OxfWvwcRK0XFL/XomYqHel5X2QhltNO56xujbTtCaMTaeQTLnBr6kJzbM8UMTIv5bczbmOOkxz
j1YXJr7YYkATyIf9aIwhuX1S+9Zne3KIIPQ2TL6ijQD3JCF/pp4DosO9pMBL0k+UJgkq+ttY6mZm
hlps37mCoQmdSXsdl1GhepUNM4zO77aMgqps5L3p0jPsoqew0QVzjn2O67CNO7e2l5qOIXTGfkFN
ktXbWeGOHahjymGjt3G07FyS7g/Yo401bWxxc5kHSk77maxV78kuw0sWt1qExihyCtPLUiHIASmc
HRwPdlQG5lICFSTo0/JtsmRIIQNV9K7aeEYzztZ2MGShXBXknmlsW2e5rF/ruG3jqykSI70LuiQj
4KGPpTGziyZ6pgd5PikIUIYISWd71SeUp2ff7oymf2j6pll2BDB1pHhpaKBtcifEm4Dp9Fi50+Vk
Cmj0eoZEyosKm30wcBqtTG+NyG6G0FPBi+YgROfGuDdpvlteNaUyqSRiOHTMfafa2Kpoq6kTZZeq
ojypcTEWZ+k0Ns76c0VSXcTwKvo7WxsWQi1FLKJ6pcGoTmhD2Y8xZO3iZPD6SrFGrvnLqGp7a8r0
8bIxSaJTMaiH8jsg62GpfMrJXMS2bW1H4ffQXRz6R5tpl190Je1xnzI6r8hvQuPsvFJFFdr+BHh+
eqTc0qr3xWATC/mhaxfap0qpLdXe5jk1wn2oDQNF5c5YxPJNmapV0EM4F7+USGezHcO0VBOjtR33
zJFIc4Jnw1RUFrfmRDr5sgykMIB80ZodqKcKgQIZGCoqUB4y3g7mia53rP1gLb1yV1h6RaTRj7VF
sSQc2hmJs1QblpSF7kJ8sRvDdr70tsgcuUuok0axZ052WndkoBKzeK4Fp8w3l6trGExiMpKLKUly
eW3NDXBsH98byO/YmULnYmqxbOwSYxiKDyo3dHMn6LAxBjmp8+WjXfP3rzxVUCoA4U8Hv29REk35
vR2ryvQ5nCeODWols7tvmd88mq1l7o60eD+caXLgyIxVnVIK6bWxPZ+VHqiz3TnZsO+KkV4issyT
kaOy79IrBFFxs61Gp6/O20Vd0mCwCiP7DNkjbLjndqINyHqa6r5FarJ4aTkv2sZQ5sKhlkGyxZ8t
sxTPGSvmFiZgOn3oZovbzKJyvgZykmAR4D3Pn/poil/badHaM5tNINtMZhZ+UqK2Ur1IGcYHKJuR
vp1UN7tNqsLoPdzzOU2WOP7MAIpZVn2Ouix0uGsZ7rSPan6Tz7kxh2cRy+VbbzWptVHROs87hJna
AwYkckwWOXvX613ycB6mGuWGSmqUbzKRLp/nxqlu8UNr97OIVIcLU5cEXRMnJUUEYkQvbrDbepRQ
4suSu/eNgN6BkNnsCssL7TD+LLuo0/zBauXgFXU9Pxf6Mo8EsoOqbrReb77OQMmfxz6bzhWC/RxZ
TGWf9R3Aey5pdqAYrAuaXGZnRpo2aAbk8oEy0JAHVTSYFxWrZ/QWvad8U88hDXrNZMw+5A5NMkeu
DVwjjbouvCHWa3oEUBinMk8S6EuxaNN9XdUO6VMnH8pNkyNv3ywxld/blB3xXlXajpw0DFOaQ1hO
PFPXMBAh5JqN6CPm7d4njYVoOquG9hndkbgNs0LLtlEZOs5tRefvp4aGlgh2zMn65lZDNpOMsbp5
E85WUfrWOGVBG7nTynbIHEjNQMNyf5zogvuhk9oIriNvirNBHeP9iJi5urSwMiVcqS2Ob7ctyWWA
k6NeA2yS3M+oq/EHTOtW7td9mEbknjv693LwlxQ+m9AxvcZy2s9NxNkUTHOBniPl6s5pnLl0vu2X
cN6T1orMTSe6Ir5ATaUUdDZMijxIwqV/WJAJdAHXyPlLYWvxV0D2QnhjbE0XBeCnYTs3TfK5lSNy
ZRHH6Y2szYTSpS4qdIvzIqmySL294L7E9RUMv3u52hsiXyvsWPoofajDUFyl2iuHks4HdUHfVY+G
ox2H1ZCbiteEi7yLY27GHr24gOc7RDrtxpzm6UamxlDzSiZL9WJ2oMWLWidnx9NcBFfR0LGduy5o
9Z1GSvOJwj7KhyEDSu0zLUlcp0tSX0QTIVYwYN0Z2NzWpoTWkjSfssYw71V3CnOPbZ95o3ez1D8o
ddsmnkol6DmKOjvnjtch6a66NhVbNiMRb2mmGm97tVZ636F4pW1zze0+Wl20rNo/S7+sota+Aa0D
5rWo2MQ9ZcnEHMTJPN8kSHPvjKRpiovWtas4CM0hjfwG0YEMQiuMBLUegoytaKmKrykE0vqD1Uc1
uUzNaraaXqTFtq9Nl/wPF0CSsHIa/H7W+s8lZ6/p5xocnCcsFuWyaVS0b+TdYicK1NhNoKQ7RndB
JWWunrV0EUmwmIp4capOGH7TlNMQsLihJ6RFWdDffepc86xRK3k5THS58iEhkWUXRVGe65VCCjvW
uMltCRD0x8Ya2lf2UIpbWaKuySIy2yrXz0kTfpvSDPohTdtlnyKlyMnBKpRmkQdlD23cWvfaBJj4
QuO8+7gUmk088L5I8xddGWpxsEoC6pFKTHcIPSpzOfcEVeRh67TdFlNsnQ3pyVEOrbBAfsEdQQCH
TOfCPDpQwnNJaexiKYVf1+SgnZyvb1Ua2qcMTcc0G5GfQCM/8Wi/6PPWQX/IQXFkklFcf/0n+X0f
aZxEIVhqky7DF3CSq7uKFgO7ghL+7w9F12TEutCjOFUODVsQeLR8zmrHrzV0BYZI5C6ys34Xa015
glVyqKpdeclrl/YfTSEg0R0o9OKxLll2g/DDtC69LKRbQuYUyW5OU9ur++WUieHIBFkFw/SkBm+G
MvDg02VzvYRISFz0A7N+li/DdCbYSE+8wGNPhaIZT6sO/vSXCYKZvXCyKXV9JHw0nB1RgBuhlm3y
waLsm7bWCTnlkbmh0cddJ5DHLUGl/u3c0FGIdx0Of9+1my+JqWabaERjnvTVKTzIsfcHGhFaFRs7
s/FAJYpFrqkbJXF9MiDtHYIA5zIn7D3x/n4x7K3TwsWnx4yw4Ssc+nRrq7W4HfKZFEkSv8pq/RLV
hrZphWJcD40Y/DSPw9vGnrRHKot9oKORufvtvQSPD5pvkzMTR836Kn5acFztHGwavNSuRTrvJy5S
FVRahvG7vUo0zF3rlBRk7uj+bBwMpKcxTm4anuLSdQbTo8UAerJRrfWnZaxPYTt/nSoGEEhqWkhv
2SfdgwWnxFpH6YQrvBJn0xfqJxQ3Z5gIzxjtklM9pg8NG+uTrV5d21ix8zzh21eYpp0WUuYg4eVo
4rJ2ypeGKvWWqOYr2a/Cx19hbrJoGE9YeX7doBl3JXSw/lZJ88G49iRahYCe9WAN1ramXZff9Kaz
Ldy63iiRPfuqVmjb9+fL0YelYzFzBrExBpy3D4uYZDKbjLqSJJmBlx2pOxq/eTvRcNCTZtYEutag
JAXu/9vLn8ddG4ms/loHB9DbkUuzoUFQMbl+aCzFY64U5e1s5KRSx2ksrt9/yl83ACy8EI/X84/z
6BAckxhdWg+Ny1hlJHbqODc7baGO8P4ox2apxY0WaxHrXzukD3AtD0mjOmygk9XiGK6oW/VlcTGj
jz9xAh2bK5aO8wszqbPWgt6+vCVzu8aBwOS7qLWuJjmHVyban08aPAY1WEozHD2CgNQK3n/EYy8S
/h1d0OioiI12fQU/bS9KqpL/7LnZLqNefM71yCo2uSuNcfP+OIdW2XUNYqx0MHRasMeMg7OhUzR6
H8y2i5UAqyAIWFZcKrUNFQnskwgYaD7TW99aRJBXoyF+t1XlOjzbuOVQuYSLetj6vR90yrMUl/0Q
SLZvAmv3Ut2h4dyYwjZU5SkC37GZA7NxZbEa5O0P+ZoxEI50xsbqi14dtvSA+RjSNGhDfzRx4pA6
NdLBi4UguiRzw4uN7MoK8kKj4UOahZuiqc2z97/h0aHWHq062ApwYwcLnHRWGLWh6fqmkphfAFXQ
Cd1I6sc6iU/1KP81dFlba/97qIPDiADD7ik0uf4Qu8CqdfqJRuTPAnp8Wwgy6S35/qMd7pq6ReCy
Eh3UH4Rn62A8LjfA3PqsD0Zl1Ha4jyakWbO7zdbeAYYxDVsnIoVjzHl3Yic7fKk/RgYMhKdwPXUP
vYup3uNp1PU+EF0mvhdV5Z5lVH8B42vViTV4bCiIiSp7M7RByzzYY2zA+/ks1R7T7CC+I6k3fWwR
93JolVPXhMPvtz4VdrGVD7x2Yzhcb3net3oSoWJVjOmSiov22BZj61GcsG9zkZ9yxR3ungy3mnMh
xaBZBHh58GSa7Gl8ItwhmJQEjaQtdtYP0wQeCoqmVcXfg+rdiS93uKWtg7KdEJeZ60XPPQhCE2to
pFOhzBQUOdeOOdl+AEXy0OIV3hJxWAFJnuo87hvxEs/TePfbU5aQhq/I9cjgmQ8W/hBRRGvnQgbF
3MqdzLZVdWsUUX9TxMIKKLVWSEaqUw99ZA7hzHdBm7lwD3FNvT0vhp5gnkFkkLUpdRpbVxafCNX+
HrUJWoL3H/HYZ13d+KZYAbhMpreDNT3CEGIziVHKSHy3sMerqo27m1Cb461sEJspdaWe+KzakbmL
ZQpMK/hBmnscksrzxInUKKslSvRWv9JJ21J1Ebb8ksvK3TfDON478ZKdp7LTP3LDy59IChtBg2O3
of8NpbLQLRIyU9g1grAKDU+jufipCPro3xKF2goQRGN6OOUnLul0lU4RJasY9BopFo9ZYu3bXOn2
rW3lX9//Fsdmu4PVBUM62gX1MLrD7FkWhj32gYEqWkGDqORhYKBoQiwzlRf0Uk02uJfCiyzJu30I
82LYvv83+EF9+Nm1ti44YiObTvdAkZFQvJ0OLUlOfe1gFGS1XVyQdiu2Dv3P906UZJu6mxe/6qR1
2alLHVh5hYybLxw0fZ9RSkHg9P5f59jkpNWMIM4GFmEeongQ8EdhpVNiXsa4uChmOX8cVMwVSmx9
yerIocY0NSfm5rExQT4Q+wKJ5bQ6OKbGXFUXZYxkgDMo9c1ZH9ZSlHQ+prMYMo/iHdmEIjSdEyfH
0XFpFrCSKpElHHZE06iCLzFpNpqXGzb1A1mu4NiePqRUU2Jss4oab9OsMU988qPjAjdcdzmM3Idf
vJLxlPRWKQNVz429k2a2jaxYphchru/NUM0aRRHMZCf2nfU1Hk40lhZHGEBsAI7rWvgpKB6R9/a6
gdMDYObwkCRTt9F723p4fwIdWVE09sE2zgKGF3nIEUBLmlvSXbrAbqs0cKEOnWELQETRRd+xLQ9+
p0+6T2hgwPPvjbP3Rz/yanFrqjTwNDVUe4dxB3HC3GZazFTKU/sitVHNC3oy7YhQu0CWOvyApjsF
zDmyaTEo2RSigtXFfjB/OckgzbqcWX1PDRlyCqfzTFI9c8LEd6xx+P01CupIXw9pui6rh2ek6Fbg
si1kYOazctHZXfsxRtlbbVW8kYmv5jLazq4z3/z+u+XmT0jHi9Vpxfx2/kgcExZqehko/SJ3c6UV
e2nVaoDLVtzo6NUxCLbzx//BoCbpDR00yho7vx20LrpEzS1OZjuLq4vJJO/dCkv5GtX1tFNL/YrG
unN2YqUcCQcIA5jCOu9Rh8D/dtA5TB07N0MZVGHRkeQ2+jtJj82c86HFgvr+Ex4J0mlsgZuaWctg
h5f+QaIg7IeRgGvGW2xgHzu3xsW4U6hjehL3tm/A6N7KbGmf3x/5l+ajHD0UQukgu4Kz1pa3b59T
LReO+NlFT0SmgPrE3Fw1FCG/Y8CYt3Ft0B7VqFvrq6jDGu86GmXEHIqunuc0/n6gGoMgUR/LeIOq
Cb/A+3+7Y6uKc5mFRZKSS8TBR7CGUVXYuTkXBWI1Qa90zEORfUllXPXCaPhdst+Pl0HumgwsMRm9
Mt6+jDkWmtM0XFninpy1JaEX6CQnd4ku9d8/AFY+MLpRa6UXHzbDoVZkdDF+sCBEY74j5H0sWeU7
NhjuLm5rXbt6kQW//zppiAv3DoQ+/XcOFhKWtspGxN0HVlGRK9DK/npMyjlwQ4QlJr3ebt8f79hO
DGNPuAbBnKAL1NvXKUqVvptzOQSDGar7Ke41PPSdfMD9qMGeLsIru6qyU3mDY5MGkCl9XEBertTE
t6MOSeyOEZ6CoOwtw7fdBmVZnigbhIHKiiQwTnzJIzuFgULYNPieNAM5HK8W7MCUncfAmqPssraS
9qnVzXlHPi379P4LPfJoZMpBwfF8pHzt9dd/Or6thVznsqQjZUjkl45oHGzENgZEpUf8DSp+ORGW
HRnQxGXNIU6tb2X7vR2wrEwcKJglgqyJwm1pj6+Fmeh7WqXV0I+q+sQEPfIqwWnC9aXCC1Pi8FpE
Ib2n7quOQcemFaDsy3boGkzU5fYpePgPqttBKLTGQXRAA/NFNvlg47NjpGN2Mk2BTON5bxlQC5pE
6T+mfapt7FF2XD/V8ibpO/W8q/HXWJ27XKtjH31OIGF/wdVtQjgw2v2wNmRxDCu8i8K2vxJc+s6Z
D+m+xMSyj6JMnsKTHbsw4FPgkkrS0fq1ydWiGbTQRP8WWG1XIREKMWJZ+mRd0KKufKpQchDFzlP0
7HIen1VNAncEqZDyKo0qwRQCEKDbvD83j5xhVAMok2nEOg4FrLdTRVUqwKgtU0WzpYLYqBArfWmA
yoKiq9bMbL8oboe5sjJOXOCOjUxunkQ2tQhIRYfbjNXTDz6OpiBVnW80nDAJ2Bd5haPcCjSp5092
NyTe2Ln9iUjzyHSlBEJdiSsb01XX3z5yhPurlLU2BUDRY+RldubRI9AIrGY41Yb7yFYKZXsdh1w4
fJODZzRkHhkchxPMhnAV55tjsUOpM1HDnRA3zku7dxp9OPGAR5b/utPQgoLAQNUPc+izZvVtVmFs
r2cIJyqKWLTa4Dr2yziV7ACgPWr//Wn0yztlNhNgWmttgnTe4Q2F0n+lTaKfWX1Jd9VpcbnTK3Pc
IaX83bqgzlBMWAgVRDHil350dZoPdurAwVhFl+d47xIvGwQ6IzLaJwKZY08FacrgCwqgNYenfanV
cypsZQ6wApOhL1qz9y1EKzEypTEP3n+F6zH+ZmcDIkhiEko6CVaEtwcrUWCTQQkLNiFBLn2FAptS
/7JUAFjeH+fIQ7H3cOHReX/8476d/loE9CBqjDnIBzgIJp4v/C/0+Y3cqnl5f6hfpv/KRbQJjdmx
uXr8YFv+dPDZmQuCYE2YY1tt9rLv6qDDXbmRvTJvSX3PT6qWj9v3Bz32fKTnjBUny03gsBlWDCMP
s6qG6Aj5GtwMPbktZ3J2jkQc+z8ZyqAFwfpwxEpvX6WN701DtbjqmyRdaq0O1RL8OSTxrvNXPe4/
vk7/K3qtbv6aCN2//pP//1rVM4ivWB78778uk69t1VXf5X+uP/bfv+3tD/3run4t72T7+iovX+rD
3/nmB/nz/x5/8yJf3vwPFgh8QR/713a+fe1w7vwYhL/p+jv/b3/xH68//hRg669//vG16ku5/mlR
UpV//P1LZ9/+/ENfb8H/8fOf//cvXr0U/JxXlS9J+/rLT7y+dPLPPxRb/BM5AvYuWIv8B5KBP/4x
vv7XL0G3ou4sCPJsal7M9LJqZfznH5r+T34n+eJ1YbO012Ovq/q/f4krMhVWCj40/uKH//ivv9ub
r/Tvr/YP+EE3VVLK7s8/fjCU/72qWdBrBAbHjyjzxy5ycAJUsw7iWBTapi6k9hTbeYUj25xgoiEH
S/1sAtnqWoAM27x5JNOp3rVovc+wrYoLy21qz1SXZ4whvd82SG+p0Hfh16pTtRhjxzIWwZhreJQt
I952g7JydBYygOTgvpo4uh/Ia4ATGtvJ/QQDSgB0NO1XJYnS3Asb0ZxNk45jZsqEfYnDzN6Stpu9
uS+Q+gEtRIhZjeEnp9OWu5++4d/v6ef38vbw/+u10BDiRyc+OHXmwSbU0kFHs0Jdw+3ShEHi0Ooy
LwfSpEjnoUrBL8cP0gaFQgvQHyP/v1hIw2sr+/b1H6yj7h/bvvz2Ipm7/z8sqbWp5/95ST1k7UtS
vl1S60/8taRM9Z/rrZ3CFek4AIvrWf7XitL1f8IgptJCMY3uB7Ql+u8FZbGgHFuDxkxndRWdB1vh
3wvKNP9JHLIWu1FHrWRq93cW1OEpaZFwIQdK3Eb7cWh5BxOnoHpFibIdN2mmu+cRgNXzLOpOFXqO
jsItn0dc28NaBxkMJ6lFkdTLuFHChGyummZyP8li/vLTaz+5ChA3oOXgjSIbIaghBj54GNpT1+we
qHVxz0CwiNUKPUCk7N3WSc6dvuwelLJbLqpMS0+FNr9wpdexEYRS1VaFSt7k4I5YgJ3B6F3hh4nY
Qb/kTSUAPUhcAq2nDGWxBHJOyNQBLMqnjSPc6FFqrfap1Ism3MQFvEhwcEY++ZHi6FEAx6IqryhQ
xtappN6vX8NUSYxSj+bexJdfT/yfwgjUywNtjVW622P4vNW5JUVntooR6Dc1L9xgCS2pYfLFCS4P
g9i008U44qrGJZrJDp4WV7NrXRbNeCmqEcMsYfuwpM8xHjj5uxJMFhocZ5tWRvxLk7GDJEEvZao1
Rio2TgcXZIln58JoZPubwRGjYJfkskVqm4V82EGQsC9FxtpoGxiW3afBFg0Ka6N+tJLl+f25fXgJ
YSTiInJlOiLWVVn39qNZs1sXaHe1TdJoU+yVdog/bAidDfQv5SLPrGr23h/xl2nCVsVcBoHMPRYV
5kE0lvS92euIpzfWbIp9bA+jP9mV8psp/HVDpLuVw8ku0FJrB+sGBIPZYrAzwMsCJ8J7lm1zJ1E3
6ZQYZ7raPBrVnP9m/v5wzIN9okDaPpsLY+qiCSH+hMtGy5qvWArsJykywxOR4/ymWBAxG1ssSVXk
GSp7+sF1xIkmPEd4KhhTCc+HdJE3UP2n80ypTFB76ZhJj7vXGAbvf8Vf582aGLFIqZNY55Z38KzA
OpHWN1IHTtTkt/ht4pecdj8e26+DHcAushPJsnUi/jtCYxNmB+QfLkSkIaCtcKj9vLuQyURU11jW
Butofa25NTT/HkIbcB6RKmfvPx3ahLehD31SwPKyvimIqCpqzEMxvlY19Yw3ddh0dpgPu75b0vK8
xmm+PKVoJONdxEOG2whmDJdomWPE0MN5gaVIL6Q9/L9Ge5mgB+EMibJsaElzQUw/hwA+K9u6XRrH
rzAoFmtHeC7flNNMGNutFdpBOVTlsGNb00ZEmN1k7PveqXA1tQlAD130SesXaDjq67aD5ncxDyCS
zsclNownemXSDEVGud8txpmbx64WGAW8Xq8BPqHvuedN8ouZwJTyZjGP1Yexsht7T33c1c5TO1S+
amhu1E2SKPUzelfHOgPeukjPtWI8KBalFFqfyAp/DRADuFTzkDHbh9Yddgkk8MULgbtmnpHXfXaZ
qm7feYaATwnmykpvxsYdB7gpuhhulAygzrbRnfq5njNF2aYLCNEtbE1TfDAdmGhe3qqi9rVWja9X
ZryxByHaPYYQshw8w1EGKM8pATF+ZXc0JzOo9UifYz8Mu4ZXW496NnZeuzjmg1ShzWJKnxdeoSzT
xatkqK/WUqFH/sKt6HGeijLauXmmw3mu8hqPuo6b5wLrnNjrUw9MxqTkKKDBmOFHt5ajulNnzf2M
sUH2tVfNQ2NfqOPY4ibGhi+0OxiZmvbRbKy02xXzXOi7pTFlDfFgqaoowFoix/20uOAI4L0OcDux
gUMaUTD73kOAm0oPaoWBd9AW0RhUUtpKYGhpTjUdR25GWbArlzMkRdCzNTXnv8PWNtNND1tnCkRa
ak8pnNcMlFBmXXQd3z32jEWpuw9hmrj30QwEFdYEvcKxNA/NowjxYnoxV0bXn0AQZ1dWncL+pzFN
eBaaHICeG8c5unZZ23dtG4ILCA0QdRfs6wQbRQ2mlf6bnY4vvi2tl7bsCJgaIQrwBrVRi+dGSvM1
LHEb+cW8DNpWVfIi8fVCbchtplPzOEhDudf1Zsq2hqGUQN4gyUAhyAY0JLCK8HIVEUlgf50235n5
VeLbVT0gMOnCEND2wJVsgrILVcAGsLQBd8+ywBuSnFeLNcb+NMga1I6G31gBCdDQidsB2lS0bm/s
nLKK8LqXLX9IpsSwQzsdyypOteaLAcfPvUrSCmtQoduz408ig/GY9gNu5mWJAZ6NY6h9c5WeRgpm
LeaJ6YXIBiZDKL8CvltUXziwOjYAOVkMdAmh3W0xGogj+HbZvE9ibC3Q50oFg7Uhaizrpr701zWB
1bih91dtkpVk3dwXyDqiWw7BNNn29gBDmPOtuZpDd4jhyMgCm+eoPitDk14Ljf4Ruz6Z8NVG8ByS
M/DV44RBTdHFA3VM9Zylq36SKG6joAXDeVdiGXM/ZzpuzC2dFi16Q67FQvezEcUge41ODSGrDlpJ
ytIr1KwrQIthTo93zWAWNCdTx/ZJM4u2uzGcvu0uEvC1d4MRWfGZCjEoH+k9EkIZWdtRqc1WzEiJ
zww9V8FDln2cfqhzorxtq8+dftNEidPdjk6lmw12AzpX0G+tMXAEl0nWfktp8DfdK02SlnvWZpkH
o9mZ4jWylyTc5sSm0M/7ELxhPytT7CvjuCj4kOuuvHVcxQ7mtqADyWRjV0OcFhW7JXHUz4lQzNKf
NerjZ+SOso9CGempp4V1dksQrT7GiymLoBG1tXGdok1pt5c357gM1U8wQqdXGz7G95IowNhZbRNf
09MxqW8KtWi+QD2qP1uVMX7Us9rtfDNqxIPaS+tRbdEgeg6assCBRgXSW3HEbZq7yrfarZbnbjTg
pMxcEdOgllbnnFfhhJqdzXPYoC6Gu96qFpiHyIjSPYizpNgbdV5fKaVjbMol1ReoYOk4bNu5o126
nsWuA8LC7XiFk47NsRZh/SED1XnvZBE7Frp57J/utJhBpMajjSnRKh5HdWRbhc+7hDsJ66yD62RB
K7WA/r2OboIZV3db5TFqMv0GSJBiALnpc7ynAMZege9a5VZvwACdp8iS9ngo+8jro4rVHkqR76ss
Cduzrpf2y5gJkHsQFPvnTstB5BVI3eWmTufpqjfr5WPeJUrr04bHETCGbJA7dWSoS1CoIWUZrcz1
is+dVq8F6M8XA6l1ArisS7tNQ42j2+SWmZOaWfDB73K1NyIoSan4aGh5096PqoQ7q/XG8LJ+2q85
cQoBlgQohB+ZJ/U0OxnxfllZfznCGxRQsCdzRycOA51D2kU3q2cTt3Q5x8+zxfNvhEi7ElnCqMa+
PrWNvomzFq5tFJbZzaIsTbuRHcKI/QC8gpq8azac4A7pbpjcifKF5gVjTTOOyoWqDfvfDrLZKD9L
3QndqxkMXb9pTM6Qe5XeOgoiwyG/LMde04K4BGpQqqkR7p2uTF7j3K5Tv1QcCnVGadVf7dJ1OxCP
uB93HW/0eyog0GEknrORnbU0+aJGS4kMZES4m3K6MHD4ztehGK1p1zgu5jd3npFdV4WdP+nAiIEc
QUAcNlY4riiorEwWP5WEzB4mQItUljXWUCG0EZCx41bJzdTWRuzD89JeukjFNaypiTphIM8AT+kL
ptA8L8PnitKJ7mVjpdeADibjYRk1BQ4l2l/4cLKvXhSlxIhlkVCExdbq5M5oZgYwm+aC02eh52G0
bd2kvQV+vMQb7i5172Osq8YdmEE4MHVNMWhjWTrFmgztzlYB1Nj7rJDmHIpEMQethpnWMwl5viRs
ireCw7mELRS2izeIEcBTC20PfA/RlwzkItg2NRTGrZcIhL/bzlxUeTYo0imArWXmp1wMHU5vHNIT
niodwWYXzvjmwwWaHvyiXqW/BEbi/ZTJFrc8yPSzsKSHlz+RMKCdUbLU6tUYwaLYJHXGV82kjG8d
4lJlM4bwtPxJb+dhQx+VOjBaNMNbiJHDlxRFICEr3ZLoDWGnNmRLmk5ChEhsEG1mDOTZp1HLQFjV
ZtFVStV+3EsIMfmmo8kaDbDNWjtLylonhqwzDPExjLBPeWzaQAGLIh72o+3IW/j6pTwHlGJxAo1m
/FgPBkEZ6GQAI4oeG9cNHUNNTDp2ZO9pPpnKgJ4YBMCJ1iVP4xIOLy1UOxGUWiKcjYls9ntYpMAU
O8AtsU+aVf8+WKV7Z+e9C0OrtvEvdXX7OBhq9ihR5tTsJpBzvRg77066naX6lATCgse3bSpw8BMe
x6ZEITQ5ff1lquLqrkyG4aFr60UQj9f13qkkD93WiWX7mSUA7Dlj5Kab2XTFZgHxzJGc2eVHfMtp
h4u6jiWgHa2BAD7Qg8ea1PK8UuzFphWXBi9UGWrnEXtbjYN+hpEU5NrijoEOmAMbEbNX8yzSGyr4
Ep2GMWZLZoqVBgRqg5567KleCqiS/5u989ixm0m37BNFgWQwaKY0x6W3UmpCZEopejLozdP3OrfQ
dbsu0A3cQQ8a6Emh6i/9UuocMuIze++FWYwsIwR1d3spVBsx3+pJzMWgvYUzpt886CnjWLyMxrCE
npq1f9mIU5pjM3Gcl8YlDeKoTdXcKS/Zf/ZUePgYSIaTgTH4FHRWXthGKHcCpdwxa34kcJupiCCF
3PN1dsQvFcjoyT3KrCdnHLZf2d70TYR6sX4Z58J4sayteeMGImVSLmPyTbR8R+oZ/vdHHx1wHZAk
0gueNVKJvWQEs+CDLXvH7Zd3xIwg1A0psdffc1Y39zbBnPQcfLFY6EFsDvG8iowCOF3VRK2YEdyK
y745a/zANACqtfD6O8BP6LBW6wcp5aoDDdG3KdUxJjF+/LY5k93Kq5NQsD7tnJA9j8RMWr/v58nL
Zk9cItVapSQRMoSPc3PSf03+cU6G7tp92Y41z4GTSXKXioSWgPAegiy7YSdnYBx9/YJTXh/cNrHJ
lp12KhAkoxImWzoaeUjS/vKRpsQwEuzfqTtBJFsTzcPSvhRTKjic9TUB204FDokOX3B9SSQWlGDl
KHqbdZF9eURhr6ersvehmfcqu+GIrD8G0DztcVxW76VKuMYIa2mnXyPib/5rusjjMqzYuey2Td5J
T13LM8yX+odvzIsMxqQwR2h1trjV3cYZWheL/1zVdK8RiY/AxShsFf0g9TRVU4lqgIz9VBYk75Ff
xxWjXEqTKjV/OkM2nFXlctxnum9HMt7Yt8UbzeJ30dNpBYZF4xqvKSEIMQhOZzjtmOmoaURXYV3Q
YxvNglY2mN28XgNntcndNN21NsKdTdSR7M2MOBaWmXmITczNjj3JJknQoP58NW3CXQJSSNQHdYtt
RSZ54A9tgoEw6OdxJO3HBRAWWFQCN92sDW6rISmaIF9Y7jxNugJ/sTjT8jFLv3ktaZYqTtaiuZ96
0+nuGQv6HDA9qU4cD1ZNRbW2jo4nWtSCr20giHkc92llLNR2v3KCYAf+ZsTWc0yO7OjnYhn7UE1e
/UrCtv1qTIZQgTd68iUrU5RdZjFfvaEeRSPd+eCDMNum/JMoPoeNsV/tn/Xu0555tceRPime9CBP
/BEICGiLv6RWZHxzBLcekjktf3Uqn7+1Na3NgUAQria+D6GO65CTQYX3m2+1VSURHstoEELLwqx9
gN9CFCWJfJsftPZEPExC00pIjLVZ9eH6N/0mi3XOwqyAWGyqts0ueC+N+Ip7kWFFf1GGpFkW37lY
GDXWDSVwQLzYTvpJapdO6BLn1AfWslW3crTbn9NUyVvC2VwR1oa+hkkh+vy0zFrczv06fsypkYvA
7TlOSJcsxmc8Dsq+5oBnxQGEU2FEmBIqPsgtbZuDM+rki/KA7HKKfcJBE0GCTVCQtIZIved9IKLI
9e5dt3RfhGrE2+RW3SdBKTs3u8zT16m+djMkoU5kU/aJ87JSRGXYTkDw3dVN5cujP/v8PhQHTC02
mpI/1mBnP8lW0m+Ja5E3OFZ5Mp7S0vIAVQ27qa/90wAKxHP28UyTSnnZWyTUUjZRdRw1Sb2vRGaU
dVjUSp1wLdndZYYf0CIkSccbXAYTOZI4LFhKALeyNiNfTpyoO8Fn7FtFmFpaPi9O2ZlxPlY4t7dG
dc9luRAnWtkSIkenMEcF6b6ne+ROdlsEW5dSgApyHp8aolT8kKYN+lMycg7HwmtzmBliVulxUoN+
IHnP+vDH0VpCSwuKR85lEqy9aWK8pJmh3E711ooj4TUTfAA7M8GR2A15M1Bt7P4EBCz3Psn+VhZJ
MejFgnVp7R9z37Y6cPyFNetiGpkZLFIVD+vkqS5miLVXceePaxZ1de2f8230nagHTzJFLoqp95G4
eda142x+TtSnyNdxgLCl1Tybl4YkwvQ0E94yBNYsysO08uCF5Gn6TmiVNcl6NWQVfgWxujTxkiSh
VacqVMjy5Vn1cMniRorss9tL/pimnGv/ph/8VpzIQiYNsvUdHix7hhgeLJsmBS9rMkedZLLz0UJx
bOpA9v6YH+gIh7ucDXJ9XnxSt4JhqrnjxmLUfjCSHC7CoeuW/dDnGIxiO4VyHdW+xPLI1zcfCrsT
VeQMPCsxqiBP/zQYVhWHusk4mVdxzW1dAZ854VUeTFIMsVhHsxgcJ3C6K3ag14nlRRYRVW+8wbs6
yIGZSdYS/HjqaaGcQ1MnvR/0ShtkLhIV9F2arfxJs7FtHBXj/tseHXVBmr2aXHup81PZm/ujL6z+
NxtuH1SPnfnAH9ZFfTM9rihH7DSHx0i1sh3cxZr+LO5KshyFevfhg8t78EaNyRKToPfGrdW6AdZ0
ls/zPLdP7DgM9458Mf02Al6AVGl0/mPlNuVP5hoJCXwiGymkMShM0QB6rwNTc733BZZ7qJjQ4ESg
dE5oj0d38XtPNCMZsplITddkpYfJ2m4qsgjB1YfZS+0vWRjJy/AfwZK1mxjqbvcGULoFTrNfrtyg
g5kjdCvOhVkup5I04/xxyJkVkj6c9W0koe9ap3zsBE80xyzGYqkbFe1JU7Df4v19tHaLNwLIhP5L
2Mg0n7BIUEVwpYJZm9ssz8LC2Of6TZRF+7Z17HIAWYxkTfWjnYUT4SVNNCqa0NPsji5JZYtSbrSu
hb5tV4KY4WPM/jUOkQ0Dcz9NOKmjULsxZ7Pc28mu4JVYiAABeQsS9uj18/ypd5icB/aUklY6mkn5
mVWJNR1I+lPbQeQKG8qqHe+HUftrGgoL7AXpdenMH9wS3EkKdu08bLvn2afKZvLBQ5SlP3zBcIeg
oJa4NWZ6jNwGOAJ/2DX0ZlRxGlzDjjSM06atio+cXDAKzKEgP9uEy10ErUWM0Ymjef7p1Q1uWGNT
DfW3wegJX5VKQL6SYADxL+n0j7Zr22+00+ZL0XhjEjvg8/gyr9mKkzV0b5yYMz4+F0jeSKNpBQUH
NOylofyyNtlSCJAqmB63mrYntkki/ZlAZivCiSTuISShaLoj0tggT6f0OydeyuvoRLQq5/djaQkz
07CT5KwYATPtqluRnnKCazJYVfAJpWy6R584hD5kJJDArIG0R5bRWjz6a2HZjO0a65TKcvYPtjnX
94KEyOFQCDPxA1IovTe3WDbeYqQaXjgwvRoo2yrLO7ROMmQxo/udigYQhnegq0puMwMBTajSdBwu
Ra3bnyAMW2J6Eyv7a/ipVR0aS2REBPmVfrXZufKlQbD6lYxA18OdD6E9aEZ/xCMidoEcAHn5sdsL
7/fiy/kaQpzWPwxkekmkZ7N8y+e2r2PTatgXDUhZ3XDMhfs2r2XHrc/5sB4qaZa/WTYzRCqwRoqw
7yu137Yl/B6eGKv51WwbAYMqN2T3NWt7T+Kxcxk0c1L66WNL5mV1bjFnf0s1jX9MkABlwE3TTxfS
nekVBrEI/wBf1nzAqjeTYWwugxGTO1yuUdf5ikaHqcUdPgWwCw7W0pNrQ+O6tbmfkcVZaHmuaahn
uUzESSndEw4iU68jqSphboswqvlRGDkUjwSB0UPhaPVMeJr122AUxjxpdcVXNrR0SrZyc++IK3pk
xGG6+u8AVk5ErALSe8LGabxQ3VgnltqVvlgdwqN0mzqgBVpfeQGMbr990g45nyaoBYJwO+jXQ6WA
SIx7+ZWC/Vl5n9qG6f7UstBBuKzwwxD272IBlByzGyUiQf/jWHkBfZtHCUhO5HjCvedehFN1fwpl
ZDnnKLsDTs0lt+Pa41s6EMSqmrBhZN5R8iZmfrMxP7OieXfzD9PreFjo2JYWXMjAW+wmw/gAWnH7
tTq2T6snfV5fSlGy25jiD91RsKwVDHy2/jXTlv1tNXtOXJoeVoyj0pzJcpMwlS0Ez1BTSmE+y2yi
ukjsnfxlQbYaI4+UxyKUHByYJFhnIpmi0S7ObNnUwyLHeaBVJdifIG0mi/jpPCYEkpENANq61iog
kk16/CjZkobGtPuvS12nSWglDO4Dh5rRudFOn5OA7JPaeh4HT92j2zcezeuzTYnFhRt1iJgZyRIR
yx/EUnhhNaTV7bISXIqqTu3igdA7i7hZ6SRNsJQbb3TVt5YRmwJMKOUAhJpjlrGmPPhTknA8oX1f
Yj1UjMb9lplM0HptD7KjYKZxi3SdYeFocT3elcxFRdQyfduj2pmbjxqhrAi1X5o51BTZP1GPiJZA
aZvqyyXa+Q1frsriYlME3vEjuXls8qa0x2Hf3epxsUjEjr0a5VHoMgw24AVqBiBJxWjngOhjsBlg
6dQJi7QvktDjC05hgViCGEGB+Ah25A6dbFoYeYX8W/5f399w3o+uwDDdt717TuS1U5/pTe9MUlCt
KEFjxOmFHnMIa2uW1ZHYR66B2b+G1Jbamc5jZokHZic1EzWScdOwh5cD87TLs2977+vhGg0PhMTr
6asPdJ4O4BVSb8zQbAu0dWPfb6+8t7WITXvkUp52ToWDdo3kIa+kfW+0sv2aWQbs+LQMoCJ2UWo6
u2QlDrHaKYWg6BROGyneuSSoOnZSBz/RyJJNa0ueVZX4/dEnHv96ihetDNxU0roas2+cqIZX90Ap
QxdtgEYRF8pg1zw2c25krwYD7fF3blCOHbTcYCeIOgG1wm0Nou6h1Y3THyn2GdK3TD3rmwUDC3Ab
y/bgwFpVawd6oy076GXob7wxm39wZ44WCwHyNqFOOQbolqKripNsq+kBm/s03dMmJN2zgSuQYo5z
ywnS1J1/IglgiryzBpvojSvPBGAAYA9gFbe0fSAp0vXivZ3kgXIfRItjVDUcsUaMz6iW8l9gCHPG
shXj2qDrhoXTPKdaJc6ifqlHkpyRvGzpnZ3apB1RzmbiMLAVyA612ThlKLrGn4Jt7ejdSViGHbHS
wgHYKXyM5bVnAVG60ozWk8zqxDlAPq4/hOsORtROoIYY78/OR6/nqWJzkBsjUuDWhylW1GN/5k+u
PnwAZjdzN7CfBetU/PW3tvy55ujqiJqvpt++mnT/hy4GMdYBBJiyP1pOq/qah8kAuYMuUJNfWRFQ
cA0kt0UaOdVq6tAv2n67MBsjWKJ3JhaIiduQYAW3gpxKd9WcEKR68oD0MvfmvwjMsQR0Q8/gVZZN
mryyishGeqql/1xs7AGByFxgvVaROPaReFqDUeDseyLs/GRXMEIK+5QK0veYJPu5Fxs94qW44KZ8
abyC+pep03QmFKAhBNAoqvc9m4YmQpPWDoRxZi5o+N3s8rDjgthfttyU69EGHs8yIiGcMbJ3YWzM
7B2dXVoomWk0UgRlzG6drIp60Rnl4coBF2e9KP/Ro9irY1cMpkP0b1Yk6sRcZu7AX6SUWJ++j2P8
XRN2jq/GyfReIixgcEqdbmna98SrH/KumIh/d3k3rmPqCtKS3ydMXOf9mhXSD40k25/8XDAe0uFa
UU0r9oOZL+SgMdJwlsuyTCsqi7r0D4nmMmNPZI/kn5cOTcNKanYWVgKwnMWOcJ/O/EfDPtkjWL9v
AsVQhA9uM/ExXME212Ma39iFj0sXhLWmOGgRRrBOYYvj8eppZ/gzck29CAhm9IRCbnNoZqsmCHOz
1ZmMptGNxdhNzBebZK0jiBAa4B8mYcVC28QUWpYM8snqXNmhqqYH0CXUzPm2+KB0juaUF/7FZMl9
txMRCpfFJfSz6SBVhE5Zd/7RKmo8JnY3wbbLM+Jc6CMLxu8TeStHxDcOv7kNq/1Np2VenLLWkVk0
mZ3fM3TmuVzPUPqc35BV/N9mNy57sKBZWHwmb6J17ugdIDVgu2fw5GvDrd8UM36YruVa6b8kkPfH
cliK+h7GZE3ALPPSirEgO4F4tN3sgRHTMMbMUcDmmoJ5XQpsC8jp+0b7ivlq3Qf3PKK0XJ8Ta12u
8K8ZigW3OfHUeY98ACQG+a/hOCk2u3aOyPsWCwWl/M58yziCrzSzh7XPbT/ObLfTPy0uxeZRCr8T
oSLLtQ4ZXTAFlLnT/VMX9n9Dy6z/XzMFILn93yuY79pm/G6+iYz+d18A/9I/RcyW8Q+JP1AaWISQ
RbnXpIZ/iphN7x8sixAOY6cl+Aul/79EzLb8B7YwCRwM14gE5vufrgDb/AdwIuI+UKUhz7y6jv4b
rgB+/b+LziwichixuQgVMY7Adrj+//+LpFUoYSnEs2VYUSYCx2h7LgwKfRvZabauNNOjXn/ZmDSs
eJoxESCsmCtUcGS5picCxgsHd9fKNqJmHxYTOufcQgUZ9rhgMJWT8r8Z9FJ7aV6JBu6fEsAckY0M
rqpbZaH1WCpV11FnVSRRj3b/7dqrxQksfOIAt1FFnntl8CFqqIBJpMv8YDd2gWplSxjj2WaxvVXX
bOIE6h9TX5Lus6M32fSA8w6g2V60fKt57jsQi9OqQgP/K2O+tf+FO825s+lkALsO7vAmiekDrskn
IEJITHTStmY7HlbAtAKMoDUYFFNpzVEqjFMhhXxqpW1/O5T9IjTtvuXiE3lBcmObAwb0cu+DMHK6
aF+OHNUkArg6otMH7cGAQt+ieCwvnqH1dM9xZXlHvGvZSfYVg35/J0TqRI5J+lpRiVxyinPWpFUF
hMYtZX1fsk8j7pKP+0NUo/ox0DlBtmaycOPuK/tfPbXtGkLS0F2MniI2F0szSi82Sglt1E7LZ2PN
j4jPOjbYdje/dfQ/YJvSbYPsrRLQdn4yEHk9uURNB5oG6G85KftuJZf/gaRw+cXoQU7HuvbUGHjt
xBiyBaTc321pbV6sfIYuvVSTefJrs7oqt9cnfNXeFDc7OFarNNG2zez0RYCqYXhs2vXQ+cw3+Z6z
8hZRSv6jM7X/7jCPIrgpMSRa9MmxWcD4gr9LNbIEr5X/7JaieucBR/g1zU7CUkxATo5FAlA7GBKl
/WiEl9jfl2vTP+5jv99YrDevO+SWqSlHdeedhavN95p0MR5/ZQLIRIKdcmJ3rAXTZEi5JkT6aTjJ
VERiWMw32xHzZ45Nfo+Glby8A0hNWJLlzEww3CDfKYpSn5Uh0ov+wzAolK7L+vUuLQX3b9pIKryy
LcfnMh2Tu6XYMGWnvk0UfONBUAgt7v4zUx7itnP3uqeG/MjWUHhT+Tj4oImZz67UNTxDrR16CLPY
ulm9vYYY2Ekuy8Rw3f8IjpKrkMu595A/FDEzAlrTYm5FrAEW9whcDfQRFvOo827o+c4XAwESnEAn
1xIYdJx2bGpSXlEPXVpb6vPQunV3UETqNaHfpLJBmDcXKkAEdrclzL5HvG9PLMYMm74bU3OwwStQ
YZ0NxlOdG9ctpRTrbS0LOtysMRTauA41wyva2muhaLlkcv7Hufz/ryh8a/9Hk83Ld/+Vf/779fQv
j40l/8HNhMuGzAqH++ZqTfvX9eSZbPDRmKPOZ7L+n7eTg9PNQNiOM8chCcJFyPw/LTbWP/DWkBFu
8kNx2ZEw8N+4ndBZ/xcpvUXQMKp9jwBOnzGJ8V8jINin5r6bcgE4fTFf8qwUMZQ4dRFu2n7K1px+
WBhggTchERi39RdlvQgzC+yLh0zyFrmS/cUkFFtbkXvnKtuyH1mx7wc17fYtBWJeA7VxXWLY2+Go
KySbN8plquejd0Y3POR/F4rUJwGr+kzmkbhnZtA/8/p394xjwRxTcz8a9NN3aDH1+7CLFHBnVsSL
mphTMfuKwcEMce9b4q0YOzvSzNbPo4m2GaAnQ9vdWLsnZsr2i91T6EqG3F+t6xEClOULCYt7c1qx
7D0t27LfrGwbTpTv1i1ZY3vcDnt9QAZW3rbDcmcp4zG1zDhd3efKJDdot8wXDk0vpDKRwTauEx+D
TD59LyNevzXjFRpeYOfIiSms/yRgzpolzeOcGEI4GJcewhB5geOhYOV0DZK/WLJ6cNK3hagP4PX9
KUvV8kgYXX2oCc3wAyNdlh9NP2+3TeMhc5TT+O0t2kY3XdUnc7eQ4FInBMa2bF9mkRkv9lR3Z7HZ
r+3eLB9l4qNQTW1xhKMRoZ2+Zw6sjhA8oCbVLcU/Kqy3pcF07ToToplWzK8po3ZkpZrgJAu55yXr
Ficcy2F6HyVsh3DJEDWl3O4P/pT9njpGsqSzBzUjl6BKIHoIj+V9447J7ymbs+MVefgkJTuoBrrS
UcO4j7S2HxRI+chqx0d3GNGbClQ1nQyXjSBflNfnBkryanfRojJGCxM4VM2Rva1GmJbTlyvzZ1XK
PF7L8o45h754W2GEY71nB3jWLdPq/Wac15sOBargrKx0/5VZdGPplJZxU89vs3W1RA3plN1CoWCf
MnaaH2Iw+ymyGuYyLig7Mj2md7CX5Y2JIuQm8fh0mP6xW3PqLsy3Wh4MZkhRWvRRkTfx0v2xOo+U
BX+HOmKl69ntLgmipTAlYSbuVtaXNJSE5+x8vFmSXNopi9dmLu96f5nImvEKVnDe0SsknWDKUsmk
xDm0nZ1YdI+uF82mOT2yFA5sJz0yLb7GTW/H3MDPpiAvhYUiCLAXrPDmQ8WkT9Lfobe1qeba9QQP
p7tYs//d9+aZNRZrvGK8QcmwBqvcEHaP7nqXzauOgXey/ubOnpfiZrYYnOyUKxEKuxmdbHkjdW5e
ZsZWAaikg+rNIRxlI8850737odX3w+zZTyvlVFC63e9B9G/uvLQPpqeeGgu9CuPMMthmQCyDae+x
64rPVffl7cBi67k3sMYVmzQi12akDpEyXOnwnMB1rgRkpBgBL0L/uY+2c9Nnnn0sN5QjsxLhFdr8
gO2KNIYi+7Cq2gCFaS7vkyPtwwRA7WWy1N3ogagtMhFBXb64SJqqRv5laXDu7Sy/c9LVfi9JY4p0
9TAOfhd521Vt7dlZJJfld0NiZJB2hnxXa91FLHDyGxrDg8xRBKB1+ckc0Tg0fblHRp9BNusjBxPq
sdmIETR5m1C9whyG0KjfbWQ6IZOe31VWPOFDmh7zwQZvbN+Blrnuo99b16oDzL08k6N+SbL8T7O5
ny6QUzWj0IUUdyVLVxVqquSUVXlxgfUL52xy+rOA9vzeibq+g0sggswVUCMxkxwS5J6/5ez3t/mV
6MV4ef/bF20ZNbLCOFA5KRGL7nBkk8hxN7ALRonKgJbwEHFhRF0dIJHBRs0q3qdOs9Zg5H4Eu8S6
gIBAJCE+p6GfZEDEMvdqZljCck+d2Kjl177YTlAtiRVqu1mPqW15Nyxm9htmadnz5rrWr7y1FRvY
bDTvMc70D0OSX4DWgXvrNPCJys8Pqb3fVeUGfMprZNCYTvbHEaVzMme/+JlCRrl3+6H/9stafa98
bZdy95+ILqC685b1S+Fz+Nx02bEaSm74i+xuVLGDSLsUTAJT67lT5rn30uqldvM/42iiGmw7GYnR
bN7bcZ+frzKd92Gr4Xs6+znrjZKhp9U8CbCbebgVPnDvYnd+ilXNQePX8bX929zmLamZ3C7FLiS0
5uR+7srfDGGLgGVvHXYC0BcEalQhWIqsT53lgw4nYQ3vuZextGig5BpBLlN5YJqMNs9quu652R3G
MsNSCe84bMI+e2IVHwBnmlvKD6B0pW7cV5sQLxWgt5w+XAQXJ3qj5nGEMXWG69neWi07pMEuGKxY
eW01AYPb/lYiR15CE6vHG+vm5XHOSciMc2SdX5PhLR5Y1zk5YV7T7/hS1avNFkiH7CYhqA5Vg8Fp
bBPx2U359DxbVv8ipNc8WzobXihFPOQ6jRNWzgQhlYVJkJjo7NhS28gf1PoAdGK/Y8A6XbKy0keV
7OVba5vvLKR4xKa6vfH1Ki/53q+ffB6MdXana783EMhBt2XT35RftEVVPsg3lxyemc2sxQmJMeRK
P5WPZXNsIYQghW3mZ2siUdcjiB3nfx6lif9SFCz+CuMeiP2zgIN0lm0STtceZfKrN2erkr95v+Cy
l+I0DNuxUn88r4kEirLRniPm1V+GxTDSBfSZ5XYRlH6ysSVok1uvnJgoF8uZleynN4NBYxUJCsjC
TfV1LRdvJJ3gY50OhHqsezKEXsb+M0GkjOsSVl6KaoTHl83xdCRhMChYI0eWP85HsafqzTanBTzG
Iu+MiuPYKNf00MBtwZ2zx6bhDk9zYTpvPa8TKtZx7V4KV1r4gGz/kaCNgQyHSYHW4JpJKjSL017S
/RSFd84U+lwY6vshHXV/GP3F+Xbc4Wur3J2d0LTw4dT9URuT/UdtbIiovQZuUPZcE4D6p6EzbxQo
jxfk2e4hT9Cu96tzXNp9OrqZ+eUWxjut/hT1g2ruW79nMl10nOr4Fj5Y0Z0MwvihZP5RorlNPeCW
icsp6TewTS3beM/5jvugoee/4RJqvmeC0gG2M/HdLZ0ekfgvMiiqIv3TDeWnK7z+warNuNCruoVV
1jwr7aJ1AOr3aJLG89H183zTiLl9AxkvH5ZpHE5OBSB9QK0S6gXpPi108Xtu/CSe0XsHeynl2wI1
hFKg6by/sq7wnliqc44W3g/etDRS2LAyswpKZ37Y0otRTm3U1Ee14AqCtnJiJUFkvciqx5RI4gu4
2v60DihxsCGkD4Y3T3Wc77WOXba4kZkif1TcsOfGyp+mHfEMxm3/ftnRDnZYczNiycz2Dev6gLUB
fp4RqAxLL8d4LnGrodkqAHuqzIpE8WvZypMURKyYyQsDptzDPBOk5HRF6bh3xwnpdxE40kvOhPeY
f0t7GE4aKpebY8/o01zeVBp1Xtfn26nMtvrc93o675Nr/eg8E+I5hTBrYfYpFSt5B81h3Q0eWpo8
jye3r7aQ3mjAjqqS23QCtU55X6R+bOWJeaExJxXM3m2ZBO7slryltqA4s7aU1d/1Oc/bTf/q15zG
XMH0yZv25zJWNs/Hli91xIOfRoaBIpAqykQVAy0ksoYmual50RokND3kXOpPGffMBZBUL8t19Yz1
5xWHyrYz43ABXRpb4wWFr+RJDx1Q+mpY0Yvpffqx9B1QMU/m2LqcflOBm0/Ga4MqBPvtkM9w4QqW
4WzCjIQPzvDeTXiAcZZdZRRauq+bkyIbw0dSPq+FrI/CS1zobTtLv83ukCIjSOabr8mn0cCu9Jaz
dhgYLbxWC0xfRxb1A+d/eihSCrlh7EE8IOB8SDA9HTBV9Z9Wgdg8EEXZ/rXEsH+WLWv9MXUWQB7d
68z4Dka13y8hvMt7l7BPDHKFSVxs0sl7kZ0U4Wu3teJOkiVwbLuf+kvR6OrVog3gYKKp4wKxQzKd
UzJNUvsXn850ZquJfp3JJ2JbsRw0yOHbZJg+tDRUVHmjKEN/yhW22Hk/T3XCkdcYTvOAXNW6RhcC
4tLplT1C+l4LxvJicjlfutHZjyhgjAh5lrhZBGBwgfP/MA2ecYNqWsQI0OS5YZN1KpQt4qy4rklY
/tQ/h02rc6E9lIUewJjdMbdIu/V24h9xoRo9TctxWErzh7PMexnRsD4jF/vCadMGSNNZpC34RMYa
l+bYQeZlJkbz1dEWZavB0YNz5QFNiyQoHtQ6IUPiZnbIk37Bh/u89PYFe5WKR8d8pGH4Nfl/5Jqe
LXyg87SgS6xzalygvrmxPLd0fIhJF/8C7NcN1sTOzzwfZTiOy/iTH/QjmRuFWab9IZYckmZXjJ9O
aX8vRXYzs78N2acGZr0ffE/erd16JZmyAR7c7K9U1wQIA5kftnsaBn9WsVvUP1ZPu7erPb37YK1j
xIpp4NfJXV8hBaS9r+57CeXYTCvvtAOVSyL6YnVnZA4uMf5XU6r1bdzaLkjYtgctCXWRsboJ1aFk
/N2wmqTqxTQtb+2pOeaN2dwwxg5lXx7WvVEv/V6Lg0ja/diZ6mNOMu8nB2F5WvLyl+00aGOgj3r8
pXNTvBtQLmMNEfTIV99GiTWo05iUr8tMh8jRllNe+CO9Ag09wk3dPLdJIlYS1LG9sggHNJ76RgGG
3pjdq285wb/nFEf+xS7e/fUlL/bfmBzHKBOo5oKmmCK2pMljh/qLj9t9l3njw+5WSXG2/WL6KmbT
CJU54qXk1YmlXg+4PnQwW6tALDz7z5bPyiDsE++uozHypvEuL+vqQTG1ITIidw4dpD/0x3asVA/T
kKVUtEq6IzlsdwmMSDTdFJjdeO93/u9i8hyKH7iKdTXAK7BuQPRZEUpvP9q87g150ksvWhQx3ZUN
bA4fWIWXE00lz6vi64B6A7h9duZTZ6PiawoupCW9T8ABXWa17Q/mWv3abWO+IgPd0zjTgNK8GOFU
s77o8ntL9On5qlF3Nb+H5eVHkpoxmW6sCBmuWHHxP9g7j2XJkTNLv8o8wIAGLbaB0OpquYFdlZAO
wKEdT98fktVsFm3YZrUba+tdFYuZNzMCcP/FOd/BMZm6IJQcRcGjG2iHO3760BofaceUE8fqe4Yi
blOOaZjNGB3Ywkche/tyw7eHP1ZjBuwPcJ59X+Z4fuc7oy8fpCEP7JNJl4RWsbZwDIbSNuqtEdtn
7lsU29FDbn5q5jjsbB39Ycue7xOpYr9izAVK13v32uHUUa5LogB3Y8NlDKzlgbuivemLvj4KYpFD
YMf0WKN9Qj8zH5Z0b9ONYqy30XZouluEBxvF+FWMgdr3ObKhCBNkYxgcOHFZHhLmfaHsnGGHD9tB
IWmnuyKK1DYYa7V2s/YFQHh/0+YIsMrUf8XMV4Rlle3yqEeIl0eXnHp8X0cMtNXMntYS7dMosq3V
ZOdKNN81ZMgNm2U6Vf5eOzWl87Fsyb4yyuZOtN4jq3dUH4Q6bjlhul0JkeVKyKiJOE/b97ZsD7To
i0GpIhHUbuKwsGN3i7YDQ0fWqU0vzLugST3OUs34pH37JD4wp5gX5qEuMKGb7bzG7B8tWkr0L9lA
njtBe3GcIFAYsOaRT+qEyRRIJNNlhYJUPxgu/1Ahk8CTFN8skhkLg3i8alDaEOceE97q6pcak8ra
sbKnKbKuOm6/vd/0hENLRjzB0NDSu2paI3NN0MHgDEZ62DkfxDugQU/Kh9qcPjqL5TObM8JFS8Fn
hLNgBRlHYpNgitGg7pDuRGA0cj4mFNq96cpjLAPaTTzXsBjifVww0cOInKIzo3pFZLJfSH+se/Q3
g4vnxhb+RaewDga1JoVIhrmen8ayfMHxke01V0+3rtOkZ8NHSGmTCsOJcjUjMBrLc1LuMSlxXYgo
2KnOv6Pw0BGdBpgrrJ6wPSyGvOlHIhg5RioazH5x81AC/kooyn58lXzhhXTJD1XsyLCGrTiikH7p
vrqR0kLdz8tJPZXuZI/rLwm6e2doQnfu21BFTncvUBYGafEKWVAeZlOw8k7Y7zXGWdfqO7d0d42l
ub98hF92Gu3yen5rRsqJFC+5j5XNwlWD5oSep2H1br92jhm/BwFKO2+OUJEX53pIvjwuxVUPXoUy
LjNeDcEHP2ArdQsnnI1huGPxfjK7dmvXWDqb3OnDbrKYGaRhnUzFOvbK8tHORbKb7OkE0tjn4lDj
dlbWBwqNI8LusxG9ewPPFfnkP4XA/K8tT6A9MKzsaigaNTW645Tdyeldb934Vn6aE/duGvi6grHZ
IICldBKkoXbzvEk83JBdnrFInMuNGW1TVzymbnAwclZ+VUHfh5KG3ebUKXp6M1DWE7auXzB8jHOi
DFJuE8faaonbnAk60c5++67L4VWzu3UQL6SbRn6T/Dps67Yrwp5ecGPOmVgnYx2QWj2Wn9yziFyc
PBwtmLc5hslpZh+adFO5buRPY5uQX6crQ2hcn8VX306vZuaQzOayw3NFYu2zJs4u6ZjMZ0OazuMc
c7hDOOdpsV80nGoVurl9MFx6Mfd7WcdfOSDbjZL6dB5VO637bEK4bkWULUT9esPZSPUT4hxJF03O
fY6wc67dqxDuJcGcFCT5zKeHWjkYzXlrOq7+lrJr8CeTZWQdtXtLCVwGP221wVe5ktMt8vzNaDQ7
M/+l5udefyOybLGI0lgVeGWt/Ae19tavQU3WADpu3bkt1n2uI5DqxMAIK3lps0I7xMg+eB7PGBaM
R10jIRnHRfGdQBVaixKKgWc28x3jTGsNrgXTqd4UjPA18C3wXc8jb1aqlQ9eFl07zR13A5LGC1k8
dYi69GmMqNCd5ETWN2d/r4G2ntgWsjJ4NW2BLJA84mrWkpNNdvKFj3/aar2zj3qbP2iVlI9NMHFS
oUl87bVXJxi2pppIS/DclW6JIQQas5hDjebBFgzTRt88xsZ8yHkTd5QkX66WbqI8PumNiZJ8+C6j
6goAPAKL0pLp3AJslcOqKPSTVsW7Ioj5xIiYEpifSdnbaIsxPsMMauvJfHRnh3BS9Itb/HC7foqM
U4IhcoO93n7Bb09Z4EOgsEf2qWgiG2Aj+nwhoMTfT1Fbb2mnCgrtur0zByA7KRsDnGUFGQio7ri6
ffunJfxZMV0xpukLvHa89Wp7gmKIMl9rs3AeH1Ts7N2UhxCFUAF/Ij8Y5LZ13LgoxVap91bDKOI6
2nq92x/jMVGXmU3RFpU4ugkcL6kX6oqJCmNx9Nb0d6K/7TFNqyB7aHpUaA355e+Qzk5ZpDH7Gu8h
KEiUvCO3ctM+lVRNqaJubho5hAIg1nECY7Mu/YZxf+p9TYXthi6lhNJbbZd50jk1LjcVQ7DmZKty
E4+9YtHLAEF6vAiBtE+SwazFrZdW5Ep7s4utTEL0xgdTjs7KnU3Vs273wPYw/qsv09w0p1wfZuYm
I4fKwHQOyH57YUD6CwVnE2qR5OA1qPw2M+aUm27Q3U2RaBpqfq5JxDLxXkG9gJs1P3qox/edJuRe
04w0XtUGdY9t+ON6SsYOv0wVXFo59Kz8EUZus9JBjgflpQilkXlPmGrIV+xxcFWUU4eB/bkIZ+km
yVoAtLtERsXBxB0Ub3T8c7tM0TobkjxxflxwmzF7/9R0if1m8Fst1KvFx4pGEGFnpX/YVX/WhIts
t0wPWJeSF9Pp0IIHHPPDJLGJ2DI7mFMQ4ajhRyhjeOi4l3/4cuVmKH38sZ4/4C3FPvqiFa3+nVDb
1GgOi+SnwvZBN8lEDCdZHWJDy7+c1tbPSeHpH006uzsIHuNr5U3Tc87sOSyQ7hLvUBfHxGW4j5zR
YRyaWm8mBOMLIyFnlzUUmj0H4U0UpE9i7qLzlAflXdKa7uegt7JBdBLAAAi0eo20PXnuMsyQqxw0
0rWUIr8UHVlaxtTKMDOc9KLGvn7tvTk4joh1t0ynWqraolsDqDEv5dQ0a0KYP2LZ3Nop+wPU3eiL
HKkdkjbzrjwQ/ZYQ8bTmC9Orh0VQeOpT4byZlQKykjjx+Dwhmj/2wjaYM2HxVYhaYmaRo36EEGKf
nBwe6JRRj7iFMVF3lJ3iqjXjG6+gHi6q2N2h9Mf06zX+y2hPzffg4IxCW1xtq8hVm7HR5y0oPXuF
2JFrcUREjnjl3s796mCadftamo46Y4arTlU6R9+NyeiEGVAZGy5zxMbmqRYlJi4G2Tb4UGx/7VOn
GfjFWi2ev/u0QrGRGtGOUal1qqZnuDTahzd1EZ2R2+1hAvV3bWzHa8BW7OTKtNgBDclwvwfNqY3a
iSuM4gJ14fLySEgyCITCdqAuosaTZnSbRsO4103DPhkxTn41OSUVgld81XwAx7lk9cqIAeSLN1Qd
+8k8v2/o8Df/1+ZFboTP9HbOBm8lhqA8RXPrMNec440Vx/660OKEI8Zubv+6HOO/BQT/CSz8b4HD
i/zjH/zh/z8wwqQdLMzEf68ZPLTFz/+pfkFz/RN++I9f9wdOGFapQdLakn+4aPN0Ewng34UZmv03
ogoXwLnOiYgoRuen/YETduy/2YYHGoxpOMk+SPv+Ic3gPy0eSNDo5Le5kLCNvyLNWOB3/8Wqc2xP
1wmeQrboey6nx7+yrRuMLubcEfshKDIYVHxAMlnaed1fdVXq3HlxtvOnABNWjcvknz6t/wes1Pmz
ZvH3Dwe96nPXOhZ/lX/FcOqmFghzZIpa1Zx0PWP0YV/OehOWUBAPrdQLBnmj2x1FEg93Wk/zg+/G
gHgztseWUjlhkpy3vzsYtIhuXpy6kf9Rd/TXQbHGT5JE6ic+Xbaplmewcs55ywwxfY2gaCaMThgO
BBSUTdw43Uujm6la+ejrwRCl5ndqQNpnTmgNyRaWRrwiFtSsSENUNfOMRp2jKAnuhBLpezfbRC/E
GosnNvvj9LysfF2tcD40nZNglbFPYPHMIB7du8RP0phe9Ut1hnPxnTGw/1cklXZqgXsbgbsQMv/9
W0lAYpfwTn79fFfln/VSf/zaPwS9KKZAutvEx3tLmtSCrf/7i4nUF6WuizYK9Ceq3gW4+Md7aS9U
YhCSnoMlBe3Ukk/3n5IpHUEvnG8fRZWFA8/5K6/l36Nm/+vF9EzbJJ/NhwCPRINxzL8Gw+nKlSY9
FY5urxp8Vk6JcYY79ZPWV5Sdr1mMHDGj3aFsfjfa+jVJtIPrju7HrGlqVybNtxMjTUKleWvj1GPC
6jrV3gKzRQmMwDZ4s2LN3Irc2PmRcWeodo0G/ZaXFrc/Iplq7JJfTslwi1KUmh+zEsBDfWqvVfGL
vNiVqIs22hR6kD50nVfdzAl3+6FVuXjIgY3hr0dImM1gkrjqA0Sn95VsNlQp69wns8LNbuKJphMM
2MqYKnOr8CtdEmrfSypKBoA2AwGMnoCIyqeiap6lmC8YIS8G5pEds38WyWAY3TIUKcvHviqtjfIw
1E1V5d447JEuXqyIBcsPwKRC0UWHvimeutiCEmWbYZraX1bHBxg1DeITEWc3bSXxJTIHFAiOqacx
i3T1GbPDmaHbd5Ia39LX9rWDgDnTxYs36BvuXOMRrbK17WMfIVhpP1gGOgcAjCslGm1bTONLg7pI
xfOjzOsfTELDmaXgY155b7Pwjo5gX2Rl5neJrj8z8DJMSrsr0+hUlcGwmppYrdhqYNEQRXBls2Xj
WymZm9Xpeqx/ogY2X/2r0psttJj2RxiavpYL6XBu5WXmFxuFSB4tF9WDZeMX9XrHXHWNXDuTWX4D
gctX7ph594lZPCbNfQG6AYdcRAMEreQhneBAFEH76JnWB+wFeAsZ+xnUSlnDH1UYHYN8xHehVc31
yvEVw/S0ubaN2d14bMjWg6L6TQX9UWS4NX9U7HZmH++TpnDZgeQbq+rgY0osYqw8gpCEN2M3jeiB
J8M28Rt5xLmjG1hpJdplXfaM7MfkXaU80WxfIJWM3i01MuiVwT9pvuYzh0ZrxV8YM9tsrsisACvr
C3stKrx2VS0+U/SxozG3xBeBbkghZjBT7pEprwxz2CmJJy7uo/2Y4ddxJ4+5vtuGjeB87xkB6GaF
rq/014AZWIDPJXQlAUwjNIfIfTP99s1LtCqFCxYjUDfjpt9FEywC7y5rGaxyBSAysDHL9CcVWTse
83WjSxwvXvbo2pbi/SjA7Y0piqMK1lLsaPabBpqEf7U3k9QemBJi4AXaOJkrqJyI2tBLhLhvb53q
pkiitwqnVhSgTCvhlL70ubkGoES6l6Cd7c11i0306iTzXVvYao9jMbrJmj3lCSLgfj6oMt3oQYMU
T1Q/GOUAkPB9bDyEIASbvMeejkyug0GjsfRO35wh5ZCKGaLxpTDD03Ob/AGAYJ1Jg2FPau96qt47
jjfeWnS0uwoMxVq0cHHwWj8g0dj0AcCMJCEnydUxfnm/7Nm6BGYVX/Ns/nBU5F2T2kEHUF39PObG
Rg8QunGztsd4O+EnigakRKa11zOdAb2g7u/n34BOxHVLdtW5zUf85SimwmAK1nlsHRCwM3Ea+y+J
eqm3AWjUjYOnWeIypAJfwUP0+af6S5kJ+Lu+7ch2/oFre+yT5Baqjb3PVcX2YPoIgEqhSClw0Q76
DT6NtW1opygZsYkzgcUE6OBFGFdxyfJQM3ZaML1DzGYCZc4ThDS/Y8oleVZMkkdZy+ah3Y4vfjaf
s1Gi6Jv1cgUL9jhFTNCnZEdCKhjYTN0zXuVrzbW9W2aEOWlxeiorc+e7EzTeokV7mDPhY3FKtwZ5
PvDmdz1HQmV570qI06TH6bURZbbxHDHCVlFvRuqtcXWfY4IcQzJcvoJYX+V2xcbIWPmInrDVi7VT
MEpvKmePAZ9gLOYcFgLWsO6HRz0aVqOcw9p9j2ujXCW4Ei6eu/Nm7XXCpMfIfd5L9l2J3n74EjOt
HB4nDL2wR1+gAw508dOb6ocLCy+kbwU+0VhCL9eCS+yNOCzsUjsyOwXRsigHhxJkhBzTjVOW5Rfa
J41dB2PeRowf6YyMyQ/mOw9pDKQOgGHS+GUMVneKZGmuEbd9tdNkrdz4eYxVdoHJNb2nMhdbaHIv
pQvWspqiW3d41JzYPvbYC1ihqfQY1ewW50J2t/6YMB0jHV5Pg3itgrg8TNApswI3NJiEYFPaXIWu
K29YUPO7fZKIysIuFm9YkuXK895YQLIMSlmw+RDyO0y2gCI8JDzpNTXqWzxmJ0bpv+JaqlB3B0Y9
gX1MM55nRvDpmrbeDtlzfdUpa/4UekVIVO1T7HXGTrrul2L3vg0WWbK+CJRB2bWr/rdq2ehQ9uaL
lNnC+/tULPLmvjS036X+OsPjv2mWJy2wk/qZ3Vt3aaO8v3V0DSpyKuTVXSTUU5Jp11ggq64GTAHx
6Ce/4P0W585VQBV+K7HxyrU7DJPeK1AIyDLuIto22nbeikXIXZuOdwgWcbecZ+szWATfBdcIJUWO
qgw1OGpX1neLQNzzyv4lBkP10UjNPuLGj1iVMYxrl0Z4Wlpif2mOYwJLJvZktMytmRX3+RyZN76m
pSzZfJhPpQrRPTv7Pu3qbZCyY19ZSdX+CnxgbXqPH8JmufABnxi4Ajvcoy0Egy7RmKfZUh9aEHXf
eZCDMMuEfIQc3UM45TuPJlQIrhrXkrXlnR7PyWbUBYLkaYzQ7vq2cZCqgzrVyUXtgujjoo9JfULD
gKTEkfoN9pLkGPNWc643LPMc6EwEzLsTzIICvfuH409hFANXWJWigyBUJTd48vubKfOdfNNIV6aM
8ZvmbpwCDZZ3N68mdKc7Y04YoGauPV4XM9FKy9F0BXMaHzWmFsEKxjJT1QxyDCYsp9r0Req+dlM8
3SS5/MDvPKyxN42fo2NqdDomYLZYLRPq0hqzdcFS5t7N6vkI0lPepz0lHc2Y85ZLE5E2pyKZqak2
72JcVScv0V02ileEaQiz2q0VrV3usKD9GIyJ8W8nvvCbhZpy16x1Tp5q8KeYxaHshu4JmAlGq3Ht
+ON7JoqTphhIucV4wEKQ3fS9cFCrxihuYyCdtfP7g8W2hRo3MgsTB5F+rhJWWHNiHmvou6uxwaXU
ZmuGOdWdV1X9qS7mjV209z3J4xYuoo3f8twW3BLYjsfdmBXfaK8Ye09e8aSi4bmN5h7ns4WEZU4E
+0kMYGUJlrUKTlVslFuJJuAGp+6lEv4en8STzDE6U1vJh2kkV3Fw74LkNJq8hHOEi9qBBNaWpX61
gWvAQ623wp9upexCvYE1kFOHjtFaptT4qUYGUGtp1ZOjIfdmjmub6oDgcVXr3haSbrqLtPR+jJE5
YIVi/c/cTaTR8zyDpfNqYvoy5YqjN/Ws7PoquJtixF2uGe3sXN/gFn623EaevZGzskYzlq36Ur3S
VLxySZOsXLOT6Zy96f+SRGHceGbO+r2C3DLy//3QSvQAE5t0cHQtEym1btzuC3nKfOyDxymPz6hS
tsh02k0wtRA6NbzlqUP26m/xCsKnGVl/3r5MQZmEKbVg0QZr+rpbE3nGWqelEZVccK5Hr/PYpsko
/QlG3PVYrS+yWy6X7tlIpHa2/PwCrmDe9Iu9OYsvTvtkIdNg1zhc9C4/E4pwtCCsh3PFbNAs8odg
IUkH3VFJugyvAgtJRlxhKO5HvWMc/FP06FnGaXpn75Sy1Z9PRqEtWHRwtz6PUd8F5aZpEtzlgu0k
M72jPVB7c3dpMUIJXuINvms4Q83ExcBvoQG8nxrXgD/hXtuCH2/PN+2MuB8n+UUPum3sYKnD/Wyd
GyWRcvzul/+Sw+p/5kgPc5SNffe/Gx+cyEMb/mQC/scv+mNuYPxtcVktAZM6M6Pf6bn/mBvgEAJ8
RyqRaWB2+pMRePE/Wfpvg7DruLiw/nNusBiByQUjHgx2o23Yf2meZxgMGv55pOdhtcJozIjLhUrj
0tovI79/cgIXWZSJ2c1LhC2yuYcUOR+1vo0PEsgJUF5a5KpYJyWKZ3LCdZwWbfHsOfV3XBXvg7KO
Zt99UEcHGwd1OZ7guuO5Hyx2LBg82fVaLKcpXVjJcCGY7UecTuNWedwdhlKsIFnzanK8iTN6Q6uM
nkdvWMcuNWzZijvNsNJ94kOEG+l51CKl02PjBpTjrdAVmLBh0axqxsVvUvOhGY+VbxzZDMTHRkue
prT7MX/fXdi1rqVJhIPG5msd9a23cg22HJQNPbiG6NMIRhJb5LVEVDt5+Ss+N947EZ8wEFnrTvQH
o0YwNwT5OcI5HfZufW/qptiVWQF/r5+K/TgXV7po8xBpxcnzqjNOjJPHSOmSMhntKanKOfIRC+HB
VTAYtjLPbjJNFRtUEtGG5L1boVna0ebC7hu1zwYYlSRDlLsgExs/b3de5QEdly0o+pjG1nSfu1Zf
zU0ASKulF8AZmgUU85NlPcTxdJX1wGFQ3eskIMq+3tOiU6M1h3SiOqitAwiv86BbGz/tzyOX3wRu
k9jyOBQZQ9Ksfixydsal9J6CVoCRjKxn5QVVyNCATBDX2KGbfjInc0vPpe1JOiwvyrYLAlW1DR5U
1r0Wf5iRjXzDlsabd/VSy+RlYh4SWVNXtfOhTKIHwUilFJCviA22QkzA67KFQeHYzSbDU+cJ2NEK
rAkEkQPMjz0mgr103Eta+Ns0z3YlDuo1TE3kvnl7qmV8GusIf1cGQUmjE6cMrF4Ngy4kL7sOELEM
AZluqZt/4Fe1aGCjzTzkFNySdrtPPXhD/RfgoHO21GxGC3M+N72wFvnOlqivKsRWugmzEKr2PpND
FupUeYWu3rHD7VCttVvVl2ckrM9am98Kt7+h6lzn7fCInwKUU7HGkszEgWLLBJvdZsYurYFEp6i6
16Ptf8pC7IhfYCgMmyzUjRLnzQhPM+ur4+jp+8jo7qfBPOiWe7aq6YCdBKGlop/Je5SCtW0BFdGc
56j0rpSI9Ea9e2/4JX+RsTqDlo03EK32sF1Bi9MFqxkccPq7zu2DtYDaBUhfbGo7fqjLfBvX1cZT
0cuIfouPovskGnhVz8mXbWrPqizl0YptAlPsr9nzPpq2O8UmghkdvzOOkkdz2Ur1bvrALPEwecbZ
YrlmoWXKldybv5dXanHQpbsMEmJT1jsvn+4CDYmir4IzUbJPiczuYmluwGI9SDO+q1mCUUpinIah
umzHArd8NDPLWEW5sWXmvnN1wgXsInixyBPo8RTabfQxLzu12ZJ3DWrLOuouHaTrOWOur2eEUeDw
hz27OGAQPtTVt9cVh8z/NguuXr2tHuCvH2lrgFAtm7um6YetX3JILOYIZ1nrFWNTooSwv3xArQfP
9sS2np4tPT5FcbWGf0AjAV0cH4z5yL+AZeu9jWoBfs7mG49oRBNuXoVni00mcegbHDhS0470LFsg
yMWNzIzy4DbO1q36R8nSERHbzQBGN2ymdpdXaLc6vRPriAT5HXy6GHFL8kSyAxUztJs8eKEOWPtm
dRlweq/9Id2DVcrXgfsclE+J/0TdOIdQALe1kbAVH627Ie04/GdqCbp1MZnPedMAFY/Wra++Kmpt
2JYoaxQJymkbZPuWVezGQDK9LIqcKb3q2dTw0AMshEFyslzvIpjOVeimQ4tXFyvIvGbp8uR45a3n
8LKhReEtwXUDg6tzUedBIO37t9Rz7u1iZs6CqdRyb027f+mXxW5kMUqKYpCdAtU007troqwsrOfh
u62sGkiKsFZWld310/AulvXw2NJ/N43/1IwlgTeYLVSEbsN1xMeIw2BFssddJfWtIFAGJwRHLgix
l7Hn31o7RhhRVimlZ0B7UzIQwtQz6uUtRwFQYm18cZcN9TAlz61dfrqxewZ0/QUb5jYWxSvH+aGJ
9EMxBDN47EXV0j/rTb83e5D8Ud8cKBx5m9nvUmmb26JGccHdQa3qIrGU1gALV01HOrdPzSU5wk3o
82dvxAPYXZTpfxUD6iqmVYx7Guu5dIW3Jvmz20RwoKfR5mZCimnEwa/R8HEDmaLnlDd6ym4w1Znn
DudKxu/TqL/6WXGcbbFr4G+tuNywjQXeF6SJU9XXN6mF039ewlxqnJhMFzGTeHH5UhqZ3Lpxepta
6lno2s9gJAwfx+5gK+O+Uy7QX9eDg+vdjV5+sTHXCtjDDIWXdD1v5aPvhFuCTxOPUNdOJ2xwKYRg
b1+NQA20RXMgJrxaHlPhHrLFyOyDpZn57WXmLV/nEwdXc87zep/DrGU6T9YSwI17bwSA7mtEDBCp
GIJnQy/bTz9TbDzA/67CTlvktPWVqyMnNQj7ior0TcNaXnQt1bdZbVNN3RUQB1dj68utXeW3JJUe
Re3fpVXu8Oj2BjJKpoSzzZYyHePPdgIMOATQ8Oz8qzX9I4ZDkIRElVyoaACZBYSpMrpGqUAcQTe3
eDdGMp+TJl3VaXWf1uLVALrN5V7sh6EENRLk9QYQyMY3BoRrlF1dfzYLEHfMJLTA2lezLICoWb8A
K220xj8NfjIfRC14t8h2su1hWFuxwYja7I1LWr+56Eb6mX4JHQlhRIfO0a95F+ySbpTroJunlWfM
HA/tdhRqWyziE2SYBwdMZ2jk8ztxsZ/KgHjvxb2/6h39RnnZLkBoWUV8T66R8VtXOF3Jt8+t/KM1
7eRkqenEVoqIkGC4t7AhwG4SO6sm9CJTLY9zaZ0xeduhrdXWKugRxUyVGHblb6GMcD6wyRfrLh0v
xEPpkBAZL+QWeVS4hkJ7QGMKpfPJ8cVByfILibgRNkF6AdcBHE+McNm7dO9a5bg1usRmhpU/aql+
NtHC7zjI+k002Gi9J7Q7cYUWE70dUxYEjdsGCDnYLDQxnWOfYSqCumg5NTLjqIYmIhkifhkXQdCs
pLXDqUCcHEIzvBV6vE0cOj5kLoilEpS2tg18PoNkyoCj9MwPo0bUjqq23raqu3LOnQZrOHOSK47E
9OL55YeHPIM+Hro+KR4a9m7qrY5oLB1LotZ1tMd5WiLhmTAItlj3YZlvCsd/6kx17/bp2ziriymI
LG+zD6/3ulXjYb5G9jNszIQdntMR0aEC4ghcWVMKRDic9HJhiMTeT2317oZzETFxrqBNAsyR2aLC
xg4Q6at2GG800wIBI627bloEdIwlxmaxGzNK9SeQYIgPH6Avo/TuTsK0jqwDmCL11nft2cbJm8aH
ufafWtvfNJpPCpYdhDDdF3P8FnvmNnFrTN6OqBASEVUzaN4GrSxLEr/CmF/mE/hgjKmkc3HoqPFN
dXHY2160SoLxrBo9WnGYNqCmh3XqqsUUFt2PECIpktFABk32kU/92TAY4pPPPK5nc7y6iDZg8WHJ
tZJlEhmX+1xHYZDL/o6nj049Mr87WT1FUQltj6GtsDYkf3ShjaoNQUXElFc+kjtVL1k2p9ZUrwQf
0fwQ17NizPFoRs0Z89QjTrobcOb3bdmfeIYFX+v4aPjLesRwPluUrp2OxyHWpqOVFXvljCc7sQ4x
go3V0GVUXJ6zURkFFXK126HARIkk/Qd1JdB2iuG5LhBmZ8FN7HQC4eKA0LvKQ3NR7ymEqSCHnDVS
hC7M82jvaAxO6uDQtfGvyEr6nQM6r+BWgcdbrqIWKIcU40vuo/woECv2Wr5xmuBAtJR/1v1O7CDW
9sc8ca/YS4oNn96Ks2gb59mFYT87mACPSbKI2jh1dCxXYBW7PVEfA4IIfVH0Bjgk9MRZjJxjSHxO
v1c9W0DSpoqjSjp900XgHyy09DPWnUiSG2gxu5Jp8DH0FK5t0VHgBu3a85xj3bOHgk2obVNcGZQp
2MWdlFUlWTBN2HbI1Jnrb30bS60+qlei3DGR6c5tQuZOr9qMZZdJF8qAyeoELuT02ZflKY18axNV
lsdwJv+wat5GG5xHSGTKdmqIOWFFRhk4kMBglc0209huahm6TNkUtwNAyTAlTSY0RpneNUn2aZjJ
fCK64ygcKw4HyZE4WdrOruJmB3EAfaFLO0qI1tVKxG2SOB+d01hoTjOkv+RjyqbaLjQ/QMFoYhDm
wMfOZ/+Klpd6q+M3wQwExXCj+9Wria6Pxi9mCZ8wO8ucoKR6Vu/uAJVDpE+8rl9ID27YadNfNFAv
fdV8BzUaPm1OHtzyS1nFi2s1YttYYmtTW9PB4uRUC821A2K3zfPZeE8MshX9pIZIa5iKBxFTOVzo
4mwGxodBVEYYGfwqAbaTuUvy0C0bGeQbM8sTf41eR1/DdKWBCBjiZwZgv3Rdu2ekAK9ZglGEWqHA
q1sakBrS8nHGoU4bwrCXgBiLRb1BHiJuxm+/2syKFTluoMgi+q+7rYeFrFwjUmVRlwz5vWvdBGUG
7HgJLjA9NI2qPdS1OuKrP7o6Q2/M6ZiB8Y0wcD0FOgs7w2xey5joGSYEHIo9OkOXqEdudPuu01+n
UUYHs7a3JU3uLKyDW2IPtH35Mg3gSiI5P0vPpYrBJMXpHY3qipao2UaeheHXWQJ8/oO5M1mS29ju
/qs4vMcNTIkEImwvqlBVXT2xmzO1QVAihXmesfeTfS/2/dCyr7vQuIXgDS+8EBUSyU7knOec/3By
spRUaf+cxR4w5CZ8xGzxDl+mB4BjDw1PsMDKPsGF/IjI7wdY8p+1XrupgwABZ60G4m3C2Rw/kkZA
s8OpnyRYcl4mOq8gvUfYU//m5Y22wxK0Ithtv0bRI5XXT1UqVNcP6hje0Pijmiik1ISmJi8wr5/D
eJLdcdFChBKBtvcmS9+LYtgnFXQo1chuUTmAQYp01Q4dT4QfEUjAO2GneH8Y+peeA7GbyuewG4NT
5ydf71LLeaDw/tB14D8HsAxq570Lqi4549hzm9FOlY7GHgGcn7Us7wvVpowM53QuXaiCxDNq36YE
UWGFX6cULv+TKL4DucP4Ps6QeO6OTcGbhOrvvq2BGIPSPKcNKIRWop+evx/aFuR9iDwdkosfRkMq
d2rfNm4jxvhYdh1vfak+jtL8iHcrCWGSsyl/YDcCDbmZfShQQU2M/IeYcJGR2fQI8whRHgoBbVXc
qJb2WMDb1Lzuxqrqj8ALqmM2fheR+C5LKc/x8GeUDOeITEKaqQiOttOjwF4N/sUPjS/6YkLVUFX7
a1ZO+U3bxD9yj17Y3dg9juiP7cAB7nUrwE+xxPimCSP9kDgIqBaOpx1x1nB96sCEWaAkLMvc93mr
nDTyfAZZ9z1cbwTgslD/s5rFoYdmxtbojXfS4Vw/dMJWbkUtozurMRAS0kgD9Hocu6aHfHDdig+/
nlv+hyDQ1xjQ/7iagf4/CBeVJk8HpB5tMr9wCA3zep75//1n8j378S9gSPlX/VrVa/UH/T33rGmq
rdkYxTiYyBt/x6xpDjhTAyynDo7SNgHJ/R2zZqmzCKUtLJS3NE0zXmNJnb/ZJIw1FAoNYeFUbvwK
aG1ptKwKhMbm9kHISUdbGnSbFQ4tYYd8t54P+H60bU/mwLoto6ojWWANx1d5+RX46Fpz5LkZaUQD
sEUmpf46z91YpWkLJ5jciHDrUOTcqN3MEq+ot5KA0+VfZREWnf8zX2lvzpu/QuSpc/cQ2HIMdD6x
WTYX7cW1IZxScGVJhV/6XmsekD1qn9SEktZY1wnAnnxszg7yKUeHsPfmen8XEmov7TvYO5uSLwCy
CCrxdX/jFOirXUAxR23YOpcqarBZJJLT9VYW1YO5FR17YhQepAow8E0rFbANHXkEVy/6jEJ5nR8R
jy/2qRqOh+tNrQwo7yybJcMTkwfzolBRFXVkG8UIUdMEAtM4Cv6XonR4i+TJjYaz7F44jjg0vTLN
DJl8o6ezJN5yQnXqNOi/Qzdii8wD/qpQYtpIlZWCVFWJSAWSTHAPqGDbSMTHLZsN5gIqIiW0HU7n
sogeUuTreQvkeBnsMqUMPmB7Bh0yjs0YI8c8iPZ+B5HaTVvFf0IJZPwReq38A4HzcGstamvTBHRN
16nxUD16gVa/+vbIoQ6dwnkgKimcgxXgvVG2jX9wIlt5Sgfg24OqPHiZpwGCjqqdhazjmcWd3dS5
ArXbCULqtaTgFdjn5+vzOi/ExUbRDZRtNYtkNYLMCynaIbSbrPCwlFc0YoO+lMXJBz9F0qbbhzVP
rzKEfV+V+rDhML9yItCw0JBURdKQ0/hyQnMUN+EkGZProatwlA1CGSXSCDj5DT/Urv7rKvuH58Gb
KaBviO7pGiU2bmBj0c06zXtHiQcTJFIvcBypnCciPQBfOum86yP6ZuvPTZkai1RYtm4tNyUCAHWp
1cAp8wIlL88GrtiV6UZ/qE5eThuN6OCWVUuVCL7r3CCvtwMWQkiFBEjj4fvp7UatKQ+RSVQATRiA
UTXtp0m2G0fAmxmb2zSpoXIQqFIa8++/WsaK1tZRV0XC7XKvf+qzpHzoTLiGTlzBo8m0+uP1gXzR
mbxYm3ODguPNcaSOYPJiz6dxO5ilRYNhinh9QikEqJgfuppph24zxt/qzh/uWqtsPqRsqpuUwtUB
M7V44zBf/xAWjwRPbiHcOq+uVz0n8k3RqlBMF1eN6YY0RfkAqdtAqQR9t5TaJEVbhUp/jVkrUXB5
ruI+Q7mZS/X6kLyddmri6IKScLCFxp69/BCrKIoAVphwixIsiYV3wyk30TUwUTgAGFXsYvxHt47e
N0eERaPIis4QekRL5WLeEc2gwkMd29UVCi2x7aGxB4IUXYMR9nWEZBNezSd/VllwbJh9KciTWJjO
0Qgm1GWwLrzp+lJ1QRTiXlhWd6QUDBeeSbOxYFZGx6GSb7O/mSZbLo6UtjQzC26y6mLm996y0Hnw
DS99nxTWt7wJyeeWiR1stPnmXoJ6YHIRvwwOoM/FRsSb0vdsVcMGIi7LO1B1ClEQ0kf4f3sfcQL5
I1dmtwO79NChy9ONs2ZmUyzOAZqfTxrWhGFBzlksCD0PxgzZGoh+tWSYkewQaWHiwGaabp0Y7TFM
FKz4sB1G3iRP3SYy89OoopdE9CEOYqh14OmwKqueizzOi/ZgocOK3D7aR9cX7+pQSRghbCDEAMU8
fa920TjmBameSXUpFVAr6pWKAJrcLOT9wo3z8Fz69h5roZ88FeO7622vjpPDsuC+ETZn82XbMnRC
HJiYpqap20cUMbBiGMbqtoAvuPM1nyIrF+HHQRTGRq/f3jzM0KuWF7unpnykNyU83hbk2sE2eJ61
WRcdFKLO631cW/5ccsBITJ6dBDaXfSxztKHLqVVdoFjNoawKnhMDrim+pgUnoetAYfXJ3FiBa5P6
utFF95BzcxqstjBltlGe0sxC3mRe9sekmk8W+WTKRqRCwftLlBKKX31CsPeEAYeH54OAhbPYe20r
a/RN2O85YqLYapXVvZhlruMMUdMMB5WNRbQ2lQLQj8WrhYaXYB2KInhVYQbomilGPdDT4pMXW79L
nqwb4cvKjUPX5uhQU1Wd7b2IXxTkB7AsIvGTpWnjhrEPrTzrqA7VlAOdEfxiCW8ckEKXuYMyGys5
lLIzFZTk9UWlmayay0uYL4FzZan2TIu0FxMsTJVycYDrdmVD5EcmTOzhtgO3z+LkIPPCfqe0XbEH
pGMepozsPqVo0CpjHbwzYiBLpC+G25xI+bzxYfMQLD/MstCqNme7LBSwL5d7MLYm9iToouEMOvsm
6GhwFs/AjHTckybQHGPao56DjRbySt4ed7SK6gJHYKYZ/eH6x6xtPUsK8Goaj2lbW0yXnrQW0tCd
5vYg1488tn0y0UV4E42KfA5Sx3/nZWm9sUjWth5nsWXa5JsMYc4z9+o8tdouQBFK09w0sogoEPm/
sdLxQWlQlMKgLjxkAhB2W7V4T5VNfLreZW2e+OX440RKgUzyIEQm/LJ5O5wISWx2A3631hnmaHGv
qYp1NHvAjwqU+oOgEo6qPjEabIAKKoM3PPLHJrjUDvVFo8Duskiss1WbBSVwrG2uf+LafpUCqAVb
ieBmOUBpbFVD4Lca/O4MgwEZhUcTwd9jLRrn3fWm1gYDAjA0RBrjjFicvbq0rDqJ0SHG6lX87JxE
3ScyafYlELnjiAPcxoJ7e5+BbxM8zCAqS2E7i6dOz+k/xpbU0GUIQK1QugFqnA1nDx4QiBztAUDO
Pqk1//P1fr49DWh3fhkwog5x2/xdr9Yc8tIWeU8CVTHq4XvEz/J9Zxv2xtp6u7JpBdSmacCs5CG4
OHN0fEuRxxIaGntCPtkQOPaO0cb7IDGbsxfDJwRIn4Kq9n7Yg21vHPNv53Junbc+DzveVMu5xEAr
7XOVsXWUwOHVKnQ3oML2KQG1h+pvpGzs47eHhw4KVZIeIZFj8cvlmIK7Fg4St7js5jymyxJzLoGO
Iq/sNHLhzvkId4Tmza9PJJnHOZggIffGgsbw9CqN5kbVzOwffF5tbo2j1i/vQI4GTSVoZG9way6W
aUv5zKaSCqeNEOGATzdwK/TpqPkioHi9Q283+9yU1BGQn98DyxsTU4sQzWc6hF3W6GopRB1sBBu3
zX89mcnFTApKaAYbXdflPKGvNkHtI4BiJpD/Ooxtjn0S/x50nk81uyEBNkJo+id6hlkABkSAjo1Z
5+B1c5PlTU0n4ECVEco3dUkIqjvQI3WkpTaaWnl36GCRmS6LQM8wlmsRye+4MkSnu/jZxsfey7tD
AGLHHTQbzmCfQsSAcI0Scl640Fq6nVWMOr6zippu7IrNT1keqUpROmmDllPdq63b2YW9xxEqPRqN
Ou5tJcPI2AcYyPUYfrV5KLhFOoCOrSqxMShr+xNraJLxZFzIHy0WMYaRCOpnsQblRI9u7AiChA7d
idLkrDuKGh3QuuszvnYCcbFrFv+gHbF8ySu+1hRweOgS4PFDHFn6oTaQ/FeL4IMXo+R0vbm1DlI2
F47NTYJa9GI922NMKQnjPbcdw/BsqAOOh4mHdlybPYuZ24RVTbAxvWsXGG9okqFwVdEaXgxqaGkg
kT1zvkhGpFAR5bzVEQs/5YZZPVOc6HYUCtSTVSIkc723q4Nryfl2UXmqGYsrrAyM1sRGT3ejAihB
Dtj7kPZaBkg1Dw5M5taeWjuYZv6BBt/A5J22yNn0zRCZvcLoGhg7HYy0pXItsuCoSdb29a4ZKzNJ
wMCLAGA72Rp70TfDU3UgkSF7plaGh6IpAXXMDqlVCKy4DCrMtArwY9nZSTQH/Jvq3KOt80m1C+ww
kdsBgtLbz5bf4yzAFYijKAo7E1oCxjREN72eeCc1yS23M8JPqudD4qXm/EkHh3AXFggViQaByUy1
+5MHgRtNd4daQU2ySEHX/xxGgTyn+lTdid4G5ipB+PmG1h6vj8LKgGuIQeCvZqum1JdhGhg9PZ4G
llbQp7FrFXr9TJYjPwSlP23sHG11wP+nrWVCLg5TtfADnSAETtd96owtYoTYOYSpVZ4HkLeuM9XN
EeMl8+gBlD0iWYhuVhSDbK6RZo5KvLywuKj2XdUhZYsMPd/ZWRtDsrLmGRJ0Aw0GReAhdHmFoMle
xUVBrNSzTm9hOn3EmSv+3FA843yfpvDX9xilT5VLn9AMnsyiPSkRV+nnB5zTdt4z9fnmpvYccaxa
rFDMso835mF1yslMCtIe9HIpTqP4me00lqK5daX5D9GYgI0hqYzAOvKe11fXy+F7GfdQh4IaN6dE
Cb/E4rmmmFGvRHOaJa3SBmdTD4pdMBnKe8wbqNnncRA+xYOUT06jvsedvXMhuoY3hqc4j2FSFl8L
DUZ1qf+M2lp7qAYHrmVam2ABAuRKWSYYhRq3RTFg8+3lAZmxooE4rlauMmDRuifEHBBESweqNJ5X
9ALRPK9DJ0LJJiRsy0J+hk6rQ9ANPHGLhjeqCJqS2pAdprp/GpywunWSDDMKEEbth1KSLdmRMZWP
Pm/yGSCTBO+SRE/UHTYX1neRGAPmfcLAbroXeVKeNKQ0xTGQaEPAmNeAnArM5wAuyrj55nhJDG87
b6lNQOo8lbhmflECw/5i900PxUlvH2VmjV9TPQXrzzFWHQuM0XXu9Eb/khL1JGjbCvx1oDrXBiTC
qPmtB4//QR2FdoSKxF+rtcREzUwW35wxBNTc8tbb9fi0kw8CjJppw5jtG8uAV5yCnfnhizZMduTr
PRW1eJNtWhN8nGDyAOO8vkDWjgRiI5VYELWkt6UZ3hB4rmAMTKp11ty0vpZJGx6MtgTwD9UL6UzA
qtfbXFv/6Fyy3bDsUmngcn/7WFDaqaBNA+uCMzhWBETqYDzUAxpw/0RTKEDBmDPJNWqLi1tgQG/r
XTP7HnOUZIVan+Cn5V+nicm53tRKigHwG2cWPDuKTvTvsls6kjLAjjtUU5xYuobTiDs1DRAz9p17
7PBaON4wo4AglUdn9LVDZYzOHuyguAWVlu2xtO8PZWJM535C2t/TW+d0/QvX5hqZb3NGGZAFceZz
91UkMNn1oEMGUF3PT3Og2yiCkv1Grr5pkNH14v6+i+TG43AlI6fPsBEMUsAVwMVeTHbfmlicIX+N
BQ+SdTto+MoBcZAKnmBX/JHObuG7AvPsT8LGtgoyxeB/6iJ7+DyOqfehLwGX7kIcJJ6Q89Gyja+b
JdIWaSHq9KQKednxtqKyfDkkKYyqstA8dCuxyAXx14H7grJVDagLGoN91/aa9jUmmkftXzfARcCg
jR4DwwAzT5ov/JoBRUQDN0vv/RD/5x1MaPURlT4Uo6WsvwWmcJ4hP4XoNvJQ+b1UavlpKELzR2uM
lbXRnZWLU6f+qAKQIRVhzBJSrycYyFtRZ+lAjg0Xh6MMx9/qojX3g40ms1ML/dfXk65TSkIcErE4
cleXzXENIdSZTkxtrQIal0MJpF9F5NgLrCcMUGYLH7b19UW8cniQPaWgi3g6GQFn/v1Xi7ia7K7E
iI1oowx98rV5ja2BA+gYVPlGUy+J0MXlSRER6W1QHJJTZF49r9oCCItFbEgHgcSgHDoCP/Rsrg7Z
g3w0FN1zZY5SldNPRJqpfQcLJjsq5RihtY6z6vWOr6SZXiI6gjoQzRCBLz8mqrGs8ETCQzFzSs4Y
yDwogU+3RZjhkKP2GcQNUKiA+UC6iqjZaP4tLsRibalSZSRAQghDv2y/l5HQm4AErgEf50eK3faH
yZwE+pN9DLtTGM9xY5PajiF62lgAfSimgpJVM4udB1a/Q854AD5tEcXU6rhx+K6tfLbvC9wGOMNy
KU4DAvpokeLwkpYa/jzRg1kNJ/w6gtvEj8aNC2wt2gcRh/clJY+Zkr04NuCyGgiOk1MZaq9wqZfp
gFpxjwnVtEaLfcYak0faycaARay7EKZMYI+6v3G7zft5sT4B6syAMfItoA8WU6ILeMZQBnD3mnc4
ytP4mvedfvPLC88gQuFWQxRYAoO5nHhL4oNTJ72OOI+lPeejjoeID80s6ZrhCOYrc5H0rc4ZAr3n
tuyTjU6urHuyGVTgeYrA7FsWjakUBUkHYwbhe7Jy3jRMbqbm6Jx4aXw08dFxHaxy9jNjogik8nS9
82vLfs4sEZoZVO+AlF32Hic4qYYtmboQsPIuKRPrrlW72W9CS49NZ483c1WAdORgI9+IfLiQEfLm
HqFl1FuzumUCXDYU7+2iLzaGZl5my/nnluFaJbvNQ2pxAIdON4HyN3R3lPBTgknXniqeJ2c0k1iQ
BkyFcZq2MgRrjVJFAQDJ8icFvDgUEXwBCmVhpuRjllBV8aPRZtMxxL3yJmkneTc2W0W9+Scuu8kz
lzOP+EwjzX05BZHpzOaNtOj0BsRbwPZHHVi926dIhwQyMObyItaT0BtOE/IZM2Nl+Bg71fdkRpMr
AiOD66ti5bgxMPYgGT3Lm5L1uvyiBMflNkd3BRx0iO+btNqT0hWf6qLCBitF0f96cyt3HuEwVroW
cTEp40VSJvZJeBl4ObqhhhtKVAhipJa3pOW09tYxP/+s5WCD1yUt4wC3Ba912TXBfkt8JzFcysfN
HcqM1EyCJtr3g4ZkewfBIu/R/4oqhWw1GtHnAh7Bxmm+tsR4kYHbZICBXizu+NAXdZ0h0epOcGHZ
9zmGVJP8lEGMge0W4TUS5b9fH+LVJkEqzbgUNtQy7xVpYT5gtcAhNwXNY6b1mB15FcgSXNhcQC1j
sGt6eEHXW109XThZZqAoCGDAqpejnVdmWMWax0KKDe9cJnA14ZNZd6U3Tie7hHIRd7l9QHMQdVcP
6t9xAkiHp0yG+eaIkoaKc8ihhxoNlYsJuv55a8uc256Dj5sfELp5+XVNMtlmDc/HhYoLGsRB8koW
3rBDeVEc0K9ytnb6/AOXiw/QGiooCOGRsFgcaCyF2pxmJzFmwcZ5gryAFWnxETHu4uQZxU8M1Ybb
GE3Nd0Wc12eseZ190dkZYuKix4ze3/E67M/Xh2Ft+1FiQGSZwtBc+bocBlH0bUZQDBwT0CJqX8DH
6mR0G2lkGwO+tgp53wEyleBiwINftuQ7Ne6pYPXcUvHlvTSxIe38aXZcHFK3hGh7h9vLFuZnrVGQ
PNRqZmyWubzfIyDKoW82pgsPrz9gJXmaGgyqHE3TgVHkH4Eoffz1AQX3hqAJGT7W/mJdDVqXRFkV
Ybzry2Tflyb17rpELaIOp42jcwVzxouFWpuA30mYsozKQyPwBfpu+I/EqvGb5SNiIFTnro18rK6L
loMtdcJDQMh5QnlC3w8kj7GmHtWjLdrmzozQZAUQX5wLHraHbNISQL/kpsc82Dh61x46PChB4DsQ
e7jOLyc/8ms/jusGxQVllJTF/e9Zq1W3QVWV8M/i+LYVU7fT8gDFU50M1PU5mbMTy60HWNYxUevm
rl3modGyzFo/R5nDt0dMlhvOXCQGOhhOdXEiuwhvLEVG1B7Gf2J3OcRWLEEKKxQNL7sd9CS7hJfQ
cIAaWqXaPqxeNCgIHJp/pimE8NBENqAHyMW6M/E3CrySlV57eE3YaofwWqCPB7tEKev6cL7UHt+M
p0Nylx7Be1ie7IGdwHYYyCvm+Mw+alDeAKfX08HBVSqws/IBL+HothzKP6io6bxgBHIfuCuckkkH
V9hicqWoJ6euodtmBhwCzl0tqVR0Y20VfFDS3/lcFyffSlXI4V6PTGtpbvRi7WhALJp4EzaAar6k
T14FwGOlJJMfdeZcdx+OAfo4ByMzy9tSltW+9euOZwGCPNeHTlt5ggBSnUFSZAhnxNzlijCUsY2z
umfo8Na9izm5dqkHZmSQeehWFFRdIzE/tyle4XmON0uXI0x3/Rvmg3YxexxOQnIp8wHSXOTyAqpd
XixZKYWCfoQGfvldYctv4QAT/npL670VDgchhbC5zHfZWzK7zhB5uonNYAf2Fi8mMszDn3HW20cr
zpsTilHtXk1HIm9LUfaD4+gb+2It0UFoTzJFtYjz3ixWbLq6FsUW04XMgdK2hqGjxP9m14m+v2H1
2Ugy4a6JR5hynzek71HldED7OR5qfxg2bwzJPMFvRn9ec7YwgQ0tL9w8HQMljImZg7xHGriRsDu0
XIE+2Ag34x2wE12HBBgvtkNPzvWcGAYsVLTV9iN368YMrbyCwBioXMjcIXzP4lIO8U9UGlU1EUS1
27tJ44Caxlx5EEqH6FSubYCz1pYeIJS5FAU14EUE7nXSKQ8SIXwfVWmFyilCvkp8jgLMZFtyABsD
vdoUZba52qazyRc9q305Zr1emS46BxwiIuDoFUhPIwW9tcTmo3U5pTNF8L+bmgf51UmS9clIfYgN
Fc2mOipU6YNeoxeysXLm9/KbZuaMzAvoBQeKy2YkXrI1+i/oS2Uj7qAkgvYgfuJdDSTwXHcxpyQe
dGfVRyrNRlMErWtSzWEL2hJXsgA3HRQWNr5pfrS++SbWjaSoTiZ8CR4Ihqouh/mCs6gWAfwFORgY
BSkDvSqPOjbwf4TeaKLumU0PPTSc2a4pOEV9ox+uf8naQiafDxmDY4btNQ/eqzkQI3yvKp+3VVRA
sk7L6IGIOtmh8WxxhcRi6zm/to+hoRAfz7k501g0WBjCE+UAuahQn0wDd1aRDb/5So+DKZRi6g7p
hPyAiO1DiA32Q18FzjEc6vhzUPXBxrZa7TzMHAAjL+WIxYmOOA7q+nnNApywy3A8XHXrpCzdspb5
UQSyTTbmfeXupAxE4WMmEMyR9OVoF3gzJk2JIiARG2aXPUJGdTHFmBbk38gORm4TdOVGm2sb+gWA
jb8MW3pJHFDGLi8QoTRcFWee2zTJetwU0aqQYbl1S7/cS8tlDc2JE5rdSip0cXigwe/3CkbzqOlN
4qDCOqIkjBUR51e16zK/dq2cHDUy8o6LZou+T9pUmy0+lWOFbRZSAL1/0GMsjkVTFGeE4dJ724QA
aVMeOuIjprgU5ZFsMfXspg/EiOJ9jwiEmeSnUqTBPhsM+xgosnyXQKU8BmGmg1WRW0m2lYcxypsz
+3qukr6JySYTJbwW2XgAj2nooqvuuHoQWCf00TBvTRrSzPiAn6t2ajZOs7Uly1scKqpNEYLz+XIF
QVty7MpEbai1ZX1CnqR+8i1lFmKKPKITVf0ntohJMhvzEjEXgxftIRQsQ91EtTuo5bjXwwE5tRz5
ZlF4GmLphnVz/TxaG9nX7S22pFGokwiAU0M/apH86SpMyZXgHjBOc67NPn5sK8S50f6sHq83PEdS
y6U759L4B3lUwFWXAxuIiDKZCgADfHD8py0y+xYNHCKCaUQODIXsh5TVtA9L6R/7yNnCdK1Vimdn
FBO0z4yJXuKSlapS0pjIwZ2i1tmpXh5+83iG3+aJM5wDrN/2Ta3jFDTgutubjX6DbWb5Hemm4lZm
1b3T+tqseCz3fV8lj10YZxszs/qFM8uWWImkP8N0OUIRRuCtOeKtPJmgCK0u+2EMJYGSFPWpnAHw
hbT7nTci/okomn60G2oPkKvV+1q3ql2PotdDXxbGo+ojvtzx0P5wfQrXSjCm5D1GScLgQ5c4R61W
cCGnVYor2OyiHpuYhzzFWQkR9WNfFRNatKX9JfFj62gopIEtaSXvVC+oNm7VtcUE4dOh8q9yGC7P
QRE3WjPMql2mRtiOfFm8T5XYPNuT599arWWd2s78NvGCPIbjQPXw+kCsHfmvm188rNJAVCN2t5Si
htr85JGlgNhC+gy1GPXT9aZewIbLfQM/6OVswMFoSaIIu0h1RJADzIp93e31ETnyXoVwbYr83MJe
ee/ben2POlvGOycaT76aBefC5tYbMk+8J5r5kerRB4dw8haspnCFNsivvAuB62aKeKQEhAJ+YgGZ
jywP0R4Dv+U+bu6DdtK+obmvHbQM3akon9W4RZyfBqcDtaP72b1HdfSIWIJ9RPjauBeUom9Fq5fH
NtHbg64hCHV9OF7Ka8vhsMlSQ/QH9/EG+MpYmJnWgpXksmqfgwCyL8Q9CQTY9/aIAhj3XdHKWz0d
ywcsEosjekb93RQ21h6zneldLjGPpryEhW8ppdui3vK57C39nd8W2cmwooxtHo0/pxhIrejkVmFl
belAAtHmNxE3+RIOSC6q1/QUZc/G49PHNMCWVrXiEyWPauNqmc+LN0NF7RiONDBHSNKX5wmi4p3d
dlTRxjTGIRLUy06J2vSxIJO/Qx0+c0f4ug/XJ2i1f5wQGhlAqcslMQOpglQzW6o0Qibt0ehE+rnv
5XcNuNhGiLjWErCLeU7NlRheSyUBlEJLVYVwJZj1W8/p9KdYGltvgtWWqHNTCQVsBnDrciAhu5Tw
dDmY+yYpznqaoU/Vad5Bl72ysb5Xm8JMjsoEmVrOtsumppJ0HUA65szMgd9ZZXKUNU+gMLDLjUhh
ZXnA0aHGChsCatgsb/46MklHQZYTx3m3qv3mjJOWfxJaXu2BqMK9xmN4Pyqbpa6V/glqS6R52PzQ
dhZD6Zi1b2eFo7tWbzuHwjcT0FhiwNrX2UrtrmUDKe5QwZuN4jTKTJcdrBEZcbyRSkrnVNlptABV
hmBHDipuFQ9KaFSHAT74UVEqjCeCrNwF9qxVYKNvDVWlPuHDQBLY8YEzIhXicmuLIz5E9r3EXv59
rkc60Ggj/1noDdkJrFFO1I38U1gXv13fU2svA/AwlOYof5rOm9yMhiPUX0gLWEf5TQjnYlcotX9f
JSipd17B6xiPk52skb7EKxdt5UGN701EF/degd232keNi4eO8VB3GfqsjpV/vv6J87pcnDUWeSxi
XEBdRJ6L1x2ZLG0m2gIrxxrtYMrZNyXA8/p6Kyur51UrbzYiYshRr+bsjjYPlNsgQHvMRF/gJg4Q
Dbze1MoLg3VDwXlWsmDFLsLopCfb1hDPA3lAssuXcXeq0WgHA4S6XYiZBv5fWfTeyYziDB433dic
az2F80VxlPIAibDF2lXbkXU9IoIwVFVId8MImd/mD6Wv6tP1jq62xLMczSjqbWhKXe4SrTHAkMwo
niD38w8oJPanqg1InBtG/9eY/u85Ufwf1AGb37j/2J3yVP38mc2SX68Vv+a/8pfAF3ktjF+hHzvk
FAHVU2n5b1dKRep/gxsLv2Qm8CALMd+U/2VLaRt/4+Cac9M2ShCQrfitOm+b4N//VTjYVXCWwcIx
ufjIHv7Hv11I3GC2e/Hf/5K16VMeZk397/96ucY5gck+k0OdL1Dgi9pSPSW3mpEqXtQ/lENbQsFr
7SFGTQ5rUwJ6vfYNzjrcUNGnwKOlt71zj61L+dmzu7TYiA4XkNX5W8DISsqbkGDAHywfK5ytUT0/
Kx54V1p6hECfGjS3CAD3yqcmlYX1AFe85snUNxF5o5M/Iuv/Be8gG81WOwQ00KRxflZsB79MpwsN
+7lWsnA6v5rep79OtKtDZkM4teaS3UzUgRl5uVu6QZXeIIzkQdHVBOsBp4VFg5ON0X+hmBeOboop
enTqK5wCd51mBRVEGwq6X379M6D1MnNEBAzY4plgjGWO3EySPKQ+SsK/V0aHp61upFG8M1Jo/8cW
UpGFFWHmF85dpHZJc+s3Q27/fv07FoWUWexn1i/SiU8oKfMti/HwoiYiyd07tymqL4F2a+VNjAt8
06aOeleE/qR/bMK4R0ukHBWIP1kQF+dIJ84YvEwdN+6Htc/h3UTJgFw05caliNzgCN/rI0PeFqku
s+fWN4IRjdXZlwy3NqfOzKM/EUjNOWiqYNiqd6ZSU+CNEQd/zmvEPTei+nkA/udiREqEAisoeMjt
CA2Q5Fk8eBJjDPvBM+S5hf6dj27ul5V/ihof1u6u9vEEGXZqkoy1jlujSKM/RVMpqJ1en6eXNPPF
Z5CARZICaA+Ru+Est1djKFMFuHc6e6MTZN5vEkeScBbDqB1RIoethAWmB2qJScejbCMI3PvAhHNs
otIpCwSk4rYvoz9VcxDqPhvzKBr3vUJaVd/je4SF7UEfYHDd+Y1UrO/BMNj1oYIfSwaxa2QZf09x
uZz76Ch5/J2qF782beE3tnu9pwvsAQsRD2zyAqBSCQreYqkGlXQsXkzl0e5rg6wIaqufPKfG0oN4
EjboNNjmqU2s8He7T4YHAIZYPRJDMeYZ9Gr7hA+g4sHC4mfs80Hi+Whm0XhoYgTf0YVN1WPb6o63
8fBf5Fbm7+YSlgIiA7lrjv3FlkaVAu0sBWaL2Vtg812Z8gT51II5CwCB1qN83wxDMfxoDD+Lv2ON
ZgdPPD6G6puINTy/9JQa7n/d2P/whlj5KoBZpKIoUnIov6ELmmidK4aVhkfEunM0W4c6aVkNil7a
4TvdS2zrtm1rRWkxdzNRyE3ySXbvp771LIExTD5FzXEwzSz/cH2a9XnfvFrQfIlGdYM0OMARMsTL
fZVZwdQRQXkHoWQV6vMGj0+uK8On3hTvYD8I8ybXx2DCqEGSAfqeQXyETgcNyarRMxL8r0gtWIZR
rIKn9LtB3IB+EM19Efa9eTsCoanEzlPg6N2YTh2pPyzLJr22K2t7UNLD9Q5dRmNMPxkN8FcvjCAL
MNbiIB0n0km1rzoHGCP2cERFW83vlCbzqkNs91WI/rqHOsa+lVOebcgZLKQTadzi+J7BT+ArBTno
RT7L06M+pihVHyeSfu/svMXgt9VCfDAgkeGl4w9B92wVU4WCWlBqYCCj9jmNqtraB7acvsGi9Kyf
jhJZD3qtJsqBVzkpOd2KDWiifWGg+M4ay/aGHzbKr92F88eTTbHJBsJphXU3j+yrCpuGr0nv5HV1
jL3W7p7jfoikh1frYJzENDT652m0puFdV0xh/mffVTmizrEtfl6fv0U5/2UMiaRnwU1KM5xsi88A
y6Uq5eSXFNPQURpiQ3tue1IK+8jvSh9vXR9a3iEhoVHcJ2ET+XesLx/25+ANwyktFc/8M6nyus+3
TsTLF/7Ll4HrVHllkk8AWsgb9PUABY7ZRhimF8dAF12LoBUJmb2flFFLTBsUqYuPz2hw7sHS2sde
0JZIKQuIHklkJvKjaebegOeUPxYfkjyJxTuSPCJ+R+id1hthz8u3XGxrLqhZzo9ABLKmvrzA22rE
u6Kx22NRy/RTg/lBcMAMpasgGtdFfJtqGnYyvI5xQ8EkAIMaa9RwnCrgzn2Ro4EUUuoZ6R7J6x5Z
lVoER9lr7XDwPQ3VaY6oDCuASKnPjTfJ7wiFhMPtgBTE+16qJbrlIdXonS866zbkUW3mu64YFGq2
uvRrgLD/n7Mz640bWdP0Xxn0PQ+4L8D0XJC5aLcsW3LZN4RdJZPBJcjgGuSvnycsdaMsD8p95uCg
DNnKTGas3/IuulAfIm+dES3vfT4hkh2vwsJ5n77+84L65UAA5kyphP/xHzblmwOhIF4a+jgYT9rZ
N/Hehg1QpQ1W38G9x+SpS7EH4iayrfbx/+ODgT9Blf2hTkk28/flMsVdAe0SXbhJtjW9zGBUZ7iu
RXmyW6nmKx9NwYaEwJmm3xQs3+QjZiejhGtYwUYh5xfQRyTRsXZRQsVHFo3EDzjOR58SPbTPeyun
5HO0RVTAUVFHaKGFCwg/PB8A+v/bX5/wiGofTSrsAOM3AVvnNYVvQUQ9NcLGJ0zN2uFyCxzcZ/rA
Kdb3+B3EBzxSin8P5P9jnwIG4hQzoStj/yYCcJTu1zjupxOIDvyD1ZK3+feRPY3MKkafeLjHztgd
gdwMvwlSf73msVEE0sWgE6TSZXhzAXSYl0qNBcMpCmYkiekfaZNv4Y059DNyYrZV0ThzXfx1CifK
mzPREfJBqJLn43Vn2wzOvz8LFI+Bj1KZJIR+MwvViMC8LNeRc6CTwU0dJ/1zE7fJjXItq39eBh1e
7bGmTvHPn/smXGcJkhFDr3MNN/dXJcu9l3Y/EG6dAr9BOn/TMv449O74ce0xtc9q+mtNNhQuxdli
Dq3qN1HA2zT4x+dDivSAEdCp5Cb5efPBexODu/fjqd6mJpkxGVfLcYHWFx38ipYOuBobxffK7YEu
qjiw3nVgN667ddqx2OAcercgnk+XsFbDmDrb+FuhgF/PJTM8sA99aBiGhPjzE85DPPdWXvKEgtba
oa7DePtj1451maBfP/5hrbUnDjhE/Y7/8f8aG0oDIOXo3sK7els7xpc7mhG2gwzurerjXEz4n1Vs
pjwLnTYEIuxL/alOJvpX0IGgDKFwdRM6hfvebsMdJvrmALe6CeDff3VRHYh/c3m9zT7N5FGeN09m
yBz4df48NH257Lu/5uo0ib3+c/GMUnOwSTw2NrfFIVkEbvVZMPEP3uZUlw2l8CXznHb/HSTr14OU
gwSuq4M2FY/z9hbF+XDp+74dTkUSlhZruY3FkDada11Kt3PoO62B8chALmjtrwo3Rx3QB5/18M+b
6QfT++fbnIiShIa816yWt8dKgs4SCuDkYnPY7YDp69nbj9UCbTBdkxbn7mjMl2+dWtsotXCR+Cxr
4qDT1jTyFoGEvTqz5uXj2jrR/Lsjz0zGm2eLDMsUjjS3jvv22cqunRWelqDBEMFC42KJmxvLBvag
bOMGuAbt4zxV8tHq4q0/BNY0uGlRBfLsdGv7PAiM439z5v2yfojNDGIrMSAipu9tkm4FFSRHseYn
gAkOuUrUQsLrLr1grEmw29GRVpMRYi7m35ql8WQ6q0k10QlGSyKtzB0GI/b8z7P49kgk9KB0yQCZ
ph6z+XZVB57YEF9YTu1UIeBioVXaX1nOXjSoOhXhnS4pPKV+UVrxGfNNWfyuqPM2fsW5CfyYoVrS
VKT49uZexBh7xXAPFw4H+MF0q+Md3EOLlcZfvrvazS2eOON0j8Esf40v5fRUFnWP0ZVsEEmfIM2u
NwU9tP5sU7Pb8Da39f55Hxt8FP95pMwt+fOSIm2HQ2MucDp4bzVUIgzHoCZvyDz3VhifuB3dEk5B
OY63xtv9A2IUi/7dOv4lEQbjCBaMc4eAG83cN1f3hPaGFa0ETXO32/EdgmMifMwrGv3v/HJcscJy
5q74QCvYVxfRIPPmVg2BP6aT25Iz/2axgKX5eRBA7SKvxiTRcaOK8UuPBtU47bG5q/PWK42LFfoS
O+s1WS3NHwheFB14aitZF/1FeIsfLZc1xzM2k9teyXchzfjp8/qjZlR5IzWn0l9WFrUzl6ZIhkhH
p+PMsnVhVxd2PxV6PtPDwfnxAmBbuz9pqbvquxf1VvOxsLs9+Fwp7sc8pUoafsAdElMAHsBWW5w5
LakRBrf7kudYsfeF3J+8jU+Af1Y3Pln+uFdJnhzbqhts6kT1xNviCTdU1pQJkBP8ytp2tupPdjOr
Jjnbc1Xz8m0boGYDfKzNR+cBCIQYCXSVj/GhjfC5wI+IPGemmZQ0pgpRtpJN3pexqYkhCIXnGvIm
xTiKc1FZSPOkVPBlqB/aJQpXfeghimxf5hYTuk9OV2wORuQhO5RDdZH8fNR2qHLvnC+WVemsgP7V
wqVtpI+lTImAYpO1SqI5AibSqscqDeqckTvMS2L+ra/DMbwbAlGavyPdcoKLuG0TLIFrf9oBaUUM
tm7eWW0YYkKKq2Hh2udKTag4X/ahn+eVSi10tAIzP4JM63q1XIo197azEM3evT4tKElaAqd91xEH
WaXnIMBtkTwYX90dT9r9Kd9YrxFAsdKxgrSSwUihJwdUy1dmGTVrd23rkRpjADkXu708cEkVT8Vc
OcV85XSzx8IrqYoy9NqrbMbcRqOHgS2xnJ/JwAc8sH4wLsGC7MVIsagO++p7UlQV89S/lpG6tWTS
67FFRe6QS0DFqJi//NRtAAKCC9QfWr596Kqke3ILt4GBPHrN/rT0cpjukjAvvoe0BsZH1A3X/qtY
pK1vekfjMZGS2s2IYihnN1ZmYk1K5nKuLfOh8FaoeMKOlNFXXwXKeu9swlwDAMTMbA2QN2pAFtIO
HkOXwuupF9uyHma0IOan0G0qHrl5edbSp377NepyiZPrUNWEAO97d7Xq5DxZtjNihDfvXY9Cogba
PWVTZ5uSnz8VFHLSOC5UeJcku0i8S3fdzLVTr/Chkyvbl8nU3LpdkntpLoJh3NK2bZoOerITdiJd
8mgd75egWkJ5FMKeEMgr4FPrG7VYEw58HJ+7qg4qAeZ/LobA41QoISgnQYZ7QBR8XLd2wDRrcPBx
FVPHCYST2FRr7C/dvfO+7J1lHrliLxGE6i7c6z2r+mVtZ8TjOr7jCU5Fx9aCehksD3bTF5QLZaDq
/alH35uxxie82p9AGZtf8xWLh8oJYCunv48dsbMEGxA7/KVD47T3aAZPdWjdNThvi4e9z001UkiI
eBdVXkwstiiAWSPOQb6YP+pFS4ZzxCO0+v6yyzxgmLzIJ5ll37p7Ui3oPHiYGScpJ3Zff51R4uQ5
g1Js7BWOGDPpwocsy7HWDazVaqi86g/HynGNTnbfX74sHH0eki+oticXla9F/iAX15gg1BRPV9wS
4th9tjVWIqyjojD7AnVzzs6CRgKSLKKewsXN+nYxhdO1iK04mytqeu8TTIDEU+/Odn12FDdvnGKT
42DB4HvdVn3gBFySB2fzdv4lqr0dEZqS8LO7yRU5icpe5wndONoxKb9tc7S3eqF2/PKFRYmfwIJ0
hbMmt/M2Kfp/jd/Pf0aTLuZPWDQL5FcDb6UxCC9UajuNVQcG7uis/dwf/YI19Fc3OMq6dYZB1vJE
2zAe3k9jAmAg7HUIQLy0ZiRDxnm3rutpLpbyEDeV114sBW2zu4EyKL2sPK+n6jg0lrViC9qLvHjC
vNblgfOqpXD6uiW8PGCiXnsajB++4Kkj3UI/ij3qMBLZgdt09cHdBrOP1mnet2uVqIkf8q4wPZ+5
iMxVGS+xs11PESzlr9AszTLUclbBJe7pATxBLF7a5GFS/shLab1o5pRQxwSH65pjcJa2wQTyPssl
JdyZg2WfQkq7KKvcePMixA0LVmJBAY3MSR2noZIyskzi+CqCmsGG9teKrm9WhsKccf04uVxzHneR
ZR0kGJ6GqubLxUadOtDLuey9EfA5HodOed/AvFi/7fto7uvXsrvv5Oa4fr3L66bK6VVIazX7qNw2
j/dn75sO0ev1Wxk4Ak/ycqW5gDDYmoPjm8r7Sw0fP29zXy2YT/CyaArNId7OndkT9u6Yu7hSwlyq
ch3N/SlB3DFdDU7CZqj8yGz911sPUAnuPhn93Vy4/9Wrw7vZnJtRiEMkdnXQdqLMZtRx2w1eIm3A
/j/eecIOEip0p816KILNRO8yRmHKQiPDJoiZ2rXgrTCjZp6yIazYskFYlmPxsNn53gyPlZUrK8xW
u+7UCSfGuud09seVXaliq+C09V9aHPTHESukCLEmcjuM7MHYu6pyfu6up0kNHBDa8jteEFHC5w6x
p4DMIbPz0cQUzsvVV0etWTfENWbrCemHlj4uoOrNCfTyCVENZBRt9I0igH1sRWMu0AAZtxqOpKf7
gkwtBIgzEUgEoZoea3ew+uZpAD/CMCS5sOzqS+nmZtTVHg0cl9msm7xryYuBfQ/O3dy68cDZuExm
mXudY67lUeLF2J86T7b8yrbUDpNu14n5FjRnGgayZ0n7F729eLtz76qmxRQW+ydvcN4VMqgZik4s
AXDzdFkt3l2mgIGJ/QRugsuPkZJlZD6/BLeVfxEWljzN02tY4IhaTN/6cYvnx83yPDYjLjaTKRw3
pIiZ307mGBZlJMxD976JCT2DkJiQAvI9eqgIWXLtixm6zXCBoXbNdLzGHsId8GzKkKcxX7ItEyLi
D+ugwuVhiDG48PBjbGUOb6cxb4he98zXCea5YxOBJrA0oVUKSdXFvTLlwOh8H54GjEYmMrClyQCF
8syjvb5F1BLsdpdDP3U8WuCNIN2zrRxbtgjGVx1v43QCXzbDm1XDcovnhlnPcuzM1KHhbXbRKyCk
L9uQx/JajzjAE8uPjwMNwVvWlCJoXwSqk9V3+FR4Qh2I8CHTmxVivmbVDBOWnGs11+510xSjgNVt
i9puj5ZnRcUdcT+OrdFiDfKPpMxj9RwlfF42Y1LsT+ckGnv5h983Nn19VaG5bawW26FfLhyNb+4h
aJsAf+7BJ/I8VLRe6k/g0BR8WVikOxiXUlF27FIxjsl839X7vn1SsvNa1F2HcsfaTg61SxiGIRMx
1205wTMZ0zoJOlGne4fSCbbTYo3L5lEXm8sf7T60KszwUm1mDXAy11GSqnlp9VFpmj5JCqCzweOi
blhQ97xvQCmhBEYv/xLwkSaU+Ut3z1XK2NSRc4PATVf1DzGgHBuhQ7tZgumdnyB2M597nJUcDjvk
Ot47DgWk6aJORvP5gP5jXR2V1Zmf/Mbp/QuE0OvWOrauO7fv+nERdnyhFYpR+1UcbZP06MfvJUaR
+zjUIs+Ujym6c6JXl2/ckbLqqgs9djbPVioJMkGkid4dujGtV0prQJtSmoWysrzNiQdEfHnIX6Lm
1yO7F24CLIbYxmo4icPQnPG0VxIH59m42qqv49gHJRadOWoEznEiHWo/VC3KsyWHc1MEGLfBJPxU
uXXMzK7IUIZTOie7g5PB5DRrmAZWhCkxEpZ90NtZHIl1Qktyd1g3ociH0aU64Yjg1g1mE6623WDS
Nu/lkqs090yTudW28RW8l1+RduHHMBjb3ZqaA61Rk5SRgIwcGS+5aTBI814+slrb9SADdm8FOWrX
93mu/fHEok240lkoBJP7j/SkSqof90LDa67n3jN3vbfRYfcwlTWZrusX5vaGQbnMwNo3N+/0iUJs
Xom71+MCEIbkRpj73pz6BH754Oiso6tYDjdjC4NFPJAn5ouThrWP4ENWO8LkK0O0mKN9Gy0TY1Zx
ay5g/K3ZqZxXESc7ogBuPn1BZwgRGnhk9Y+YNAdIr9LXopMddqRZKLabAy9e54g7Y1xsviGqDgtj
6sregEWq1urlcqpnvxrqixCNvi0+J6DK9BFNSKnee5OnXOZ6Ztg4NVg1gZ3XLveq02tD5ni5xmVY
ac7ILQh/jMtLGmONY+EosNHhKA/DGC9lRsdm4mSz94RVlu1lsvMqrwPEdQHh1ZyigriVBOklcJ6K
hO7/YHkGkCNhIfML7cuRN5XQgZbz6+Wa95ZgQurYshqRyqKlOZ92GLaxhvuXyEdMuTnzvM02oYIb
F+ZQnV7C9SJvTTrY0T0xCcWGlCX9c8+UGhytzU0Xz2LmgohHxwRatkL5uDs2wkrK67Xf8s39slmJ
Xvcz+v+zXg+skDj5YPtq6oqDRNOieEYRYMo/JMum6otdlFa+Z0tlLR7y2Kyf1k/9UvlbVlCicAZM
AuM6fqZMYH9UXa70l3L1DA6qLJjGs98uAoD7UuTbU5/X7YrM3+7t56KfvP0jc7Ir6zx2SaDF1Uap
UCENUHd7/aTxPLA/u3nryKO7QEqxKPYmK64rhTOPQ58i6Dt3D6JVe1ilovFEfEEd2hJcZPu21cep
0/5XJ2+0e2nJSVXfqgnJ5AqPm+gsPZ0oeYUyzhJe7tNiLR9aOmT5u6UQZl+OsqgYdK0I8L7n+1IV
ySEc0WM/+NT9QnIWNBuCi63jxJoOY9vbqDpxTfq5uDWpGYrV6FxKCdyCkSN4REV4PHn0/5zmJijV
uH97zbheo2zCABP1vBQJXvIVC9NkFpM/l2SVRdITwEcoWFr4GXczADpomjJiUY4viXrB9+0OL+tf
v8RQ7suu0tsOcmWlesTyEIAv668vKXed7ybUfI1zX7cEzHETViu7NVG45U3K/kzZoP+mlk1EdDx8
M++n3UMIDamLaG57F3JPvi4c2m7MCjuU0/IajpjQWlTKnBZjvQ/VzUSJrHrXuXE5Yz1u2V17FS17
WIeHrdDmyAAeZPIgiwSBj0/8XrP5665FOSWllkEq2avaUYSgs5PUgCNzZrhDxKzH//NQi9kpvnMu
NRxde785ybFWWmiRkZWtzUe2VFgaI49tsNd0DEBuYAaOZ88dE9ivd0XdxcjDCdvb8VTDQBZZX9CX
enyGFDCPz8QSc4XuB6yoJ3yAbJbhOGxT9W2qLLSm0imiQFpzX4SDP2fzbpt8SmyrKR7DC5fbFxzO
TPlL42UQPldAOkR1zsd24ff8zTaHoF1oc353/WI7rPIfxaOI3no3UH8G4ViltdWb4ZBK2xykAxED
sZESAT8sYzyEd5jemJtAOy4GN6fXM4wdF1OeKMcFw3dbOMqpEY8N8qRKnQCFkPZe0RpkwsKXe2i2
vZbHaV7C+cH2TLaBe6Y5vhJnJxYNLJdNgfrP2PpYar5e0qboxLB3tVkDtRNQBglXdw6H8xbYQBcp
msa9eyODziw+oeyO+UagfmGi3dEzBQ0V9uPIh9Fpgy+hI2+BZx0GOmdh6lfwIEXgJqHm0WJJc+jQ
80mSFK3dGubC9lIDaG1JxQRvY5JoBKnZP7lEqiHMEmfChTeelsX+tPcC8BZAyz68i0TvMmzI/xXr
x8J35uXj651qy/5H8XQF6Lkd8yjvt2+5XyhnPnpUxM2gIaXIWK9A7PjahNxmmPJSW5zMls0u71Je
OvYZV6C5NQfH3SZuTc+nGJxFltsyGLYYnHFKESFsZnnUCfLdIy9AmG+9fi0D0Bw1kQYFiJrDYXit
5VGHJXKYpsgcIq/JYrHkIylFO4ftDswDHRKNqaVaNAt4WrZwO0fKW2LC5G1DXTkbxmA11aFipCJ2
Idx+ZV7A8oco91IajVFCrJFXMlr7yHhB9XK0gjnHGipbpm4AUMFXKKzQBPitkMy76Dzzg1XKgBRA
RGJpJ5UhuvHj/qyXyLth3Lv+rpmo9z3voilsYi9H73d+6a5LlXlJvGr304+myr9FGvjYtfz/f/9E
D/iBc/+TOiRpYzn9n/+ZC/n5ubv72j6Pb9/qp3cGQv/6dIev09effjjKSUzb+/l52B6ex7mZ/gtt
b37zf/qP/+v5x7t83Prn//yPP7tZTubdCtHJv7MIEI34W/fJvP/r68wX+M//uH3W4s/ulxe88g7i
8F+Ri6wegBoXCAVohv/mHUAe+Be8AT8GK4cpHpXz/+YdeFASHOgGBnME+IHA5795B47/L5TzwQiC
cHOAwONo819f/f6lBfZPxIM3LUW0buiQhbbhgoMgQBri50Y5jRhHAAVXt+VKVHhQADWdd7WvavdP
a8BAKm0sqPKUwNzAOuXNQPj0t7F6faC/w/jfAl6M7A/iwrCsYd0nQH3edM3EKpqSXs5y042KLNVd
hjD54BeEFZcbbsr9ld7AaNznw6BHK60qDb2wab0Jf87CGUzRMhwBmv3O8+Rtx9yO4PkiwQNYD0bO
r8/l2l4wcTc5Ny5cw/EQd7iHZoOI1yWrKzz+UtIJ7oxRe+QYdasTSpZeuwnwWJCj7rFhRW7F91Fo
uAq6cXZ+h09504vFzwu5OhqxkB9CusFvUcrom/pu7wFhFHRm5oPd2VRHvN6K7y1tt/13jSTvdO3U
9KxPi0szO9V+JONvnDvzgB9QMDwktRsv14WLEMmpCZZE3K9yEcH9b2b4TV/UgagJT5hFi2Yebq9v
hdedjgDV0q5zvdu60ZcLB54Re4wp3hUKWOixDFv53HXl/L7G6QIoyarG4EL5ehK/wdeaxfS3vjDw
B7D3cEVg6rPwfiGNSFHmugmd9drNowXHNwcL09t13b0g3eu56j8Lqmdl8Zu5egMCMZ9qOsJGBiWA
f/ADQf03XKykxo7IzDaBz3KC5TDvA2bsZFK2TbKzB+rjHgyVjVayL/S5A6CCwplVEXX880S86Qfz
GMwDQH/YdMDqkre28CS4TVmqvr2m7FXXWzb3nc+9rRJZ6vM/f9SbxWk+CjWvmNlm54AffHOstACA
llGuinZg5VpXXJjhfOm3ld5T1Xei+w0w4Q0SCoigb/YAjVMm1hyNP59iKqfiUvjYntcV6mmH/mUI
nTL0rtuIWOdxkIRalxu1+N95s/3y0T5ygbCR+ZJwb/jj54+2kCb1EhopV6HlVPochy25Yd274btO
7IyrVQGNPKpitn6nvPB2jH8whbkBDDbXuE+9AeZR/gQH68n+aiSgsjM1YSpxejmOEBxnJf3zlOKW
ZvCmf9893GEOcR//EhqZ/bfA6lH0Osf8Cf5lZ23dsbDG7Tvp6LZceAXSYUf2dSczoDN7NiRVeKya
xb9umygPjnmvtndehNPCUvvJ5dZvzSFSfkjE08XXOY2r4+rKNRsgS6X9MC1Xjd96n1QSrhfKtsKH
NQlFpgfpHL15utNBXn4wTUzsk5skB9l0UqQrtX9lWyDNreelacZsJKT+nkz58K2fx+VUWE5zWXp7
cMdy+NYCnjsHdj3dUq+Msz6wh4w83blA9rUNAIu48fUAn+Mc70n80dJB/E50iQR93WHZ3MPsskFs
3wy6UwfK60hOVBLB0sJyJRB78Yje4/BQRm6dbgtS3d0cVFchcABs5tvHta/398vq6mOId+xhIYc+
T8kYXhRjV37t5+l7NMEASFe/Vlmy1nuar9Z+aGlwnpNE+xlF3IVEO6C/K0u/vyPT9FMHbGiZ9r1z
MVE9TkGW9U+5s1IMCnUdpwOt769DPbvnfAuikwzy7mMBheK427k8cD07EHHosKeIwVCfArlw6wf1
/Yhi7fsgnmhfhZPzPoY49rB09vKddqXO4gpF6iscGuO03oJVvvcQ0k0jngQuV7HZYxbIkALiDCjt
S5CTmWQwG9SN223Ble6nPQvKfDqjzpWc57Cn3ii9q64MqU/5irpYp+A/lfyanMdJHUPQDdY1ffv9
pqKj9jGP6/JztcgmP3A8VO9qKvwfnDj33sGFWp5a30GxuVzo3FACuFahD3FGxDiPbInvDKlC/+FM
9748kshNXTrUsDMOlHCqP2sdXLsov4/hAaJTUdGvtlQVtB8U7unNeKchYM1XXb79SaXM+PqMTtpU
20jVBKP7JfGjP2h4COyDMG+8KCHmFOkkoumiswcQCXbzF/ICDvIg43quPFWnZdgsdyrCAqxfq5Md
1WTftqLlqqeCSQ3k4+bvAlFoZmjx9+jUuIIMkF7nqZojHDdcBCmHddtvfapNFKic5QgmMW9Tqrof
aLHcVC6tyC3q/gqpOKVrX1w6/dZ+oGL5CYVjausxHCH4aCv4TG1/dkR8RjXCyyYUOW62YsaOR8zv
4LyvZ2C3+ug1NVXpQi9H4dYgYq18Y9VBQqRuTQZGIrKbGm1ydt0KTFDbd/CktvFDuOftncDA4p4W
7nZTFZ46DjBfr60+hL80RgsIi30dUMOa0BhF29BdluIYRG0+pBGGUUuWl6V+9ihpB1k31wm9JN3c
Oih119dxuTbNH2WdN9ZnsWCjwpvEK1JaWxJV5W2fUE3/y8kr57ti5iClSG94kBuF48Mq1TTdxbAi
w08JXbL8CeC/i12i2EUlrpbQdhFM6pYFHLq7jeEHaGT2X0NM04twcB72+8WPCySxRGz8fQqcj04v
gZm0wlmiNUf27F/q0uepxq3yjnhm1LbAV2X1RRaPyyBOprFREmOWRHXjTJfulFSdW16uY5OjGre1
vMPiWcYgbhP1bekUQHJQiJ/jm0LamIaPWor6Cs1uYERYXOluuIE65C93ESex7x9Vh6kYoKeBc+Vp
LmtN3pmji4UZHMX8zGvaYjz6nKN440Td6t8EfRPUtyBp1H7v08CaD66Ff9PzvrE/btu+9r+6A4Hj
Vb+N+6NMWGJFVpFrh3dhWHArgfTIgz+0chibMebsyEYLHuzuYgZegK0KqZql/Q4vsWtT6m7Nnp88
Z6IY3baqQPq3hPJ0j4NGHH5sw7hrjo6XrMmcsTqXgJImhpMpE5sDclDc9PLZGGMBc0Xzubt24VeW
lzZSOUWFOFEsVnrwNjNUHiMpkmFAvj+Ut+G0ut5Jjsp7ADbHfN8oW25+mFlwPKr21mlwDYYrNKO6
HWVq1QtnF6c8fY7NW20md5ZKnlDFSyRWGN0ysveX2MPhKqYkTR+rrntYjyU1a6oAtR39BTgvLtsU
ja8IBz69TJt1jKpxic5Bgd5IJ8oiqg7+4tfzGZPfNU4tr4y7G3xQ6uIq0ZHvPyUaUtpzK1emxYrt
fhkPhHkVt+XKf/SZ9LOK1bHoJlHduDiBz1+mdZWgkFVnN7RWtiXv/Ge/tU0dwtvzAA1m+B42BUHH
G/r31B/t/ZJD0h8fqKPHDnbihO0XXdkX4rGfXNBpeLftjFTpKA/o8LBJjqx8bgG6KGjmyDuO6Kf4
UbqSVPkybbaSJgt4M3yQgaMg70UvKPdVNx26cTPFJHAkc/XRUkn5KSoq52gJBICbOFE4xY61uiyG
Jh+zWeU+VbtAfwkoHj8625Jc9bKkdy+cHgSJEz4Rln9SsNUv+XrytEpyoDTxaFXBn7oGG7c2JzXb
W572bTfdJ7P+qhb6yw3S9Oc8rmIsutsciMLGOnP78TLUufXBBrJ13hF6gsrsD1noRx0fqe33mClV
hwRlinciWujpiSQ8AJcMaHYqJx1wbIfHmETzUSHrfwIZmlwZ5Z9jnxQ7oDLNwRJ3ukb0356aBzyh
GuSwaZbiBUmzHThW1VyVcdx46Uxv9zYKEEG+BGRkX7oAJy9EWzsXnrMAIm8BL4tyfXKQDYjSMCnG
LJGhSu3WD64XPWxXPmijaxdyVsqcICMsWdXBxFiXfRfGEMT74Jtb9M3ZQ3gjbfS804Wb5eUkY/We
yqFOYyBGl8MuxqMcq2d/b4cHVQQyHQGJU1sExeHornzoKt4OVd3oMWhmBzd6P+5vBltKL93KPnpX
rQO+FtILCi683cmSYXKWLMCq/hFo3kApnBo9dx4w/i3zqIbZx2Fane9JDvqw2nzvCfor+NlGdk02
9pay08TGP3wW47Sk5FaDOuK8HTzVFA+DU5QUbfzZH8AU3i3rVo1pzOFL1hmMFSHgWJYHGcTSTXsZ
DwRD7kyzdSc8ADPbzP0HwWV9VRTC/eYVXX5de6t76eqmW7IFk92z1yM6lcaBu13UU7FZh6GDo5lW
yzBf6WJCnWAaunvwOQRUfPsY+BD9l7QPo/qjBASiKekv7icBBfhRRJVGAX3sHiYsMC5Lk9gf/E2P
l7bSlBqGYRTHHRxbnQkR+Cc77PvwCNxwok/v1/lfE+olT4EjVJyFcz/Z6UzVUqQUeBKZDuCAZari
skubuZoueOO4SNVii+YwThTitY4m5zQPM2KaOICnvedxby0VxHX0EQcxZ/7czzebGIYvSyzqD04D
IiJN1Lx/8gzDGwoPOjgRfH/vLgbSCA/GbtWawa6saPiw7a/ieBsfJxL+9xzouDw4FH3fDQjGXkwz
jjFaAxQ/jXRJxBGRVErwFnD7jJp/OJ+SdtO3hRcW40WVlOvK+FLkpTFeB5ZR52uu3a2wjk65669g
daOjHoTzYZnHJAOtIjM0X4vTOOjgPORFdxrzVnysERkB8kO7UgzBksFm9T4xtCo4bJCBDm4nkDij
NRACvy+ReCtHnEDJmxAsm4uD8iKPBsLQlMtdQnx4r4S9PoYiWiXHcb4+ak9OVxhV1Tf1XLe3vWxv
ccya/lzVlN+GSPa9o2k3nWy9BRewPQGreWtEC0AUV9iFVNSYah/ufl0NN7tdscRGFzIkp4V10aOl
+y7odutrTKKis8ba9z/ZrC6qQ14oPzdi679SeV7P/hz/5UoCTL7OHM9Ha/d8HByLleRKJNWFL0jH
2iG21IEuzrPCRvnKWtkXgxTOuRqb/bwtzkB+9X/ZO4/luLks675Lz1EBc+EGPUEapKOnREkThChR
8MCFN0/fC1J1/FSSzYyqmv4RZSJKpQ8Jd3HuOXuvXTRXepvVG82Uz12bwuweMaRiY+21B4td8LrP
82jHnlxuisl8MUclWmtNfgztLtxWQ+DeqYGuPrbsAQ4qVexKr93hmq62WM1OqZMaN7cbwHv2F7MJ
mmslQW3qKG3klyLFYiCkvTdVEHi5aMyNlsfqOnNolSuiOkGh0ql+kDhW49CgnWWm7aRWdiiHgHek
KrSviOvUrWQwt0eLrWJUzuJV7zS7ILAMqrFeusbWMKmoZn7Q1onzYD2r6Y/asCPEZIq76Zm0U+i0
066wgmw9WR3bUcb6m9wN28ofNWP4MQ3ikxR1ekgbKzyYSRkukol7KzPsX+yxyoeefeQ103m12TBd
SIvN4CjDfSAokNdO08kbjNyFfTXlvF3Y/UPnGOWjGscIUh2zI9+nNcnZKifrNi5M5RHSl+v4Th/E
yS4pYOx5qGmDb9Q+RFq27swo0srvVUPVv0x11fhlLFFxOGHKpkzT0s/OSPIM8N56nS7QQjUlWWRO
3Wwfl/rXbujl/RCN1FFV0N8WshoOGOZD1mxbOwbWhEqKOuEhUB2Y/SVannjUKOlMIkUrq3ZWaLCV
mzjRPyetpu+saKIJqGaRxfA/u+pwWG6durWPFdqtddvL/AdLGaPrSBmfStIlUwSRdrafF74Ltjz0
CehYSFR0+vF6rO3pxLtNNGEv3NNYRRZivPSZrXFCOJvtYjWo9LsCqs6aiL1uNxa6tQ3VkKKM5ySi
AVGl+xzlICaxLH5IXNlfC8p/uetRDKxwKebfRKXIL7KqqmtBouhKk3m1y+JK+U7jlEV8zootT7Sd
7hyClre0rGcG/kag/aoH0a5m2842UoiQuEBTbBq3ji2IJ7WB6iu1G3Z5rIwbUWJGa+MI73RaPkVt
nd7qaVbfE0aVws5mhBkpk1og2kyv3JjaTEVWuZOy/xmLtG5XfdVYJdK9GMGoncpvs50ID+E/G9SC
7zbPH3qmDdXwd1Q9db6KSWX1ElW7xdNaHlC6QCiv9OZoiMq5GntdXC/xZHdNr0M2m3Nb3/VRcETY
LcByzJm9YlcTGUjyNMNvY2UYN1jt2ococYqbjkntdzdreQHjWf0V0dCgsg/Yrg7IFtc06oIHobbq
dWn1OvEj1ISnQujtto5lr64YqVsHGag27g938FGX7HuVSL0Q9R/ensbMvabVZuGxRW9fOnrly26y
XxdjX/pZKWZvFon1rUlV/ftMLwY/Ysc6Rr3PBXMae1tTsm64AC+ZcJ9kmCKhz4V7L2ZNol8mw3EK
8mynDaAWtCpt/KGqk30oyCQJw3GcvLrRppOS6ch3qRDNJ1Wv2rtFPU1LxDT5CfaRLa35Samn8btF
rtOWDnAuNqNRz+yibPk1D4fp1qkms/cUBfEAekLiWde0GzuShtLsWzZnQ/MVkxWDzllz+61WpJxY
UZfih5uH4wsfSxICuLEnvMAJ0k0MtZ45TOKhE/h60Bap5SnDmsSKiduSSAEnHNZx2afxkZZREJ4C
y0HPmNI5elaHUNo7g8WuI2XdMp/wxg6fstSASa6xeXGVwvUSzWqrE0yfoGufRkvrh4rpv+h1o4pX
rea0MoeXFjfQZygNx+Fq0iLtKel1cL9SPNV8aa/UOs1f6JVQckg01+I2bbVqLAOUO8zA5QpDpZIc
+t97mDqiM3CNJZG9JDK9TPh0YFrLs8BR82mwKZOOlR7zpzpuy+KqSp0aqdQU8L9MTRQw5GUQN1e8
Yapd9xlKfdW9njuG8gB0e9E/hm4rrjJima0rOdSq9a0rDD29modhCjaBlTn22sYmUfhIQReB+Fw5
/K2pymgiRjEKm5OLnNG8n3RjZDJVkBbDPeGHsUeIGV0TX/x7+8zCHYw/lAguOONh+PDBpxp/j7HV
GAQ0kHJCJ3+J3aad7+0ZT4RgTcGIu8IFM9X+jEQpOjpzOCdHuOO9fWsorQ4o0oiw9dAb0CP+S2hY
Uaj0Q6diMRxz1Q73zhR3yW7xX15nmDnm2zkxgxiXRm7Q0gxmNo/dZDQ2cCa9sZ0Dwgx9vNGNho0/
jFZDPyJaWphkBoKbHNhxU9KekBVOo5WDyyS/HWZFqtvSFg1dkJRael912ZQfUUzT+lbdAVFBx0rD
bKMPwvHJDJPCESsNK0a5YSoRCN/RWr31KU1pFoTpqGr7KcZvt2Iq1LqhJ8wpP6i0F7q1sF2RXg2/
/WVKXEs2QT0V+l5qhE1u507FEO7RY26nXyRW1DOU1XB2rF/QBVFSrpZUH+ta06JlZFaWXHhDqflP
hILI4EyVCPaCbufMZM8KRBOfMpSryTHXDI5d2JS2X1iME/2WWiipqZC16k4vM+17GjH3r7yc3VrN
Ht6oR9j+bI15cyQDmWCpZVRrAm7R9ktjtza7wDNcxfpVNYrWP/5Tvpn1ziJRQR+7PCwmABzLa0GC
UjzldsBuRJJh7EUBJeZjowUh7eFxcqRnz0Ny0JvIFts6SFiktLqdDeBbc1luq0DqxZYyeUo2RL0V
pqeE1lzcJknCeUZNmdJYnHX4m4csDrUvQWK3REQ04WBG1HFMyVYWj8aOT+DgnmZKXWWzDL7EVTE3
ovL48M/6XSQasPdDjH43CpBX0OZy3C1Ug7zdVurMWdPscI9a3Y0OrNF+6ZylITcTAgaStaClItjG
hjXkDMeSIlgPjZZGq6GS1FYsfGN1KHrB3xJ2bzvUfMzcDigLZ+dgBpis9lQ8pKPgBVqmouL3ba0N
/BUPeta5+arCs1ftg9pUUVSkSj+flCazeq/MZdtvpy539I0790NxPTTVwloeO+XIw0UgfFeLco/Y
1a7vBbFs8rvbaNgwJhtoMI3sRB7YaurTkcFYh3+udqxiB3w5V+8jRCfFmoXQnNcu9urkGvWd6dJW
0JriahSFu0YrLYPtTLFPDVu4lntiY1TFnqOmY44ZEesgSQF6THNXuPXTH2H6H30cbZrWXaUj+Q4/
RJLC19JEXz1PaINuw5xbtEPvWDc/ofuLlKK05HZ3YZ0jmAcO+2RnOe8bqiI2U/ocyp8Gt/o7PaLU
2LXuWE5ba3QdFJVxGRjriYUh2CxvGEu0w6Z+h0SGR6NNsun5z8vZ1hrPqKPWbrVTMShGKWIr/K+7
otcQhkeWTmMQXencHPQkN4dtRqFobduaTiJDIZRsmzRpkiP2gAL7nWG0xTpC3jUdrEmvwxsDZHx1
TJSC1HtK0cUS10Rlwr6yjTWnJ5B5IPaTZG073iQ8uGRBt27arVAXJ8d+cqtwb6MR+2U36hD9MkpT
m+k864GVcOEEnR3yXwDXMRTJ8y+i7njnY71a8E91vqhfwzIDlbGaDU7uVtd7Fg65hNX5+pyH/qBj
K1w3xMM6swcUsMp8s7XLibCrifHwQgdD6ZvQ20kPfAas9MokuRhRkqnymG4Z/9JZV0xJrKRM3Olz
RZbLSZ9ShuIMImrWzz+qqzEtqLuTeqjCVeraVn4w50SFeCDihT7WSjKcPsd2ZFa+q5iOotEop9Jm
nc6D4SYD/xvfuGMclVsnwUi01ds2Nvwx65lnReYIS2yVNanCOUiA7rkHly/LDk3uKPZ6UJ1kNyMn
N3dalLXJnu2G+wk8kVhiGhnuLZG8Le8rXt1onc9N9az2MdvutiHDcws5KPpSV04wrAV0Y3315xvx
Z1Q65ujyNmBWtQcztsrwiotklnelmAJaFgxT289yilrr+s+KaVd4jT/1NRJH+DzEya+wOOrGjOHV
6CNfaTpuHMGGDH5FhG2DFRgq+44giznZ69zKvewjkaymzmibn1hCg3YN5WMZzVtZbQEr1rtPuIyd
JQUsa75KzVbhgEzODKLJLuWgt6to7CwqZW6ySs0WosDdkdHNY6FNATWxgu1b3uJyonmSTe2o+GoR
j+6NQucTg0gZds63DL56diXG1PpBm6GaTo3SCtJa+Cz2j1REJlpWKt/5NtARFD/aYVfx+o5lvxeJ
YvWnrAjV+R6JIH9oIS3qaIPwJMX7QKkj8SMprGnxySDOb48GVovqhe9JlvJBUZG2Zh7961m5BnGj
SX/AKKXuMKYvDWGl06H+r9lCB+Owino8pz+CvA4x2wEaKE9ObeZltCxT2rxWVKeco3U56grGDc1l
oDAcC2SjEgOhUw44RXIj7zcWdj79W50TsLUOAOrwUjEccBkRxC46FE+jbU49XNtR0T80ddbLOzYT
E5ZNsHBQn7NuEKsk0fN8J4M8+ZrWUDx4RLEVLj3skSnHrsgrR7um/5RXG3Z6rXEIGZrSbMdoO3/+
Z41kqp1B1TWFWJgagiT4dKHKsFve4jyfr0M17X9q8cQKoFjaIhIkIyOQ32qywMnDVLE8Xy2W8PHB
kSA213HY8ZwVTsFNUxOcKntaF1LuFEUJ61Vmjmn3MKvUNDs1Y9ez62db+cygqdkNgzrJlQBzkZyC
3gQ2sQqtfhqR7ijhi20z+/zOnlUpvoTAxZ4RPibVDxWhLvvAYYwsu/WGKhqpAZhZRkQ+tbkePmPC
HqIvgztWwXdzCng2Atqb7i8GLGO1m9oo6Pf1lMRrY1bSmR426QZURAVMpStQ5JqzCXqrUR8m+lnS
C5cLu4NWqbSnAjNCcR2gxUDTjGI/fTKZ87PQp3hkSk8jIqbJtoR86YLxIUXXzyiKrd5Bs18iJS0m
CM6nLGnYUTVaFHJd81sDtzGvrz27vT/xk4fY64w0me/QKPNZLUkOaJ7zoqsnhFXhEKPZYQrVHaEC
yXJXo7HTliFLPJ/mutX1axz8TuEp8Dkm0KMD27PAmxXSFr5gyaxiuiOFOVzlVVuI+x4CtdhhcmNt
rtihp1eJO1jzoe+zAj2QxCFtjyslnZp4HzdB6d4mgS3sa2cGlMWohYrFoikioZVTysN/PLJn6Igx
1OiJPNmmErsb2sB512z+qQzuBrOmV5iFeVCtu5bWS03ntLTCbJOjqVDkjaH0reZeKahBo0WqT6Hb
bWYOS+DHx9qOMxXgsn038RvYgBQxhqFo+VvEYlJT11Zfj35f5pbx0AoAVE9FIlAAj5HJ0M7VmLjf
zhl36IubuRTPv3/A/5eWXpCWLmCZ/5tp7b1k8fzyWlm6/P//V1hq/wMRzkI6QlKGQFRHHzS8NO1/
/5fiuP/QddO2CCiHJujY/Mk/edYoThcWK/h6HUrBogX7f7pS8x88AcjzSOWBnE4qz78gKz3TJvFA
8Q8A+suQgn8WWsq/H6hOZwNBYF8DxyDaO5Gzjoua9Xfevroc74hHz8RXfw6j0dAkegI1328N5yth
3TRXpEHOE+lQinIsW3VLDRoYP40R67NIL2gHz9mcf45mQpPiUAvTdpFHvToaOeQWWdVz4zu1fR2C
EyciafgSKzYJY/A4VrWQmzFVKxwJ2roGCgtF9psW5NBm4is5R/uRjYMVkeccNs/oOx/bRvn88QU5
Z+7++Y2OQOUI/You5tmbrA1GoI/4T332hjSvNLCMEmmOZB1a07J+oN31WNF5xcR9L1OdJokigYMk
4y2C+pOqj3uk8bRJTKKFoqqkvTzmF27aOTD292/kGYMSocLncs7j4xeCA5kutJ5RFndsGydP6+pt
n7DIwYA54Jj+gvTTc+gurOaECU8kWs+obH8ECFBHnblSle5rVFffhqJ4mMNiV6JG8QghuRQZeCbc
/PNLmeYv3H8o8OeB3MrChs9srmaoi9yX+dQAyyBl20DLk5auvROWhmymLhgzDur643u53KpXars/
ByeDSgVQYQHyWX7cq8dN7RxppYFs/AxbNvMF3iPl68eHOH9NCUlDnbs8z+iukRKeHQK9XywWZpOf
q86xm5pdbIKRKK0L8sxznBYMLY6D+t2AyQqf3Dl7KpGN5VNSRI1fu/VLWDjyqoFZt4HwWOATtjMf
5RHV05SFa8K4sagn9QXtq8XC9tfVXH4CSS4qy59qESe3/Pmrq2nmhZ1lqVL7yA8ZvhFfsWG/2aN4
m6ZtixFVAcs+TE+xjBWvVwLta5ia6BYyZDWqmcpoBZ06fuklDjb2E6WzaE/G/TwhUMQHlMutZSrN
t7EOrpAjXsvKzq9MfIG+lvb7OZnlmt3H4lTBh9RLzYcredNJpfOJKlTXQ2jf9Gm5HZM5+ESqr+aB
pT25qm7s+BnQ0Op+Q7fC3AbaGD6KVhWrkWkgDQSCG5F73WANsjciRkVspgmp3jUddgQupyFVsg3Q
rn1L/Y/RjABlyw5XmKmVJyga6VZ1w2ITivFZ5HDHNYuZE1k+VOg7Qx/0jdG37gkZ/ubjB89Ysixe
P9zL7QASjErYRhTOs/737QD55tD7aWpYtyDvaDqlmAOHaMXScG+zahVDfN9GLp6m0RmLtZRR5xP+
JvZRZagvRGZ/7jpjuBk6xtIlT/YK9YHtN3k5LX1PhR5jeNX0phfW2O4IPwuVp7HmD2UdYv1CiPSN
9uNEvlS34yNirpGgwZFUnV8fn+d7L9gSWULfgDPWz9ONp1AdTfhmNQtIo3zKYC5fhXPzSGf05eMD
nVdwv68nn27GdvxbGMuX8tXjPSB+rMuurX2pZumuqGZ0dEzylMlD3ELN2Q3tpm+yrwnPwYXi8b1z
tHRDgAbFMsHr/fehVQO2i2xl7TdYJF/Qk16h3tS+BgzpLhzp/HPPSaKeWmTsrKvGmyMFc2O2mRpI
fy7sW7Or0Lpm4iGkzBCzQEsof/7LF9VafB7Q9lREG0uF9fqiakofFEOq1r7axkzr6AlhsfJi02rX
gdSuRKqt2uxS3M07l5OD0mCwNWaL3M2/D6oQfZCN8VD7eWika9dKTmIAsaCL8VLV/96ybGFaX5ZF
E/m8cbYs41tDUAWe1Ndt+RJO+MltDM6uCX0FFMbaHMb9gBS5Upti1eTpj4+v7rsnimKeSmpJvjp/
ZK3K6e3a5bmpjQZOjnllIXwgK/hff2gs5PkLC9wFB3i+t3EJGGgDAu/9coacqM/F57jOiGSVCPYy
7ZGJgbv6+MTOwXvL584icI1vtoV7yzrPodUAMc1jrVS+3rrmEzu61aIci2KX1XfK7qdpjNaw/OXe
GkJ94+h18tVp5GZoLbJ4rWHeR9P/7rD+7/yAMxfOnx/lEmFkmTrTkfPnygLL5xThEnIXqFtw3pAx
nOm7dH9AjsiYHIyw4tXu1nT1BiSS01yo+t55dzEqYAZhXqihc9P/fqztwEjMenABWA/JfcssF5zB
SbeK64k+Bb3jcP3xTXjzdBkaMeJUwOpCEYaP+/fxEsYxaZRMuc9QbAVY5UQytFd1xYXSZvnH/PUd
4zAs8OycXZN4xvMlArmtQt/Iyf2wUTHUOjQKHpHLICr710+HJFzbtcFyk0pxlg0VFj2kepciNC/F
Ayi/tTaYt/B8LoT/vHc6FpWaQenNO3Nec2pzmhmZbeR+kqQEwppN5MWK+fDxubx5FGCrLrY14lgw
zgDe//vWwBrpsafPua+708YERZar7glqwkZnA4Vz6Pk/O9xZqaFO6kDqi5r71TBtE72+IcDAC1Q0
Kws0oWwu1NTvnh3bBTbfBlXvuS2niEpVZ4rI4WTNpN31IU76EVrHLHa8ZG4uLDbLrz97AE06sLSX
qG+X2Ii/LyaNmoh5dZ779PVxrqPpmCvUstHKNq9pXDJytXdL8/Hja/qmmuYWvj7q2dvcWfhXoDjk
Pgon+BszHdsRogkN2tzafHyoN48ki6nBYJqtA8UFVsyzE7SUkFKSKUY2uwe9Kp8qJusfH+LNLVsO
wbu7hB0sXqqzJwQMaZcF81ABOozEVrR9sdIRbGwHbfqCPujYXcqWfNNKWL4Qr45on9VMIck/eJkm
jljKYJMESn8jQcis86L/3pgSX1BtF1BASgfqF+Iekz1ZZ6VfQfZcZ5bcuVhv/MBuvve5fhUu9IHa
NsZdYscvH1+aN8soP1RoRAwvJlO6OeePF6Rjtei7yk+V5LNNSs9gVNdmEt39Z4c5e57SDqmJ1fWV
D/xLXYOQIRUDGXTAgO7CQvrmyT07obPHqcxqN57RP/kx6kjUMZu8V26yzvrc5uOFx+rd+up3wYry
A0707z9/XZTbqh6JjNCGxCgzrxBoPl2LFrl23TjmlepkeyXNdmosSh8l9/3Hl/S994bkAkynS5YA
//r7vRnGOB5UySOW6wUWBMvpn5t8lF/+s6Msv+LVKWIqGPWILZY/Ifij6QcRMLvwiX1na+OorDe0
EzGIc83+PsSIvQ8glSF9JANXfTl8BXx1rzXJrR0FD2qVEyflQpP7+LzevXckfHLlOCrZk2drQmF1
EGmlLf0Aor6vFGO4mad76BvzfrSpYpBXrlSr0ZgiZMY+0MTjhR+wvFl/Lew8qBTmnDdxROwglwf5
1ZVNxikY9THn/kntW1llTwo6CbDHw0oL809jlX4VMv7V6lmxaaEtezmer49/wu/s7rOfQLFBkih0
AHp155+yMubxSmUh/dKsA3+usxdUZvd9MdpeDenL6+FFgrLJ7qqhNg45GSV+22PnjgVSaxpOa7qi
6V0zBRFs0uIQNoxIyqbPtugJgPVZGBrGNN1nQJHqIoLxUc7XzP/CLWQhxn5RcyTl4zPpK7DgcOON
o5v6bQvhpCLi1LcB/aw0o1fX7aDss6qYv3RxTHMmhJ9WKA0gM+6YpczTGm9u4cWUS54t09GbjPRh
iLIMtJa4lbW9B3EZMYxnGkmlp62iIb8irq89CRXFkz7Hm64NH8cemZ1MjcNYj6fQYVie4uogSMlh
8DMjIWFMrq4FTUIG33OzSaI42xJd9mDFk46rK7T2wWzcRCNmc3B+xSZKh+KrNru6h5/kWOX14Dcz
+vXGcU49I6rthPF1ZUkkQrqGbJOBrHZIkWUvHcdfuWk/xw15WcW0j5UkW4eNi6mrrM1jp5EBUSJZ
/vh5eOczSTgVUzSAFlTU6tm7HiSF4eaMKf12KBI00UiJozC6U5v4NnSTe/7WhZfwvQPSOXEIRNEB
3Z737AgFIfAnqqQPaG1ayczBIBKpm0BLD87cM3Vriwun+KY3zYfZwaGP8IVqHlnV2Vsn6iibEGqX
7BaBUVQmQCw62MlDyUDf64v4e1fxh1afunh2zLs8z19k2Z74acVVqCPXC2SU7TU3IXY7HqcbE5rV
s0BPsu00q/ESJwPE8PFtOSdoLDs7x9BZJlilYJVoZwvk5OQpGbWh9Bv8yI4tD92oYK7LoxvHkIBw
HNLigmTGmFTpv3rFeRD1cCmt5Z06wSEpgV08vQQq0eVWvlqtxIAcrO3skq9NvjIzvDJDa66i2XYu
nO3ykJ2tSY6lLushABRah2eVkwE/FgjnWPp6mn+zEnNL5+DCJuhNSc31ZMGja+CIxVh/dj1pO0Kr
qhEQp4P+uRnqZhUVBXl6EcaIJPaW6scKjTu7MS/t8t771FnLJ0c1UcSTmvn3VSwQw4BzVUs8FvEh
JRktk8EjyrDbKSpuzZKgmSLpL8TEL0/0mwtq8hAvfQGav2d3DqWsM6utxtmmZk2O0/xQmfnGjgF0
4467cLD3Li0TQXaXy9jyTZuym0DOjiQI+Zlp3SqwR3EQ5avUsI7SJmRP2A9GZT3ACb2Q2/3ehWUM
uaRoEW9L4/nvC2sOFi0Agbalh8aoNRvUXrCdQCYjYdWQq+tIgtP06eMX83dr6ezSMm0AawP7h163
urw0r16KtAcDafJh8/vZTfd0CjBY0HfBq/JspGNIEN1kec6YPwMu39EnXhdpetQmq4fjNnNZbLfa
MB3Jt+EwzauwNkwHVJphbpSS5b5OfgghaeorDdQBLC6FZZgEQdUPdmo+IzD+amOphc+rfTLSzvQA
v13Pdgo2EKih5yycAUPHX5Q0IUMD50jDtfdwjUXrxE2jTd1UEMPtWt/mqaus+7h6+Pjy6Mt79Oby
0BOnG+SSmSHO3jMzE5Ykc6/E0ZlTTNmK8PRlAyYb1UOyax7EhI4S9f9hWqqDiKjLbwDGtxDM5gc1
Euu2i5qNXeZ7cy6TjWYDZhiUCmVQLL5aDmnrSRi723Lhi3/809/5MAE3QTEBiEkgYjm7sUTGQkWv
JV8Jizw+kjhnD9iYhlZ1DE+O5K52eMIuvDvvbBqXdgJNEzyrFjksZ3uxLBtNvZ7N0l+8JNsOd95K
z2glSr7L9DJRX8dznq/ArQdbmcUaQnB2FklS4IcMjE8ozJ7Hof1M3hLIQXW+SyQopbHKqo1aAtD4
+BK981VaigTDwAJvQ/45f+VAlYeV3YnCh/YATzd5NIqgRe1WAtlFzLn8z/xMrLYafn4mqlW+G/RB
u1TDvnnG6IpQqyCuBmTLHPfvV3BMkK0HzlD4ypQes0m9VlW89Q0hshE60ck9DTElrEOf68Lpv2m3
kgZNfJ6gESSWDORlRXr17pv1GBMzEONC6WSMfdf1ZTRjtm4dSIXPNfgSnlKMUR2ugwvn/OZbfHbo
s3Ou0FhGuZrxicSYBgR5P5UMAmV/4Q5fOMz5bMvp9SwiT5iXwO2vioxskbaBC3Gpcfzmg7+cDXAy
m3V0AXEtf/7qQoYkhnUGEHx/GEW9D0BXHDNNXAp9fbvfWw4DPX3RvkBR188KP3120HASLcjAMUUL
Kx4iS1xbcfTcu+5tF+YYgbPwWJHpoHfO5t95WJasOYLCqDuNs/VEIhZmMxBycKkcig7FfpD8nAhC
8LBsVi12dyDmK6d+JC9kf+HYb/aZy4m/OvbZiScKzcIo5Nhh3G1NN9vU1iK5YNM34crr+8dKJF9G
R3kcG3mCDXThRXmzlC6HF5qNAIFRCePLs9tb2CMx4BATeuc5mnR4iOFxqG4ADO9Io7pwsOVc/vri
nB3srCcyY0VhA20Xfg6OuXd0z+q79WCSYQUe5OPreulQZ49tAKmbHB6n8DFvIj4EVsfqp/X3OtO1
f+dIJtHLC8QP0ODfVxDrrqwsjRekA6O6kRaeC2a+BKrb83RNtmj/75wZmhEaS46OcvrsM5QjLUA2
y5lNbt1tIb+EHpYquQWPr6+70cguPKHvXslXxzt7Quwh7Ts956YRWnBra8MVWKd95RASpbe7f+NS
ss4Iw6QifjMQxdiuawRikCwXI+mRjrh2m3JVZzn01fSSKuZNTbo8jAwIaV6ry6zl7L41gKJIl1vO
axINsgw4B/giOrfdNNW8TzKERYrx6eMTfPtVRoJDP9D6rYWBRHL2BohaVdQ2WG5eFy9+MWXdBNFz
W4FGDeVeEfmpinCdhAshvrUfsr6+sLl656vx1w84ey86IcWgjrzvVYx+LrN2glFj5gz3H5/oO18N
Hhl2cLSsGR783ue/+mpklTUDP+HiNri8DtTmlRem3aVHE+Xk2xWFJiEEzyVYkVHg2eqJT49lO6WG
tXTlW0weL9ag3NpSEeCeKDbNoEZ3kxzJnTSmH5NMUGHQ8lunemzQ/FIfUqUCKCQrL3b03redpN63
Hf21rJIPmFatrT3X2HeaY1UaV8mo302FLL0ktuAoalG/RQWtQJmBlNWRmLKixid1S5ef6E81p6kM
IaDT7t6GdSGOAajZRbsGXQiOGKS2LuA5R/Xi1qAdUtI++tz5VfZquANgYJ7KPt71hXLbd0Z+TDnS
mhQnF9eaetA6wwFSYpDOmLbbfklwmAtlM/Ruuuth9PqFzdmn+fxTtqm4BtPyJaS/tR4Rb6DCDz07
b3vfEconI8myEzfpm5lZ40PL7nhVAkPxdEPOsKXIfUdxbxOBUBYe+KpqP/QKanylLVc6lrxuHnel
zDLPBexDFGNX3UWJcPyusIMbIXINXruWeamFWEqY7JosrV2HkUn6SKB+lU33OCiB4hmFfmMH2j4F
iCUZ0uvmtsYiiHBIt78S1k3Ek6k3p9w2yNsIlelqStVhHaVzcAdYpF8R71MfUL04K1JfFJAdKjze
pXk4RGn6Al8BPqA+yWu1pvRcDEsTBiwE4a0JAVlPTo4JFw00y75WI3MjrFbdD8Q3aorB7CfPhn28
0LwKQ3swpvB7kBNAnQwPMdO3AzyK3OtlXa5aJ/1RiExe93P9zDZ75rTdtUH/3HPF3PqGgbFmUMvd
gEgIwNOY8w0kKWpR7O1czQAhlmi7HhieqxvuynInA+ZGYq7Rfxg7EJb4hWbu3RBgrInH1vbmrjS/
TJLYTmKrku6Iym6swcIEBJa3ADaYwg+AJKLDUMfNJw21GtGCFTx8O9d9LQ+ttT2L8iC6ZgTHH+ID
SKp6k4Tll9LBPoBvIF0NzjDcgc0K2B0a3V5pgiuJmeVpUEKTwNQwva0DaSjEGSS217ggEiYRnCxH
EetAiAEyUJ34BRe+2eDoGoxtD4+u2vWjplxZgG5r2sc10BotmLDMkBJpk68NHqS56wpQefaM25f9
WLrC2DCu6OcWJOZIecwZVewJP9yYTUM6alla/PXys42tQ8uH8rtJ0uo+SMx79tFQFWxKHw+AmLuv
eqv9Hhky3yQESQZeMTXDixlFOuwIMfTVwdUrAo8VEKBQwLrHeNJ2Ng0LnGPRqg3GjVQGHL8uudjY
oA6jbn61o1E7VqqGgFZmUJZse75B3VuvhlDBnco9mY2OHXLVgH7VOnZsXjkF2apYrBaZRlKJlyjD
cNLD8HurDhY2TL6vuWEmxhrH3XzTSnSifuhM6ITZ9lzbOeF00iDszpPEiIUrI591iOklbU8nrGeI
bQ1awzCsdF+xuyFZyXq0VeBWpbxRlKK/snO3PzQa78xWS6B255bSPMSTou0Fvn3wALmIf2AHv7Ej
p1nNfWNtyh5GWq8G6p3SM171hpKVbMJjegqSYd8PzTWI8AEARfHT7AA2rmQUY92o3LleKbFJTzLI
AmuvNWYI9iKth2uzMO/TJaO+ZQft0oU5pmlEaJcMxP+wdybNdSNZlv4rbbVHGObBrKsWAN7M4XEm
tYFRIgXHPMMB/Pr6nrIigqKYYmeXWVkvepORIQXleniAw++955wvbJQpUDPzkljYI5rjK6mZaxHV
D3WbvrRzrfgQug5Wnl+4sQpuUO5NgvN9B8ta6DhCBEOrPZDAQltGRUs1uCmdZAx0M3q5zdJVB9fO
rxYVyy1A4HK1EIgWUn88IizqQuiS/TpTNYwjvDEIyquDOTaOUFcgH42DtplEf6Rn94JbNfKnbpbh
KEnzE6YMeOXcw18lhqd3vrPQQNpOdN434yGqk7tyMENpPIz9gqS6HR46u3gQKjX5CCJro6g1QZv9
DUSTc6UoMz/rcXglzkoqJurF5nrsza8kaCW+tOUK1zhD6WQbc2W02btS+ohH7N4b2s5XbHWVV+Xa
dYfzktwTx8VvrHkSyhm9qHBuaKTarTiLSiuI+uI1HbmA3r2ovKCpvbuyTNb0uncYCr9HabxJi+48
zsVBWMNqcodXNS/vRmlCStHkfsn0U7OUU7yN+jM1bhxNOfD2DzSK0jmxNjTPL4z4CbREzmMuHsYa
hl3mgDCVaRPIrDxiGNx6NnvBFOfltaLxpGdLcW+Msy8BpmhWdcmsOLDH3mIUpXwTYzSyu8YXplaE
ZqI9KWZ3ZRK1t2Of8cm6/MIz9SUb58BxQGpMWvnVo+EXi+Kgtq27ib1rOyJCSJvc56LKzvvCPif1
Kg/SkdtRtsp2zs19H1nEefELkxFVxzQWediYFmQjIhEzi9RFDiQEp/RExM12H5jusjGb7jorp1cJ
b3zfMLvv93knY3vaCBsH5uMspjG5sgqT+IirqHImsULsTAxKki17Opjff38M+6ispruH1sEjxpyD
37tiIZoiTGsznTKEN2cAJhD2Ith1n3R5OevqJbL6+9iU28FNPqupPygsmbnT7lUtNG9MrX4uixoi
QBRuI4JQOlK9hLsl3SHIlJsqlxdeZB+Jyt6dVEAoDrjP7VewRPu5da56zTks3bOaK2H/mSLg18Mv
cnub242m0Km8eHfkl2alxLE7lJs4GgNJwMdSlIGCrPv3V/3XQ6nGhyajF1EuQT7vJY8Z2CwvwrjG
jU8eT0J6nMIusVyPoDZU0IoVCWm/X/HXD6ainiGvXqfVhVbk9PtvjtumKhpE/nRPpGXvXNLbOGyf
A+gMf7/MB6XgadqFQ40JpIG86udlRJqoJxJatRm7YU+E+aYQCrLmdk1ezSef6KM791SYcfhBp6bZ
zrsumlnZMu3Bym2couIAEK3t+Vkv70/QwQDaBkMhwwxnWsu1+9nc8/RHv2tTvF36vaIaKB+8yJ6r
OefzIU6YH5CMxqu/3knyGhfQR8xBnT1Zo/96qf3Twu+uL0A7pS0wgW6MyLslMmBtlfV6wOipT/3+
91/lR3cMLQSXJ5TyCXfNz1/ltFjZVJe0nZSSUtPQrihRgsodLn+/zAe7gGVpmm4hb+Z7fD+CifVK
sxfG+5tBDr7tPeg53tHB2IKbWWWK84lU5aObxsXQdPLj0XWm+Pz5UxFK5+h13vMczN3eVsd9UY3K
tnWzr0tb00Lk8hJMZ9zFjdjbJFH+/sN+cE1ZlMm1a2LjI5X859UzkWcYOCu+vqVgItDPJAM7BIG2
g2Z+8iT+usWomAhP/Trwu8yd3z0dcw3kYGqbaiPGxTrUFgSBotBHhg8y2WYWIq6lI8cAe6z9ydjo
g8r+zcqa+m6UVysle4PDh3Q6d3eaHkauufn9dfxgmzn1gPgaPfZpPJY/X8d4IayUwN+KVOr+UNpb
17gwKCdIYP1koQ/uTsRFKGs0pOkwME6f9c22WdheK7A5Vxs3ax/15rqdsxcoL6umiw9OZ3/ydH90
e3hUGPYpmJ+Z5Lune1HcqSUdhCtHQlELiLYlYS+ePrt6H3xBp/pQxwxCND6D5Z8/VJvkCzlEPHJI
Er60J2miZV79/gv6cAlGAjTrsVnS0fp5iSkvF7VWWWJK5nObjGBf793b/94ap5vkzXcT61NpC48N
ioiSgLGj32efDR0++EIgMbABWogZeKe9e15Rvciadka56T313q2SlxFSpECw/K/vC/z5J2MvhSri
/3eXa5xcAgNt1imd5X4s0q+jUYJ0lMrq95fs48/z9zrvLpljxmNj1fT2kOoohAaOoXTd24aO/u/X
+fjr/3ud02P15qtR5GygwePz4NW9AnFzpRTis1HBh2sArvhhjPSs98L+YbZb2yMVlPI1Wg2Rvm1A
hf5ffAx0TZBcXIfN5l0vtnZnd0KWQAO4V/ZpX56N42d0ig92MlqNiDrwA1t8lnebpTp6qBM92r3k
9H03o4EUSfG16YqzxftsnP/hBXOYz3GsNQAenX7/zZeitRExSo1VbqYTmlEsfKTxX9aqIIlBHWPg
JOG6OSc3/E9reFUGytMuN+iQLjylAtzmjmuT0Dkyrj9pVH/0eU6HP7yxJGo4zvuHE+qP5VUqa/Xq
1XKKvv5sh/nocTHxeWEeOalbfznmaS1pD9bIlzMXZ6eqsooyWozJJ9qXj5ZBguKhf9E1vp1390CO
gMSNYSJuDCf1TSjrTUvVY3xmCdA/OLXyunQ4nTM9wYrw7qlc6IW7EVDtDU3oy2qmmyjWuuYQatmE
Tm2tlRQFmueEfWvtLNo5WqwT/vGU2fA8bc1PmjLIvhXL6Qyx+GYDpl33NllVh5yH96U0bwivXClE
a7bG4GvGBXken7wgP3gd//QJ3r33O9GhBPCMcpP3Bt3lr72pb1K1OtfNdmXq7eb3j/+Hq1lI2fDb
8P28r5lib1ATh5inDUnKJApfkswM8o304Op7QrT97xf76CbgpPHXYu+25mLCh+smLKbCceR94IvB
8R374ferfPyRTqgjDoaoKN+dMCCD9J1LxPFmsmafByaYVEFo5xki4qCynU/2z48/09+rvXtCx5Ge
cw2afAOadO0Y88ZS7oX+yXHz40XQcegndRx5BT9vOdHogDSvkbG4yrxSyivVA5fZNp98lI/2aU7s
f61yurBvNs98BHnp2DpjuRTqqXdYesKKafVq5n/z47y7xWvE0eNssNBoVKFbfMv1J6vRP7nZPrwN
UCoZLmY/mv/vigPede5YwAnnHNBtFPndsJtNRWwY7a6ASP9Piq4Pr93fq7330qBdSIZOslpsdqsJ
4iy8UH9muC+Gf1l8yvvHO71NkYkwV3x/M9iNWhuqPXMzqHqAFWFduM4n1+7D++3NEu/uhG4gOW1U
Ju4ERw/pKrvVEApygn7/oH54zXDec/jk5YbG/+f7jXlOEjHdKKlTzy2h4tyoVrVKVfyZm/njhWAH
8eohpOV9mR+bs1PaDm/RnpHb5BC8rfVBr5e+Wdz+qx+J3hoYRQ4HzHt/aUGVen0K/eeoA8hlbRjN
ruuYkDTDZUrh/fulfn3TsRR2MQRDxg/L/c9Xb9RroQ14VzeR4qyJ7r1H/rARmrhQMrEpjDPGtWXa
f7LorzcGi9JjA9aIUBetzM+LZhC1weQtnBayZaU6D16VXxSd/OT2+/XRZRWyoKgTOTdSlPy8ikcy
3+JAgCUEbllhKWEAWKwy9SEZdboK9iff2YefibKZjijW/l+U6w2mMkAnPE+9koUaRpNcYV5IgPSP
7+v/p0t9ki5l8e3983QprDaQTK+Tb89vE6ZOP/NnwpT+BwUQfkjCFjBGorn/O2HK+QM7lm1xzufc
8DZgSvuDH2CYiQUAszJTl78Cpiyip3glYPY/2RQcmt//QsDUD1PD2x4ph3JKGgujBlkJnJ/f7ZNK
QQRpPnvZWlbcV+QPjv1K4u7bw2uZqgA0BDYhkesXLWq/laLYImSuyKQfxMbXjOH+05trd/zHyr/j
mBISYRG3ZNGbJnlJNd+3PZaYhnw2us5qnlztVnSusWvtzguFVstjOYzJZrQT76w6iQmaWY0eSpBL
V3B4lk8eKkRfPKQ/XRumLaenirIS9OYvNgIbt1gnGsCaPVkOPjg7xQdKXu3KOdZgmnkvos0nYHot
4mXXnhknTlUHN2t0VoiD1bPFKrWjxRw1mBfDeNQjxdo0LUFQC0HxMxyr9SD6Pg8T/F3nvRNP646J
PJpt9bqx+m+R3sWrKh+HM9I93XN0YeICrI+65wTUQwAwCmIA26Q9dhhVrh1R0V8uHOvgDTWZ2Cgw
kObjHvhuTKa9KbIhOoCfKs9RNTlkmOaHSiI0RcBcBYlSDBtpmN8gKee8kLMv/EWQKlhifmHEWSLN
VphFd6YRxE58beb5YfJi8z7v7YaQ4WJ6zjRTrCdxkcONQJdsfHOU7MlO1Qsp6js59s6aFEmKgTI5
zyqRP7opru681sQVej7hOwh4CWzXLHg2MfnsJG+vZNd250tD1K8ho2mdCau7K2UJ3twrux2R/ti/
cs3YeSQd+8lkziD89DpjMGpcepJQd8QOycqqJxu1RPqNGMup5jyjqJfRoEjm0ClKl8qIBCIZdYZ0
FSPJKFSR+yS662TgWh3JpMJuzedcNkm+59Y9UzSRRNvW04JMLmQhVFuy4tVAGe9rS320Hb6+OoZK
WojOZnhbfFXmdm904jvjHtyHol+RDCB8FCvqNiaEBcVJ1R5SFWThjBYwnOz8m+ee4Eca+ddeJXfE
Cc++O1r9eWka/WawktofZzP1LUseCMcUd1DSsiAzeyVMF0TQI+gfURlfAXuvO6Jcd+huipDeCF4i
Q89vHQb0Ppa7M5ELIjXr+SVFQbKig4aOWpLsBJRMDVpbvGrQ5ghcfsy6RUPTEvXAETK49RmQmyiz
biCyD2RPN1tHUdEXOW4R5NK5NJAv5L7ius0OIoG6YkBxHQ2tLn2GbAExN+qxzgnvWA9u5CFOsc1j
HMXzdl4G7w6/PF9pA5FoqVUYfk0XJfsoUbXLys6mY0KIcQEozKmJvu7sYwn06qxEeXK6k9HzryA1
EH456KDsw0GxlwwSkRSHit2E9GFXhvCYYsyIw/ycqGp2pTT2RrFO9+CSmYpDXGdlaCQ9ZXZ0sEGd
ictqZIIVJAgrqLA7UpVPEMkZgcyEaN2FPQTb/UqtrGnZtlU7V2vHmvjrmJLMVEbY2SUEqcmKs0f4
tTsrLW7VpLbCfoyJ+I+GiJzdPPLJQ0adYS0q/ymsZsOU1vWcLtDUF6b/QDTxMypNS7RppT/njqc9
s+Eh2bFEXvkR4d3wHBxTMC+crS+FGSmvqnCGKxK01VuF/OdzIyqQQUeR07woVbQElZ41a4XMNhBd
MxGxai3Oe01CM5smfYtXHjs9vINdFCUidPJ+2RgyLyDFTSLZQohcHlCMDL6c1O5uToBOut641bVO
bnWZON+zntdHqGo0JqBwNDei7HoGKGNhH2RbJynR6xrz4xQF1IiSPPMJyRzDxKLkKNWKwrdBJmDN
3Git3krVdyFvXpfcYexp3K7HYrL6e5Gh9vCXUSTlerCUdAeEOsruIVzY7m1qaIVLSjcclMV3hdXW
r4vbTCedUKpFF4lppmvP6+ivpD2MVboLKvkywLqACaleUCDys+8dSMO3kVMSHB0hYeGwf3Qt2bZ+
G6fErmem9jjrhKQ3FYqRtmyHbzLXwDlpjrFLjVKGkHEIFtMQ6VW1Vxu8sVJJFrolV+nQaYGLaX1n
1A6BD+VA8m7TTQTMe9G0HyLISidpjnaL14vE4wY2HHoQJ6YloLbTdIyt+IsxRaBUW1KU2SfK6KzJ
nPyOqhFH75AMuhGUVZp+mx3rJmkpyEjXc6djianiyC0zHR08emdlVYvab0oBXqDrau32NPK4JSR1
Onpubu1kxOC/Gdkw1JjTuMlI+ka4rdzSiytu4rnIb3RbOfK8y53g+p8P5kCbf4nU9jy2nHiVEMm/
itlzQTflOXA1QpXztCRioxqSzdSO3ODjUlzb9jiGRmMAtktzxz3zUmNXS0NNfIOot9t2aYynmfnk
EEAJ1/qb5ORR6rU5XsfVmGZ4hXrkZaJyWxVNjlmfO8K0H2r2ocm3B0hZI5c4UOI8Tv3SsYgP64t4
DJsBvB7/r9nIFlZMUgKhkFWdXYGYQp1UqvpwIgzYV8wxtMFH/tBqxCyX7ipu6uUSGJyDctQ0Npqt
GPnKhih+DY9jpbt1dmdVhRVvrbliGxin/raYnbPJHI01N6F6wjJUPPpjsfJyLeJ5GSX4M0UOw+1M
vPIxTtvlqhwrw/dISd+QpL2cFVqt3ONQzUFnqhslItMRYZK11+QiCaDLmqccqEY4R5XxpPeVDNQh
9bZVpIBayUR527Vp8xQ3qn2OuaU+zuTHXaRK663t2ETmM0+ki2s8d7Hr2uuZ10aClM8Y9QBHtkMS
JjqkKDXYtZL0kdZ+dk3kBFIIVbareGmjw5K5/Y0KaCcN7EGFWFvnCsi1ajBQbKaDREPidI3PkLl+
8rrJPYtkc6uWaf2cmAP34eR4Pg+D+5zNOq86Ja0EHAwOqcgQu2YN+CPfzlLEd7ZWjkgzS92+Mtpm
gK4EJuMhJWYAXW5eWHuLsP9wjIwI2ZtT8e63e7cNbSyBES9U0e6tLin70OiM7qWf4jjMenvVOG22
NqG5HNvFdNeytrpA04zyyoMicq4SwPUi8PGp4Y9nUF9ybhZR2qQEmogfiYJetimvq0MaDWnoAu7d
6nmTB0ajAaQTY74nmrt++rFBxEkynKWeFz1BpnHDvPeii1oj2ZsTnMqTFmVlsps1RZgBd1a1ilSm
TwDwTDXeL9IYzHO1yvXbti/ckDGyfpsPHcgxAsXryQu91DX6m6jJ+5dkhCgT2LZkm3H76UhuR5fc
Cfx1HScRAVBkVGyeNQN7Tli4LTf8hECSGMCIU51d6tPxx2u50Tti2sau8b4T5gyqBXXpS9mp3lD5
Rmxqt1mqcm01CZnU99pWq0LD0cYTya4HoUqAXzqtiziej23XuyGCD/lInAxOrjGOjqKwmbYjhCMo
0ejrJwOwwXnkafDlzcacjj9+kZMGN2RqGfyvjV7V4GmR9ROZA+0YVoPlJgG1MB+AnHv2N6/htCCm
2v4mrCL7DvgJamxe8mOmjUrYBfsTr+SkTUciAuonVLz1Y4cRlKOXk2JE1Hqb37LH+mleRvU4cvLf
1FPD4knuNkE/NJ7mdynvoZsCQsKhrUYSC2C7mkE8D/yqaw7x0UvxPv+4/LE3epem1fyjVPkfK8xP
C32rIN8ksei7//jf/7Vw+Nw///QveBWSfr4aXtv5+rUb8v7PyvP0X/6f/ub/ev3xp3xSc2PRfFM4
nv78//q5i+fi9d//bVuVL0P73L0tuX/8yJ81t/EHujCgxgSl0jllmPJ3ze39QbFLsw7pEwXvj8Dn
P2OdyYKm+DSRYjBGdmns/VV1a/oflIAYH2lde5SE/IF/fvj/qmq5bv88Re6Xfh4TG/rgp7vbMMkh
ezdMYvQ35CKz7fU0y3llIJZn+7AOvZpeGQrBF4j4wwGer88d7ZfNA5ukvV/iQt+NaItWsGpozxbG
utCS6zfX8YMC/Iej8m3VSzvAQENBlxETFJbTdx2BxOmk3ptjvFmkFj3lURlR3xRZXAY8bhBaZBdP
K16fxc6pQCudsdmgcLWx8u7USJlvFviIq8YYultFjN0po6MzAcho1ZYjH6CPvtdwUcYiOabV0td+
18JmCCAo6fi3U7UPhyqKXimvPSTsQL8jNsKIysvEtvj7j/ojTeHdRz0153BDkrWAyeXUV3szLuhE
ayCXn6K14PG/ncqhl+somgTaZw2vRDIkeAOUZecq2L1bZUieCqtWRlg8wh18onATsLZ6egmVWdtQ
zLgvNHK0YIjrf3Te/vn98muHz3LQX3F3/vjH+4mQcBt9VL1EbFK5TMe0cIo71/JWLXrBPS0MeTly
CLybBOSTpR3Ny8Wr3V26OAxZKrDjQUQMz66PquRgL7Ncf3IdT3frT9eRgEC6uExG0UvSg3x3He2K
stWdCJGosSvfVH0zhTZmiEBqebEtkmy8V+fskkoxQqruamcWc4ZPphf/cJa++0ugljkZhfl7/Jqf
iqCRpm8bG2sUP0p+TtJQDKuicOtVamaPMQVGOBv5HJxQU5BZOpPTd5UBtLpbINMyjCq1Q9Ys+qpz
pHqmWBhxGykDY4R61cVjdS07qgO/UuatTSgi70VLPxqJJTeTqSVBnX6Zu1YjfEdN74mYyE+1Ynbf
sekGhYM9QIJwaBV5y3GpPm9kkfkmtcNIjsKQ3ApDCsXHw8IYe6ycZ/q5Gp22TM/XkaJbVcDZuAzt
aBB3hQoKR23VMyyDi+tTti9rrzRJ5sHTMu6q1ssUP557NUiZwz4MEUHMjMMYxdIcMhMfCoi39oD/
elp6i6x6CjvF0DVccuY3STjzF1fLmm3SkPLT8f4L4cKqOM+XyeFZbnK5krnVVX5Nus+rouRa0GiZ
hQWN6yv7NiIaKOX9OJIKeM8pZvajmGjnhQSmLx69lAulOIkxEW1sen2IVnXUJjs4OdUW2Gj3HKHJ
TIukPHORvK2beSz2Q6ZjqzC61CfLp90VXXUxlVkBBqqxKP3HlPSA3L7WKK3DelRq6J9UlWLWyjOy
EsSr1+cZh/Fm3GlKfWMQfRsW7fhY6ka7dp1IbtRhXh6dvKpp1NveJXCGlonRmNAS6DzvSy+jJ2qb
4zKrULfGwTJuK0mEFGXWbSKnOg+FO3u3KSmw3+O8TsVhUjz7gvbcRO9B03xHpxoYFTTK/pxx7cn3
my5iXXQc4Vu9uLFnSt+51OyN1VYURFN/Mxc1WGun4TDVEbRMeznvfSbdtxDJvTDOtXkISAoD5V1U
yspL+BInvRJrTpnaLpJd8qp1sxVANclXlXQ5vVSnnA75lAMefCWZHufL1AnOVNWXSWhlYFdc5AUz
1spO7WhD2uw3ZcYyEU0eBybZXkZz/1VrTmhJr7YC1zGUoKIoqNJ4XFkKZiviYZvVkpZdmHAjFd2k
H8ZFuQJQfpVHVnfMOjc0W3vY5dliBDyN0docov4ly62jpUULSEhxUdSxXAsSHvF6Od/gdmBUkfHJ
VORa6xQsdzB4Cd8YUOFAJzTNj0Sk4TXq9MM0RkCo2rm7YK9RPYA7Qn+SC069SsvstRZV4zZZSP+E
tdlqpIjHMLdxLK2U2nvlVd35+Fn6gHtSXtZztqyzNOlvZ3LuAFU15rEhL6ScFw23WT6G9QnX4yfa
bJxZDQRG3yoTdcVbY/qCd8v7ahSNuaO7YT9ysja/EC1h+rNnJmdR0alGMOQZXtiE/MKt1S3Xle4t
F7QqCvJcDPvSbUo8jvND3HXU+khUzyjL4y3W/mit1JV532KrugHFvV+ifNlXRRFdZZOznPWFPNn+
7K12inVKo9kmj0XT023mpUpG4o6bQJ+uxPA94xn9oiNmczHz6MVlzkF4exKmr/NeYkOaU9IOJAQ0
EImbvsX8xjF3qh+GkqIcKDqPG8YKwITDd9Va5EVltu3KWtpyWVVRTuc5trP06HWdEjCPf0zr+ayN
pLMTHdsYxrbGp1fT7IUNxagAk3OYOyWDAhPbDwnt+DJo5FQeKjSpa9dMnjoPD1eriGvCd0HGxnG+
XcZ8EH4hy73mNGbouNK7lSVyaPZd7bqj9A1VvQM8aAuOUCqNEnhIk6hDK04uYzEYa7hmDxXTtCQk
obqrw2IcCPMwmd328ajovllq7SZdaBBWTt/uVYg9IdChEiMQADziD0AQ002gJOuJbku6IiSsXuwK
rUkfZaold2pWqt/reJHnMKS+MnlMDo7l1Tvac9btRC8kLGNP32ky/e7Zzc2Qn4LHvOERGicnKhHX
YAYRZZ7HhP7vMua/tKtr57xxaEOU7RhdpnZxVSz9fWpWrk/U0w2vKbE3jIkOJil/u9zz1qpe1Xu7
lWep3V06s2WskP1d1AmFi9JVVpAlbbtzajClk9loW7A/zsGMl300MlUZcsBxrqx9VPxIKdq2V65G
Qm4wesxRYEwJPYs2Eesojb6W+EtDQbsWprGdb+M5JmZsrB/aJq6etaap7xI9zVdU+ZXvGSNc5MG0
NomjA33IzRSBsDkFBv64rZ15MQ+oqa8mbxQ7UzTOldm7IhRLk6+LnCah/qOJ5Lbm5VCk1NeNyf3N
m2/cYorLDhUnvrvZK4lAKpwXMFq4gpK7IUU4AUvs2IxjvQKxlH6fzYKGBsXgORwiGpuTVQZOH8nY
HwkeeS27JP8OJExeNGMTh23d0zoqoDmOWqkep9SrO+TvSgHVjzCWxXeUOnV23RhNtBVjSHAE67n6
ABZ6GgmjiysAHcpQdu6hTbAEr0o3JmagGWfVXGXRqGgE/02VWvg4OXPjZk6cVpBvFAE42yxNI0Kp
JKXuW0OPfzS3NC/fDLVRfCt5OeXnzZhKOLmFgRJFc8nOe8Fcmda0VRs4bCo3ULUtSQoHojoVfXZT
l05xpkX5wP7klYwVbKvvL0hGquxtDBZuBsCpq/FOVafGXuvSaCVmzrmhK4NtlSOP0xmHhcDOc82U
8fehnb2E9o6QN3rF+eqC23yggGlJVJtECf6gm3A8TlwPnT4TIS40OSUHsHQ8OyVdF+Giz92DqeXa
3dDW2caEGnVRly6b7mwpgGML71nNemPbOpWxKlMX1DO6+c7hga1FtiqtAaAIvuvep3+fBMYgzNWw
zDmO0S6GC9YaDnGvGvGdAfTIyQhbvVqqlcB5ibWzcoiX6Ps+vXOQdyvHwhxMrLl2fBzAwq7HWRYr
dhn1wMjUODcA657lsoqeHHqr7aqHVl2HozNW8wpGF3uT16a47abazIH51dFeAdK8z3QHUb9tduWu
Lm15A2O72evDgEFbV0c6iQlUmZYO6leuAOe0oYwADYPvva6aKtqLZORsthQkROpYPoEDjF/rTk/2
w6JAkm+jJDnqemQ8VLVqfOGsbaz4T5aviuEsq8iJgQ5XSuW80tsUTuAknXnjFPKmjbyOuqu8L5q2
CiMveUi4blgC6Jzq6QXEjIduEW6wAAMk7AP/GeKKaQUI+npsRuOsKuf+bJHOQtsZD31fqlnq63ZT
XuONOwHUyYWpKWK1qoQ0N0ZAoGOYoAq5CEFJBqgFV95K94XoI6CqzjAWZ3WOtdKKIoEPOBswGYuo
7/SrZPHg2yxJm71IDx+0yvHypY2V5gAqHaisphc7QGb5o6AxXtmdgmHLSbCd2/WtUtkKjZu42dcj
aZEnDealMqbJjnOrE6RzLReSpedh8rV2Gje20Viqn2LZ7TELzSXGab18llJ2X10GB49k0to702m6
sy5r55c8TZ+mbOz2lbbojS+qmsEq6Ztf7KSiAF7aLEae2OvPaZQXu1lv4vOekfs2iUZ8LK11Z3Tt
spZDfN6VU/2ojRwOyonTQkh0ZfWs9MKOqKNz9a4EWYLZ1hayD8i6SIFY2wA8faZ76QuYyaOaK+kF
z29xXk86GJOBvz54aPoaaMcKg+sXW5xtbPc7mWR2WMh+P9YjM+JM3dNkFOnKayfjPOOIvAJ82V82
WoHNuj45/02aFbEflfmCh7Zz6xeGP4hTCzOsOqPyC6NSaOC6pfzi5QVtUre/MqKYHykzdwxVULQP
GYTLNFBKt99YJg+NMw3F5VzV2x+zNYS2tk8iUutXKZMxdxyVgPwxIhmbltOnq4SNEYMRbz3FN2vl
lQH5dJnBSea9yy4Xlf33hI5e79fO6HrbwTZ7J2yV3sb/WfbVtgfZma7yXDLEdeaM7GiY0d2uNuvu
nGv+vVSTuQy82doaVacGJZ74FpaS79Jyl50hdorl9bSDiyvZJ3mYZe5D3DRLQHeaw6TRPsegfulb
83xZI7mD0ZRfZWmmnU+Er9y5+oIk17QyIrETnkpG9GbE6MIr1tiap6/sKAu2vCwcZsZe1Iusl2t1
kNbS8j2bGrUbXLGL2YDDiJDNISQdh8YREgFufiJRYxsXuucJekicdoIkddL7XIo0sBqOnBy+x7Oq
KsSWI112MMG6+E0/yVvYMrt86s9arclvZrQSvp4X8yqq7VO/ta3Ku3qpplBMzjj6KQpfG5e9AuNu
ypIHWZAsQzCzCk94YmB3EETO+XrDbu7BzrqYUlM/JVEbq07HQMwbR9CfRgrVEmC/rkCJhvgEnWd1
aO/r3HYuADalX4us6A6F9OTKajLBkbXbxXl6Yypu9hSR1WFt1DyNd15rpN96zsoPcBvlOrFlfM/B
FpCZN2hndTHK52Hp2ktgnV2oGoh3T3+zTOxqQK3gSEqD4wMj62+qjEdi1ObaXRet7YyByssAGz1j
/5NON2TqWh2SVE9ff7RP/se6t2+bt/+xea1OHdLuRw/3r57uP7q4f/3r/yMt3pOx7p/rqi5QVPGw
DD/JqmC5vNVVOQAWLBL8gAToP/Sxf5L7nD/sk6+BPBk6wGgL0ef+2eO1/gAgBIYGcxWuAfdkSMW9
34t//zdN/cMhjYmCiuYn3WTyCN/1dH/X4/2lZUf0Ef5F2lGsr/8SCOrkQGloeXVriqKGzoll3TjE
h6yNqMw+aX79ojbE+IRxGBmqaZ+0wrSt3/YxK9uorTTx2vWJUNUUPZGE2Ua4+q3JQK53lO2b7+GD
FvGvy3HJ6ZfqtomO95fYxqxW/5O982iSFAnT9C9iDHDklYCQmZFaVF2wLIUGR+P8+n3ImV2bqrbt
stnz9qEubZkRiXD//JWeIsam25Mo92zFXiSMteQwnBPOrsrbNS+TvyCM/7yWfCJ3eOuDQfT2J1A7
db3d0cPd7VO2IFZhqminNmIs/ptd6Z/BxTxOIP9o9XgSNsXe75fSRo6T157q9m0S90dBminxAINg
rJSJYmtPi4vt9sMz2gS5r+uJjpn5id/0dbLke6WcQ83QYQbu7K8Qjt2dbsUycsz4VLOIPdpj1f7F
xPVPr+xmRtN9sCyesY2d+P0b5yZy3tJPyn2uDbdo1m5U1d+7ia/wwHBQSfUpnED8g4ozS4TMZI7+
/Wn4TFD/DXjdvgBhf7xsm0j9z+i5hcM0LTEeJlkD0npXLw0HMCs29z57VOZqdYD/7+Qb2s6jAYJ+
sRt89eclsT90fb40yaLtBn39jsX4b5HO25/+xzdzfQ/9H5JCmIw/xY2Zl+apTafkPjYLEi/W2OHI
ngi7Jxyq1gG9JOJcIQEtZ9MmBgODgrj/96vjeH9SPSxEKBlZU6B66O770524gfCwsn62r5jtfmk5
Ap1VKTtFW7kl30AhN0G6iXnqrKy+aHH3HM/rGsZoCGoUbTMt2XLlupkekqBNHATgou9JN7X2wp2e
x01DNG5qIo83JPRl88yZ5qQ2xRHMhjkJ79kinEyLwGGtLFqwF88IhHPXjHI6i2VEaOk63phNa1gR
VIz+zZGDS0+2KI1vXl3m15qeeBI/lOZ/6dpseOv57w0Vkf4NXHGW137tVjesOWI0waJa+Ik6q0zm
zVjte5n7h2nsmCUSp+9DAysY+UZVfXVnxbiQEmRPHD5HNbJQxrjduX1XfNDaHb92BZHsLEOFiBAl
rYd6KNW+qFt6vzO3Wd76URn5QcW62jiQyQeHz4uT63TboRJD0JWclyaaCk3+rPiwZ0E0lhPUnlfe
pC19k7LQh1+mIts0KAwvvpb90LyppO9uyPzRLYZL1do0jbe8z9m0EmRdjk15Izp3+JWaMzSA1vhv
tY9EKiBhvXqvXSe+kgU03xouqd2TUZqncsgKikGlNYW1pLtpN0DBF7uOHqRzChkLn2416liXsWHu
e5h6NKbVSG5KSa4rs5lDxVNqElZz6GdaoCMvkdMOctG58deeYCxq3/tvMku1u2S0pTql9Awoop9c
bqbXu+AK3eKs647eKGrBuJZzE1YWwPy5avXuhI9F8kfaXjE54TgPrTpxFDGKEwBRF8bZkNq7Js3c
fWrbxW5qJWVxBH1U3p2ZZQpMkvSROJxEARAwOs26qzvH6AKUii9WYud6GIt++TCtNsdrlktSmYrO
8J1oWgeV3K59ouWcCXKUh0WRP8SFJf3dqCrtOWk8EIKO2TSsWwbbaCwmLftmrx7AA3STg1GeNKeG
uETXflg0yhFO3gbUNBtk07nK+ul94jh9C7xdbODOCh5329reQGsm0E+3gUC28u5jNQM8lckL5r/b
YgOMVpAjuUFIbl0VF630x2MmiIxA0iTLHQoJ6y4GQglQH9J9uIFS8yQQwcDYPqgNsjKwbkf2BmNZ
G6CFlHHZkUSTX9IN7io34IuGeWioDQxjoiyjdPWbl36DyugHeNMgr3amUOWxlAAZ1QatjZP7jU7G
ZG9usFu5AXCrAe7Xb6AcJrF+IRYfqA6BHtdaWQ/NtJxJrncv8wbsaWk6huUG9uWNY+2oojCBE40r
USoi0szxDmnPjbGBhRWoIXaF5ZTrnRGt6bAeV8N7wjLogbRD/UxatW/qUrvTG8EZ3UjSaOkH4zSP
bnUaGmpJad6r9wLCDPcigKbpkBdet+a9CdSJ8AnMM+P8b284qKYbEqYSbHTJi2/thpbqtVh/LRuC
WrFuvncbqkrwWRVOQ/1Aeo8TCMJEkqDacFhjQ2R7rkkoN5QWXbqD6WKkRvETxM02PJfmnfVhiVUn
Q/kJ+M5V+UbTpED0lN2ZGyrcywaA2P5PsJiDx77bEOQOKHnOaHMNYID8Z7AbK0SDfK4LA8Wo/YlD
c+i5lhs2XZC+Tan4F6swLUajpr44dgGUreer/dYWRnGNSWq/ZBvmjRC/PU/pMIZNxtFJmxv3JNR8
I2dU4HVTZte6yh7mzOBY73zC6nJD2Km3m6/ThrqnmkeDxpD1kCEzceaf4PwnTm9ukL0jjTLskvJU
bXA+B1Z3n8j+B7SLu6Mor72jJl3WnLp07dBuhMCQcK05jG48waq6EgkoY0UgF+hLGIdla2/XvWW9
sRbHf6grX50NZ2iJTbLys5u74jVlsTgQgEtSGQDMjTGQq+3CZBQbpTFv5Ab1wuvVgu/wie85etoY
dGODiNQUC5TQutEj7UaUJC6USUUM2HuJ3PdcboSK0w3LV9TlK6WxMH1BRp37zYAYmM0zY1/xkBTT
LCzs+7ZhKsw38gbz7Lo3NkLHK0tk6a7Io6klqD7ZyJ8Z0dAuM3WcvOZGDiUY/vfD0jeRka8iiEX6
BfCVdpJ+XAmb35gltmTrOwKuhqD3Dj1kVfaRl5lIkZaY35+m6yHbSCpLtN+mmtb7Zv0oJLwpkrmS
6LZhAUaIv/UsT5FX1Y9+L1YOseJejOauTNPuoyJK60DaG+StbAAluiQyJiT+a+rcwbg+1Ruv1krz
eyLQsk2ACVFab9GCcUE6pWHsQH001JrShe0pi12ltd/Uxt91G5MXo6Ijqu5sZe53uKv4UBcjjF/G
vl06c73jcn6tVJrCddb0kclB+2m6+WNC5ljiI0aWXlpG0mBvIyc/++m00jgNG/6f+an/MOKGCKzM
W4hKG2mmSZrBQrlIQlygSxYqcurHfQ4w4KDq+gYANn6knyyosgGG140aTQlGJEnT7Kx3pg3nuq46
YX2TyStzXMa8fMm0oS1DH+pVbhxs5/XieSq9scUVMN7HgzNK+mCsDpMKVG6XUKkGXFI+0VEwffU7
LbuD1Cko5myaLLtw6keLolL/y1qsjgXNaCHJHxBWvvImZKcyFWh9S61ufxa2xyPkp/bwvipsC4Y2
L4dMxomLrxrtQSDHwqAvR1go3bJJECdqrAMqN4TnLbNEJpjpMon2Gz83yiNC6nyqAUn9basdyizz
zk7t5l5Dm6dDMXTNa+xoix5KezFb6HO/bgPVZtlzk+WIBhBa582ul07+Kqqa3FsUuf2vfhzxOMza
gjdCFF7W0C/Uy+dyUzUgpSlxINRjaK8lq5DUjBuYAuuaAX5Y50IkbgyVmNPS7VSdfet5Wf4DWUeZ
RNCU4tQ7g7ghg9I7ysQaHn1V4X7O2J/fctaAXW8N9dMyNpGorOUiYW+6wNGHmiVLj7+ogngUaMr5
QivrfET+I28zNVjfinSbMAO7r/2v4K/er7JqlwNP+fowu0l8rMmuNELZt+JgLrjbe957Y09qnPID
CBwXPW69Ah+P5ZpEnirUfW4mzvSY+Z5KwzHTK7ZAh15idxD82p7Ou2V0fUkqZ0UTFVOOxCzAItMM
OXXWBMeSqC/r5d2Y8eTo7WinfhgPgy6CDtAVMyyRH9ULGOXy3eVo9VOOnnqimxqH0lDKjtCurQbZ
XhJwTbPT9W9Zv7CGMyY1T21Sl4hZu20xAJxS9o51g11YNT73MlbNY1vyQBxU22hXRDTAkG21lORb
znVkGmn/rqWm/97zu9MI/KIKnaGcHgzOCOesSYfHOlu1Q6nK4cad2/6tR/ueMVCvbR7o8B2vUqEU
Z6gaSd3TkpVoxxYfdnOyBC1HzJ2rWHdVvEzOa5nZDGK0JNyan8J4YrScaEO94SU35Tw95IjoYRsV
go90E9ezwm9K++xTdi8ksU7Pel+m5euwKfPVp0jfX3wE+/QvDK/Fp4r/U9Dvbtr+1txk/tam+J83
7X+1uQBU2+HlT5CFr/kQF8GSmfgF8Kdcp08TgSh9+5J8Wgs4irdP6+Y3yD+tB8bmQjD9Yj4Wajy2
uuIUsnkVls214G7+hYGKcswKm6nB2fwNplen4ZT4zcnZ3A9y80Gk2toFDA/pLQj/xJ4A1J3UXbuP
Nw+Fv7kpzP80VmweC8/DbbFuvovPM+T/Bwj/pgH1/xUgvP+oP6rf0cHtB/5LAeq6/2Fw8PYIUgED
oJIAUOx/o4PiP0AqQAW2IAdM6Js49L/QQf8/HMvFkayjJANKw9b9f9BBfh+eS/I/LIGJk1K5/5EC
1Nwwuf+OTVCjsWESmwwUJJLSoN9hm9p2/d7yFytqhzTdU/BuPJmuQilFalZoeouJUmoaThMnCbGL
a9N/9KXj3Npg3jdC04vQHJGw4SObcDFznhjoCaH/ecEG5rPuHZyU35OQm0505lL/RTn5Gd31x7f3
DLpmCI9CC8v3//3bGyUkiB/7Iio1x7uv0ji7+H5l0uCWqCwcavtLk1M/o9SmBXOLOj0rlBSBkIQ4
BeAh9iH30no/6dl+zbkIi0UEbjtUxRmRHbUqzvi1T5tHGw7xnUMsm3LGDhGXrh4aucBDY0K+71gi
l0Mr0umS+roKYzbcsPLJRBmoj73qU5Udm0brSW/Tpn0xeua+XZr80lXV8hdIdMt7+P16kNKxiYMt
F2CZLeX362FTHYulEqTC66rluZRZj2F0bJNL7KddoDJRvLf6ai7B2E3f/h1h+kcWPbmg9HehYwav
dFxKmn//bA6hFWGYvRGNM/+sOApeBrLDwsbLFhSZhEi7NHW744a2TNOrxlH7rAz5/S9fw/xEGv/7
ReBGgLR7iKo3TS293b9/kdSIhwQwZIjiFARoX+Qc/8gFqk5m43FckhKJfZMVOCOnZHGhaTO7CpxK
q+5iEq9/LF6WvSVE9gYzpZunurexKsR2jMULqciFgVi9ew6jiCmnX+W4GNecTOOLWRiEB8+GqYKW
GFwLyBPabxirZdprmWru0Ql+qQ3jqrulcTTNxrpIr+HsPVcvq199iBp5Hjbf5iT63nzjtOl+ZUeW
O9k0m4xUoKMBZDhK22zvh9J0dyRW+494MOV1tszeQy08Qo9CgYqT5pfdMfVy87nZwvXCSYOAb+vu
iDYBm8KgG4c8dpAQMYWQli4J8c7wdb2nVTO/ZEnvRwXHxy5iGEBf0eZJviM8SaMlT+hciIrB8Cbr
y/5uQzzQFTRTcyG1mYnQ7af1QytG7UMnwvG5n4X9YS8tk7FGDVXDxGhC4Q6G/LIw24YrAitoybHc
o8ZaMWoyGpexpx7wazS7SWox8iDTZVnJGcBSGlcY1kcQWk1Mup8Enr3akYRPFWHf1u2VdOuBrOW2
jnepypdbdNJNSCRG0u4JjiizXaxppgNaN3At2GCfq2Ho8mBOdPkFKZfc923VZOQRaf7VyAx5i6kZ
W2SX1V890aYXgr2JoWgYt/2EBvLN4oZexR3yqGuAjnAZ1dWXAfMnI1pHN2DKKfEIR+1uGpuR2oCm
Pasiz49m1hY/9GQa7xmGnJ0qfBKSjBnrcrXkZ2WZ2cHNM+Kv6zVHIYzVqdcrHjXF4TGVBjIEnYOr
1tDvNUy+g/Ol97SzQdD/z2VQsoeA1ROko6rBWuINjPmHDJQJDw/HbuQ9cStOqvMaIBRns+UQ+EFe
sgR/yhnivfaoMyVFeZHCeue43TGiCowqbXawvGxE3Ohk5zRPyOHtOEnrmpl2nDf8ibKJuVTn1VXJ
g+tIAGNb+jeFYJRZ8+yJpk/jhlQ5MiJkp792xDOBREgbeajCJ9zpRhXpWT3Sylm0YVs7PiOaP+0X
ag+/ZqPDGaS2lnZnrUW6WwqcVhlVXTilanUbaxNnaFMbvECvfPM843nfoSOLDOWN4bo4Gi8ZRoXc
XOTZalz/VU0T4vXYXh47rRSYBRuvve1UGe+biYPypFyuyGBchzppQb5N6zZ2VLS0/XxuCsO90n5F
KFLiGaHjDxQu4CkcAorEPAfo0dbOg5qpV3by7onX5MvodogoQAhoRM6nw9CZ7skfCv+se5l2XO0h
C1dbc5+zYqBwNYn998XIl8clNdfvsuRmTsns7aXplo8FC+3tqMshrMvCu2J+dG5dN55uu3F1v5lI
vr/7tcati6v8XdqFCQ3HPZ37wonKZdNEZQvIlRxUczGkny5HdyiKsK86+ndVNg23sTWzucNMG88c
K5ZHhUziSL2iv6MWo7140FB3GhGKPsDq/ViZy2OziOwSL3mzn2YdnZYbk7BkelqExMEhOsr2LkgG
OeJV+cfsLP4YoLLRdrqGkqp07Aen6o2rJTs/MjFg3GdLUt3XSRGjiK044lDcqpFc36zidh7cHCGH
0dBVkxfEuiFeLzLEr6O4dTJ7on6lnF9qrY2AgtenDBXk1c15fvmI7mjEE50QeYGipes6PFhSNNxi
mj3T80RgQsfnb0UHsYPiunT5WYRy8os5dvkF3YXzA0koGEU7NxfhyuxQAclFVY0FJkAORAT1zIV4
b3SL72gsU33FX3rshpgA7xIoJfWSu8n3uj0q/vZsuSzfWVF6D1rOmbhWY/tI3vj6de367M1Rlnqo
/fSpnhvtp7O6FmsPx0xLjsZVKB2je067eY5l/d6N+9Q4aYkxKqzDWJtH2ec4RLE0uncyzzsDrWrt
PVpI8WgTLUwSkD1+mN3UfUEvtsDJ6P5shvWYTMuxrrvkATX94u/dwR9DrvBsRykxUEbIEJAvyGdJ
zZ9bZO4HxGlA83QgMjwxDZO23k5YgVeDGiFZ1w+yIEtw57UO7Tt591Iu+rxLu865a+a4+Zkb2vK2
KcL56H6a95OxxG8ktBKelmqoyed+at5zDz0u9gPNQShHHtm+97sCsiYdfKhl/QfdFVvcxbAfCvLm
BPgaYQSxfYtcOH/bBOiHLHZz1CLEDe3YZeb7FhfcVwoUi49CrwA05JLsq1rAL/jLbA7g22afsYpr
K3HwU92GVjF4kqT2tTraycp6o5en2RflA+Nk82utRbEDT62NgOs1vziLUPe4dDzwWYD92sKDS3qB
FGcjzVu8wvV4mRznPS/kATJyjhBeWx+zbw5E4YnlJY59ue6ptUivcWOJn7qefUNK5N4lg9390GQp
zWCkxOJlwWaOMnYzGkpjYaoppOe+rKvJsNXY+lVK6Cg/H81wUcPyDOxNsYYsygtbavllXHGZT1OX
opbrkSYlZMk2yZNeTJfJM3rEtZqBfyC5lF3+QPtUHfgTmV/awss6Jbo4EfHoiciJtbU5GIPGqUDO
daDZS/2IGNQ8YL4fwpRg2a9LvlbZKzjAF5VZqb5nk64TJtFtuLAmblDf8HamqX9Wi3nGV24dK0KJ
AXDKfjoAAtyXs1Zz0LfJAglSs2WXwzXLEmyJjq3dreHUuSZ4y+c5xkz+OQX5Y8JhPZX2qUHPtHJ4
r9qjsWRnj+94y7jS37OQloE7uK+Vvc0xXelfyBElXD2fHmYjyfZs3fllGdaLPlZJSNoIvn7f3NmV
3h/ckbxKFITAQWl5hLuqWEDRPq0afbKj6b7VcRXNqYUVXnMNNmTzV8wzdbTteg2kXtmRJ92o0kZn
L9MK22xce1vixruTj9qxBIIiDkPygXaRvnKFim9Vm9YYjhHJF56bXFu/ve/gjE50CBDRXJn93UA/
1Wkc1irs2nR5c5wqO/dlwgrUxepV18vhgpZ8P5AujY0GLNCgRyYc+wXQc2nAyxevOOlCHGjOnXai
n4kTa46ZXFRoJfkzL3O5K5L1ShAg7TK6LKJeifvBIbCjgL598GID66+9ENywKHrohiyt74pZqntz
lX217zqZXhUG3Yut1+MDkBYlGkghrqvK79jbkD5yZZhggRoPVcc4Ojt+H2Uu4jmfhe7BXsYi9HBX
31Ct2z7OAhuwZ1TfY6yxl7IsGWWc0fFulu1/6NRVJjsLxzZ92nTap3j4NrTei/ql6JDXoWN3p3Y5
p/NiR5SmjC/8nsvE23WeXH3I90NsDB9J9aHczN7rQzGHDU8tliDFREZ0y6G1Sos5Oc5vzJG8srmX
3MMkbqMsrq6IuY2rZvFsksWAIcSsj3FPlEza+3UQo87hx+fvgkTfiNQNdU3JXAAdNeaTPhfiRYP2
vinrRD1OmZGdxFDo9wkUNQiUziGnGQvNCQ19XqoQCdLC8mmoG3c1K0J+LPXizMTw5H6TU2W1ieja
yup37mTixAHbsm9FUhcigG5EH9xoPPXrPDPG+257GTIw/8BXCn1gl1m8PONq5GqH6LzY++mURokA
BdzNaI9Q0Yr1J64dOYcEYUMJr7QiMKe3g3MPKyp4dLyu+Zq7ZfI0aYU8wRWRMpHEs5eEgB3TQy9L
Jrtcx8eBURtwrTGXPZEjhOkk0Ov+runW6nksc+2mFBZs8bg6DACNoSVc7Hdag/RwpLYliJFEwYpY
yyO0v/2xTBV6h9a29lCZaP8WvQvNTHfBAL1Z9hzilSwPM4F3CIgX7ZysIt8bRZ0/UmgGh9ka/hdc
4fVbNWlIujf/erPt+UZaM76UGRd1hZZxgsFtPMgQJsFPY73Wy+ROd2qkhc6aHfvGrCN/sGW0lFp7
XSp/V0+2j1lfR97c296BJKCtEcd5VMOqogqF+54CMC/e9UMRR3Mm3OOUJkPkqFJ+VzxeoZ649j72
yK2zmRo3DaWC4W5jpd3bFbU4nBEkOkuwh8GCRC3WCvgQD5L+Qee2EzqdZ5zjfJDYxJFVS11yNk8H
b9+v6PBpNKXAqXTDfrYZ6gTdtHoez2jfk25fmtycZnbOra+uW+/P6yq1H26dJ6/TLLJv06Dr+5Wm
ze+jVnWPvV40EFJD/TiXY3LubTpMlTaxtsN/hmQAiMC2ZpPoo9o3nnwLYelOrjYR+9tX6h2qq6by
xhs6Qwa2oFtg9JFvd9rU3kwewbOCmW4YpHZsZdFGZHGNZz1vrMNi+/HZWEV5SLRBEkoX62HiSV7W
TbdrJvV8oTaNEB3ZcX7ResB28mpNqs67YV+TcXG0B3+ZIGMyernqBmonKNpkeDbV6qSBg1hoDooq
baNiLg8dUsBbEhq8gHJniMl5OKyiY7xNxMhVFI11mpexQ/tDp3CTienNMguylaSGVSLuS57fGiuY
3nn1Rat89rvODKf0ebWt9AxD3ejBkjIwxqUHiiLZT0lM7pjuasFBIH9O5iw+xYaehDWQBAiEekr6
zDmrKcFL6PmJIrjHGk+xMKZ9LSoofXwqVBOxJPllU/Xg86vccdHIYqf+feczu0d5PhdoQDAp0ogk
R/aovDfcm64YriOZrQHbzm7CSvM9WXJKeKb4i2/CpKnSkWhcLec+2cgokBEL/07p7KY4vvFd8Dln
6Of9Gud+JLTmtNKpEGiW9r50OTRP+rM2NqmztR3iZpqohnx1omXdwiIsVDbdgINpK7+b43Z9nmp+
WKT5uqOdRz8lRhblVDMFnFV2/UR0eTMnLTAIxds6uEMkU1fbNzqWVYkkne4PdgRESAfqYucbL4es
Ni1cSfGWgVXGihwUUYe6iwwPi7Z7S7uavSMC60bURRYVGY+CnRqwqUrvgipbbgmMTFgBy8cYnU1g
YxnhERuYd5eD6egv3ISPIclfuVCvyi6Os9Ud1EIoEcK825Yd2YqmLiFpOUNQEQMwCp8RZVU+vd8u
fIxH3ds9/W/92TAZgtY1D1xWyjmgUAgvXYbB+N5bu+XBylqoOInJ5xGxdxu0SW5ScZUjdvIde6cb
9dtKJmBDiBBmzB6v0N6nNyRS1pDQNROPh3zxre+8T5DZ27KPqdFEUEAVTSABiwhzoR2Q0iJgTuee
zHAsusYk3iZDPHsrVuO5quTVBgMN8HS8ocfKEDCr4rH3jPUChQGRy908ZlCgu8wXnMz8qWcSEvOu
NBLO85nwv5r9+lIi0qGDilgWgFeAFpX/AJwodq2fvZiLNoJdp9OOiKgftO3uWe145CwO11Y/mve2
OZlRlvv6LTEj3oPwRu+apQSDGHLMj0Q3VNeErjJoQA9Op4zToJ5Hagi9MnuNlWrYvgv7OqSDeVuS
23XVW6zaQ5vs9Vm8e4mBVbFmdkA8Zd86S1fxcs3O0bFz6901luVojP1ugou6TowGgKHD8s2fNfnY
5CTPIFhyad8y1rMR181xcQRomb24EvVG2x+R8lVXrc1p/UpL/5vbYKUEh258nfg0DTStXNTY7ZK2
1tgpUt3JXgZAHswLHrTed3t12aBKw8H7wAFZXCfdYiBOCJqR+ph+uGAil5Z34sHlHlySua0vtS6U
F3qr2//0HZXycWluHvDeDsc6V8md66L/sNmTfyx5rj3JThS/Ylmpm6VM5Je+EsUjXCViG1cH0XIp
rgrVTDbBQH0USrjeDAvAmkgkKQ9Pk9ih6FqPV9Hs3hOzV88GOYqHBRvdS79aDbKqERv5MGbpMY4Z
fJJcz29cZCXRKDx5IVwqLiPOOxhmDOVcEFklnM8Ha4eAbe52Im3W0OSjb4d6yTArdeMpbz/tEDkG
zp58HYV9ZV+303D1C6rokkml92OsVU9YtLtjl9lMNV5BqlnUQuwWRcD5aHnMjBppI9kr0PuF0dkf
yZoBVAwFqNJULdymkZEhv5BjgY/Bc8tvfsc+tbqzzIPFtv3n1kHY1opK7taysl5rJZI3jdHGbZQf
eUXbYBkzhRZ6bbslBy1sE9Wq+TuUkeI16wnLHtwleWKNfwTR2+kWR2KjWBhNngrQRwY1e9867WER
XQ4/42HYYAPzvC5wDXKCDYPHZPTLr0MF+NA3i0twnfZLFAmx1akE4a4EnqPRioC1j6nbgONkdR1q
Htl1scc71xbDa0bCHq/u+L0bAWu6cu7DJnXGHY0ej7LZ6mdj1Dxtmtnngj89wP1JwKKh0Tbj+k20
LqQFllMxnFJQ7NBmk/2px2zRg12Ze2u17Z9qMfydTRlxODLo4atnMJn96ZIRGnZDuq5zAq/XyNQy
7bBDIdkH1lSRuENdwi7l585YqETDpQPpA4Ltn0ZExAHw1XQrExYKxIOkBo2jH+mjINR4suuUKTfh
YNR7mH+cXteCcWgdHqbFe2iBtW4+D9wqreeXJK2NGyHI8LJ68pJ0+tmPXl7SPzbN3iXrnTOZH2WK
L2qvEF0mQQsVSLW6OT4ZFM4dJktNBHExFQbwRflBTKV/tOYRY9sWQITrxf2o86x474yhfwVXI+aJ
nvskD3MzbS7VtPQ/YliCC+kL4oQC1LgS9FnetKsj7/2koC9TJSRs1XkoapW+/jvh8g+pOgQm/gf+
BAfZNzbwP6Tqs0atZ6qbbWRYubUjtGjT4tH5V4BJl/KuJgL0yeZbvcC5/GR7YmgxK92lik+U9sdn
HtGceM7BbTnql3r5ghG5OffNmgRFVpPAzKnmL9/5H5Gq23emCsgUwiGEx/xTXm+BMMWzKLqobXKL
4EDSxtJFpBwCJM2g1pTv+23FMcfmRyp4kWh3di60Flq30qt7qgx0VTIc/S0J5k/6bvtaBPEYAtU0
38r4Q0Mv9BrhoZu0kQnk3es2zX71A8lhbEdtinmPBBqy+bRy9++38JPk/Z0xo7cahwhGFQNbw5/d
1a698kQPGcEJjVGe/QZfvHKWKcfa5T7LXHzA5r0onME7r8snjggM6jaEQTC0Xn1frrKMCg5aQA/F
LdId7zpnVnNyWyXCdQu0ok20uYytvpFUnQGZgDEuhOz41ZGyG4Bou0xqFG1xnjG/x117Jc28Cgxp
RHU6+4cKy9fOTkYNsXFdfdcUJKtLKMkZ9UzBvrA2HLsd5xk4hvCfaZ2+dIWxhl1MnKyW9yKE/y6Z
ZqovHkwtHorccL6vvDuIngHArTVR/+ml+r8H5fxJq5Nb9NkC5JPsRIK5/QcZ6qumGZe5BTfRbBXO
nTr4eFiuIPHFAU0YaFDruOnz6GkZy03xI4Na3aHLnovg3+/tn+HBrgMvji1CJ0jdsIjq/50MxWCq
y2zUm2hQwnlw4sSDqxDzX+wFf1px8FYSdQOIx6jk8zr9sQY0qWTTWzwymyeBob+zm0Cfy1+a671a
ZrWeYJ+zv/xhf3px+EjPtjbHlWPTGbUpJP672WiSacyK7A54oXVnZzreOwMmYyVtpv9+Bf98KT8/
yNl2EdvmJfH+eClriabGXp0hsnI0TQHpqM0hbmyOh61phQtBfWifPZN+nNz+n5pqts/GL4Kywebv
FPofn80W2ydSjsT1xrTQVbKVkefUQF994kal3j3LOqYLsuzD3lhfN3nn/8Mfv11olnUe6H9c5V5L
8EBOHTCTHb/rcfOxtEDWAnni/2LvPJYjR7I2+yr9AihzaGAzZhMKDIokM5MpN7BUBa01nn6Os6p7
GIiogGXPZhZ/16LNikU6XF+/9xMVrN+hVSEfWX/JyP3j5lkuWTqNdhJIGSRJ0JlaAgkipPTICpLa
QuPLPEaUo7dW4pQfrk/r+fpxVBS3XJXdiRv20q+lG42myW0Y83aCtCyiKMjiTG0DP5jNeb2pM24U
Fm2wCQzwPLh4OiA0TtcqKaMhqeCOMY0G56D9oVLNXwqI2W0kBAFhzEXEjQK+Pd1pbfNppfnz3elo
QCGwPuIAOD+MGmOGpKjTfKtrP+ukuBdj/ZXE5lc96CiHUQIuCfii0drBFn5Pmf/rELvTljxIyb9F
LDxAUAEJ4Wib2F+uf9uFWTj5tMUCh3gS9n7Ap6FIcqvl7pNrtN+ZmpvrzVwApzAEpP+58jmeKFCd
zoClZAiDaTNSbsb43m4bzyn0j6mE1ZJt3jdKjPZa+OAMiGIDfSQ2GZ3fdRthEXAQCwe1A8BguN2d
fkIUg2HgUmARONwL1P3c3VDq1UpPJcLn9VX+VyuAuSQ1UrDgTlsRRZxmg+hpJbY/BJP93KbtxxyM
Uz02++uDemlZsYEcA8SPJmPA06ZiI3VFZXb1Xp/L+mYO7M9RgTawhtyFh1C4iWQLYJjrbV7qni7x
dCpwfcixi3l0a+KXMW4wcCq758BFsdkK6++tgX1qqP+83talbathlWCriN0JzVha0VTodmuwNeo9
SkKodSkVUQiICZKlxCNhGQ8e3O1+M7TO5wKncgEgfmU2L67bF9sybNgMLHgW+6MbfEVUbVXva8t4
cAFW3UXIq1CQmKnmdb8mpuVeVeNoN+IIBlrwXdTXysqYX/wInHM5/2V4T0HvdKLhDxWVFuYoK43F
Z3x8302q9jCp7XOplh8B1D1xd82byvzTwLdPH4tvK/NwfgM7WJc4HFIg2xxW9Wn7WBxmHWoGNd7A
PaSynjgwEYUHOT/ct2Z+aHAK6hO0UayKpO7otr5CSs8Md4qm7NsWKkc+oZRP5XvjV0pyA25K7NAS
ELvrH3q+OHF9EzpoQJOPVPXF4hRObocztGguLuNDRG7iNnYdz4alvJl7dKevt3Z+dHKVwLUF7Guw
Ro3FqCCPaXVtnKIEZjb9zySJ3vPG1f/slTVQ4ZkUpyXZ1dJ5wrJxTlS1xZkSxz45hcQQe5TXkIEo
P88I2G6nvHmiXFyjC4QRdVBP+aHKcgi1GqU/Vww3iEPvOoEoWY6UD2INSN/nif21tZz+ph0M4Cd5
pt20JsEEVd+3dc/8GLjbbUxtBIrUThD6OgOAwvgjABp/ffSWc2ULrgIuf2IaiZdcnsZDl4dWGVbz
vgO2ujfNzHk7BvAVnNnwkd3L187lZVDzV3u8suQbT3OE/Pkrjc8wA/JDeWXe12Ai74qYx10T+NbK
ClweybIVQ1UdhyoF1t223EmvWknxrs8gG8x7zZ/h2JTh93mMvrZGed9kKC3KivD1YVxuTRokNw7l
m6BGB/YpP+hVg2M5hAAxyYtpOHJ8LqtEAyNSfdNq9YdKFRa2N0rQFGLylXbP2N6yYWJi1MRo3+V0
PG0YDbk2bh1n3KfAGqlKgNop9Gcf6N0mGRr9VoNVGZvxB2f+M7Sc96ipPFpOfu8TAaHx+llDjg5x
SJ6A18djuSn5LB4KnFG2gRICxP3TzxrzoG1y9sLerchl+WNgHCHnuFvKDOXxelMXkhjCQbJXPoBc
nCCXONdkIi2aIoHFGRik23rOg22glzvDxhoi4JWwn/Hu2Vmz+s3E+2EC37kFb6vIEhBJUIpU6RB9
v/5NF5YD0rJoI3BdEGepi1npKiOkLRKQcWO1B0g22VavGvit9vyN4uvnuIMgHkRpeLje7tlVjS6D
4KnNPxzB8tFwOu4g5TnPx3jYT03yJ6xcsmyujXLLzh3zCNnNeL4f8q64s4D5HVDpr20K4VX78/pn
WAbNvI6+5GfgWkYGxxQcmMsp6dJK78lT9HsjHfSfZul/SfrocUC73/Pt9lcydNYzsBozQNPUDd7V
CBLepOm8yzQ3fKs49REuEQWBPqEMUNvBxrADyb5XMGepDER1DVA2b22lDh/h4pvHxJjVo5vPw74Q
af7FzCrzptBn8bUtZ/L1RuF6Xdh1YGzy6oAqYLOl+L3JpjLbAanJ3hRD7lVwHbfaBP0L6p12hLz+
PVds+xaPa/1b06rjuzYr+MjOQCsHonOuaR+rQSeRmoLCcQa07jSq128qlLPgp6fFY4Z1qBciKwCc
WYVXLQsqu2AYxoc0gejVIhslSVm1czcOavIhsYvY9GDN6vPKZjw/47kY0YJA+YBN4hqL4Am+kWMk
ad3vEQYyfzro/n7QKLHcZLP4aNbu375k//huvbAImXiiNZ5Y8DrOziRlqqbY7BAKCnL9GfjSB+bw
e2GXX7uGkkEkGbBzc1PZFLMn5cf1paednzx01pEJPCRDNA7/0x2QRXPuhFbak8EP/I+dCjwsi2xz
h7qD/wO/NyvaAa9QtlqqjO+ANg6fMESIn8O0tu8CMvt/9nHPQoxH5a7NAJBulDTC4wJTeKobvjzN
EjGN72AwaVtYgLjG2PwhYTbCewFQUmeLvOt9Oj9NDDYuNfOXhABunaddSs1pcmvQKHv0oQAqlnX0
VLuR8+iUI2vHCv0j2rPBvgUR+7eZ8/9wnZ6nEt36H0WXtzXq+UFU5Cfi9Syrf9ZC+t950EVpSvz+
60U8//gTtSJ+42+uk4U4PfQPKDeQn6XeEcfj31wnS/+DJcnVgMo8t6MuDeD+rYTk/EFcb3FeyoSe
rCD8h+ukOn+o/DUSktL4jNzbb3Gdzt4xjkVi3YEaAzWEKOnl56+ClTnrAZjiL7IrMNnZmQKaB/DN
/VQWPwq3/e5EztuumtSbUEvK26ZHxHEyqJ2+GrGnvy6Df5Gefipw7WikmtPijiCPyCjoBorvBvnS
5avSALNpO4ho7DpdiLvO6W+dHCWtOH4elQZhL4XyPiipTZEX95iEDCub6iUx+vqOku3bjLI8K6T3
6SKad5EfUBtuavQ3yD7vKC8Dgcaw5bHMzHBEXGJus42uqDPKmJYt0O10KgVfrSYZDkOaKxvkfSOY
2GSFSoqicbizqg4rK1ynuCbKsvgr1PutrfgQ/aiLpvizXeqJcTj/R07sfz32v+q2q3/96+Fb2fzr
0OU/v1EHz5e/I1v+zy/9/6JB9moRnblMbL7V37/9LJqTbcdh+fe2M90/DE2Q7eFBQx4GQtx/th0/
4tHuaK6OnaFjmgbx+b+3nf6HjvGETLai02Lyn/zfbQcxkRIdmWcTFwaHh/fvCJC9KAu9XnB8FAaG
sLHgYvHQchfXcB67DY54hrKNTfWeh0vQ7mIAXvs5Mf1uTw0HP27F15QZqGE0R9uGapuyDQ2zbjcZ
SIbbsJ2aP825R50AQ5/hFyLmODXUhQFhCgELANe6OvyU4tybGi76h8LM44calyL9r73zP0vx1Xku
p++fb4Dn8Ne/Nt9CCK8nq1H+0r8Jr9ofvG8pB5vwAXkIyPPl34RX8QcrlIWqI2hGCk/GMH+vRs3+
A/YmoRpFSPk78kd/y+Fp4g/+DPeAbZO+Bp2u/85qXEboMjznyepQsMbZlMV/GlOY9QBUWTVLD/xq
sTV15CzRCipX3iNsq5N3wF+tQNwlY2eyt+TPX900gdl1hj7qpQcRcdu3vsuxikgM3gYDhvBTDjUV
l7xXE3HhYrnYM4ClQhKD4T8uoqW5COd5MqzSywyt2E81dmmKKJu/TuN/DHLP4kzZNZ7ceGyQDuLJ
tXziIafRgPMovULN0KI2ImSrdyLER70QLuD3AJQiNjJtFNyjAIB48xwo6S3sRqDTqHqax0pUo4Tp
Z98jbXBxg8wx5Xofo+vQeVqJcs0GIWTlHmiFoj11vJW0QxfB4L0zLNV56MiTPpYgA2+aplUerg+h
PCkX86bxcrVdsAEEKqTpT+cN0VMXFAgSW82sGE+KplEKMPIQ1I0Tah86lME204CgboNJ1iGuRX9j
GGV8wOShI2Cu7GFltM+CBYypDUIVIiqUp6kEsi1eLyTLRfXKsSvg8Ypj3RqqNn6JRmDVsyimj2iT
pEh14IYTKL21GR1goIoYjZUq5PnC4lZRybXoLvE4WpKn32Aioofrh517tp8OnyKryR56O1rL7Mue
vL4liAktKpw84y0QCNayHqdEIhfBEEADgXe3dTD/vRXSFwB8db0yqme7U/LxyVhx2NCQIdn6rwfV
MFtNbQTQEiPLqzu46uMnKmM4lzjoy4pxVH6qQd3Hv7s/adU2kDgk9uSBpi/250StZ2LdBF4g+aiQ
S8YUBkGT3Vxfw2fjiMwAj0Cd4ZTBgLtYMYEGlUFt1cqLqOsi1N0m+9Rh97Rp5fxuj16aMqiQEKQ7
rr445fzSTYyxGSpPaRtektQ2G8WuH6/3R66uk3VBI8wT+AfeglQwFgd2nGukUuKyhL/lYiOB0O+N
1o79I6pb9UPamfbvHt2SOQ87k7BJJS7itjlZHBGXF5jHsZIY/ydNj+5nI0aUnJxONio/oDWVm+sd
PNteNEjBwGDC5CNHhmivV6PPKTjnULgAOlkBGmuxj4YhsMD/phWqN5TNLKg7i2G0u1zLLPiKnoqG
AwCmrtmrlH7/m1boD8khRGfNF7WJV/eeHbWMKBY8eFhW/h6T0e+jajcrjZy944QcMXYwYQEFkLN6
lN/igsCqpC8GSjGDimSUhsoR5kDqxwwE6D2o7eSm0uaQbEcXwSGBWl8AE1k5Ry7NnA1My5QLhaSL
/Pmr3mp5n5qaz8zBIikxdHL1w4yM/MqClA/q5Q4gm8TSUAWpdlR8T5uBKG45jUp3UbrgxdUCvY7D
fq9lAwY9/XNYlTBPdX2jUxMLourol+rXESw+NRlUaguVapgLY+P315PNQcb4U9AWL2HCq74b6Hri
NqaV3qR3zzJ6PxjVtBZGXRpgdFM5pFm1XIXybHjVCAqpEXlCGgExnXuKIumqhhGsrKdL4+vwFudF
Do6Rd89pK03jJAV44NLz61zcdEkZPQOGr27Hxo5XDmf5pxaHmbzIBYouvNZeXmqvOzQxGYiQdqXX
F5i6wvTDykGY+a6EGLrtRhyzyOFO+1rgEnF9vs43DaVJlfOT9AexDSX00176VuAju1eUngWf9kvc
mcgHAqn3yg7PGZ3o7K6zh+IXzB/zAVew9DY1sCy1fDNaWTly0k7GwKE0alPLFQRYBPuLD1HQqi5a
pKY8Laj+FEKBjDH16d5vfX2TkPpe2aRnl718MvDOpfucSyDhTvvd+E7QZGinebGRIQtMJjwAVM3y
fYMZGbJMWQFPPQMI+OH6gJ+tXdp1iWWkQg9bd6m325rWUMeUGb2B19KDZbNrkUc2V25HQxaUFqPJ
8wL5Et4zSAWdFZyAxuFbMGHZ1Cnth8pxJpzo0+7GrzPlbkLYY+ugQnAMszD0WsVO39gNdF3sfJyt
1WXzFwZuOhpOZpbb1BwsykdDPJKfLtxnuzM+Z0Y6vU0UrkHeLnhRaA2TlFQVhGJovSMclVudMhRu
2WO3UzBaeavbRr+HIZYgS9qLuxzVqjsES9sdnJVor7d6uEVsLfIQCqoPCURGL0vH5E2ZzdZumjnX
fnsaqFsLl1SXwf+WwaviNjjeQZnBiW0iGS4I0au4/3K9kbNqpOBNyXOIcAsVJZUX0ukiGzQc6BCX
y73aT38EZfQ4WqirRFGkbF2EE3dJnz+FukIZct4DPjU3g295YYeIqp5gK5ZD0hvBIo2luxZdnJ04
8st4Nrs2b24O0UV0ge1ej6jFzPLXxu44q3VNWVh3N5oWq0gDB+wAjVOAwrGzsvHOjtVFy4sxMSus
fzuQfF42ZAO0MHMAW4eiRhYhz3d9/C/sNV0AUSBCxKoEtunp8Af9rA2io5jl1LBwsMIOgdeG5u8G
arJDrqzuERsSlC6GMtFLHcEKuaObTvV0Sts7ffY//n5XwDvroH1egt7FcSUUs4oEaHmvVp1qN0Mg
3xTDoK7MzaVVQV6ClDz5dh4Li7mx9DqAzRczNwQXEEiN5HPoD+Zugur9AN/Puh2Ctkf3RgEW+fsd
JPFsghpjXwKvOp0rcDpRh5Rq5oW5EX1E6BI6ST2YN9dbuXDJ8FoFGyMTShRjFzHTjIwhgiNR5mm4
gN2hTTXAR8TuowggtdaBEa5glC4MKBNG8oUGTZk9OO2VNg5wc6w485S+UTxT76JN3aPaGhc4tKLy
3u20HrXVLJ/qlfGUgfviAjAItzl6KPzxDlu07CKNKe3aU29Gx3xnNgiazN1c72A3xO8tJnUf2Hm9
gwdabYqyXDM8vbD1TppfbL2ORVQqXZN6CgXqbVYguzFa9bgSvVyYTpniBk/BrIF3WLSSQGQr/cak
Fdcwb0Yiz5uYRBO4Ia07mDr45OvL53xQOSw5UACdES/ht3w6nbMyElUXYeoV/GyXx8XngVMB/83Y
2rodDLGkCI1HBUYUBpa9c7ze+vliIlfP3kTSjsMGGbfT1lEzEH1hidKLq+SRM9rdGZ2tPFYdHOUU
0NSWRSbeQKRfORVe5OFO15JKdYhQiXKbLJsvDh9Vr4YgCvwCUEDUNg9JViPCBUPGVu5GoA2/EOdH
T9Splap5O3Zh88AzAGN6pJsgGGBi7n4a09nZdvbIsWFBqvtSN2pv78hxKd+GGDGdjYrlWo1OtIPT
mOhasqD2PLXvRKJgj1V2Hc8WLfAhVI5DD7oc5EbzMTfb7ggprfjaBTaaWKVTliU6U43zyDsHzzvE
/77gP+SECGIN4dcEdvSv61NyvswBVRE4kyzisQfLYTElLapcfh+Xnu0q4kvDjQ0Fsy6+XG/lPFYF
kq7zmNIJ5KQy42krOKTpoExB+iskOPxgvFcHF2dMPX/GCgTF3sZxV06P8wQjOB35JKE9PGw4L0+b
rETUhA7yZh5wpg6BpMG/ndCi3rE/gltX84FMJsi+jlmJzltd4zLd2FTkf7ff8iO4vglS5BtlseAz
1K4TrfGhwrkyOk+RmLntqtk5qmMwY/9nB+qd8J355/VmL3WeC5CFLslghA4LtJZl+WEAtz7z2sjG
N6QsBFRlnL0Mu45349C2kIRj5yuosgZKZpMf4iqevesfcX7UaKDFXEGJm5uYKsfpBLhKWGcinLk5
ch2NZN2OJEmz3SOdi2NaECIqRy4/vsM3YcA4IbFX2r88CK8+YLECsEvL+spHLqQDuvu2auf47QhX
fB/1g7KLTbO8C8BPHpQEgypMIrCuczVrZRmeb6/TQVhsL7+dBHJhOpIlUfcNsKfzzjTmZuWOvtQI
hX/q7mT3+P/Fod42pLd7TchVpodPTW+AO9Uy/eb6fF5uheL6y4yysE7nMwwAeZU18Y3tG2LXqpn2
hOiOs7JjzpNCkAlAxlBUJQFjnB0Veu82teFUhFFxVm4yYwjfj83U7qgiKA+tGaHZ3I39ExJL5kOO
Sx6h3Zj8cowUIchRsd6gPpZgjoqMDrJW8YoR1KUxeP1xizHoLGisrtownQ42chr2FG8V+Ne76yNt
MpKntxVD8IJloK4s2TWLkQ4HvepUhiA3yvSDrlf5/VwhxxAb4cor+zz8oCWUSEC1UPzihD5tyS/r
AOnPNPOmOVLhQOYI5thuuC+j+mtr52tvgLXmFseSonGrcbnQnEixt8VFFqWWwD8Cb4mPLgqWKwN5
sT0qPIjNgZ+EqHTavaYNhiqCMO0JuDgfsE5UPaUJrR2Gty1Z6cL/7WiO4YToStjKNUJN5LS9wc8s
J5hoD5onWj4DXLYEGdOt6zSTp/lD//vt6QAaJCoTGCB0utP28rwR4TBRWgqjfN5aVhfuHbP4huJC
c2fPWXG4vi5fstyLhclzFGYlvD0IoKYc71dpSyUotMQvlMTjrsOnNE7+bEtnG6CtUQT5oyIiKKh4
HahRch8r1S0aHzuMRHa1mhyUIrgvqPXtki7GQzDHQKA86Cncv9rfhakIV6Ze3i7LTwUCBC5KhV1C
ber0U3s8nvK+pIKIvyASL6QfdP2RSn2JjVPr4lAP8f766Mi9f9aixX0ryOpSV1zcdwBaVTT7rMTT
RT14uq3IDFWUbEUTP4Batm4DexakTqw1upJcxWcNgzAjvSIAoS2faLgezwBpx8SbBgyqcEiuUDzA
U/V6916o44tmQHcRScnNhCr1IpZRbPSrCj9MvDZBHC2loHWw8xCl3Na1b4Z6jm6Ropi/Ycik71y1
EwinjO7RTOsEU5geWZIUBaDr33ThoARmxuElE5JkGxfrEaVENOjmOPGkHuARz10iHBGpOz111oqc
F5viJJFyADplrUVTVdo7JHfpfdIakZeLmIdv0GLHk7ifrnfqwnRyXlFOJXiVqZ/FOsq0ShhO48S8
VfwMRF9VI/3oxCtDJ793MZsgl6hA8KiHlL/MVjRiMqasRJQBlYXEc3rVfY8kHjpNvo8TWIU20/Ve
XRg/1+CigedEopS85WI/2iB12aex5wZIpVIAGQ/4Ok+3Tpf/jav7RyTHxaboGXUPQR1nGfl3SpFh
ZNDGXpj1M7cMoOx50rWj1cXGyv35ssIWw+hiRE31kZWBDeFyshq16LrejUjCq8Ozi5jB1gXk7pkl
7lM1Pkc3tagF2r5TCIkLqhuyATlORPFwpzuh/zaMDGM/kRH7qduBiZHZaP6qJxQ38hEhHtSFEijC
1A90DOXurASRqSn3+8cE/h72Tqg7NHgJ/S4sAlidrQO3462GjoQjx/fVKd8JC04vhlHeSLFjZ/Wl
tZnMLlk5LuXInI4cOUfJGFWplMCsWIycmvkYifXIzBbV3B8Ks8S0zHQ6aTJXeJaloD9Dou3wu6uQ
WqME+NMrCmNLcpQ+hW2fpWHkkW1JDhGAWoQywOvYdr+y3i+8Pnj1EMb9Vd93lkH5iEGxCG2kN7q6
ULyhc4yDqrfabVdUOrKZGkIJBc7P5kAFYUAddWsF9RqZ6PwooT4DIIwijM7dtoSe9DztQLBmkVcD
OTqYRdruzdEsVmbyjK/DlkbjjOQuJwo8yiXwt+tQQEc+IfTQoFUJAVCc2tcxvnXK7I8Ua32E4kCI
4BVc5MfQr4PHyc2/Bn5p4mne6xsYPPWdPs2Vd322z1FPfBjTTOrBfCGZLuJNldoL6hF4mnS14h/R
xh231Rg0NzixaJspz8c3uda3+yzu4Y1os42RHEy5uY7wcm9ASF3/nPNzia8B9MHlydnO2+Z0X5nW
OBhVYWHi1VjmF9S3xAGJPw3PZyS4rjd1HotI3RqAFyRuZcJrsYVNFPcsvTUTT7C8yZg2iB52VK4m
CK8bKzf0TRugiUoCZC3Vdmnd83aBlQ8pnUSbWIy51sEcnvQq8bTYVfaYvGCwxriQd+mHm3Yu741J
ecB1INtM5aR5TqjX7693/sI486ZxBClOk6N5mVO1hw71PMSsiMLho+vU6JBCnWB8wE/aXW/qwiGm
cdEATQTpT/ps8R7Uozi0ppdbTdOaWwVC3i1YfKSSHAfpWLOvNh1atCv77cKuhpeI6An1X0mEX6wj
28KBMk64SicUtJCKVOsdRcrVeO/SMNqyvEyeWACIWPYtRwJnrozY4+J7M4+x8zhljkDxxAm2pZq0
MF/LdsAZDTFsXSjR0WrQQu0wBMSOLagofDrKPaUDdNhhU18f94vfBsCNvBKlP062060U6kFqYZYX
e3M6vUkco7qPHQTIAGsaK3TaS4PNXSFL0KBDYT+etmRgRFhaaYZ4VWXF88bKoPHaRteEK4fDeTwG
io4KC1SRF5DrYscSjCmoiueEYjqUbt9AANaIml+xJh45t9bUTy6tW1npU8HscTMsayttrYnQBEuE
ZZfwD3NjEDNHFUIhRlYdQhvvSESCjZV1e2nSXojJ4AYQDlo+kOLUdathdAk58yJCK9AKDpZLdKv3
+lrd9KUuvYgu5JsAvTHqDDS3SGwIN1LDQfgsEEV9HyINF9XtGwLQe9/U9n1o38RmdYS8doACjqi6
/U5UFQDm5o0TNbs8IOs+1G8Mf/xgl/3N9bV76VZC+5jkFlePC/Z1sbFspNkngr3YS0l9bpPIQP59
LNEUVKNhZ2WJeRjiunwzm1pxpIvBvvPn3rMR0gZOE6zlEC6868jQ8owC7USwTCHgdIVXDTFRUrOX
4n4q9xHkmrsxq7+lXZk8Bc3wbogRsgUNTmEA2Oo2sdrxFqoP6hhV2yCOT2Hs+gDJBs/mzhQSTgr4
jNzl6Qfh3DQKbeDgQeDfOAL3cDd5KSocQzA2RbiP6nHoWp8KLexvphmXzevNX9rxLoUKhEbY9VzY
p833aHaFomd63AGXd12tMHMFyLUSm1zspCQpgYDGQEvTT1vxC9yoUW2lFcomcEKc6iOu7+qObDSe
yGz7LSYGYhMPRvamQSZ/ZYxfenE2yDwzqawib0e0f9r+iD2c4hY9r8wUyxwjfNv1qGBX1hHmKnrJ
zr5CV9Bkgq3OfdRzTiC3ih/JCT7XA7r+qn8ohb1rG3WTqUAtouRWc9Lb1kjuGjApRh7/aJPy3g76
e4CL2OAlb0U5/GlO5T2W29tSi/amGeBCPD5NInijQtUFI7MFNeOiih97aGRiWKo9jWPyKauKHzJq
tfGF43F8C2T3wFPuQXfYH1N7TBTfQyV8UwHIGXL5QnKOCRLTOPTcxFa/LSP/bgzcW9jtD0PbHTD1
OGaK+lRa2VFMwQ8lGe7CwdgrXfioJZOGgmXBIYjGQ1tsB6v43Cr6Te+Yno/Pl69ipOUM1RE9wPfX
F97F89Fmwcv0ITSlxbq39S6ohoGNiCIJms36KA5ZG0Z8hus+X2/q4hqXmg1ATWFCLbcYFqtz5yby
/lRUB0rzhJZll66B/C+3YtAOKQYiiUUoWCVuDApNINMYuNXtwEraWIpW/Bc3tDSgQ8iDGgBQuNOV
jIRwquGuGntGhzZe4It4p+DqeLw+Yhcmh42IhDGaGsSULxXmV4/icjSTNKeI64GTMkAaoRjtJLl/
SMq1iuyFSICWqNBT0kEtbImvM/vaCGOMGr3JcuZ7FOWNLRrjzlEvEoQxk7JYeStcmCXiO52nKjAy
KRt5On4Zqb62w+7NS8nC33VDF7+ZLH8N23y5Fc5JstWyMrs470gidJkgivSyrs42GBxYCJ9z516f
pYutYBKH76AM/JdrwSZKHVI5drk1VXdW5PY73nvZStbn4lqQjD9CJ1KuSzVLbuxZ08Mu9rpYDQ5G
myGEGORSDKIM9tc79JKsWpzTwNyk6iLDBtJvOW44+A0Kdnsexr4BnKIKl4+tY0fNcFOrZfiICH0x
7yPNTmoEcUOsg2eSxMNtbWROvKlDf76zFWEgkD3qBWpKQks+1ViMPCez+9P053mvjK35cYwsFKsT
FBhqNIXc9EGdADhsqtLujdvOLDVEr6yqfR+IoUODSB36wRsnKybWt9UJEwpedj9s0KiHJHKhnonA
cPNbdnylvvW12kX2u8/6z1YdxbgX1xkC8pXZ49GGrks1bHO1t5CPBF+MjmahfRG82zH6KYzsmKm9
RjlTN38ASDHHjZ5RUcjtInusq+mg5XBAEX/o4PIXCKs8DQ5wDICHWvq1bFEh5/um8cbCs7vBvsbs
k23jZNbntBTiXWvhlLhxMEr7hKBD832eqdBuwy5EwYw7O/nMljnym3m3MVPT2EOuNruNW5oxTsVa
b33Rk1iXWhetCQpqSBJ8D6wh3FSJnYybybaKtzXoz5suU8t418ydes+YdfNtXcbBhwq5tONEuvcp
Q+pr301ottjFrD1Ug9odhDllN25kRwJZEW3EjbdUyWbaVjV/wpnKobjgK+Ga6s2Fd4EsXiHIRdGe
lM4i9lFq1a8KYeJNYpIaLl3nV4cRxgZx1CdRl91t0TjGSiB0acsSeNscPSAcKdOdHj81hr+8K8mp
222m7MZGmfchsvMrOc1Lhyq7SEDFtwl0l4dch7fQlFE99gbeesQymtl7c2mOB3Qzpod5UKvD9Y17
6YwgheqCdILkZi4rq0IMApFHuqW3ZMNgkyPdXJCQGTLnw/WWLs0ZppAQ36ViEVjw0wHM+2wmWTVG
HuZi7UEJdOcdpnGk17NpwClFE9+RjfFXzqVL4wkZBlgNOWDCV/lRr67DtNMwCMSNy8sHLI1Yn/1R
z8bCQ/f9B/U1sbJILowmSWIpPsYdBQp5Ea3WfmerudXwCsdKaOsmZrEry+jnDP1opWOXXmc0RZGH
zDRgh2XN2NHmuknw6fYsp86efRTyPOHU6q4CSrONjMreqMAA9nqDPsDgB9ZdrZXNPpgJPoNerLFR
LkzuydfIgXk1zk4WV8icUMsYx0Gaqrd4MxkZNsq4BFaJkh1dxFtXLtGLg62D3ZFFXgK3RZttyzlp
1+z/pkvdvWGG5a4rJ/Mw25hRXl+7F5aRFLBBWAoKEIVa7bR7HPuBw+1GyDsn6Q0wdHEI4lia0KF8
Jxpy9Nfbu0AWeVHM+U+Di+t0cOJu1AAIe/YMTi+IR6BHgUGWsMZ0xsybfkuNUzkWcZ4ftHLQt21q
u3tocytBl9yUi2tdWvsSeHG5Q2pebNoBHTkLX1XWFht6hw5tSVI6/4rUv9jHCDzt28aoPFEnyo1W
dmvb6UzanIy9QabeJPNKEgIWx+m4A3vCPs/GihNyakLRqdgXrrNFy/W+tbpfs23tjSk6WEn90R/i
I3iUewI4TOBdHB4xOFWLz7bmH1Mre7QFju9p96x17rSy6S/cDAb0QYprMgsJHuj0I3uoUUElK0SD
1SADFueYt3bFsLLaL7SCbArjQIpTipguhiIB8i5yJaBGMjnDpus09BedRF3py4WFJ3nGHM+OZBqz
r047I1JMnMqIZ3OtAKEeKjfbW0mbINk0+kfqwfa9q8T4ZuSpj01OiF2XVQsva6I/r++A8x0nC5U8
+mzORioji809+F0z2X5F0i/UivvEbIqbStE1jydh8a2qcGL6f2tPfs+rA0x0WlDjeOYf7CnGKSsG
yTXOSbCvwskkDVBXK0z3F+L46c4yqDsgEitVYEhtLI4UzWXRUFAxDrCiwneljnAlGgUJJGjfafH7
mgHadm+asi+fwWlgqFHi2fQc+Y3ebvTC7/RDpeL2hFHYVGMXVuT6XRs2zrSbwVQ2uzKwBmcf9viB
beepsbNto2OXt+kTX33nl2yXTdpEI85/aRFr9049VRUJ1g7PzLCrBXrW3ah/61yzaLH/zLEnFGCR
f7p5MnyD4Jx9juyiJeAFT1FsaiOu+107N/OxDg0Nq99mJuWei8FJt/gYp9ZGVZT5MI2peId2kcBG
Ka1aB+EdP8lufLOosDVlqO77qE077MqVjFeKYs4bNTXMcodbKYojZhUUKR5regllLRutZIe2XPp2
TOwOEfcp+pSYWH7the+P6dZGuPXz5PfGW/ykKyx48nFM7yiZSRXMYjfYfaMeUt0SGXrsM/69Ko4h
D3x9fN/XWW1skylP/G3SCX0NbXsBO0jIKjGnFilNh/12utg0JY3B5dkuCgbaMdE7XcF3qXbjTVvo
8daYJtSDi2nCXtDwN2qT2Bu+q2TTR9GjU2FkGrnKjMcUKkKIPqyh0V4S3IulKcVeKdtI4RiyL6ef
F481FmqV4x4au8FMOxBb0I2YSeQmviK2uiUOfge/0aBgNiig8ZKNWWKFjMfKPL2zJhDLfnNX2vl7
Vub+t7cppGaqSchryOemPCVfbVO7RB7K5y7CEzW8H2bdnja1It7mUWF8UhW27/Xmzq4/YlWSXCiU
IuJPcmhx/QVtFYdolOInh1EZ1tXC2c5h3D84BonAMcbUq/axRUzUL2M5tytBhxzmk2mQjdNF6izU
rc9Qc/OY6V0fNpEHpz/cZHrwhEDgRzVB0LXsyj9No3+63tuLDVL2JVRGKIyK7OngRsrsVEOJ1/TQ
l76XJnn73pqgrrgTeVajMrGqcdrfTrgA6qc4+KJrLIX2F+cgJsFzHvb0UnQWEcyQ4sqHfd7KWJ5d
J7IVYhjuEuw9YOCfds1NRngDAV2rArU8BqYgbauk4T5spm6PYOaa64McqsXcSf1RCYuicqIuSa/5
iPx4GmKeOZg2yoywfkkqObhX59OGwq+97bXSlGWLtarNWZggO/qq4cXRUmE0h3EcD54YHdr/w9mZ
bMlpdO36hj7Wom+mQFJZlVUq9bI1YcmyTRf0PVf/P2hUSXKSI0+0PJAcSRDs2M3buPkSDUE4tEfI
353t5GYm7Qa7D/hri7GbTL0d1GQGsICL7oO0ZFbQIXR7MlEofMmMQ+bfbVoCWZlMcO04r7iELQxM
iiJJTcM6fggrVT2bvdA+VtGkPVURJ7W1E9ws5148YBwUXhTUFP0wQUk+dVLp8/1vZGd/Dcaf5L0w
Nphrb9KwakprfAOimIR4/lkYWvQuQeD48f4iN4LP6F9frbL5KBAtMhrJhjEcrr4dsGFST5Xaf+jS
wM7h+nCZwzw69RSkEQMJWnz+XM6pZzHRdJ0w9bCQRKEdOIA/ZjJG2iuFao5Pc8LEIeFGn2T5w9im
77ucoQmARzeprcYF/nChqWKe2q5rD9LXvRMD9GCdJYL04Bu8/gDrvhpCS83iB8TFdHekhDllpvwF
WNrgqyiNHSx3Wx6vO4gSMKw12hvKdh4+WbmULp0VPcRD/beVCNVPZ117j40H9qih8dHQ5uwEZix+
JgB3dI5CEaC2J12GVbf8/uvciaurABsAaHkN41tt3EKzuxKmf/TgVFp6krQxQiWoXbxQHWl/CFMP
bLEcNQh2ItA6AUBzYAWvwa653nAqxihXOg5q0nYfClwHPztRn39SwAh8VmK99oqe5rArKis8Or07
z8vStFz4TpkQ/XI7enNJ0/xZlDlJcHOyykukLLGb4RoHikcwx7ZoIXZZAjl9+mOysDfMww/Csh41
s/5JP+Pv2iDpGuuB3vvwrxlnjHMF6Z40/GDqcY5QVfTbpn+BQpEi+FT/sIyyPfV50Z0ipJXvv7id
j92koAMAyKOs88/rPez70jRmhz2cCvzIHauzArzmjkxmdleheOQ9AapAn+96FZqcSQK7IHrAIXPw
OdEq/ML5yP1i96Ws4ueMTijwfpXab15Kn2U4rY+oHwGGWTzkCHB9zYTyiMAfRtTLWknQQTs4CruP
Bm9jVZkA/7KdrGUyvpuDpUUPre78rDtFORlRkh/khLddAhJpvnJUf2kKr7PC6w0sm1BPbSAHKD2k
1atem4qLG4+MCnDcB0WkCZ9uSnYC/id9kaq68+pGyCewm8knwGmjNw6TTsdbN16HpVtVljOFHLax
lktaFcKdsp4/JdxUg/9wvEAzIFhAF/tGlzFNkyTsJJlXgmaxa6pIHGGt9+9/WQQxQBLyNfJurpIq
K8PGrllENtvuQUvxOzebojoIcXsvmiwZxgUtG1pxm1U0C09uZlq86AWBimK2Gq9fs4L7z3JbOPGm
V6jMKvYDZXKboeZ95uih1RFJIzn9Wo+L/ihkpkvYOyPBQ4/GBx8GdWIE1bxU0wd0XCwQAkApM5Dw
53HCfbnMGtAsxaHBwF6OQtN+1f9fuTXMV6+PoRoxqI9gnwfcJf0P0GT4WEL88rADqJ/QaU4ppLlb
IBnoCLsKqIZYzqdp1R7t0rrQJvlkfgAJcHUERJNvk8cvC8q4fdZJwZyXzitOzs91JNnnRc71wEi1
/LWoxtWcMfyXoVT+b6hHJADLMH2ojFL5cP+V7RwM5PxoxDIxWQUnzetNiZx2bFq7lIJKzLWPwJbi
4huWHjzy7SrrGJVsGwjVKvq4uezaUoFhsaD8ZAp1cnGMbx5jkR0JatyGUFZhP9cIyve0ZRbq8mxm
hbKEAYA/1W+qeT4nKPN5qppMZxV8iScX6nTwZdHiu3mdLMvogjuVuQJ6Ntdb2Caz1hhTFwaiR0wq
UZ4r/Ep/Mguy5ROGo5jggEt23MopG83r81Z8NEILy+wmNybFHeWFS7iy5I8A7eYP4MQkLmH51Uwd
51M06Nn3qQSVfHIA2TIFWtT8cxxr6s9aM/Fqrqx+Nr1lSOTvvVDyya91e5boInW5/jg1E+rMDgNb
zP3CTO19oS3p57SZ0ZvXGbDObpLHYeRaGphBv1VSZ/ITo4xCPxwMXFRtSW1SsC8iehnmLnlu8j78
cxolFI0np/qRRD1+b1kKkRFToz7+MPSVjjvllP9bdGrxV1pFmJsukWyMjCWNgePsJNQFUvJXpnfO
uwSBI9NvCwy1QCqq1sQpx7zoJFljBWTFhPC+DFn8M7VrvoAya5Mf0ugouYv8ANLUatl/NZcZ5jvk
j69KuVSL22Acnj2ksVo8DGrXgxAC1/pz0pX+1UwKB+ClYTbnGXz1hxzDDgPUkSo9K42ehCcN8M45
7jVm1Koki++xZI/fikpvPwhdwb4nlNsPNtMjHFPz56zP8bpv7F4uAAxVNFyKMfxsDrVxIbpYnwW9
0Q81zjDY1ENP9pvCwdWEsbdz7iSM490MOTTJb+y2kv+qrKyzXX10ksSjJjIa5DQzSgX02qTWzaXQ
GQN43tF3pViG2u8VpX+XDnE2PzRGJene/0SXIq5Tq+BIEiuGi13pzgcpMwvMjAvji0ClJHdR3wzf
T7XTfYzAX0VuYWegp5VcsmkQ4Vn/xRam9GFM8vzr/Rizft3X8Y4eFeRxxmGIw9zQB6LGsaYwS8Mg
apEGDWMEGvpSUR+s1vzy+yuB3FkZqGhgUNlff4pkFrXaRDndccRGLlUb/9v1Wf1Odtojy7q9ZwIg
psrYFTHj2iaFZRpF8TDFrERpENTY/FyWKjS8tpf+uP9Mt0h44LUok6F4Q+xkOrtJn3D2s22JAxpU
UYtMk7bknyWLST+xQTtzkcx+rLdM+gEY+3E0wJPM8qPQ+ut5Nu+QH8EPwFJlHfVsgtxYaUDpxtAJ
8shcAjGZuWtMzhTgXPNFnfsLRGk8K0J79IywxY3XprnRO+Wlkbp/Iud7Ko2Xrgv/TGzzYsaa+W9f
LdG5TbXqfH+3dt4LjSS4hVSyMiF5s1lTbS06Hm9h0Ent8NDE9t+izfsT/OjQvb/Szm2jM9cFpgUz
hNHbpmK2oxDglibCIDTM0h9yg3Ffb1k+jWwZJQihTa4OEuSg5Nl9Ps4AWEv0tMCrXZ/wKEww/+3X
1rQVyX8MnTK7kZqOZ/6u+R+2EpYT/SM+XCSfNx+TpXS6E+MAGTjYF7t9gnU2gKEaPcluOXiq3TNO
Vsr5tuHYQD69fizHyPoRLQ8nGBpsaNwyxBzFkYz21C6qcxLALB5HLt+TZCiDX9tV8ViTSRxc5eve
bc84EjrUeGjfqrTOrn+EGSXRTKfCCZZUEQFNQwbkmHIFycLAGk3c5nM9UZ0IAyOh+2dpd2XGKsg9
EVA4u9crG3Iep5Kgbd5B7j4VRVO7elzbT9KAtCpG5dGXucQDU82MIwO9ncxsFam04RzSU1a2+Z8d
IafSRHBwe1DuOD1UCvMN50htau/UKiTfvFyL07RFCY81Y5qkmJygkMLEb1Mz/AHb6xl0nXUwEN99
HqoQEDM0VW4EqnWSoBrnYyfQE7N+x9Sw5OQmR2Cj9X3cnBSw9waXjEKrcf0Vb4p1A8SEQ8LBKgVS
TkOjtYGmTOJFrtLmpaDzehBr1qi1XU9ddctB5tCbu2GhN5jDgTJyAqmI61dnRvQmqrrqVJZDTpQZ
VH/oNEwpWi1+LZrxaM6/F+qIptQJnBXV2KIMEmMRsZyzfKhZ46MVT857NbVwfFeRZWHeBRlMTqZv
v/9NvFl0KzE1VkoI0o1FW6aSP1szTC+alScBPLz8w+zoDZzmRvcl68hed/dp6YSCy4QaRFV+/XI7
c1oacEm8XOZniIY0pW9rQpxlbCa9uYvLT0hw/bz/sDsdZVowKlDddZZEJbGJAL1ppCFSTnwhSvyj
FNQvlOfx34NuSl6vzUOAUMrSuEOhq4GVRsVTg2avG0ltHoSdQYye8xZMozQzPLG+GVJTv2+Nznyn
LggU5ByRALKuea51B/wP8+GA8b36KGiuActEWxU5uIJ/qvU/myKPPt5/ut3ji5w4erecXqDP1zuq
p1MZlyM7ahRS1royeKtL3zok8jgl/EwEOqqZEsUX2Yo0V3HC5khuZSf+0N3lctFpuNKG2kT2uFks
qi2ul65suhdZTsRLMtn9S2PpubdoRfkiG0P+bHeW47ZI17t1XI/vJeo4v1AyPOIySzzm/WSfR6TF
3LkfwpPIYVFnc214A5bqXrfY40WVFtkdkdwKEe88o7KFjuSSmy+JUKIT+hbyFwNHJretWst3EPk7
yVEb+7IKGgUrLN3DT1W5IDGIapqiMVqekoUJ96nXGKLoKHwxQNXjrn6w86V40VH9/0NRouzx/tva
CaEoHyL3C+yBxtc2iZYxaZPkhjNldPnwUtmDc5KTWDsIaTtX3ir1zoQKxWvmmZszEedGEqp2TUJp
SNYpyjFvyyrc0KKmpVU0Zxg95x3Oy1wmwf3n28tlV9wKYpVEbwqTTfQuE2UYB/zpqKnS/LGKtXq4
QFRXe882JzlEhbOavwsjVR6riA9CjTN02cRknWCCTbMH7kP/s0ia/hMuclRfSD7Jz7YclwUq03hm
e1aiJI/xYo2/zWhaWRYrk4m4tFoKbyJTNme2JKR1zwpFO0uR6DxLnSrg2XXpL6re+6ahITdHQRFI
Tn8EItz7irAtXO+7tcu3xaJGYD2muSlJ0nIgtrMa6m5XteJsKOHn+69o7wgC2KJVRAACzKtdB4yk
tS1k8HhQJRmiILHR0IvkSD44greUNfaT5H1NgAygw7+GVG+u8SnJk7xdGjI8XNSSQGkTu3HB2yLA
N5GqCS/B8+1T2zTRh9YxlqcxFIk4Jxi/Mf4A20kNVM5d5naTk3y6vwO/kK+bK39tmIGtoqNEY2m9
pd78ttKxpDS0hBOMnenXWI5PKUhDuc9PRWScqzK7DKV454T0SCL9I5bWf2XD8lLN+VPUVNh0jaex
SjxDLj4NNMarTsObfDpLSnlSkTKWHGj1EQem1wYfDk/jqkjLHOzvzkVK0w9sBs3gtR+3KSASYfYY
MKp2QIEE0rUHn5JXGNa2uvGsOF3nWysw9GDf1qOx3Tfm6+AVqJVJ5DdxRcxy1i+LaQez1befwyQ1
Xh1gE5hEzlPG49ad41K9N39BXFf/AHE9Nm7bOz+khpaUWw/J/DpDNv8Zgm1sfH2aXlK687kbG0n6
pyopCFzOKKV+E5nRxW5ToqHqzWGo/oHbsnLE5t25ONlBRieoKgJ12tYFU4+GfVzMdtA5P4TIlwvS
t/ljUYEosweUmhs5M924brKTFsF8uL+VOzPaVZsJB1WGBoTZLcFUhEpoVfBJgpR5sGul9UUJ2wcp
bT7Lkc3oWykCqRefCkf5GJvSvzpUGTVpj6R4d0+RxeiI+ujX9X39IeDX20cZYLRgiZx3yhiv/fuF
+7JIopMT1p1rhf/cf/C96APannJozQKBM12vOPYCrSfq4qBSRjSIctvyypgQdH+VX8iZ7UklwuHB
AL0YJvP2C09klFx6rrcumr9D2rWDIm8gpgAQ99UsT9wqYxheMVB5nLKiOYM47j1HiY0vdjhBXk0s
/cFUovphWdbBbVKMZ0bZ8fOMYuMFMUItEBXtW3wgxTtU3X9/YLmKqvNxU23Z3Aib/ke7aFLRVpod
1IOaXRjxqYGsjq0bR2rz4Cyp9BJJ0nQQUnZfDTkyjGcYZiBcrl8N/fAFZZbFDujMpHQwaxOwZW0c
ZAh7nx2NSthSjCup8tTrVcylqRotHO1AKHYZwFoyaYuOTlAvZfrFMJL2GRs255IXg/2pEbU4WH6v
G0ITZBWYQZlgJQ9frx82Q+0IifWzOUVqhXSMXDJLHkuQEV4Xxs4nSyQjWcC4uLKV0T03e/XgR+zu
9Ar7AsnH7biF1klVAvRqoPthx7rizqGlnzskN/z7H8H9VZytc70BXnGic24Hkta0z31boBjgSN1/
eRbwchi/QstB0Ol6P+nazDRYWo6q0mM10CuWH9mIuPyHZwHLgt4RKS1QtutVhJFpud4PnM0kjgjI
5qcCNcSDoLx3NAHhwReE57RqoF8votrYlrYK0XCKC/VV2EvybnFIxKTZTs+asNAMmVqEH+pSxWJ7
OGpU7dWpzLr4BfgzwS3dsvxDS8tKHbVlPo3YQmcqbRZ43lmPuUFt298700n/0LVsKl1MleTFTWRD
yhjnRrX+RMWZOS7WPVWEy04R/tsP9NxcRyoH2wdoZDHrKAyUR5WZ54jqUkFtr3Fg+poprqBeVlvV
64JPXORpPX+6UlavkxTLyT8SPqOPmiPa7/df6l6ZQq7N3JgcDGT/pnIElRFXQy3IYUro4UDcDbIH
bgUomuM5paY+dVpveJNszQcZ4N69t5KEmSgSg2BYXL/pTFVrk4E6t9ASxe8b7CD82sz+UJrmk93b
H2ML/9H7z2ryf9xeSG9X3BxgXdgAXGTuIbSUfcYoPwVO6WeYX94yLtLBN7mXfOO9AQZs9d6kFNuc
5Lrpkz7ruWXFKBV/5E051W6FrvepbtGqiMk8npcW9dlilr7GZuc8jahT+pNmZ15v93+Drv9tg0DI
5VzrK7sPpAR44usdbxzJ7iWGIEGE6tu5KPTh6f+j6th5r1erbJ57GeImitbAOiNK8ICauB6gCmgy
VWzb91k0J6+S/B/qKTTYbBBMNLUou9ek+U0xwdkdJWcNs1q5jBQCy+yZa3Pj/vm5FfBiA9HRWTVu
fuF8NgfIxJdQKYEq0lxShw84fcfkK3ntT7ESn9pIsb82aTcHcxs2fqvP2lOpFfoP5o/Dq2KE4inO
JMlbemAX93/YTtCkEFhRoVTPMk3F68dHLVbvhhKFmngxG5cg2a6ek1RKvWx4eZYzPMPPNxgM7Zst
N8OX+6vfisg4SDqte4JEAox8ebMtOYXIwjAjDCgZh8Zz0mh8iUNjqLwE/gYSffgb+pndRh+VetVO
WUn9sZtIknVZutrA6RHMsGsXFCi+xNT4hBmTiIO0TMT6LfB1uZkt9IOfvRP5INNSG6+kUICRm/hj
TaohpePacXLU8WXu+/yplur+qyNi5EUG9FIsGl+B3IbmAfdmJylgHMGsGKo6kJHtbDWTFRpnPaII
9I76v5V06j2s1+0D9v3OKr8gkHzp+HQBT7k+FE4q0sFcbCtQZrxaXceutNY19Co/iKq33zt0U4CW
K0+PKLdtJ8vCarSyHawgbB3hy1IWf4zTJvUMfbIeJsoeN3fC7OP9M7ez6DpsAV0EFGYFxVw/HMex
qjIF6xI9VNvaXWxnfl86yrfQVJvnslqKn401mQcJ0E5Ip20IJ3JtWKArth3z4GmU0H+KrQDx7OiJ
hmv7cTboLdiRoqGtSr+0VqrwXeOAOZkm03mHfEgVlCZDzNZmeq1b1e8XDLTJ+PTpZa5Q1y0mKO7t
MLJbzQyEE4qzltX9Aw639en+dt/enKwCzxU9PnBd0Oyut7sSepzgXWYGON6Jc0M+4aMk4qOoN1Gk
lEciskfLbY5uqzltx6kyA1hAptfKVXNyBhC8stWHvpoMv5+l8/lT7DFRWx2xf733N9dHIqRGWqTZ
DCatah6mjhmsqKTx4PjcBhxWWRN0YjRmj9spU9OaGpYOrRmYoZr5WthOHwYt0oDgSayHJfKzBeLA
W5LpiFy47td14kOjESw2tz5NYQbe169PRJWTi7kysW/PJG8WLXJ4uqgfk8wajkYRt0vxeMA52FCI
Q9vOZiWQxyGBNIKkHNVHGHnhozxldXoQdHaeaBUAwiaD6T053SaVoWeQR5CujEDEUnTJklQ9D8CI
grK2yoNovbMUrFoGNSuSERbW5nLV+xixiSKG151IJdJ5S+3hPOL4VbkctYJ2l1qF7VavMuBZm/cU
t3HSNqOjB4WRlIE0IoEbjer4oMAjPDiMOwEUTzBTxvViBQRs4dgM0pouXnQ9wAUbnm0WIv4YR8Y7
eUmyb0qjyA+07JaDt7YzmWAb+Qp0GNWQoLaUeVmhaMKdWkPHliK4HpG2myrbD4WlPw0ia9DBHPSP
Y6T+TB0t+ZRpwAjxgkmCaXGchzgzlKcFLRHfFHoXRHYmgqptZLdDzOjZCsev96Pezh79apKRL+Me
h9DZ9WdDRRJSBC7MGnLdJtgRGwJPB4l2bvIwPt9fbCfmUXcyfmZvVpz0ejbexCBmdI6N/JMe4Iqu
XUg9jAdplgZ0DjFAmaV8PFD6uE0PSLOA91DtIs0JwvJ6vVFUI58wiNxwAbbZKLCccztPDp5q50T/
Yith6LzKUmw/Hisd0roSCauYs/7RdMR8isTSIfdPOL+/gXsP9Iuoz/AICPgWpoojuSi01KIrODfK
a+i0EaIEyVGqvQP2RzyLKI4IN8NsRtrX+1bn1mQg2aoGmBVLT5Jjhx/bLKqYSqFjkrmJLpUnu66m
R9zHpn/yspmDYtKnxwZ9iFdGNMbFMRmHGkldLojuCIE+hZLhvZLEbm/FS+sBijTfGyKeg9/dIIbD
tDPXni8fn7UJZJ1Wl51Z2WqQGTTZRRX+tO0m+i+LrFIuiIFqa0Z4vT1KveQ9IspqgJ/3AESubL+b
UV18vv8otx8LNsmUeWhL0SRi7n69ip5HWYoYAa1lFPZc5jCxt3QdZQIwClSikyPnv50S53pB9XpB
aYTknU6mhdiF1D3NoinpXcb5P2OZJU/xcwzXT+kHj/LMQuqlpxJLpjhAFmr8M8fpCja45Xxs27I+
WQk9TmrI4qGtENi7vy+3nxs/k7Ha2j5moLId+GnJUgPas6xgTrLaq3sSwWqUexcsgHbwonfoBqyF
dgBNXOIVV8n1luBb5IDhwn47iZBChHrW+EpZKp5Up1MQFhWdcuS7H+WqbH2UmmZ/yHTJM4u6OIgx
tx8+PwRzg7WTS0G3pfbpDhUajA8rwJFsOI8h2vLa7Bw1j3aa1iwDk4BxAISZG4xSVCyiDRlfM3WI
oPtDVjpHYdy7tV1TXRkV6i8zko0CF7JLBRoahUhFOXi/e4+6mlCu80ZwdFtcVpnGlD3M/IM4snQ8
V+PS0+Re/+1ISqK/goyBL1BabEeMcmUr5WrIFCTdaPnhPM7ntLCK0/2zuqZo10kpq0DiRUJoFfzY
nh+5byZYNOpKabMAAdrKdFYW658xtii6VQXG05jlTyo5wEHqs/eRrDLna4t31e5Zf9ibmxZJ2S4U
tc4mLpV16VojPLWhwCpcKY6W2otTRCdSbyCmiJNo10vhqaBJ1cz7Gvup8IeUiZaiJCmuyh2XuqH/
fiHzq0RjRASCdiXgXK+noHTdStNoBaY6l49qnwhXDLF9kDrsPhXxff3q1wC8eapBmVfg/kRnobBs
j6lJRRmeFOckH79oUy3e3z8ovyhiNydlHcTRqiF93H7gCX2/GHwgXx6gplNZ1JMXOr0KBnkOAzXS
osdFGxgh0YkAvJpMTyrekJA+KnHOJ/R4SRQ7X5E7/VFONVQj8kH4nZT8DRNRfWGSpwD5Ncqz0inV
U5cNfy4CeoWjgE0Ywrx/LQpLO0F6iFy0QCJfQYrd7xRwKFEaFiD9l/jh/gPv7S9dNJKzleojb+fS
Wt1r1bzQUZEaoQZCZGFA24H14AQwftSUI0zp+sK2G0xYW701mQMg9X99bDIGgHIY22Ywd2WBzn7v
eBb76Md4anhRpFVuCz3mjOaueR7pkAYwTzAGGJv4NdFH+1z3g+ZK0TIHxoKhjuj10ZtlmCRDmysu
WvrDS4/pz3PE/cjcxG6fnNCezrY5jH6/rGDPMZofrcVpPCBgcuk6qAmfqybEHxlnD61FtdYsbZdV
bLOcsN1KjQd11tJLOaEt8L9KabooaRoryHIIlJW0tE8i5d5bGDJ+u/9y9sLW273aHP5KqWPOGAOi
1lFrt+ly7avRGcprHaaaV2uq+YC8nOE5gKa8+yvvBH/wXAjJOZS8NBHWY/Mmbk1R6eitlRCWB6N+
7ie01RXRtuf7q+xER9BxXOnoma4xcpNagZKdMhN2czCIDttHYVTnRCufJ2NqD8LIbXmFHdeblTan
Ls81pM5FRBiJIsPT1GLEEgOQtrQAObIkLHMbWWr+yybCnSAHXpPUrbOJBJ+jq9uUW8copofCqSRm
BukRnnlvE+nGMx5bB0DGtlEY13FU6RWNwqzpUaiRpQK9tFF96iTjCDO3uxTRYgXQgOXdGh3HUpNE
hiIsks2s9mtH/QTbNz23JSiF+ydjZ/xByfNmqfWAvjmAZS56MLumGUimYb04VlwFbVhmzzocrGBy
wuq7VIp/U3vqXHOo46fEJtfri8ZyayE3l74wfwoA/wc50f/jZzH/QCduh7rTDYWTdHnOd6EVsvxg
KZhm+rNdquopKWXTteF+IUuRjPNrlS9644ZG3V7sUa9av8YB42zOJdAzdI7qP7JOno6apzslI933
dcgJPBgvqa1oEAJXvPyBV6THJtITcVCV02VxrO+Ks7zGEqgqWaGA0WG+xel7rZ/Ogxq/jCviuc+S
93MlPZpK8bU0Om/W5HetJXnjggDt/dd7G17I9mjccfGsdjC/JuNv3m7L+LFTS2MJENQPH1F56z0Z
HcCDQ3R7t62rUKGvPsMUieso680qdigbPWJkS2C0cU01IF7CLHynDK3pWTJUz999Jm4jWtaAkOC1
3HRwqj5MDIhKatCrWh1AJhSQWFvpy/1VfqXdm/tzLT9guJMR0XnYPBRNImtpBe1xW5JCkAH9OF8c
IxpOXdKh/IUfVZCrbXWOcD5xq6Ucz9jb1T55sTjNkzaeJCwDTlk+p2dJCP2d06fLszmaYN+5Xk+p
uSjf/gcdQwEFb2DXXmF6LRfWeALXorswpo6QjTvQOI4s3X70wVYE8VaGb17qObIy3QxWjb2fc9WW
Lvo6g5/KOtru4dR5kjaoD5KaL+9jpwB06SQ0P/LcODPYP+Td355Nfg5NqpXZDtNr68OB/+40p6lj
BvGKbWmbHBUjNdIfjFDP3VQsCP7aUuLlqz6hLMx/mqEYIJ6LzCWzH9yxkfuggcZ6cLzW93rz3mmm
ACWn7uTCvD7MjgSqR5AsBG0cPpMSFZ/MLKo/dQNixpUs/2MmVnXOofwG2oJC5f1Tt7cnVGmM99Dp
gqmzuajVcchSMw3NgFJx9pVkWjArSo78oW+/V/hqSI/SLyIbRZXx+hF7JRxbmt8M2krceY2wH5+L
WXzR4Wmc0s75fSQTy+ESBx7Toj7bQhRWqkafNJYZ9HFoncJJS/xaRUn7/tbtDPJYBs8KnV40ledW
9CtvY02RRgZMRZb1LjJKwqPl/m1Ra8ef+e/v44zkRtMYT1pUojttv9iS4cf99PX+D7ndXSzmkZlE
CgmGGsKu17vbqK1iRmJUg2kWf1Ksqp4hQYCOHGEDSSu6g/N6myuwHJyx1QTVpAG4adnUxoAzslmo
gb5IUu/SQOrdQeTxRTVL/bcHQddrbY8ndyqqjxmNwFCenk1z+NtSkdP8D/uH4RBq1Xx9mLdd758o
w8xoTJCZ8wxH1e4d+aTNVXmymo6a1JqPOiN7G2hAvl43EeC+vqa0b24vLHnnFTCsBJNVdW6JXt0r
aWRxag1lOt1/tL2laODJNEgQXWX6cL1UIecoSqDtBTyhkE99AoRM7mys16wwO1hq7xSa62MRRKBK
bsef6PpCIMcVglJT11+1sqqekPmtThEwwEtYFfXBMbwtobiLaYrAUMHlwNpi/AjXcxYnJY+2yLQE
R9p6pwTrVyq+Lj+Fcp37EqxEfxLO0RdwGzRZWgXFAxOX/GPrQwngPFHbSCgBRvfNQ4mDiVtgcHOw
ofur8D0jc4T63rbts3TSXCt2ouDmq+he19NhQvvgyN9s74QwA6UURHYIctvmhFR9UyFfymtbXQFg
ec0L1p0VJjJ63Rw80N4JAZTDzUvhBGJl8zEjpa3ALKuVQE5b4abRZPpN3Kt+ROXvdpCID0rDnfwD
eLCCrRoyXgaSU+uzv/nQVpTeMkrIXAulS95LNoJBuhwZboYnwynnAMWuhp64bzqhepZreXnU1br2
msJqvXCsioMTe/v8/BxqH2RkVlG37egkbClTGWrLAZ0k8zSXdg+KL8PUDdroCbrVj9/99q+X21wL
hVwqAyEI38PWhgIl10kwcl8GsIw/31/p9qSS7/Phr4ox5GXbgNaipJDnBSuteh8PTh2OJ6EU9YH1
zO1JZZTIzUO/lQoSZtr127TbAond0lkQm2uLR1LyKCiAfz7SejsaMf9CyF/nZCDRkB9CPxZYECOo
67Wcos4jqk056Ps21LxRnsLvS6Eaml+PKP+4g9SGmT+KcCErw1X9kgI0rYKoKeP+ib8yRqeyVWPp
QQqzakCYUGo+zJOt/TnoqVZ7S2ktfoxn37s6HvsCA5UFLHBndg0qtUVitx9Vqf9ppEP1Ba+wVHHD
ql++pUvYjG7X9FAi40FSmVCkoxCvsT1SB+RKWivo/0psS9YAfZ2s8ossRgW+mzbq3422JwZP67zF
/93Xb1LPA0Whb7Ay1zchBFcnZqbmIAdTm3cPzZTI1Khx/Of9VXZks4i5az+TiQVNka36QUxyChUN
Dflwkpj7JmP8riiWBgE9VBHSZ6OapRSeQ2GkPlZmNRRTe+jeO2mv0XMNtfk5kYzxkvVh99otWQgz
EJzVUWG6xrDrg8O5oeW1Dlawe9qCLxZIT6KplI6O8oS2vFnFHvMPG83h0V4mfyp1aXENSbXlh3oQ
2HWGoQOktxWmMdIHGfXOd8CFXmiJhD+Mtkny1RyrE4+VGWr52XI6coS0qzWwDUl7MloLmVCtrpIf
DIoH5yFKDBaIEZFd3FbDORJKlg0xswR7VbgUM4XiAkGoak9vy/CsdXQBYT6r6jtoPstzYrXWR1mf
cCCT665o/dDCMcxFrSwuPNQm+5OiIlbiKaHhTG5aygPsrkFtn+e0El4KXxWmcJ4VP1qjwNy1lSXl
z4QE5SUpcVw5z/lM9waFefVko/1eAhkBqe6FKXrEbhs3+uQL2+iHZ83JWyouLUYvJWYcSSeYtvz9
A3WbQIDEIQEDtQCiSd9CG0c5S9SpyOZAm8zisnJafW2M83dNJwFoyZ0YMnhbvJrZdCQ8exsvWRl8
Bh1ECocbpgVuqYyBHUbzjSEPZxVYqq/ZxXBwFndWoWrUcFfh5rNQrbiOYSSZujSmNEm6Ph2Rkl2w
PtAn87cBophWrN/+yr4k8dtEZcWoLYT5uiWIyi65mGDEvMTM7f/wLG9X2aQOWQ1VXGuaBXJR3ft5
PZeBo8Hnun8ibm8YngXQB7kCG4aCxPWOjXY2SihfsWNZUbtlk2iunhWLFxHhDorHX5aDm0ABkA6s
IDFTo27bFB21aLShnlVwHXpPcyGecvGtoapqnoSkLkQESdTP7SRHxUXKGljTsTbiMxPJcym5qfZ/
7J3JctxIlq5fJS33UGMernXWAkBEcJ4katrAKIrC6Bgd49PfD0wpixFUK656d83KapGVxiQRATjc
z/nPPyiuvZGLKR/qOhkuPNdMop0Zzc29B+6dBG2toH2rEQXi5dV4iu+1S09oX1XqVzJCMxsOjZYd
Q5F/8kax2lYkYQ1egO+2f//ynICoGXR0O7u5ezaPMmaM063CWlUvg9LtlI0iZhD5JHF++wxaWXVc
GI4VRcyhEKsox4xEnIxHF5tqWGTI44GQ1f/NVVbG4Ep2c2kV979gDK/XSWd33tIIgbNaYgwVIzrW
XryuE1dhAP3aD2bK/lVatRWIGE0kALORvF+sQe7gKRa7CgOgQHgYz/162f9EYwnCx6BmRTHgCx4W
puNiF23PLHYrYD6fF1IfqkBLlw+xEWG8zcvtTzXVsDdr1nvUUt4NKfL1zoEr6RvuUN615dKdqlU8
EAVGdoMyqNi/pRWcplFvTsy2oQKvs6+mVJN75EPlkS3o9f1adx92UxAQaAuHk2S7q51ebcxp25ra
uB3bMr9I5tR+G1mTTrBvbx8prH9CWlknW2gOMabE+cE82CcoboYIZ5cJzycPBneWxmdp0kVnk67e
25ORbTEpQUCC5+EJPYcItMrsL9PauP/1c/vZ52Bgsxbd66QeVHN/oTRzlNnqJEcIq2X9EdpWgTiI
6d9NVcftN0UBlIEkMIpyYzTjfFtqTuuQB+c8lOYojllVvN486e1WrzfKwFULeVAyT0VqsTSe3byZ
KRqt019YGM2FYi703z4NoAsBaXBqr4xy6+DMcbKE0KiCSw3DGH8eZqUPO+g7R/qNn91e0GvwIGqD
VVt+cHvJwfLswS7GLQD3O0x1oqAYmNbOC4YxU3GxSOtsckYzUPTh1JLZF+CGY0S4n7SwtIo0VbRV
1NaQovcfsT5bzlDMCcs6x0PJYiWRsajH14VpND7YXsUQwDO2U9mLQI5zdxZlZDlUaSwDkQ7mkZ1i
Xdj7hxafBsSK6Q7TF9rq/U+T10Afg2INW5Haxl3d1Us49lV8RE34k5WExztuauvME7T+4BjRGhd5
RMdVlEZvMOKPu7dysfvMVxWjO/KNXk1dVsniCratlqS0rodYzjgiCaeebpCziYasUU+kH4ramL/Z
eppQMcftUvk2Fso9JWvd45ZP/owuRG9u0D5n9HJNlZsQ9+JF+H1sjO/bctCUM9IEsxanhKKkgkXJ
clu5anXn4PDztRgq4p1KAnGzQWXJkPxlH2uWDo/i9WuBwbE9reMOyLn7T0qtS8XEN4wQG8hmG7pO
99OENfNjXxrE8MnEvS0iq/jsKnl8alajc2nWSu1j48zwKMXmujaH9rwVjj77Wa56fCnNOYF+C0M6
QVP+643scFmtHxYYFIQGutFKGNj/sG1dK3Y09c12NEsnSJbFoWoZlyPV3eExwVVYS5iYAFpjH3U4
tI+cdjUIyJotpDFUoj09TpHUlR+l8+cSIsmvv9Mrsud6OfBdhGVw8FcW3P6XohhzZbKymrAvfrRi
W26XhtJE05T6zGin4sRdrA5OZWPcmlNinqgqoaaeyJSTzmq+ZO3IaarH3car0Hl0k3DOxaSeer0y
H9vnfnL7dabKK6cXH2/m//uftIBglwxUo9sqsZMrZ27SC6NIvFtd2u2pplQMh6QRtQRRtNUdcsz5
LnOqFfSfoahkZlbrwdJVxu3imcdc0X/20diAwcvoLoBhDjacciYO3apFs51IaUfFZyTbvIqPxTr8
5GWh/OEq6ArAlw4BDKdRSYSJanKo57a4wp29uyRmagj6tLQu66i0L7GhzTcJvrpHetBXfFBWCUkC
pCjBN4cMfqi8ioSO+R5RJ9vCEu+FXXl+bKj4sLS52r+dSAi7ijr0r2YXfapzG3PmfBqPPP/D7RYf
STB71QVIR1IEwrL/+MlwtvTRMYbtsJBCnrZ2d9a0QFc4aTRHXoqfXmodVK2ORSvxev9SWKAqqXSx
WVty96nLZ+N0rtIPtqiP6SBe3df1S9k0AzRXdARYw+5fCavwStSOGLZNRA6pmpDK4+S58dae23jT
5Di1TLjmhdFYtO9ytVw2pvHbWgI+A03xWpl5lPLG4dFix9xtbfD67eJCujBSITks5LHN8yf3dG29
XRP0VSUn+eCeZtbioZuMepSuZQ6PsosCOqT+XND8h7/e0352KTRZJD1DR4LfcXBTkw42nlPZPdST
gp3MjIuzqpqbs2k85oV3+Eautw5KKO8FYDlhCAdrcrGMaUxi5u2Jo5ZBrDBm6V0rP2lJzfaNxeju
CO+VW0hCx0IyX+WGrZfGTwqkmaOCsdnBlySvzWjHuu23cTr3ZIYZmm/VPZp6L259LVlKgNqkbN52
ydp8q8vO7iGe9Vpbn8+JV59EOs0tr5u1NQyRE29oLu+aqMyOND0/exZrAPtKtFmpNuvPX842GGFE
CXzSrTrCSLBxqN+1cT1s4ApbRx774SYMY2LlWFNLsEUwxj/oeinl555s+WbryVoNZpOCqB+jYwfm
s/PHy+KSy1jgYuCmK90NXe7+NwLwhB8RVyuKPuXJpmq9+nMEsXxBt51pZ8zXmzLIc8uLP5Wz3mo+
WHaW4qlpjBE2uLYRJk0+C1zyjHyjFom+G8dYk77V9ChJ6gEJuy+qYkCoBsY+QQ8ldcVXhFMqaG+7
9IO0IrqiDKP/myoDaAZelxZcq6xNu6CwS/crf0N9ssxe3temEcdhNnRDyVgVDZzPamKj6RT1fW9J
SVmRWQlkU3NSso0uWktsvcjCvMMttf7WGjSidXV1GjRf0dLqvFGWdtuVwgoansKF6DsCA5kVxFmQ
IqurfcHrcC3NgVCPX7/Uh2URtx3D1PXsX5Wdr7d/LzNHM7PqbVENU6gaeb0bPZ8cplpLnSPXWvei
g0dM+QV8T7MOkco+eMR4hMxQs0W9heLahsLToxAb3xxqDSPq2lGiEM/PY6f7s//X/lWRqNlkr64I
EXXfQRHR10g8oXanfMNOgR6amkUeCrtdg8eHxbu2msLrGQqOGVzfiB/jcNiqj5aTkCW9zOhSUnuO
PmPCs4yb2U7nq6bPK2tnVrJLtqaOw23URnbOYKpY6s2EZ/58anttejcj1B18JUHFvUkbGel+SbbD
JvISvNIM+vMpUDJjIkeI5k8PGdOisXeEjFFFUzH2W2eM0xyjCE3FfZ71n/uEg03LZnRTYz5t82l+
VE0xMFuyq1NzjbWcVaKwuIzZv1N4qUmSXwav4lywUJn8euU8z0/3bqxHYcZbggEfRywV5P4bWzZS
FUrd5eAdPM5MyZibir5fbtKlzgWikir3dbU1St6hPJEnUtaGBDGTyuelwJbqVF2G6snolxR+G1Cp
3wuBT9OcZI7jR83Q3/VQh69VbWg2Xrd0cmNqka3tcLziPonByEfU3Gt8w1jOlbj59dd71XuzDbFY
1igYAwIgD2D/6yVJb8i8b9OtJA8bcdJg9ktoGkpzE82e4pAVmXp1kCsJ50SBaq4Nh6n2iqCeEI9t
KtfUQKqj6u+S8b8ep/8TP7GzFHNcld2//pt/f6zqGeJtIg/+9V+X6WNbddU3+d/rr/3zn+3/0r+u
h6dW9u3TH5cPdffHti+/Psi0Kg9/Z+9PcKXvnyR8kA97/7IpIRrOt/1TO9890ZPK58vxmdf/8v/1
h388Pf+Vd3P99Nefj1WPERN/LeZj/fn9R6df//pznSD/18s///1nVw+CXwseZvFQ/nHaFQ/l1+7w
954eOvnXn4rjvaHtxbqSwhokn+b+zz/Gp+cfudobJj6A72wJPGN2pD//KLG0Tf76U+O3wHapHNkp
OIXWQwqp7PcfIXhkMaCupa8mpeHPH59w76H9+yH+AehyQ0qN7P768xXusJJk4E5htLV+CnrS/cVV
TsNYlnWCn0qay11GF3Cti8SfFnQ+WjfFW2lo6SdsZL66ox7fOOpEjsXShWqjEWiSDxE7ROVhtzxX
ftzOmeHXqatv1nz6m84cpkAbstPeHj4VxPE+MmzSTu0JnuOLG//9a+19jcN55zPXhwkTsC12kq8C
2hJsxNPWYFC+GCzTOL936rn29WbEB9+ekv5qnudd0sxSD/SkpnbK6skIqrgaTpjtpdeVDpJcaJN9
0SiTcaaqAFe1W04wqYuhf9u6eX03LfUHtThmD/EsQNvbvVBtrZQF1oGxTivWGvRFBaW7edrEkFe3
HS73yUYz23e4y0yfKrPBdMZDvR7YU109VLNZ3tXNeE8SpnpZxsSKpKIURmAaZXYzqKJ+nzVLMft6
50WQ1u1e9WNPjE8J9tinZSI/wWIzToWaDA9QPXVKgFmUt9Ltq0BRZ4as+GKdtvT5ju8l1HR+JeH/
mkVZb+ck/aDaRRSH8GkijpLZSjAHS0Ebnx/kf3aVF7vKWrj+z7tKWIm0TB+ZBfy9Ra370Pob3/cT
W3uzCiMYlKBmXDtlXtjv+wk/YtbPAnLBKBArr7vXj/3EemPDP2Wew+mIqHRVnf3YT6w3YOXw1uDl
cbZREP3OfvJszv1yNbPTrZ7hK5KwkuKf25oXq1lTxyyRqdaEuhS8jUSLkBRv6oofKcUEqZmzbPGd
GvMpVtZcekjAii7ElBjf3Fw4tT9K1X3Ky+zMBFBvgsKrb5Ay6ru+g3bpe0Ivv+nIkXrfAwaufWty
WjfUvZE8XeF056kNXS1Isti8aN2xv8jcYf5QVzoOe4k5iPf4Cer30Gp60lbz5cxr0uk84vVC/VS3
bRo07JKbKVmuIE80/fY/q/vwzFyL6eOru/zj7qnuvxTp494653d/rHP3DdlNLFRWOCOW9Zj7sc4d
/Q0vAAAAAwmsZp9fgR/r3HvjsfBBOhGq4kqzbrY/1rnD24FTOjopqNJonn/v3Hx2CXq50GGL8D5h
zsBABmT70LSpVmDNzEaBbEEyhDrPyHmft3gSTMs2z4vsnQ65Yty4ZkeO3xJ12bDtHNk2PjL24rzT
1EoPDVDv6qyzipn/0FOHXa9NEuirT9KHhTQMI1yKyvhai6gWYU7VR1Z1bfb3ZYZBRUBAFIwsXcbQ
jaombctTDL8rO0Q46t6npUaOGLt6OweDNBDopqVroiDAGFgEpTMTVZXbnZtfloXoYsgzI72H1zvk
3aaZOZM9WDFaDMScG1e5Lq33GkrAOtB6bDWIoZoUhvtL59SbqHKGJ6+3HEZ+Sjm9a9XUESc5jfWE
Ha5tDnDLRB8TUtbB9lG8RP2SeF70NSuToic4RepmOOijfAuTtbAvS62rvSBXq/5y9ACtzjK5AP4j
2nClj+OuEBSYC6KMjpEJQd5xNzPYjMl72UpYquKK9YoRb+f18VuRwaM40dSi32lkuHFglX17M1hL
PIajXLIHDd4NXsk2v42HUDl1G+pvVP+GHSk6bDtcesNqkn3yOZGleq2Q/VvTyLgV/YXpiuFqnFGH
7rp0bD90who6uvkSw6WNglrMO2nQt7/TvSk3gyH1xAWuGOQJROkkLiM8UR5Gx82undxyvmC5aXZI
ueac7bLqUYhqcbY6ufZzxozNk+/rxsvdwKhdlS5tAqoOk0gxvizOFOPHNWXLfexZ4+iPTjSpvmZj
2LhtmqTS/Aw3qDSY4QEO8DH0GoqMgdPBbeYg6/S7YRms3aJUjXFmMlHWCTkeMeipqE5JIbO07k7J
CgY4MC6iy9oaJP1h3TpPblEvxdXartzJAWbJRWYOZMrWRLLl4WLCJg88gsRE6IoJimQROY44r4B1
xtNSadsmGHQcBkKFd0OGnZzqOCjwVoYvoTUypWxssA5SmzlRwl5YdMo1LsnRDuNS89K0RSaDWGIH
HxDtbBm7CY8zQZ7aXBHHWnX9XYeOqUcw44yPmhhx3rEVCFB+rDI0vyil13zKdEmIIjKIaAo8iReB
7+itawUK1uynvdl1etDbo+qErW0MWii1Evt2lO+oKtw2r95G4xIlfoNzB5kd8Wp/OmPB6X7qLSVy
NxozqpLTKVc+yK5NCr+zJuV9mw7jGKbCsd6746h+8IZRRITl6aXDExeWyasVtRsQDwdKw9Q8eozU
4Q5kKgdemaVzwzswfHHKfLhRpomOfR4gZyD3E+JbK6qBrjXXQaMICdLejlI8zVHb9rvJXubVjCuP
NH/w0MGRfGhC9rJaERTFBJ8jT+LuUQ5MIIKxWNyLOia4BvfUhtfGwf/jXdLn1hXo9Dz6HNuNFoKf
ia2zCl8xtWfEt+kovE9FwbcNNSn12u/l1IuwqnNIQAyU6irUrZYpsaLJvIZB4pq4wpotqi/PLNqY
7Wfp5k01Fc5lqw4axveOhZTOm5h/B+WQTpO/QHU3znUy58NGqOqj0KP+oWxNe9lYY+IVvmtC+ycR
dOm13cTs897MsrIL9NLS3loswvrKXq1JyfKwekpaIFw/ltA8g1afJzUo4NzUYTqwdIHnkkznD44A
rimPQAutOI6/4JNhXqoyt2j6e91Q2Dtz2GbQyNXGdyulirfmgA/u1u2N/Jji8BADhQQMmRPXujV/
ywA32W8WbCOWy2LJcRMttbaJ9MjzNYLMjyCtr8YW62VgG6w9KG3mq1Gc3qpJT7DCuJnAJSTxva1i
B6rkZQBWyS6TTG0Dmwz5z/RX1rm2lG4fmnI5lum7fpv9MxZNNVrYteHFc+KQ1Jd08EUa22g2diW0
M7fPhk9WnXX3TVqaFBb/lCE/6SBX8G3/Uhgh0mVBHSFMhDnU/o3F4NjTuiKtN0XVI24ALyXPLNdG
njJws6tdtKBzXpgIvcHaSOV/QYenp7r5T4V4WCGuWv9/Hs0K2uyhKrv+4esTN7l+elkZrr/zozLU
KP+QfdvIRBg00dH8UxnSAfEUAUxWixKYFKu08kdlaL9h2MGsjx6HYQ6/9u/K0HqD2hVRkgkNlroS
w93fQFT4YHsLCRoUJjPrlGKVyyAN3l9INjWPNxtDH4K/fohafYHzLNNwnCgOEvqgF/fmJ8v2J/0W
tCAsZ2HNYSlCwbx/OaqWqEKYJkNyu22fOZYrNxTB4+cYhuPZMnbN6KfMLSbfiomoqvq5XqVJhnaq
5otUfVtLVexrnV7/1OrYYaZlpNyRETbHHMSzeauX7HEhuDDutRiFqTuLAN0dtjNw6aLG1dEUpGek
nZZnRaHr7xJL1HUwSQ+33EGX/iTU03lepi6wrUj2ITwiKC72nMS+WOYagD8a8tsxSYg1Nbwhu/31
7Xmer758rdenwUSBRUILwUNhrbwEVxTUvcSwrrfHK5rPZSvqe3u0LW1jK6oR6A28OPChwak41JTP
/D8Tlw6zAD9RKBKokbMEyHvBpa90JtJjndzOSqjxVXyfoZsIvDxlKIM1Wzv7S7lAareaHFFANvTC
p7TSNhqOqV+7YcgyRByefTY22XxaNJnV+LK0TyZVWoISNHPP1RRV9TgbygVBcUxrkXI0vjPqRekv
QotvjTjJP2ZIOZcoBeT99Z165WbInaLPQg+EhAJlv3EAoi9LW9Qa87tQnRbmRUPBvNGNpcAKxXUH
f9ay+gKrAWWn0WpLrbf8pY83MhFqoKeafl5q0/RWjurq9MfiGboeJ4Bcfa/kIt4JYuH+3in34OeX
kN8rWhwfeE0O5Q1bFaDwD/cfLSKmEfuoQjK6iTIASzc6GSbvY9pGk++YcFpIn0x9Y1KTsEwZ0orF
s3bYMg5HLDXXN+xgia3cOPwa+AeIzMESk4VFXWXFMlxN2zYUf0ZAE3OMWPxqCvD8dbHtZNujn8Rt
a//rZlnTuEWeyTCPYYF3VjuF7tRqYUHnEHTSmE6wYbQ3TM1dJtNxdJZ3GQrcyo4DrYiqY3f/9TZn
EHmBpG3V1eN4dfBxLBGVDsqJLixIkrnQq6I+jY0Ky7Bk7UKiZBS3qhFZ+qYUsn6A/n8Ga1c/J3i2
vHZ0uTMGdym3GX898cehjC7Hvm1+1xcU4Qu7I064oO/IOw8HQ5NsKOlJgg6X0dbDwksvF608k1T1
Z72L+kbq/4vj+7p+Kt/K9ulJMu84HHLsjUn+/x2MALC82F5eneEnD6lMXx7fz//9j4mI9gZjE0rY
FWxEKP7P6e2YIDSAPZxja4oCljb/nN66+gZYE7atDi+cN2Fd/T9wHfcNoj+Gf8yxGJd4ENx+4/Q+
LAM5sCFcoCBxkdTzDz7dy/NicVsDl6XE2ZRwejk5q7TapbnrnVZzakak93rVpTMMytPU5fLanlpG
pC/u1E9O9PUKL7eTvz8B9T31NwrVQ/6ynjU54tSWlL2yyrdtYwDwJ6VGnGx0hLpxuHGtV2IqRcmr
M/l5JWSzmlaJhDraG6GB16r1gikAaNCR7/P6jnIdhvt4UZNl8CpoJXELoK7eJA14yNXrtpoh5TfV
Sp7LaChMPLEKedLQRl/ZU299GKZKT7e/vqXr0bV/SxmvoQeE2AmJD4+C/YfqOWXjZJlubua26Ta1
3dmXmK15SLI7QWtslYyIo2OOFoQvvrosMgYOUwcfMp6nd3CikkgcrVZB1gZGZRb7VZIm6qliFgb8
q0SvvY03aW18KlttBLTwGjAAOHAgIF6dV9cx8q/7elHH2R/ywrooa7sgUm6wm4c8lR5awiomjyWj
oT5nFteSQJUt+cxBiD7U94xlwsIkiZY1Aa2MPZ9PqqGKJCDonepWYtqlyBIcv3XIt/8Kkx2s3a2V
ElmjNkb3iZFmH3lY2Z1TGOYXN2/yYTtzIsgTkWlmEdjwQ+7i2Us/A0FZ9q20kkLcm/lU4E5kzU12
QjyH/Sm25si8Mgov6e9zcy4gK2Tw7twy1/RAe26/VYIrPzjPTbk2mV59FfWF/ja2Hdr2ee3gl+dm
HoiAxp7mnSa/em74y7X3t5tMezRWPEB9hgaqZ5ggeoYMCBeXuNg/QwmmNjiX7jPAYDncdhLSEpJ4
eqg1VLpuUQBIsCiMbfkMVIDcAVoMzwCG/gxmiGpsklCuGEfZgm5t7Gfogx5akHnocBKb/UzUWRH1
1pW7IiYxqTO05wi8PX9aMRVnFCmAFek3j+IZdOHgAoChfFoJ31q2U58BGsALwBqbF6Xf4Wz8pECE
e7s8wzrDlMH91Fe0p/FSM/FjcklSuDzgQSXAEHwhIKIiQ+jhg2VRZZsrihSRnxEsSqedtMo4YEVC
R3JbSCe58Drb+9jGQ/I0ovEklFZRPULa3MX4WBhDsyMxUu4cU3HPRT47w3mmeOanBvD7Rm+MCjC0
082zsveQeTqgkpfThIewvyyadzvAf25DO4US4muIBbZxXqXAQbrTbXCMbOxgLFVzCQYQlqtJS3q0
oGIqtdCjA099S1eS9wyYk9u6yAtlk5q112NS6tppUCBh37gIq7L3AkINGG6cUpmf9X0Cwl5DcC7P
JjOLlgsvnzIR1rrw7lLHa/ogUeA2B1WXLzsADmUI9Nm10FBFpMOTragsS9gllV2dmGMRf2EGZWNN
6hUZw+Soxr9fDtL0G6/KHmunWsklckE1v+KiVaALWzGuM2OUUTCXcA42+dRVVxkubVOQimi5A8+t
Prkg2o+xrFLLnxoluiUt3L1O8syxfY20pfumd1jj2ah1T07lljdeqppqwJgsu51TTcabLFKLlugA
kXVb11Ks96aiis8tKtJvwM+K63tk1HzuqIi/aDEWYGwuWkI5P5Y2gj4zF+oJXaoVXQ9FO6Mi8OCu
BcT59kR3FNWk+ezlhRuoKoRKQhNz3hPNybwbe7ASGepDSWMrIiMPtBJ3Mh/cshJBl6LpU2Vm5L7t
0h+Eeb+mbdqNouK9qFPd+bAHNX2bqlVthvrIoHKFxZdPjWIrCdYtsnyw4moqfT2RVUa+Xj/ZbGTK
6rA+6MgC+sxt9TCFfZ2EUd/OGi1Xh6iQvIMivjbqLusCIxeYi9huPYpdPxh1gvOqiuAcZLZQd0s9
tYUveXcWOpom6WDflQnbgJrqbC6DOz1Mfas4YV45tbpRGQyiZ3EMtMzUDTGU3aw1xhDShJqcYROa
W0E9ZkYJaO6WD25sipuF1ZvAGkp0wzfaarm2Z6XUcNIdokevrzNzy+vWfypiRX3XKECSvBHI//0J
Ul7mt6o+ZiBLtRaHzIFbF+RyNsgfbtvcC3Evst6JKpPOSVkZWRuWtjtUZ2MvWZlT3tr3PUhB5tdq
6Qpy5rpcO8KcPiz78VSj7VqBBjJSSBQ7QDdcuHlZXxbWhnAZ67bobisk2GfZUtR3psO9+vXB/bOr
wVjGJpK4Ahi4B6Ac3mJLZXeZtUmLSrkZ8efCD1txt4NRmICQ8unXl3vlbbd61bPn4rwHTYpS5eB6
LQLCli3E3AxL3N8mblom6NZ7ZwrUlvQT38pKow3GJGOylymEcN/r0oUtCG4usw1Dha4IG9Ou5xBb
RkDivuxIIMPTNQqUoZzHSwOyDIPuQunmgCFbKp8wPkuO0Rtfw7eQzlcdEbY0VMVol/YLHs12+1TS
t28wb1NiJPZYBHwxk6HjIFpyzz6nVpr00yYT9EaMTroWNZmuWFum4fZ3lfl/KB0vCBqgTC+W2qt+
6OxBPBxQOp5/40dHZL/B+B1xFFxUpF/PsOV3TofDGByNL9GBmN3DpnjRE2nuG1pbMAeI6QAgzzjo
j57IeQMQsXZXYOegBfgt/UZPhFn2YSULpURDK8HcHIkrOvv99aTLXPYeed/bRVMbRmmjvvo8mMxO
RnYJKs+qrFdMwtPuKiiiPfOosiGqOFeG2S/UuZGBqQ4QroToCA3CjcGc/D5ZIqbPiXMhVcsQ0HDt
bNlMBhOo3i6UEyctehib/TDfl563RJiPwKAO5m7IP9TSicsNpLCzJErE3VxkRh000rFn345dOFqj
VUwmEKNJqVqQA86h0jhk0C6Yb0U+JqPGe2Kr1BXZNI2LItKrj00BHNnVkc0H1I3o2i2qciBefDCB
tOzey3aN1Wk33agK7yQxxPTeJuC74nCV6OQbhDIiEM1oKhRFlEo+RdNVhZv8xHhbm55izYOukjZi
utdgxZxMWl6IQF20/JR/Be9jo9c+EJ6rf3HWGbaP4jR96HUbr5VGz2MtsGJLTzey16dsoy29+h4Z
i/kBeS9BFyOv9RcnbZpzcxwtZ5PCJq8DtcYa3JdY02ZYE7vKO4LbsHBNK6IJacJNRrHZTObA0ic8
nA5Rw8fa6TjsUBCYAHy62ul+o0URDoVSq+KAqaLy2Zsy6OIR1v8moeyDu2kNtLwVZiKlLxDWfNSF
kTxG4NGuX9l1dK2PlZb6EWR5uPGLJz9rdLUGszzdZe2A8S0Xw5hnHzET8AKYyu4QplqeUaxV0pqY
xinp59ZU6hyWvNWZQUrH+TQ0PXwi7IBwrBnSNtt2nZV+HPQIG0o7ZnyvkFln+1Okj+XWlLnAYlvx
xigYoqRNtlE/mLd2Z0xil8hkPDNnE58ALrBMx4wVX3X0zJRWSTKIgmHC9Ds4M7Oqs1X+brq19KTc
pDxEiltT30qO6iMH5utmG6nPqjMirYh949CbpsAjPW6p1ba11dwozpLBBhnx7LVaZdMl3noupcNF
zf+90TJ1/BsJ/c9O/2Kn11Xw3f95enUDLVlWf9ylj9VL/Ov5t37MryDcIZengkJjuqIiVD0/GHzO
G9AJaHMGGUbfR1s/5lfs9s+RaA7mCBavDqvo37u96zIEYqzlIMPhuf/Obv+KEUypBUEKUBf6FD4S
hwb1ZTrEA8YVYlNF+LjWSz+GZiec1NfJMfZ7aDthAwPxbNadt67av02NvNzURpYwAVpUH5/VlL2b
cj+RLoOETHEv7CL5Avm0P0uShje8JJu8zydCEwfvOmYod9YUs9y8uO8/wdEOQZ9VGYY3nsqZyrT8
laJxrE0tjbRUMNCN2kCZ+y4UUXqDbLoj1WNAJJ1p45Fp3OGbzisO4AwoDnONuZO21rMvyI+xpSiy
BG3ZRLVKKJpXfNOd8rOn4s/x6y+3IlYvEa3DCx1AS703Lakb0QRzvn1us1gErvDe/f41+DbUwevq
4hzf/zKSEB9Iw5yZSk1LSQ4fZB3Z1kce03PtcPBV2K5RlICVgQhYB1/FTmq1WmqhhC2OlyEcsPNK
eB+wOt55fftxaPv7ttMQTUptmy3arXCnI/qKwyaDe4mpLNUSOB3g82GqtV0NmldnqRJ6eXVRVGN+
yVyg8fNBaiEY8G9LbZ+vh6xMQ41J0XcolEwtOCdLGUVQj5o5gLn3JYE+5Hexu/hkh12XHrOr1jJv
rT77Btz39tePFZLw68WDs/MKyRoap8WhGadRToq50LxukI2ccVBcFcqib0w7+xb39XKb29Ztmo/l
Tgy1AT5YfDGN7BtqnouapF0/ETUBJzPevJW6JFsDzdlNb+Igl1q3whEXrmJfLVn+Te3MKyzk8rCa
gQTnkXT5qic6T8ut6Ex4XXKTa3CmwPq/DgUEtVZdWWoR8m0jN3zCuN9i2/E5j+x3nWve4ml+66pc
2XSYvBojAKSVfXGoVvxmaRlacjVgl9JfPwaKL1g9pfNurCr0CJN2a/bxl4huCYqR+smdM88f1h9Z
uW69VTGA3th6QdZs4rYndjfp8Ie5FPZ+NV0adDZaveXWbCs3TDv+NBq+C0L6bpHolX9/Mz0zL2dU
ZecmudqUI0q+KYlZOlOdJr9M8+5jDphvgDlOy2W5iGCcRjdUKuZPeNteNcYIPGfZnxSnKz9IipRw
lp0XVBp3TiEMPbDyweAbdd5Oj6rMh7/8xS6cq2lwr6wM8428q5bLIu+97Wy57+y1hmUPXy5d/BMC
J0lqTNMInivTcgg5ea40qzR8ffaQHysOrCrHuEUp9QUl9Hs8RfXQc7qPkUiKjQD+9f8ve2e2HDly
bdlfuT+AMszDK4CYGQxOySFfYGQmiXlyx/xt961/rBdYKikzJZVuPbW1dZvJZKZSkRHE4H78nL3X
1tJq/rLe18iprmg+uH5BpO2l96JNkTla0DeuZNJYquEA62tjJgJgFSm6SBm5yJ+XcTJpbmRu64YJ
Ir8vTmzoGxUWXTgbtQfzs/J2cwKCzU2day8pvJ0lMGy0MyVkk6RvGCUzWjtwcFVUudgaRn0jlWTZ
jtJY9nVt3ZJXaiEv5FGYlsk6jVyGxAYBJXI+KVu8+RzFDIZbxchDiyI7oIOFFrNii2vb4sMdm2cM
s4fP785oudqBJD9U5YISclpex0H/QBP60E5EoCIur3114Y8kF+DDnmMUv/GoB7GcvYAz3PAO4Laj
Pzm3+3wobkubIZJbTxD8Db53TvMJD6Z8XrJKDa3Mzql2odgVxShDTXKdvCSNt0ZWzbtK8go6VfcM
fYlHwUo/lNisdvUsnrvJyTeTa3NEUmheOyU3syKFKJBe2iCb1249DSICgkNK4azlp6Pqan1pVDoR
u7HnX+JARcoYr3u/8u3mASHhoJgI8xOovOSmgG0u8w9r4CUrlvINS/51MmpnPRovreo9YLHLfDqc
+blFybxZWLd3KQm2uHLNWwyMXtDKyQ1d1waQqI2bqsDI2VXetTYbt0XGi6Tb8ZvhcWGIY+UzIvFs
kdxHpf+sKFyp2UmfOI70oTpywzSaTIHuJcpDhg/ynDjJDBYNTaY1rK+os3wbYFkFk+s+qMuSh1Gp
PGDDnGBbuA+Qrz86WbxVMa8s5NAHmWjKZl18u87Jw1aK56zUb0Xa8NLqvByE2Rk+OTL0rkW0oas6
BZ0+WmFbK5VvmCwZiyOmY5N203EqiX1ce7/+EqsdvVIzuTa6fokCM+Z2OpJbY0m+pKoo2VllYOKP
BWGzQ1O8WR39bKtMhlVYHIOaoUcthrr8Vi7JITfdNPAa3niZiWfhJG+D0T+LUjwjoOLamzUycBv0
ZOLwnLgJ37t2k48ibZft53uqNM5DWWAOp3WKKHQmC0fUot437sBbEVtct4GHxB2Uh2nOebgU7+jl
RbN16zm/A9dSPOLpn/NAjbJ5RyrvOzbvPNQnA4SayU9Fqn5b5NiV2TKjV1p16IzWsi/y1qWxnbQr
w6kxRualpe2Ivmk3MALHi9ZxL+mxTTeuwSJIrzvfMMgy8I4yqhoFj3bUdhLoS6kre9Jw3LAQyus8
xcmN4ZY6EdN1ve91Fvzcqp9t9IC8NqgnrkyiE8lgWfQ7bUnR5w5kg54GZ2alNXKlxDOvEMmDapGf
1HplX5p8Zc3u512sznyJeWClL41bfO2sixMxeGhVc5vjbiafRJEkl1ypio0lrFfP03K8siWJcJ7E
g5IY6vNkmtZJTm2zjVq1edEUd9q5VTSfFfAmVqhmyZuMlfwuVZVXrc37FLX9ev8ytShpcCzKRh81
7HNja35nBgVWSTOGII95Wcjc4A1H/LGZZh0ipkZCvNMO6vOYFW8TICioSCDuap5ggw0bcQiN4EE8
f26L1K23RBwhx6C3HEh13Rfxc5/KtdgoXevaWHgOK4fXoGHBMDjWh3ppiZOpdUog5XhhwpF+Ja7K
DT/XiDy1r1XZVPdKlb3F5C8em5gZQ7dOb1ni1z2leIAwxCDDduJwXY8nPA0BM6CPvtFvGqM/i9r5
ZibFS+Xkp3xmBrAsVAkSP71fV6W3zQZVD0TKC6ezxG37FKl7TSICeZM5yh4iJk5Tq+ZX8+RwUIlc
EdYq3R1euoOeD/eZHMqtXqh92E3WdKOP7CFylNOxaljWqSifgV3yZ9Ll4EN5H4u8Xb72qYdrNHlL
Y64f1sCPhh5HoLXrS7sWGJ/lQqWJ59nO39qMq+mmEt0Pjfj/cJhf+wI/V8YegGrO8RBETGh4ax33
w2nCKDnqVdOSbAqXtcp2lIeRT2LRzD7GVAC7SR0aIPis/8PnflpXfvpgqFoEvBAkj1aSY+DaZfjh
g+mWyV5qsRI6znBJUifsuuRomMNtlBfYPDQkaOQVq74qipB65Gx3yqPmtM+ZmeycvKILZLKfL6ZB
yZZn9M7bTQVVKRPLfUyfhwgzXQsSKQ9Rh73d7RTfiJQnTrv3ViMYZrsY8yfrSBjyF0323zO92Gux
wyyTx3oooo9GoP5PyvRIGCdlWjFM1yTw5sdy5l2uIhZuOqaHca3dRxph/vrMWRlj6IpVJzNmZVMW
rJCyyy8zSeZkI6Tsm+hCqRoRCQXpKJdgxB3pl02ONb5ZjE2v6P+Bd/NPB9RPpR2yZs7Y6Kx/tXXX
jYMSIXWVkHwnZUNyAUWaZh8WJ/7IsJ76bKwff176f4L4frmxOOTRdNOA4JH6VeOn9wZ5UVGhhNV6
pbg55gHI2nJrJF68kXJ56V2HqQC7SlmYuyFyr9dyUl9Y0EvknEHXcQDQkB8Ga82kjpRA610WFAOz
kb9NCVtpyRoyVO5hJmCFaCpxqPXio23Es0F0DF1IzjWZcTsRD+x7EhtAmjZUQWz7epIWm6FDcmpS
Oq7lpgLhriopwqXK25nqbBIMfmc/YdxC1cah5bOmGyAoBIvuYpvlFVHYn/JcKHtt5G4zMLtuFv5N
DlLPU6bJh9rTjdSX4yrjjFerSsQ2/vvOyJkrHtkYxllVCG9O5pyvKJi3jw0La8lejMQVi483K2th
h6yMPxqPSI60TLs1UhKXbOKAKZ6jYwwQ53ce3V9qrz3UJf/5U1XZ/8yUv3uvVxe7/PVXrd8Gh/Tf
/f5/+3brSOP/lAufFKcfnvN/Gq6cX0WHY7bt33/suH3+0B8dN/U3JDirWBylE8bAHztu2GmZb9Mz
Ra2NP3D1v//RcTN/W+WwWPxoTLAM0//4o+Fm/sZ0hf9rjWh1kRSZf6Xh9hkD8+NbucIB1khuF28i
/ZZfs54L2at1VidkFRIGmfjQIKJ9NldT79tIpx/KITEPBmFlwMcMcO1xPz7ZizTfSzuJXhvF2cNo
HapQbzKv9M1Jb580Q9lVoqlvhnxS7s1OulcLQqGHdIW+O9QLu14f0T/lTfWVXF31oR7T/l021m0c
O63tE8w1hFM1tKeM8K6LLDmyJ4oFxbMWznpw5LTtijqCEeJ1rFSDq323y956pjcpbtaDhKR2kvdx
o5OwMHWlxd6eGt19plS8QCRXfWDo85iazFoHGgRm/6OGoOT7kpVMTkYa47dY/XogZE1X+DpVFeqK
wjAGv7bc0i+6waq3xiDdQ1Fr8yYy4uXZtiMoPExtzjWSn69R2eJjFyMWftUjvK6fHZaOvJPJofZy
/TuYmXjX5lQZvXrTRKP2xea09Z3U4e7RUJB2+EasqntHrzjHLg3Cg6JhL2H+3R5wUBUqZ8nFPLpD
Qur1PPWjnyT5anf9e/P4XzQxf+3zIbBl8sdTi6UaefHqZ/hxJ67yRVsr4iq0bOmFKb6Ggzorbvj5
KX9pYfl/QrVq0bD9++X/54WkBpHxLsRr9/NCwg/9sZDov4HJs1CmrLBsJN/cjz9a9/pvtPM9DrMo
tOEtrllwfywk9m+4l9BIo52AUbPm2P6xkNi/4RRhoso/tJjBM1v4K3Paf6oooOCwrZu4n8EIYk7+
+WkZ3FEy1mfg2NuG/EJqw/KS5NOuNwvgZaU5aseRnKjbsrXrd7ok9k2qLFTDRqZQvI/9ix3n+ilP
8/6kF2bMDq4Xd8BXi7+hnv7S8/Y/26X+71VI00X7s2ft/hUey3+d0q6T/wU95r+u34dU/vjYff78
Px471MCrdR2tLla4tRX/j8cOVqSm2TxBDs/XWkX+8dhheNfAx6gorRmAAFb8x3OHPgDLhAtxFgji
qjj4K8/dJ5nxxw3M5dM1Rk9gu1YOy6+ouqxJZzSNsQp6qcvOpG/ld0ZlqDO1YKzfZFNe7BK3To5W
nWrxxrDqAfGvjHp4SQ5nDRpY3cTpd9S+1Vjftyqj8ccU1WqNndKar/VOExRl+tJSkFulciqm5qsb
D9PbGl/YhBW8tQDEjXgHfPE39cq/t5ms9o1f/jgm0GiXORNxeX9FAHp2zfo7TksYW3b66oG1/pg0
W7nKcKAh1VWw0mD61g4KKVv3HmMYbRXfps9LOxzgtENc/P+L9b9iL7Ga/tkL9PC//ltg5/6p5vv8
kd/fGZPijUfRopX3+yCVX/b7K6ODQlnHPGs0AOoo0Ol/f2NMlneV9R3eEr7Tz9fij5XawCO4pp06
q8Xu91fwL6zUfMQPzxRyHoM3BiYvXw7FBOrNnxdqxwNm0piGGeRN9tIn49VQeKeyha43ja8/XJV/
UUGg+/oXH4bxkWeYUEfEe7/ID/Je6l3VWjSyalQIQBEaksFlpaFS7Dvs5b7eTLp2Tiwv+xCLqNxd
ScbDsOHo7e5VWdI0S0oba7qr9VFzq7go/w6YkDKJBthyq32FWiXZWkteKYdWkhB5ohfYtXvbGZ0z
c6O2vkBd068smXbxdZWgUaZjJqb2lFhz3G4XUy+ScCjdeA71DhrxVkPPCuSShsGGVv0C9FIU6w9Z
OmJnM7KMfNf1XXeTdpx1t/DXKuPYg+fNg4LRSIl214zgn+nDZY57flNHLUtOfVM2L1AUEMGCfjEU
2tMO8hgxIMz3s14aN1kduwAHc2JtffI3vIYCNe4DLHhDvPXqBQv4oGYqKWGumijncYKEjBSjJkqi
g7XGEEc185YYpVorr4YmtSozLHpGcH622FF30L0qi2Bq9BZNTlIx8sCVmid2yVKn9I1HpLKBjLmJ
nM0zz6Fp3MePMCaW6rDUg/kE2s70zSFW3uKs3IBwvm0Gy+b0zDet6J0FoJ6Uzcjc29cloqTCVJB0
j+tvyqMqbBQ+cXCdXTr2G/NTlaoBX0D8QzxHZ117jXMXM5ANtah7ZGWD8qfGdbgI3JCJ/pz0zgNU
gzuckTRKFf3CM66fZaMzD1qq296JiZhHqcyE3Qt49A9QFq2Dx+EBwVVJCs/ixWDq+tzP0vaY2v3R
m9U0GEi0heiV+5rR7eoSPAlzjgD4yGWYxv0wLAATRnPPGElwsB9vdSM5pTQLwiRTtm5XjAi/GLCT
LOfCBBA+gPzv0dj5gAUgg2jtcVRRoU2R3JdLqZ/1ybozK52/TY9fE6kfORecG2gWYY70KGyXqNxp
ldyarXXjDkWY0VUNM025HrSVoCvuZi2+zhcaDI3sjisHM3KJN1EdCbsxE2clQh+sW2cQj7U/MWpx
xnm/zNVFW/gGTW1f1fZwgxTonTC8IE6EeBD9cG/06saq5muQMlBN+uiL0Q0n1SQeykQV13vdyPWL
DoAcGA4qtC4LbLu6k4bQUXIfkMH63dIA9gk9QXAvdjxVh9iZXL/qoGRo9FOYlpQVCJCyDYsqeTJF
rPiK118Gd64Dp1OEz0E5BP3lV4r3XVM8iG7edI2qLNsllnxnMErjb+6H0CXY3GBMKIplGy14i5tc
nhutfLDzOvGt1juxW18xw72pdQ5doJGDYVGvpwiWBU06LPW0nrZllVXMoOppGxl16dMUfMQVUyDw
7miyLHLnAoix7A5/gnKlu/wpHv1Cj1FTqyb1zZImH6KQd1HJ4Fzzhp1o7VNV9M82XsiOboxvVvSU
U0u+JcKDoh0Z/bY3wWrOdaSEszDOiqefCJZSQ70oPTTb8s1QnARqyHLIzFRedU27hLOd3RhNbe68
prnxyqi7FtmQMftb9r1SY7ZMnHfIbvDV3fo05/Ed5CjexMkemXVYi2+2tfB7gZS7rpYrM0ZBXOpg
Sgwj/4Cq2YFg8R5x7gQdHIWT0zcvkTdEm6iyAiy573VKRRHrcB49BLpAXzfWlCn+QASZL1wvLNKE
dpajX4bF4J8QfiQTtdmlhN4bZZoQWOUmhDh7F1NqxwTUdRzlJzUraYt63UYdoluZ96ZPcWXxPJW3
WZQJGqLWGAxW0QW5YT3GLvldujMkQaMMvV+DFmbyYH/VrOGkW7l7E1E3bbqmYpJTOw9TazuHrB33
rZUf8J8zOYvbfZaIjTu2h3nh0wxhz4Gem2mgJNpyl7NNY5Mvz9BVol3eZ0ypcmevTdnBLp3vo0jq
sBrnnYJY3B+cON84QDEDIwIOw2LxbSm0sKkwo5toLIMq77tN3BIMy/+8UmVrBaYJhbAalOPkznxT
SJcyiJFsPiZllOx7p99GcbOhAZwG2EZuCye+tkvxrSVAPKoHDEdpYm08TD8lIkPsMZEKWyl9KFUv
1OVITMDYwUOyBCNNGV/L1t3MMxY+u0wmGolqdc2zXm80OqbaGSuQF2ijVC6qwezI63HpGEXW+kbT
cl+HfFuAPnc8ZdqIKLLA3Q+nui2ObWPIQHjOhzHmrAZanrMvxnqxSV2tc8NFbQ9upRxbpsonmuo1
zJIo3/f1lOz1Kr2NC/Fi6sYZksZDZ6CGLGtnJwzVHgOCDp5AuhjvMiuV64resb+MxdmhlVIlfePX
xmIFhTVvXdm+eU3ygKDTfJ8ZLNKXaC8O07PbvMXcRcLxls0PKlH90q1MNY+IrEOmqNCoiym0omaf
9JXuZ1WDanSsD4zfVVLdojcme/uxtT6GOsGWPzTunmFCczOAcDppdmOA4mBSSK5P+RBH7Jg9NXvQ
F4XBheImVer0pXLAYfVDAqJ1ZJZjN3c6rILQTLXzUhcfJeFAWwwYjT/NxnWa80KVpuwDK8Udoixl
RxvKYpsVPcIGGeusdKIK47J6qqjVggYAFS8+ERvC6x8jL6oCO3cg3CaW4ldlNB8dyNt97ImDSuEa
kN9xyng2mNipKvPZ7KXqqv7QqNazC/cA8cPyNW7KW4XlKeL4xtDTE2dGbmDB0ty8AoC8BPrEGWkw
WyUszWy/JPnRrdNbqxZn16nuLeC7G22O7XXvg0OW6OYdQgfCkEq1COJFLe5de3mxpl5nuG/uopoZ
Y22oKZGDmNs0IAO3rWyyE3i+cwN2K8QS+xLzRvippvZXtpeRTMroYuONpfJ9NIpv/TTV19qU3lkp
3p7IoeTxXEV7RIO+rUbA02ZTK0G92C9LBV6ZtDtn2yU6Q/SS294qs3ExRLeTy9RRsOTjZlCjQ45t
3i2Tg6n3F7JhX0dzOvOEm1f2UA6hHRXbvoBTjA3uui+xtxmzWwd5x+ZQ5hols4OqII/D2FxOWs6o
Hdn2d8aEDHy1E2lAwje8/NXOjcsivEvWpQ8NgTRQwc4iURlGNcW3nFakEmGrx52hhumi7gkrvkG/
edst5W7WzedpKfhzqS4o5JKgQ8iCpU997dy0RtZkPfLXclptpzfkFl9UQG8gNcZTKbQHshfvSujD
RxMKauAWIzwrEaeXsix5FD2BwES2L03G5BPFgH5d82WmQyZiijKzmWGXuWJqklsgHmCaExe9TjDY
Y/We4qDKDygqGczkc1HexSq9n3PJxqMB60ZTEIrFsk5NWqr2TtEi+OJ1BuR+jxROrV5zseRPsKbr
gSwhuo8DagXPOMuedJCeWbYWZELyS0ynquRFFQasoT8/m/zcr1qPQWuED3w/aJGey//++RgUV+i/
6yJRg7pkZOXTa67DmofuqhqSKMb8OU8iyKxI/gfj8y/A6PWDSTCig09wE30ydHA/f3AjuqF3DLsP
TG0VJ+gNCGXY0F2LcMZ1EWopredkQTaj9AwyjJ7Cr6gZVa4zgAziAvJ7vM4DMLLCeM7X7XA0tUr9
RGbjeugIUnRnpUYMmy3WKVHZqksDHiDc1MrQmZta6kMv6rghUmD4T3rGf76qnGxtxraqBRvR/eTb
/zC9xUZMUufg9EFXiuIRUwYaDrXYK6XOLqzMivNst7n7N3DRv++TrB6Qf/RJPm8mdnJiqOmAIHf/
xNz+8LG5snQ0zEdgtdlQpKFZNcYXo9VMuRXTBORM6MMMqNBKeZPKcuKUMc3k0K/rSxHwzOPj+/On
6+fx+e9P1xo4yekHcSctsp9vMiFgFuG0JNniCjVOpVO5pymXyjnjAHqjNI1ybmsH0p0yAlD884/+
p/P9Z9OBTgIy73XetN6iH66FlihoWRldBKjv47chdhuWC7xlcWDoGXddOIv9tyb+v70BNDR+uv7g
MNHR6hYdBWBADIl+/sxRnwSDIzMO+2I5lhgEo37T189//od9fvMf7/KnNH01FK3qavhwv7w5FhMo
tOB1GWr33hbD7OFS2uFO+m9fh2O1rZ9xit6yaaw8AT0I3D2L/vbPv8Jqfvz1T13NbeAgcEutGvpf
v0SeccRz4joKuqQ9odp9SCLKrybnZILaKLqfklGEhUIsWpJfmtI6NB1LL/NbuZ+hFvqUeeu+nKAW
7VjmaseTJKgh5VP6QxT3kI7KDlUle2V+q4sFnJ2kB26I5KlrnJxl3mx2pl2EjpcEi7S3kqaBNdf3
dWEdndS+acg5tTW8z0p93Ql9j9hJwh9kFI5nGpt+F0RVOfvd4LJfG0yjM0rEK9fO9Q2HeHgo5XjT
G9GzUAmUsMp7EOzfFqM8uYObhBxergt7fBLWdLQKrrI1D09RP77ocnpRh+YpMvQjltQTfpw0zPAl
Og1HyklrD0OptAg+vQfUimEZc48isrJTe1eb00HV2os3mM5Juu63TFe2SyeKYIzpSkG8pwwpsnvC
Iq5xDm/nFOil4x5LA6vtxNnbU7+OUXufdPZr2kZXYx7v59G4S2sv6DHn8JLLl1KjODTEE1floR76
HiS/u8Uytsvm9Fgq1jMVGqfm+Dop53BGRgRZsYPK2z8Nq4Yj0yqf89g2NpWdlSjfcvZXHX0/m+Tw
Xpv1A+u0x3xv2Y3peIzw0wW8nYhsoy+VG6OOa5DsJTLIU+cuMfRni3jSsS8fF68+9qVZ+Da0Ir+Z
5JYg2SBpbD+L8kPN3G9ovBdI4Id4YRnJ2mt9zp7IQ1hrY2QA4zaNhtcSWKnfG/WdkY73RRb5bWls
VKl9VWxn70qP+pUbOxTLRcriIYm1Y2m2BcZRGSzmMLI9uHWNm6riLJNVL3ZKMyfO6DzYlGk0t5N7
CsovYyfbkI4cWGSVpwhAtHYLZeGqHsmSNqqHuJ9HqJ+T9NNIFN/wCDtboWpXUVbvFp1w4bLf1OqI
QMdQyzBS0itzcY6Ttwx+VHKPkQMtm5Y+xZK4O0WAdK+AwjfFcjVbWMR7Q94qvdFdoyCn8u2ya8OV
Jw7CF6XFHWDPpbtVEvOY2c2Jo+nRW3jPmLtiR8IwTyb44ux6URgbJdbTfQJR4JLXzdWQ5bso6hca
FNnQ+eqY7YuBE2YvKfqMZT6YQvli0h07mG2v3NKc+ciKAXBAB1uz6L7CV3OgG8xLoJZld+h52zaA
W146r3uwS8gH02xPoeRakEa9Yz3oQGKQCo3vK6jK+kqpsPVH+YXrGlYgjfyEoVdgL0BD9bkeSKud
7DWPKglUHbt8O4uNWaRnVB77ol70x3laMn5j/+A17HCkYYagYOsnLOhq0NJmuxKjFwU1ZSKT764I
i250EVV3/SoU/Ih0C4BC3NJ0qZMNJI/cd4R59hLvbpT9kyLHuzERiIuTJXAiYJuOQYuMwTp6+sh8
NoXaHpU22S9uNdKLsKAQeOcmmzd4gx+IWd0UuuaExBQpQcS3x8N/Ue3h2priF5nrfq+1O6FPe620
dk1EJS2txo/oNS71fJ322iXyrK3OkyLq9LVuuiM6zA2p8OFAf0Ih+7JxtaCa80s/p28lnJqkVvdp
Yd5MthoIdznJOV4h+sVW9epd62ov/fIKjeCpX5rs6GWdKXZmWSjJkxQQkLsRsbFjcDwYRR3Kqkek
OwqQco0e8+XSdtM73k4r7XdbGaEkwAsBRKfNDsi1dDlE6NqB+PaN8upUOq05EY8BAtnqvnBS664n
Q4eWMBfdY22M9eak4cu+hTfbXGM/mHazt+S0hfNHk7MhD/+cP3pOMvqNnKag0vXsQfPy9oYm8vdO
0Q7LGj2be4BBR+VD6W2LXuAwWaENGX88EO4ebUbR3ThN7QbaZKgfCAkq/Zh06D4z7DsK2mT1XOec
FNwc0WMKi8SKB9e3CB88N6n6xdIH7U5VmZbR13S+9KnSbzIJ8Qu1uH5TZVqBPIk/8oQcg3LWcLq3
ODfbI7pENKcRFlK/iPNoJT7rYex2l3Euql1bSIJh0lM1qMSGdtDuandZgoXgZvwM9jkdSDoZC+XK
Hd2bbtTNIOJ4FDL6I1A3Yn+P++xIAgEOWxL46H5Q2iIhf+yk8dwiRfU7kRMU44DQFQAgjobbXstp
vJ2H7soEtNf7jtPV3/S5+26U3bhb01SCoVVoApNUQncL61b3AhG7DianKpS3IgG37M8E9wLVAyA/
1+2LiirrSEoO0L3E5Xh+V6L4pdVRFumFXpX5rjF12EpNtskma+G/+NKuLDqKedIup9kEVRHKZe5r
FOpGge8huggODcqBpTUZ6MZ4WhlKcuALHz4ZXtM4MqevaWJ+62PVKveeM2rXnYdzd0J5HTpKGW1j
hYbFGseUSDgXkwQgmDfJmf6J7Rf896qCuZ2bUWzrKOLcJcamlhveZXJahoXeaeHq9WVeZP8ct0V7
XfYaMcutq8gwI1SIXnntvklA9xv0Z83dBBr8EKfZlRVRzGCFBTyD+eQwWLBbAupu726gvniABSCO
4B2XHtJxWt6C5uBBzrRwom8Vuk2UX/Ewdn4jpq2JM2ceJmfnKvXjQEN7cmHcugsZSbpapZtsmq1g
mJudmyh5UKfK+JRY4k7ziJFIRhZAHAf2bduWRSAHx3tWusSgwZVG5keFyOphKYU5b2ZjCcwpu8Dv
DbzM2ZhNq24EXggMUe5jWzfkUfE4Bo5A/teKKdt7MJJBfXR1cU8pUvhOu7iHBJ/3nVdW5DmDVpkf
vNqMB98d4gNSmek8pq35VPUJKGpTjUBNmfHGo9O1qzIPG4ghxsDVo+kGJ6C1yxdv3Jten3d7y5yN
HceHNqMdOLCgayZEGoP3eT94TQu+hh7pFAOSdqfxmbmYjeukv0f1sZxEh165VqOI/kjuuQ+s+xfh
jO3RtVRoJDUFXiByfOJbSuwMXwj9PkM95VbzyqV5Qfx8nfX6KpY9CDJJsmXaaTE4wRbd1pbAp1il
ny6cfcp08x0gS3UVYUDJHECW1DzqdBC9iHYEf/Tr7jks5tbQh+I06SyiFcB5zN6lODEjwqApASeC
qqxDc4R5zbAahS9Kc3AqYJMcq7mpnXnnRqm8rSyxGaFQ7p3BI9YX2h8jERX7f1Gf+nE584bMgaf1
AjDISEtb5K/s/uW+V4mqSlp3m9b5axdzczqvwEWhjzeybMLE1daJgOMjP3mPbevO1hXJ0UUc9Sq7
GvVxRJbb3wBg+9Zm3hIqWQ+pIrXCwcKszRQGrn2s7bM2C4VB61fJeQCVeDyrFZwXWEnHTGlwdSfd
uXXdmzjH/L7IfA+guQ2mYdpNZjpsppiRHrMMdsNU7JE2k0DbL8sXV4u+mDGofcZ28JSq8aGIqnYV
MLDvVkWlMXaghkCT4/pS9vrXkSIMWigVpTFm+JIYwqiHLMX70rTmwrX2rPSmH5m5ysUoqAbIfs0t
90YUkXF2cPPvlMFSn2lXdsdIFoFZleitda/YdC31q898cmX9FxWofgWuj7MIyzlwFSoI2pgJZeXs
x8ldgqJf1G+CfPsh9pkdfce8UOwU2hWXrsJ7U5jTdV65xr06KrnfTu4NnKdya6Hb/mqP8jxMJcRP
L9mNkG9u24pKFa/Il9bLHjsrnX0rwpyP+u3iRICgK60d/dyYj7Gg/xuP4qtrd3JTqp2XssE58gJ1
dvio8rYJWVlesmxwjhnae1+qw3OVRxwWljy9KmPeo0ht571FP2DbihmLkqRkHWPmXFJPs9CMandb
ktTll0N8A8NtQSjsXNdqXXyXTTnd6sQuhBqxBMZntyGqD4vV7nLWPKpsxtBltwK+HpfKua0HweUm
5s/rAzsGJpRW0g2wojR3Kfrvqis2klRzhClR0u0mpXff1lgrupgR1rx6LUri2T4kxZClocWuhzzY
NuN7VIrF/Wxa46M9dFWzi+nD9zeDXZNC1nSVEk5dEW2WinK+n+kV2iabuRqy0DMnZbPUx+haG7NN
P3g76utmvxjpLeNLH679xV7aC8aOTa40d73JrJq2zg43R78VwC8CIb0PkbtNj8+qezJH+Fbj5AS0
8dSTmCJli1AHCXzdKEE/x8VWZlUU6PX/Zu9MmuRGri39V55pjzLH5AAW2gRijhwip2CSG1gyk8Tk
GB3zr39fkK2nIrslWW2720xWJpXIjMgIh/v1e8/5Tl2uEjTSiMCKXdwZ6R4SR8jW8jaY+JdyYd1W
loNnuzrSWXpnlOFs2BA3aew5G19yXo80J1fSq0kGGptllUzt2bbsU48XbVUN2ZMqqxubSWfhw0MO
8NhicC1Dq2aO5sXtXdNZ7Rn22ynw2vzRAe+1skpqh8hTh6EZz0rGuFS4ejWMIojQyKc+LGrxKZ07
dsnYPkw4RYAuAQ9rLeutUdYLHFb3kck7BZXTjZ89c7ZWXtpOfDB5zLdcgLCCkzfO3efKSDAsIXk7
pOnybMxB9RDECYU+4t8NxhWCNucy2vL4HFxNhl1qxTX2PFoCMkoaZq+TWNNnNO9wOk1hliSvoqJc
DIaSUZGb3dhzVGx6lxp77G85+KwVaxKBQRnJkyUHe2sxC18FqfUQ6+AxMvjYG+97a5k6hLr14E0y
3qSNSy1U9cB8DK7obnkXED65Uz6jeCVGcGPdGbTGyYWUfkipbVbQHhbMDvFyVOizNtkQZ0ee3RJh
Qxd8s1PjXFCJ94vbYjso32wtT02RteecYJJi8C4dRzBXCvvQMoU+KG0fzZLxkmnHPg9ve2lmCP8d
s5tHx8/OOXOm2yGGiOzEYxXaJO8MRu/u4rxtVyNtVMIUgsU7NWNLvzupj7PkgCSWeuFUngHYtqXa
x70176MhfmK6YazgyYs9Rcg2qmUXb0VmPKSte+iNoXgF4A5iOKuGcDZsft8yWrcJk8x6TFedGJ66
pkVbEes7pbT/PLgZQ/F8idfoMtJNrQSpGKCl+Ib1ZdL9tO/9XmJ8S7hT6bnct+7ghkkZ7a0K7+lS
Th/V6FSk+7nBccqXr6K1/GNQzaFKss9N49AG8urPhd2eFxLPN10sjYNXjGqTjwnYgbx+RnXzDVwY
Mmj2WJi49hseppKIsc5EXSzudDJ6OEYnRnqaLPc6PSa6sVbWFJ9VWmahn/M1dYaxJTj6zpsnPGF0
HixnePKn/p5PKF0PsthPQ7/XPfOexJUn20rm0I2afIeVbkPj+T4bCPRCZxTc06j9Iualxb/hv8y9
+Z15Y78yquqAnPCcmIOzt/L0VdEH3HH/Bb8HwI1pmCzDCVz/bhzVeY4zpi6ADfdBAcOqThmE2qL5
Wmu65l2XG1em9p12nDOd6iYs6/xeN3Wxyhw+f7B1X13Yk68Kt+QBxGMcNnX9mA+2HyIZUmuzF6ey
GHa5IjAyoQI84j0tP5QqrV3HXxlk9tpbPJzx6N1UPKq3qp6ecsCLqwZMGTk79R3Ccd7Jkl4BdPVL
04iXOfDOcYEnNMUBlznWtI5cow0x6sPGSe/7mgfaEOqBsfcXt6MWQop+qu1pDke7mVekqpzI6Jns
lcwVVqXCSkJ3Mu/dOv+IHZ6c1DXWSQ6MKCkpEYtGID5KcfBBuphWc3u95kDsC+dxcKjPo828cKLM
bdCtHf4dFtj5Rs81EW/qafGQRzSZ8awH9alykj2fIlp2l/8yq/NUl68Uv4eg4YbL3YN2InG1+MaN
ljUSTOvGhkdEG40ZR2ds3KZ+Gsb2Bc5GujJ085ClYMUr7FZZE9/aYtwTrtDuI9CRq0T05ygyT8Bp
b/1AP5aZqletdi+OJjq6NUiMzUTxqRQunVZ1ny3Ji+cwvqrTYetU82GK1BvYyZcsEzsZIMpK7eJV
tiq7CEeSYzuIbcIHc8O0QNPSK6qV5NQmhiO7mfpyXpm0GfnGnewACOW9meosTLpsa3flOe09Xnd4
dSlQdZZzxSgyUu5y3AGImkPDuhKJ6ChN7o6x+b2M0T/0GvlMDC/Vmd4GvK+zMVB5ZMSsjyoY+J80
Z6taPA11cmmS5RsPt3NyKpBJTKHUJo6aDfZ68FOF/5Cr4Ylk5q/AOk3EqyYk06Hbm312LycqSsNt
oxU5L9wDmSlQfzHP52K/Tdr0zMUw5Ua02FQs/nl2ioYWk6q2TEw3RXcFMmUWpCdbVeuRLQiqNrKq
LpMbWxbNBtE/y6nM3lSsbxDvDTuuudvaAm5elCOE82k4NxKBrNLuHS2Ex9F3X5sALZ8i9Ymna43x
ek16ylZN9PcIrkjWWUCLjpQRSmcZ7CuF4mJ02vaLO7XvKgGWzg2LhDQsJKGzxLRklG1FFi4VtzuO
bMVry4YxS9vm7HP1xsPncmmLovvZVTezGG4Yed3GDe0pu+0LFFKT/+i58wvsg3Zjq/4zIcY5czJ7
J2R0RNOXYarnIKxMCvqo91ai8JO7ZCGAJuvlm9+b0DI0L0scVrTx+/EBXo616jzUV64CMYZe4ZgH
40VU8XOlubQGTXFDlHS6TkX+DOApYkGUe0Xk7rrPIjdk+kpbdLyNRXNXj/5dHdknURlAqlSKZHkZ
3rsr7iHp1VNSip1ymANijKVgQts7OsuxyTU1VMIMeIi0A5FXl+ulEpfO4VRPfPIPMislUGduaJVb
aj1gR1wZfm6s45obBTJD4M7MeSc6NCLQ+8lAa4IK5MFaqmmjmCDdCrt8mpvR5bCM/X1sciGAy7Lw
UZFTF/kTz5QKcRi+QdruXkVD48yBwwjV7BwHkC1nXYpH7XDSrXIrNY7zFH0MEC5XVoOln4wK49br
ahX2ItgA/j2hxLNpgJbzoxnBXGuC/lS1gUTuVJHroEVwSipl78oavBjI2HsNRmpVRy59R5CDWPb7
Zx3RSlCqN9AR1ubWaIkR88z6PmK1rpxUyvWsvYGS00fRpxOjvqCU1VArKn2elYjOo2FWm7ot++kG
hiVSFzPvMePLfsRL5OXJKRYcluycu46GKPfyYZsGKXsPZVzVfHVl74Q2874bfI3Btq1sZ8XIdSnW
3tC2N3ObPKaTWMKmcN5U5s/74ZodQMnHNV+8llP0ro1KHhrXfVkaBKeosZqV6asPkgzSMGlpOOVy
/LzkKD+WRJ7zCam7afUXZA2f0oCUwowCAhbA9ZGp63TDyOyjiMnrMfvmvpYUI8LJrD0D+XhnGhP+
Wj3RCpytLyo2DZ5Wfn3ZdfsxmR5bI7UPV1blRtrWtyA3sxCcHDfsRJ2MYWH/9pFdCZQiK89sPjUJ
MR0Mwcg38k+zDXa/xkXrcIe/0sc2Tb6UGyaFqCNNKvYelNyu+SFxoS+mIwTIhJ9zizCglKhxu8iB
S+iANgaD46FI+KZyj83RzlLSxiNymxbquRas5roX0IhLz/3aJ9GdQ2YSxnacw2im3LvO7Opb4QYj
H8zcwgmE/TKZx9pvkjuDNtjajls63PY8oMrMyxyogdtyNiDGC8sy1qg16ua+GcsXWbkjG69SRrbm
vSkA6QsWYGKRmiqUMmW+Y3amVezcgWzUTavRKQNwuA6SJNfygnLHlUftAi2JTeIdo2sHOzE1N9a8
3jdWfQedJeN+K6vN0rSI9xRzj07a56ZmYsWGcxhKb1uDD7izhwiOB/HRAcAXINB2TQ1k0lEZTK62
HhfCdW/MZK6PJA4MnwZDfi1qqA18O01YV8GL1WiWVfBk0D1X8Qv9h/ugL9TdjMh23c9Bs2ePh3kX
OHuwyAJNFoQcK3FgA8olT9qVhTGduVhE88mw0OA2hy4g9zsuPrsRBJUSnkflqtvSdbwV7A0ivY3u
UIDLWQXRhOB73LVV8EwuNnyGxfoMGvoSjOXtILlUSK5JNCzmHpQxn1eHHCr+FCXD6zBiSfRpvU+F
L7bmErx4tn4aWbde3c9rWu90b4PNVPJ0JpSTsf4C3UIw5iqdTTR65bpzuGY7/hwSSn1BrLLphvIw
Z9FtP4j3ybYeW7ARtR3BLVk0+cJzRzScPdyV6IsATa9HBzt23VYrt8ofSS9sN3mHupJ3/B2x7B2M
Bb1T0fCQj5AMSpmL9UIEHS+pNk1g7+PFP0Ut4jSXFCv6s8ObXSzsRmS82Whmo8Zm4DbReKqHs518
KewmCenNHI0y2AB8XPPOPjFvfo70t3HmwsudKTGK0Gnf46zj1AqsOTTSZF95zutYJY8V0WiVIMyR
4/kU0zzVlj5yodz3U/vFXJZNpZcrZo0WUsfQ1X+EkpTAW+xucylQdib3E50BVs2BK8vOrdMv3qLB
UaMlOajJ23euiUpzOiSmcyhg/exwOz7BwOFBs6pTF83ltkF+xe1xQZaRZt+I8f1eu8V3o1nOMBzv
qcc/5ak6mXV8bWPbl1godKUeHPYwdqjaFwPRikcY1g3AUcS7LsWeY40vWTE/UH91AJvNLZeNU1Co
tdPQ5RReVcltNkowxJjlMDqI5R6/TH9rdjPttWIYPjeW5ELQ982jG9fRE3sU0+l8TPNwdsxjXrdM
5jvk1alN+qWTGbT5JxAPpeH1aqOMTn7XyopfgriNt/nS0KAD1B6WPbS1Q4ThbXEre2PNMHrTZUEv
C1jcYtzb9ugiRuHVa7vIhnXpm2g486TcDRIj+vX2nvpJFEaR9x7FY/NUlTRIgZXKKLSVC6kf30kP
INjd4Bvg181qO5TJAsZ/QPDtul5ahqhjptCLaciosR52tiO+0ChteRqTPcSe+R7gEltELcwdNd27
Vl5w79v16+IwzRFRetcluiQxt9NI0/xsK7p+EyeOeExjy13bs7xZkBmgggCcg87H8dBY1239lDYy
Q1Je8OQ5I+k7yJ/t2viw6tQHFY0wPdDI1Ca3ru6S2pSUIsEOafSOyJ9h41lLgqTWfQd9Ut8NsfPs
RclD5FHEtcs7TUyXLKPG2CxO4vEbxzT+rtcf24s/oIC3a0N7eAYTbAFZfPFm50B07xOe4uNY9yGU
lus2KQhUL7gt5/pkTULtFPvTCi09GFCnXdaBCt6pTTCA6JRmkfA/YmVEX7OFvTworWYLsIigqKYx
UqR0stA4lUt6fb5+cNTMW4i78kQk3V4JAwDQnNxgfmgIfax3BlGGTPRlvk86HCYVl8EQKA6gIYOA
gfpezN4YThZTPrDjDB+lC9FqMvmwvI23MIB1sgDy15i3a9fihrEED1QJayYrPTEL9lOhAhTT07CO
jfITpK530owp1ypGg94NHNpVFEP7NHOeWac791VvbTzlGVut+o1aONVpvON3zmS78knqWlGHnrIa
l4cdz15o+QVHutMeF2PcJATnmF00bTqLkW+9BKAsmv4w+3ZBxvF4hDvVHNqKBnkWGXftkB0Nx/5U
lAhFtRGIbarj82L3w60xZ5/btHupsOEdMIlH9COyOEx6d17VbvcIy2MbqKSCt59MYV/mPCkkdrR1
7m1cuiXM/EhyXyL0Bj1ecWH2MK0Wlho/prqy7Iy1byqA2U6xwOXISMntjG3dl4Du5zh6gvuNx71d
XhHT9CE19zlT5nbMZYSqx5k+RG98mnXPO+5dJKSMWYgLsz3uhmmy49MA0OKDrJ0c8Q3kWPfkDCVG
hlKzKefWwkgedcg8UduXfL6iLk5uhrTZLoxrSuZyTpPYfrTwAHSrXLucNoyvwxbNfji14O26uL6g
PL9xl2sVoqm7K/+ii7ZnTMZ1NQ9ypugNJ2NDB4OZ09yvaXdiSE8sxF7NUYKvwENLpdL3+bM3Wg95
IYt1GijCrDuyxLrxRwgGKwC9+xWqvhI6If2zH2qBjA5IsrVDjWkNq4TfKT7x3S/BNq09FM2+2Wrv
3k4gA9PDjGPSKhtznk8DfDy6q0RHuieVXLtdos/7tY3ifQ7zvGite4g4bn47S7CYm3KZcM3AFBvC
ugGC/zxZNCg3U4775Mi0P/A2oOI6KGKC3E7kS8zIc+xQyZpyaH7zLG+uNh3Zp3JjSm5NG3ccMlbD
LPvN4sdVfj8AXfo29NQ2RlOzfTcdP/Qmdb1ZbzyX4g6jTc4DqQPKDK5RWfaNyIisvJRkI6Srggpe
rDsz7ftv12hRlgGKsP1sOkv7qaXdqhgIXmiO8unHfXf9J8kKYlXacz7TfyasHFqeadj7qQiMKqT3
9+EQUcsUB9sqRy/j3wjcVnEzJf7QEjqOgLgzCTb5HLcl72uSw8IPRev+tTG7bH4frWHw3yfEJ5dk
jES6cXgSeFuOkPslpkh9HEazIuBgKfJb2wQ9FZqkKuwmrBYzSPhAOWufcr3cyTEm2hJFsI0gJyYW
buNzXyJVoVW5eHLNoYP25/XtdugTP9tzek587osYo23eytk7gx0OglO+CL//TNWXVqFG31mFkWLr
XI2BPxqvmYavssI2xN01yTspaDYkNOEMvVQ21TMzYfBzEvMDurEcxQYcJYS/9rKLZ4WkP9Kj+ex4
UQB5mudo2Q2qNLpmNeg+va2lZySHoB/1NYMkrYoPejLJtEvozaAyymRPiZuMfU1WhJ+XQ0SaM0EX
4aTGpr138U0VT9qQkuKKefH0QJJhPx+1g+p+Dbnaco4xnErrlqBkbdIbYeAR1RmNkby1DQHUVUyE
tZvj8E4Xqxwpufxa3CaDR1UvQA/Rtxa5JR4J43Vfu7gd543d9CgWbM0A+MFqDVUipsvGrR/LloFo
ok3kFI1prfurdvQoep206GFIhuGK19dVTx7sYHn4PLhrWPcmivbhUapFOnsdp3wzjIsRu0JErLwb
j+vcYUGN24Z8lBZX/6mehzVxF5XPjEtlxn0K4Mm4ybEd87Nabz5VgrjCg2vIyrtbJGi1Pds64ujA
rIZxny8a+agYNM1VI0ENQEJVxPaBjDB5cqBF0BjIZf1StnHiMjJTS3XbiNo/Zeh7Poy5hmfG8VLt
GSyMNyj2bzOLAeSKUxDVyWAM3UNRFzoJieGomSe6c/dCNrRDuZAjaKPVZyDoj/WCFYPe9XGoCcEe
zCjOtoUuFWPQ69jSn1IOReIh89WUdMxm0UeUFERunKUDa9EsvqIYMb+mGQfLCowHMjG2P5Txjt25
zqV2B9FuuakF9a2VZynxCzNRJUj1+XTOBVvZtQ1Zf7dLQKo7IKNsl6OYkKplCHrtg6+l9clwcTLA
1PPweCTjhFAn1iTIwu4IuMBnxE6h7MsAiexrP8XZ0EtjenRl8pynE+LcyRqNeST0ZbTqY0m00PeY
183vStomtNsSxb2ldaoh4lrMuAp3pvOs6Xc0KLVylwzOejYWzBEpjCTamMm7NzW+vGY4BzCUTf+t
ALN3noZAn13HoKuTWBlTOXpY9JjI9H6BFcqjDCKps+6njLcTMuhSBzcbfbnOMqd7rywLzXk7EZd0
OyD12zuqwKizQNnFAOcW3ZGygdBwRws2TzHF+ZFwi3ykZLMRcFE8GzpEJ8/81QH1gE8CljrZ4eiq
8Dn8UL3LFDH+XBBN5OsyYvbRXkXtczSR5NmMzR3eZrZIRisvXadxvdiWluRAE4G5hwnA1xLU0/XL
9Tvj2cU0FK8z27b3kV0kNx1N33MlsEBBuy680ESE0Gw7rzCfIZP2A29WpNhUDHXQ0Tg/9YSZn2lp
0DCvG7qVYStK0sXJ7I0PlWnzaA50AR06VbTZdpKU+B4/aDzcI8yqXhHbsoXQWdJAnRZHz3sbfC2h
jWPM/sg9KiIAqpjtb7hP7GRtt/gEuzQ3h3UWzUZAiwI5d58yzqPvU7bbWsjqpiULvrvyoKpDYcrh
VQ4+MnYgCZxDoDgHyKQVBy4hPmzBlRy/tLLKilA6hV9xG3HdEU6qqW+TWYqv6Jyo/muDcHnTSeJ7
9DX8NYddArfLJCrEmNTHJI5Hg/heoDsOfwYDwU3AqetnqU+8+UJPc8P2MrXbtMQ+tpqxVWZX/98g
N3VJNXIUfgFwDU0J22iijTe1EKusM0id0h+nM1Zn319T6asLI0M1b0ZTo/YUBnJR5ryxc5f3kj3c
FJMTrWtd+d+Frru7IcAyRgFco4nSHJy2OYMGGrPC/zxUU/2MBKq/TT28y23DQghxKLCWCkthVk1j
LZ90KRF8IgDExufM/lu0pM4rCjv+bGlRQZwJ1aLwEGzsTF4iI3kMQBwhRtCeeo4SfeN0Sncb7uJU
67qbnstuTl4D3dDtEl7hoDTJE1W+afieD5MhxFcybdMbNfSgTaVJrkXmYts2cpPrFFnWdH9UXzwy
PUFtJ4zaJohgvLIjYeoedN/K7ymExtt5FlQlOJCtLV04dUGamuBDInsrJCEeaU4hBmGvR3Nyn3rV
aGPvMGq5owszbKyxJlNM2Mn4yH33mShRi83KGREyd+6cPc9tVH7rB/XWe3R7JZ24ZbMMj5T98dni
NHrwmRvmp8xrEYdPKaFwMgkw4rayDRsmoyhMrk5dr0nOTVL1N3ZVBWsYfhm5b53R3S2pIqV1TMzk
PY2DCN2Io6uXVKVcMBe0PSGjvhwD8IDDVphL+4BMwv/g144fSIJHYNTFlXHj1lq8tL0HEx/FiYGt
DnTsdmAszJiPrrSzxt/bH1KftjnVgAEgMqa3i5xQsLQzUDNwXe2rJ1e1syRJCqfEXca1ot0s6KAn
QlttNpyfponF74d+Z9tzQAuzMM+WXFiXVHusexNyoUQgSsCX7StGDrMG8XaEye5+Z0Bv3Juxymjq
i4H294+/R/4Uw1sMISSA4bM+oe4KIEB25rtYsKStac/Vj0nSBy0GebuliYLm6JAbgj0jnQp2GFXa
LOMIlejOjmzkNtq74uWyhsOn4oRGc+Tyx8T1eVJEOqLHtGb3YAmm+6MeaB6id0R31XCZAVBMwZ3o
uOen0yu4kgtNFylKluVfW0Q1a9fM3JNoJLvu4KgAFB6NsWPZGPACOxRb7xPwLb3teldB/MEz8A3r
QnRb4Txee+k0b0UMog8Ocx9SNjAK9BZajqtJ5D6uHGO6XsSpmRv6pGW2KwJrAI2JObfc4MtUX8eS
2/uauQK+ojnS3tas8KJvApre3xEqWxJmlikvIw8yW5mpmnFXQsOFTmx5yfSkLc9ihGeXLXrSBo9I
MIrB+uh+fFhdtyTLhW6KuvAAu4gRuYoQ06e6ieZrhCmLeOWes5P6WbY+yUyp4hPpTJpb/Fc/ukUr
boAKBtNHXsx0bkU6Z9kKXTQuBN4bmIG8qPCVFVlcBi/Sj+MdLnPnyaoYnE795F4SsuZBHVJ1iVXG
je7VMacSY6Pjo1ySXfKQ6Gm5Q2FlPYyLjNu16MqrYh33aPpAKg4JoY4rGmcTGDElUjsnyYPXk1J7
tDtY1H3T1q+KmdElCTxsBWn70laolFu/yT/MpYk5jVFR0+GVBNVWVOypQLOKa4wY8W0vseo2+OkV
0WiM9dHlDCyXclY8P0vE3W5VVUwEVxURZI9mMbfHunXSO6ac7ybkjz4UMRj+TTxA3bhUVj7LDaYN
vlBV5GAb8raznD2sNKPd/Dz9gcKhtcaSyaMFj6df1848nQmLgSfuRy0rfKDPMpycmFW6CiaXG6X3
w/cWXI+a21Ib2t4WrBTY6mVCm/nHD6ATzhNR4c5FcpBVejrLJqbksoPrzU32LofUaFX8G2eaePDz
PGBdYpw3RUiYYGJ0Ibos8TW/rhVU9lgcXSHmbSeXzLqVUNTy2272p4i4Imi8bt8Ru+2qgQ8ojxp+
CLZPDqixm6d8b7eqCTYQRFxkGUvPzdjqxiHf18nEn/+5CzCUieTRhyQQc0HKmylEw5rj9/yxgWEz
8GaXTtSQ+mHUAaCEp+1EtEhUavFiSGQRxMAo11viD3IiIr2FEU4f+mVfOWKPhhM9PXoFo0OENtJZ
y4+Lm3OXAL1MCaVodM0OkaE53f3Q/1EQajYf8VJ0S16faBHYxRl9WpCFXY8iMcQfa+Xb2PWcYB8k
smt3przqIUce1N0SlWxe88JzgdJZ5RejSBsd0vuVDHNR97Cq0Wl+C1rOUyCkJuHp/dBJL+w7Cimg
ztEiwjLhXhWmMuWbnIkZKm/qeTKzfa94bYJ28jJZG0bVfmINSRqb1eTGm0lNPZ2pqEWFYktaSaHl
BPFTp9uIYqbr4mMN6BFrhNQCn3Wa4+ZoLGu+RkuhiwYPXLrGLjFTvOgrhIFW9+JyAyHmjJY3I8xG
opTyjGv5nnmDuvz8DqEMs10qHef9fihz4a4a/nQVcl8N3plSDvaOThAzYWFrkDapqwAGm35HAGIi
BCKWfsIYpJLI9beZHbjrUeBff+C+EHk7OaUCc8JYFO+2pMnJnj/PRHouMy1Xd+zEc1y2TvM0oc6J
jtzsWX5OOzGHQRSVX7QdsORTOi8lsKw8QjWUjdY9OotIcU9MAHPQXIQ0SnWNjz/opzLY68m0v1Dl
+695E20y30BDlWKvuap5jTh+BPpNHyYuL3EKbDGv1N0wEnFo2lx7aEWsgrmIH+OMKTZOsw61Uvfd
aoPP2AfZEV2Xw3rbienTD9veX2K+/b8IL7VMfKn/mjn4kwN307+ncJ2+lV3azYePv//tx9/6B/1N
wCF1QQsG4n/RrP6BsjKk+YcAGxjIAI+rbQKC+x+Wlen8QbiHTTUsHYEh2MRcjf68S/7+N9P+wxN4
JwNclERsAYn7K/Q3+1efLW8MH6gDFtHHgECf4kdw/Z/Mru3sdggySD5MZ3vL6JLhH+NszP8Q37Cy
u+/Ao5oncnu7G2W243WnRIycz9WJLmD5DYc+0jqPPfShXBruMKiQF4z1MTfEcSxvFskuhaqiQdpg
RUl/z/j6xi4C55wbVvBWRml6judoeTTSlKmu7ybNrZ5REDU+aH12NAlrhdNQbAvS6BDnuc1wYfMj
44TWaChUhGyui9d/fbn/X484vPrq//XSfm7ZrD/ePn7wDZ+rr2/xr5FY17/9zyXuADYMfCi9gQlF
EEP1T1rbdYkD4HU8Ms0sWgO0NP+5xM0/bKhmmN1NienZumYj/mOJkxdPpYWQEICJ6VqAOv8Cru3K
Ifin6fm6wqHEgWozCW8jKUhc//8/rXDBxjg1sRvQRxr73TCAewf91f1cMv/SwO1fvdN/ehmUSICQ
qBks17avT+6VRPinl2nH1DTkVQpkRFn0nNpwuTZKDwxyfeYQn/PEMTiNUqORazFnk8lVkDW8gjY0
obkq03m7RC5YdlnTINzIa3QqTt2eYbItO7RnCfdT5upOf18M0Fpo0PvTVwegEVhQAjx28VR0Fwpi
YLkW+EZMFo2FBF8rU39eILOf25kI3JMGQUVSOWyVB5X2FnJs1bcd47gAbYdLpckNToC/PkSq8/tD
5jXDOeORB7M+1NPdgGBCbpAFBsZuknPDTTVyyhvGUzkDurLsaaYtUULyr8OvF4oxWL6P+GfiEOs8
JDkjSS+pMGkF02vqLw26bVpjBMS0K7yW803P9dY+zLp1DlaWL8cZzdWykoU1XKfsLlaFgnRkGiYp
7ISwyrmjEa9TUWEN/DaIN5zyuUD4ZqwrYtjuErtHeo8Aixxqx2C0ki8q2tpl2cSriA4I7bVOcT1O
mfdB0GDwdEfQvfU1j32a3sDw/I8/PUTnn+vhv8q+OFcpONq//+23xSh5FlzLNeHGBqZ1lXz+ukry
YuqYuqCpwol/rQWQk9P87f+Dy9781WPv/nwZTPbgF3zTMq3fcALoE/wOTCFSVV2Oh6tpWg+0xavO
0SdG1TpMoyg6mRnzZx5blJtRlv6H98BD/+vzwG9qX7tgpm8HNv/89TeNs5r7cHFtirqJvlVTa+9T
naKehwyE/Eha/+EB/JWg8PNXZpPhVXkU2VR+e73OQc7oIDMPMZIQ/LS4HVZdnTP888zdv/8Sf6BN
fnnW2dGYCIkrsIHP2PoN1YtGAleVDwyQJllq7Bor1a/GPEhIPdxvupVtly52pypD+Cddfa5iIb6N
VZHmW5uw0xtifBM/nMpquG8G3vcuIleTlgiXkLAbOyzOMLGbdF3z+PghCDN/MyEfOeEbzh+SMvBu
M1jed///0CNqtfylMrtGXv/rQ+9nPXdJy3eKuR8nX5d8+69d+618+0jLb/p/+1H/OAFNyjXEIZRr
Puxo22Nx/vMEdDgULOo10LpAPtgR/oH4tf+AP8+UD5QpYE9Ouf85AK0/yCJkzw0Ql/iEgJh/5QD8
fblyAjoWKE0on9R6jmv/thtEgdFyzdA50Ci6tFwbSkorGQyaiSodVqx2eMlfnNy2LxmpYpAJR+2f
BxqyL4JhoSC6G5pRZUVMdVpwglbkZq9Z4TGchSh1g0Hl6qMzrPiZy65cF6PdP81dVcx08yxYYNq6
+dO38n/YRa3f9rfrb8SzF7CDUnDwn+s2+6fDNg0MHtCszNdkquh1PPvF2akR8GSZjaR/xrkbae09
64D2pZgrdWu32nno/TrfkUOFtooJeUigBJIFJBfI5jG4JOZLLmNkuQvjha5s9f7fv+nrp/ynTeP6
nh1INiwENkaHCuHX9+y3pnARC6Lyt4ti243LtInH4jIu5RCmRUMXmmlt+O9f8/eD4MeL4kS16fM4
9rXS+vVF+ZIChA9Wtg6GzHrJs/lSj5jizN7CBec595ZsUXpRhoWO9JCk92Vw+g9v4beD4MdbIB7B
ogSke+P/WJ1/+q68ph5nb+At1OUVqmcDPEQiVr5yD0Y24iberdC0LRKm3OhpM2OTzwh50A2SmiPn
5JQQooQQKn+vi9FYZdfR8b9/h9b1aPjtm5H/Td55NMeNbHv+q9yYPTrgzWJmUYUyLBZd0YjkBkG2
RHjv8ennl+y+81ggm/X0JmbxYuL2DUmtlhIJZJ48ec7f2CKQc2JydMzFdyb4SmmLAJ3raA9hB5Ax
p0E5LLpGgTveLsoKDA0cAeQFJ3nYqam5T7SfmCUsIpCDsWegd7KR/HST8MuppRQGTFJznkabG73+
oxisBY0DQM63Vav/llaRSG5pr6mOYlN8tbjAzbZ2GZBzpXgKgQ2iMT4NVermSEgtHVGp6qSpOPv+
XYmL5+xdmajn6zaXWpXUfO4uZBsdJGsIFK4OhHHd28m5PBbRhvY2Xq1p7F2orfbaNvQoZNw4V3Y8
FQtMjPFAw69rQW/XBPbdJSce6/Ma46nQChTZhqLz4/Eyp2NR4RTFUyFM3AFWDdQl+JdqS4zNEVzF
Pfb9NfxWPeT/B88FVajB//N5eZfHv2hfHR2L4k/8fSxieP8H34OTTNj4IsxNgePvY1GxOOII3+w4
GhCkUHyxv49FCa9k6KXiYqiZusXp+R83Q8n5Q0ONEI8GhR3rcDb+zsEobp8fFzO2MZRXZJkbJoL6
nI6zY4Q9Bc2SC9etqtxo5VXmu0BAsptRPc/V894/0+RD4e9RfeOywG3gskhXdbSedrqzqH44MVXd
feLsAAPlxQ6TtxWelP5b7qb4ad5V6z53Sxhj0bU1XPo1epeIHF6BnxyU88a87toLpwemsxq0feno
C1U/gzpAJxiZOgjsoP/ug+oJhWWcpcpNjgxrZ99JCOZjAg4maWfApwqfJeXJzK4G+cKZtnV5lahX
Ge4tclxQ3r6gROkjjZQ7SG7o29FHJuK2GxYg/xYlZL6doRgnwtF7uehDKP3rjap4sdoIGKgkMMcb
sZfVJreDVL6tQ+PR6PzQHXxUqbTJerYgOVAEd0Ghrvsf0tAYFxakATcCYXTqMT5/WBRE8eWhcGbL
pirysY/5AYA/u9BqfYJRqD4orWKDUpbD81w7N8LosbfzF1RB70FVSIAzq40qFyhxacl4m0eSO3XK
/Yddcf3X/D/e+mYHDOZviiaSL7I88Tz67BTOOYH9UbP720qt5HVbhM66nvTHRhs3aWTuVE2RzjRb
UVa/H6X+k2Ws4ld221S/fjUXL8V/A1Mp7l0fvsAnLxi6C01YB/96CNHizP51Vie4dBxn7+Iv+Hf2
rv/B2SnqrBRuLPJJVtO/s3eMCDjjbAQsFZoUIhH/d5hS7D/owBi2sGshmXsPbv+uX9l/oCLJOcQp
KYv8/rfS9/nZhuO0aZI5Eiydd8+P47UMzbdC18x03FqvuNj2Q73Maihd2IIm49uH1/TFQhX74sP2
RYTQxolExyzBEfKH8iydkOtkSro68uAborUzYROwMkGgrZygfvh+JFXUwz4NRYWC0rgumKPi9z+k
hcNEm9cLmdbUI+SlOeedjQ4rcnTKqMfrtKpQn+i6MzMGWeD1xeNoDbi9yde46+bQOt46WiXUkVaG
hHOxR0fJA1SAKre67OiorYLI/f6B5+m7eDVUOYH/cGhwaok9/uF5Ic2nRt9DN2hHIAJTDQJd63OR
3EzvzKHRlch9/9rB/1hV1D+9JZOzSdzaZMOiOj/XOk2oryftmDpuEVHvssv8xi+7twRRkRtzqC56
oRyUolV/EQjNuUFTVvpoOhcdRfmMGqtbFpEbhvZNoDeAOGVUt2v4EH55UXQPgxQjf6dAzOSAprA/
ITdlpOgp4+73PBpoHsVFfguY/mboavDqOpCUMZhQbjbtYAVVYhMbEFG9FNdOpfDQr6jQV4UqB4as
SFAEo8o1dOGJu9/8iOEzcJ3V+BB/Ob7NrzR4gvnQTDhIAhsYSmWlxhIAyc8sSUOUj3XLbWv/MW0a
c0lPbS97DqJnTbAA9mJuvl8SijZfw+JR2CcUuHgk0pLjNTEic66nCAy6siNYpD1ouLEYhO8tzJmp
jASREmZmqLox/B56fFBcRh1IvVH+6DuzOnHV+hQpjh/nXXnzwxJ19Da34g6QkCMVMe5rpe92Gg6I
WvtQ9ajcfT/72Rn7/h2EWxU3WlmlGyV+/8NoIZhlClYOtg2YUi6cvulWfmF2J3bAF3amKr0Ah8gM
eRVDNRGyPgyTChVlJewcV0oEO29onjXIeUsLNhKQlw7SBSL/qFztigDSsKcYu9EqRpeisRUY29pM
RBPfqun1podCUzMgS92WouBPLWux5XUu2kTxLqZe9pcSQiweaLVVkYcbScdzIRhriMgd/rpQVsrA
ua8M5YqSsn5emEnpUlPBZMQPcC8OIYIXfYQWc9pgkQ11ImzPSj9FqDHIKzeVrE1GYrTSh7oCJ+q9
SHL0M876Jx/+8h68E0xBf3LtAVabgdbGIg7vuzCfyONKNNpgmUENioIVwj/APqFKnHjPX65lchR8
6hSYG7zu4/ccDOB9kEVwXCsBNjgOyzzyoYVnRg4aVboLuiA/V+TApEkISgxTYO6lg5sY9rLjj51I
4GYJ0/vaIuBRy+VWzmWAY/fjR7ecom1sz7Ndq8L/QKt7c5HK9NoxkIAzgw0wvvLNqTrAl4OSZQnW
vGjjzAaVpz4lSDBo5lP8apy1jwTQQq/KiymsrIUdQ/r2o6fvd9GX4YzrD50jHYMOktbjqWaQ2XSk
yjjejfaspk+8skG2bDread6BKZXq9lnoPy663Hoe5Tg8T0E927UUnNjPithJRycy4cOkMMWeNtCB
tmbRzGuMKS/QwHeB2mOzAfJx6YFuRP6+T5dyCWwIoLq1LP2h2nlVhEhF3dgr1ZJQle2HHcBmKW8h
qKFwtP3+JRmfDl8ejXVpkSxQoJHnFzX4jb5vkF27TvoEIDK5SvBawXzD6M01zXKUCxxYYrmunWka
EGqoGnqLIkFnhAguIhnqxnBs6Liji6UiaZOjCVunGrYItZDD0A6hWqGNCK1gg5wqf5uK/KWFsKhm
t8hpRsiP9faqSKWnASMjXAIKFEReTBBcoLtYHdh3x+ieOr2gekp+tmxzIB0NnBmBCHqhH4SJwDSu
61yZ9pZ/VVoA6mm1qegY1+eSXLZun0oRfMN06fsD7OixtFCy96GTlAm9bv2EhvpXJwWgU0NEVdI8
ZxZU6bIXWetBHuoR2nC1VqL1Duq9Ce9DVa3+Ci2/VSz5T15Dul9V01a//sUtpP7Xus1+vghRrv8W
FxIyt38ulNzffnsX4c/+x13EMEWJXkaEXfTLP9xFjD+oUeqWg7a9hu79h5IJdxFMJoCSgOOw6S9q
bN1/30UsDNN0lU/8ni5RafmdismnM1/EKbp59E6JkbheHgcrMlwVaBJiktDngC2Nm9H2ThxEn6LQ
bIhZnk2oVBytZ4gh0C/UYtiEBYXgzrn98P6/uOl82gHvw1CgkEluHVWdBfuGNq/fyLLneiglYF6z
z/PRjQ3ngRh29v1Q71r1R4GVsQA6YD0HQkJ39FlgdbD8KOUJIUq7684DpTmHUrCIFdktvXFTZkJi
B5OY0d/oeISE6XjZvJdrtK14u04/bmTJPDH9T2edeCQg2sJngPDjaMcfUol0BfXjwXMBZJIWJdug
91ex0p774sNW9r2fDH/1F//xLnNqyFm+qFMCMWXob24q+z+ykWGBNQxZu8ygQEkRMjCDc+Ku8NVy
/TjLWZhr7NikYcUsiwQ/CDnYBXp84mhSxEKZf1wu5iobw4IZPl9IkTV2ue03fFwPVys5e85sfSsx
FlXHCzPVEWRAKrqJgEjm1/gXnhr/0w2RL2lhBUolglOJKvjxl6x0o1VxTPdcs3uGhn01NSkKLck2
zpw9wiG70Q93kYEctZNsy9S+D+rmxGGiisUyfwXUaan5UScBTyMe8UOK7ngjEu1dirVZ6q+B8T6p
VbovLLQ7ZPs+KyY3D/2F3PawobWdrqg1bmHhzg6Q2FC8VQacXbCrASOcsRSoqLbnwgimk+NtV/QL
o82vv9+QYr99fl6+mUgv2ZazvV9WRWbqQc4nG82LpubclfwV/jVc6J1bqa7PKY5cZHL9+v2wX0U2
rjCaSaaiUfGgAvXxNSHOwobrEbsrsv7VqdLrIu9WCJMfvh/mPRmaT492FhdSVacS68xWBCBgxasa
ijgx1uBxcZ3pNvqLk7YqmhwhPmMXdfqu9BHli6W9CDHYl6+cEZe20dn3WXJTZNNmmoyFFE7uYPk3
JlY/aWOQ0MA30Ubi0Ths4JqvpTzZoqh7VXBzMScsHll78qDtZKVbMfhoBJvv56ZaX601rieU1Sz6
XfJ8uyFtjwBTYzlupjh3gZVeq0N3DrrrwkRsJPFMFyQYdmdat57CBsM99GOb+IWSwMpJo12k6cjk
hU/D0KMo5q0KoBb9cFWy/AYJm6gRDTSkpToJlWwv6ldQc7aZ1a0T0CtBD0V4ig5jxbqENDTF0sqK
22WtjBvVSrYDF8cBi3e/9jdA/BeGzUWSNymH8F5VImvNhqj7V6vuV0NpbCveqM+/D5weJnp55aXP
JZ2CQKvPoiHdj5g4QBk+jD3iT9wIXS9PKaDjhBn76d6xupVXG0unjJ4G20eT0FjoaX7NLt+jDbq0
8Hj30bBpzOSpHBsMVGwsoBAsqIdNGZrLMYh20wC7xkOpYppAT6vbbGzXhly9oPSxC6PsusP3EYc3
qL6KeoG956Yzg43Rp+c5CFALBYDJKV9gVmlLlKcv1Z5tq9sPGEUgPdBchSVKwcUU36E2nSO/izwA
UjgOGs6SH6xav7mybemsjcOfdpYgvjVtcj9cJUW3Ci31RxjxRU37IRLngoFU0eis8AkwWwp+G0O7
iCsIrwQPEUhy8w3WDTRF+A+862JE3zNb6eUzddViKfQXC834SR9iiz8dHlrTsLWwdUJCaV8B1E4n
61bqe8ympHWVSXvxdyHnvfGn+gpy+M4KvFXdJPuh83dpj7EIMmgb1H7vQubR+cEOkzyoCTRqpOne
04wL02DhSdOZRi+58ZHa1ZN94QybTHX2UWZuS8m5EVFHCuWNr2gXdhJsVLDvZWRsfSSe9TY49Bll
Oq1wcHzsh9cxldYwWsT/F4WUcWzWQPMS59YwzPs6CVZDgzZqJ7NAekhwUSlvitZA3p19q9S4+JlL
2UOoNgqgU/XrLI52Joj+3urONVQ4lXp0CwxOk85A03xy64YXa5lnod8ePKB6NnRvmw+X6yPyJbSx
ylQY+rmFzyK0erTbHOXPOkvjBfYUC+5SZ22t78Snhmi7CE0SK1t6gJ581uv9Sinjrex3y6T0N3Uu
rXV/WHcBLqvQvVZZ1541vX8gOd7FI5oik/e+BgAD78AvvqH8ANzKWyUBlCjVvzWDADsHThcOVlO9
syFm5KI5hmizz2utxKcRt6gqfKrxIdFTAISskw6bWQN96FQdTkSor4K8Ay4bFJqp0ZGeBd+pKk1k
XVUop3Z1ZdnN0s+GTWuoJ479TwiY93I0mCFLIYO1wfYcHyaRpydFiYm82zvxW8Aurkx/4Sf5NewK
t1b0XTii3y2APojMrEopu44z/1GcqbLh/Qg6VlJNRcy0mx8W11cPwxW04d3vw/XnohLJibBqJjWi
7wUy9vgpGy0KcNfD51JSINkU2LYhTD392Rv6NlK13cCPkqPsFLN9nTT1QjeGDbqZ1C7zU9XKz3UW
8SiOJfo4nBrme6X9Q5KiGkmfaAn9hrFHQa6x7/Rsem3jcdNQozMtbr9ac5715UtoNcinEyx0afX9
6/hybXx4hNnbGDrcmGuqyGjXY8xaotAV5MVLBFDp+3G+WhzYyevQWYB9sUZmixAmdSipjSZ6K8lT
IevQqqQV17ptMznvewQxh5VlofdFGCq14HGsrnRHWmtEIcerziS5W1eOs8+rcJe2bNugPVGq/ipt
5vyml0JXw+Ens3eBZHeVWJVop+QovI/dCmU+QCzSCu2JhZl0a6XyVq3k3Es+JaiU4+37d/TF/Y8i
pzAFN+itUMQ+XplSZCG/MuAAmirPQx0g3qH+GZIHoc5+4vr3xb2HLiAILEM0o+15YVUqdCuPoam5
anSWttrKjFRY6bYLQ3KjFToR+fn7qaniuj9PcAVHhL4l937LeE+iPqz1xKwAg4cMCdl5FXNwtMji
2ChtiUS3UhDbtpCCEr8pbp3UmdatZiOU0eM4yooYuZTpJYV0Dfl/vVunk7o1xmRrmsl+coxdDYu2
bvxHCl/rIpc3bdqtSjzH4R26A38mHdCjIguqfP8CROA+DaUHime3Qyy8POorZUQG0Xb2YczhFxg7
xLeWoW/s4jrc4Y+00qsIZTKYdhQ60cSi6pk9j4P1ICflvuKhxZ9vhm49Ug9vCm3bcNrYubGgWrfq
dc64IXgU2VjLeFndnqPXjWx0g/iffzFEkN/b5kofvRUO1XS99J0iTxuba7bYJYKHp9TVlUzEROxl
K5Klvm+XWDc8Yl4lHKlWeCft/CB+Qx0WBqJ9r7fDoXSm6zYbhGlgtzYLUsSwPlPIg0WmhXYGMnkd
p1uyxfV2FcjSwY6hayk+njn+DmLmn7ranCM6eSni91jpO099xozrMBUJICrpvMbyovCKYSFSEa9D
HTPyEZC7MIPsWWn9Dfz+ZZl7D3JNCm7ae8oQyxEdbJGNelOzrAtWgYORLNlnSdZr5T5ZjbMfLX2R
VMGu1yAB8A67prySYZg5dAAU1dmIPwdNcC1OVPRatt0gjJf5fy/d9mWIJ46+y6MWC5y7qhu56RlL
AGJQ0EJkh/BMj2nFePENPDYXHOxhspxV1ZA/JQlMvHEjEhm0uR5snWKoiY9CLQ2u41v3yDbsPae5
snDV7kJYqjEHfsQ3Za35uHXJcbo3zOHSSJFjiw44bm6y+hkSyLLs02tRM7I90ipUEpVC2/Vpd1aM
wU7jFGr0yQ3C+AaS39LP+/OMy2luxDcZF9bIqRBUqnht/OGgi0iSi+BW1ELEGjGHcYOamtv1hCfW
oDhiU6c+G614P9bTRpdT1mu/cvTmzCS6Nh7rE04ULnSbKjCW4ttUWAABkl1agXRr5bwgiWtnmGwN
2KxKRSbX37Gl77+PCJ8PP4EeEG1KvP/o1X3qDCpy1DJ3OoO+dCvuA6renk9klWIZZJG+DWP/1sJf
K9THTe2RBmrOiWvpp4DLI1C0NKkaaiqBcFb+yeVSrmRtoM+R+KsOVapERVbNSLYjstTfT5eb7jwA
imKMaWmqbANoIAweR3clcyTk7n04yAb6adjq0skTrq51cLDkydUm0vhaj28kA1VV4nBUKqhHD89l
GRyKETVCKrA7r5D2XYAlG9pe0tC/mhhe24MPVDbnyklsUEAb481Lpo4o0D6Kw1034Wvb2CLNES+X
SxodpQ3CI1tl5FJAk9hW+02Pd6kodk0mWdiARYxZjGiywz9HQmmLmdo5voK73MLuOdbQVqZ+ZIUH
7h+Hmq2TVv2lA1a2GntvEeAlPdklyf+oX+RIFLgh5BtMHicAzf6PyJ6wKjCny0wZL/tG3EATYpSm
4tE+ZETBKd3rlXmBkdBjhlGFFOfXTYW7OPzrVWVwqSiIlzgWEWNZq3RERtU7VIp3i1DRIuulFXH4
ffYNcjtoS91KHLaYmAWHVvWhQ2BdquvNq1QFv8bB1BaxrW3NrLi2zRYN+AG2jb6rfekQRzHto867
zZHuU5B5AqMg7dPY/9Fo3Ai5OWYdWoFe2a2IBDs/TDd9GO08O7tuDC51BsdVwGVNzbgD590alMSw
rKHT4hGJqtMaleFV3th7SIe3MWNSMrtRvGYtT8m+lLWd6sgXNvdpVFxWYl/UmrTSMn070Mplme1G
LvtQhLcwKbet0a2bIthhFImUl38QYdYqrHsF0SyraZfIFMNmKlAzEH+5E23pD8WokYRLC1U/o0y2
jcqhOFVbs+Y3WkgqsB1v1cIQRzBmlJrz08I0wW1t40wJ6EDjlKltQSLYiyyPadW8QZMqFnXBx9W9
YJdI8TauB/z8RtdokCgV/sCxfRtW7aWWCKRIvMWxay8u3hFBeeIiVcjNa1Ch+SSlEsx6aRp3NNpv
msZ6QGr4UKv2oSQ4rxCYIGCBr/drYcWobwNY58vBwvu9alF6TF1cDpaSGa8Kz18JJcA2N5ZtD/S3
4G6dS6ussM5k7skLp302oZeKfDtRsBYxiZlw9L1z9H+w3FF3iWXe1TXZSTnhcGMNxiK3LBr2JW47
mh09OTgLY92Rui0tknNx0leZfyJ3/iJy2LJFzkynlexpXqsHkjfiaCFbru30ZEe8TA5eU2xBaG4x
1YnvQ9Xn4ei5UqJmQ1P45IZyHKjk0AwGpPEFuqE9F/lJwK3ZzrIXsdKLoT8x3BcHAVIp4NKQijDB
p72jLT5khiNYN8BmveXmBP2EC3YVWh2sOHlDzWYZKjG+EsFtb8f7MEghbLXLwYlu3uf8/6Af+H9D
OReP82dejBVlmKb+X+89RP9XLrCCR78gW4O2fdP+qsbDr7pNmn9TTcV/+Z/9zb/J33dj8et//o8/
8zZrxN/2mX3E5/3nJuHDr+zX1AKoPsJTixX4d3PQcP7gFm1q3PdhmFIb5Qz9G6howSUCK61BceVG
c0wzMugAqmgxIJ0BQQns/v9pDsp/AGVjHdAF4w8J9JD1O91B0YE8uneYYLxV6HAq+EzBNxI5wIfV
JWdILkk5ja6HKzyeFj+fw8V1uLjyF5fB4vL61+Z+9/b4c3f74SVd/1XY/giu1cVh/rHePR91dpWb
Us8z0o7G0nO5eLjJF3f+olw88ovXX3vU+cWvf21WTz9eLs8fLvcv92+39+c/b/rFqec48RjiHvhx
8tSSpAl1NTfPHxT5tQr+2jb/2D9z5hnUfJ6zWIEdSqMaYp754vHhhkLm4vnh8eH89RcuTYtH/nlG
znVx93p1OLt6vjvzF2eHxfXZ4XC2vzwc9svL1X5zONscDjvxs9Vutzp/vr3cL3e3u+XT7eXy9vb8
6ma5ezu/vdzduOfnbyee/926/JvvNO9/0EDLLanl+S+eLx5vdtuL56vn88fHzebu/OLRX6z2h/1q
s9uvDoerw9X6Sjzi7ub25vx2dbk7UT57x6F/9yzK8cfKMbQrau39Xb6KZcO7fH29+3XtL+5QAeE1
Hn7dhbxLIIX8FKHGxWHz6+4Xr/duEKv5B//lj2Jx/RQs3l6eLt9+Pr3cBIvdyw2r6+n6jdV1c/v2
8PYTrCX/e7h5eyjZEI83+/3Ty8/zt9tgcfPzxPv9lPTO1sccUaujNWgaBnNy1xfu9sIVP64Xi9XZ
er1ZLpaL1ZJfLLbu1v1+A74Do757mbNaTuHnQxJ6tFmZIcvw5ufb+etVynxfiZGLwyXvKlvsn3YP
L9cvlye+pNhV3409u1Y0ve7HNpmwK1FYN3+E8rMfow0s3KYxI5Efvp+qECX4NByc6ncKHyQHTT1e
NwaqEziy0lubivIi7PdtrW1TG6qV/lZa6arX4udpeAkljbv+Qe9+6Egsk25K08sY452Cx/Odr4Un
Outfxl1amYBDAKvLECKPnypOpky2+kBEhrtXjLEWh3Dx+nr9sr9+ebq+/HkrLx5+ntrOn6iFYrl9
HHT2KlDVRhITkx23RmanMX5QTwTUcD6Mt7bjLyo64pl9rpxqNn86Yqiqc3lEdUsRR9qcfzZKautL
bUlPufRr11JCXLDstPfxTuqmP7//2vOxLAu8DVx9WGKo1UIsO36tVdc3QojbdoPJ6i7qftReOr3H
4SAK0xMt6S+HMhVI5e/QwzlvJg+1UIaiaSOc20y3xoSdEuZoSDihTpvefz8t8dgft4yYlgFYgPYE
tEySheNpWaQvrV5Zlqs3uXGF3CPdHtNJTizKr0ZBdwM0E/cjAEizoMAlaAjQ/MJExGinjddbAGDR
q3O/n8unVSgmY9IMFgQJYHRzQYUCZ/PYGlXLVevBXAcAXH/0U+Jry8ywPMA0lVrgtN1EbhnbeB6Z
eJFG6FBFJ8rJX85WsHve6dzkaLN32gYlmmKj5UbohruB06mLHp3d5fez/TQKaB1BIoL2KQsJiVmm
g/VKZWVeq1G3r0Df26hH5H1xqsn+eRRg3YBgAXTQsaFmczwXv4+6PkCF1h1KBMwqpPuRVnb+1tj5
x3Tm04oH24bat0UjEQS5NtdrMPFmigxKAHQSFWcXlJi2tw3arYofBic+zieuiTUba5Y5OSivporN
WCM6jVoQH1IbHGvdbNvWQ+KkxpAi/ZEjBlt21tKfii3rDCtcc60M7VYx+62VDCtjmF4gLAIwwN9X
g0eHIMz9EP1mIECfBjUAIHxAcRGRmWNpAsXp6Y03Le4zfo1gXJ4PN5E+avlWzj1ER79fUF9+BNjd
4H1JDWBpHn9qWcGBSYgruhq2oOvG1h41hGsXYVRlJzbqV4uK4gjYYjYq8JfZ0o0bO020XMOxT0vN
i5imzF4yQBN/P595iiw+NFuD6wdzQe1HPMWHHDz3YkxCS31wQ7uDax6F/TrpO/XSHCc65/Qazr4f
79PKsoWsA5NCUEeGEa3P9j2mWQB+lAp58X11bVy1D9lF9ej81C9xnmp+4O/0MF5Pl8HL9BZeOztq
am5/IgF6R7x8DOfzR5jNuR/KREp6HiF/0G7lg3WlX+Zv5sbfaTfwEfprIMzSvXwdjYvyrN5qV9qd
fiLUz9/6/AlmB0oXaHrQSiXI6BJPhwYHTl9fU3rf5aW1/v6Fz5cR20ODWe+AdYX/C1fv+ANLkUHh
qm5gidFMXSj2VN1WfiY/nhjli2EgnRASKMvQSTVn79THJUgpLBBNepCe2SgYYH2sPNoDcp9B0S2y
SsGsehcU95rSb4YGfT6MlPAEDApPxZdlWlj2ueGUj1NP6y1cKMF5UvXbVIceJV0gjon+MswO1Ka1
6MUJRqRuX5v+SVGeBgPH4uIMM4jNJP9U+YCy9MOi/hWbzcrqhyV4mbwpnjmv10YVqyci5RfzBqMK
QZXsyqZnL7Ltj/sn0p1k8phumk/O6xD7+nOeJieCzheDkMHpGgBIRAt0YzZIRLe/QReyxzQzlddd
1d0g6DjsTnxCnvTjrmChMAjZARgJU9Q2jmeCNhU+aHrdUxDFlNKJQdwiaBX9F6bC+0JE1WG18JPj
UUynNzxLjXpkmWttj2TnuNTH1j4RZeZFQjEXhXIKPQ1VE9T441G0noGDsuvdIY5pLyAJe+toUXMx
lFMrUFMalPFBvfj+BYqvMH+BEPiBoUPPtAhux4N6fponacJS6Gob5+iqeikzVUMCI5EkjK1KJ14o
qJqCuWuV31+F2DCR44t+laG/B90Pq9DA4wUwUcZbxVfSbSoJZGlvnoLQfLUMiSU6inWkbVybjidI
sTyUMS/qXIwBrXUEz3KncMafAjrMg6P4eLoovnE3M3R7TrWQEpzK8zrt3QgKIUYJBR3KUYVh1I/2
LgY6i7HHkK5RCgYWoEP/qfu8fnIGGiddj8HkiC9vlKR3BRbDoa6cQEh/KgiLxzNh31JVZDdSiT5+
CwAQh7jltHQVrfZVFHCr7NUY8Hus0LAmFsXewTS7bDtxG+Yaj/D8DbghbKdlM8FxRJrU7M/vF55Y
WLOFR48S+T/SeoenmoV4nGPNAhxX61p9q28R9bcWJArBOmmxVf9+KPFXHQ9FZLCQqIA44dB+nm1f
o7D9QtG71kX8V0GfEsHVJhzp3ZtFhldJFu4nTd4Gg3ooZHk4kat8micOCqio0KDkB7HQj998g5Ku
3coROtpphn+yhceYuaxQvlU3fZBUf4sB/GO+/Wkdss7By8ImFqh/brTHw8lKYiJwICOFHZVXGLA9
Flo/LDxrfE7gMp/YwZ+CB1wt1GHonwj5xk+gdAkzpqGyESvHNqpZyaPUXWTt1J6ZTd0daGZ2HDA9
9jSRb6+//6SfYuX7yCIj4fWytmd5Jv27tqveezbQQLHZK/ZVW/h4cgfPlVNsszzzT3zHT3GEEUmh
gb47xCykSY5fbKjV+FRbJoGqrORlMfoJ/gPAHb6f1+zzISHGDhUdIpsiP2zj2VJNjVZJGmsqMEGP
DG2f4npSHwASDNpyAP5sb/JgiIsTZ8BsiTKoBa9I8M+F4g+FpeOpZQa60jb9YNcqivrPMGniTcqZ
g6Ee3rcv309w9hrFWEJMj3IEZ43OiXo8Vse1wNNiJXWbJlRuPOQD78IJ7ZPfHwUOOOph8C1p8s1y
D28aGwwP+tTVKg0tMCWIXipNC373vbEesF7hvLcQJEIl4nguIXqj6Nby3oyiTe11qtXZDxWdpGTd
VmV9IvueXwAoesjUAjjIWGUosL6r3Hw4LsdJxZmioy0aQlCxz6xCpxKS+ZoDXKEyEv0GWXrDaXHS
Quzmquir7GkqbKlblEY7RqtEyfIG/1/LCp7TKqleJT/Ool92JlUgCoIMy7osbHph/qvqkTt4tlmf
d5Na264fxc7Nb34g0m60UgD3K9SolLmMKmzXFudthDnlJgjW9kSJw1Pi/sRumkUJoCiMQuHIgTRH
fWqegvp+XuagmOAu92V2UO02fMaFoXtSQh03ON8Zs4Ugy9795tz4UEiJUBHT6ZLBZj1eFiUK7ihy
8aG0KUJ+LcFFLo1yb/v9KJ8iBXxODk5iDlQcADezSGFiPduNUgXeyilVeNN6M2Ruz3XJXjZyKT0r
FBaM38u2WYLAGzlBkQLgjX6aWcO7ayYDQx/KjeUKUinGLuGQn9i8czjx+zCIYJARMj/KR7MYgYdp
63WOn7rlMIGFsAP/srcjZGa7ctopvV3clvjwQpQP/XUNeQL0VT3A+y2BFZe1vwUIpPz4/m1/ClvM
HGFF8Q+S9wTJ42+a2o0eplGQ4n5JyhZGRr+OpEo7MfMvRyFHBdMrEoZ3BtaHLT4MmCGmJaPgTR3e
2kEQXPcRhqu/PxdCoyid6DJqhbPXK9W2lGmVjkluqE7nYSu1GzVUsv/CWiHbgXJJ1on8pZjrh7lg
t2dISeEk5PRdtLaHXnUNSxr/K3NhJpS1GAijwONRJtTCS3LWhHilJG+5Jver2sdf+8QwnwIJnx88
OVLVRHn29WxLkxNg/CCGSaAy3EgRehBZOOF71QTNhppjfGaF8amby6djWQyqkxpTNQVVPIfSQWzy
85B8wLVtr3UV7KW2eixJyymq0t8OWQQQ8mNyOWbJKj9+jbFh4K3p4FxIpZhrmJKV2T6aEIZxv196
n6fEWkDlSCGV14WK3/E4fT3qcp1TZEZI2nwseq4c5aJGLxixaaNRtV/fD/f5swE8JzPlLv0u1zqb
Fkr2Zk0qwnB5Z+0qooSxHnu0TxdF5unI24OElvm0m98dVkQLSHn0eYSclAjdH5Z+NGaRJo2JtDTl
rOxXplJL5cYopfyqaSugqQoxK8KuMq1OVJXFzv1w0SFwiiXDagQCytH33pr/MPBQKV0zyIFEpOy9
c/RQ0rPY8qPNNIwjDJWx3EhJLF2Wiha5cpr1J+b9+UiiniSD83coyMgkKsfzBrFSDbi+e0tLDvEQ
VJ0pSNcpxnToMaQa5edCtTHw/v5li284nzOFdNS3oL6jASHWwIc5252cp7rpYQZt2NJKahEo7yNU
K74f5fPCZWq8XxgMlGZYUsejOFET1dQFPVxnu6nHUy6jGtgEwGDcOGJhnTgIPg1HRgnFllScsWhN
zsKa3w7wfZE3RwcMzFabRg8Jgh5btcQN6jcnxjrhFHi/mgrg8GwkOpKOVrWqjcDpkO0yWE0LNMTj
m76CR/D9ULPbosjGVDYD34hbG5qLs91ohvyrSc+tZaBa1YPlQOm8MdtEClFSijXZv+BGa+mbJmp8
vNW0bsqG303YuXSI+gylXv4m651Q82GtJEir0atKUJLqOY7gNGbDwpER1M9LW//di44YC5GG/83e
mWzVjXVr9lVyZF8xVBeN7GxJp+QABgyGjgaFUV3XeqN8jnyxnHI4/sDYYUZ0772dCA9jjo6kXay9
1rfmt0KAV4rxu0UAGmmSlzbUqijpq0OfSuWJjsuPzos/DRSuwpgnCYorAQZK76ZcMg9FLpHZc/NS
TmsfmpGT0xJXTrJbK6H1Ucru58utswDRF3gGipTyu6Bz0htq1uwgbtKbwzFJ1dYNikm5sHI9938/
Wn55qTVZQ/WfhNr75pYw1fDvnDvuTKrl2RuMWr+fa8moNnWvSh8E0z8tIivu7c3F3g1NJa7SQAfH
4IbjMG6q1bK7K+r8g/XxV7dEKpw9ncI80279+Zvhx0I1q7M6QFbLLayQkq6xrkJaIs/oLsGN9N8/
P6gv8H1YrdZy9Y8XwzWQ6nTP84uwi9/gfyD7cqyv3d+Iyn9/qZ/W/ZUhyIZH5x/Xoi737lLB3CZq
wqUUq28/RYtme4udyoc+zmavKYv8g2n8i7dFtoK2cLDIUGXfs8KwyWy0uGx1t4w762YANLFzrLz0
fn9Xv7wKkBYWLHJ3P6VMW8WpyjFJdTeO9eSiSDKVvq7ku0r2H/N1v7wK+XdK8WSpOd7/+Oyw3lVL
x8oY5laJD1RbRFtlXOYPBsMv3hBcUrI8LL4aVkTv5i0fvSBshgsodaH1whvEm4HePJHWLRVMFefy
Dx7eL4Y6lTWZWgmFbrLh7y6ISLxBcV6gz5CKtnDlpaUBaSQD+ZVEN6XK37+qdY//IQag5w6hBEgr
0pGshe82sXjILANvac01Js1xzSTqElEMo3MKR8CIjelcDIDfPkjIrJ19768LGofDN3vKCsmmD+/H
l9cNyaIuqYpdc1l3N5US1OOu0+LuDDmP1npI/eG9F2or3WsFdHoZh2Jy73Nl+zSRJ9YG/gXEMfqD
Yqy+VrfMVlcmxGaJTl9HY9ij22u4b6dVUGvCTEqYoJ3ZaNmGMK6r3KHWo+uAqQCFoOvKo11JuFiH
NgxcUZkmRme9NKmf1dpo7/MuWQAKh1U1uH1XqpvQWgKUNJ2uP+v88imt9MX2Us1KSpHZlhN5WH5C
J0t7qxs2UVDON/kwKPsmWhUWJf7UBzmRra8Onb37IteCbovTWXJmxHNI/lALnBDUlpHQ2hXkhRvW
Y7Zr8GahRa6WzadSJ5kl+p5UscC/ozxrq6bG3DuuMa+eG0vFZwYqwH0dyFXvGWHLPbVyoh2hy8zZ
YQx6m0zYMNgYu81JeYdFTICzahL0NxwI0/t+wJ1N5GyPtBlLinLVl1VCh/rMdi/ISMVfoJ7TmEAG
sZw3yjK1LzgIlokwxja9cexMm/dF0dl3jbQUn1A06amgwVG/GbQyvpvarIuPfWVaeKMO1tCIukW7
kYVL6ghVqfLFVYO1Z0auaunSaJfkS6iQbnK7qKR7sTZbm1JAYkwdZWRlydb2jPGEXXBeb+keCQCP
Zdq4iHEKU1wVl2rcSSr4BWFHOp2XoRnF97NiRveaVMMvbNpJNfZSajOPe/QPCOCL/oxYmIeGyU55
ko16akQgLyHdIeA7fC2x7MdE1jOVxvnQyt2O86cGKC22Ulrnsu7JqrDT4ZZT/W5o5uZxnFvjlAWd
+VBT2baO5VBFo+gHq75M1X5URe6YgyJku2uvwkAasQLSg3o1AIKV6S+mFSgA2eol8UDpYAc4tJW2
N2LMyr2OCJpauqytHXkpF3M1Goiw763ypxS73ktnHMqXPsqcuyjrkwkjzWU+hlWTPyiV3t5RSZM+
x7WiP+Mvb2F7tJTwtU2SfjXtz4O8j2KdQMyMB3329b7QKbdrvTa5RTTIF52zjCYu6ppyY3c0+Yiy
cLrLdogrC1MbUvWbWilbjoyRmR01BtBrJCVIQyecufFxGgPosGaqhdcDKzwYDGf+ItlyHwqn7ede
ZPM0VlBI7G50I6tWfXVOjHzD6RE/9pLqaMVDjJYv9KzL42ZepHbrqLO0ak1TumI0sNnAS3R9uc2z
oT6GnCZjX6Kj+GW2BvrnLWWy0p3pDLXfaLh7ug2xGybT4Homgf2pcyVFztLjKB1Fd2STFmNTDJp0
wp3bfJCKZOr2aBeKoxzEVezNptZ9im070zdt0IX7FLwprgMTCTB3gr2fbiTUPcMeG9Uu2yztkp1a
azC+ZqY9XZl1sZigzYcGd0keQQuIoWtkT1WX7Eaq7Qg4hI4ZxdiqTMo5H0JkJDkE1y6L7YdFmerz
PGE+ihlfYMenZlkaIIKV/IB7zmS5VSvBB4k1lYVKsyYL9p4Z0IQVl0OReHh7F4gdiUN4dsZgPA1L
ODYiSpbplk3ItLZ9Ow+9mBSpmDb4mGCHqqo53rETzMdLdY5s2Rtpob7plaFdvEqbYayD3OjP2yXP
6b3TWyBelWqFupumUpsKnUmvuGO1UDMd8xrUl113zdGSo/Al7gw7xxk36u77tm0vFw1D5pJ2xQeV
g/jrYiY1q8ZEPxA5njzzGDhp6stZ28xurGMpHce1rommXLLoopZRw1JvmufrJM/Rg3RVEj5XY5y/
Vgyt2ZsIyge6D6OCVsPIdLjvbrhVu749hIakrt4vU3Kj1635SABfxxutz8dzqv/KazDlxYWUOMYE
knIuH8eaSS36tNWenLyspl3PqbMS6ZhmDxH0UBlxi2OtRmS66cVaXeaHLo77Zw2GSCqqRZqe0CpN
8gZnqvlkJKWDBa2eM2pN1NQbWFmKDEK/4TOVUNIGYUvOmG7VPB4+RUkgfaIqKz3OcDrP1+LAw1gG
GBx3uabcFoOd9xRS455KhrlE2maKJ/KjEW2WMWZQNbXGDAu2g1bk/TPBVHczTnCzhGkXwzXUGP05
ijR2hGkcGyZoptSP0D9nlkZa9SsXa3GVrbnIYpblNircQe4NxeV8HNzWi+wU8nEpYvbhbdel+SdN
7oKc7rFWK7xqyiqYPYmTXjZ6270MWhHs8Z9rn6MmDfA9LXhxjDcGr6gatbthYzOfnEgDwN20ynQb
DlpyX2Vm1WzwZ5YK1wqN/FWaGvPByVJICSHu44PQer2C36xJw4OSxtoC0Eg2febVggK9KSFUWkkY
rjBPpYMJMjY8HQufH84cafo5XWzWG6eT4FYGiG0DIdesfK4a6f1tFk3W6FYB31QYdHNHGyObJl5p
s4T1YYzm2hDyBOsIM1nEjRvMlctI2NaiD1CSFK7qxIMabXSzykeX9d24DezFmHem1PfXqoSYzw+l
qJThJOkQlCSzDGtaIYMQ45e6HR40u+YuQMGW5baec6t19WFyShZd3b5r2wC+VRdGTuP1xcAN6Ghk
IfHGA53FOvEIPkW103/G/dt6ac3ZajxagxWNx9I6OM0ko/2cjYV6V9eTddSHOXkgM9VcSG24PE8w
vp+lSAkblyIHrb4o3gNly74PFbSQgt6tkiqVRINb9Hmgx4RAqtrj5hek2JPDSDQTmWaBKr1JqdDK
3tBIlUEkMIInlfRSeuq7TH2qOqXsvTZtEswb6slm0cn0OxlVMZiWLgMTaKbDyDhswwBJY4adrECn
pYCRAIVNj64gmd7Fz6qT6pZwpjqVNpCgy/Le4fwVexL7S+nJKG6vY0MLHbEYK7V4jhQjpf2cZ7/F
Czv8Otpyg7p1WV1ppT7PVwttOpo4IGTLtu1SZoyyUNo6s4IyDnbTsJhMu3pdD/uyj1YzCxpfGc12
85wMhtxvqDFmC2TlCmfAKE9mWmliUKeHgQys7k0jIjiiM5ZRi8REmxkHEoktN50lcnIE2xVD9S6a
MYl6N5b6yrmyq1IBETF2hfVlqvPwxkqnBg/BGTlc6JUVHJw9NQ5pubWlpjYvOmpuy74q6iU7WEWG
DjSNe6ILNwYQlx2lzKRHte/LLtpOgzzjr6ZFwyFMpLnzQk2W5MNArK0ejNxIuxc9IsgchIJHcubm
lDAzv4fLNQMx7BKauHs7RgFIkcwJfEmO5dCLhmqIDzr9uPN9uCy44u0otNRVJXQNZP0B+U3enjUK
DD2X5UTvrzPim/44DdGsf9I69kk8hhHbND6frSWbuQxH5/OSZ4jNRmOwnd3IEqFfaYQ8gTtSo0uu
yyps8s/2CH4BnIUl00dt9bClRWfFtvwlKaY2kZknfRazeRocGfiXhr1v9XqoBTbxwJWVEMWQSKsc
eLrGPqq4ppo2cOKBJ4G5YDMwNrHFdrltctbpG6XmxZ31Sx6ZBytum2GblF0ge3NNi+lnRUmX5VKP
yABWe4AKFYK8EU1+bIkQw6LhK7hnvJaSuBqLTa1JQP0LutKlW0tt4+yixsM2960m7DHWMysjkA8c
hjVnM/RhGz90FfXvnJiIY4viWjpOui4+6c1tOerYkIU94oMbIIXAFrIi0LChbsxZOoEVr/RaTOEA
2n4Iy/JL2ytMLUy9Faz6gqUh0jON9UDWdixpWjWFXJjXF++rqsd/QDgWpuRCIbpozyu5GFhcYUtn
9WYo82E5dgE5hFdHdnDs1KZEUx/NomjsU2nm3XBV2ZmhbbsmztaoscXall4Ka93+xzyb72alA5Qg
LKsPmot8KUjZi1pKysYtsghgcQd1vnuRUzslVOso9ZORMKLzMkG55xallu1L0BnLXk0kA/D5QLf2
7EVSXWSbOIrS5Mxpo7ilsQW/7UtFnsqGuEnv762BVoYLrSFxLrSmkfsXGjlwWLeNYbibADfBKbdG
vfZ0TBFaqFOLc0WRSCl8bY7N0o1mBMF+LSdjse3rSFFhmnUWJwq4ivif4FI1WZ1Q4gkbgaQJ6oqQ
rl4G6zUoLSU4n/CyMjbDvGifA/wDRrcgqp83fZfG4VWu5pbmdeoySUfUAbRYyLkm58KR9AQ4Sp0M
6k3HSyw2I4Gk4gVBUshPCigXcwdyCcwJrUmdVW6XeiqzT3NrK42YjbbLT2kCL/O01AEd37OsQgzo
pHGprsnlT/V9L2lGejSGKuk+j3pZJKZII85veIvXjbJ10OjH+7BPWedibUXtdWNTvQbG1H5RrGUp
RUDDvLU3ZyPMhRyqRrIbQkhnDt4auQh1incuJIIxO4ZSneIcXoV0sfXkvA+UZKGzOHnPMYpMmqRc
tgWFG6GoYH6QtccTS04xAj/sTaIj/oZb3GddyWzN4H+y0zuweQQlhSRu3HKah6dpBhB6maL6C57i
RSmiQ8LJ0j62w2ynd1NKUuMYJ/JcnAEkVI3zgS++nEu6Oo6nvGwNTp9O1vSFT0yrZ64eodrcVfLE
+G/HSjcvo9ywkkZMyaRZxHZLmN8afSRVD0tST1/jaTSMYlcEXOfKljtWrjwmKw6vLpcPlt0sLFzE
QPb8uY+0sn6dQ1lLw13cOa1yacpZfqsMDBd/6uXgUq8KzupxX4CMqhL6NnhgyWvIlHKAWya2tomK
qWqEFXU9jkRzah8zObG7o9PIHN8zzYG3AxnIEelk9GemAfqC5ENhF35tRKALkGqor92oIOsiwcDO
APi/fsbfyOYg1lrTZWKhpGP2ZGAwSjxLDDJ2ZRht+DxUdqoUGl844gI5XPop+6xoarT4+Qz1xrXr
ug2EbnT62YxFruaXQ6m223btdxIcQLJ+20pMHkQjlhr5zZBar0uTbIdZLattb1bDWdkrdiYqJwKw
oCog7hZlDFrQTVktiQm0xtHCYDf2+tiB5BmrVe0r9SA/aW1cqLsyWed5I9cNMVtiOfGGCuXsxbRs
3fBGyCIQNgRXXZSRr4uMUW0gMszDszkq5gt40CJzpWFarqoun8mxyUp9shoNiJqzqMZd1yQ9eAwD
8V895cridrEaP9YBadpNHQ+TveVMWVTnjSRXEOxieZKx5s3i+cWyWvSuRCeBCSvRNNJHY8mNM9UJ
xsV1pt6RfUNOhmsyJDW2J4nSXGe2tuhergKmckel6m8XScsQ3Y6Ie70RAd19A8M2dM1Rb1R3jtO2
FopWya/1VMy6PynULNx5lLtll0gKaVepSaqvvLjMEvMsgUqk1Sx8sI1MIjGgN+MgaLpPvihxrlau
pXZsnqFTFQ9lq6TapoIjGgjVHKT7sVgSiP1pmSoKfgq9qvizFhKFJBwSYYi2hYLZ4DQoPOKp1clg
F2X1ZGlJiYGEBEfI6af8a4vRLGfYsv+igGSzICxpuL7MmkRgHnFk+EwfHybHdksy1GsLfYVuTGZ8
I8dNEImu0/GQUefhNcIbJnPnKl2qrZOE+kujhUXkZoydCy2YUDCaRMZkL+0uxTPZKfrjjF/Qi2Qk
/SRGx+pvlBFh2ZTOGvFFTbpvl/Wys7hGn1fKQc3GqPCcMSxfii61wH9CkvsCiMFKOe8Q9HtSIi8F
Ubw+l5DfnOE+sFPAkJwUiDf0GN2xPdBVkanWcdEarRJTECYxniYKuTMWlo4DcO6U95Oq4M6oB1DW
XKoKIeczrRs4lOa5CdxixJZRKBNRrWAe2yrr7GiQzISd07i0JAH3igFzv0x9zXo+BLqTs6onEkch
DFovCYaIZjM7mBZBcNh+reOJK+tlDhk1ttm3EcU1qBa6TgnTfaqPko1ZdZyYflMF8Su2kqrhGnZi
fJlSJ27xyulrJnvajxLgO4UEcV0PTXQ+DEGc+gFL2niK7Sxj9cntbHTTplKJu9KqOiNWrCM3ygdb
AWXdLne6VlOJxUy6h57Goschs+txEghp6rLX7JL1NewDzJUotOfqzjGopR71pqG1DQul9nFeWsgt
1lApmA7rXURU0WltJ1KKayMNKuO0uBGZFjIyhp5dV3I25+eSFNmpr0ZO/MBgzGbXZstVPJND0VaL
qgSqT23i3GmT6C9YOIgh0KcqoepZZZWH29Epq8XH2SNoNn2rxxx3ZKswvLCbqhZzzxr3WdLqA0tR
Ae5F9FNT4i1rlco5xGRVxm2la3R85NRs8npKaYUvSbiBeZbTgRcqUz1qdkBtdWffl5LxtY87iZN7
RKLKc2x4QGOnTtdOnh9IQ9WVx8ejaazjoKVN1GkyBfqqMauePCh541eqA9NM7Uvw2mqtDxCj08WU
/cGY41ds2G1IrNOiRfuMBrvQ9DitDNN1E6RwUwakcKSNWs06h1LECQVZoPzVzoOMcz7h4rHCfq7d
aksX9GCDiBy9TlOHq663tM9MD0zZG6rEZ2lTKqBc4cOc09ZKHkPK04EClyT7pZFUoaeMMdOHrNfn
RC1VlbFgy/cB/Uqx75QzKaFIQ5YExybJsm2sTPz2lBQWNZElIROulJYxiSaKZcmzs4DULtkS6bpJ
8jhkcy/lZwWbLjhBZGai/TJ2GUh+qh+2UCEyXUwFWYATRV+558QAehim8eAck4Ue7WM+EpC7HH7l
Yld1Rh6CFixZq0K7tT/blYNfqk08FXsLir0uvKKwEeWXDaeN89gi+vcsHX8NI5jL50qy9NDNuzp7
dep6uTGoUi2iL1pNIbcWZ8AEBwXd1aSvrfYGSMuhp7E57ZtiZwW2EbOh8ZDJKc3txdT3iwYAayZA
kqcoPTYdgEY/t03CXmOyDqycy5faoJcNE7SKVmlivHHYklKVdt2kgcEuJ6chcSWNsPO+1az+FR7n
v4W36Fq5/2caDnWsx+fH8gcWzvobfxll2H/QGoICwKJ7BUWTSW35L9M+549VWmjCaKPOiOSW6tx3
b1FF/QNPegsdEj8DjrxWVf8yylD+4ONw8kM9u2rDnX9nlLHqft5UHvlola4S9MvYCdE/9V4XSm+R
LkWkSjxFVaWXpR6i87QZu+o4VI28SwfV9CiWFJuKWNktFvl+sdXkiM+ahV8XZ5BFhGbtzXapkNhu
B+1TLJnUN5SqGYU+Ug129aptrkNlaDbkuxwOrUlp7ZTIgf1fEDa9DoMc7zGXDgy/tEuAg3nsDwk1
4FMXxce0oZ5TQ3i/t/WaXKDhjK3ls694lh0BGysVCiOYY9N6OA59hvIUYmsEUpI9Z2LJ+kAU+q4O
zeNCPkUXOEbpio3DxzulQL+Q4JU7WqCkPjuUdjG642DeynE1EeSM3/sa/tUU+y/vSGMxtv95el0/
Pj3+OLf453/NLe0P3LoRYqEk/24//5+5xY9W5SKIJ14Ts476/l9zC6cZhFw416CEpldFY0r8Nbf4
EaqWtSGHnYFGln+FmfomBn07t2xEmyCwSImDIKGF6p2GQEkory6BrXpL50jbObV2xA2OsPvxVV0W
zp83YP9bfJ3G5zZU9o4Sy3uE9+ck/22PvoyzrBjUE0oSeLiafjK6+3+/gv/XH168+d8ML3SO/8vv
2w4Dp779caDxi38NNPUPUj7QwQFaYJKraygD/1rEtT9kpDwo2Fal3OrK+nagrfI5MgPfBhXi5LcD
DbER4wzVBT7RiFr+Fc/s/aq0svAwVEI/Ti8Iw3pd5N/osijrz2nCycyr6sByZytw9emRtEK3K2gz
ozSMuSaU5Ca+w7lrhUea16oReqpO9hKpaQ6LVueoZiebYLGewgyP+CZrL5WRRCzhKVm08loNNHkL
heFTybG2S5LZ/feD8b9DOPFN4v+bAfm4jkjx2HTR//u/2dd8fjsmv/3u32MSZRz0bLphyZVDj/17
TKp/IDekcYjemnW0rg08fy9+q4kUarp1dWQf+2FMfhuJsPd0kC0EJv9mTGosyz8EFoxJWeHzqU5Y
TI7Vbv3tmGybPl4paiopykj3hmTuKEVLMX/6zCq4JbO4rTvUN0lwY8Y5ShcKIH7TTAer7xy3U+Ob
4MwmDbLRZ+fLmEDOKRxtX8yJIpK+u+1kuiXTvDw5UG8tKWX/7ag5ckDtvWRZLNEoEoHwZFEmSKaG
LMaUH+UlpZVZevmfkfsrLCS7LBviR4vp6ZGx+7V4O2y//+JfA5cVk7yOgdINJfo6Bv8euNofikaP
oIPqE9nsOgT/M3DtP2BOoRBetd7ffu3vxZQfyStqiDD2z63+LzTm5Z+7MVTNf5Qz/sJd0gDbgQkd
jSv4RNnrWvtmLe3KMkrmQNdwOiS/1CDKIMdS30LH0MvqtgulVARlcdMXgCHQMKCkyOLMpX8SAxUz
uWObGV3djGbvzZP8/j3f0iN/ouYRTGCfQeTPqQBXvfXRvP1eY4YLQGEMmlelI+Lell53ihRHvLWf
IrI/CC+CB4n8joiy5bKqGnw0rF7QrH07L/K8t7DCyQzJayqbGlcjixHLKhDXJ9xcM7weM2jLPelg
Qo/LZQlAlo1W5hvpULukYpKNF6ak4hx7wUk61Uu3naCWtzPChBRL2ArBp67LR0i/3wXi/xMDf2ex
7l/+z/+m74soYW0Gp80TEgghwZvRsQJev//j88cccOt52byWWfrdL/7tTPvlB/057xg7f9D5qNOj
AJpmDRT+mnbffrLGDkxKpMLfopvv24Wk2vwSoQ2IFeAdiKNZ5r8HyyComa20WtGGZzBTTPvf7Bc/
hjC0DCLn5JMAUKDBRgbLt3s7vDM7tPUxqKO7/oCaJRPtl+WDo9u3Vrq/w/GfL7E2H72d2YrWNcrC
JTxsAx+HL9kFMiGOjV6xfCDnZRN9s/f9dKX3h+rMwknDsblS6Te7y+zPSOmfl6h16/zpRmBP8Bph
C6Fd//FGwqIvyB+OqOHcJhb9+XIXbOSb6jzevBlVv1hz1PWJ/O5C6x7/5onpZKSTSp2iu0J3tcjP
0ThuGkU4T9Fmj5LnYBy6Q3UMLtlyRb9HKn+u4SMhTM/epHsSB5vc2SiW//tv9W6F/v5039z++vTf
fKssgW2/ZHN019g76qrpblN+dXy8HPzRax6n2+Fh0oWpfPTU1xH4u4fxbgGOGkQ/tcVl5YPiNTfT
fjlDzyLdtZ+Ho3IIRHvZDm7CCno4fGSU88tbpu1i3RjpBkfP8OMto5FNTHKx0Z3yvOYGcQZ+KN3+
Hs9p/QYdmH6RbmLVNzCRevr9w14/+P1Nv73wu2npqI3ayBRx7sbZp6pPDXq5fS53v7/IuuP/9irv
Zmar4aul8587k9on0u97mXoXFQ6IVBDqUYFHIpbcQftgmn6joP58d2uYvPbfqd++15uRhG95YuPP
F92h2WiKttuEJGt9tD6VqDjXkcDSZJeA5VNuJNShpr0mo+TLG7M7IihBExcTXoZDD2UmmspTpujn
DpUoL52sa7qrUafat2kOzSkP8kCQ08ZbTXoFvxjtrNJyhDJI8WbSVC8t2ruFQoevLGTKP3i66yz9
3V2+Wy4KJbJm5JXRnbqVLrpLvGWuENKfh2K4nZ+Ue6oRH7GE1k/83RXfrRsFObhhUJfoTrvWbVfB
d0LoPm1dwr6guGh/ocD1+3t8d9r4c00gx/KfN/luTQjmrBmaWonuaj9/rHeBPyMY9KdNdoZBduvK
jj9cLgLQv0+f/ezSCL06LcJVSHdgHEfUr7tom8Gdo/QQifRC8tTjR47Bv1pA6HUD1raiZjiE8dTe
jLbFHuSo6PiOzdlydM5JVT78/il8iwHfP3c6rdkTaG0jObzOszdXmLuy1vQmju9yMbvmFrXlKb0q
r5qXrhKLqF3Jf4bUVn+275dj5M0X3Z2CqZWPLuk496fO3pj7+VK9JikgKne+C73An9BZhsLaSxvl
erqsdzLq9K+YxN5jePrS6F6q+J8wCL7sX9LLQMDxO86iEpjkhJePo/jIHe0bJvV3d/huLKNhUdDU
StGdIXo/2g8eyl+xbGooFQJ3SH+8kqm6HaJre6+Let4sLoVtD7X6E00GbvQgi4D/19c4Owo8vT7a
I361Yb59Ae9e8TzPS6ErQXSHVcvZfJAjt73Fq2o77LrSI5Ftd9vpoBzkMyx+Lp0zGFu/HwHf+tx/
93zezYNiqEaZGm18h+r1TD9E95m37Eq3OY6XqXtj7eCiHKkru3fNofUcdx0U9aF2u0N7ijbNcfpU
gGN+nj5lfryhwc/9QoHQ0+4RgjteNInkVN6pV+2RxFB1Go8ftUG9w1T+OY0Bx3LUId+mIGf5cQBH
ahrT8BPFd53XecW+UT1z6zwbG8UrNsnG8lmTK9+8Xvz+In7p3O5z6L3+/gm+Y3d8/wqEtdiGEynz
VX78CmoUSrMNkfMuvlVv1a/Slf5iokk4FLmPtROYbENDKv/B+vXOZu7nq74LLpY2hCFX5PFdsqku
jJ0kLtuzbovd1fGjKfThpd7FEk1lVQ7FWYbIOaK9/MSKEGzifeEH5yycpf/756mur+ynEfnmeb6L
IGrNKVFWFPGdvg0Okwdq6zxwO286mzwWpPPpSfLne3nfeoSPYty316lnefHd77/FOx76z8/3XYRh
zXm2WDk3zaTcjttqt2yzp+gienLOw4Ph4zl8GhKGd3CORm/e/v7q3/KvPz0DEh70+HG2c97nZ4uM
FuM84Bn0/uJlXnKRefEx8yJPctG1vo73tdd7gagO6jH0ms47gRUKPxhi1loz/PlN0MROQm7N5Bjv
MnJz74QVDvLx3Zf9U45TwJfr09PtJj4nQ+Yx4loXc3fxtD89WeLYCqITL3d9VfiHbSUiHBpo8XQv
VFd28wMAfXP7gBBik29vWEOizZWfuruzyNvQZcbn7S99nfsbxNNtuLnOxUWwZxd2N0cXp1ivFZo4
oaERrXj4dLI2x3L78CkV38w4DLEBpOfpW1l8mjzsbDeni8GDiuIGnpsJdzt7l183l/dXz/58YSdC
9ZdNLE4Xsotc3S3FcfDMw8VJ9x9uIlcTryl3erp98Gpxc1vz5+fGm92L0yL0fS52gOgzwfWFstHE
l02wl/z82wNQNqYbeXxqy6cu4uvFg8WNfSrxDrg+n8XL6WHhFryj5PlXF6IRZ5nL1957m08HTBpG
ceJ+Xujs2XzevYQbmy9HkkjsPvdu4L58Cfzbh2CPH4Z7abB9Ze41nrRu6V7wLNfRMR2feB+rHUHO
PZeuJPaG+HS69gbvtO/EzXYSD/P24ei+gETmrx5ARvN4F1ZN9nKHb95uLx44qRFzOe4md7cLd5ie
OnFl8lbnS5NPyV3dY95t+PxO+NAgRLr+4dk3fH9rC3c6aK577R/OUZBu95ebSdzvPvNVNXc7uPt2
tUzRGbdnd+fXx8w9F5dnC8P5bHdwXMmtPf9wdvCvzmxxcLwvtTjuenHd+HvDP+MiLpGWcAOG1+uj
7bUuEenC89ne60JnxF3SZHmwBcv7qRfnhfB3BrFEyavo3fNrVez8SLwsG4MHqh2eI287bqSDdhDq
5lGcf6ZLEi+VBxRFW5MH51/xv0ocwvXdJeLWEeSSBQI2/vLsq+X6h2obHP2D4q7f7Gvpbjw6PLzB
NS/Oz7gQ39Ot3NNF7PmvvnfYfl0DHf/85dS7B4ynxGcWNPJpl37hb78ubrKr/dP/Z+7cliTFsaz9
Kv0CjHEWXA7ujrvHMSMzIzOybrA8CpAACUkI8fSzPOufmgiqosOaq9+sb9q6UyEX2tKWtPb6zNWD
291O+6mEY2Wp9ydWnG4j9D+8+oTodphWt/cfp33pdu4w7h8/3d4nxdOJICKmfXb0j4cTtELFp9vr
B/Sc7ZGRHcSuL1xxbQ73n9i+GPa/ouLD0w/M5EsYkeJXtz+cHj/tDu+uHCbg3fELhq8rfn06PdkC
o+v27d3XG1AIirsvdPfFlfPh6qAf3D4rlsN08I7Dvi7aa1TUYFzwKfoCSVx5wmCLK3iN7dHqpT2z
Axd271069Hh4RO/04arafXh4+maL63mvMCCkQOSVqhjPHz/5+GLpMcMQPpA9f/QLfoKI8qrfXak3
TpG/Paz/tso+W99Wz62hl6VNLLG+ESwvT97107L/dqswaz7hSyFgz/XuNt6FGPph9+3jUR+683dc
G8jz56y4ueSuoIOW0e7Dtqwwx80tzicBithXO65oqyC5qL9wc9Cf/QNtdtURxQUQ9H5oS40LKHuf
njIUWh9Qbo4J9+93n+DS/N/G5dmfX+3AORSXadyrS04YPvwx3M1ngnXw2Byiu+qU3qeluGL38o2v
cWl0/UdBa4LDOa7RE1gY4n9/dhTxa9ZMWWSbzyAAiEOdVO9Q4YPDBgrWeuLDFG0Rw47OI3nrlu+f
zp4wncHzE87z8D5YnYG6Lhts4OEP28Ny9n9lv+Iv9il8wolE3JJ33sfsz5T7P7qf/m88II9fefO1
/1dhxp9fzb+GX//6cHlTVihmUr+ZXn8xvv6kev31X///QH5dssTXHyX/e6Q/oXrtXygxLv/k/z3p
JBEAXXj6hsMYzLdQO4fZ8H/ALxhUwbv38jKNGpSL/umvy+Xgv/D0DXwALFDxzX0f/+x/L5eT5L/8
iwYDTkzgCF6s8v+T2+WXqY93UYlAtZivzYFiaYZqqGoORxnzecndt8p8ejYQ7/6c0c/fZV5peQ3E
4wlFMQAqug+4XUc10FwsY/ZG4L7W9CW0noUOhL46lnPEDi4n7/zIe8eDyNvY9ioshSFhD69k1Ona
aLkdknCGnQNP99sGZXWKqeC4qFAJzQ7BVPoDauGb8Y3jxGtjsjqVDaiym10WsMMy99MVMEJmz5nL
P2zr9+WvPhvxsBoX25OBH4RFJRXcUlC75cWftzV+WbCeNY4bY9QgAW0JJDBLT7TXXy1KoTaOy2q1
WzLUHkiC6r5IoRKVLjfNSE/b+r3aTpN+njPta37g+TFXWP02Rs7qGILPJgRO/+ygqArvVNKb71GL
eoo/1+VXX0lemSnJ6qRXAaiRtY1BvaOLzsAffmTJW/SO15peBSaRVtqU9/zQZma+Bk06uK0y7w1X
ltcaX0VmolENiOJQdqjD7xLahpS+hZJ/reV1VKZpBauBEB+yhV0savmK2IPgYtMsSVaB2UyKKVii
sUMj5H0VTvSUCJTOb2o8Xk2VFCYqbd3o9qBMrIrExD+iatrY8ctoPQtLmEkPQgWglo/O8e8wQaZn
mEDl5009T1ZBH/OYzcOk8IL+tIhdJDZ2ehXu0IeHrmnRrFWihzgB9iTx8pYD+2vzZBXwPfBiEjUO
7EDn9jjSiyPKNG/t+epTTizQQjYjP0yEqoLPDUqAMyO3DffaEbbueQWvDGw8Wc6xWKHeISXxuG3Q
L1zS5zMFNd+LpTAKwQNY04HUneIYRlC4uGmmrBPlNDSmQ8Ed9p72RpmPg3gjIX7la8arqAcorm8X
mHiijm66RTVHW4wog9jW51XQp9FSo4gqbg8QE5wH1DB9hVlu9MZrxmsdXwWmTDOlZhu1hzZN2R9j
6sOnJFdjv3FNWUXm0vmNbOK0PVSqKRc7xCcXePNx28Cs4pMPzgTUx8CEnA/7KukvjAa9cf+JVwHa
wgdTw9ui2o+jKPzY7sLpx6Z+r1kWvUbVH6+zBvVQcEeZxR910Npt4XM5GzwPn6BKiFwi2R7gYBgX
zahOHene8uV9ZbKsH8b1RLQbR3ScWXrVRQnKnFv2sG1QVhE0ZXXfhQk63qJZP+ofVfcWTvG1bq8C
qJ8vzMMeTY9Ek7OOyJWPWvNtM/z3W+mznQ11cXU8otwN5WRwA0v2Y/xu24CsQgf1nmrssOccHEr+
6hALbEogx9zW+Cp0FOwCnJ/WmCbSi3eq9uNDmrvHbY2vIoej7rKHf0UL1BqPUZsGK7PkCxngmbIt
e1urXSH40aLWvD3UUKRk3ud6jLZ9zd8anWdf00FEO1cRWh48d6WpCIpOLR83DUu4Ck2RwNp1Igvc
DTr7zfPMTZUIuS0PB7H7RdgPPjEzyJr1AdZX6fvWnx9hcRO+gQV6JX7CVWhWvWzg+2uaAw3q297T
OPf4Vm3bOS8S6ecLVh4Clgez/BqnwZ8jPWf9adtoX37Msy+pIphPTRTtVtaHIsHbz4Ztm35/e2CC
OSrD6bg+2B5UA17kkAht6/QqLEMaB62TvIb3anbBL/ZfcKB964rytc+4CssKBZcs00l9aDSDbYen
8mLoxm1JytoruYddU9QEaFw0X/Iad5C1vy1l+/3Y+OxDwgEAxo4X6xAKgVwxiiDHdUEwbJvba4t5
eFImwmZovaICphb1Qwi3y21f8/dV8bOe69FSDwYh9WGmX7EpQ8ps2MaPGaxikmcNsBfdZabwcDhk
VH9SNM+2xc5vgdyzjtsJzgUhReNE4yUoOYbDxnPgWpVjkhD5vcM0sa3eoQYIlpApe+vR/ZUJ/lts
8KzbAS4mdT1hvLtM+gX8tAH9yD27cR6uYhOVO14L0HR9gFcCvFosbXdibqZtuexvHcGzvsNDx8D2
Aq0Pvr3jzP6UCzw2Nq0qv6W6z9puq7GC0RqWwtHL4E0Ux9BWqGrbzrOmQcU0s5Os0/qQyrDdo0BP
7wJASbaF5+XO+vkqHsLaifoOXc88AVzXu1Q8bRoTf7Vhjl22aDiZ1gf4nEGKYPPpYbJZtrH1VXR6
NhQtkCZYVVCOXvMKte3b0uS1mTUdbG+ZRMutbAEuPnGUNm4bkdWGOboqtzJHy3A2qmEP8G02uMHa
1vYqlwXXCe4xl32N2THY1y7pd3Au+Y98vv96dvBXgSlkFvFhUAgdk8N2c8E7MMqkNvZ8tWnWiqcd
zLHQuL5p3LGbtqU9aw9qEg4GaHoDGNHgbgTnt8tbFOd/XgVRLvAyZHyY485ZrtFj2DjQQm3a4FG5
8LLZPrZG1WpE9pDN5zTQ11FV77fMDtTYvWw6lxrQpnpCLC7pVWdv4Rf2hkb2tbFYxSF3IPyAjQHb
sbpt38Oz6vGi5t+0Nv2N4Tl3I2VkxiccePwB7m0oB920fODR7uWAzCgyhJ8JNrLYfaTmABuubQO9
CsOAx944KoRhEAffXbAUC2x0NgUKZFcv+6zzlGq48yLZEZU5VsxJGO/lb+mqXvuQqzBEcRhT/nyZ
1IM3HpZwgOmK8TZtYZCvvex6BO84N8Bj5jDQXnwlmQhu6gTOyttGZo1T53k6Tm2O5mF+ksEpFHaw
MLLd1vc1m1lQ7WdyQP6asFF+XqrBpGVETDJvi6C1Zz31fea1VCB34O0DCyBKzdxp02xc1/6BsVTz
SSF+YEV0Aryj3zUdSFnbGl8dKweZTmS0l+DsjgAw37v5LQzmK1Pxb2DFNkoaVOBiteqzE+sXefTh
4Vhu6/YqQlnHWpVGWGWdDoUrCV2cKgj8tbZOxlWYjn7ncErDHxi9eLmGj9yPVobx+229X0WpEYuI
Qutj3Qo+JkTBY2vbWzfK416GqKl4aFFph+S7ht4uqtQuzeE3uqnbZLVjEgnfpHlG49wOpxpmj16z
KatHwffLbvMs1LjKxLIFr/13PPOgc6wd2W/r9mrbJG4JQrijksOUa1is+n5/I/Hec9jW+mrrTFHx
zTq9pGXTjpDJTnF/dlYmG1tfhSfrA1TsjDot6SS6Yz7q5Qz/+LekwK+E6MXz5PmpgRChYTnZYCWs
7ISSIuoOddrOG/u+jlEvW5zNxxQ8DmVOI12CcsYxf9uCTlYB6lewSx97uFVm4BncwUAMGmbXvoX7
eW1kVhHaJ1XjqoqC5MEmH+J6xY+wsX5rul/mxv/J0f43E8/WAqAeG12foHiuBMC0/U6WeXnXqmgp
BinbMhBNuinjh9rp5fdNWT1rAf+QklRjcI3dG4UmDa22xRUqbV/MnsHV4WzdgF+Rp/2DjGV0Zhxg
+01xdanxfz43feSM4JSKtNRmNg+JJ+cTr+EVuq31VdQ2GZhtSdynJTynU7BGdPbUxcZsHPdV1I7d
Apy04eAIu7A9eayO3k1S64dtfV9HbdflOtSYPQMLIc/0GaolwsTblsikq6j1ei+SMBW8zE0D9adI
5XLr68Tb2Pl12KoKpnQems/CYCiBDYaeH1XWGyfNKmwJfMAht8WksbJ+kN7c3Ygps9tOdulqb+UR
bg5biq/KYKt+FalkPgE2sDHhWCuEEj/o8p5iPUviWX5MBljm1kNDtg3MGtncTPAxnikGZtYGnqg+
GU4GWd+2OZOsYjX34dM4XFbLLnO6hOk/ytrSJd2WHKyRf13kWFdb0NaoMbCZB0TlMGU+23RdCYT6
y3Umhl6vHWPssBrcvRJecfqg4m7jhFwTYBuLC3n4NqPviZz32rfdtUmTbaK1bK3nSRncj1vSYc4k
U3hCOpbtltCxbTn237Cny4WnZHwEU6PMfZ1Qul+i4K1SrFd22LUNWQfDB4iRbFqOtn8vvSS+AkEo
3XZkWhcVGcZ6EcIDr/T18IMpkZ8j3b5VIP5Kz9eyHgpv2dpfsqQ0PIFracTMsfa8bVpYaJRfzsfI
yGZhKRj0rvfrPyS8uI8tEc2mJzlon1+2zuIWnDNAY8tAZ96xq2Jy5bmLI+emrWkt7+lrLxdtrLA1
SVAdqixyBSdzty1U16DHKtWOB32elGHbod6rd+kugwvrtmVmTdaeKiFAGECoxqzzPsDLet4HIoOl
8bahWe2rGTHxPEWYkiOetq/bHibbfgeX6G2thy+/a8hz3c0M0SQBfS78jjWlB6jZG+F0WQv/IV9d
S3yyNmyGLgnT0tQK7CYl1TVLgKtiALxuSybXosoZBptAsmApA//YPYnAHx/yLnf/GZf3r4x7LSVq
UAqCl3n8gjEf+rux4v0Ol1iY/JKIedsXXkuKagEc0jynSRmJOT3ntUefsI3b75u+8FpTBDRPH+A/
SZlmpjnBdpoAKRNsvFqOVvlwR9omBO0oKZcla4/zGHdlPqXVtp3kd/38s4e1kKLj2PaSMqMNwSGw
IkfoAvi2++W1sognzOCAialTx156iOGsfYCYO9wWWRdfzufnkKT2Palj4N1cWttDD4MtYPRkvrH1
VdzCSa9O1YITOHBJ3WmA0zzgQmLZlmxHq3QYwDJwNhsO8mOCtRKKwuwEu4ptD2Ew/305MoGubENb
ZH2+7sQPOJCn1xY09I+b5vtaYaQTVk2BQNYHX2/Q/Tybn0ZY4G/LWNcao8mXWPg8ZNutnhyHoT4Z
fwo6hNsUgKhtfjk2M0lHmzi0r5wL4yJbCDlWU+xtXGvWUqPZE6zvM8Qr5Bj6c+ar5mbhw/TGen/p
5T+s92utEZSuU5NeZqWK2ER3HC9wuzwf8vsuaqI9DNrhHY6nSrotCH4X6z9bHia8UMBJkZEywnPw
HmQIcYdquXbbUX+tQsKhbcnAwMEVGgcJNWxjOOIDHLztkuu3d8SzvqezTWdfIEl2ECQ8YlcfCyg3
4g/bgmAVwAkmjItn5FPKt9M1XhV1uYx6mzwQzpsvJyn8X0c20yQtUyhkgl0/DgqWJc0YVdve0daS
pACP7pxi6SklqCKfTFbFv8Y823iHs5YksT6y0wSH89JO8/xhgsXJfawofyMGXsny16KkDjQARlC8
W6ow0O/AIgEZq+PDth1xLUsCBN6rQc8kZa4BYjxXWTB8ADE187ZNy7UyyUN1l/BDGJ0lo8nBJFSA
GzvkO5um5Vqd1MrYZLEY8lKpNrrreOcDhsXI07bWVztuzJKsr2t4rGYKBXWeIfkjHYXddje3dtdS
PkoiAwP2GYllexauBlBBzNO2xWYtT+qrYTGZl+awLIYDpQ+s0/eaRsPPbSOzCliHuoB8MiHGPfXc
JwjCdFe0EG++39T8WqKUkhqYFeLy0mOh1Ptk4Snb5VXutl2grUVKid/DnzMbqhKGRMHtwHQOfskY
bZvya6VSEhnQSfq+KnkCSzPp22oPxIfedj7xVwny0CT5AFBBXkZMe4XpfA9MDp5vHPnk5UrcqKgB
bxb5Nq6j+TXYHdEVxCl6W7j6lyXu2R7VcZSVAQBdlbVAbgyHruhO9ybeqDnwV/Ha1FXeZeCEl3Lw
/YMHntLXru/0t22TcpUhj5FyABD2XtlYyAnTqQ3LZML747bWVxssAQe1woWFV9Z5FzymERBlwtbq
x7bWV/G6CAZihu68surcfDBZUB2t9oJNnxX2wKvP2oOvpXJelVRxUMRGx96RiEXft/QdhR8vW3dA
F82XR7aSRzy8rQNPfsQR/S3X0H/eXclayrT4NQDVxnnlJKf5KQSP/aoi/rLpogg25C/7HhP4gzIj
qrJflrC0or1rqm7YdE8Et/OXjVedDaQabFWSxBOHwM1VMS91vWkVA/9s1fqU9sJjk1fGUyKAUPTb
I5hx28RHJF+FKtzyDU2WBHjFntPlLLmQH6IqFdvWYLIWN9EODCxwlmDLR1gEwYe1ItgB6OtvCijY
Fr4cnZZEWSBj9L/zdbrHFXL1OYqbZmNArcKVJQZk1xpLjXGjvK6da88xnd86VL0y5dfyJuzTIXFZ
glXYGX4OUTz8iaUWAPR/H6+Xuf33MxuO8S+HBpioiQJM7ZVZbRK6q8zsH1HlZkom4XpSpODlLLt/
/6de+yWrwy0kbBnv4tkrnSIANtIoRIHRoDa2vgreZgCfsqELluRojq78mMbFiDP6pvQPBKSXw9RA
SwVwFqVHZRMbX/lRkj4CiZyN5baxWcVvDWiYBjFPHoFRrUq4SttTK9TG1SFbxS9obKDnkUEdB0b5
3riJAbE1NMuvbZ1f7bWAt9VNgAL0I8nnca/rRO07kG63LW3ZOnhr56VN2HnH2CC7rAduj7JNtlV2
/Q0ZVdW5VwEyWx0T1wOAB2pv+jMGb2nThRFZa598FB3Uiml6YiCug0sPIvZtysZ546xfK6AmJYeh
ymCTQUTsF1M4mRstGN02K8kqYhewwBogDMaTMjr29oJTATORuttWvgyDnJdRxUwfdcxk8mRZMu5E
hq/aw69k28S5gEOe568gyaV+xWhyEi1cP6AfEA8s0nbT9TGoIC9bHy44ybQBmq6R4rOzSf+TE6u+
bIoosgrYMZta2zWdOE9RzP9IAF/6IXT/lngTsEN08h9W/bUKihk/dHFoxLl2OqLXCW6LquBINKx+
+xsX1sbLUeADXPm1yAYS34LS4GXHMIhc9dMCj3J5oOvbEe7CvhqEaYvaWzx968Wkn/qdB0IpKUnq
1e032VvXFST0ZxcVnuvS8KoeDADnAK5VuV+2wKmyb94cCdSFLTH4tl/I5Z/A7Thq5PI+nd3Ir8Ba
a7pbUpO2v0poJugX0wO7CXftQc3jB19Kw8WOOdBW2wI/oqLfvNAGtCqYHw7tD896GqSfGUBX+li5
2sqpiMGKw6Qb3FjdD2CJzzednpd03KlgyvQe6HNWvRcTjCRuB7zbLnCJg2a0fU+kYcFUWFDJZ7J3
wiXjJz6OvD6i5qAX5zwzWVJQPXXTsJ98zjv8/tos8ryMcY6iAd+r5VMoeNTfXUhzstnZMU71zZBP
oex21s5Z9qOLRSDvSJ1I/6nTfAr9PeiYDU5fA6xsCLihMHel+LE6Yw4AULQp5V7JLA6+LdxPalnY
TILsDlLtXMEHFJrlEFDYPESqOOJqp5rEgVa2Gu5a1+vkYaSJQgsZzN1C+DvCMTwBwx3igeS+VT1r
7/Jwmfgpx9lE4AdVMeDPWoGBfL1kWcMfQF4SAORggwdwuU5A975VJuISZG4POoMPS56EmgOfTlIK
8t0MxOOpBgLF+9JF2qm+aKAqJCDqzV0/D7gDAcQZaJBMWGX20DNGoHmiJM9F0bVr+YRrNT9weimq
uSdJe4SrFAd+TC7KS/AY0mdVCl9wmPKKr1OkrH00TZjVj7JKwH6FMwD8bhqgTcIZhgZeRIETTc2Q
pH80KuTtL+0Tb4GdHfWWsC+m1MM/26X11M6ndsavCo6uqxT3ihYOBoFfBD3B3z30OWRyiAk7mOyX
ryggoAUosRVqE2UGBu+Tt2iTtLuxXqLlOwgVzvsBfARAf6ii0HAebUXeHSJhgUa+7h27BBiRupYH
1JMP+byv+2HK5+u4GaJgLEEATjVYrHmtYe2emKiuepAEm87+DHHfYN5nHXUA4OpBV+mOGfolBXqV
HFqlM1n4o49pPkrS6O+Bwhj9kK0KBcXgdYG76v2+IzcoYlfhe+CyCWq1cW7kD12aNlc2YD488HIe
/xjsNLAdLL6W7+Gi2n0UOwLbn4AuH2MWWPqDAgEQHynJawK+YjTXsrqd+aDZjdXMxdbs5hj0d/pk
akwqdhsvdR42V3CcmcGisSwf688Kq0MM/kQ7k6beh1Vqhyt+MWaXe0ghaSv3MXep/Zx6gCn+nL1x
Eo+gKXukLXSNS2S/MFGsl4cadtaK7Tl2BkCfuSWsXQqsHt4si8HHM6MoJ7zjj+GJ+BMcro4odUxB
Cu/gOiR/oThMADVO4ZqiBSTkME/JCh27LASS2rSt/AIcFtQL5Yxkjuc7OAixaSgUuGU0LxYvlkAB
+A4WV0/wi3b5+zHsbfolcp6mYZFP3Rijb3ay8S+ux2h4aGqVyad56ACGLOI5Fuau8ttw/mrp1AKP
3TpfNEfwY6cRDlRSwCmq8A2Yk0FpaUogE2BujFh4A0wr4LoFj3sZTfsxqyLoCHjoqeBpNtb5BxKz
NP5lPBzCYBw/0HzgJWG46C+BBFTjnZxa0w+AGMwTnErxEEI+1HBm8L/hsxpbFdkM2itg9ygIyt+Z
XocEaqsBmhT8G9LP9lsbDSPI2KSdfWAQPNrPoTkyKbQn4foDCvl9Wkee3Ic6Wfyz38Qa+wVJpww2
i9JWPxzjU/3ACLfmfqhkEh4xNjT+zoFzD1BhmCUZfcRGb1o4UQLjQ6eiVl1vz5mMFzlDz55Z2BDj
fehP9PLUh3ZHDDf0Mc6DQZ/8MVT2SXEb9zB8TZoa1HauZwkss7CzPz0YiXXmVrU1v5jn+E0AQjL0
ZHvKlxyW4moYggdSx9oUPXdNCNf52M78s1eZdBkekNu3HK7QQDe04toRsZCDDZSYr/HS5yV+EYa9
gre66ILYFRXuxnhWdP7gum8Jn+MGKI68tricBBQ3FiCU1HDtYXBnoPV9SwyYuryq5vgrzMd43+2X
qdWBLVB7M4q06EO08VllJFf3HWPt0B9rv61ZduyBMs38Q0ADr7kOh95X7t5mEwv7Xa6AXV9uo2XB
typkoPkIAYF2fuXvh9Dr2m7fp/i4/U6Ky+G60EvkiQehM4WwQ2WmC+Vhsbjk6ws9JrTP7rm09Evl
DQlSgnkEFPpngN++VAXIse30I7Y2hyhtVkFvC+7NvT7FYWajHfX8ysoCXoI2e++bANJVmqtmyouE
OxzpfzXVMjlZCrwc5Y9YAf2wKaa4yb3SD1NjQA9IxcTaou/r0H1zchHjdRUy51+1kiz2Y88XNd3G
vhu0v9OSNUmE3GLBIgDrecTjUj/OVmGC7EKlSTDuoiTSzQCKRtjNn7Cqt94fhjgS0qINO+gUaJtH
9c825/34ccxMNNBjPEQ1MOKSpzK/SXyZ0XRnzMAmtWsCMTQn18+Nn+9z8OjFBEwsVqf31iMTluQ4
lnH/Lkptas5VPuv0YfGZP1F4ljQgSu9CrWmvdiPGBNDogEZQeSAlBb2L1XRAWREJwoh/yPsBW3kx
JHWi//BmO9Gf8HONlYAcuLPGFRNe49svORNwiik8y9voczDlbVQXchxwgCmqzCzeUMw1fJ6Cg1p6
AVY9vkHkkmLisWuvk3Qa0/d4nI3yD82SSK7xJcJA4hI2lU2P6y8wJYDVWSgTV1lcJe0nvpik/07C
RoSuiPtoDmTBc9DKvjcJxTZQhE3Km8/U0Qp8GJp5yH2KWSSVPHcKDFtYN0dQlX9SXDY+LLKBpvAw
gKnWmFqVawg9Jg3yWGC6YdvZYh2cEi9AXQc8YAwyqBHH4gLYPlGd69oojCBzc3CDnCPOPkUca2Mp
luBi9dUvsIh7ckPEWDnL0I6siFUXVV+6JR/UA7qSYJGrgO69YAUGFb5LuzjzihzKvKAgXW9gf50z
HQBHAO+96v1QxfN4DmbOw3KJ8X2QcE9D/qhJPY8oeVTUfQHGcmSmcLUXdboIan+Ib70FMfHguxbi
s0LIfGFD0dA04Q2WWK5z/Hw3UAB8oB7rux4pSdzE7BDlipKfisHBDLbI4NDh/9+1eGA9JR12qc+L
qwi5mttsSJ6AtJ/j78uAAXtgo06m+3roouluhrClvoIUiqDcDsdnm13pXo36VyAAPj4A9UwSU0wm
qIdTNUWteWICthsfIogS6/eT9SIzFAMKld0n1igmT3iPrW1QgNlFhk+jjzfTH0uXBX1wiMZpTm0R
4pHQfmS5DJHQT9SK5Oxkaxty6mjLUXja1J7piqASJvkZGNYm2F8Z7T5ZLCIYH9zINQnGYPYqfAXE
s5TX8wIT/a8+xHsPDket5IYYb0R5szb+u3kwKDqJmrHJH5umaaduhxPSmNx6LGfsSwh3qfae4RIi
LMcWcfiVKomY3LGkyhNUZQV5hBrKIP45VYOXPzg4BMw4PFnPT069D6OeMx6hM/1x4KGuv7l8zPDz
sdQzd09szztEG3e6vwW8oTVFSGvbP0Uz0shCAMLrnwGgF/JmBKYnOk6mYexjkoi6Y8XEXNiduIgH
iVVARZ8M1Fji3lTTxI6q1Z4ni8nvM+9jLSQNfzKurTli55Nz0UNAFxTYFglmZdCGau/rqfVvxthU
+ade9DzGmp0lYh80JhOPcx/jPhKjvCAI1EI0igoM+PDTg6esxtWzYVXfHqZEemw/ZZMm7z2q5vBq
nGgMdsdiOUcpwpzzu4gvbKFFt2D1+Tjnbk52Qz+aAbsNrVSxpK0y175v6/Q9vPa6ie2qnnBND1mQ
mfg9ruESVbbzxLASWmCO2jJeQAw4CtVlwGsLNVG1R4lybA8waqj7GySfZLoiGQ3SQ6cMpWUbIUKv
uqVPq0MSLy0Ou6QJ5E01Mf9iRmqGhl03XQxyYYEvyfTZd9pk+xDnXX43QXylzqZe8Maa1nzoaGHQ
w/REetqkd3MCTN5N5+NJZJ+kXivQWZR/wdmbZot/XY0pG77TtMvUkyGBDO4DjiwaBziUKKX3VCg2
HkaYNk83qQ1TcY4rqbHmB2byz008BvMNKkjhQFGkrY7zP9gAgneZNcvUf2SIYtg6tEsgj2OEQ819
OqlYILXKWlJPuDEK8+6Wsz5c7qYUA90DBOUBsNSeE0djb9lDztf0MPn2HMnhuhmm3lvkqlfug8nq
Yi/pZOANbUzPM3ZEuLd0g4QKBu/Gf2y7RFndy8uwQlxNY33msy+v8bzu37F+2FYAAG9nXK08ex0N
O20I8qTlnAy1KqwK5EeXiephU9/XRVIkWUbZR4M9y7QJrsKat58vGfMbD12/FVn/cP+zrpKiNhip
cw0784HXoj3EYNC1RRCP1TmBFgmlazBcpHudhh6mveugY/Thqf2zyRnOWu1Ak7sGE0njwhSp1zLv
YpGPrvDi0UXYiDKUH+5j02X4PygR0+oYygEcspaJEJRCDo3rrZeTXl3RqQlqTGuFNzF/cfwtJ9fL
DeI//cDVzSLE0k7TdrbnnOD4UE5jrueTqgL7a/B1AKgZTFTeegt+ZR6vITuzZJE3KafOE3zvvCve
DLmX7KMm8Id9Piy4himSaomTPW4TvMzs6jjH/RkkcoGX4EoMQNMCO4YFLy3R3ljOvFLjKe8AYr9J
p8pjO9GjYs4cYs283OBCYOS9umtCniIh01qYTMMtWSkx3kMwaM0dLAJqHB5Uncmri74M0GtSMZyq
D03rGZYc+Dy0ZB+OtbNYMbHuhEeW0nA+TnQM7MduUHjbKHg6dcAkVbyCIdf/cPclzXXybJu/iC5A
IKEtwxl9PMdxsqHs+IkQAkkMQsCv78tP1Vvd/VV9XdXb3mSTlB0fg3Tf14htFvv7dhxIGgGIGXYx
NUVYb4MpY4/UoaoXwTotlyRb+XLfZ1QgD0z5yWtZ/vtK/D9l1P9/X/SO5/W/T7DPTScX+fG/d6V+
Kzn/k1/P/kcCdA71imjG5uG/Laf/6Xfn39H2lIG/okmS/ttW/J/8evwVhX2RIxUqSb/Lh/EV/5Nf
H6ODG5kuFAVS/2k5/i8txP+3VuKY/Ksg/l+vJXpbU7S6EYJqbtTMpwAD/s/DE5lGY+xRDlyhbnAV
VY0NuYefMh7dcsOVGfvX4N/tDOs+rpuwMXQvR4C022eKPPlPIWzNfs/R3IoKKE8wF4TSDXGZNBHE
FXbbVZrPJtDPs+GNPGDMUzCrzC38vmDdEeWXm33T0cPQZejn3lfr9zwdSTrchZiuM1v0hDVYCyOb
olLKDxqT7JgaUi0q3dek2OdhmKp5GTb11sF+q87JYEY0s43M//W9nX+3YozZIQNhnsuN0QqxQm0J
FPt+RZzB6+h6jRcKWJxszUOAQOhK9c7jn8o37KvmDyKO0nJaRhStie0TcXXkuuNsEaGoi4bBW9zM
WGd3rYbcSqQnf8MGR+SeXsMos1el0qlgQs2HiGKp2RZ+Tae0eyBKC1o2jBSMJE/TtstSjXYo5eZF
tUCve78rAggJmqLSsOYJogWaZ+14n7q1Oc/NNr64xdIqW0R2xmYdF9GWzgeSokO7j2B8GdgDlpDx
PCzBBczB3yjYnkiq9iI1IjiMq/zRucUdsXjuB7a15inq4k/etkkxAkssk9oOP2yPoH0V97rCbP0Z
iOw38GCSo0bbHGm4/yG0CR5C4mwVA1vNk3FHERcIkzw2cnlR3L1veAmercWPOmaBA1Mh6h8KBrff
SN/mJ/g8bRVMdC1mDN5FJHrMdBnOzfUVpZZN+OX3Qb3FSyjRLuiZoy+DltsZgQg1uUzLMpOveuky
hgfSBEExkT718X0rScIPVqbzfASHGN7ZeE+yindiaC6Ny9hLsM46wja8BUvXgl4YEDFXkiXK0FaY
zUlDH9k28wxpc8A/0uyvDcW8bXeCuYnHj00iAi8AYM1hJC/TmFpdYspdhuOQ9shWSMTunkUIOuOa
GUBsuGzG6AWrUvzBdpYViJVcT65thqcI1awI48IdI2OkySNEYsfiP9dNQeVM3/HYkmIPXJYbFKEB
gQ/7+dQg/eQ21q39C6h8zrXQBng4mi4uXovt3mGYnabK2LoLprdJ1nA7sFbVhcI+UQjh5X20kkfB
DCkHSvoCLrJF5rynDUoX6xZPcYZhd7n2OC+ySxx1mwWCAVh2P03AygroKYKrj7rwhOilNQdqQIok
CLaKNzH6vGQ9THcTVhowlRYrWTnptR6xZcKl+ckBOJ+6dLGu8E09z3kiRH1ydSDybZh+NKNJfwce
mVxZvzRwLvvAHzZnm8fE0O3IAiAFPIj4wWQ6PCTDiI4bdI8VWZ3RPO6TLoffFrnoAMDqWQ/nyH8X
k7fDniu07OZcS/Uk232/fNtDEwX0mLTZwyRjeR1rq88WIlXYorB7ZuHoYXVJxnfTb8HVzB697WbO
btnu2w8BN0yuVjz2qHXFh0EAKSfp9z/ZG517jyTYTPnsOE1RI3I1MnnNxgXtS2bMjhmg3jNm97Bo
Xbrnk7T8TgG2vDca5fCGt+EJKaHt1Tc+uGYJSX7IFElzYDCmfJoQdL7t7Xlq1uElxHuS//st1bwN
L8lWZ3nI//1f8TeB3lL0hS1c0hK/DnxfOY/v//4GzWTDk1l3Umbx91cIKPJI1xG9733zoQzQx9Un
wWU0jT+LRq+v2YaPBGdv/TBDHQSsdeqKZrTo9lvm+TAlFD/f4P0BMAs/pk6hztlycsbS3oOb2+KH
gS2+yjo8PRLZsAXMVb+yems//v3+hlPUADPaHdWEfxEOgt//+xkaYdbXcO3nczYmzXoTXYqSZLx6
X2JKs5smDfla2zl8mjrWfkys0+U07u2HcmR8h4x0/1z7pS97BvVhni0bjj4I8X+pKFjPoJP4K4NL
4mXcdfAmbQOcC9rZvI0QqDZ0OrvzEbSzfZz5v9JjSFbAbK882nkRjZrb7CdJU7AaZ1sDR1ffnzGN
4++50nTLBdG0tm2AQoSRMDkwt7gBNmfdfEnCaBpzy1J1DrABvU4yJZcVRbrH2dOH2oQvwDyfN6pP
qyZ7aTKPkiN/jLvprJk7xG47OUI+bZaZImxFUmZi0peQgdxrbPbgyYAHPYseM7H/XCQ331YnUKsU
wNneR9MR3DD2gcXhYQIsfJDjPOZcTOoA6YitapMRIKlAk7JACjRK8TCHMjS5TgSSFdTMonRrkaSg
mgFDE6k4jRSP+ORpHxXbNH+wIYqL1aEhtvbbG9KoJT5/86ri+rcb6z8pYvfKSAcv0eiHe9wlvADn
oU9RFPdV6zyeboaj2IF3qpY9A8c5K/pjNelaxs0+vW8N2B62sOA6yiU4TgaqPY2t+0in5gz+dsPB
nWR/13A67Bs7hSCHe4RK48qS+/M01+4KZOk41aRcPCWl3SL1EKuA3Wy6NmXmZ1FMTGbXrdNhoRSq
vHqKalDb/Kg1GN7A16hAG6YLlv6fw7wfLVjLnHYLPc4Z0j+GSP2RidzAlnxzWiYeQV8iiDJIprDk
EzomRhlh64q20+6CoXIp66uQr6AKKcrtEp8dRGLOybbE5dbS7k50gH9RC7qWsCFmle4aHIMpCy5L
uK+gDR0MnEF7hMeEVi6yZ1C6OKtNUyBhRn+0G6iliczkCUUx5Cj8UhdAavljD4bzOZoojHCsC0ud
ddmLGVl8hPmLnFRfg/UNOrmWop9kOYURQzQLSzRC5yP+VAtyxjSYtaXkPkZiCMgCPHyNvN+nvnvg
XdQfcFZDwhNtQEZBcY0/xy2hA1Rg0p0zyXiJgRQdi8LgGqFbPF8Yr78AmG/3NSCdGxbcrjAqicrM
2v5JhoMp9mEQ5wiXdFX3cH/iyqNzWSeOHEem8LwmSwNGTg+HMWzH194qxIj7wJjSIf/it+Y6OCIs
bCzXdJyKHa0O52Xp6WUj7XKQ6xAAUsrUOdVTdCW0ZSeP8+prdQbsImuDB8SIL3hMhbqL+LgfcC5G
54UmG+Dz1a+FhW8aVE+CQwaePbKBPAPnguuQxXveznYrhQw84HPa8Du5M1EyyxxmRWNvRpqxbJUC
Bgf+KddrOL5oLxXkApgYaQaXllVs+73EwZy3XSxFIUYmnuOQ+JKly16B1QPDkZoUOc2uPQ5D09G8
gTCuchsoPpj70jzEpF7Wu98eoQ3gT7aevkfoFUYEFdx7qGH/4AurR+7RzDMPOP+XcN5/LOt2pHUy
5xThoWdQSBfit6Skatv+EXFPvzLLwmNAGZgnoUqpSHKSLZDCtK79cUXaPy5EMCMQi9Uz5mPcSVlb
/+WoTK1ox1iOO/l9Vn66RaM0T4nSvPDavKHSQ1W2CdeLHlXzyjEylihbl2cKxqogMwbQeXO0ajd8
oYzpv7jRn/d4BC2CqyznYXa/cPdchwlauGMkTeNajhFhNOI2qXnTP4EqliB2Vpxqw8p+wn392mK0
v0B68cW4+xN2FLNXGpBSK5uAn45wmYl4pzOOSz0elrj9pL5F17NoP1i34/bbe9R9uuFhxDuWqyxJ
8i11uGkt/GoYNdC7mdE4pyrssK2H6Eac2a3XOr77VtQc9QrIdA275i1MkgiUF++yqyA4jw2i7zAq
xwX/VmO4xvjDqnGOjtjtchFoewDJ9pGBcD1h4NIf8PrhUOTdZbNI1A4aw091Iu0T1Bm+cFE3XCEJ
1Pg1xWh86PhyceGKhs1we9l0Rk/JgEhhSVicL5PvyrpL7nVKP7Ju+tHqJD6ETO1g3F1aRIoGh2mo
qcjDTuGl3+1zwDBTIg7m+5f6D5EZKgEH6h6R5rpWsxr+AbyEQXcYe+Rbg/+ayKJf4oa5pyXQM4o4
JVRJexDbIh2yFg+bq9/ApgcW/SjwxntMS/lmIeBRckyOnEE2BHr/Dyw1qlDU6SJBwno+jXF9XnDV
nToSvCpDziQAAFMnPjzNRNKHRQ1QSEU7IqF6cYl4IsrOaI5TpEF5rAD1aYMxLjo37UePjzHHtU10
hSVdnEWa4HHGBF7Ocg+fa3DlPz36M/KlXp827T6i3XY/tB/zZE7s8xSQ9lUkcXxckpH8wl41HSAv
/RrQpXsB1oSzkA0PIEQe9tDc90wffYZJSwvEAIMS0WdF++0cGcRX4sH9VKu8C/G5/qwjisRqcDay
BbuMejR+UcAB87GeomJOxVamHQp9lrhTx3SO4zDnYCPufDLrZ59kM5J72qHYasgZVKzCw8L3+aS6
va4SLfh1qQXGs+A30427Mb4go70Pln/qNhvfgKf1ZdZLfkgCn8LzbAQuS1u/EWCV9x0i8487Teub
jwJcYXUWltBRdYDhMPPU+DApIqUfPSO6ROZf+iBNo2xBEWxbQLThb+mM7HAdkfSWkrgvmt7N9y0O
5wKsG/rwtn4A4rb1x9GuQN0ibPEF0jy+dML3sl2b5WlFBC9SZrCHYlih+ZbMYKmWwX0mTbJifIu3
soso4gZ53+hiDebPZgGDTBh0SsgMjI9Upu4OnN2HB1/2K909WCdwbxeZDgmefxgJAX28b74TxdCu
KgddHP7UARuPfqjZazex8Eksc3LXcgtwYfUBBnO+F9B3i6vU6mlB5jV0aZQcdNz9zGSDns7EpiWy
jhjMusNy9ks25VkzeBwbVA4HCpfCI346WcG6cJ/s3/mRjvj0ZW+TXyNN9nxFWJjLnU34o9Z6rySP
p08D0rPQbYYPvY9qlachJhHnNHgUENg5Coi6E6DO8Kpp+x00ih0K0wZ/Ski3vExZLLCzt21cWkO2
58aIqMIurE5GpxCQiNbdYUWdK8MEOy9NNJVu9OrV8N48E73hGkhwzt4GsEqnHjqaKzGpunfoUvva
VoVzvB8g71GdeOnRm553sPlWq0mC9xkc0MlwR/Luu12oD9TwKxwSe5EuaGwuVLseogGHy4zI2zcQ
z0+gYm8Jln/RhL87UEA/MsBZhYpZd7Aes6vm9XDc1/SHHLq0UpA9vA9xN9wpYbOcRF7+HCzr7lyL
ISCK9o8xhiiv7ertCEHHfpdAVBpCDnAVvtnvah97QPRuPRG1zpgmHKppM7xySJeaTomORJUGSZ/b
WvwxK5mquq0/lwGikm7sbyPWr2mfzMPIVv3E6Eb/1tDjg4ISkAxj4nsKxloemXS7zKEssL+1Trs7
fHSyZBDZHNkW8zIMm+mJYRh/dFi2UPNaQyEK0KGA5KeL8nRwtAwoXpbvzwiyDs5jEK71rhleCB6V
YUPTcm8GBHRsSNh+hmdqPSGigsHgFM0FT3t/5JoFBR+H4J3bOinCdG9KM9T9CxjDtRANigTw+Q8X
i3HoAHYBs3Ib+xl7TxrjISQrKFg1IO643+LlaEiLZNi5Hu5V6+r7laupwEAL7QoIzN9mw38K9GA7
AecY6Cm2Q/+8Y6xGKHAU/KAz1pNmXOfSwWh+1N8oQShceAha3LabCs98COcT/l/Nma8Ak4A1dLdk
6cajSGb5t9tlh4ZYCzmWmrsTM/10XIZ++zVZHD6h4CPq6zRUTDQeCKSoe/aRpUZVrdXutKdzdqKT
NocNsM17F7qtaiEAbXLp5uiLu1C/zZmdoCiVjj8jdCZ8GPY2/KP5DBJzycZiRg/fPw5wUinUJkrT
ZmvutlYfuANCE9d4KHmz2jdAUPWn0625r9t5LvTMDChFCBIF4tD/SAgDiEjUvUca2MnNEwablK/m
97auyXO8omUgWdv1VwYFJ46QJPtcJLJqbBAuJ4WLuy+Q90efJ0QXvixTjUPYDBa0w/eirbfgYtZo
h3K1gR7T4hIyDbbmXPQ6JHliouymVCavEGzKT6J8N35fO4KCuezbx3ncUcQMkYHN6SSR/juN7J5Q
6DeufufSHhtKJkg7aBXEsyoTyyYCBYXEpdNGyxUy5wFsahZhVxMDf9Bry56BtqlbBBH9RxdDUgch
Ui/z0e9jsTTZ8rNHJ1aJmlH+ZwTm9poIWl85dQFiJIP4EHPhL0ZCduuIBo+PgKd/nDVQxoXycRrE
8hj3bL2Yugd+BqIW7T0Dzka133jExXEB3njXMlU/Bfi1YSjd+GO89hEAToqibYicb7YO6wvO1v6+
URGp+nRYH/B6zDnbxPzFMQhZIz5JzD+hKntJAK7eBVr/nKP6RZId89ASLiXUtWvJ8JhkTfzV984V
MeG/qWurroOcZiS9uAJc7F7nKIkxBcVlqNgP6q0ssgygYbiJQxTNJPdJSMoIb0NFtrhMMcjmgW1E
0XQxCreR2wsacTtCc4sj3noMmJu9LEbML+hKwGMzqdvSiBjHXbcfllajiSmK48tA4qXs5u1NaPdu
Bg5lbOqqSS8Hg20UQo9wuUUREMS67k94wfdcRkF9s/MclygC0VcWanZaow5K5dhjXIORtRQQoBZx
O7dnSul82tZpO24jUjxCri5mrOcb1iS0Okdr8rmwti3hwF7xrsVPxAz+NEBMlixEFrEk4mjHPfkH
Ia7jC1VTUO0KwmyPGChMCl1bEGiXTr5Bn0qAeDgIh9O4wm6FaF3m1M1rDuwVom6fDykUpFnbvjvE
MZZQD4aPLWQaNzkE36LG3SUVrhT+QBkgXi6X1152URlNrAZx6Psc6ZBQlKWkOwy0bp6WGehB6FlQ
Qs972wUm+qkDfOscqn/4RM1NA0s6ILkZexTBkj0afPZZmBYjjdA5/+9PhsfhddXbM9cYleWikhxz
J6a+Aez892YV8wbd4mmIbtl0vdQuRk860/bet+YMrf1PO4nbYoMvu4AEDmQMSdDG5H0oJuiVIMH8
bjkrRFizEyThtAxFhukvzT4zOo3YVvQ7IJ6hWEKKpwuS7fMGlURh6++5vY8PZgX+u7u+ChAS/bRY
ggfAQxaloYCesE4U6Akcii5YglxxYrJ89dlDg5e7SGIrq6VV/TmDsHmeJ0Q0mHeIX9N8Q9aN2Yas
UIn8ObXSVFgf6pyCHjpAPjodUkUHsBs7+uTkeEta87qmLe63EZisJvROczXmZARjgAgCXw2ErdXe
rxLlqvZAuwToXmNR1V5DSRmPiryyYPrlOGC6GEXr0DeyFTcmpCCwlRTtlnkYqLLpmmT+x7RxCXDL
hIfehu9tRgSOFrWcqOOvhmLkGmay3uIGUiqk+I1HTiy52NQ9M2rBjqzdcg+7piBAAcCxc7PKQ6q3
A3wAv5eGv6Q1IBFoqI846V2p5rjG2Wuzs1tV+IrxsT1K/gepdQT4nQYAHfJXzJE/hVwfsGgYCLpN
8yKd/trA59yriIUHhxzQWxJEX6yG+obbMpR7HiF/5MiHXZ88cuMuJFuPuDE7nGl4JFgk/XH7XgMg
mDx0if1a5v7cmPhHPdRJaVT4vEMbfmlF396NPTZbHrVlzPUHhYM8H3vsPZFcQG1BzHhWSBDPtxrX
R6Azfbe37QVbkrh4FtpjHER/usi+CiU/FglthbBBdFLomTr1vAOThIH1KmaRHglGNejf1dhgr/an
CfaMaqM7f9hI/EX6pXuBt2Q9m2DYirSx9olkcJUgg8KUAuGNBZb38UkgWPGotfsFp1Av77zwpWxe
caT7c9d7m5PObccYxkKYDIz4bVcblc5oPOLh1BaYu86zb1v8NAESbtLlSHR/7vz+q3fR3STcYSfr
mg+ru3QKumiHB1CmNUTbXftrM8kTPu/zSpIqheWD4LnLyTaEFVDX46TkyzrV5dqC+hucrh9lg3+0
uP46DtNWBpN9BtP2TNbx4OLmbNOsRGsRxKNDXUXoUs13iLevST2X2jWPjkdvgcCrbtezUtB37oP7
Ut2qyjqIPqc+PKd4GxY8Gkfv2psNs3MQZy8RJV2xJP1lncQlRUs4S0i+cxU/rq2JcvBrDoU6Pitp
GF46g0ot3g30rRn1OzIaMP5q+2tYg8dUNUUSTS/J0GzFtEdnDyaywbZYgee17+He3jf1mgf9XOKK
KtfO/ggb2IcwxR40JfckspBfQIl9drze7kVtTmZGqyvKGJNK9n0NZhZcVxzI0ov1c0eDxCUYM3VZ
AvgX5rl+Rx47ydMAExTtXAkvic+tE1PVbeuvvgl9te71Lcbaki5IOxiHGmcD3qOOMzC4iEgSIBAO
2cAuImv4dZgiiQ2PaPYTgFgKs2wrc13P/gGp0Ff0HAAAxqpZ9XSWB0AN9h3Km/lxZUl7CVopbzxA
U2/nWAs0lY55R+gROIs8N1OAyNK4gy0BxKJ9Q5iJ/0wGDOyoKe1KPOS6+5A0xbaOuRpCM9AG8CdU
4TTaasUohwSpL0qXpOilaEDIIGpl5TvU9nQCp9uHE/g8QE/NkrCK4DdDGW/hiyG4vTGaJHVUsmms
UgckWQDNkAt7kVDRnxa4FRDC5v4kSgF5AEkFzCJ3Tp7xGywwDRqA6k6XgzcjDo00vcS+f456uoDS
gOnXbW9JrS8DU3PuwvCRul1VMbNd0dfDW9e4R7/EP0CFKrRGg/8PaNKWQyTGs97HrYRZ8M8ohgiL
eQgVfkvNqzMLg0C5fZ53es5qTg5uIHUBdfKWu2R/iu1uq35cDBSNcEV2Wwc+PvqFTOgJ+hjbFinA
+SkJ1VOK3yhjiubQmWJwFey4gRjNMwC0pOFT0Xe1Ktesvodt4ZlpgBYTg31hbuYct89paToEcIv6
YFz6e8qi325Zu2IEp1gtVn7bcuY3YdwfHs7lUHNQKTStlkRIPMfkEfYMezAdeme7LvxDEUJ8Cij8
CgkDP8dUwzA6xEjG3YfSdd11nJdSOE/PhrW/AgMyQnUxRsX5fgw8OSbNEB32aXjO6ggrd/o8UzY+
iJWt5Viv9G40iSvrGfD20uNWxvFJLplmBfPClOCgm8u8yOQAOaKBlQxjO+hzgOk1llBGTV+MInuL
eDvdQ1ie3ppZXifYIiroKE+QIz+0CPnCOIGLpsaCMbaqglapAnMJub8iIxAgMLgqbh98yGRupjDO
W4bmCy+lOjgQ9lWTYFBQaALDW7fJc5cBtA5pzMoAawG0TstdirqZZV9oBQPaE+ROwBlZ+IbIIqji
hE3wh2nOcok/yAoYw/Q3SO/7aot1dwtF0mEA5V0RJVhU2Eaw3fQB00BxsdjBzeVb4J7kbSF27fpH
I2xE/tljWw9lPYC9hywecWxnYhxT1xVuxA3i7qkjN3CycB1E6aLG84Sig+husGMTWEAVA5ioUQRB
e0gn7uG/HpLxo7VNB5x+nvafDaC69WkClGRzCTDSH/GXPr3N2D9NBSvU1jzifq/HhzEw299drdlY
gWq3wOt7VEud+j6FD0jWGlEE+QqqxBS9GExYtukYRHdQf2AgpBtrfg3WC4TEpAmzzzFIMUzTeO6V
vFtTadzzMtYcg6tAEXrpoFHSFy0a7g4cdDfA+5Q7WlgyLOERZv4RXLPajQquAtjrdu/XGj9cXRtA
WilJprlssxbbAnxTSyTXfJxRRfSuB7+HF47yHVjv2jWJ5gpzD80eJMQTeI59j9o3CIa3Ek4gueRR
n/FHqCmy+4RFn+uQPmYjpOLJstCio1oeZzX554zAVjq0doCEsK4hmZNO/O5bbx8DFcAiMqJzOC7i
EHdpEeooO0Po8bwvLH3thXoXIzvQtgEAHtVF3LvlIBR5zHyPAngEVUGBgzimbUyeQJybiwgymxU4
Dd3+lkBpnf1dxjH+/v4LvXI9/fAWUnM/NIdA1H+axEXHvmNHpFEf7YIZeOzutlRGZd1GM7T9RoIK
aXaQMBKoI4sPIC/g8Frwl7pFLUTUI7tmHDhkP2xe34YddulxNdd6jrG8Yey9+n7Tec/X+NqnTVOy
7w9Jp5oA+h6PY0DMeYJm++iJ/dRBdt9AUIwdabh4ixkP2xG87j0cWHgtURQVCJyjNLZjETZ4QzzM
ND/qCbbPYI3prUvCpAR6uUHK0NbnYBmTn9vqYAHz+087qy+DoaOc1/HYTnt9YhaV8WLmaLbZUwhk
Lf+Kt6w9O+PuDTwTR7P412aV63UB8vU0DBkq7D2DcVKGv/Wsm0I2E24ZEgCPHncLGTgWNJ03S2vQ
U4SFlu/7IVnBk6/NhAaNZq00tGtYqgYQEcN2AWlHTozjEuRbbKsk8tuxEx3FlMDgZ2yxKSO86gki
bJrTtBcFjTla36JawJzK+A1G3udEZ/YVmSsqb91On6Dp4yc/CFaCXBn+1L5TuZdcVHxA65AgU3Sa
Fmi80DSFXaIFU9uMsB0R/PSwiBGETEE5fMbbDtw1y64SYpqvAcQBwP0dnTre7w9ZvIWFVvAq1GkQ
575WvxTF/jlJXG0mbl9Uu6xFD09fBRr2ZV/7/sZVDVqXD5gGmZt5mfbt+mYS0mOYgUbqAsIb0c3S
4rPPAYvCDoTUq/0D8rD4s+Ndap5mjuUwBqofHXQHk8Rjtpl2OsxhE17Stref+8KBB+YLftC7pEOP
fBF0yU8lIwmG0dgfULalV4geHQy7IDjdPl727yMrn6cattHMatBh+q6DXLAYQmAultup9N/DTTQF
+wkzR/sGCTKCHNfGX+KpXi84wDBYZ3WnitHiOah0PfqmGF2EqWvS3oaXKEYHek5mt2ZfWPpgs1pc
yqtsrfXdyFVpksFfVmGS5yCl0yVzfVyuTUAfeb9uB3AS7f28Nfq5sfoPChfjG15iXai+C57QNv8U
oxDrPKIu6AW0CFwH3T/p2GYlQpqg/oWJwexJ8mQdxP6ljOqg3Kloa2iAmn2+QmX7G+V8P8A8unKT
e+WGMDi3NVbkWMrnVYHISzZgU7iHT9lAgn/0AI2B4ayYNnNsY22Kddj9GSfEIU2hI8rwklQ9mjgd
HnKVlFFaR7iZqboJFr4sHNxeCPczmC+bx/+TvTNpstvG9vxX6eh1swIkSILsiN7cKZmZUmqWJW8Y
GmzO88xP3z/K78XTZfJdRlZvu6rsRclhXIDAwcE5/8EcHkuzNe4NqTVHX7jGsY+Gy+wkrP0wNNFb
JcyedD6nH9mGCkpSFpwsAAKfjLJVT4GdKUyMYDYci7gWR4Wdz70eJtOhCY360xwnn6UDEXHoqp88
gNr3QPBAORTDh5Cwi/EjTPi/bGV+pEAUXTr6LXTq3weZCI9+7Sry7+EjKWgMjZI4AWt/uKDu9MeM
QDTl2XR48BvBp9FbeuKDDTXOPQz1IIDiTKPbxq8Cy7Igrw/qk4Qc+zodrPQCkCG6G0FSx+CAJjeb
z0spn7GpbznxTB28s4tzBr62faXCKjcvhq5974Rjn6kTOfcGFL8np5tMTh07zNfBqQwQBI/gucSh
iS3bk6ADhoPdTjh9zon+NBftn4lVDa+RHUju0riZzrBWzUeakc0TtCBzofT8zNmPpxIy0GNVA1s9
ZHnwlx1GIIWq89COFyr6CDtw0tzqA4xt4Gw0Lbys6l8pTZ10tw+9TALokO2sk4zD+CikiNjqRkP+
4wLNsPHdoNHQgPyh9f7gdrrX0ZIzpjY9QaI5wkF2mIH+wQ3aJ5WVrzID3CvEtP5SZgEAWxhU0JtN
1Z2D2S1fxXGtAd+Jw4MFUumEKQ/dVJgJCIz4xaGKHN9roLp6HYU35gvwK3Knz5neFsdUhZTzWaWk
iQJgvTHyBmP8Xmu0zxqccvpbkA1cC4mtdphmrnrrbQFt6DHN0cGe6Jij69U8asmQXwCDerTqoNbr
pORFQaFSwqwE/OB8Ra8/poKi/ZD69GEuO+PYUn4/JxBxhiHWLlpvwW+eZp6HlgPbi+Lz/TCrv3Ro
OM5Rt/sWQ86IzaXP833OYr3GTyrnBfL/AfFBVOS/49sXS4D/HhB/DKP0r/U//h9weNv+l6nj8big
3VGA+Q8kvC7cf5mmCx5C2og16Rb//v9EwusA6F2HupuygI0b/KP/hYS37H9Z9LhdoQOTJRSgWvgC
JDyD/MZOQWPAobbqUG42OQqGXIvFgoOSsaaP86OOZhLVF6ew03egklP/k5FD+v8UBnHx/beVefsP
yP5/5B2PB/rWzf/5n7+0RH/D3guuK13ptm0pCU3AXpstRKMVZH6QOg/q8CY4vP/j1dOHd3vuSwv5
6dYYK+Egd+rN0rYS5yE5fPnzY3B45R92xNb0RQLn1hAr4bLJLrOKSpHz0JzffXn98W18ejsfv4rD
3lR+2TffGmhF9OI1lU7WxECP7kE/fQxPTIb24Y5s2S/Z4RvDWCu2mm+EuogLPkviD3S+71SGkMAc
LsnyQRn10ZfZCQdyV33Q0dsQWU/KbB0RITm2YF+l+ZBkLvWs7h+2zY/xfwd/FRvbZedLrv1WzOk/
l3m+vHnjHu+ewDn9Pw6xkg+rqMD3fsrMs8Of4fFje3gyDnvLu2g9/ba67HjDkYZS5Je6DexhRTgp
A58s1lXtHWpGw1mjfHCyIykPFaX3t7cP2LWmEtQChrIpXJqu0okia7uRUvMN0EFVe4cQTfExsJyH
nMTTA86bPAwg3Q4gkvasFVeBBCCPLoVyONALtcc2V3pRyKjEuL9YmUfhEBSqgLZhQa1ZKrb5A/fw
ngOdXK/nMiCSAUswMS0LzBfr/Rv7kXJ0ZdQGZOMqg1hjoF8Egqe2j+AF1Kkrh+qUJJV/18ZgasO2
Uo+WVZdeow/0WNyg4gXcDt/KUtTlsdX17ggS3jmlUTRSk43G+aSNPvc5lNhDY2Xua4VL1KHLosIL
6tK5Q3i5PUdNr+4BFWSPGogkWkiuPGGDU10so6FXqvDJpPoEakZl6bnsM+ty+zsvW+b3LWWYcKjI
SS1hCcOB1X69BEWbKVplbnCRQAYvbrrQmRHDeekoFrBdCdPClgK+1NodZNKozCRirvCRyIzjYPn9
pda6PdnBZ5/T1YWJOp1tmCYQMLGi4vKM4nU+Zealbd36c+nk0Bgra/jQ2UrfoUluDAWaHQYRtzLX
7Nr0y0j8DMFo37xMgcqhH2nJpwku7dmZze797S+0NZSLmoRluhbX/9rnChaFU0RSLOXGwDorSkNw
19HGgSv9MiMO7m9XciCUTuHf1kFrrRaQl9Rc+iCqLshbWecZ1apTm2p7/kjr0CIlhD7J2WMrkJ6s
VSj9pouadnA7T/m68Xde6jNP1dQEaOLTJTnPUBk+uE3vpjsRerlLf9/qJnmOKYRlKdNF5lmuZieM
UGBm0vt3QcA7F4BbWn/BP2VILrmIoj9aS9VfI3It6Ax6A0zo9mdcBzeiG6mYaQNal4burBW6s8wI
y95sUg/RqSo4zgiaWN7YFABLKfKI90bvBvo/OfV/e+2tV9oklC5HjgzQlZb7zLooGwHt5poNXAdl
FqJu8KW0QeSR4sPEc+YCmgKiQbcnuo4opmXqXBr8h8BiuGv1fSvz50xaTuHhURVQRbGK18Dqox0J
0/Wp+DWKSxYrDdsUTPI6bum2TvEgocNVtU32qGc8tuwUFh+Vupc5fhMeuRkEdwSLqXMtrpOHoLfQ
OYY04tk1MMlBQSpW89yfby/bxoQMqK6EYp7RSjir3RkXYKnhQJXekBsFSVIzp9ElcM3QOFHNsM0d
Gfrnw3GnW8xNlybvBmf5ir9dfbhb+mNiQCcfBMDFwpLhoyOz6IjaTvoiu7Vl/ZRJng4M0eJWV+uo
Al2jLULLnjzh+/WT5YMroyw/7qTSz7cdx9pRkgeNCTdIrPIvDcf2QGXN5OnU4S/tENWeVuXfb3+k
jUGAhHBduBIZSnvhK/++ag14i8zV4sErC30+x0NBUTmOwu7v28M8ixWsliAPcpf0hLfdai8UzkhB
RE8HD01X443qKv+VQSvhdTk5MzWvcfpxe7xVerx8IUvxdQRUSejTa2Vd3UrLoJuK0bNzM3hnI/J/
1iVYkDjLqlPlDsmpLVvjDP3Avm9lVOx8uo29qHShoDQtRG9dLH/+215MiJcqNHrQCVaknf0y0ij3
Q2A40CXvP92e6sYXVGx5jhghUYi1fyFpepbmvT54AfSJFMwM9T4XHbQ9OZCtOUlyEAg+gt0vV9uR
tq+MY+lOHh42+TdWVDWek1ObvisYrLi/Pav1c9gki2P1HAkSVUjdXkePBjBlpGSqeQgLSecCiaVy
3gotKD6DhteeUD/Lmq9x5jofB99x3uN2I51zRUcfJc4udeOd6PzLwuXqrrUtAxafIWzXcPimq/AS
jHZsxoMQXsA69NRxx969o4UIptiYQ7M+VS3ammcE5pIKHB+53CUJ7R6OLPKk6o4yfQuEBrrWeMjQ
sExPIYCyz3oQTW8N2H3x6fb6PTsA/FzFBW3ZOrf0s+UbbRV3mZwnL1a6+pn7mgDDZ3Qt0ADDehyM
IKa95zSvOzWosyGmPVfdZxf1Mr4DQtO1+Xr2+mGn2q60zKyavGkhIRq5ax71oY/uZJbVX7DOil4B
jI52Ns2zLcqgVG6k7lpCOASb62M3d3M74i0xeYs41J+J26fdMUiaAnUqPW/29NI3R9NdAG9MUnfX
zgHlkIx1b1uTh5lff69i1USHoKkAM4aG2Nl+W8vpSJ4BJAdQrdd5D8feH2jvTF7aIvPW8eQiTE9R
57lFNAC5N8bzqBTa6rd30a/UZr3riSxoUwikK/S1TWGoy3CGGQtFsYAbWs1h2t0ZrfTfwjoZzCMM
Iy+dKCSXKvlDoAD2xhztc5DL5CjDGsD+2EevdZ4tGFqkQWvsJGbPbhW+N2kgJtCWoHC2XhUtUlo6
CEjSC6vjGObN9JESvDYA71z4BSLde7lsfQaXoiBlY4tPsRbe9vFVdMSQCc9K7ZReUe7CZ2iKT6VZ
BeeuRk8VC9w96+7NQQmEFDdB7ZJvXO9q5Kl6zQqN2avSAVREDtgCtJJRfTCiOnwfSkHzJ4aTsWcu
vbG/KV5I9GzI8SnSripf6OjxqGoj4UWDC+sNoRoQtanfOz8RCqz/uL3TNiaJUgSJjm265Itylf1q
o0uvT6kJSQOhsYtaJIesyO6eaD3mZ35HB/Coa16ayC33GBmjQcaou/bac8XucYiReFvDsqfhcKh1
+G5HMcQqON+e3rNL+tdARONlIR2u0Otv6IShlDRXYb7ENKV5UCUe6lfdznHdGoVOtcukDK7MdQlZ
wDca6cPoXjvXRX+y/CEXJ11ZKF3fns66ysvtjECMQTkNzZFF0GYVaXMb2wU/AaFZ1UKAqa2nrjqV
UOfmowyW5UPgJPvYtIHpIISAJOehrI0mOCLtrSAkD6lQB1FCYvEiJ7Je5odCfr78OhM9HUIzBTF7
ldSCZslLVNp1L06d0oVfge7KxTZD+Pq312HriPw+0Oqz8laFFCQZyIK2sig0V5o4lGOVvtfrCpjZ
7dGePfcJccBdaOs6PNsob11voqpqgS8mdG3RAlcwbuAaoixngPMYM0hTjXoT1UZ9QqIKldTbQ2+k
E7AJaNrCN5DCXd8Dkz8kgLGJBRO29h8tZ0aPFXTK+J57AYg9ypbiVaD5IC9cC2nzPkUK9/Yv2Njb
PO+Yu63zd2P9UFFG0VWu3UARz+K0QBi1aQYYYA2KGS8eiJ3N+5O3uOlY6zpxDt45yZMWwQDInac0
LcHRT2328quLFwoZEncrmk5rcbJmsTdzR8D2QD1savfZMLqnfoiyHwSiMAEs65tfbk9sY7MCeQFH
x8kwaaAtf/7bo8RICtQlw1R5Bb3zUx2oBnIIUrs8AfccIjcuZpdbklC35MxUMK+HIjNykNTRTcrQ
bftnlgSI5Lq+1p/cKkMVCbFz1Apuz27dD1oOvcujwZBAVynLruu+VlGj4KAHpoeueKUuKFqgWhtW
WfK21sPqcR7y8n1QBd3fZgszAURfpL+jrWwXO5m3bm9sVV7TlBvJE3RWehUcKcJbGdBm2+vbzo2P
sALb+gKPrnqngUS0n3RRy/wOyc4WFH/nosmZjIb1ow0kxgtG0toxJyjvrbMdOcnnOAgRc2u4QYp7
aNoTFP60Dh0oE7L9nOdR3R2jyDeiU9CbMWzyfPY/FKCL/kA6OntCjLSpvsg5qSXATn18k9lqQCWn
kXA8egpb9h3MPb+8aIgKI/dhaKBHwqRqneNs1ibUuX5SYGadTP9Z132LArpWFa9CwwJbkg5G8rmC
No2SbtYqVLPSpnhvdYCMD3GjiflQNkBmz4XRmj961xlAIgkfl8Mq11mSYdLcL50L8epomWNSnxKr
15zLyMkYjlofj/UxS6T/hv5QX7yPJW5LJyXhJh9QbC0w5o7BYB5MHoH6Iascwz/PuTn+qbeh1r6J
o65+3Q+A1w/wfOo/UeRV/GJqXd8alFWce8QCBoS/XWv63CJC9LFsc3jbEpT6R4ke318T6L4fTtOa
1V3Ty+GdDWXa4GPGqHTOvuFOOOfysiMNHy35Dg5xHZz6yfDf1ZHQJuAHrfu2bUpdx4VgQQTm2Cgc
+tgvn1rh98pjTv2nouss/43dBdwelh2L6pyiV/bUARUBnkc9azzWctDqM6rR2Z8DxHN5JxsnRfYa
Kd2zXw3dT1P0UwCXKICKg6pLqKPrIawfqKgOzKcq8/wxzFqRH9U8ViE6GwktEdvs0OL2O37QpckC
p7pEOa/Sd2LGJAGUSgWC0+5H8CNOKgWYvyye+mNriMFATKKHrRlkoeEBkizE3Wjgu3csjKyRp6Aa
0HpG9FX+KOCduYdE1wd1TFTdZw+OVqbfxqwbf5BCzvcTYh1Qc3QDJQjLqGp5qYHLfA8cUXw3ZZvp
l6LuUhBIvtDyczE5ODUEwgbL3qQ1iuYDWvsCzxQvYZ8hOyvaATCwJgfYbgLhmRMM0Mw8B1ySf/8v
9C2GsYkryfXZLP/qiernASMGsOi3Q9HGPb0I9lm64iUKBnX5898CbSxLt9L8xvTMQcJSqUVaJedk
HMMvdYBg5CGw0FcCoRmQ0yLwtff03wo/FhekSb0NsOK6vZJJzc8HURpeS5h8qulYnDK0PXfC3EbC
zqt3mR/PQ9o4q0mOU9fKQmaGZzRaD9iP/ICb3xEIkB8ENyh6tTJV30M1NcXft9d363bheqYvhuLF
coter6/ZFcGSKhgenD70y/PImu4aKeb3VumouxFZp9vjPZ+qDRwEnJyzvDaN9c3iQ3IDhY64wexn
bQIMVQOB5VZDiYJQMkMd0BprHi/hrJH+3h76+VZSJjUUw6GGSL9sfWfTdNLhHI6Lsy3S9eeiVfJ7
ECUC3JxYBEyzQuXduTOIrQcklN29t+dGGY7CLa265dHC22z9cAEhia6NHWf3doS4E5o/yBAc8wid
Oai55NnnlicdXAcN01OPPkCJByTSFiCnG9F+MgVkxZ0leZ7G0MqjpgVagBSYbXD99RMtqkD4Ix9R
1ehIH9ymdh+nRrce+jpyvt1e/uc7jbE4yy5tNuXy1Lkeq4TxmBfImdznjuzOIaIVZ0c3utehOeDF
7PThztye7zTeLEAGWHIq1+baX6qHg4Fnz+x4ThQndyCCHODJc/ZaxpN+B5NQPyDp3+yc5I0FXQqE
UAaYI3AMeT1JKUawGZZ0PSJ3+sRFjrQ3hLpz0AmxM7/noUkpRcBgT9jieeMEpxFbtdAhvMIqjYtm
dslDC8T+8uKvpmjOuAblWjrZ6/xL92ceC2UHKEeABoRCrH1owqE/R4MYOKV6uFNF+OUKf10lI5On
n0ZvkKNCNf56BWPk84aRVxu1YaNIKX05hD/qGRI9+6GS7wrctux7bHUabKR0qAp3MCTCN81Qq7eR
hgEFMosjrUUE6bWP/qSaAC6xzNLXsWHmoFERLOvumtJq38WIv/tPKp/Mr60/uZ8Wu4E9AMXGfgAI
wGuP1p1j6etudjQZpJZW63vIjY/Ix+h+FZ6lywY6TIEFdfD219ocboE4YDRlL6W868XTGsctZ5A/
Xll1zgRRM8+0M1Xj+iNg80J78TMSOM7SkNQN3Vji6vVoFRJYmoLw4bUZtGbsaOyvnZ3VO1ijjX3O
KKAPgBrRl1n3ZLBG0kFOTb5X2BrQeS3BbuGTGG3d2Rlo435wAFvTXeWeWALi9XQSZfaVbZa+N6sI
XTbSZYPsD6Zb3XSZhf6PPZzhe4SvIuCwe0WBrS+3lAN4vrLtMZC4HjylXozAtuF7Qmujj2RErfEl
iWX+ydAACH98+TahNMgjjzcsgLFV8SPAVWhwx17ztBrH7r6K3RjOayXue92NXh5A2PjUd+nzkmU8
g92MCPia6NV5QYqQW9q3LXR4Y7i0NSY1HI+dqLgR9WlWgPukkkbDd91ORtGzHfGr1jxa4+EbQ1T1
yZ4R/GuSFBp72Wv3NYTKnZ2zfJxVzGJQTq21lHPE+mpr+7Adubs1tFUyW6DrIUJ0YSu9sc6djbH7
yUZk2EUrMR++aUj23xlNM5k79ptbM6fPR6eIv0yqsNc7KMlHO7MQ6fAoXGa6hy4cwLA+sNAPRXNo
EqfZDXCPQx+0/nB7O22dUFywzX+qSWBnrkfmKIZ912Sal1az/ZihTnAMeM7uzG9rFIezSf+LdJWi
5PUojVbOVu0UfNlkCtVhoA+HhlznNmpnoI1EhWbbkqDR+qZBsZqO3bsmLich01FUk2K3LY/IUvw0
A2qudYAFye3V2zr5HAtryYroPa+Ha90oTkvpuCBiGuSh0QOl/dSirhX3/8bhoIe+9F6BpbFVVlsE
79FJGF2KMnDSAg/rnLh7h924CZIxg9JzyM2S6cWV6748CBBP0V0n91VgMFYDzwVbv52ZY4c4sUdZ
Fh6xPtufEPikHoK0xvnFa8pact8qegTGs7zWSimqL49JL9UteEI+BKgpdCTFx6bZ+Xwb25ImC2FU
gLCnyLkK3LTyc4n0n+uVsRU9pUYePnR2H9+9fEKkYBTmgC6y91ebPwAaMBRk8l6A4MCjg8/NGSZ3
8JcbWPnp9lC68TyacTe4EAoIaQ475fqgGWlZ69hiuV7sNmimUl/B7M+Aw1ILG+6nD/83bX1kWIMO
lB5q4YfSdp0/ajkHd4hjOzv4j41r2eWtSEBbTv+zZ1tKYSOrx+X+R1GKRqFTlLiQ1j0qAmjjRlqQ
nqPaJuPjQqt21mLjbLoopnIol/PyrFUcAR9T+HH6Hr0WyGqDPQKHcnITVK6tjWO/s5c2h+ONStgh
gD97jEcSbmEuLbJFzcW31h6lc2JLDG+HcoKjffs7b4Q513LI6vm7yUFZfsxvlRW4WS4ueHxm/DTg
C48jajLSkAeMd2CnpcLdGW+jqExmSmcQkLLBf9e5sK31A+Sk1vWadMbUNGsN1BLQ3TBRvfRFrV3s
wg/iR8r8TXKXBU0Pkz3HIJd6KMKDOwfq12N7dWfzU6hFSHYVl8rqRMWD2Zgx3mxeEw9I+bkUYSqk
ubMifFMXNeVW/GhQ7fFnDYlGLU2Sxx466F+IynVfEIQu0C3oUgQ6nRGdSO4FPcvuRNupB0yH5XDo
MPPzd6La1hdbsotfpfmlM3n9xXI/CkYxh74HEbr+C3G66KtIkuIreDlsF/O4R8Pq9h55fvZ4itEp
Jyt2edKuQwEGVL4Vwh8HFDAP1Z0Jp/qrjwqrOIGuSNtzg/BscgKUY36YG0TFdrbM89jqCEmLjKtD
LO/c1bXRWU3izn7ikFfJ2j2OAfrBl2QE4LdzP20PZAJ25OZfcM7XKxuC/O3awFFeFQQO2qVpft+1
5rgznefHm+lwSwBYo9jCnrsepUmDxQWrYZQkTC/63JunrM7DC7jEcWd7b06IJxDkJ+CIAB+vhwqn
ogvBKSsv9QHRuPADvNLou+Pt7bE5IdIICodUdcjKrkcBZCvmZrKVF6oajXhXr451LxCx1vBL+zeG
4ilNMRJblWcAWEMGmDaVA6V+QsURm4LpXKLrd5ynQv93ZoWXKv0mh+tvvenzjAQbcqvy5nD8Qwcs
BBB7aKDrl8PO1fb8QC8IKyUgswD/IOG8Xj8M+6JktkcFsKto7yM9dy4iS4bj6OYGXCdpvTiAMCce
RwBgJXCydW0FRV0jB13keDniEw8FzvEo8s/NOZdND5dz2Av5G/Njt0sOlWPwvzUPIk/ykMQBiUfa
XuJtR6v7He82fCz8rLd+CL+IjZ2X2MaOhAMBeBPA3sJSWh2xAFe+pNNKx8MtcTpE+BAe6OD/sjAv
d2Lj1lB8OJIDUk39GZxL4TgNfkw63pzPzkNotc2JFtB4ys283xlq4zRTNeQgLynQkgJe7xNcIaXd
cul4sqdK29bYO49I1ezs+62v9dsov+7v3xICCaW3xKXc8TgagC+RBqfnN/UfJxwuvBFP7H9jN7Lp
qYgrQjtJz/WsBtI3zOxrvlUxI0eSF+67yR4nJBWL/GKasXh5jcWhvAIQ3GVjUE5aBUXN6RU1vsLx
FCLMZ9Ugy2IDyKPLNe6xSZYvcp1dUASG+7q00akCu6uhMEBvSAhy1rIWUKrxsjglJjsyyWYk7AYp
vBLzj0MFUwG1gNr4eTtabuTwjA88gSoI4Dr6Lddr2xZzEkqbtR1UDL88Ql//L5TpOqxoIkchGGXY
TfF2qpJ6uHOww6lIgGTzIbON5gH/uqXbPIS4H9/+WRvpBLEAhCc8FzBV65wrr/H6rEepqDtZE7o+
dqG/jmtffeu6Ct9h2s4u2syy7/7WK4sW8O3Rt04RXS6ILpTYYBKu9lu2QKMrl4TXrrVFHw1RamjE
2v3tUbbCApsLc2R4POBDVjE9DJQ5RhptB5VU01ON4uw57ifn5Izlj9sjbSTUCzmbm+oXY4n3wuoj
c6RmCjyOB+ShfzPkgDWOOn0O+zjmqf3VzJsYGQDUWu+F4LHt6gPd3hazvdu/Y2NdoUg6ztLT40Hx
LEtDUhOCzeR6uHcjQp2UWG5O+Yuh+TaT5TKhW+WCLlxH9hqjFbyIdST38zjyf1VHQGFPTrtnp7is
2uroLsB0KBZ0GZZy0/Wqolu/4CqwT4JkUPinFJ35Cjn/Ghe01LejB2QUq9dSb/Gmub2OG/HX4HXP
7OBxPu98TDWd97xI2Z9por9qWW38a8LgtRnU6BVPjr2TI27unwVvCLSPVaXvfD1TVeC5qSc6VRJT
9l8Txy9f2xgq0iOhdxAO/ni2InJU6K7uXZPE2WXQsWN/+aRpH7B/kAcwjXX5ZDTbeW4iulgdyhlf
UURs3DtbZTHmMLk05Zn/A5G722NuHFFScOQSaLhzr64vHsoeg8xcLjqnVd2xnhFFk1h3XuJ6Kv6N
oRiL0s0ShsmSr5dYWuj5dVbIHQeQ4RNeAuZfDcHZOoSZFVQ7OfJGeAWr+l+DLQf1twtciGHMrYlX
jN2FwjxqZOFfuxmDoxH4GJJPiOW+BezhqEMBQnj0bq/qVhjgubE09vFdEutoZCzyXu6kOZ5mDMUT
TtzDK5gCxk7KvPXteEMtgcZYijLLn/8+x4R8ouwmwutk1WdT4tmCR495DqvS31nOrQlRKaWFDFD0
OWvGDIN5FilZl9/F+GKgLnZy8Kv9N0YBgrm8rpdG7jNQQBvDsUOEzAsxxb6bk6w4zVFV7uzDDcoN
3pa0BUmLxQK6X21ECthjOduZ7RVVWsK105v3k9RcxI9NanpmgiqdP4V3JeI9pwb97QPK2igIuwNN
S3NRV9IGjKlUVT9lMZK+/hxbL/uypNJEPbCitKTwtNbVsrt/+7IWp76erMS/T6YovdSyMF/JeERI
KwrbnQr/6sv+MxTvVnA9kA6B5F8PheyWjw5X5N/XC4Peaqv4rI3VC+P5r1FIMiF50VWEurM6juOU
+7KpKu3eTgznyAYF8iEAmhl00U/lHP+4ff5WJ+Of4WggUsCgwmCq1XBuFrVFWij/3qFKeRQ1+t9l
vlhG9kn6MgbNP0Mt+GG+lUFVdPWpCgqtAlMF7V6bIh+4UBNrB9Ouy1d9M1s4uM+hLg+JFc6fb09x
dTX/My7Vdm4rZinc9bhh5rcJLoT3yDaouxo3+wcHSfhHzFOwdYd+gcYu8rO3B/1V/PktIfg16oJY
IiHA0JUM8nq3IHvcm6g3BQ9+qeVI5ZaFY6Kq53ZoFlMLhqMkZffQOcEoDzFsjh9d7bg/HAU18oBs
P5q8CKSa2skuajgZ7VCXyaFzshoFtxqsP/r06fBuml1tPCFCOWKAEaH0dOjcMv5GmjlmxyKj4Xxp
C6v54pd9Qhuqt+uvoq387m2DNuR9W9g+CP2S2H7sM1MEO7f0MsX1ElCFg9lBk5MqjHG9BApvEGIS
plkjrkcIxo8qeVVNCAtXiuLfIQtpFIRu4n4frXJPh2PrsCLutqAngITY62dpaqXKzfXKv3cNIzp3
lWzvssiPTre/8ir5+vWRqRogPUCFdWkcXc+wyCyAkcMAOLNCJtsStThPfJ47H5lxVNhkshPt1snX
swFXu6pGvLQLe9CgjSrs+zoCziKLOUBntoTwVcwoE09aeEqxKFkaWJjkRtke7nBz0vRSiVK8Uqnw
Xk+6DFVZTXmxhIyyekPTob5Ec2ActUpigOUW+cveRsx5obxSn2GNQWXpq9Raq5q4D+lv3Iu8r44c
q/aEc1d2thdtwtvf83mouBpqDXEoUPcDL2769yUmZt/nbAZ9PXVopjSDfGoqKJSyyKqdjHr5/dfH
hEnRcaSqAbiC99/1elZJUUssnzgmscF6Yj92FCIbz06E6C7PXQQ6kyDJj67WFOBIMXy+PennVwDj
G3A2OaJUtdZE0aShwjYai/S8zMI3IdCLV05XlfN9nFvmHi9hc7CFckGfirrserJN36AVPtPuTIIg
fZJ+095ryh/fpkUb79zXW0MtZURacUvraM3eH80A8Z86jR5GG6n9FsOBk94iUNgk5h7eeGsoinrk
6xQtaYKublGBKxKexHPwgE219jhhtPWzkX17UhOW1re/1vPTBxQWaAwioTRa2THXuyXtMm3i2oke
QuS4NXSND5YcggvaWMmJt/Z8vj3cGn766/SRNiOCAJne0sVqvLqB5BoMvGApkDkf+zr38Qn3k2Oh
Zfq576hOiQbjrA43E+xWo+RVWXbpcUx0uYPxe36bLIBFoqyg5MLTb5WL2ukQ9mXPD/GHNn7rFpaL
t3kdHRGKU0ekaFGkrLSF2NBb73bWYLmo1if096FXn1fLk9Tquyl5wOdCNAisNmVrnYWVJK9n3OHQ
qa9nJJOBSuNzkOm1pJnvOOUDoAlxQbB+MZqlGrsXODZuA5sOF90hSqG/MGDXe2Hscpt+Zx09GPkU
nvK8wfhUm6NL3GOD5WZp+Sj7BmO8vsftY67Du7gY9gClW1ufu4CGxCL1A2z2+jc0Jro2qKJGD0mL
/Y2f1+Kr3sFyhyQmd77D1tZ3YNSTw0GvRJnjeqheBFVECZLYUc5/uFmAYCuWaPniyKA+5GWzF0A2
15cEhmSV15ykp3g9oAzB9pE4hg9+3CEyEKIe6kRTJg8dssWnQvr4R9TELcg+4RurihDADd09KuXW
rMlkwNsB0tKfMWSbRKHxgFH4g17Fzp+ibvFLnJL80qoAHxQyuHLnbbk5IOtLZ4mCJAXp61krPY59
hIkZ0GFrQaRK309anD2qQQvfpUi87dx/W5cuDx2KZ5Q6iKCrHVSEXSJLJ44eMmgFFzXg39rnIyrN
mKdiKEDZHddwU76/fag3Zwl+gXMtFNfDKjkNAzL/uA+ihxo3xa9jiaVAroXxE0Ji7sEIouZye7yt
Wx60G6ELIr/17JaFW5OJNnfCB1XZ8wEeeXuHWcjXyfate9eHsoEIPh6zOVTcPJ1+3h58ayfrFMwW
JgGhAsTR9Te1elpO0i2W1wiu9YcQ4AGWfYjOcYe0NvYUvd49oFunLkGf4PmIOuj7vJ9DtZPLLeOs
IukiAkY7Bf0juImrb22j1B2m6JY/pED+D0jshx+wlRc7afLmKAtIlUf0gmxczdZhhfFQLoOHKaok
zl/qU5WP5h87a7pxIfFOpykEymhBpqzmIgfbwh4m0shLNWpz9OEGbKHmqH3dibIUh4kKwYNwQvWF
k5vSfMNYKzjkvZY0h7STYOa00J/rw+SyGaGo4YpypK9boP0WVhbOennvh4exSBJt71Jf7sr1ZwDI
ZhFEFwj2OjVKybMxuaWLgdkHBlDa4qKIm2XjwIaMTOHF5DgFqafRfgGW2lsn5YziEQOg8lvQdv4r
GznODGFivxh3MvCNYwkEj3YPwilAG9fXyUDXAriPpt0bWoCxLhZOl3Aa/J9GWggsc+d2J9htbZWl
tSegRfBcXye/bBWl4TYaPBjV3D9Yhk/JszMwfri9WX5lJ+sV546kFEDbhdtkFW4cjWeZnNPgIUuh
xOPfJcNvoW+bn5rZqNgJmZ8CS0vC4JvRKX18rU34d5ldXvdYbVMRepJTkaATky1vkiy3xq+hsmes
dByD4qmyUgeRXK2fvsD8Ud/rPm7FnT5y4k+2s1C04JlmHwpgvNFwaOks4c2Iggl8pq5Yepl2yY/C
8dbBOHk0rdqbWgevwcksikeZpC4ebr2efMin0rBfizDuAJqFXVDfGUY5/Kn4lyR/t4hCgwGT8JqB
+JAinY3OqIIPOyu5sXXJfw3QdXSNnkUyDLwTfG9a7FLEJB8EjPSnAeVt7/YoG3eSTnhCtxDcCA+j
1dnu3agAm1CFD2VciMca2c5HPC+aB5jpMHo19xN0S/3L7TE3Mqmlr4C+DI9QGiurqAUFtjGgW2j3
Ez61R2iT2T3S7OHJD+ZoJwBsnTL2Ou03Xp40NFbT49KnHTWjuj5VxY/SdXq+aTJ9iExMvPzAzfcg
PxvjgT6lZrBcgHRwV5nb5Ds4wYyZhug6boiHuO6n7lKl0OpwzJY4w8LFFPGn2+u5NSjcyCVl4sFJ
3f/6zsOnIK2mrvfv2wj7gnkwvqtwbg42BtJ3WTnvdQA3Ph8Ei//L2Xk0u200a/gXoQo5bAGSh+QJ
kvVJluQNyrZsxEHGIPz6++DcjQiiiJI3dpWl8hATenq638BcgtIisLqrE147Cf54kwgvuOkM5NvR
Er3525YZoLWZ7qzgRtxCj9RB+nT5urvHbWQaVaTWA0XNsu78US2dy0hQ2blIN6YQ6Cy8R9qnVCbu
EmATK+HK1qE/qLPBiulUJ/4H4ic2XyavQeuxasrIPjxet42JpNdAw12FIoSD0GpzgmC3WkXPlUs9
gDF3MQ4/ZRWGORmP3Z1Z3BgK9gyiTgAG0RL0Vqlu3mIga6RafvVqWZ4cnq8YNBqxCOp8N3DpG0u2
pLk8XtBkILleHYI0xp9dn4386uDVXRxlqOVeYM9oPPuWJRvbT3hG/t30TvIHxmo9RlSaxM0aY0vz
nyxL61cibjUfjIbOz7HK9Jx1j2L3hKez9rsKTsoOYq9CZNQr+5By3NC1f2lSV3/g8WkD0C/T4X+u
k+Ji/Hi9tr6LJItOLHxC6ByrSTTHngrBqGTXKvHgzXC+DiFw652IvDXKe22FqgfCN+vjZXITWWPE
G9wy5/xcDagWegYWBr/+LbBMkWMkQSX9WO6Fn9pJU4QkGlCS/CpE1b0kC6yuLbtxZ9ttfcvPo6x2
Ql8zzKC3OQ7mwj0Yox2fdBv7wcffsrW5l3CE/JtFirO+TzJGEZ3S5NdKqAo2GtSLbKxIT6Y6dztx
YvnBt9kNnUiCBFy7RZBzvTieGY5tiy3JdfHvgdQnteYYolH9SWo2zibGYDlYT6hnA1u1X67ykeVT
Nn2vXMKkWu0+j7zQVkczu6I8UVwtYBi+YcrpukD5dh4vW19JR5cGFmxdqn2rZYvrWmAAHeVXA+iv
eIrbtO1PjTO6UZCjO9T/rTtSM31TGOG1o7887By0zfHfgTsL+A1i7e3mBDQ9aDbqhteusopnsNXR
G/VT1XdbC4+SeEzfRI1+yZCJPbrK/VZiktGT0UmKEGBcX6Wd7nQJtleMPKvaHFRgv/+yRA+7wNWr
vX17fzp4IXP8Fm0Des7rfYu1UN63ec/p4CHtQ7KNX+AI9k+PT8d9hueQh/MShfYGDW0dtSBJDvR5
i/yqYp6ClU48WuKglpBXfBnWxNY67sJXm8LLXtNoo6TK0DTUF32wBe23WsdGxby5NTJxLc1i+hKW
zfia56mtHkWkFX/HnSV/69rCOYyZ1T9nBvL4AWoOZY6zJW7pO5tqa2kp2y1KXUt1yV6lLZGllqjN
hjm1zepzHQvnEiN1d1Az3Fh/fcahyAIlXvbwXcXFqCe96+1YXM0kyS+y8tTfJmXExjSv2s+N1xcn
1OeanabzRuXD4bW1oPN5U0JQWsWHVtbUbkUkroUsK7TiI+WASvb4caDSfOgd/cdU995T1nR9kOcI
3VHz2OsFb21oVpqdRt1kebeszq0yhEgKONkVM8Lkqa/xnko919sJ95tfCioBBWF0ie87zoqJ3owa
Wtl19Jr8N6MrpOfDH4eli61vrEHHGqaXssOnx7UTrH6Kyh6+zHqI8M3jhb7PGknadEBFAKVMyAvL
fPx0iYb6APhDy/Jr04JU9yvDGf6q8Jyu/HoYo2OhZf/lMC84sEV3euk0r3oD4CVNDefR/Iq3llkd
XS7X56Gl6R9kQ2jXfp9h1x00umysnW/dWtufR159K+VvQKdtml/hmM5v5lDb19Etm53K9+YovHYp
UdCnQ+3ldkZHCqSRqEOWtvUwh4QPGqY+xJ7+FxXl6fawdIBOIEtAl+BftwPF6sBrw+OKC00dvwjj
h2klf+k9gsaF11Y7tZ6NEEw0IA5Sg12ehqvQ03fqGDkQ86/ZoOvpZ/ok2Vcds2r9Q2Y74ZMV5yUY
1H4PcraxPWFB0dIiLkDbWZd8OnMy6VJbyTVve51oP/M6CMKUEliiZ+2zXvTy4+MDcV/7hcMGwg5C
IBx9zCpuZxWRB+xoG2rNdoG5ZuoP9aDXL67SKe1RuKX8NKu6NE51keTxv23H7XMSQ9SZnx//jK0P
JzeDorK0T+4WV7ZCzxg6ubqz27+mIaJmld5I3wjL6AV/R2tnfdd48mU3eeRL7Nh3iN/6xSMJiLRG
JAMamEfmcVgdZDKZLw3qhU+Ng3N8HWdN0Ex6G9iG0mASlz1nSqR9J62T58dfv7XblnsXCP8C3lrf
uomX9qZJYedaxhkVzbw3FXFCCWX6vcbM+iB7DNK9SkMS6vG4S3Rf5cYeWQy6sQivgNRbRf9oGLGR
FHStoigUB3PGxbhxT5o4WnYiXyQaZUaKLfzjQTcCBkkq0shLbeC+IQ1QCASD9GiVqVjN24upoDeX
e1yMjdxhce2AzQK9njbZ6gDHni48HkrJNbWUJBBV1GAoMoWHSbi/qH3+vpUAxgMUxQiCp9kqzhYA
WkpnLtKrNw+pHdRdM0s/60Ck+gKb9NPj6ds6KVB3FycDIP/Ouj5WK3irtrGSXgUiZgFwUdgYAAjO
3pz8NYOrOvyH4QBEWICRFq7BKupG6VyaCIemOG+K+kKb2z0Ug9FeeCJmxzS02p3cd2vdKMIt5egF
2bl+SBSic3tdYTw5tPEVzPZ87LQCmVZT1Xeyks2hFmQmHXvqLGshWBR3JyUZNczXBUlJNRc6Omyt
9hUF6z3a9f2ed7HUWGrrDvEN5thtlEV/zvPSasyuoZeRX/LyPKJ6uMcH2UizGAZM0gKK2KgZCY3n
OuvIMA121jpW20/LcwZiISTQODfcj7Un6ydnTlIfCzvzYJtNsxNZ7y+U5TcgwAXnGxDIOpaNaTf2
KhT3q2X1bBii+Bke+/SSst7BgBEGUHGK8nh0RtFxnNI9Yer7mMb40KDRyWLH3pXH1S6CWaa75CN6
26S+bTfPmYt7fUR/L+hB/vgSZ+rfOifbE4bZXGQOJiU0g3bqunPVaW2PCaxg9kXcHec0KZ/aAsT/
4wN5v2vfC+N0SxegCeZFt1vJAzuY1FnL98UKsor8rWBoNOcQtc2eHNLWVGrQs+mHvvu0rHYt21hT
EAthqLArIV453amzRpztVLSSp2lUT6AohxNEQetXNaQJqnwm72ydVxnaN+seeFubnYY6UnqtZeH8
NpZm+jcUS9C/SydCPlGaTKynPFaSVzpveHx7nZMcuQj6gz22yecWDsQpbZtfL+ksUndcldBbUTRY
h6fIkLLApYS8MLLrCeRWGn6aZ2Vs8f5tAA0/XuutHfWuok1pB3TyekeNUZXjxE4wDCcXaMcwRe7n
2u3gtj4eZ3OhOawAYjFFucOIJQ6N9zkpU179fSNPaVllX1ypzxJXbnd8xjWNtz25eY6Ys2mEOy+I
d5WW2zSESeWokoSwfWlS3G5pZKryqvNEep3nuc4+6QLxIZp10YzSmd706lcxVtKK0QJNBmYhHfTp
YIBkM3xdm3hD4mKFP7RipwWOtwnIwMNotW57zmHifOtGvUKzrq/kuZ2m0D5VYhqTs6pKI/TnyYyN
ncncOqBAq4nBCHyavKtvv8Zy8Kktiyy9NqourgJpz0PnWjmy6/h8P163zYAPdpxjgsQMJbBVAqeH
C/lYyvQaA6b6UEo0DBBlKvPjVKnzMamT8dW1hglnm0T843YxiDyt+UVRg/ejCkXGpGREwnVXzE27
pI8sawBQEHXd2zhLJcBkz9mJe1tngRwV5eFFA/GuWJLmMSK5LrAFkdXygnmZcm6Szt0rEGytHmMs
0vB8Eq/a29WbpStLzZ7orjaafYjVxA7ars+wCoycHS3x+0yOAsTiI4svrcVjZBVeCdqDPTkDWc5c
da9ap2uX3KRkOUpNHmYoa4f/sFvAStI1o85FFWd1zvpsnFtkKnldzob6l6mYkzx2TiHN51xzCu3Q
UAzHDc5zm9z3iqxEf7Av3A9qhtLRzs7dmmabgEOZk4To7uVBzTZS3MmLrjEuPlgeNOE1Tj3nlAq4
7Y8/e3Mo3vD0eDknd4ASDO68FsXs+FqCFZQHLVdb7RX9GTcINUnf9/FoW4vKu5LSKQt6DxKJRUyi
o2Q8qTqrCEYgTc9RCvbAS0Lzb0CYe/DezRAAPgSmEe8dzF9Wu0ivSpuqODNph4Oe+1U05c9GZ8KR
nloACcFQUj0InSr6PBVxWh+rsIng11bGXn1mY54BkC3Ff/qjODevdlfLrAxGavGuG+YxENige+g2
2+lZFkO9c2VsjkVw5X1AK5bC0O0p1fOepY7C+Aq8WT/byMccPWdAgFuDhPJ4QTfiDq1e6k2MQgt9
Pb/R0JhxPvNZZTmrT0K01SlUwz0+ytYdSK4DmZxqDFfh+zL/VJg0phFeKwSKqx21velPqGL9raWR
9gfAJvfN0Ioy9mFz6MVzX8qKy9Cg4/2nPXNqjjlczC/4/6j90ayV8lw2XaQehiod0IQ1tCl3j5o5
yDZIeXmjJ49w/ALgcZ0jTsH5nkbG1tpAqKGSQ0UZReTVhjTLgg5zSc9VsXH6sWpX83MRZecMw8Kd
o71x2EDbEDoXPVc6LqtgLWRiSH1I8iuuoURQpUeYvoGO9D3plfFkmOGk7RzvzY/zUCEAlQUSbf3W
j7tZnydB9o0jzvTat6b7VCtRd6Gltycxt5GUIdgO6JT8d+H2rj6umspZQuujC+RGyUel8NLL3GR2
+cTkm69Q5pwrfc36VPXwDHfC89am5xGDai0oI3L/ZeJ/2o0jDua0ERk7mQf0VgFjHjsr6U6Pj9bW
ZBr8WK50wiX37e0opSG1sFu6aRg/1LYPrMm66oOS/mvP5p7e3NZWAUcKtp030z3pSlPSNNXbLr+m
wk4xYour51GJPqEhVB4Kx91zONsaDhjFwvyEFAAL6/bThqQbKiTn8mtRCvPQctv8HvWV7iumRArM
sPYaWFtTScmYHAx7JBrrq81iJUjom6bIr7PotAPCAuGBLVkcCkP59ZYRmjuUgxDQwvDvDgPDe2VS
yRdI90IZPmuVrI9pJPYaypsfZJPW8u5B1HV90IBX973pUubqsBwOcAqb3koshPxZMZsvj7fhffV1
EUYCQ482yQI5XQWsTJago6o8u7pNN58U4iI9sNj9AHRWPLVtm13yOtzzbNs6YSZGIOTLxMk7hG4B
gq+uo4xAUpMqW5EmucuqH4+/bGsXQkqhLkmmtXCyb3fhKCp8KqDMXg1QvFicNPDk6+kUTbI+KFqx
M497o632oFkj96m7PaW7MrFeqlz8mdZZ9rHj6AVVO/2i6MHy7ACuTfCA5MituX6Ko+YDr6LAn32S
8Ax6IAcYSME+jUpOwH+YR0DJQPUWYZD1O9xzAeelI5vRVBTvlBh6fsavqguSNFGPTTz+on/4/38a
2eoSODZod4Y+e07hUnjBlCU/kcpX11DBDuvxV20dMXInhEG4pu97XJXZlsLry+xqu9I7WtBwjxOV
ynPU683x14eiw8ALlXYLSeJqa7iUjPPBJhxGqZ6cSky3Ddzi5/E4gIIUO4Nt7UMEr5k8SgkE/NV5
LqPZaSIE0q9KrEJSxJwhSJBzu6oz/TqnbPcQKFvxA9QNyFRIgwDolt/z02UJ6gTmScE1Nnmi+IIF
detHQ5mckqpVv+C4Mx/1RNmDrW4MSpLIDcNLmNVbZ1nsQ9FkS52cCWivZR5PAqMtuwsmu4sCWxH2
FPRN++3xOm6OSoxEBIqq4F3JXMFoS9TOnF7bQjqHhBf0U06L6ITnkPPs9Fpxmmcc5h4PurFPAfdA
lQRSvdTqV+tZ4ekjq7Rh0KlFjqeY40+plmQHoY/mDlhscyiPahT8It4W66XUndj0kNJKF50azT2F
dl5/iDKQk5fS5mmz87TY2KjEkwX7ASuSy2CVJIx6VOdGHPIez3LnjzquwyeJbtSTlQxK69NrHXZa
b1vLRxOCJxrSFN4d7JhJnAspR5o5SqpgDOXJQEcV5GzEujwVwOMDU+33KirL2V5V95bnwNLWfU+I
Vsun124v7bBMrvg6VR8dbXzjGWufErQ3Aieuk6cpKsanMWz/Q060jMnzAGHA+7qUVjR9BvCEQpwS
tWmAZAz+LGKAxSRtO/wPa7mA1in7E7fvylOoAnpxmavJ1bDLuAvqFJpBUBlVTDGshFL10S246Hfu
pY0kgguQe91epGNAOd5GnrCrxZLxQodbei22V+SvbrSLsNsaxSZwE1AX2Ok61KR2DS2qo+ZdC6s6
ZNNSbqzknsL1BvSM80bLDzm7hYS1/pgUhfXKchYgn0YSEUjefd+8ulI+4lOQY5SGakXht0VdVL4G
E+gQRaYVIy0D0ASj0u5XKwwUVCnPcTbJcKnlLm2un4J66UHzs+bZuFhh2R01XOqPw6B7vlfae6IF
d0EHbCrpGfuUpJotZNwOtdjJQ6dvjYtWWGHhZ0OfP2V1b0/HrNfp4z2OpneruYxG7sRDAc40r67b
0biAVStVXP0yS631DSL969yZ1k5t8y7SMArw/KUT5izt1eXPf5q+lFbDglNXL7GuJq+Nhc9Fogv7
xZrG+SBVFRtILE///PVPI4y+Z9TkGOt0l6pI6JiJql4AFYrn1qyzS+n1ew3GrU+jNY2ZC3egy8Ph
9tPctMt0c3a0C4hf94NeNMaLqLv2Y5ZF5ucalCtabrGn7ZVVtoZdUAYgcnjCohxyO2wXiQ4CX69e
NKNSf1OSVD3J3EpO0hZIY2kok0qy+1TuaXDdFxj5WMCB4FPgUVM+XrbvT0u5RDxT8vS8ZBDSMG9T
8ZsIEN2av4It6waAcw3We60q9VOVYGLbaZ0Qh6xoacg9Xt/7g8IvIVFF6J9iJ0iy218CJsmaNVGb
F/xKslOYOfNFV7GkoAdSnX55KGR5FzgHCBUSu9VQhdN1iTAT82LW1VuYuN1bhkDeQRTKHgrh/jxS
k0aNC/QV9ec7nRat7dqyBVd30aUH6khBjXoOrFJoOydyaxwyGzp8fBbBZrVtdcitiZjd+WKhSfeC
TmlxmGBgHB7P291lT35PhgbEk+btUnS/XaJoYIYsMNgXe9Qots9jk0rQndReTnD9KhlYXZ/+NUVl
OT3Jtsj2Due9thE/gGSDRUMbjJxx9QNGPTX7yKbu10FRoYtY9BHyw1mBiaCtdXnlU7cbVN+E7/Jp
eVnavl4b5t+KFXnfPLsy/lYRLPoWikGbMchRcFusgZgHI/pzEA2pYv2RGYMu/9S1vv0EmHWqMRkE
X3XBLDr6YHhF+mcWu9b3Sk/i+pBHNk6YDpr7fzRWOj8bLXKVqA2hTX+oJlwV/MfTf5dR8vUIAnBh
kb8uaMzb6bdSF7Yj+IgL9oHxYdLpPapKpARNbk1BkVX9L6bmlIEWtgF7V0VWmrbS7XitQH/ZtUvv
0su4+eJg2xiYSl4Fioirvcrrkif+nEcuPDnk3hYM0pImvHOYfopDyZwLdzKakTiETbbfovj2livO
qL/NGUCJwGvG7tksp0gGSpTE38vWHvprqrSjeuwMoJtBOpRN+Q0Nncl5q3NVBA1l1z/HsPaSH42V
ey/q0LXq6EOutO1rl9MNOwA60LKDpUcWllwA8anCN1VfotGXCxVXGDuMzgU5xPd58mbbr8oEhOSY
q24X6FXdoLTf2nkbKJNmpwgW5lmLAWJTY8k5quNXS9Fh1jt47PR+J1w3OsTpUBUfh2FoT9YIG/bN
DEWf+bSuYw/LSC8xPtZ6lHKdwoZHqSuzzOqiA2aJ8JDoWvuc2/EUHRUXTNiXx5trOTqrBeAeWF7w
oMFgSq4yB3h8sCKRdrkkbuVeNEXt4ycjDPv8GTdWV54bUenfvDKGCrWzre/uINYekCp3H+mESXdt
ta/tkDtKUWx5MdwGyoEL7gQ/g6GM/lChHssgTvRJudqk+OKidYr2O6ezmXwBtH3e0XrZmAUSNY4W
pXEK5M7qte/0KRovANgvbRtK8Ppq6qdaav/tmakM8DWvAhOLtp3gfZccMwF01aiGUqkkB7dWB40H
XaaXVdlfhjZkGuzc9j5oIqeOp+ZDLYLUHKEhxhPmta9ijKzWr6O6sw9KWrXxEbVkhHMf74b1ZbwI
AS73iUYvmSr3+ujHBcWvIQuny6Jz/SHqlfTiqoNxmOt2Typ/fXUxFLO9bAAYPjyUVxsvJzCAhhrm
Sz/16dnsKO1Udpc9Pf6grVGopKi8QJBTwUTjNpaJxZlB0aV6mREyOsSYIj9pTW7upN8bWxnmwQJv
pEJFPcNYfYzl5MngZoTohPpmINJeRcwEeXKn7rWDnon482iQySX1s6fU2EEXxbATtO938MJ9oBSH
Ti6Tqa8ygXJoy7g1J/XSDzgnJW2bnGsa8rzIQ+eSGc0Eqizaw5G+a5HfRg+4fqwgLwoYyLTPbqcX
tR/ex4M9X5ZWUIwCnFOC2RllHZ/6YsSprcpq80WBLxho+tTySDfV+hkFIdRPaOwgKuVECh7JSL0k
O0nLO8vl7rctSFBuMqzP13s5jxBWi+jtXXIt158ho9rCZ/PXfzmzN0++zKQYn+JqHtNDa8Fp9WvL
m4uLKukNB+oYRkWgGA4WMFM1FInfOsDZz01HdhEonR6Pvq1UdhMYHe+SIIwH+6thtPboNxUiYQeU
CNqPdmv3Y6Bmcfk9EQ18hrGqZeTDtBd/Dpz+DyPIgsYPl/TFb3j4F74aqcO/MkwS4Sudkya+1UXU
+XNpxB9NaEXf1b6r9sjd6wRvOYsgVqArsUzIdKwisWlXYeJ17XxpLC18U63CeUE/dUwDk37/j8IQ
/b91H/bNySkb+/PjE7oRBREzoWOIrAnY7rtcmQqa3nJ+5gs1hKQ8OpNu/ZtFljR8M8Mo3LeQfP5Q
pz1O5y3BsTgsScPXvBtFeqD60+wxbJazuto3gHmhy9ERJm6sX7mKVkIi6Tr1UomSgm8dQRBH5cvO
j5oxOaHfxVkbBtpkOuIwLdK+Pizp8c/Hs7IRiM3FhBZoFO0Q/nF7sEZTwUF8aoZLVTbpJWwxElFx
zPwfiV+1EyI3IgcKxeRfNK5Ijo3VUGYbhiT383iZ1cn7UHeZOE6iroIhqtRrQeTHYzLdEy9YDQqA
n7oQtdjFuouK99rkIJRsRzvWLEyC9D5QS5H72uGoFjFIKTihO9faOj7fDbdcEz+lmXFRiUSNIvtc
San9GXam8QPFaylOfdkMdiAaM0OXNC4/U9QzK+gjjjSPXjjXe+7Kq3V9/yEU21AI5LHrknPc/pDS
1Ce7sqV9Voa0++bFWhJYaJZ8yKwiPj7eQqur730owh+XHy0T8DurGwEB5dgu3Mk5D6oCAbBV50MU
N3sti9Xj5H0URLRIHVlKh0By+0F22g2JS+HgHMcTVM7W1REMiMaTaMviY23KPazuxsbhynnX16DS
RTXqdjxP16qu8kL77Mi5fw7RPzs2s1DemIExGC2rONFQ+A/66Og5GqCXactgNbWq6euZF0auwqBG
l4d+VlT6YRgU66z3VrKTFG7MJ+VJjj7fSElv/SCK41l2WR2zakmFWoNmwhSqyugpdtuMJ1DZ7VyT
GxvyZrzVfOZqP6cyTZ1zZCdJ0CS6/kY3bcRoo053UpTNoZBlId0nGQMUdbt01ejkfRLq9llUqfCj
JG8/DLUyfEEVeOejtiaRG43sknzIRmnjdiTM8tBOdYfoQsdOwlsc6mPTut3zPLhpkIJ22wmhqytj
OQSAenB8QP+XQddmDDIRijEbXXQxGsfJL10oiy9poWllkJXG8Idrj15+XBQ6EBVJDf25y2R6+eXT
TimPVxQ1PUL52uSqi0cVGXs3uvRVqx2tCg8VekZ18HiUVaLw/qEIE2J0RjlmUZq+nVhLz5O8ro0I
rf6ueqERIl9td3Zenca2XyIIBd6BGeoi3+m86NPjsd9xzz9dzP8/OFanPAt0ABDrR1qHLY5QxiK+
xA6IBx7rqWFgqihc86Vvh0oPtLrEZmusMGXxLVLT8GrlEsNQqYiqPOhhbz41o23OJ1vmzezXbgrL
f1Bcl1qAWzWooWk5/xtnMGvz2+MfvzVxVK5IdJbyObDD24nrs8YwKsvDXxjxp9h3dMU5hX0cfyTx
6a6einyym7Uq2Y9wj4+H3jp2ywtoaZehurveGaTkYe52o3JWhTocvH7Wn0JhjYesHIedTbh1Duh8
cuSQy9LurTo4dKoo5uRS9HHmPUHAl3OQNVXe/WGHhv6HKw3t+6iYC7w/Nt2XTMNI5MOvfy4yU/pi
i0I3ZG0YaeRe15hJH19cbUyOwJ7D4+REf7dTvPf62biKwMTSkUCvk+by2r0ozdJINdHfPWOD2dt+
nEQwaAApNnMQC80z6Eh63QBgf6Dz9fgjNwIcFUF8SEC9gdlaBxx9WFrrslXOBjZw/auQ1GH9RvIK
PJT82afWjPt652ba2EeIaZEiLqrDmA6vHgkj5ZjKSzPlXAzql7zuii9qLr5A7ZM7K7g1r8wmCeAC
v7jbsLlj9Yqml+E5z5sx9lVEdqmxGfJaD47kCYlDb3EcnVLsWSFsfSGlD9SnWE46BatrY1K1rqdA
iIdr3sXuIUNIX/XpDKeG74zNvANL2AgJ721eels0f1C7ug0JTq/kXCW4tjZjpUdPcJ1i9LsmiVRe
mVpN+VQS7v+JnTz6X0Gve9rZQpvDoyHNk5dXBvW/2+EzRcYcVzc8U6VSvmiesMtD5LRT7rekGeNL
D3q6PJtuWjaXeh6k8vvjLbwRK9CoQLwajB4MyvXnIyRUalOTxpdUSEf+6FEQBI7N/qPBoA+DEwBr
Tosgc7I+9uGiNHSIkQT4D/54dPvgZ8PEon6zPsT4yddTVuEKDt0res5pUvtu3jc+ujti5wC9qyas
LjB6i8R/EuYFWLTsv59eIWXh5tmsOHBcaluJXr3KiNQTkKe4wIrKMC+lU1ZG4vcK7+FTbKuiXVSH
UyoIepQ7p1qKJn1yxiK6WqOi9M+DokxviDKX9s7W3DoIrAyhbVEdunulWGKoVA/xkLObDL3F+zaL
/lAkhZEgzJrS3HmdbQUzNiHdRoLpgtm8nRaRhXoWZlI5x4XNw8iqS8s3QecZlwgZij8Tzs90erz5
Nt5G3IgAyfSFpnPnScbzrAOooyYXc9LEqa2c8jQP9l4X8L3otlrwRcGcQgK+6Yub3O2XZe6cjKVr
kbE0XSx+AA3VkufW0qbEb6BxYFFh6JF3nTqACU+96szKpewHrBxCq57SS6Qbefq1Ns0YD4/GaIbn
sJD9WzwkQMLofiA3Ms2pM/lFYvfTVU+dqvmUYHpj/6OQhXX+IKqRrKaiNbezQ9ZVmyUZez80LswG
GnLr4zuYGiIhqpZcFA9p3Ytmz5RqFFoNul9PcIBe+1StmgAyW6QG/Yx9xElYZqufDEPJ3yovE3u8
ua01RaeTswytg2fa6nTZmtJSqraTi+aE1SWp7SqI825PQ2TjaJDX0C1ZkIigzlebta51F+k8N7kI
B/CMSjr8ESZV9eQkhfb91zcpidvCTEW18S6bmkXaJM3MFOtRBJYKC5NAc9s9oYON23b5f3PMKVuT
Ia72aK7WmYr5V3Lp6K4EitPUOd0wPHnLym4Plal3r5EW7xWdNhcLRRRoYos4yPotmM/SKOqOA6gj
TSd8bzKV9FDWbr4zhxu3nGWb5CygHEAUr/FH4eC21L3z9JJFMU8ivhGvr8TRDexgsiIcn7zQTao3
zPPkF1PU6R59fCO20d3UdWS/gXeoa7uxCJErtOKiJdA0PMtADAbQIqo3ZOvDc9F18fnxntkcj3uV
NyAwB4oetxFniNuoAlUWX4TVpSccpIyzOVfGIZni6as6pntiIxvjAUFHZBKvXkwB1hGuw+HIq+Y6
uoisreAspRZU3qTAkCYZzypV0524s3H8gMVBYoEbR8ts7Y7pYD2R4wAYXSaJiutM7/80EcpPkx7G
Oz3B7aG4AUEfUadcZ4OE7nSI6yy6tHbi4Tdv68+1WmmXakiay+NV2xyKNjhblXLo3UuCFoSWlzqv
QzmoRTCnbf4c1pGLhkU/7HzVxnEHiUlNEMAYO3L9GgTIKwaJyu9lnqypeJZtaDR+xYPQOFT13Alg
TtDfv1lwx+Ovj79yw8weLUPq6jQ9yfnuNqdmZbVu0ba8lEg31k+AvBG/GV2v/NHGnf6cwd0pT/0i
P31APXLKgw4OoH1y7CTOAzvF+4OOTGV+lS1k30Pd985Lb/MfjraVJm8RMJn498c/eWth0GOB7QNe
b0EO3h6nbLRtzKGldx5qKwoiI/LOVIFgb+VC2cnHt2rUlJFQOwSPRRNxvbUVE1dhvFG9c07L7S1p
apNEuByOUo/KQNRxfBxEOx5rekOHuolVNGmSfqdwthEuEQlEHILUjxthHa7a1h2aVG0W+9JK/luW
o7y2I5IioTubwWQmwyfXEv+EaS139sbGfUBCQX0C7OIiw7C6hebYKhNkW7xzJsPuHE6G/dEZB29v
jnXWa5WQwViFVotM2uKcs6z3Txn4OFW9MUKsxcrczApkJxQT9aCk6xFEFUbzHf5J+rUTivxqdZK/
YKZxwVszLsvypMwI6j7REPTi0+NdthFEKdpBgwffxDZbW7nTn2xjDHC9c9s02WviRPO/thfNT+Uw
xX41hdW3x+NtrDL4VyaaCQD+56x2dTw4Ea0gLCOHhr6LZ//raMmHuLFf68j+2mjGn2WB6/PjMTfi
DuB74g2dD3qx6zSjHYykwDbOO8+RUX5vQzEFwGn0YzQ6lGnn6oea2eZOrNs4vRxdHhYcXD52nWTY
2EtBNCu9s/DS71SaOhqIBZatzdzsnJvlWl3tK1JBwhr9fxINdbV97caySyszvTMYZpks/eEOMJON
OpAPeNR0/dJGZfNQxlr9V9TM9A9heigfH0/x1udSe1sAjmAA7oJV2eQ4C9QUFLRK0YXvZKr91jpW
qAXS7uo9CvXmaNwjFrk/cqjrRNhq0YQwTYolQ4L/kmaV0e8ggtMgMWT9Xz7sp6GW4PHTqZWJIqNR
yAXWkBZPda98N6BBnyYtG/7DSaSgQx8crznYzssu/mkkeASanoZ9eO7FiHi8Hqsvc0NwcKeyC9yx
NZ/+w5KRc7M3kT8EDnQ7XmWgCqtCRDwbatYmPoxn6N5624l/DG0GmP54tK0zyNuIFxuNkfveWVKo
tdp2tofdhoUzSDcmIn1btOSygz5NFQWWFGMh34qsZM/ZdWu3kIYj5kiQX9qRtx/qoTk9xJPC8XdT
eYQC5b5BolWxtzPr4+Ov3BqKCh5t5QUteWdtroyJPWFWGZ5rSGOnnj5r0JqRetZ6d68CvDUU0htU
SJD0RfNidew7nBGrEc2zc1ZCBhGqFnH2JswtES/aY9xshRgSJ9qCS7v1LtMekIjKZpXGYGX2zkf4
6SCnQlP9DXUYQ/haN7SvPLPaiyLb4fuwcFR2ds/WreGhMwJymhzlrp8cmZkyDxhQnss4DNWLXodF
DzNssP9R8yj8t4Y+0h6iITe+ki3kezJoW1MNOnFhe/Ptd+VKjx4ebQfPOTtiEh86YY+nym1tf4FG
f/31DUT5EUUVm+mGoHa7V52yjhOLhu+5xMzh1KTGfKhlkl3VVreOj4fauvnfea4MtFCaVjexoU+8
rRSGaj13fqlsQwYdXvHY8KYjCKVmb8NubCImb/GkBiZ23xyJrLTok9n9P87Oa0lOLG3XV0QE3pyS
vqpkSlLJnRAtqRtYwMLbq/8fap8oSXYSNdMTPQea0EqW/cxr3LNoChiNgWFNL2UUoh8RG3n4A2Nj
Xi/UN6zfJBH5AzqZ8b/3v3gl0AOUwJPMLTszEBZHZgwRUjRyLGR0eEG7CvL+vsucLezDym4Bwkyf
ktoluLRlu81whybVI8MFkOs6x74E0eVKfTgJtBY2jsVraLp4+wnbocMAGtKt22gqc9vcaj3v3LVq
0p2tPk4M6aMOpf0q8cz1vmlFGrjof7Zp9W+oNNbTNJjxew1rkuLrZBa0iMyucPr3vdEjcNE35Zh+
VfrOqS5JMzraTunyMHuXaRGGOgV9F+xMqum93dWtshv7KpmeukJTP9MAbiocop2pPU1jMP5BnLCL
dnFQ68ZR78dy32p9jfI4ZjbxJU+10JrLztq4x4bLjB5wPfJRGPS+I2E0Ds+WHLx6pxuxqZ1xokk/
a1Md2n6tYdK912sv/68223T0k6Iump3IZrn90Y6bf5S81HFQC1u2klvW0Sc7ccfBL+zElJe06cqO
PoNZxH4hvarYqa1AUl5RaZMdtKywJh8gsvleeKNIvuUgdbbk3lfOHGbQJNucAjbg8niPVTeJdj5z
VLWwKehFcVHw5PAxOZounS7tjaRjbS9CWORJQzoMZP3ijMeEoIHVmy47Q3Wec0/L0NPHv7xTvY2z
tTYSdyCwNZtSOln+9cXVdEpcllMUoqhuJtiLtDIMIRGFbn3UYyG3SEQr4QQvH/E1BRmcj5dBL8bD
1LwcTTm3AIOOPI/hF5hgtS+SyN4LdGT2VI77jeO2+o38rQBOqf7cNNJLuyprMLh0Ibu+vrB4wXsd
+t4HrC+3NDHWLkvYYOhTA4yEMrhYuNoZzLFHgPEcAVjp6AhB7T25VhXbfqUgCrk30jHHYztVzQe9
a51hJyLHKM/3L8y1DwZ3NLdcAYrfvPtBpGSjPVAtLKI+fMF+XoLKrNyvmYKI8f2hXqOw5VXGLqV2
rs1N5SVkLIsrOJeioUFFIDh+bj2Z/6Qf6hR+kcZmdEzTqR+PLRLu6eMUK+IpbGig+aJN7O8JJI/3
WIB6zcVILUXunQnhUl/FX707y1wxxXMcwmbdxQNqeljRtdVLmcrE3fV1o6rgXBMl20l6I/+A3RBf
CVWlctRJmx8yz0mhaLhSPlZhEG8h0VdmGDyLAXsP4c3Z2PT62AzU5BR8LpSzp2YvSWJ4J1g8hp+q
g7GxliuPH5BSNFaoJs5s9PlE/ZVeNJ3QvcABitEmTXoIEC3cV3kRbyzjWiWJUjOtRhoz3AbL1Cwv
CtOrMnPW0jOHpzI3cMmx8sDvPI0pFtI0fxUdgjmDnXzvuyg+hK327/2ttHLJztRlsAlznY9M6vpL
tZZCpvQUjmluxGfFTNIe+HsxHQAKaUeIjeEGaGB1ESkhzY/9LL0y//lfU1tPdtJjr6ScoQ11vkRi
aWd6s/uBwtt7/9tWV3FmTlPEnOtki3uhnAYU0VpDOVuhI88x1Jxz71XWhs/M2igk1jOga+ZILItC
sSyRM+oD5VyH5rirqyk56I2ylRKu7pUZJIfKIyV1ApjrectdJXaHkQK+GlTOxStDmE+DYX7obCrf
ljdM/9GzVm0fJXP7ycisCbP3srSf70/pylMC+wbFL/5LPWFZ/hu8PmtSJaasnwzReRxtcih0dw+E
phPVm6E90TYUG+u4NuiMVQJ+AAAauYbrTy/pTGVm2NPljkL7EKpK8GBotXyXRkl57kJZftLhCW5U
GFYeFfw/2aBcBNbsLHU9aFWXsT0MOUCwKC6+alFkHMIGF+dgMuL9oFTZ4yBccxcNvJyabLYM59fO
JVm4CVEc4NBN1UaNR70IrZJzSZPznWwKude84t/ApdJI2j9sTPHtJqauAbjj/ykA3LS/hNZoha7X
wTmaHP2LY4zRbvDkuHH2bzLTWf0SKBbiAZBRwMtfz+mol03Z0NU4e0XtPlddVXxoPb3et2kLJxDx
yd3UF4ASwS+9OdFgaNT9yUqpL854peuhs9YLBKJtLXLYUav6kx2VP+tggl/iwPvfEmW9Pa1cBZQ0
gOsbtGtpS1wPF46uOaFK0Z9BY7BpyjZXUh+CwhR+6JyhtPdaQSF0N8kiGf2SxEP3U72XxNSWJcQG
nmVl2kmQ4RrNp4dAaXF+hGhsNRSy49ulN/kJwP3sEDIb30TZut9dtWzNY1gbTk9TySKZuH9nrAxP
RflVRI8ggNrr9Vy0U2R0PR3+M2GLscsbCkt+M9m1LzFfeaolqM4iTZ0Hvc2+vX1kODxzZslbftOs
8FosNOq+6nkAgmqXuEX6qEqzHHDikv1Jm0L3sarKdg+0OrjcH/pVCfwqRMPVB2wjATctIsKVxQ4I
XAiKkHb7s5ic7iGpGjPZjzLQ93oXTadBq5WnQrTGDw8NJrpG2EoLFU3k0sZGnh5m5dcoKvxuA7ml
bHhzm87GVjyHM5WT6okx3zx/PcC5ISc3Enp3bnvF/upK28PwZ3JOcBAm3JYi46U10/7l/nTcXGcU
35Bao6DAiFTgFnugAFwDLVJvz0VaqOrBGNL0XDtR/KH3cqU6GrFhRhsJyM2VNtf7UICeOzYI0i8J
s8hvcgBDhKc9Sd5r6THMHMrgh/sftjoK2CHUSXksbqBiTV2ZMghq+LdVa/0qrKT4QHlhS3Z+bRRy
NF4h8AJzj+R6zUozdWUVU7Soetc61d2QH2lAbnUK1kaZjUEgU6GGStJ9PUo9wmYeu76D5KmMu6Ia
o33vROnp/ozdIpJYGGA5IOt4C4jlF8MUJZUKO8gYpnfcE047YbWXga19FGFpxTjPuKHnUwCx3qOK
nn8scX939yUtq2iHYKq79fTdbE3YG+BIkNMioKGjMF9ff58Hp4kKRyunM5KNie4bkqqL36Qqkq+2
l+sKje9h/HN/Dm5meh6T8toskwLm5aYeXeRIhgMAOyuEpx9bs6nfZ0WwZWK6+mUulXzQO6/KSNdf
5iIEaHVY9xLChNMuN732LNq4/ET7Vj9pceTFG0fu5qanH85Ro69GkEbUtDjl4dCAj9es8Tylpjh4
wNmeHFmJz4MRFf6ghc5Jx5X2HKI//dYO4jwyvQT+4Y2hlnz9qXZMMwgUiHpWlLI4YrQYP5sjvQTb
U5qti2X+u65u9nks3jNWbwbFLpND16hcpymU6Qy02TxUgTc+NRV+9X1lZsHGjN4GEgymobIIFoMy
LLTP6w8b6BA6ja1P5z5Vym+IX0SPxKNujA9UhY1bZ9ax5je11fzuQ898j5bg8EEIKoIbMcTtjp0b
tHPXFPQtOnCLG8gNm6ILBUG+XuryI2SN5ggSDEmvtx4MBDMB8WA5wb9hrlx/bpc1uSUctiwbDCez
sBxrd+dp4bCVe699z98DLWKiRNMzBf236axlivkoKnRUsyR9M+qK5tZfoyzJ3q/2g7YYp7MFLcyP
ZDc9F3hpBPrU7UtNHzYirZunfR4Om/CZ84MAy1K2tZrw7o7wBznboz0d8syqL7FpDqdeTKUvO9W4
4O3e7f+HJftr0MVMSjki1WV209m1Bu001WP2EGJjtrH/bg+dRoGEczcXhNmEi6slQfHTtJF/Pgf6
MH6M9LFEPF/k5xCqw8ZQt1uDgP1VwgYFxVlv43oPKoqImtrsjLNESX5vRiB4zLbeor7dftA8ynyk
qTijwby4seaKJZjD0jg3Iip3+pj2u94Yis9xS/X9/grdvgMAVtgYMAiAjt6kssLU0yCJVeM8ThOm
sEGiHsapRlQ6y+I9Yofqt/vj3W5D9IeAz+OLAUeD1+d6Aht2d2q3kUlBIO1OfaaWP/NcTPssLML4
IFIvLH2grOpGIWZtRuc+gUMNBtTQsgycQxF2oiw0zwA5oz1IvW6Hv2Xh51jIb+z5tRmlFjPDKZhW
SkvXXyjJ5EpVCvNcpgk2S1hUvISlPT1NQh//9UZKthv34nyIrt8csGYETbwGvDwIR1wPaHmZFhcR
7M9ej6t/UgSny4cJTUzpG7DfdcLbWsGRp8oQpaHSf5Gmnv++v6or0zv3c4mSCCeIdBcvEeaddVrE
0jlPgab4reegtZIE2sF1xXC6P9TKCaS6DeKfT15p7KK2Q5cqzOzzlBvRCVKcvZ+Ym8P9UVYWcTay
BGyMiOstCQ4KqJV1XKNEK6VDa87KjmggtnuIo8WpTwdlKzxafBadWB42/GKIMUH+UAC5XkQHFICk
w5ReqKy4T1aQEWea0VZ+tzIKFGieTxAkAIyXWyWtWsMb6zSFr5PI99iWV/spd7dInoszPn8L8vSE
rjRc6GLdfAvyfkkB9PNiarL10zbRDu2U/nI6bSp8czSIhEKQEG87Bq+jAoghqaN1Rh93UcVpm0aD
ZVGll96K5RdBE+uhC4zZOFOK3PPzpJxpxG0MalyzQuNj4tJP+19+A6xo9ubMYVhCLxXDHAceVYzk
RtX9ZBkEXEPgOEj+BGJnx1P1Dnng0rdHkX1Pzap4ub9r1yaeXId2Hsk0+eb853+lK0VK67dDSetC
m1nbVWNv/Agcu/SJzxC9UnT5DnIYt96bR0WVBzwLACiqFkvOxtRXGMyOZX6ZIJs9h42qn0qsvr4i
2OW+E0XybwwG4/v9MVc2MvuLjr1Dk+u2eqPlMm2mqpMXLy+ND2WulH6kqOn5/iiLm3XeUsAPeIB1
ajWzjuv1fHaUJQbkI+RFQ+n7p1sKkRz6sk+KM5FNFaJzHGJs1YlQ2H6Se1Z1KOqgijfq6ovL9fVX
8AuA8qLQc9ui7RvXazULW9u5mPA9MLvfoxwt/LRa/cv9712b1VfQIREiF/nylYy0YppQV8wvZRA0
s7GSdZyMYUvOafV7uONenwpKy4v3KqrjqDLRO77UgtSTFiTi90bgkKkob4Q7vU6dw+3PccQRAS/d
6wWsLSsXMiqzi4Ma3VekzmGEtmhlG+9sZZgjYD3v7EsoIlHsKURumuWtHEhKM1QyQJQ4lOsXd1KP
Nh9kpqa4TG2i7Ou2Gy+pW7SHPjezfZvpRDxDY2zEOiurCEABUXeq6EAglzC9XuShlKLLL32oGkcj
wNLRG/pp49SvrCIqAPRA5j4++LnFpxlFp5DrB/ISaamJc01RnArk8f1CUbrD/W25rArNy8hYFEQQ
N6fMtcQAJym1e1XhtNdlVA0nowpKZPZKI/uY9pqJcRzA86fQrrpx3xX6kDzpMPaUQzU6Zb8TKurL
+/u/aG2KbcSO8AOYvRCXWxjFp7DFtJaP7wb5u9QRnvNjW9tCnawOw/sJworCG62R6+3bDnVSEu/k
CCvW1XPYJ84l6Fxl42MWlZnX2eWvB5E490FuyPZlnOrV4JXyYnVeYviSYqa9Ry5KaEd83/sHc4wG
xRedIk4YwWTaxuqufKRnkg5QD4eCxIa9/kivVyCp1lN1ofVhfFGsvH/QvFbfSH/X9tAsO8olQJeQ
MuliGDoNPXlJVl1CxVRfPKUKPhSV6pyUSkMOPDGVXdEgCd51U3NMG81DwHEov1hKlmykkCsHhx4t
hGl6lkgxL1PIeGgrvYnC6gIKRL7vbEt+o0xU+i5WIKc3b1MkaChczkgC/jv/lL/iAYEWIy66dnlp
6WkdOgl5jj30xhbsDFYiGJ91oCCdEPktbgLozqjzeU5yUR3Z5/hQenjVub3XcUZ5PtUjpfj6Y6gH
ffjWrcPIRDozNgES8A1YPsUeSBUlxEDqleEnAwFbH3pqu0FXu9mgjAJ4iAeEYixx5eIRCbyqka6W
CDhkTutLaI++HMuts367Qedh6BbAfkXL+WaDZmmIKySicZewKznjYwYJwbeqzCved0nWBy86Onjq
A1rntXHs1C4GzJ5ZUjnQAZgS10eQQ+iX+xtoKdfyurZzW3Qm5JKgLGO7oJA11gu1uMhiNDAFyVXC
x9EMM3qjAxvuoGYITRZVPjl+5Arvt0H0G/jww1TxGETx3MhqksRHmpqUabCN+oc2Qk46Tljxfqmr
IkGgL0ziLabKzSFjMlGBAIMOYZQQY7FmZoutYCeMBJVoc3gUtowvQ54Gz1WaeRvP7epQBBegqZEQ
ubm/FAxhrMybkgtspOSMj6PuD0ifnlG4e7m/GmsjcT/PdHeAqjd82zDLgbCFjeCgZbbfGFVzSYPB
QFghVQ73h3q1DvirqPC68NBdSePmQhS35vXV0VV1EnqqSC7Emvqf3KRPBnXN8F4UGF0jhiZp9rNk
DX4KoeKoasO6dX0tbNUfkNyqdFdWrWnQ206U9p1VdNZzkzaWckAj0EGiF1eWX2oQmJrf1YPxNXe7
YPL1FNs4FOuMcetrVifutTKPHMnt3a+XIPlpuIuL0+fpDgyx8Eu1KncdjZWNsGjtsiCFRyEUwjdn
efFkh0MfSXDL4mLGmnme2jF+AroVHu8vz9ooPNng3BCrwkdjMQqA3MZLHUdcbOG5exEhe5THo71/
+yicfN5mgC6ImS2ezBp1Nor5bXyxstHao3FoHOEdbpn0rHwLNzjYjxnsOrN2rndaDF8lykdmrE/0
8OOAifLestvs7Zc4oxBHAigHpb9sMo+K3UujDRlFHasDPKTkaAb9Wx2GZ2M+YpnZ/HsOp5btn0rx
cqp/CXeBLEfn4IRJnfvB4LrSt4vWFRvb4CZyex0OngwRGTHU8n1HkhYJxmYSF+Ah47ntXAmJJIWV
5+HM823QovoQq8L4R003DbDnHba4H5CHQuvz9dq7UUurI8eeCyoCH4fKwJ82LBWYT9pknAdXzd9p
0dB/lUDd/muUxPlTqtaf+3tzbXxKTPwz+6chxHi9a+zASqSsvOTSySwfj0R9bgV7OG3di+1h+PBO
6GX1XAO/aw/cWJXcG5Ob5BsB1vyMLGfB4z/IHANCuwmdUxUiYYDa5iVSu+xkDDUXMZKg7qdGE/Jz
lIhYfyjNeqvEvHKfGZRqST+IJNlli9dNyd0+96hJXuzeMsZdgION5cdUv8HeQmN4+wNHEslFM5eU
yNuX8Z3hgMawpLzkZa/qvjaZ1afSLcM/gzHaWyHdyoxeDaZfr2tiBqVlVQEZe5tkj4orwr2F9Ltf
ixdFqN/zwMo3DtGi1Du/dMgD0GrxiCH5wMX902IIWXqFmVystEo6P0lF/6WWGVCnbIhVd1ZSyoYN
uydt/ozFxsFhkCuCRj/FgSXSNa+R8+yKKLlkbjk9e+WERHg8jGe07ox9aMseC5Ey2Q/C1s5hnXc7
8A/Vgfix+lWPcov+sjbpPIzg0hFaBhK1qHOxe+Kh1l0CC3wKfAxD2ocBa7unNozEPiBvAi6e5OPb
n8r5oiSspmSLTPziCKPjlEhbyZNL0GTTc5MDACtVxf11/6JYW146MVAIZ4EU3JKuNxQSPUPfNAQy
U+QqR6kE9RFFgvJzBfrgUxK3WyzitbPJGeFYcl446ovtZDeE57WH5rpqUG/upiHHQ7J1T4qN98r9
T1sfiricOiiPzvJ9Vgd7UAo3Sy52pVu+VQ6/ClObdqNnaRvZ88obDaQXNhbOztRcl1eAqGNFSQHt
X6JWyCfVUfqHgNraRrl15TmbFUWJomdWmbpcKk+t6tbpSbRMkU3dBxnU4eAPXjyVB+zORXWx49DQ
914wlM6DjPLov/vzudT2mq8CdDu4CRBEIrZaZg2TWTtOPRHKJ9JFzBHkuHoOFbQGLgoGv/13Q4ud
9Jssc4nTAUX13o+VMQtp1XhO/jLGwjb3Ai+3ejdZwpQHOcnEPnqFp3VvPzv8UhxFTN6AW/4TOGNp
RBVnp67JahIMZB4pbmwcnZVVp8nNJobkQECzvBm7wKT6C7oaWwlrOJHYJL41jcVGPWTlgM65JZsY
/Dq10sUBRUFIdrMs6MXqK+eTFozxh9oa4n/Gwk1fSmL1LdnqtQFnrSTqBa8dy8V75oBoVKKsCy9K
npd7vJv0U4MzxjtXmX4YNL8P93fVa2i5uOuJ1OmNgnSdM/xFGF0EbqX3eRddmqzMnw2cwU0fKl9k
7el5y89aH3T5OzdQbbiCdDzPfTt1lPfNfnywx0m3jkabuGIv55bbP0JkRgYuQETj3sYI2vDVMQmD
XSPkYO7aQdfAEmtGFB5sHEkSqtquMVuSNLniy0xoyi7HpwMB3VmC54jVSn70HKFUD2XgGo1fDakw
9plwKrrW4C+dY6UN+Zas/8rFRUGcgIL3j/xyOSO5LnH/swQaMqM5HjBd6NEeMIx90NTjxh25tth0
VYnFOdZzger6+k/5o57yKvyAwRsvgdTll6bJ059wF9VdjE/n/7K7qGUiBIJmFA/7YjsH8CqQ+G+V
c6+1zj7MjfehZpJvmnX3ME3KlvTh2hml4Umtn8uLcvRic01ZoraAd5RzoKr1PjascF/kk9y4mdcW
jBq/pc8d6tvutIoOeVh6tnLW9EaF2lVqjzVeCJ8QBEk+3z8uax/091Dzgv5Vs4Qghjqzi4xSbaQN
nkVJdnJyxKj+h1FgGlAUADKBiNL1KLY9DVE3M2bCtKr8hLr4iS7elrX5yoNG0xDQIdJvM5N5nta/
viWNoyHVTBleAsdocHnSlAN08PgIrVZ/yOwqOoVuqu7DlDvv/vetbXvvFZVn4riANuj1yK3a6PCO
OGHtMMa7miN/yrtU872Ez+27zNrdH2/e1Ys7jtKlB69hhpbdaA550MLIQx0ky8xReTZrLFoTyn/H
MdTKHRoqKcTZcQsQuDooZjdzV4j/WdaoGpqtqbDc6NJrenBI+qnbtVVkXZCkcfZdbjVnj5rqxsu7
chSQd9JxE56LtZY379+/1tSp7TJQlBq9G1dq74vEbkh2nfar0nnG8f6krg41W5/DH6Mtu6yMYClh
d27K+yvj2D22dpD6mZKF792y+/M/jESOB4ScB9haEpqE9DIrK1Bkc62ybHdajIECDbY8+5G1Qb+F
PV4CV+c4C4IPAR5njzf4Rj9gCKOiSaLoUjdt+4SZfHJ0zDQzfHy27M91j5rfwcqmKduZQW3+NHOj
fCqnLMs21vL/80Pm5heHhdbi4rIOi9Ip8xQ18lgrjX2klcmpCER77PUiP0Sdp5ADlh1ToeXuDtUs
biUcVA73J3/lrM63A28U7DmSMP16R8Hqkb01oMdeJy1SasL5g3lbjaRTYlFYsbeM+NZ2FbknNUpq
FnRWF8lemvemHuQotSpzfW+fD20MPbGJfjXgo7eEKVduc3YTfS6qyBSsl123IZ/KIsgL5Rxnfb+D
mVc9jLPF0v0ZXP0kwohZnXW2bV7cdjid2K2VQv4dirju9hZ4rfOYQOvyuyY2ftwfbHW5yIPQ35nF
zpbtrqhX7TzXYRxG0LesnWxyVi7Q6IKIXNv3E3nBxjZdGxEKAoJbFLrw4F3EMIXpDLwtcNhhIqCT
75pZC4xBhAEue/bY7K00c9SNC31t4SiM0MKfQaE3ENSyUEjU0ja8iFhwDDPTgyRgb42ydoMTlhFX
UHm4rWMHcIto7RGKV1JpAWLYRlyeKghrR1Tmm8eGLkTqT0Zkne6v4cqGmVvN6GvC+IPstJhRr6e4
FEmVbWkJ7SGK8viAeaTjB8AGNhZPW1k9XBExK6UVBavZnv/8rwcD1W8MCEUXX7oozNSTnmEOjV1p
iplo2+uV8jXordI+GpmexWdpW0q5C2QNMkbH9azyVaG6n1U3oo8aJkZ+Ttqse0mzWthHYWE6tRE4
rM3M3792cSNWyoh1bJ2hLQJwZG+OHeJ1faP7DjnsxhZbWXwwFPSWUGvHZnWZ+KW1oH9Hj5r6z9R9
UYcp3+WS1rGh1OWHvC3Mfd007cbKzyu7CFRmkhQRJNhqsv1F8of0clXmFTGDIz3x3PTaiAWYFu3a
xNB3rp0qezQwzB8sj7rvWi97vr/x1jYDXWQuD2qN8zN4vRm6PLKbXoTRxdalIfdhhQ8ivM4m00/h
gDGHP6pOu5UDrYShpAeAoAh0yUqWeXyGIBlATNwUPEWPH7U2x8Gy7xN/UlKNTUSJVUuKDqhg9Ebq
zfzQc2+BoeOIUaVffu4QFiLRwWBelCKwP+SOWtDwi7SdLipnY2HXZhbSDcpSMxiPLsz1zDqjDVYv
m3shIphD+tLQTpmd6Ce7oHIZquW0cVLWZhUuBVnRLI1wo7ks2kwYIATFJQq78FtfJwWAq1IcKksb
nYe4br3c58r0jmTvSrYx+GvFbbGPnTmvQCRwNpJflqqsVgvoapfMbBuJFuKoYmJqC48jejAQPakO
+Ep29Du7MNobDSkvXZBI1f3KcOUHJar7l7BSgMUmoV7LD1BOK2tXhFrw4BhtkzwHQdw8e5VbvUOT
V9V3ReEW07FyrVxunIiVhwa6KTQmbkj7tvw+VFFpipLqSFmI4YM1FhpebFhQHe8fvLVhMHGf8xMa
RjdVJmhPCQqEaXSRnTI+ubji7qTpbImArtyeSMcimcEWREt5GU/atTW1Nh6Fl8KC9bI3YKCgi60U
IORMysI/73+TvrIFXTS4APjQPAVBtXjGOkyeimRulgRG7YbHoC6GzgehpX+OM7Nvd3ZUyNBnmzb6
adTHQvjoc3owrGtMcn9mOsbHR74jTvejGNs/Bppv2AQPepWendzhLxgyBQX61nOD+pRP4fDcQ83o
P5hqFPafG9vG8dWU+Hns2jIIlQcUbUterA7jWTNs5TPMpqncWMiVKYbJh4gO0DuKLMvLDCGUrHVa
IyNaltm0C8quPxmhiatxK/j3xhu1pGrPN5hL9s/tRYrA+724sKdUNt0UgyAN4k5zd+hcpdquzdQq
86WVhu0u0pvsZxObSfGkQh1XT0WoiN63Q4cCE7jS2vWVrtJa6vMGuoz9lBXl/v4+WJsSGHHg+onp
EcJY/Eapatk0dODtpXBZf7Voj8ow1r6Vpm/UunydDkijwD7hkYH4XgzVmHkU4eiSXhBK1Y6IoTW/
gyyQu1af5H9v/yrUo+F6zN1V+kPXF3o4d7cLJGAuapO7xzEx7H2DzsnOTuSX+yOtHSPeJwBylGeR
1F2kD32QtMmELeWFaszPNIvdg4f6pK8imvJsen23w8ol2fdaIX7cH3jlUnp1/0GlCUXjm2AkaKxQ
zSxmM8+b4mCMo/NuBPz19v7trApDVQahL1RDFrdEWpuprKua7YFd23lKlOIQDfh9Ka22pey+EtIx
FPVIXiYgSsuQLm7UIMN3mQ9yw+ghynq5q2wysrgdNR4gJdpB8c9f7s/iyvb3QECwQ2br0Ru8c9DM
Bigd1Jl4rGrAUHXwKDQM23In3gCRrGyUmWeIgRIxxq3OThPrXsVtnFz6Qemmi6cj1/sQcZkWu9IY
YHdMIh+G9x1QU/tzGLp6sHUdrUQ5czeGS5kH5hb20IxVpoa5CoFHNePfgULN/ozajvii2Wla+rVj
Z18Q66JSi/SfsD8pYwHRpiLitf3WMuMPepPa+alDkeERjJfrEN2HoemnAfTaw/11WdkMJD00JnkR
Z+vm+c//Snxix+xakdBNKwjJTpk+2H6uJtM5t4xpl2bE90E8dBtk79UlAqRJNkl9iS7D9aBukfdq
4HTJpXVS44fm5enLmMuevNyMTqJukqeM+eV5U63L/c9dKyYRYXCKeY7JmJdDUz0aJWaQCabvY5T7
cQYV24epMoldihQ7huCunqYIiuSF3HVdohnY3LkGFO2uVD7d/zFrZwIKwAwdJzikUXk9DY00yJ0d
K0V90i5dn/xe/x6HZjlbt6jNsLHSK/cYLBlIMtRi5/Bn/jV/rTRZdhblBQ8Q0D8HmkONECP6cvu3
fxPxLtWImb52o0MUEq9QOGwZJdWcZ0C0hh+pozyEvIsbH7R2zAhGKWhDw55LotcfhPtgUiqNDYPN
CpJTnWVOvDOGyPk2JH1k0C9o5ctbPw4WLjgi8FQEc0Q21yMiCgxp3xPZRU8Rb/ddE3dDpBeLxvLz
abI3RlspShAJ0/2ksGxznS2JKdKkDKgE3CNu56Iq3uYCLWmZWclXjJrJZMysdstdA0GwePbyPgr9
IPCAj4+VpYwnm4d4pD4cdsFB9raIDnZp9vJQSr0JfGwoSvPNC4JiMdJMc9QBuW2Z3ek1uiYSmc8L
dPLqEHuD9YCcSnHmSCUfGq+ZNsazmO7r9ApgOd1JMDpQh27MPMDTFdRdclybkQ7eEXZUO+Fi6yCN
zjnfX3ltfn+XYxF9UCClGAXNY/E+oxyGX5rWpBculbHeR22HILs9y1L7qEioX3LS9h9BWpf5aXKq
uN2N0DUGH46qCOFKl0Xil00W2Y+g0oeHdAi9P4CYqhYh2EGFxxD2fbiH6mr3+070vMYbv3+uTy9+
Pw2RV31NYKI0U6+3rjOhgeuUAKhiR6s+BpTbfvUBcR1UT32yd1Vgmf+SOHqwoDKPGyhxTPE5S5Js
fLJlikZyBJ8m3gh6bk8wMjXsb4AxFN5utMqZzxanufmp1vLiixYrtm/0nnfosk57Kdrh2/1JWBlu
rtxz4RJj3WrOx4ra92kXpzDnyEciVMvft2IC0OTZFHXMSWyxZm4fV44uUTGAAHcFKyNMrnglscD+
xE38qY/AZA8qBuPjZLpYg47tGblzsRH/3N7zYJoRZMeWiICVnvr1SsMGyOGwJd2lSNTyMLl1OutM
OxsP6XzEbrcULVOSWqIc+HPLzpedxYHaJal3qcPKiI42LJbwvRwd6+BpoxL5Wa/02q6PBueH1vR5
fYisoXb2yCZ0o5+5SvcHExapz7Q0+3szWOGHIkij7L1V1nipVVrWlU+wSpp618thzGkzV1EIpEcP
61MwBoidlWEzdB/rXqa2H0/4jO+GJEhxH27VrELx3vH+qdRU+W6WVvYx45UNKePpwXc3DKPJt1PC
qj2wQ+W/CWWzcS+nLn+vZWHzzzgOafbkTcPw29K6TkCNsDq5MxJ4HTs+JUp9FPfQDAQwVn+dj3Dk
D5RFrWPZWNG4mzxnTD6iVJZ+UWWWfHeEnn/XhklUp0hP66+RS137oMXTNPlp1fe4AbVBkvyLREyU
X1pqQ4rvemnU+4WFp+vnPpANBiJwIxPz1Pc2rRNPacfinzA2qBGOY2l9UtTc/RX3XmkdYuLw/qTj
zJYgo5A01VOi0Cp9yqBLhfvWGtLksc2UUX0ENG4Yv7rUixUfcaV++s2NlqC2VaY6cHVtksEu9sb0
XabbCi9eVRXax1QG5efMUoKwgy0yeOqfaSg9eVb0sjfeCSOnN4sV8KDqXM2OItPqgqc2wNQ/uhu1
9g4clhyIdw3rD50FaT+SwI+nZJzKetfOXjnngYpTd07dLv0TBXr7nYYxkUoGnOGlVZHgPg8p/wcf
lGUv96IZ/4+jM2uOE9mC8C8ign15BbpbkrVZ1ma9EB7LoliKKqCAgl9/P92XeZiZsFstOEtmnkzf
5jgsJgQHobnXZOGJbSwQENVf6aCDsODesT3yZZD9h9rrjeNuWW+QFmOaPmFs7PUowqR4G6NKj5yY
Tf1vg6NrX/jpzEy+0+wyNG4I906Ej8gxR83jHbk8eqQ6/TRkaK64mP+sauzXCs9D7IEcv97rEp1a
1pfAvfa12oV3zxhjfiMiMsNJ6LmbTmtfb1M+kXW35DF2/32RZlj9FlN0zF+841G5Iq/4uc/Z0OTN
buJbZ1hSpHYJxKNUXucVbCJd0VY6Xoo1E81PZ56w/Y3wU17yJByXH12b9oqwTTW91mPX/2ijYLg4
g9T/7UEss4vf7Z4uZ3Iz+iLDhPhnY1Tc5s7gr7bg8e9aYhJxdMmnI0r+eWtQvR8k5d2o1jb2xFUN
2WCD2wd9aVz6zK0YR5/jkk6HNwK8WuWu3uYfS9PuKHeTuvrpHW7zntFCe2zVm/qX6qr22Y3G40M4
7XwUUSO8vWj9qv5LEpJw8sZf+6bouLKsc4cYsr2sumRIr7Rn7Gvgj8FjpvtgyRtVd6+2O6KXrA6X
rTjGPb5fJMrSUjTp9leFzu7ny6rAL6c0VYILriXg9H/WLQbeiWzcUqh1X/JMHavDv1+yU5suU0XS
hGofMGitPX6yJhnbcplVNJbBPjf7X872eJXnrIlEqeD/+ivHjOGthDJ7OCqRlZILdZxMCJ3cc2SH
4VHgUbyqUkHuyVzi3VfIft6enCCe5nI3m/8Q1kHPP6JhKqU+UlnYY4tEIbNleG+6qf8iNjfgbHjQ
Hr/dvU4MT+EwPI47qfZFtDfLm6j7uS5GW8sjJ/+EF2SdrMEZOhrG/7qI0Ku8opjJciahtjobEcev
sdtuX3Oc9q/BsHT2ZOLVREU2x+Ix0k5cX9CTcwi0D+NSl6KfogWJFkBgycCfeUw5dTXnW+34l3Du
ZH0OFCRSvtbzdGc73+2odHJ7qXwf8GsImZtzlbTB38ZtanHaJwyjzl23p0A7sC+/g2NoRZkClRHX
igncy+yIailkE0dv4HuTObVOPamcu8zjy4Hn/T5js+mRH56zvxG8PUxFVjvyagpZqott7DzMJvBl
7cqYZybLPUcPj9y4te8ILNCArbNZbZ5lrvmo62okPGlQ7h/yIsxbj9YCC4PZ7z76aI/HU42tX5xn
m8H3MWn4u4q2ab5vLLg2i/K2avTX1iAhKqcobuVpXW2SFGPq9g8+5wA/Pa4SbGGsEIbQNRG8cskN
Buk2S6pfKuPGBkXaOvw5vgUmvI6eM52OeiA60U9IGgw9adySpDczFWki7KvmSofRlMjaiLSngYjq
Dm9N/FBIMfDyY/IxzgS0xeM3Ho4jOaXOlqDBSRzkC+hUMVENQ71fK7eKqsus9PfFXxI2fCm+BfEv
oq7znWLQvidP7eb4r8ADasTsdUOgtygVfM4yy+64PuLcMNm5cclHqZaBbMt+/xnYVd9GnZiTPKwn
xE20yO5h96f9JVTd8aL6kWcVo7D4K62Y407qYJymdnT+jW07PF/7qU7Hc2iJrcszvZgdWSV2oLnT
yrC/DcY1vG7qRfypFWWBdEQhumJv1/FlDgPRnduVI5cVmF/dYMVzjNA/4Xxt9ez9IXywJR5D8ycs
uL03lPnFrU/DlGxfej0CLLU57AFNljNl0J1VdseRQ1WX+7InF88f5rEIqigeCjw/zb9oqPooP7Qr
xLndTSJ5y+rsiyPuiQhZqomTH4puWUhkgIIw14YoUDho+bU08XowWwgFFq36cM89ZAWm8Oqp7nNv
G7IHUQtMU9w9ssXeE26Vh8HYvq/9Iv4p7W9rWSUy3UG1nfhnHbiK9z9ywgHGqY8YMHA1RaBEY+1G
fs95uAzzw5H6y1zsjMxPlcM53Hmm9l8vsa2y0sqK4VjTiXywwn1JkVM3ON9yqkfXjeNqevND5R+I
cOruedqPrD8NCgFsTppU+qDxG1jLxFY8k8o3dr7quFb7FwzO8Ng5A4E6kQzlVtRpqrtia7PVlnv3
XbVgMfaftlZNfNX6bXOHVRXxFTNxfeg5oml97EiQ2C+74sj/TJVwH1MS4S1Dgbef1CJ1ds8K3/4k
3oLddwrHRJZDtCN1251vuQT9ZqciH3WvT27j9ibXtUvbIbFNJBji9G5z6zi1VrmZVK+LjWML+uNq
Na8o1f7fcJj2Ebs0tn8vFGTGkkpy+FeHGexn5i31ZY6HKON9MfZZxbv6IfbAPLuupA1iuQ//MIzz
WOXKp8IW5EnILZehS/N3ug6blDRBdxBPW/y7T1veMPeYgpuqlanhJwD6zKuJolx4/abJz3PEqvLa
V/Edu1xj8wQDW12GbbC4p6NTvl9YMVIXp8BGUYlIBxlRjzuDzyuSpQ+IgEjmSCpRdbmz7dXA4yec
2xlTCpnrcV75j82aPage3o4+k5AqXG3Ztl1WA2cIf9YzeLWkBvzTfrQ0XOYzxCKnlASV9rPPs1Lt
S/dJ/q2tsEoW3i8pdf3iREv2nswuTb7uqelLS8zTZROims4TKZlYE8W+N4FQa0eRYmNjhwd+cKBQ
4kG9r5m7apC7brki91UMV71tgmc5LX3A/uE1Qa4nH01jtkzecHZHJ0TQHaHRKGE1MD90t6F6CNPv
SGURwhSjRYqwumTD6gnr3H2xnQVUjcGDzMEG2nJetuROHHX/Lf5wTFdDKJwnKV1MimaE6i/et0Ck
iCYM1PI2Rj6eo47wrwbpWPg7HGCJHrPb8itr9OgWnUnXj9n16ltBlsxedFPQj1fsyV5bcFJBJ3FY
djrGQxneT2E1wA2mwrvZdsfbLhLZ3Zz36bY8Y5MS8andqCfoa4/dj0637c0WV1tXDAlmpYUZtX0b
Ee2ZXHhzvBEEHFhbiGVaTY4NTKVJHN86cfIWBvEiG9hsSh5Vbyigkqa/ogtX3IqyJmlzuozj3nkO
QpAfLAdJn/vYprFKrb58GptGzTnWP/5fzs4jRpBswKw6GbU8be3AQxYS1LLlGH6MjzWSRpXjPFD9
FyyeeT20nGxpGT4GvqfvTWCSVk7luncG4Dy13ZRXkJaob8ax+TW3R/bAwQL9/4j3aTvPjElh3o5Z
/deMQfUH2tOTRZSO7lrEVaj5a7ERvlfwSJ9TGDFhCzd+khgGTvngTN19rV0I2H2I7B8ChXCGzzzu
oItQ6Xkrdyav/8LIm96+Hcac88Y88u4c3vKFa5/suCFd0u8iLXeTd0wvf2S/8uP5876CLnMHcF/B
x2xn3+mbv6xo9qvXvZghBHoe0VDqqWObWMctb0VIEa5sxAfeNg/Tlp4dQ85ATFVg7lA0RGHRDbr/
S3jU9DesM7pGH2Lwlo9iPprStE74Hi7sZkVok+2dhZZCRsFCJ5lSnm+7WoZNsXvNKkrGPP39/Ugs
RczR7x+RjUedE9/Dbhn5R/DBoSiTj9OsxpZdlPUT90urem+qZvuMFomUo5WsTjniFOeBiT1ifV3G
vrqso/S2fFmM5dfcR2NzImh+5ngBnaWhK9r9t2wwoctNMrlOQYNvbyrCUKg2U7f/52x180P5dm5/
Dh5SIOXI+FVwKN6d9bZnHCMonQU/MEBvdJnOsr6k1WS6krlTI2Dx9lVf5Io9Q26nPaiZsys1IDvx
FzZnGfq81tL2hVvF34CxrGnjJLNM/wjNTbt824+GHRDsrz99N+2PwwmtyWOkQV1Jja7u7Rg0X3Fs
wraMZqd/Wn23Gcrvh/qHIkuFwX2M3bHgrsAn0qFNANpmg3puY3r8le7xMhXztlm3QBLi0P6cbvns
qoObtMw5VJSz5Nqroc1GL2e0ml7qdE9tkbQ4UOTONDl/eprGf5WN1UcX1Aeuy322UPsjFbERx0xd
Xmi9lPKnnaxoez2/7X0SNcTq2Ck50/f3X62rmj/IZMaf+C/Jjyk+vORiV280+LaGLEpzvGs6hhwW
VYhDJpR/iRw4l2w4LMedCP8sy2Tug4a/N29IBPm0upM9W/exVfgItAGthl4dFe5ot8ee//bUN07m
XGLp7b8rKbOnajVtVlYOwivehHGiM4cA+Pn/T4Rygazhem2rQxROvwTIwdIj8sttG5qXjtn3ksk0
+9iOOKSOZ0MbUe+wqc+1rrJ/eP6MXc4wOE2nbKrC/owvQtoWQSooqHu1yTemRu92wz99yUMdeaSx
J948n5U7pn9s1e4f4eabm8j79qgjunX/pFzzrKQm4i/M5DJQJVEM1rkHBPBp9ih9WJJjPIogbpv/
mI+yMN9TZ7jhKMMkoBQLigPwgLG6FvoAR5pH99gubba1QPZuS/eIjynJWGgDeWnZzO3VRMaYw1F8
5HgnMffzHbqVfS8akzaKxjQCQQ1OzW+/HZepz2d/6Glnwb6lPxy9uS+LmJYHTr4Zho5QiluGZta1
XfT1gEpiXgmkXn0Au+ZwAuZClH59LjT++ycZ+fVPl9yQq8H31dN2zLNDmAWxM3nlpVaVWyUSnR/p
ug0YRKRpUwix83YsnFQAl63+fkpD0f93rF724TpmasndyzwI2fHIlnxNd7/OdQpIXiyLDp4Dd1Uf
rcksIadTum2Az7N2r9kbl42JdZuagnQ71ysEwHKdRym2q3Wo2TfidRT3rpP1Y8FEJ5wzh4mwHdxB
Rk+tiL2h7P0FL90AgGvPQy/G8KRNrPqM+5WYvnpNDnp9ls6vXWurp80GVVVCMvj/Zn6a+y7zuSdM
vD79aRtj+Yyy/b5G9pOPCkmWzLuWpSyfK0DtPJyy+o/BzrEupBo1HaYW6XjSbO3//GBLRWm0UrQV
swZHHumAs1CFsPi+CiQ9dQSgmc/e94XdjTnG9cHpWynQA5rsUcfTQoF23ANgI5kCUzqgrcPpiJTD
wwDj7eWuPPwbtag45ANX8TteLlyzpf0qfzqhJ+6IB7ExiJ5Vb8m+zGHhxo193lq/5vuq9/jGmZST
3CA/Tj2IpaW2mNzWSXxDjrn90nizEfuAfu5LhzuwTB262FlL5CjMK6ZfPnW0LVO+m86/ZTLbl4v8
PvXLswaMp7CDtg8TY+zHkMULPjWQ8S8ZcXGChXxuFX6QS/pBbl3/vJKtQKuw2KSig0zZxbpDrY9Z
plrBpq187xTKQ8acVCXuLwhBZ7oeDLt1nlV+fN9HVXCD0XDm5+laLx+2juR/THD+VyB3uABBjjDh
dDrAyEdXSSeY2A5vulRD4/7ghlRPCKsrZct0q/WfJlj2FAotq2dMHLJ4Ppmjnl5XsDaf4b3u9IlZ
AGgxWY4Gw2gpxq/eHd0ZDqiSf9eppnz2YLZpuaXK4c07rHycO098odBhx/bHZX0+vNk+7KHYfvN8
BE8xIXT/CVDOLrcz6lCsMavxQ+IXcVfXqvYvR7fWf3YmxrSY2h0eMEtYxvKj89Vbva3D76Pz3Pd1
8PSvCa+gd0fOU3zZ0A8+cK+f/GmautLYIu5dW44gcEN5OJ69oEtDVciQ6f87UIH/njExeu8HK22B
1RGLK5Oq/yl3cP4SJ6mYZ27hJVnSoMM4z/W65zissM/r/ApRSUj/d/MMa+Ys32WfTUXkWmsv2QTC
wtiizCvEtf+zTTL1a4mE+uGNTdJdGem6ouzwBgmLjWZicyMClxQUn5zEfN/C+rlyxr2Gh/Pbty0T
DmXTbkQ4KDVF/wYn2YFToXzej2bBcVP0jQ6BtjtXn+B8thsdbzZB9ZCYV6/2xUhRq4PkMmAhneY8
l0ie+emwGtgX95ZCRHlrKlXBvGpv/UJKSFVxd0F+JOSScs58X99sH4/5864Ty75g2HKuA223KN8V
PGKus86mOaPH+jFyNTDknL2kYHEts2zewwoM+aibkGATQ4XJJQLsBspk4cEKar//NwMwgGd7LmLM
aQ6Gc4i20CtCQ+h6uYuJc1zORCiNo9OzEh8aV5U8AijcSwV6WiMl6fvHpRuJrBabjBU9V2VZUbfj
dLP52LvxEdu1LSUB5nf9KLO4IKzJfa3sFH/N0Be/hnplxjAdz+eC0ncCJ4xUSHmanYy8vn548w1m
5bltkuZlXYI1eCHIJXwakZLp4ZxqSO83OOv53zL6DjV+TheSUS8zvS66kAeg7zo/W9hnRjndeg16
jisM+FZ52ldVfSzUjmsmQyvPrUZDUfSxUZ9hU7X4pld9OuHfGgM9E3WXsTqrdXkZ502AslKzxWVN
zHKXGcMtOCnw65cYt++NjQXxZ7R3+nFvvGTA6WAKNob/Vt5t2vMfu9W6zWnkQKvJUzXvX62Mgx9K
JPtzpL3uTfKURjgdj9vjboPpj2rH+HWAaAdBa2LWzSFol5ceubW6TcjNmdiI+o21cvQZnlfptUBC
6xqxS1BIm/Feg65O3lWv0mDtAGGiPQqA9t1dGRc1U+LLGLBgmusTrMCQMOW0O5O7izC4O4nJq9i5
vKC50eT/8a8HYtRyJ7WeW07U15fW6YLHFOSUcQMpzr8NN9C3pZud94nP4uUDHv47vNDscZ7Itv6Z
mCCEXmFFDgoUB+2NAdPSpZj1Nw5IlbnHWLZXXGH523hqKz4OrIaNbziNGMKzKzhj/+w9rpXzEPLb
4DpXrUwyGQMljlxs9BQHZGgGD7cqbqr7yIauLdZdZr+GbbTjlY9V735ZJS6v3+CCq6/8jSXuFPnS
rqc+GOq3wUEnC3wxAekQoyjiwsX2tS3FLg7zw43rtjrZ4Eiychji1OTNrJOtVEgxUsYSMzxxsbG3
EPP7iBQ72fgiumzafgFEqLlos95NP4XbR7CCqZjcm3nxjihP6J6imHXAeGbSqu94mRjTLxBDhCHM
C4vDGOtRlqOU4w5+yunGKfAGlwWwqV3cuLIdgceZuFjrPZKGsyLdpMe9+XuVAv4P0berow4D6Z5i
2drXNVlMVm5BYrhgjqGy8hDxxfHAr2/0CxPDuJVmTfUPmrZ8X6ctuMrafvzb0cHE1Yoytzun2y7b
czyO2YNcZ9mVvCxACK2fjII1I+6yk/K4Fs2bJWJAbADY9fm7PXrX9dao5K5lUfhb9SHhdeMa/FZG
7Kpse28Ycos7iyqynlsVXOcO7ysaQiabHDjMxBcv0b553KNmOd4BPex8dwCBx6eQMUbkVb/V/7ji
q/eLB3Unf0gij1gJFpHIV4UHqX/2RqwwSkDBcLxGWtzW5zWZhLoPd13ZvN6OZLjegNMnNtGQpHDe
C4Zg0Ohmv5FBOHvvlC02mkxzhdDkzTYtcd439OB76/ZN9OhkGJ8EuZPt1pw4Hu2fmaqq+Nq1Uk0P
yv8WiHVptPuldNXxqRqgwD/L9/HmxfCgGV55F+JONK53Cih57ampufcrVkNkOlV3kN55TOuF3ZTn
ByrV2zBxa7AONvyfqgpvcKOKzY/se+h+ITcktX/b3llm3mCKT96xPvJ9zc1s7/FeXShtym0nvHr7
ILhLrI2bG7Zd2RWcR7QA6dsmcA6t6PjxXxVHOrsA5cu66NMZfkREdbae4CayV7FnDlrA8fD/Bns4
26e+iuflpLauy8hIXhlR5xEmt5CeavzLpvdxu8Ng1vEuTttA6jmkqagzdW78soEzueRCV9g2GLjQ
c39426euW3CQrtrtxvCSeV8rf/h6CwQ3ducAENO8JIIadNmPgeWR78d7UC7XZ4XmQoEJFxueoPCw
FzG3vjM0V4teCdjDrme59UhVnD5pLOlWwDwN3qNTjWlQiFRnzmPIAKcxaziW9T6rthSKkvd/++mp
ZdruwKqT8N3DECQ5zXYOYVrU7m837Z5u5o53wDMFW6bGp9PwQpSh4ko+X9c5cv968NxTmTZA89fB
1vf6GlgXdwH09zQRwz3CTN2iWVxNkdGijOJmmy/+gpwo53Jl95974KE5l93mAu64QOnFuCs73A3J
TC/o2WPncpsGBOoW7xqZ9zhB9zlCCfeH660toFMTTHvh6zAzrEYYpN5kAG+fh97hmNGmz+bE4loF
53qscAKsqRfr7ZCNPEdQ3IctDaOP+tV+H0/QqxpscexiF6dUREp3fMylarMTmoDYFpUy64ffHWtY
ZBxGHzkPnImv6j5pzXnujpgtIiOv/uQP62CKKSS7tpxJKNxPFQ5zfilMOO5vXSp9F7IyXOLnaNZe
cpPBrbIk4mtYBM7AByf5zrxMo624cCGmWhUrR6a2mMl2PsqmX1fCb81ujL359vXeS3uETXviqsbn
x4oP7mmEM23qPtuG6Ik/nAap+OFeZ7PNXnmYJcPeAl7/k01qvscEqd6vIPnEW1h9tyOSxVP31hXW
3c4625gsoo15E8bOYcwTcS31TVsb+mInnCMuUYAcsN8mCfReAKOOwQ0ZRuGvkPUW9V1rMLjLASu7
gbWhWo5XtbujzAleTCvohQHmV2VLVZ3d1Q31C0TEzC9mbWX9AyADFcDcGAPGDL8Vn3orECKiO5uh
suveW1+B4UV9PmyF2yiXEvFYarJ/0HlHqbH3w5I4dxHyivQaOCHWuaPdxvsRgX28LGsVAZYKBGFw
qLNDBZuyAWgu7EISkhKUh0W/B1jjz77UIHSerMTZJHUs87Zhm7zRR4QnMKmA3hPILCuG7Ce89Uw2
gKTKqZo/ROipo1Tb0VSFjA89E5WnwqZsB/Q7v7WUTL4B9FSbJ0E/9FeTamb3Ieu4oTzLVabunYvf
HRV8BTKA04QnYerhNCCITowQmPr01RabCw/jQQz7NHPaI9oekNdD+evcBxXy85/RtyPHW2eEEJDB
K2ztSbcVe2+I8jr6pePGXctlxWD4szVVOkIWUEd75nPwG8BZlwd9dFnCLuEEZHl/+F7blA7C1+Bk
oi0zV0Mdzss5Qx8ofi2TnRgnuIobztbBSVz3666uNtKYnyV+1D8mIq6n0m/MAauIzqMMhBcNt0nQ
Kn1Nl5MoDW0DRNKYGaJwaoKV9Pqgke/gXVVcNGNaCWJhouVLHiZuMAjol/Ba1xOmTCunIJ9ae/PD
Bvn1zm27/T9u4kIEGLMHZ6BixydmCHjgmeC2dCe6LUzG0tetU+ElxEhsMUGG9EJdEJyHAevAZ7xr
kKwnZBH+a5fZHjcDRXA7OVuTogKh5OGDr6FtNl43/wn9hVJuITvg73+q3/r2wsVpJ4sJHjsp/SGJ
1/MYQtNzVmadZVR5crQd8d+uu676rsZWfMWuGIjmFs1rs57jVo0fZkIbBUa1NCCLmTtgn4G1Z0VF
rIljn/2DA/1+PaY3tgm5PkxRJm65Kp7qi5j2NTgrQGJQgrWDt52zwxuQ2QxBRYBd15E8vpkUdU88
AQrOoxsmecRVmsytE2x3DZx9dmk2iknhzVCGRSStvxOuNbHNLc7cLOehG/XFILaqi4CgKnHrQ5rJ
slq4GL5KMchChbsP3V4StbzoQvm7d5SmjtRSwDHQsWnzTQCvHS5OsUdJfWeJG8JIfdhSkL2sE/cG
CSdKIrFE/GCNd5zixjPBZc+G6Xc7TPX9ytUyWpiGz+1hCCzPB3vUqxBjfL/zuYciq9KF7btu1Ntm
e/8PJgjdUxj1+qOuPInyYj3C4/FbeZPeecEK6Ip2acbEBtBbE+eXqiPfcJD9aLpIizwwaT8DgThE
09VznB2XwzrDP6/hxT73tjLDmRzEKLrwMpr05Itk7c84RyCSMmrf9cV34s5eYhQFczE3dRKdOQia
q+d1YVkupzD8bgiDcd/4w7zp1jCwen/InM2ii1KO55dKbIc46zSes/PeEmbytFRr8xK2Ia9uo6bq
d5dmMwiGDYMP6B50XC22Yb/MDmB4svUWfUw1JyT5yIIHV8zQwitPYXqdwdxEUYlp/NqI/ZVlAzd0
DyLYIauJTfKINcCEuCGN1vYMu255k3xRubkbqAa9kVrcAbPAOgYZl+7wIpTNXto91l+ohsP+Ltzd
BvGy5PLBX1Uvi0QJMLbIbTQ3bSOf7JeJRiWukG6RbWhXkOvnJfkmLZi0l5/xNu7/eWhxJGaTKTtr
6qjxE4KubW4JRaThV3E8hz+C3czz+4ZeMjlX5HKFl0lQX258B4j3Uh9zsJTjHKxoZvxNcoJasdi0
QEr2emkS8wtrXh5Rx4n1h+SW7b8N5fVPJ8PJuRhqTGZ4I0mTvmotdgGlGFdSRvRRueG3OisgtRRN
7HCp9Lo+HWaV7NOTxhTGwNBnpZ/ucEe10xvgOtGQFaA16y1ijm2frxAyLVvprKP7yIkRaJkS44Sv
KPuuOEvWwX9qTS3k1J5ARk81j97fbrBTnQe+PXxQzNWO14j++BIYJHQ+ExEiz4Ewnihja8Lf7BdI
BgDRdvm6KLPRwZeVnkQQLax2zm2Iwh9Z+7M4LYCw7V2n2uZVbF3flaPKPPfUJcuk3pOxGmJ+aQEs
SkBKrrlyPRNuOAtJ9z9TbQh3EONHB5Kqbf1vNs6Bm8LYLOYKpRCRCUkUkaaebqTxlInfRQ8u8/D2
2ZNDHOZLAD1XbO7MBXE/OEKh8Jri5izCFm/ZDM893PkCrV83H6fr87RNJOhSk7rgxD97eBNWuAFe
x+N5nkdpNu5Rm+PdE201XHD4xfsM2V5oThUPKrAvSvuXtq/d5G6MqxqtQm28+mSFAUN3Mye+2Z1F
AxaJZOzhcKbvCRVTzKggCg7BSM3hOeBq7VYokiBghuuhJxKmXIe0tiXaNyGQmWhgrFXXhvRcnYIO
eipxXvdBsknxdf12nZRg3UVzRgazD/1b2lVAE6G1dBFBUKEJ+qz5LZfH0ifTVQO5/ueYG+CzBOx4
ZY6rOwaNRozP69pk67UV1vsXzyKuThP498/2mBEZ0SoFlxU6ib/pSbmcOMuOOSmxIizhE6PnETlN
fOKkofqHFyHanG8Tnccj9mV7ySrpJjeUz7UrGbcDnxahRzbi6HDRELHPi3PN2JheIn7xXy7f18h8
a5Lm0iNU7v/ME075OSMHnHTeJIN/BS1Q33AZ7yzXHJVm3bcO5tBFLC37vQ8EOT6pGDQ994cUkG9u
U8/+oG62WxFlOj2l37djuYFR8K4ijFvlhcVIcO1Xd6K/QbncWUSZ0cxhegLSduYJH7o7D4Gp5A0E
5ThxsF/dDNM+3QnDr/98xIv7C/JsfcrSIPvwBx/WW8x0Rxd82uXhQajofjVT5nS5gdgUJUSQF5y7
zEJugML3KMIsQPgyNtNTsoXuVpKaYznpXAad5gbh3IZwed78E6h7B+nnNT76cTD65kdHpsnEuZxn
aoh8cK33ZAiUc9sEDAJlNkIDF6HbYVfnC985fv6PsjPrjdvoou0fugTIKrKKfO1u9qjZsiz7hZDl
mDOL8/Tr7+pc4CJRDBsf8phE7GaTVaf2WXsfmA2Ut76JArWbCtu7LWDAkqfFkG2UMce67IYtVEp6
W/SzU93LdWpp8nVLEhyklabXJP3OebLxYRLOZ6VifmwCE2Metuv+r9n02XSZ0YDNPSXJcs008CPq
4co29oHWK+WIq/pGPKBMmT60OEnXrK5+9sV0U+5uZCS89nlF/6WcymO0YYrw2friNI013iyFQ3du
xVzi3SF/FeOeaQKe+9kyxSp3YF0z0rFKpX89pUx4N4CWkl1HYZtu8inrLW5THTxkHNCQr2mM2keA
5uCrhP7O9v3g8twEQTGDMkq5vA9jsLAH5g2t5xiShocq6uOfVt0G4xPoOI1Xl7Zq++Am/gJFilg0
PaxyGL8B1OYtSCvk3qYZV1Ue3B4YKoz7wOpIdV66bmtmPT6sQyZGCtnIfO0phGL8J8b6utQWxWLh
CVxNgSzH6dnHB9K/K0RhUHJ36jHHmLWeP60MDrEfegQjkAkxuG5zTKeRDSqGiHsUenFddBAv+FI5
hf3WBK1+kZD6w/Wc13wt4yILPokoAx4Xa5kFN5Ndx8XDvMqrYuWnfnMQYLcwvpLdalsLmr2Pa4qy
dNO2TRPcOLWmv+D2Y/7Jw2eq7qx+ENmBCigSochppDCpKBgtdC4rajnZqjidbzIPPSqcBjW+B2y1
47ZL6pqlujN2xSDYhqN+5Dgd2j/5b/cZTGK5UWk9gF9UnIQfFgQksyPrq4o2VBols1vrtRg3YLEt
6ZiMpEO7n69pBpy7RqqWemXucUsxdp1Qt0b9VreLQQozYpDbmPtOdNXQTIbqQvn11mbBvZaw+AZ3
ZqH3jbAPQ3mOeAWD7ZKiYW7zpvQN9UvdVFtikPmEflDb7c91zqRIrnz0sIRtIDyxdZDFv6b5VEwb
PKBShINOtHvbtYbf0e0Ib74l1wKEug5E3T0XaLTrfmFGyfVpDBDlcGZkxXZVXVXsXVCVBRST001G
kgdMFPs1m+CovFenRmjaUuk65SG3urq9TGOePjttXXbbscsWazfMULp0ZCXMsot+fb8ygcPaM+y8
lGFVx3F9npwmSy6uX49UqnKE0eTWUH9W6bTcVYQmEPHVFIZ01TkzGYfOruoovYPljB8kK15xPOsj
iaHDUyMT8KG5qeu3ydPFT3qR/jPTaZDEBxGB3zMA9VbYXn5f4Hx+mCrTt+FMpwLCc1jEU0EhTM+b
dveTO7IJ0dMkAonaaGr7bVQI8Gd76Mb9VHUyuEGmdPRu8JPuG29Dw1aKBEBr3JmY6mCoQr+W/jhi
llhacLgl9vyf8RyIOMzSLp+3gHFdfQySRv4sLfDWUBVAFRwkmblHdG6T1Yp+dD5/H7AAfJk79ohr
T1t1e3dtcvveWVjnt7QxRHuS6RCthxxk/SuUFCYIsZT+s8Pk4/a+BtLrkay0M6Gz+JG5H/yFRbrz
R2Lsxtn33pI0z/QBqYNumYm79Cz1EmBqIMG+OLKp96CnOrZD7em2DGFagec6PJiXlcpygbQjYPBc
OoHzaPrOHKPKADSJJuJLLekUUcgY2z37umSVla3pvo6lJey9TjLWd87tLLJ8SA5JeVqo5s1hQ/k8
J6prtwnxODK0vUT6xzKlwA9xQ7k1VU7lkQ0VxUbje6khyzI1le9z4Q9flsVqhrOl7emU9/HoPvn9
6i8ujeV0/WHXE7YetxK0AiayxL620PneZWXh2gGYZxWu3LoJ9uvgcf5Cu52Tcu9Ys5NiYZiGh8Sy
qh8kfnAeXmy7/WbSIjN7UC145WwckfZNVRuP+ryyvzA6rUue8eFMnzmh4Kmb/SXYLSv7JtSEtHHX
tOzDC6X6d0YdTvPOMgMLGQOywbNs6YM/lxwx7zKYy8+ECtBuc5ukedewav3Gz4P6oqVhirYfDYg5
3ZqnF6QPnh8Sb+du6yfC+8bg8OxlSf1UbzoaJsmmXcA88F6n67hxiySFw7o2D298Zs/MoRN11JW6
dyDFMV2DckzSEigo3UL6V0+SxrO7ljF9CziJdz3gdj7pcVrxUduravdaAIpvI3uWzUFSpkXXvn6Q
bkcaGWFjJVRfJNib95QXMTn3FbY1xEQhip01SRbYwTJuy8ZMSXtTlrQ0IPkb2BKIQgD6SnAgCIvO
t7qwDuL5juSkSX1fuZPkrFAx2pdauyUuqWwQ4z5Jg0GGapJLfiz07DbcL481oliLHsfPmMzpjmMN
+fWbmUKyY+YJvRBE+tp8I3sL0xc/hUx39EavwFFtB9/tGvJqAzlepHer3RVNaCkftouKxHW5uW7F
2lw1YzTsW8wy3dG3EN1p5a5Qs23voDF3sK/djokiJoC4WUB8U8pvjHsxY8RCEr0FaEvS3+V6qm+1
7rt4p5M+1jdKLs53OZNdTGd1nNwDwtK8HLo0mOq3vNOd2KYjjPz5SovVOwf0sj4g8fnjTlkxLi9K
C98/ds6UZbdr45h3DsfLE+tZnh5w0qS3VqeG+jDNcepdgMSDZ+Kp0veqHxZCzqCcXbDgqmX8l6nS
hCMlEd6bUo9szVBVVcqpBOx0i9kAOxLt2xiRyXBM3JOYxji/JpVszYB43spQ7bF3HzBWOek+En12
Qwzz2ocdpW5+13HC2FeDJHcrsJqW1ZIRiD8Z4uNmZ8DD8TVwo/TO5aQx78AR+79iZevXWmK7uvOD
qTXHtbX7R13MMv9qo0Csn9d4nMqj3y9xzzOKi2RX6WYMKBFy3Z2yWLO3sPg5n2eH1Ntt4RaschT7
LLvsgAO5opyaOtJonco9WNPgWju8CtUTAnb601ij9V6D8XGuG+gmgg4O5ZtVVlSI2mF2wZGekUpD
LylyyqdsTkImq15bXr5MAZSoZm9aFIVq19hgunjbZe6GuaMtD9V+1d+rOaF554w4hahemnzdzRUu
07DQKTzhSAybPCoLguSQDav4qgeIqp0DmF0cbKWj72rio7ZDNJB4RD/uHtcIqNUwg8Vc03Bgefqy
WvqTh/a9z9UyNxAPPEslhriq/ZJkoyVo81wTCFvpTfOhQftsWBRK/w0PsXwErxDfWdVHdWWp8niP
2Ngkn5zEHmrYfvbo/jHJJ0MHB8o0CrNyXia2Hy/Nj46IBXW2WjhcgrlXZmchj7+aJnGHg1w4atHT
ik15mwiGqODti8zwYCde3e3GZhlv8jGv4E2BIzk6STqBtxgvjA0Wm640/0tZM1nS7dNhPloO8vYG
hdU5irpQNpzXjLsH00aX7QgEqi5eVjXuPTMnknavrKsM041B+sAHqr7BGXN/Nit9Muq1xUmQFJi0
XH+S0UzTY1jHHsyXSHtcMZNZunOmTVCGgQ2hluO3g8UnrNw/sMbZ49FKAFiBI4KO1RGx/BlAfaF+
9hoR38btUPV3U7CuAz5IvUIv2NghaF30eF66Aav9AU0/0k98qAr9FutOtJ0iW36ODI3dbe2kHHd1
kgQRMF7FYhwkIIOLPWA7H8EHbiJheXpfYXq45DkP/aO2SU46ck4H0OeMBUSnGseKXot8HtBDKzP9
9AAR1hPHrnY+WLR55RlcnkJTVbncg7oXPEhZmt8OxpmgU2Hkn3FPQX/xnJriieIzeAd5zPEN63ho
tli6BCdWAkKTZ9Uk8RuckV72NVGeHicJZvPh2HK12Dfl38dOkvIk7x2a+7uY6nbawNNmt2hEbXpm
0kM5kseVdz9nkaByIwbB/TeEBvIANRW/dkrhvu5tb6jXs+FVjneFm6YPaVxmODQ0r/ILu3OFFwAy
IL5NoKX9M2B5KndDjh0VWJI27i5a+uZSFjKLtih4/peG0Kn8gHeQSmYo86w+6dbJk7MjUsN0TQZD
YNChxUR6JqPP0WYj+t7btnC7+stkct4yITJCLYlLYwyCV9l9H6J2+8U9oC5p+2pecKcsoo7vGR1n
2HXHYg5pArhRWGYTEndtSf8zc9UNREqzTNEtLxmIxfUw98mOXWc4FqtP5RJpnyVCeRiVFGZff9c5
HVt/IGujboZZYzvQyAAsvs6kb6dcra9p68HLdYjywbaUEV23ILc504hsXB5KrsNdwamQ8gLXnERy
oat0a4MPeKFk8sYUlhJfYFg5LgqFidH1NkMLabVVsXDzAzhO7u9F6pfuYbZolpLJVbUH20/Ba5tu
kenRVVHq7sc0kVd+zMvu+36KDIxbrur7tWzT6pH316hT5FjTfMJIgVxcuMN9onHSbk2djACj3ERq
ceKrhF07wy0JQbN/Duq2uosXDO2nYCF1BPwlXzlDpIsP/RJlP1ecru2J9ibHJySpILUfSsvz6w0R
a7nL05atxa7sE8/sWtqo37uSVn6oO8u020ajIVFirfFjhy9gfmt6SY8spWLLwwg4RB3qkW7XsR5b
TeXIeISfki0Sj4dmPtPOViKrDuPgjtND75hcYe4rlhc9kePPJVTpY1iQ7cU3c2wf7B7udTOsMe0J
Ih9Y2KsYvyI6VMPOU+agMJs5Vw4fNMroeyDOFeDKtqV+BImO220s5iTd+u3SOGFJpPVpDlg+t9CW
xJx6q1At+9fcdp+7MV4VfSqmKxmKJkrrNh6Wz10e+Y8xLR6H0gGkf2e7PTO9HcAkeGeTYHuuiG/G
1VF43bTxIt280QqhbR9UgeQM6yaghtycFM2CujA/ApM7eSikXpFq1OCmdMEwFYfE58R677SI/6cF
lAbRqgI/pQTL7Q4xELxu1+gptbZZ3rG3RSQ/uqd5BSg/enPp/6DngBkLOSiLQzk3swxXUy6feYtp
J2LGXDa+sxjnICuyaAlUGN3nBv7Q3JhgWvpz3HjjCy/4dULfOMRhGRjzQ/Zy+Qmum+Iga6wFJsyn
eFYDxCebho//qc7Q2+3A9HS8MdUFB2vu1nY7x1G0hq2UnJ943B8MjNRPmujBDgbw6kVCmW5f12Vc
Mz6cohaeOG5gLRnj5p4mVUN5OMO8nKjcJ5+6vG39jYlWVj0ZEPGwxXpTmZAhHh78S8NqtJsTYuE3
FLXLlzHw+k+ycbqvc6mXY0FMUXpu0KkvmqS0q4l1wnxTMEgFjleT/4+mFWU3DQzcq0hav6K0NE4N
hs3CzSOvmzkk0ypC0WTcij76k+Xnu0UmWIOCieSNxAd2ONSAfkQ6WI0PkeDH1QODwpqvxN0mT+mS
W1+doaKxU2p2kxuysQoZIlSO3hbw3b/R2YyRhIk7LiCUzVA/mWsAiTIS0/HaBKW1B3SPrg5hd9u5
c/3dZvzxFA6zSxABgQp4xrVvYnWYmd8RoAiCHD31iwo44LH3bDgsBS8dLF6KbyYaFDFDkffsQTNn
tGjE/KzLtfmi3JyxU9IxyVvPqjeHBfrz98aC+NoAGcfzgVR6+41HguRQjik25yI9zfcETLjXxLzV
c5kj0uZ52AVD1z0w56UFqpar866ateI0Qh+u2hlNmvYuXnX9KSX9R4ZNPcQPKRFSP9jMtdpZQ7EI
DtKOhKytiuJ7RaduBkFvNOeadXKh7GROS6sdDTjRKinm1xrPKmysn3tHLTicbRO4e8QjQQbzRrXk
U2yFk9DRcOc4IKMiJc6op0EzHPLYjBHb/KRefduZ8LfI0ruPdcxZyMkC+TpGWojDYPT8mKVFXFwU
4MpPpcf0tbNq3uWSd+tviXQddiTelXpLNFLyoo3JxmOTrvg1dKyDoxVIMd3hD2PO1xjMAzylSOVy
9hXUKcXjiBpicmaYbvJ+Vl+XaQYTmIegjw45bemLg2kv3ddMT7EpjbqrbIwh0j2s1rrcDE0/DSeB
BS/YqZxDK47DKdAXuqRdyUvY8CmswSBE49PMcnqgZErsPKfP6rsqjoi44Om1P+esFtUBZItZT5bM
l+4pV0P2kHfL+u7gdjjNDq7Ka5+cgfT9aJqYqfGLt2JO8hGsg0gFYuvWVAGnSjWuDYpikTnnpkke
HzyyGWjKe66Jd7NLfXlAkU+cb3M3T8/GHa1uj6lR3a59XLYHRSTE13TgZIG8WpdPAJ3VtJk8bhyP
AUkFW3ZM0jamSK1Pphi8ZYOQsEDvthY5bLGjoFkGa+HIw2l/iY8xGmUo7JkOf5aWjkvhMjY/euFz
SOhBC/pNP6nZ5bSzRo/lUEprLzEQvNtFIdXJnYT8a1hrr0RaUfZDtOYlyL3xh9frCGlgEYz/lApu
FXjnFdCSUe+khtxXZFeBMtNMGs5LPXrrHrN59eAjgLNrkED6NmGgRzT3ve4tUGVinQbktU8N/oRs
gyU6veuhiDN6QLX74CCF85Qtkl6AWEwa3eI/TPF55m1w3zlFMR/wZTKEV1w7MhA0zSfL6RGm7EoE
Sej1RcPrY7X9cB9M8RyHy1QwSqwj+d0cWZ6ouILSYaAvj2PB6KDZzwueJ02WSFrBjiQx3TFWot6X
h1q4HvzO3wpReXWGom2wTW0X/N0Xz8wjT1wJxUThlNCJIcNlAA106Fl9z9skuM/Y3kiHYSP5prB3
tec0iWIRWrNGf0CQmGSoyRhJd1hv9ZOIVgfkXdZJybiKVj/0ScMq3w0UeVbZ4I4lEgduD+GChtyG
fkIsd2se1ehrotZ7m74UjFOVSG870HtBf7Rt80SRRiE3GdvB6taxTB1WTy73hcMauhkX2miTl6XX
ErpFb15HlaGMmTTZpjMc8GaMGKZ0kbVddFc7CqXkd840WpMI4ol77jN7iefZTAzDT788uuRxfYlM
0xG+kEg4/DVlBdmT2tW3Z5sTzFM86RwbvlenIEIYqsaNycDRb5EdEMJi07kvkZ9HD328Rrc2nZro
4hq16i2ZG9YUBsHklJt1cdRyqWOX/LS5t8ufTB+sv1rJEL0swKPrKSeR6yfNj5SBZhUIxAZVcSQV
vEnQxpwoKG+Ih2bRle6YfCfPKNEHQuUYlrgsxaI4/hCLcLJ03dxHSeOgwCsOXqHX0urjZ0gqfEye
iuRRW0D0+PHVCs3YNi09COM7O7cqm23OsEHvSFuMVgV0TBbt3FX7wGuQzszeyIuhesLzMDws2TA+
ytJ0LNMA7R00fjJ/ad3r+QT/yHgmiwFszM9LPV1Y4yL7E08jRgq1yGoEWfM8J4wjxBKMoPBrGw6m
1+B9u58ukT/DSnqWR1omzbtyq/zYseNNzoilvxo67FdkDafxBtF+/Do4PgQ455T2KelrkH3ScC4G
SsoLo4UWHLlNMX60SMbpj7gZnHkHMk70yzUzQ2xWkI9o76G79AQGyOCLF4nkhah28ymfU16c1K36
46KMbdOGSdwLBp1YbDIeGqL/qXey0MslqRJLagcHE2Tyhq5sXzGNG5n7vhoKmByEau+5D/yx29SD
bHkRwH8i5ISYHdOlfOzu1ihtgk1MWJW37Zzq6uKOqWtCK3ayV9VlzbpvaLQMD3zU+allcyKY32oC
FFTlyT5csRvAU7J3KW6XR4ezdNfuhcgnuj9F4dfvXTDqduPEymerKAacG0AcMCNu20MCxtfhCNtM
RmV6aO0Z0odQHEZ3oAbJ7k6sQfqM1K+8Ox7EgsxQoYYodBqPPQ3xn9Z5PEBbI1p6TRza+UQiDP/r
2ITEH5NbkOmVKDz8jIT8c2/xXCEfIbwS7aCzXTtOfbbviLRNOGAl450Qo30NEfCT23WVlv8pjtzl
uby+jMgTGafc2gTq2YYAId7Aq/NL3PqFJGEn6F5Hmp7zocRjf1eyITBOrWIsbEzbybA1DNO3nmjo
v0hMcG9cq3SJNtJ+5G9jF4j6jJPNJsG5NvOJdCLv3LaMXNxgbIGKWKmseF4553vfHATRLw6EJmUT
zBGCJvZN/UmJQtbh2I6KpBs25G2HyehEEMXYHPh3Sb7pphnzTSFUbe8kzqJy77vD8q3QE8r2OiZB
vBOcgMtviLJ+iMX3KunIlrqZ450ljwCFw3mUIzqS5TcedYn2gje6Z6LAhO8k1/2BdGj8EsUkn0li
sz/NnSjeLZ6Tr105m9vEjZerbSRiBfWipXrHqG9fHcoOcllAiN1fSWkxzI7+i5o3C/vXJeBJXy6F
WxYPVp7l3naFC842ngY1eCUZI8btxhxi3GnEM6Pbr5wU2WdoNu/6uZ6e5ixb+ydDuw7fVND2LyWa
JGgoc2BfISwm/wA+JhsooIqVkqGQ2ts0DQfP42Qbq/tGY9yutmJKm/oGXcOcDfXVemjBYkSY2LGF
pQGEi5Ceck4eqUPENyeOqD6rFWwEZruHgVvtrOmJ02Hyw6ahr2SQlWWdHdY1WHCUVQXFc63sgGcu
qVzKZBbAeV9yhGMVMJ1T34O55neYadrsZqoLDxTILoGu8lhW0MKZG4ceWnJNCTle+6ANKYyPpKBh
Xfec1K9OUDJKbuGyojcSuOLsoR68NtszCkNUYSuCCSjTF80dA5ybZuOkNp8ao40QZ+GDf0Np+8Wh
cMoiOSOQGuo2xhONUFndYr/2fm394DRecXcnox8XVbqgl0vWqg2xkUP6qQH92st4XoawEDMn/lWM
HQCsjMweqi57cEg6IirKmHq9S5tGMnYWqw0D4KBv4/Lu/0AGKqtP++mk/DE5E89Z69tRpFGwWfUy
O7v/IyLZukCx5WmNRiZlOWVVV0TuuFURTqQCz3sodNvwp1agBJPVy7Ful0qHxcCOtQz8cBgn8ukP
6Z6/CBJVFDjEa5Luyhnl+u//EY1L83Oh0VMPJwKj7a3jGQkXAr8rOGf+KRz6GrT5IYiTkBA0VkUU
Jf98CBLNrmmhOHqG00BMwi4i9ChMlfDvFsJhtihE+psVrZwnAupAetqwZ4ZqHCNgJv+QvvmroEgt
GR1PW0gzlulDJKjFI41cZg+nTq/9fiAPk5jsdDz8PnTzFxmYShMO5wt5neogP8RRWjEy7sIx5DRE
7Sd+wPiLhDC/9hatE/oBh6imwJD9+4s6v7zLBOA78MwMD/o406TCAjlFiI6naRydBzAG/+AKx9q6
NGT2VF0kF8HXhGWn1l095c2G4abBtp7Mn4by/urRIrbr/3+QaybpPx4t0pZa3Spu8liWpO+BWfm+
k16wi45/GNH6y58TXIOBUNdg9/8kvKpZFdpth5Oif3yQvvTuFLFxf8is/uVVtKu5W1ICtn34OUf4
lMGBED0JprOiTrne0UytF/7+9/vlQ/OPq3xIxpZ9rKCw5uFUY4o+MaEiDn26Q19I4qrOWQtISc03
/uF9+MVPxcgfmyGmjq2ZK/zhqzFAPkBodIeTJg8x9OqlvxvyKSK8Ddvf77/fL+4iLChUjQJXIq3+
QwD6QNgSPEg2nBhUJ/DP9srfg0rSPP9fryN4GmzJ9BuHKNqPi01SsZwDsfD0ZZ28M6sAFV3n+A/P
xH9zdbkKZaR0NR7J/yTOEtYIF+7x5EXELe5904jPUTBb83lNM3FCB4zEH0azX3//fy+izKNipCRr
lyZA/uOzLhh1oskj6k6UCMNL4nHMsLIiD+dKxUQqX7P+c2VIf4uE+EPw7d+DOj5cWzM0IVBkjrs+
Y3E+vNF0XTCCpeupHy3lnHJAX6KXXCvgAFxXwpxGDXd4agfqsSNdAdVwTHG88zDgTtjndtBwrorw
FNOjJ7fFK/RSbrFERN6xwk4LRFCSA0qn1Q/ic6k9uvA1ePemwJJfhoyDgpAtyTyBFCxW91m3q6z/
sHz+9/Ek5ZqNwYWYcZld82H6oBMUJk1TsZwSP1fPBEXBMayJ/fj7h/O/79v1KtfnhRWa4Ugf3rc2
t3KXnsZCq4qYgcSaesyFiThN9dodfn+pX36hQAV+4BKhSCzTv38zG6vq6seaSzEvO8xdlNkrOviH
t/pXX4ghF0yQk8pVCO3/vgoBUkHbBi5DBoGJtkvnEX2wcqjDs/CnaYO/eAFQNm20VU49mq7cvy8F
21zhW/TnU8wByWyKciIfapiukUYEGIrkhpjV5G0KBrBbUVhL8oeF5fr3P7wEPpd3XI1llb7AhwUM
NTUrB7eZT8glFhJiSb/WTGB6KA6XprGznZLmT0PIf3F/fRRAj0llLDNMbv73l66jOs103y6nzEoZ
6aGmItTtMIWS2Jv//afkUtc5CS4TPBgk+e9LxSojRD7n2czc+dUV84C7i16vkm75hyv98k7+40of
Hpq+sYiQGcrl1FOEPsFuqbsqMAvWGDGeGlJO6Mn6av/79+GXFw3oJkoG6dhUHP/+evjhOED7GDo6
4I3vvDHxe1lzePEr4dyWziDeFjqv339/0V/9fC57nstNdX37Y144trWYpk4+nWI8LuemxGNluTge
kKjbP9zUX13KV8KFxQscQSLhv78f2dMcUad6Pk0uoeCT22A+Sse/hnkK/sediMfD9olF8CkcFGFU
10/yj/pOZQsTHDgan+hl1u6n64sR/AR3HpID/Wo6s0nZNsSlSjJ4No2kWb/7/V39uBL8vw/gaTZE
hqkEH0uJhsRrO9HWcrKU22dPK9GdO7pGXXMbM/3nQKxudqcRXO6X2sSvv7/2x42fazNHhRobjksy
RebDPpGSc1SsuVzpgZkKVBHd1wbsR/Av9H6Z1J9mSX/8WbmecAUHNV5NhlF6H37WItdEWDIv8pS4
XRWmdJTRL+2/+pGo599/s48vyMcriX//rLMQVQpFZJ96jOlhPwcDQOwIlGAKPOEJSKY3L83h9xf9
uEv9fVFGQPkOdY1kKPm/L9pniztGCV+P/PJkO4H1n0cSD/9YwEj+zj8X77+vQ/3Cj0cdY9sfjqAV
iT39oD1AqjGrphc50n74FjQml2+1Nmt+sd2E/Pic/0hs+rSl30vYbUbbvkDzInJABM0pZqo8He2i
oI1bM+B23WGOFFgwTUkaBsw9iSYFoPZV0Kjr7EJuRoIVSOXEpxLOuqS72pZDc+oIBx6JgqU5DI/h
jz9qlyDdMEmbnl5gEq0WOIaDXanJ8Q/siDd0gq3TOWRS0/PA8xnjLhjPhL7K4cFKdO7c+6Ryzs9B
PVmfrzkyCV6GeIgv3ugD+WP6j39GSud659Z0D3bNkOZPOO/J4VgnlKDtihk5O9i2qu8yYP0iLMbY
XtlGU3XvqpIMLiX76t3ktrtn9IzziFtHP7R8+IuYApxkcRLbuIeAtjsC4JlcQn80y5obwlE9EpDo
wb84vUNoewITPvP1enE39c6avXYrdgGiROK+oH+Oi40c8rKtv/nZ4Lff+4JUCFC7IkguHkrOAv5p
ZS/9siTRriHexuyRoIPDKJgs9A6kmH5CyC3zA7a/eTpitlrNg214Zd4r+I6W72vVRE4lqoOL6Vfx
CbaCs1U3DVkR1nM9mIeswaK+tWfPT99EVxhx7vyWNHGLG0MCQ9kKVCavGoMjIEaUnnh5Wc1X8Kcz
BrseGCBvnYXcO3ahbZVUvXVf9KOatpghgXp8GKzoq6ozde57AVdtKdYcehhJ9mp5gG/Evzr5/Fys
tQhIeCSO6D5KM7cOSfIg2kLTT/NfplgP083aDBPx5fREzVuc55azEbrtj7LlPLwJGkhqQmdQbW+s
PqIRO8+DG2/WpI7cS7uScn2MCfaYT3Vn4xeiSWM5OJMXRd4Ovb5uj4CFhE6yULDs7MyT9ZexS/X0
pfOsThClK8RbDP/fXUxawWLFXUKBObP+2scF99YM3cWY+E3QS3PveYplMuD1tPcgQjYCm6JhMpdd
QyrcKoh8J4s9IEGsVo6bhX2Lb32TEc55tg1e1C09TfENq0NElwNDA+2Zol8ewZrxOvgxkDCp/Fhx
mNQ+35oyXxqkzorEjpyT4vcoajmUaKJ560vlB6QVdzq9RnrX/Oxe5M5Y1BPtWScYbJj4As9ciuuL
EZlhAaejNkJ62CN6zyLmvxv93sHg7MvvrTcx1aKBVcHCBqmE45u0r3IXi9ZOd9VspeXRKQenPMNf
gk+kZEy9GMykFwVfDyVCbM6j7fXKC/2MQKWz5+pxOdeBk3Z7veroxBqcM9lSBOkt7JdtDgVm/3aL
jZoXSxMyp+F/lzK+sZ2evBuybIjtoRJ+93zMnIBQCMLb1VNDspuYugrMWFsZKhxxevmWyZyFd4D/
WG+X1m8u3DVuOmQDRFyDeERAom9XTrhmAaYblUVqeJntvtU/pG0ToeF3A/g1+0KEebgV7L2LV11N
DJ7r7IC7u+pHBW3lvM9Aqi/kB1YPTiGcz17SRfEhJZfsNGGrcXaLATW/NEPTtgf+hDyNfsojZlqm
AG8o3MQf5tT+Z34mGwIEKE4cz5VMc3E/7HZ+XntpVqQ+Q57TuIFRTPy9Wwr3jYQO9Yn0B/mt9rzi
tq1le0tYnL/vYkGGsG695Fs8VnMU4tCCGQD7cN5+vyn+osaghOOcA2tGnJz3YVO0VCp8Ikj0SUVE
rvHY1/s5COZLZbfLxR4r73/f+RFkePGEKwOShK6f5x8FXR9jMOhr7gVRaPZjC9c0006UxTHiWSZi
M1XB82Ki4eX3X/MXe/918m3A8QbMX9sfLgvzScsiX/QpGNKUBPRuvIlse9n//irXnf3Dzv+3QmPz
yAVMTPtw2BikrfogcvTJKiSxaIQVRdh7s+n/knZeS3LjwJp+IkaAnrwt18U2UqtlWjM3DJkRvfd8
+v3QJ2JXxWIUo8/OxYxiLoQCCCQSmb/RP+Tw/r/VVZg/0MfuH+F4DC8z+hG/bv+AlQyOB4cFOVsj
PdedxTSpqcRaW7O6gPnaQ6ObCM0F4/h5BK18vj2U/KuWc9Up45Ea6xZJ4/LNX8WWGDuMj9D85jaG
QL0nVKs4hjbuBzWY5o1EfHVqqmUBN4b2epW9aXHTACPRbU/Vwh9GYFX3MwKRaCfNYmNma3uFo2rw
fpP7ZVlnKCgqJoQT2zMQHNlX6aB+MPtherm9ftcpsHR0NTW4U/iRqtYiKPiTpVW9Ojqeidr3QxwH
KBvOGIvQkMPSzRWoImrsntuDXi+iTlWBHaKaLku5fFFY6HdHSd87ngaKlQIZIBtq0Ejdl/2WOdf6
ULy82SHCMJdnARBV5YuhRkVwQj2A2hxOhYY53WXI1m0cu+sPhueibdNeomROxWSxFQFZR+gEsesx
ZuEV2I3zE1lvtRHGrze8dHY0VfpKwoVNtxhlTvWgiwfD9ojkvjjSiwmkXKRpA89VIMBTXKR7+v7v
5VIFxcXNZNstnywibjgNQOopMGNhB4UpbjAkCidlb7XVsOFsdh29dF591HthPFHGW8bIpmnCFlSj
6XUSQoI3ih+E5wHCPGixIdDswzjqCPNaZHawHbGMOgwO6g+H21PWrn8G1SfiF/cl+5Tqy+UNgT5H
EU3UZLwB+TZlD7TW/KCzSY29UWnuly7S4j/AJLELUSt3KnegUDChaeoht0BeWRWSQxhPlydq8kpx
hwDioGI9EsTJqXcohRwg2NbOIXCtsn4eslbreFBMQf45UNzYfprmeaLL3RkSDE1pEPQJ/kLD3p4t
x0PsBqm7Mk70X3PVd9pG9L7ex9Q5XJ6nOnal+tVdXBX9PA0h10db5fE5hF31MIu821jgtfWlwqdS
V9Ep8i3X13WjHqU2AmlBP+6lm+rkH2hSqHXoWgs8sIFMfJ9nYFTQp8JuEdx+9Xr7E791sS7vDmyX
OEmWIfXFDXXxiUUTxTXiXwZCbmgwHEBGW/nnAS3g7sHJlZGS0hi62T7lifSlh17WAOMV0HWV0o7a
f0Jq/AM+2ECEzxUCA/4RifWoeqjiwdaPkzIAGlXh9+Qbtajrz8M30dmSliW7gMvzkc62UrJpDIoW
SAFFMdYHYwCg6fbirMRNuZs1ivdC49jLX/FXgjTAwHLryDW9XDJg2ySF1llG7PAZz7h5I77IhV58
CEqUMiPCJtKh8Hs5WAwerg1EalHdAmHTueP0vZ8HPCgclCafDZLUat+FtkD9oQXHdnumK+uJIrUN
5RyPWY0lvRwcFfJATywkHyubsh2S2Mkeafety+Gt+bCcI60zFtNwDVNdLugcZI1dV53j0T1on5xR
Tm+CwP6p0RR6YLxLMKw5CNFqFa90DsUpEwmvgiRXEMPWfSzJEBuw5h+GnZRCEnwCTkkRS1ewOEKU
vHZmZOPCAi/Eo5PE9X3ZImKwh8QWPVUuhhg7M+nqf6yejAOsb+h0OPZw+4tjg9L1L0dtq/sGrqL+
wc145fP80/BiaYFA60f8ueg8AOJx3x1rJDRBFjQ10kT655eLj9ibz/+MHc/pmvQImVg/68J0Nj7x
2mZmK8tgTpXW1bTLUQoX6wdkgmwvCmGNji1ici0z+hhDYdq4vdZ2E3bkdAyFIP/VF8XLXku5RWEZ
kR824qAqoD9CknXv9p5dndBfoywmREEvrgwjYdm0aD4GRZmdgtHvv8QAPDeGWkkQyUItugP07sg8
Fl/IH5D+TZC09zow+FBhJwg/xG5YR9SGHt0K+jYibvZGhriS5UgDV1nU56mqLXMpf26Bg6sUL40Q
UKCJwO9JoAC8N8diPNYgW59vL+jaZ7Mc3QbWzf6i2H25QzJRA4oeBttLWMsPM2xnqJK2s7E51taS
feESWUnd2MeXo7hIwgOQc22PCqSLjC52YVCoqKuAQb8vm0HxAPT2W33elc2CZpBBQxSJOePqwnAo
8WFPYFheOgK9ikol8ADdg913Q+d4exlXPhvRGzdcHrkmN9RiXxLd8S5DT9obpzDnzZmY2i9FV8YP
tNrSJ9exsg04zNtTYRFWsSFHKIsJ0mTWF9F7BGwTwAtBjyUNgqcOGt1vxU30V+pT7pcxRZUoT1oC
IvqzhwQh7U9VXPjjRuZ/ncvoNukx/3It+/r+Ipkt6tou8Mq0KK3DwUctaI6nsT/QKc2+hSRULhji
EI0jV0NSfdeqeRltBLmVtbc5puB6yd6EWJZQ7DDLcn20Fa9VxTwByFWyCbC2Mv3JZ5+QGiKishG9
5X5dLD4lG03ncaZqEu12uZ8NMwzrEJVaMI1z5I39aD0XcBf2fTQhzRVKHQUXC96eF8Xd7Y22cl5t
8h9edMBA9avPPiCmUbozxUv43vbzYIFrh9yXbpzXt+C2nCBsSPJgNjNZovwZf2VBsa05+O1UCgiU
Uagw353Z61HitdFdcpEmsp1G/CcUO3lGehKLLarG0UcB+esHtgXm/CULkxgtH5JDtNI0cx4/FFFW
ZLsicoMY6nRlqXtX6VuQcoESqae2VW0f/GwswHN2gUuhE7L/fOwBpT82etE6mHGkKjL6VgpeO7RQ
LEY3PRqSxz6lzwAvYhDmGb0b9QvILnc4q0pc0NsIev2lGRr/tbaK6KWtMe46JFClmyOtlLC9m1Kt
+TSrCarc7SAZ2S1vd8ympgpZ8CGRjM8+MsbPVoKHzh7PV4GB19SpH0EAWcDHzQxbpDzEnwMWWw6H
KbRh3CD/jyiZr4AgRgJcivWNGSAJu2rt5pD1bpntW2gB1q4NVND/Jv2hF64ZRPCdEh+bXdiNFb0c
1JE/4VMHghZsDGRuJ09H7TmPrSI/hEiWNLs4cab7nMfon8xsNQQcCs0rJ9b4OARd9m+SlAkC3JSz
m71AxOYniHX9S51F2U9amv4/iIXWv1BR0qb7GK/wr2rBAT04TBUZyrBzHpPOtBGgsRWUrcOEN59P
fQiakpqUKbCM2DG+ZopthRt370rkltk3Quc0nqGfLoIbNoyNrnad4iEt+TqNmkV3oFado2Hk0cYF
uDYUzo9QLcnDyZIWkRtVw4GfQaIi8nz85Opu8YydnX+POGewcUmsnF0HhIBG8ce0ZGP58lDR4It9
QP2O19IxOSeQrj5MMQDm2xFiJRw6JmUY04WpxUt2sXYWQF+EBGwH+KmqfOcDVg+otIhor0/Qxfdj
4RT94faQaxMDTmVTvzBkIVv+pL+ixRQ3iPypMw/0SQUzY/f9E2JO+cYoa1+KDJN1c3k4U9W6HMUJ
EbKKQFt5Q4NsZNJn4wGzpF+6GJKN7bc6HyKsSZnTNfnmlyMZlpJaVsh8bOjBZ/hAEM5K5JBvr9r6
fP7vKMZiPkqi9XmaC4qBaIbtE7dK72gcRftWJOr59lBrE+K+ouwPCByN28UHQm/ASSBXUMdSUQ1o
KHf9bhQ7/vnuUbh/JT0BQLR9VT+Bj+qkmNi7XtDgY6J3xXRSiyJ//ykCGym4lFSJLl0mPvFEtIV0
4AJNjBy8BzBhc8+wfId2Y9FWvg8vJopMNpg3jXh0uQtazL6zrKnpWZRd9wW9QYACmt6MyPt1eKHd
Xru1wQx22hugG/rd4gtpfk/5peVhYyK8jaBmqxzSBqdmUN5bGH0ZZhZ3u2uSvLi0Ysggl7lqYOVk
Lhq9mJTyhyL5VvTH0VOPEVErlLIFENA7P/MQdoLKu/vT7YmuhCeXbI1zTEEVwMtioqFu+0AoqLtD
Js52Cj43aL2GpeHRr5y+NIYebHzGtek6tFLhrhhAPpd7f06ptcaAMzzNTpNf2BFBQOwbfz7Q7ks/
KGk/HrHjFh8a5Or/F+9vqisWDVJTNjOsxWRnC/OGTr6unHiY77EaN0l1zNp+Av5haBvxceWQA+LW
wZ7xIlCvtlBDAPFnu7C9DhFm5A7c7APuA+nGKNcbFRIqXRMaGLJGulzOHm8JG7lL5DyAO5xBNjS7
rgmLj6MdGBtfTpUn7HKnAsFHsdsEPutSGF8sn+kYKl3q0PdyPNIQThHGhPwnZSNkH2f0WHhS1MMe
Ip81oAqaIXtd4BqL6GZp5NAUDYP88GiPjTVuxKDrPSV/GEViXHMsx3AWoUEgtGo1eSTzkzkITtQ9
k59ZFhgnGKFqiaNe0xp7bQrqaJcW0NT+N8NLIBWdCYLt8gyNTgG9X6i+F3UdngYQmCekz6Ic5yuk
L4uHfhD6awB7Ljq2Q8QT7L1HWHbU+TC056hdLWdf1JCUMGf1vTnAIRNoOFZDouyPue/qL1mQbLXq
Vt66XCi8qx2VqA8rTn6Ov/ILKU1KZ7XwPaHDZ++NNkOKhE1+N3Vwzzq1xSAJQ6e9VjrDM3xS6D7G
UL7cnvXaxufBBYKEI41OkDx+f/0IoRp907i14uEWq6M2OyYnP21zDEBsc+OMXZ9keYFSMpUMCryq
F9sLqQ0rKIZC8bQxFaB6eE/jhaX/L3YRPWrHpjCrQ9panC5YUV2J3YFc1Xg6CTWFVtPi4zMmKE6j
Kp8e0mTQMRAbx93tpZR/8/Jc09+ltGZwxYhlkSvsdKjYs+F7ZWRa+wrY8RNaVfneEUr+UaEDsXW7
vgG2FyOqaPJwVhnzutsLEt8AeN263gw8RL7bskT7dy7ToHoxpZ7vKcfl9NVuWx3xndxI9zYKA/Y+
96X7aJgW9Z++zMxPCLpQ3bm9GGtRDjykJbcWv46U/XJjIf6ErnFdAslIzSQ79UOSfBZWrDlQd532
dYCOXZ7Kxsz/FYobINTTBvkn3Gi1+jB0doyNjoI728YWvK7sAEElHeHUmbLOtPhRTWIrHaUd24sj
8TJ12WOhAr2L3Ma8nwI1PZIe/IbzPB8QJUm/316R62oh68A/vGE0x7jiZ1i5FuoW/sKg/60nZGoO
SYj4cm2nH9IiBPaGjPP59ogrZxt0EDxErk2Hboh++QmCoE8USKeu5+J/gFiM6I9hqorfOAq+H91A
ZZekkuvMebtBLofqyklrqH+4XmRjTo99FG4EWttufL7VCVlgG+g0QvpaJh44JZGkUoLxgOlBLuPh
xwsjrfLP86Dz2Hj/6pk2dwGsO4rXy8gYSCyVj4+4F1iACsGe5gc79014t/7WG1Buu+U5psyHdS+V
T5rli20pCgfVJ6VzPXTCu+jc9nAAME/VY0opIaJFe1xeQaJrvRN8FlBwtg7rSuQCDE6axZuA/ywB
PtQ+HFIs4ohwlPngRMZ8nPW2QkKoR+VlGKaNSLlyEwAEZ8I2DVv76uGGELWmIgtLE6IxhyceQ8aZ
pGKr57k2K4otFhebfPAs20QTet5oidJgDyYXWzUzQP8hi3TCsChtfPwQX3w/1p0o7NDMhYSygqwY
oPg0WsArzh6wCxZN/Viiw/9EJQ7Pm/dvT8l8ZDTmdnUWJiXr0MXKNG8sxXDstSY51dQk9yLEKufd
Q9EdhPtMex+vx+WVKmYQMPpk6V5og6I/zgOdD0pmpvKnDJsk27jA124OSrOOwZBM7So/Tip1HmbT
1D2Qnbi2ZHpco6qTiGQXp7yRsZcrkMvQ62GevCSoSwORpwHvpyTR0AQppbbMcRQoxWys+MqudQDG
UIJiL1GtWVQ2Yr+tcJufTQ/TvPp1FsHriND7y+21XhkEpg3JCyVq7JSWSYQIfR2htNzyVGTs9yqV
Qk+ZQPffHuX6aMiCFmgccOzcz8vUE51ctTMkcBGLlPKTYuGmhngZ1k1qNcc/oikwNoLpdYRjQIua
A4UU04EPcnk/IBRu240a2x6Swf6n1jKy0xi55ecCaBAqOmH/fW4yjI1is9ko+q9OVV741PCAZi/D
eKP6rR6L3gbkjuYxqLGSZhKCKpqedHQi9fh0e2mvPyCSBBhmo6jGTUib+nKmU+JiQAnIyJO+NXcF
hkdnpFDsd1/tgJlkMQrtIJUccLEXO22mHwCmwqsDOk+T0IPHvJ5/4mtUvH/9VCl5ADrtreMu5/vX
A8FANDRBroK0BWvyD1rnAotumwGpHUU9zSIyN6qU12kSnUapGMvdS462XL/a7hFggXkFhADDotiK
0NovzX7fK/54r8TGtMdn/r0scgPckMO73+I24hpeIlYAZri47pT0VGsMRzCRqFD3gK/QznPx9d37
Q9J0wdJy+HinLKqwgH06xh/9M1af4ae+GWrPKdVhi2t6nSoBjgSDQd0E4AKLefnZJr21SivQ/XPh
GEqJFwsCnhpsiu6Ah9tWC2B1MOpeQGjlCX9jX/+1RzS1MAiNqJZNwkrvmq5En9iqEDFTqy2k91vf
8yJXgqJLW5+chGK5eUVfU3OzcTKrDu8RugWXGU6NbR8FMrs42E9G+2vKShTxC3wPMKKr00Lq4LX5
j3x24xwxHfxs0Ygbq9fcLLL/hpyi06mbu6mg0pAWP0PGhStW4X26N0zslffxXJlgJFG+sD/qAd9M
2wWBAREinWPs5Qol6lLkEwvLOqPV25c4GSWBf+AynV71yq/+G5DXBk8IsKvb62guy8iO1XGO6n+z
J9ZLyx4EnMsjNo9tvy+xSfpoKjMlrmwOQvQqZz17nbGPI1CievRnjoP6DK7IVA8oM6sw5wcEqXap
mJOXcXagwbxzw8oF18D10Jml0rh8M8FAzHJ8TgIEjVGUp9WDExQufRth5moLAbLlBHIGeXEBFl2E
GREqOoZbo+I1YMK+GqLUD+jfdx9Q6N+qFF9F6LehZB8JoLmELF4eDTTyQtIL0Bl23URHva+1hznP
tkAEq6NwD1BPoqx/hUac066zAnOmmIbPy506RcoRr+93A2t0QxUm/RxeRCB6llXvcnbruHdM36O5
qB19u033KjrX3323i++NekR97/ZuWPlOVLkhj0vgGxf6YvFohaG+UkYBWnCFsq8bYd/5YPF2Ydhv
vYqWNwExl8xdUNSnmgNSeREpq4lT1qvW4MVN3z4Hcaqfpo54jABz9ej4ASYjkfh1e3qrY4J4AfkN
So+c4XJvRBP4UVWKGPe6VmaHemrSh9SK2kM0cu0caZSnOG/g+bRVFV6mKTqYBDJruoD0mixSssuB
cazIkyTG6A7X1BCTYySxU6NPfxdZV/ynx6z4Rka23J9vA3LvAXR5624uBqyhxw+h1lQeKvcNyk6g
ELIkat6Jbv2fUThlSNxQBLIW+Dm1yQtFGdvKy4oRkXd3VJ1PbmxpG5NZ7sq3YXgFgdWH+3D12VRw
47Bw29qrh3AO0Nhv5jsL1b/hEOpB/+f2HlkZzJIaGzAtuImu2OMUqSe7isLWc8NWeeCB3p3C0c8+
TKKMNqLisl7FvHh0oVlCY13Kl+iXu8IdTBPZT7/xyrKp2t95HKJ1pHVT+oFKNd5GPRLB/T1WfP5z
SmkTPSoVQY7b013ZKBYKhXw/yW7mV1z+BqsuZj9B+NAz/bB7FC3M0gxXwG+3R1lbVOpxxEuHEjwp
4OUoTjQXLcY3nRdmWnjy5+wH/rrZ0TbwBLo90spJk2fbJaaA2aN7fDnSKJDDU0e79qx4Fnfd6ADd
AQTXS2XovrtrXbW13xk0+YzcbYA+gKvCgl8qN8Dhb0cdA3FP1Mr4jGZDfjKs2X3QKiM43Z7dVVdB
jmXC/gGWCj4QpsPl9PDjDFGrNzEexKE1g88LqAtda3o7O7zPjPvGrIv/MLAdfpRJqx2Jg+KLFmB9
cvt3rHxPNgwvBn4C6ipL3Qj8h0at0qS6OM47XyBRIyYMIVI5TxnYp9tjrXxRJs1DiB4eAIplSm3b
WWpBwOu8CA+GB2Uoza9+1WXYcjbUh/bNkFfl4b1Dct/qhE7uQvSTltNDTz/P0yhueDCgdTzCfUch
uTmIEk+3fMBX+vZw12dQdpZptTJLGofLHGweeKGFrVN7oRp2Xgsx9k5hrhujXH8zRuHVpaOgImQN
63LrpLj/GP7g1x5w1vlDiUbnXRq4WCCpXf3OE8GXgh0AxlDiaqjvLe4FBRpQ6HYKMtd1D0690Bv8
ZOziFJjRe2VF3obisOt0SagFLsU+kEnF66FOhTcKWrtIi3yPhnKQ3onBxvotv9JyJLlP/3oGqZPu
JklbCLTPwPsPnW8dDMXYYlcs7wQ5CmgXqL+ksNcKTH08SYGITuUdYYhc6v9+AxoI1XZI7WPfqvGx
AKH5NPJQOo4qtKP3bUWGB1YmM3WYNrJbfjnJBIxcBgAPvQuk0e9zxenOkbQEuz3K8kjLUZAJo4gC
dkRS4y5HySl9GxGRxcsTEwfpjN5dJObhkM8R3ku5WW1ctCufjmtW5ii8lUkjtMvxulkhG/IVQfM3
Ff0+m5P4O40iJ9q4fJZHjHmxcuRBDgOJq5ugR5N/UnJLw2Ouw5nJ93leerS+BhUnPFzIN4ZbmRb+
MCwgLVda28vLwCwq3J1wCUPcysQqsIrjRz6u7d3+WLpcnYs3ucRO8PA3qSAAAlwGDg1WCQRKvDI4
8Y37LSryEBkyo2i+VKWCU4MjQqSJ/TQIT7nRTN/0HOEFrtt5tPAZVnttrwSRGp5ap7OjU+CK+sze
Vpt9TbfCR/0unFKEsmKS4ALV3U9FjSTFwUf3+HlGUR+BtVTRjZM1JJH7D6Suqfk3LLWeKgSuXxrS
tUOo3I++SLp9ayKpsB/TRODwhC/LFll77QPTe6YuQRlQQqwuN9IYaEhvJKnmhcKJvRlX0F2spAVN
Pywhby/7yhmhac+yU25cEXyLY+zmlWGaPTGG/asd4cM1TvVw6Iyu/G+c+n9vD3ddwoWdRh5Dw1mq
mC2LPA5lhnwWDFe7sSb2MKD++HbvfA1Ko0DzZdQ+akmSeWVm6BtxdaXPzdBAJEgNwbM6y9s2S4O4
qSpMEVBgDMyHMjei76iWuy+94phe4QROtyM5DT7OnVJ91wAVn5retb5UfqG9DviVf+wR9jveXo+V
L/2m0oiPFItyJaqZjdREUNOZeQY0Jv2rtkHPpim+4nMRbyzA+lAgJwAhQmtZXmGuMZcDuoV86Vbo
T/Tt0dQ3o/xJFp82Au/qUMyL2jLPNaAwl/s36zUo+MgmeyFiAtku7Mf2AO0ifMEXun2+vYIrG1iK
UIH5l2h8d6n3Wk2kIHEDBh8V7zn5FpDbfR2R/H7qUifPfmnapGxcXqsjUjcE6UNBi4fv5exCJYsA
eeezpw6ljRO2ZR7wphAHJPJRSwQ3sfHhluUEwr1kjZkSBGHCJV9clk0Pt7RKWvpUYaAdRg1v0h50
yA4R9Qw/l+AXSFDrnZn325jsSQIxGQ/w5cs5uiFuK1lgEoBzu3hBwh3XVYx67oohjf4/h5LXz18J
T1ugMh30zoQwBKTFY95Ow6csQcF/p6RC2+oary6m7I1JXsx1TmBkvuWEiLV7bjOoD0NapnedkaZ/
pMXVOZjL8psgOdnYo2vnQUp8UG0m6EGYu5yitM4oBzC/nok14IexDdO7tqyjO/mk28hB1gIs6BC6
RijtSeLRYqimxo05d0fMtKF+qEFRnTETRVfJTzQeFWQ/XUM5O8cmZ6NKszWyPDZ/f0fLnGJlypkk
/iF7hLHwKHAn4yTG3D0bo9r97pG7wZ4SisbG0G/YhkXuQIGZuhf9ZWjjy2ulQrgEmeyEr9rXdcFN
3vo9viNTBNuqMWJnP6hYKx9ynkXD3sIIyJtwn413ueW792WsOOpOGJURQiNBWWOn4mHc7rRpBPVa
mxW45mHWBtyLhx7izO34tbY3qAKR/FB6pWq9eGpnILaRWkqEV6VOehpcxT5g8J2SPYotyO1a4CKh
oGXEbX+tnSt6w0qNYYauVFfTKYC8fnb7sTgIJFEew7CY7m5Pbe2s0WFErJckHzb9Yttj2qMHgY5t
Qu/6rnYyOr17QoHeD557vQATkyG0Ve/VpGlfbg+8QqzmNiCZRL6EhiNX0OVetALuObS8cItURo1u
ShsZP2qIHrHX2pVT3yGGZDunHLfI6DjUSYgHeZVgSTTOo/l9wNw8/2jVdaIBV40wHfQLY4BlNUVd
sIc1CEqiwaFZnIuqj79mUF2rQ5/7ZXcSUJSCeyQg5q9x1QucBCbTwugFjwnj3zbANBn1s6T9Ncue
4CFyEPI/4HFXfZmG2Kan5FQACkXX2/mDEKFe5hsX88oOoFoLywFyNfKxS8nIMc4bcNdEB84LjVGU
tlLlIU7C4V9MceL01HRdVJ1uf4y1MVVEKqnfQAJlM1x+i1JUZJatQgW+EOVwqMp8YtsRGeAoq76K
pWxP0eN/MyZcCIAJdACWAvd1QHV4rBlzMsDUY1WB7VBLbDiZCpJDvXA3Npy8oxbxhx4QVyUpJlXW
ZYC3c1PvfR9rEPrbBi+yVmjR3hwyxNZuT2zlSAHCBIoHasciL7i6lxMde8hs9Ax6kyE+8EJVdmGT
ob42jdi+QU2b58e4meIftwdeCVOGAaRbYmokUWYRpuYhbgBloMCrhbx69qEFdvpo+YbeAxsytXdD
S/h0CNpIAi/E1eVoRjaWU4XdoYeIRnePmVODzl2kaOPBBt2uHS093YrDK9cXLQxA+1J+hCLPImd1
ijBo9bCa8Q2o3fypTaSJrxUmSJlW2Q9LUZ7s3NbHPbhTf+POltFouXsQNZbpP1glnn2XJ2Sa7Fw0
PE89Ykp1Jvinx6ztw/vaMWIvTQzjbGVadsjrWJl3ZV/VG6u99m0tFM9gz4KXspfRkhJwRnIOPQ17
ok+oUGQAbNSfc5tmGxeCujaSLdFf1H7oVS2zk0Q1yyEPKr4raZL2MYxNiqrYg6Fc22kxHZGdO2fl
k26j54gchZr/WyFEccZKwfkmoDLjFQKw6meY6JV1H6Eu34Kjwhrdu73ZV44z1xXgcmQvDNAVi82O
knxru9k4ozSAjq/Wtd1Rb/AK3hhFHtbFdwflhwc2dUWq3MusRQHywH0cUYTj1k/v/D7rygfMkYL7
rjBH7IT7odZxv1PjB9vAj3inBfn8D3XcAvWVMcGATgoM3Qk7wprLtmv1d4NEoLUPceRoaflrdrs3
/ErJ79JyaCrihJlnRz+bMGWLXSSFflpK4/j7iLq+9sD7MJ3OTlMNwQHQZQI6J8oAR/hlO/GRIklr
xRq+Tx/7aYp/jkZYfjKiIPijlVbWHvxBDdAS9W3R7SvXGdQ97Of6Xg+EHRwyxZryc10O2r0uwGj9
c3slr0w/eK5YVO+R1oD4cm36kZpzhqV5YPKMRoTpF7GlHP7rdGBauCCHzbMA5M6bN0J+FHXFcQY5
wYcJ9xTSpj82KKRs4wJa2ehU9DlK1OdISpfdBEctHSutVGSECqEpu8BUv/LKN57bnPvn9uRX7lfe
hPS7oOFBB17C8IRb50NRmoYXKcSWQwfC0EBm07ZxVWxxd32hzRC+/0FDGYUaJCIgDLkMlsEcaZE5
Gjqe7RmYFdIGNzoNWheM3yfQH1vdtpVbDwgEeE7qkLz0lylE2Ew0FwGreZmO07IOU/uutibSd03L
XjFZkro45afby7pyH7CfKB5bBr0MdUk94Olo920eGnS1bVxiQhs2/H5wsuG5RtvrFFQ9ZaoAUCVG
xcFwvj34SgCClwcwF4wEIXkpsDJkM87YAeJHPWWrI4aE2V0SjdP7w5yUx4CwxsGhmCx/xV8vtiHS
LIQngYnChB52ASTAQxyq8cbttnIUpPyF9j9AmSvGTtyarm+QkHljgTmAq1bxo561yhHlAu14e9mu
+pbEAd6AkkIAtovVW8wItyz8dRX8P+vexgPaysxHw2mjY6SY89me4OuDyG+/G12vH0LFiQ+z3usb
q7pyHiXihC9H4fZajA/EnAjQwbU9E3PA1xS+6otdqf6pcAbzdWrcYKsxvDZrl7nKuh4qYGRMl9/R
aVKrxJLPktlu/kXkJqZ2c440nmuWB3pJQGwmt9knSJedsiAa9n412xsBb3XW8PeJeiCJrhwwkklM
Y5gKlCkz1zglusYoaGgfMMnrD4Vux1tP/pUj8sZAB4CMdu0VhA976hQh3s72cCaMnd3YusmxqmHW
t85QHe3S6PZR4kQvAB/Sg+KIZu/a1PsnEyB4T8n3MPSacxdZTvXt9iZc+2HUPaVIkYZeoVgkD2ox
UOUWisnZdYwXOIrqzuz6YGP+KyGRlf5/o8jw9dfZBYTKlSciy4MRHxy59v513FZ7HQfjR59r430z
tPrGQX5r9CzyFS4aOtZ0dqEMLwGuHdJhIGC5Zcs665RdKXlQpyIfy2fdTuGWtoVr4qaXYu39MW/C
BkfB0k+6Jy3ucv0xEW3/T9sW0zmAAtP/E6WKoTwbWo5m9ASEutn1ILVqpDNCJdjXw4A2uzVYfxrE
ACxA7Kb0tFbS8Rs9HMW+G4OgMb2wNBv7EIFYuQuTVo0OuuhmfEGruB0ORR2r/mF20IN8cSBqNE+F
LuuKSGNbwaEZ4EnuGpQOtlq4qwcSqCP5LYoMNKa1y49jj0E0xkFjUQorJvcUxyRvd3Vli/CsJj5g
9aY2XGUHns8+q1Y3IYCt4VGzM+3Qt+5ub8eV8CtbO+xGHfkBdYm1c6MO5ZJwsryZTsMxRqv+WMVa
vefmFhsxYOXKZCiJqMUQSnYML6edmAlmgHBp4KtH4e8EJ8Kdk5XNMQvq6Smz1PHcoal9T0vf3Eql
+ZuXO1OiGiifERSu5BWSDIJaPM2W18z9fMxNrd8bY7TVK1tbSnqgvBLJsiTb9nJ+VjpPSeTYpjfM
Y/pzDtSMyBbrr0kYfn3/RwP5Aloe7ZVrgbV2alO8dzJuZtfHyDOJih8ov+lPUQuc4vZQa4FEynPB
ASJZpRF4OSkl92u7LNkf2Wjr94GpVF9wOtAeIx7dj9o4mP/aVr2RW60tJOQGCWnlcBACL8cM4lFP
4oiFtBGutY8KSVi2j8A9H3WRxBuPg/XBeBfAGyZpXXIBjNqtMjPoTS/KdRkZCtJxBe0Ss4P0c3st
r4fi2SpIGN8cNqDAX85riiIzMXqCsqul80NVT2JX+ub8uZwxwLg9lFyiyx0vX8i6xaHmur061riy
JwRVzfRM3LDxMOaSz9LGOd0exbo+0vBC3jRvJfDsqnjn9qEfal2se0NgVu7dSNdC+2R2xRA+ZGOW
41Uh3O5B7qvfuaJoZ2xfe+0hoUT6pakt8cU1wBXu6yxGe22nxhptc31CkOzQqXGVHfymVesDpCjn
24j3Rb5TQy3/M+NA9rmH1hudfCSvqVCOvv/LSnEc3SlmGHxFkr/IHp2aC34XY1WiYoWgK+re6X3r
V9olpn4X1VPyC7YOgHcnVMz/0NDTf9XznH+MM8P52bpdVex5wvYT7tEa4pluZTd3IXom9hccISlx
JfNc9S/NmMb5QxJE06c5NweI7X05/3Z0zKbPqGjiCIG6Fl15MVXalwEPazBIFSjfPciuXD1Rk2tC
LBryQd8FmHn/ShM/7I/FFLfTQfLWnhIEPAWY/qoV95qvZD8UVcDhR2iwQWvL0jtr4xpfeSxLyhYl
RPlgpMKxuJ2iVoipTRLdIwueG75g6gY/RRVyGw5NqhpPfakP4CiSGDpEaLmpc5do9vDMlaW+zk7p
1hsZ0xt9arGZAc7wjFTZzCp02ctz07c9kltAc0iZws9OZTTHmCb9OdWpyNdPzmS3x67GAAXdsgCy
hOEi8RXGhxR1XnpMSnKYqCp/ub31VxiEvHCh8Uh7JZ66Sz7tnBVVPWJ74qFvCV94Z8GvfYzy2Mcu
fnaDV2SXDfc85hG6qE0fRfE+c8Ws3OOg16b3WZmN8cmIsn7r5KsyIi9Xi6YyiT4gb0qVi2uW9hc4
06nAgicsit5zJ7+Mj+k0VO7T5Irux4zY4bTrm8Qp9n7XiRZZTt/RcKNrlOyblrWjOEvTHf2ANVVa
ogfYtj9oz08fy0jtf99expU4BUcJyCGoarKPJXMOibSqUbRap1meic9JHohxP+nWtFVMc68XhQI8
yGKgv4y2ZHUjzGm2Tih0T6A2+Y/07TmAayk/6qSq2W605zjbd9qQVsexSW18nmP8RTeAAddXKbeL
1B+U+QFEl8WHURytsmCSE5P5w2c+qbOrRKb1uyIbleBYKZN7ToFFbjwF1paYi4CuDuB4Ffzz5emJ
yozQ1UIpdedeO8VmFt/zcNA2DunK3YYmEnAAF1cF+thyV/714PBT/LZxjvs/nJ1Xj9RI24Z/kSXn
cGp3mO4ZhjDAAicWsOBUjuX867/LfCc7bqst3oPVrmClattVTz3hDuaFKUCdMLuR3k/k+6L3Jgjp
v+c/0pEgmwMGBj72xpaErL4fi0YYCIHn1gUNIvP93KbRTt9748VRPDr0eJm9AnZYPVKNRjwqtYNx
Ia2EmaR6yBB6Tv18/wRsHFeQG6D1IKIg6aGvglsxt04Il3O4FEkYer+9QbezA7wC9GGgnWniTcHM
emfNjZ2IRgXF2qIGfjsPL2Z7dJ2yHi9abchvg7qgU6SC809f4r6FA9TTVNbZ6f6D/tExXgUmk+SH
5gf8k4Wz9HqLSGhGsPKN/oJVT9O8QaEbrJzTxMxOgDM173g9in5x47o9ZfYUMeO2nd46RpaMqyBd
vvdpqOK6PiR5jrFRNMomejviAfxpSGbmXAtQ442DVIN+jLK40j7GESmPDxhfT3wtI+B+N+Iyzr5W
XFXflTbWyoeMgCEBcumJcxpElpVBTnYdfRBun9soY+9bqG69e/YUuMxFDYcv//otOLGHJmzdtpc0
NaaXUJHCT0goauAsrX4a6V/Xh1Grhw/33/7GNltGc6D1mc/hIrec3/+cz7jAYlCY4Nc1rA7fCVhj
gVW6WAIUuvueYLUnHbCRGZr0KJlFUuDSRlxew3/WowXWkUADJE/G2Ho/FJr8WZQu5nWxNR7jpp1/
ArSpA3j0xc4+2zi21JbEIIvSgTe92mZWpcsqbJiBdqZ0fBOJkLMVWeP5/vvcumZZgVO0RIeF5/f6
AesZYbK6snGSTLqsvLZWqMoHO9X0i11h48CGLbPZr11XQY+ugw74aEn2xEunhcwM+84I238hVpf5
iUDXq+9CvdHB/ZTK8ElXp9jc+b0b245oyVxt4S7dEooQ2DDSrkkZ4mHKznjYrt5NQoQkAi0kdT9p
QnEpx1Z4h/vvaWtdQjR4AiDPmDSuwluVQrl05xAXytKpHkTXJu/NpkTvt8ePj2tSBrFoks/3F93Y
7H9644trFZnFer7foyrM16nGi+HO1SFP1exQu717HLvyc1hiInN/uY0dZyP8yF0BqJGp9OpIN+hG
mH2TTBcpOwOF397TY5TUxB48Yys1Zwa7ZJuQDDwCxes9N1s148DKGy4WWOj5MGC1+L2gwzT4E63t
EIszPB40pZ56oBpZ8qIqsamfe7O2nkYGlNP3+8+98W0RcV40wrlFIMStfs4YForpClVekoEE74ID
pvO+Yh+f204vH1HmlfpREzEOoPfX3cg1WI5jAbVdhSGwimVzlqkJIwkYhX0aHsMQpWSRRfKhJy04
3l9qI29EKZr+B7UtjZZ16TGh2IyaRCUv5YyIsRXZGg5uqheo+CecRqMKz1qotqeEs3SK3XL+eH/5
jVahxqZimkQspUexBnSkM9j2RK/aCwb3c3jQnS53/UKO+btEqXK8pFH/S0EqsduPRrLYCLapFv2j
xrae7rQUtt46OSQZ7OKahRzq6803UmVnk4C5M2bddLDB6CwKdmPXHGSPg8TOmdo4wkRwGAycK5jN
62uSehfoVivhdg0liL027h4oszqUnYvwIPGI3Cl7t54ORRSUV1iO51ud4bjuysrw0vbSjhJr5box
3Po8ogv4deHQ7xnrbdyODGUpz7io2Frr1RjoV7KzmxY2WYd7iYJzqbS0Ev1JTTk549ReR2Sc3teC
HuL9HWUt5fvrLIx2y5I285jLjHb1GYG3YLEoIBDB8Ms4qj2p+kGzOqw7aWOojMCgjjzPwh1evDT2
Gr803ekfMbvKcADDF9Jld93QPkbz7LqHJqxUg1suHNRDOyw+eNWMy4M/eUOjHdyZjtBRDgJ/TBkB
ljm7WTmq+AjOiRWgHKH9zj3Etf0ebxLHd8LKedEqqQgfpZbxOew063fm4IhxwsRBTheDnsnHMgpz
zE6bogPoIbsXb3Aa9eRB1EiDEOtJjM+aqXWPvTN4fUBbIQPMq8nhYMFKvNh6HA6/y9juUPgaitYJ
7CG3igMOK1EYaHaSjVg15p3Ug6iObWtnm/1hfr56/WS5WM3/6dzCtltXY6U26XWson8/x2H9CSUz
oz0s4o1PWpvOvY+YXt8fEtGJAWvdeYAwGtvtFTJS9CHV0/GDXozqy2gZbQzXZVQ6vyz11D0iFFH8
0JBK35Navrnblt/rkMEt+h5kOqs0R5vtdGxtAyGDvEjfq02XfMPMV90pSIyb48cyLIG6LuR0+s2r
ppMWZYqobQ8jT1dJEH2Po8FDA8ZA0mpq8GZ9yPrRnX0ZJgx/JvD0ykOESDwe4Vrrfs8Tz4jfG0Wk
9GBJeusLGGMcOmOKUOMhK7Jm8tG7bp3joCLW8dhTC2SBFVtN/F4Lx8wiDc3tlAGV3lpnJUkUGeBy
l30vRrOfAtlb+OPQcy/AhdC7NI6W09X1KTassDwQKdH2J2TOv0Eg13ithqG+xz3f+goAVnX+oQvP
DPt17FWsVLPARaEbmpoxpLx6uhphjYHxTnBYxwa+wmLjRV0CjOJGtaKX+mAVXRFealMpfnaWEb8B
Ajqavg005q89RlgMcMgi5UKX31tL1Go96QNysOFFpH2Gze2s+5Yu8iecW/qdW/wm3C5LYb0IiAp4
5I3KOhCNLjRC1HCnZDSDweZGyTPhHid17p8kQopnpQCkW4+2/ev+G73JH1h5aW39AWqQBK32dR/T
BlfcwbvUHpY4fjVl1kOSI0NHV7gOFJdmr24L7Fxyaz7i+lbuXKNbG4c5M0JxlJsMi1YbZ9BmFfkW
6V2sIoyvQ2zPAe7z+U7JtfV+ycZU2o00msiUXm9POvFzb4WKdzGdhuYZSNf+LKxYfF28Yx8UZfje
DI4MuHf3ysytuIHC8SJ/wuwGLaLXKyslZiFw+EPmHLNxrhpDPY+4auBmVRXn+59yYymEsJaTAcoV
FMPyqv9T0Uqzp3e47NfQbbKnQleLx6LunFNT9XtKZhtfja3KIH0Zk97KQk6LJCTZXHQFqyA/10a0
OAzn/U5jcOOrUSEvOljImTOZX707u8Q9cDRpbRm9m/2O9H44Fz2OzseqGbxvs5YbxDWriM95VoU7
O2brCZf2HSoJkG9vZqVOprhuS3Z1rcrOOuP3bgwH1cTh83D/oy3PsLpumZFSoKDitDHd89o5K5Cp
ja4zbrJHJjIPc94fvaQdH0BL7jH2N94onGlSblqhyKWv1aUnY0pMPY6SK9j8+iiE452qbrKB69rp
J6PW64vu5s2XFk/Knc15U4oZi5gfPcqFBUZ3aRVnxqz0aG83yVXYeMqMWm+dWyGyjzg0G49ibn7j
xx7u9Uc3Xi4tREp74G8IIa8j+JTb2No4QlyxwqvCI1qmCsWJW0bSdwa3G4+tLPP01CZpaTyEoyb7
a46DCjYpfRz9I2AKj/5E/+knzvG65fdmUlRH2ghgEnWvs3whS9n6Rs829aWpRGdNGW3Db7zGcglj
lvp2jA1NXJvebqurjJuw9UunRY4hoa/+r5tPeNcpXnLpq67R/ar0kme8nKIvNozeL2GkDr8TVEZK
P6rxFvHj1tN/ou8vvhbAoKKjTZkRP1sIvXxrM8v8gCD4/OywYTGHn1V7Cpji1h/v79fN78i5h9LH
pAtyyusgU3uF1g1Cj69IvqCznM9aq/m5jkiLL/Ooss/DBC0kGFMKlJ0juXFVgTJmYRiZaOKtwXGz
VBJAEnl8TZ1OtGfRZxG+OTIyrQ9lJps3bPjhh4I/11tkmDr9iakROsr3H/92qsY+/rOnFv0ngtPq
vko0Q3SDkSTXKc3a7L2wuLbxz4FsiHEhYcnvmNXMgQIv+weO6OO7ESS0esBTWsaBVjv9y9wbqbLT
cLgtw/lZ9E0XgjCl4Y1ymD0OYSRbQmVZSNkfWUhWQV9XOCmOiF5rvpdriXXWtL5qAznVlvDRBTEL
3xWmtlNCbH0n6KyUqgaj0BtnBLNDoB/5ueiqA9E+LLLax7Sawmch8PQIcxvmp1IUiElhcJshUv7z
/ifaiNzEGETadDrJtwVMOPXl0Hh5dC1MKMKuMllPIUn1zjnYuGyBLgCRBC/BplznTZOb9i7GnqwS
oWyGzYZcgGP4BdTzXujcXoq23dLYYDq3Sl4Askkn9DKuiEz3jm03mu+NVBsOGdj44/13t70UAFQe
C8/n9Wi2ijqymDSKrmk+IPeVqOYhL+bZ7/puT4V8c8syYQbLv3D3b45zM4i4KCFWXUSR2Y8i6oqj
EhrWR0Mp5POYlPQe1EIEKrOHUztqgOyMUHy+/7ybxxkm7cKZofPM/bQKZ3AWklgjkem0yfnKmDwh
B66b6q1URSpPqOx2+XnMzBgPsYzw9gakXjkfSjDbX0tTUzxft9Hp2IkyW0F20daiAwOG+8YOSc3y
2SGKRFfutv4HII8R6zQRqZ+csJWPNOtxcNYHKCb338affugqGWEGSyXyB7pNN+/124DN1qNYrSRX
MPigW2ogmT9KfNC+l+Okfi30rv7QT44oPuhpX6Z+WKud6uMum070YxqKUq9tnQ+j5aafZgZ0ws+d
WfkO66gvgmLutI9G5U2xnxR13fuqMShmAHhE6w6uHU90FZSqOfWlqeMx7nGx1kMlcX/tUucFtJWw
rgZes4DYY1SxgniO5TeoGIV4zKFT/QuZuKfyF051hGvyxxptrrtAQAXHJm0S6Yd0qut/lTQph6DE
dw5gTRTGVgATMjWOWVGGksg4ld+lq5WaDzSmpuOTGvk7SkOl/CJdq3zEkEgaL9E8ZsfclLN8rOWY
/qxjYf1Konj4d+eD3CaHr77HEur+k9FX0eROmcHuHKzsu94nznFqnDoozGx++OuVMHlHmYR2JtS8
dYzpJgqngTzoOpkAYa0eRkAx9M6hSEbr3f2llh+92mS04cggqONpya/LlELWjHaVNrn2pVc+tnM4
QmNpyp0jtBHJmCtQC4EmYTS+5gY4mC4BZhrTKxKs3T9mmCXPhRcmpwJc7k6aeTv1wJhn4aMy6Eca
m4Ll9WdCDZRJoRWl10Hx6u9yUOdvE062n1UZMU6r2uHt0FT5d63uk+ohUeMBBPdgdNVxMN3w2/23
uxE6uHd5s5T1Hj9ntWViCwRYX5Of0K5vnt12tn0d0OcJhXHnaJWp/sWzhL3zSTfybNelHQPhQ7UJ
HqsX0HhCKepSi691VBRHzO+gkDJafY66pg1AR0af/oeHXISfaVMyultvIbW0ujniKa9pktBjWnAQ
L5FWOPynSMKvqM2Ps2/ShTJ2IuTW3nVpjKO5S/P/BiBJLKQxjkb4FXk5xHyMwkUHEHDkh/vPd6v1
wo6iXqFw+aM5uL6HJxQPWkefoFDGYWSgGJn1H1VTAAdoQzPxnSoS7xR0/X7WRTheZF8hK2lLeJ/H
IR/qoG3VVDvVc1/vfOitU7WAbUEFsNnJxl/v9EjHmq/pYrJ/XcueB8UZzkPoek/ZnO2JX228alAY
i6QrecjSnXq9lIh7uyirOr7qca9+cxrdOLUzrrv33/TGcUHOkU9pEixgI6x2LvT42ps9M7rWOhfO
aMyHpAuDSU2nIMyw+OwcACf3l9x4hxBIuWZp+TEiWofaYSzo57eQJAtLiINpR+rZ1sDU23oe70T1
jXOJ4BWQFtBcrLj+XHqjpooqhuRaTVJ57FO3e54TRC4CQdbfngql1Pekc5aEaRXdKQqX0efiNgEJ
8fVnq3CQ0iKNE6IaonlTk3m/SMedHhlYqNc4ibtHy5augqJ0qnTHv3+zfMhFW4yjg1LJ67V7fbad
XLVpI1ZGfjad5GtfK+U7va5/3V9oa28ueja0Mbgq0WN6vdCU6SqIHI5nyRTzLai+7yry9jtl1NYi
JP2Ao9UFG7d+mhC+lTHTiLhqEgTvKEMZH2PDbPZsh7eOAJeBh6gMwoA3m0SxtAIdVx6ma/uXmjb0
Ga1052S2Imn8dlCrIGnw8t6JpFunYBE1Jt9AVYYd+voV2kXsDXCAiCSKGb5rqiEPXA3EKYzWPXr4
n2i53pP4rdPKgwxDYF2thUOgISO7EldMo8fwpHeyTt8CwOl+NyhIvQA9HQffGdvIPBj0Gx2fGUb7
ropy+aLac/w1TXvAu04SVt8l1hQ/1SjqXgrRyt7PC6uqfRQ3nL1k/PbzW8xllmyCQSg2AKtQyxFC
JC6fxLUyXEDOXagdmWJWO42DrVWWuRlKlwv4av1qXK8j2XUiOmRDkRzSGdEblESqvz6YbGODrg2f
GuPwm6DQxWPctrW4qrMtTmx4cW4arbpkDe5+f3s0GdYgyLiIji8IjNW3rhs31eUwpFdHwbutErI6
NmVev72/yu2ZWaQWaICDzafZvp4G5lPb5VGbple1jfXB19t6boPQjpy3YYsSuK9Xo9YceywO9qT/
/9RgrzczEynSgmVOBOt1DeuyKaZiB0LtVR90Y0lEpO4Gvd4146ECcBj7qTab3kCRxdz8TD/Wtn1F
HdXvldC7T4WYq/4wpB1EQ25Tm2FTL/Ofdd5qwNPrKIIpDCAqevLKJMZsCVuyX7Qhx7eWqqR2gAmf
+db04uRDrdlt7te61yBpW+bGiEiNJiAUta1rH52oM7AwQ+9rOvO9iilIxAwmxAp7VwTNKM0GR3At
bwO3wSiERmpuJkFZqebn2Six5+49i5CTlhMFoCka99EtLP74/le8jUG8SoQrQBuQKWPF9DoGYcOG
f4+hcz0WbXoWCAgc9bLKgtLJvJ1gvrVhFm93EGZQlEC1vl6qCqd4UIwxuY41I3EckuwfZtbgK+X0
zUtT13A/RvnX3k9cgsxjibF04cAhrUIIklKaUWekyTgVaA9ywmBRLdHSakZdOWAftCf0dtv4g5RB
QYdyu7qoli7B5j/laiObtiisIr1qbmmJQ5LF5s+0sUPE4ksly3zBDXRyJq8YjjgsOD/1qAYAcf+b
3uYfC4yPdAcqxmJiunrRdRqj5B725B9VWoRBH07RR3rR4lFOQ/5kt2p9MfWmUw8QH/emYlv7iXKT
MQev/dbBDLqUPekDaxcCBeTFb8f3wsH0LZQ5dx5zK24vHAqbOoRO/PpVZ0pNiZOzn0J1xhvGLaqH
0svbnbh9mz8CxCWZWqQL0NxabyAxGTPn1s6uupIHpcjzc0j/3VfrcQqAXezk4rfqKtQ72lJDk8NB
DlvnBJgbZIpV4tkQ6R1qJdEU2Q8pqr4f3biQ4XGJBuPBiiQ+1y4KwBDE60x56nNcLJokEUGhQIp6
sAdlsIMwTrzHVI3yHY7EH1GTVfyls7xMsP5o894MsiIiHqAy7rIIzNF5Bv4CEoaJAIDvdnCTJ02g
GXKsu6p7G4Wj2Qb4iuCakHSV+KhC7voNyTifH201KSFaqO3oW6IxoT8nqXNcZInSg9onLoa3Qq3K
i6D/pVxB4Io+cN0FaR4i4TUeEQKUGV5AaS//fm9hbOEY+EeTwYOFf32MbToZydTxGbTCEx/N3PR8
IzWrvSt0AdauXyTjVWiAOOvh0LOKTrORVNzjAI08txmnawI6U/NLm/kYVjBK0Twylq2iAEEvS3tv
VaWpBEbG+MKX1mKdqmMDk/uVMg1hkDpq8RJGszn4UmqUbSOsIVq60uwOA7ja0tcBVOUnr8MMJ0ij
QjRBNE7uG+oROGKTXalzgLBZ8jNrzY5R5Gz/yLvZ+GCVE8Q3DUuWxFdlnKTHTB9d+xB1iiUPUmAh
etS62tZh4zPepcvijJ/LxsjNoB+m6KEsraH180RTv9VVEv7Kq9B+1uwJfBiaOvZHlGuMHyB3XfvS
Fl7lPYbFjGRNReMzPE3Z3H9t5jhXfIJ42R9EpKTDMe8sy3tyIrqDfjkMSnPwIGl/IsNSstMMheEy
ZUL91w0LZ/AVs2l/5HU/cX7xCoqOI6o2wqezkWhvUrMeP2vYe3gnF8N1i7xgMvbK3Y3uGFUMEC2e
gib7zS072TEYZ7fxLo0cdb+kV3pIzSYKIjUf3y59wmdPpiUTs7Z4kyttB0yvngPH6fbUNf7E/vWO
A+20FFTguG5qDrpxRp4NE8J9SW6YRy/q4+pQp7JunmdvrDlZepxEj5nnDek5b8kOAqrULEGBcmws
v229wTsD0wqnk2EM6ReZOzXa41FbWL5Fa959Ymwydb9UrUnaQM9t2t452+WT2llSwC2d4+EoowY/
yVHp1fJD1bl9dSrbbPiRC0ekvkNdXr5x3dl7Y8+Ixhya2G7epZaSfnErqKOY/5lZzv82Sn55m09T
oEhnSH0F9/qvSTmr2Sl31BZ7simhMJljMx8+2AY6a/4UTk1x7aeuvA4y6SAsE2DGg/Am7a0KkdKF
PMQ+2wkmG4kPxcUC7eGYkxiscqy+1pR0Hkvvoqvwb2s9rz2/pcY6DBp7QMlkfYjJdHdW3dp0LIuU
CnpkDJjW47mwXAyiGsW9xAoSrKkNemPIciQLq45pVleKwM1lGLSSdFTVq+HR0YbmbMhpz9JpIx9Z
tFRQ9Vo4Jkh9vA6mTjzlKaMPfghWpoehzuZnZODaI7Mo67nt1PGEUq1zsqy9RvBGMoJ2ExY+0CwZ
U6+juANuwDOqZbOrXnEKZaoGaY20idpHxvl+zrXRruSiYmZIJ4RPfdOqGAtGraYYAEdmY/vepJ9Q
BKmL55cvjZkZsJ1n8/s06U3hO7XKJBMD0i752A3K/M3Qm8qo0XfFXdOPklAt/hphBguGLGZx5KWS
vmnWjNHAQDj2Lq7SiGOW5PPVWDTi7r+DrX2+TM6Ib0iG3uC8+Is8n9AogjWVKgy3AM5+xAaxWW6P
zruOXebA9bbiZC8T1DayboMnZNZugX69QdDhBDc4bR0rlygUcjwauNSQ3eaeBXaFvzJ9wMaVBVi3
n36MVjL+Iha1H9g3DFexQNGgA8dGixiiFlr1A9kmsqGhU/X/IP2pM8xzUuXkjg3z+5Sa9MP917b9
65dqlnQb4Z31nIZ28qDpEX7oGFQMH8CRMtO2UiEBCWi5+TQZkfEWs+HoVJWa+jiGkY6qIaxIjKEU
83lIPRFIpVfeesaonGa3U1+iSQ4PYFGUL4Ypx3MslGznW2+kxfBVudGonYGhrqv/zpsd6cVAjokj
4pLOeXweKjP/lY5j9jHJFW3nJW0cZUD4LsUV3ZPbdmOc1SDRW9bDrlP8FDga1kHZd827iEt/z+lu
czEa4qirIqnBoq8DVhvG1PGxrVymsUsPtKDiQ5To6cNszdbp/sffKGLwRic0LggtkLarXk2ZDV6p
4LByYZA8Btqsd4dysvaE87e+1oJxZkfzOHy31w/EE5JOxQU1ggB6UtWzOJq0iM4RidAhLpHXvf9U
Wy+Q244uODzGjX4q1odNlQLDHHO7O1hkVkcFhQY/kuXfN1GJ7IhWLcAFjFDWYCQzDJ1RRMuj4Xvw
hBOy+jJkLnQC0Sc7e37zqQDq0r6j2gQ++Potau3AmLXLlItZ9cmbTkGDl66l/JZr8Z4e2N5Sqw82
gkGJxyjleOlFdEIkmdYa3tWfojDRjn//rbgW0F5csKxgG14/lQMGcMARJbykpgpJq5uMJsjydHgY
HYLI/bU2bgjaIv+vOoh4qLPE8f90R5Sm1VMwJd4lR2j/KM05fY7zPj041vyt7uJfpkQE6v6SG2/y
v0u6q7M8FLOVjdbsXaCNYEcKb2Z8KXtqSZJTuQch2Ho+2gVgVv6gndcpF4qoDOSnMrwgHVk8K24o
HrNamo+FLdOTNUQDl+Ds7PTVtp4QUWZj6brQV1sDWvnDuZVd6MLeVLOrHXf0XstZx0JpKP37L3Mj
jsCyA0aKKB4Z5TqOTDBDNYl+0aXslfYwV8huDUYLJcdMkoBS3d7Zm1vr4fhICw/8OK4fq72JGzWu
YUXtoW7Yp6ekHeZ/B2l9NdtWvyZ27+3U4xtvkuqMTg9jUNLVtT5CoiWIkzUL1iSOxROXA0zzpC3O
HSX5zknYXIpv9ef+5EJbbcuxTPDJhW1wJfgOT0ZhTc90fex3nQvX6P5H2wB4IXVF9xMreo44cfL1
qbNsERmzHXLHgBk8jVOuBNVYmIcRXMZZ0ZyJQmRGKhZD1OfGqNrP+ZAVga5VymOE6ONOXbL15Ix9
7UVajxt9PW4xatYvPR1yFfI4xwnD1QdyOuUY0andQaVsHEd0J9g5y7XH9bdqr/RNHw5Oj5dsK8rp
qcI04UFLFPXUYO50bKT1blTKdAd8skTmVYENKoB7iHE9/VNnxaVGGVcIfZ6USyoLRP2mInvPLKLZ
acFtvsT/rLJ6skrNS7t3O+XS22lCPQ5hzk+9OvHrpAe8tLOBNtpU4PPR0OFrLToBqw3UhWI225kW
IxR75ztyC8inobtz6EMYAqSinvGuhuL92Iaj91mrM9MJktkASlaHf60qQnUB4WKZVlBm3NTSRkPx
nhqkZtWkimtrO+Lqocy/c2Q2X++iYafCXb6tWBU1daI0r6KrNKzx6ora8F0rbp89L/8fhnW8UygB
pEmASdbX7wCiMK1rQLTuGAPB1L3iQfT5y/0vuHkQUH3hfS0+UesrojVSr3HDRSClMSJsa6fmCOXS
PChpVwe9SGTQZfEO8XzrHf4J3MB3Fs+AJbb/564HnKSNDjK/V3OKJL1BvYR2ytvMQkyq7z/e5lK0
tHTiG/9aFyMl4VOkEZvChYEXTFOWB0Kq+SVUInm6v9Sy1dfHG1CHuyig67fAbiZoTamiP3dptRnb
mc5VL87QZadBaukhR9byKwWY9alF+GQnbm4FFvTbSD5BsixsjtfvcxixQBs8AksYV965NPPs4CTd
tDOA2FyFfvSfdHqZnb1eJYtibbBcjjrAY/uiNTjhZbqe7TyLtrUhKRzRMFt46rD+Xi/jdBrjVs8M
L0pjzVjZ6HENirbtJ823azE0D6EzG78YkDFIbWZtrA6NnPrmnIvZWvpWY1/5TAJa74DaD3DaZW/E
finm/F+1mBv0KpNc3xsFbW0z2mhLm4dOCjOh1z9a1+d4hCCrXIpena6z24ifXqEbR9sZtf/hwGJO
ZTPFW9Rg1p0rbVIbUCeChkaZu4cFRuUnttqdUffvTxmCz35elnt6vFsfBc0XDekREiAMiF4/H8hG
L24Qkbsq4dAHJcwN34yL/phZynvbnaArQMn6H47uYr6O0Qux9qYzhciiHuuoIVwdLTJfsrJJAtMo
mp+TM3/965OLkBJNb1ahKl3v7DydtUqmwNyUQo8ixglm82jgAvaMeoxX+Am6py92a1bzGWjpXuGz
cawWATpA9i7shRuwhJO29YAASXS1RsC3vtbgMuOnOeKS9x9ycx16YHTCFpzJunNhlqEd19LClb3J
qsHvrQHJJAQhftxfZiMKMhZbpPUQhkOudRUl4rzSp9nsaWIKHDgZNndHpqKJz7w3vDZa2gZeBE0w
EdVeub/1gLQWyWeRVln6Qa/3qM6wy5Z4016aLu8/MNCqoZvgdXj/+bZ659TDixgdoZ4zuHrAsEhr
VO+grMZxakNrSWrpHiArjLmvVNNMG3MoKueYp14e+lBTkMmFBDUwLJmNzgmMpjCqnWR268mBwKGJ
vgiN3DSzS3eMrLSEfZ+b6vQs6T7ACBj3svPNJ6fAo1hYwKA8/+sXbIlhUivIKheYONrDSGf66hYY
TEU2FA9DKDp40Dx6Bn0z+khW9xe19epDN7j1Trdl85css3cc7IAY3tDsBqtTeg6texHKlHG5xkAY
4IVbSX0o7MmxH1Bm6r6pilpPPtrLqX2stMJqTgZQA9fPFHtI//4nASQBBwBNgOsfNN3rl0MZV+ay
pcqejMXKsy/zoGAE+6TNhf0PRLPqS0GrG/iRkj+I0Y4PXVa3b6KRwuOvNyi/BPDDkhDwhtY949gb
RZU2GtNvkVlNAEc4ebJSBQXL1hbeVYZR+9xojXmaSmt6S/NPfRM30BIBYrTG+/s/ZjkMr3MiTomK
7s6SlnBsVm8Fdok9FyV4M1y4fooe4BVyF9KnbtfP6Hzv+SfdHoTlUDJJ+yNJAGbz9UdY9OLK3rLT
a6+l8wcLX8W3MXIjOynK7WVPKoloGIPBJd9ar5InIfJ2tN6vrp0wsTTcn5OM25NXT9VO/+Y2mNJI
WaCHAIZI8NafkpDpjrgHEUybsvpuxiUCYDmGAM/qGHoV2iJ50ftGzdy0c0dbOd//eFurE00WMWwU
RPDeW71NxGClqBWuRQx6fUUDKZ3WsjxpzRg/cEna2HTk2VGPS7FzV229YWIZLX0gDmQwyy/7T4HQ
RZE2TSjFX2M1m46pg55/7ITZuWza8nj/IZe+4mqHMkukhCVmEdfWOzQZHaEmcoiu2Szbq6q2DZPo
PA9yGY0fGVkWfgHi7uzEwI19oIfjzmbaOCH40oNBI//QMQVeBVUmjwP8Lz7x1GfHqLLnE+5xZlC2
ErX7ek8h5DaPYzNR5i2itwxe15cXtDlUA7QmvBSpFz30itU/uQxhg0ZtpkM2hu0xHtQ9MugGKHOZ
ztAWxJh+0c5eRQGJY2EZCQs8KIPn8ThHDpbH9owQ+XGuS0ACfSJiGqBGVmrBVAz2B2w1YicILRuj
x9GptH8w0mXy5brDb3WIRX3QM6Z5QVPnyhPqBohNYotAj6MBQOWc+3mM3ifa2JoAUtrqMUTKD/Mi
JEZhszey/IKEnTadQT9meEY3afsdEHSNSpHWNJ9hOSQmH52i+zAJDwGMwrKn5JDjtvmu6ErZHTqq
C/GziFPvlIghno9z25nRw1iXkfaPrrfTRygM+Lje36kbx5GmAy5eSODyMteT2oysu5RjEl8tEdbn
nGHfCd4puBelSn+lVaEdprCIj32YqA/3V97YNYtTtUfbgwuX3tXr4xiHWo0LERh4vYpLkjjSG32M
u/deDD5g7KOGmjpT//5gLng3+o54mUIAX0WfWoC66Lw2vuZdVB29WSBySsf1n1o3xCmZRYVHRNEH
aKzmR2wuu52aYOMqsRBeoWrHeYoDs9qzpdNjnNihBWHQy77IBNNxFSGGv66pgbAvgiSYN0AxW18l
qEhPLhp16D7MPeLXUEGwUxHFuNO93noYg0QJ6CeJMZp/rz9gKmeuhxjoJTIrRe7nU5R/L2I4nvf3
yUYs42kI2AQ0auB1aRqNZjSx80EMx571pnKBtCTSwMUdivOhHGZlZ73NxwL7T3uDGpFN8vqxjAGw
kVeoIEpbpbqmbiteRrShd87d9iroIsOkw1d73ZBgNmR1EVf91W0YFB2iSUX7LBPJnkjUxqUHZYbx
IfedjTLi6iM5acK0UHfjqzGYbeT3Wgn8t3Rk+QgVON+b12w9FSsBjWBIj/b/arW41P6PszNpblrp
wvAvUpXmYSsPsR0CAQIX2KgucNHUmuf+9d+jrLCssiofiyzYtCV1nz7DO+hJVjXRReQg6GqcXC5R
HbUblclazAL8AvGRtIxO+2IVu0VFFlGM+GKGhvKe4+Tsk7gb30k3bSiORtxwZ31JTRvf3qd9RTfR
jJlVyW5ks1FJR18x9eAHyTo8TcjgQ6pSuo9OIr/d3/Vr340pPdsQ6Q3U1ha7cIhcY6yzLL5Aoum/
FxbWTI0TNy9jCUPo/lJrB2we1iA3vWaEkni94cYttCAg5AWOkR5MQ8yE7Vx+baP2n/9jsXk6AsGQ
bb/MFbwidBUDbv9l6ML2ybPiyM861T0igqUfRt7FRgm1siPnx0JyGGQtWKTFXomlqYvBKKILjk/T
kUQCz/C+tvf3n2rla7EK+Sy5G/DaZWqJeP8wTtoIn0uP5YexAVBhQ1h51zXDFuB/ZfPD+sW7Ck0t
zvXyBdoq8BNm6NHFzIRnXpCxFcnell19Kly8loCn2slDzSb96lXS3gj5a8+po50E6IzW9k0szg0I
x8iPR5dxEHWKf2OmfQ6SISn3aqRPx/svdaUgp+ylJzB3oJk1L8+AIsIgtys7vwjX0w4aWhT7VB1x
lMSU69g7CADGmvdCoQiNxsq9HcqY0d7t0o2juHI+ZkAfI0SuH3AYi6PIuKIK6qTPLkIvwnNeRu0O
I6ngaGUeSVqfbOUoK18YZUUU0el4MIhePraOaL5ZxU5+GYxRrfeOG0ff1FHRm72jBROZS2x/aNIo
3k/QT3/ff+crx2Wet82lNaeTH3F9+VX4zSEpa2aXJnPbhg8cWM+4cbZbOn8ryR89JfI+2qPMvpcN
PT2TiHKWFp926EOaW316obpwDnmTokFBV3jX1E12+j8ejj46VC6U5m8K3zAp7TqutfxiIsv9mJl1
dq6HpNoor9cejZoEwhF8BWxa58/7V5nZNpZZpsqUX/KysX41vdRPgeak372yMAq/D0ssBDssXh7e
/nD0ZmgeUFvPF/71sqD+y9YLovzS5Gl3SGsnPiuVPrx5DsxHI3OlK6WjHricHgYdNgEOBGOoxmWh
+kEdGt/rpCl6kM3hJi5u5STQGeTkMQKBUr286KuWDK1XAk5CYHvdyXWG5olGe/+t8bQo3zuGnMwd
VA2Mgfx4Ggtr452ugGxJ1Clt8Zyi0XTj52IGWsquccVFkWOQ7WVnpqpv1kENKdVLwHJWVilPPWEj
8p00zH4bEB+/opIy/qxa3U12TtSGmq8o3RRs3NoroXiWqiHyobdBN2dxUnUoiKlm2Py00Op8NXSn
o2MI80Tls8VWXgmApCA0wF+jEkij662l1EkKf7wQ5HJYL1uy6N+Br+1A183sPfrHG0Fo9bUTaQlC
gLduSW2KJZDZbXtx6bygfd8ktvVM7l+5RwD7k3uMR1WRQFDHVN03pUzsiyHs+rNd4uC3czolUc8y
S42T3UbeJqGBZ110dgAGWXM7kIEVHK3FuyijodBGdkSRWNkvJZ7CnVBCm0hpmRtp7toXRpifC2BG
ot40f9HwECP5xsxGjv/g/eHhXtX1R4Pmw5f7sWN1JeB44Eeg1t6MqsYhsYNYt8QlndJiP6lxTHWl
pWjMTc5G3fNa4i5fIJsW03KK8NsUGqC2NUVxlV1aESQ/hryWH9tByMAfUi89a4NnPth0YJART7Li
V+kW1mFoad+8+figdDFj59EomvHjiyidaLnioUCYXSpDG8xdjrpyukeGC76HMem1PLz1DWNSpZJB
zOUenanFacV4rXfVCJcdpAJpGqGZ/nWy7X9lHhlvvuRYCZoc+ShIkpvmeM+tngfMLy46ICzfUgN5
rgqxNZq+veRYBYgXtiSQLG4CIy4mg9G7MYMJYTdf2CfqiSQu/WUotuH4KM13h16Fk7Dx1W4jEfNi
gEEEPpN/y55Ryp2dVAkUTNhi4nPgxTq8mqJ5jzdUFT70Rqzpx/sfbj7P19uVFSlm6cnDeryZgjlF
/TqhiS9DHELWGtpsj1KDtnHRrL1OdsWr0txMxFxsD2yNe9EMRXxpKhGe6qLQDlPWue9j4HlHSoH2
M+J6W44JK0dxdt11mG1yJ/BncQbw3WksTVLNxkmu+2nA0ZNeh8O540yf67pJ/mDRUp61rhbHQVFR
aRuadMu/Yu0FE+VQDngFmSwPYumaA3MXhjl00uG6Rl7wSPKy1Qa5bcjDc2DsT6fKBgq4DNtdD1GE
6WFyKRVl6h6QZPVOCpf3S6gntnfU215Vd7UeiU9g5uNupwNgen77TpqNyOlXsJNulHU9kYdtpkfJ
JQv68GzgPYjecyM3en9rJ4SjCfuJ/hVmgIsOI5ZmWtfOWqEoQMndhODGc4rK67kJw58JegD/R1x7
lbsxgMQT4BbXYT5OVN7WEF1UjeCmYK4HsCFyzy30+I2zv3ZGAAJj8oVFAeXYYrf2mW6w/Zzokkai
3HdIaj2itU4JFjso2UEVbcOTzKfu6/3PtoJmpSuCasoMC16BxnSTUg5qQcEdWqib7lwp9N04Buq7
0MnqP1YGA3/XmpOGoVA6eT61ohkcKowQPgDbUhjv5KH76/5vWjsz88dFc9QiK15WpFnH9qonZGqa
ITZ+pqGbP5soVGy88NusYL6mYfMhTgdKeRmUFFeBaF0zGnCtNrg4Qz0+eXo/Pdm1Gu3vP9DrQGwR
Ztmzs1wMfRoQEPO2/qtoohaGy+oR2JM0hihMKl29q7Ihm3xpVE21I7kGaRc6ZYpbHVfoC4DULPxZ
h0V0QLWr+Qcp+u6D2rZZvW/tqjceXIctT4tuVmOTEbqRfimYi/r52A7l0W096wDoomwelE4tD2Xj
moJ2QhV/aw1vmHZGg7P0Thul2sOKigtnJ2M9MlBRVpp+I/qvfE6oZDwjOF7Q4MuWTlIM5HpYulzg
bL5onbCfhJnUG2Xp2tdkJonADZ1tBsyLkxoaQm/TFvWS3u3bPZQzZgK6rB6tflA37syVGDSLpbxO
HtGkWp5UPUrLqXLR5jMHVdtrIHk/DK0ePSGvqf+bq+OWbNnqevOsk30KVmL5aL2T64p0zBhsgpp8
iWP7Wz6V4tTTvfyA5LS7kcKufS4gWtSF1FKEvUWIVUqvL+hbiotTqx3zOW08hAlaNPePxNr34nkA
j9Fpu21yV6HUmkI46WXW0XzUOrvcF4o++9UW5UZRP0fOxeGjwJ4TAEY5ZCGLw4cQ5FBCkk+o76zp
V4o6zK5jfn9CcaHb4TWUvHMAGz23ySbuaeUhYVHOsCpiK+38Rd6jtRrDRcNMLx5tIOuY4IfwPs6S
+rtIlHYDKL+ySxCCoY+ARDGvdIlntWtjisRIUYmfTXyMRllgsmMyM86xOaz9Ojf1jQJuZaPA7aCq
Yu5iM4RZPF1qGDIfsdq8yEgpdjDTjQdUKLLDmzcK5przPHPuPN/KUENRz1uJOFHdmHS4wyi+wPWw
d0C7toTm1j4XORS5IvkFvfLFRrGwdfbAqmcXhB/lv4BSccdhIGd/i+Mu/33/sVaue0SyAN2gZDA7
tC7W6gnOZoLHCoSVQTxhUDjVuyBr9M9xoMe5P+o4I5WYFm3E4vVlaaKBNtRmxYLri6hDgsoqJ6RG
anfE2qUjrJR+j9bsIRpNxdrVpu1eJnXwthCba++WKcwszDEbcywP4cQp6fUhFpdh7Ox9DET1JTcA
z2ejqn+6/2rXlpqbrvTVEQu/ic9KauljmjlcBago7HF36PCnK01xyAYDuMP9xdaCC/fNrGBJCkGE
uX6hAywbPAEQfFIHy/6nEaOGxpTROGdb1BZE3tI4aWXnPCU5VOeNtdcelBYzyjG8VBO+w/Xapi2q
yWzJKiwXYGhRmfKgVnF1jGN3yxd2Lbr8vdRi3yBQL0IEyJgau7gb5AkGogO3xx8kVzz8JiMMBe6/
17XgAoiAoS7NP5ioiwUNpUHdBMNwJFdwLDD74J1o4i2wFvfM7d0wX3RsF1pD9OIWn691u5gxA6Cp
oIws8yWjvJGF75i98hx3na4ehYwbx8feKG13qRpY3S5yKptyuQpT3zLyPNs5WqdMD3bl2iU2TZb6
sekb4x8Hvrjjt1OY1L4eZqOF14do7OdJpvWf1Oyxz3aRMHkJUyvPT56N5x5I6UqDx4mIeeMrA9NR
oWkQA70sDdRdlI/DH1tF3d4fC1f9ptm5p+9DUJIf+34IPqW9LRvEWnUsPmBlItPvJWH/ThnRvT5W
XmJ8c3Nl7PcmXFEEn4Uhs72YjWv3jVX1mGqplaKAVZfy/agb6IGXQ2e3uwGL5mzn6TL9ZTUUlp8C
Om3EDBw9tQe9rBuNjpKkT9sbbb6b4iIVuzZQHKQCrJaRvAS2CKx2ypBgT4g8KLwJV5RkF8X4M4sy
J9oH9JZApuTh+HUMx/QLUcqRHxrPYS7l11krrN8o1IzTvm206HuTVPFwzkrTe8h62SRnRR+a8EA2
ryXI+aiuOASqSO2DmoVm6udmqBvEtdhQdoWRxO8leAGxL5Kp+Y/oMdqPuhhj7HMVpQYXNSR5/yWZ
KHL20jWz/FkWVfO5TCr7KdTQfvKlPYz1M/o+UemL2pbfXCv1fg1oqxy9EVi+38Xw00+KZtfOQ65W
Gf59Q9+/79JcT5+GZugH3w6b0N1TVw6k95mVhnscWhBdSuFby5PaoC3phyq3Hq4tmSP22tShblcO
9qgdS3pTzSlVey3zQ1FWCLq0XvyYT0PTwR1LvW9I4A7urh1z60vlWU3uO4B13CddGYaLVWqD8Lk7
XQ2RkjgfT31UIHuVay5yeb4bYzDht+j4Y9QUlQj2C/BR1VlLI7valVwW2B/0Yfu7MgNECgOh2JXf
G0ycIadNmfpYYrr9tVOCCACYleQ70WF2e7BTZtT4depa+NxTTDZ+5tqV8jUfa93eYQhrXzAHlJ+N
pEid5xymhvTJ2RJswlVv6s9jXNVf+qmxWixGW+OfstKldjQzwy7+gGrWM9iVGco490PQyl1JXTgL
vmCmTSNwkQiX6RimTi2xDu8y4xkgbvDiVZ77Cx0M8blqtN/1WL5ZP5CMAOQAwAFmlOaN1iQG9YNT
1TK/pO0U448I1q6MleQwKdbP+0930zKiw/9KvSfVR/NxOYYdaeur0Bmyi93g/uKOXvYxNFobzBGO
kN/KHlJUlzYFJ28av4LXTd6u4MnCszU2zTH+LnsrYzI2UqBecwHsUnwco3E6a3owULbVWzbcKxcl
S6E3D7SbK2U5TEr6PA89NU0vwdDl2E+E0qegto467hAbDaqVewvvUhrhJP10qZebJo4kYEc3Z95b
DdXvLlOmX1rHpOz+x1t7IHys0MyebVJv5pRh3HtREgqqJwMHIb+WY+LtXDex/o1arJ827uK1S3LW
U4GqTkv8hl1mtqWBwiIFVBoO9TsvNoaHngHx+GAbI2lr5cUoN/S5dihUbdw6hWuPCnmKthjTZkAo
i1OYV4DvaBFxCpvSO2atWSPUxrrnXGnbt1urAaIBF/Bqw3LLK8rtGPVVSR9V1xIPHCwhym3Hh0YJ
twY0r8jTq6p0hi5yVfJG3ZW6RrcVGwuMgYE2Eg7Dfm6YPk611/yUZu7+Z0cm95WauanuZ3WdP6V2
HblPk4m2yb6NFFccg1HE39UgVxnZDhS293fYzTeffx5awTARmI3e7LBRiSYzjrzsEgU1ThtogWHL
KQdjL0rv3z50jIPrjmIXBPmwYdF2k2qyMpUC6PIZQnrjVFJocTSEVZdRhgTjQTHy7CDKsn+wUke+
02Nr2uqv3OyweUEqPuo+naphGQlrr6uCKmLBHGLMpZjUkWNVfoKSIjaaVK+BZvnRMZucSYiMygj0
1xm7obsTCF1I1qkug97XhxDE9qgPVggbqq25F4MKaUEyFvpyosrRNx6mpP6hp0nxUS0M90W3YnPa
ywnO6anv8oH6Praa6GR4lfMlaxp7OI9Dmf4ALiC+Cz0AuzSNPN4BwrAmD0NlyF85HqrWruwDwA16
3GvC536t9a/s+a71Ab6O/Uc01ztxQLLEwNZJzYvMJ+2xaaqB0vuOqC9SUJQDTrxzaGh46L+WeLCF
BVJRuId56ed6CuzA15CL+uf+xrwJsHwth0ISyiGXMt6W168wzyN7jPKaPgfPesDVrP1ixZt6TKur
0AVjnAkD5wZXpzpJLyNVZBdVtDpxLlae6qza8n64hYDxMMyniF8UIQAGF/shThJhCzClFyQa4we8
6QckDvD2GuOk4/trAU7xuvkhitv4sdBRdYlqx/gwMLfe33+rN7nO/EMYA5L54RcKC+r6rdpDAJHV
YO4fp+Z0CIRGsFcaZtMqMsypq7AnCY4bx2EtxrDcLHeNKPKtWNOkenIGntADCfP/Qivrz4kSuo5P
fekcA7Mwf8APS54CGTnNxp22dug9zBhBdoM/IAO+fmC2VskhK/OL3U3DY62KHrwZXnpR7/XP99/t
6lKziy3UJ4LacscmSkm5N0OXUowtaHDi5lu0Ye+PqXSP95da+YzubKOHcBtNuRtBGaqI0JhUNBkR
4CweJjMtL2Xq2AeNUcMO54viUXWCfGPRleejoTTrj5BHktEtXmVtVDaZucwugV21PxCmrR/iums7
P9als4Ws01auB/plpjW3w+cZ/WKn0jijgujZNDVlo1/3lna2axTDi0bEBzOGAgxcPznUaef+GRgV
7ssYzF1qq80pgUSD6620znTB2kNYWXI2nCo2krOVzJpxL90gpHbQO1s20PvSirRx5D6JLQf4lA57
kWCZpeMRoeLiJTaS5psEP3wc05T+rFTEdLq/DVbf0Twm5ciuCP0j6h8jSE30kjo+aEiFPou8Gnfd
kMGUCmEtvn055jo0gxlbwvGbg+lf063SrnLJxCm7lK6mfHFxwtorVoYwbNmLg3SmTZb76ytc3KPg
EoDq0h6C5L7MsnGnQUc4a8Gs4sL5HhxRiN9oGdV+aqXJ98mrh6Oo2hLmcO5NL0Gb9Ge4TsVGjrS2
8Wm5o8XBYM+4waLoI+pGmQnIJrOb+DGD/bTH4aryWyXbkrxd+6IMtpjxz7kY4LHrV5wJVVZuOmSI
p9gtWvgxwqd0OU5eGToYXtXO9/ufdO3R6O2bAONApPCM1+vp0VhiBtfBhw3xRGMlS+7kkJhfrL6v
zf9j/7B9OHRMnEykzq8X66pShqNapJdGZtVDqqXyQav0ClEOy951zhj9Hw9HlY15Mi3NWZ7qej2h
5akToGNG5ekGDzLIP/XeOB5i9JW+vv01/r3SIliBKtFCSTp0aRky74GFpfS96Ltpgb3VMF37YtQT
iOTPhEh0NK8fSm8aK/I0SsKpKQu/AMf3JJrW9mPYb1/+j6eaMaN0Q+G3LUPwBO+1V0PQUYmat5fY
4bDvC3RaaQnrVC33F5t32vKoU4hg9YGg5y1KPqVVptIlSi5dFHa7wTWmx6h05UYqsvb2oH/PqbnF
Rlze0UNjx2YLHPaiZNL4ksgoPYytJY+lbLZaPGsPRIFDuUFlNc8Grz9ULzz6SRWDuiYU+KfRTr4A
3tlCsK3kVmwEkleuAabdyyH1mGqo6VcGmvK2JU4tSuO+6U7N2eptPH9c2rNx1WPmYWpboWrtVZKh
Q+EAB3g7rs5sAaqAS+2SF0kMX0OdTpBK0p3AsPn49r2BaRhjLFLnW+pCY4925kY2VjNoTuyjqRW+
1ztb4MbV24ZsalYLgvt1M+iMSsJh48wlR+B1h6RJJI1SNfqMl0FyJLlEZXvqtfZgpJJO3dA1+zpx
ig1uyi1qmNHbzEqBvsDFd5OxBogFhhQ/4mJ6rR4eEj1Alb5CQffYJ0gRACpxM1jBCkR7v8i9unso
iiwz/DTtgndU21nmAyXozuTcW02vtc1GzOGXcXRuwdp1H2KMoTMEyIFLPw52xRDDdpTnLC5+DgFG
Md4Qtz96Rg4bN8faWSI0UDxQp93Se/XAtRXDw4ZpVHv7ycGt+h+PduP+/jZby6q55QHvwFezb+ys
PFHoeVpm2cWJnfBX1o3hN09pJ18bIbkDIUK5Y0yrh/uL3ia66FEAAZ1HxAwYmU9dx4m6bofJC8C2
5R1W3L5OwnM2gj7w/ky9V2i/PMlY2kfiCTgaNUF8UvpoUnxpNYpymMf9z0OauF91mVt/TPSqs/3o
cPh9hOfqjd96k/HyU7GUAjCu4RBIBnj9U73KZAs4MOQzWzI5wNInMPcuVL7BL+cGsN/Gse7sLE+O
9am0w0j9osWNuZWH3uyG+WeQcIO1nOVE1Pk7/pWH5rGKtBL4jnNteNNu0G3xbOZt+db+1Osqs/AR
VRaYwDn+/bVKm6ZOE9sxasZlrA57S/GiT2PIZbkrpqJGJ7RNypf7e+Em++OOZeaF9aiDMCl+ONdL
hvQFprRpg7OR2m69rxVM0Zusn7yDI2LvM/RG561X/Lwi+GrMN+m5MmO+XrHRgg6vp3DWBeqeKyPr
D61hpf4o0i3W0qtA5dUFT1TlguKm4MKgdjWul7LSCifVCdPmATWOJzPyBG5pDuIDu7gcx59sOKn5
jZ7oOsOfPJvOaaLFP4fKSfK9kpf1vwYTSZJuo/L+CyBAFr6p2NqTlQ7WMxADfNgarUq0ndRUqi0l
U9TmWPdKbl0mvQwZ9jYAMf7TGhUQnB5CdPTVoAy9U2mN9aduiLvY12mhlQ9tqpf0mvB9owGtRxni
95ORH/q+6qnviM8/bYZ7xoG6wHzpNYnBR116+bOSKMYZ6fFW+jbWdN4nCJDqY87Vq+3N3rSLJ32U
iNwDEgSn7HZJJveBJhTh92YlP9LwrpSdm3sYENdZrtSnOM3LnP+p4AMqem0i9ZaH6YPHKFF8jDGF
orNYMJPd166HW5hqlE67i5lmdzsaht2HSm0pmPPCcd5hnaF+6Rpb/QzPyK59JVL6p1hUJYNb5lz2
To7gC4rMcz8bRmSHvgh6572RlNFXFwCX6xdydII9AMLKxHZAN1rK72SUeyy+x4rWdY8fhJcWyB20
vJfel+FUlz4eo5G75+p2iUdZILq90fYJIhHKqAqGkRKmZ0oHE99gPVRUyEdl/l0ZcWKCNzEkG1n6
TXwnYab7NIMN5iJ2CYrp69Zyc6L/WZ2i8NAqevxNQDE9qlkf8DOs8TjFhti4VG6zinnVWRIdGiPy
gPZi38/eKpNl1fYZo2QVxXyzMrV9ZRaT5YdVz5TDppn6n0BhspFI8bl8Eh3NIfHoJknabLyCm6Rt
8WPm0PpXUCPN5+Ngb8ekNwv3OcYjh8KuoCyrbrDx4Ctve+Z94uo7w/JvBo+OnXGwBt08Y3Ue7WI6
4pfOKqLMT1LpHSUH5ak1hi2u28oDIspNyTcjAOc75/oBRUv6hMSZce4Jmw+BrVZ7mUYFnjrht/vB
emUlUgSgrjO2mOx6Tpb+epUxM9Q4TnrtDMxC7KvWSj61aqQ+Vp0VbSx1cy84rwI88yyBe4/74Xop
MShx2euhdy515RNioPVFG5oXr4k9NNaMcOtSWFsOiAybgS0Lc2txKWi5WdDtSrxzEgb2QUatSU9A
0XZeEhg7M5NbxoQ3b5LHMyCCz6U6gyhvce0NVR1ZmJF5Zy1wsi9B3wal7yiF9q3MpbKlFHOTw8yL
MVO1mYfrM1vj+l2aHQhNQXJ7ttI4Dk65Hpg4QuR6dqh0u+l2cqpGBCYyrwqJkpH40HQy30BUrr1g
8r2Z904zHnze9W+QOnqKDFWcs9to01M4mY546BtNrw6w13LAFfq4kVncGqTx2K/lNX0edq2xeMcm
0TtLi9I7R6lrN6dKa4RkGNkEuC9COen3WRy5h1yLLZTqvC43ADz3we8mH/Rz63SF9Ri5afilZGjX
+FbZIFGRDqJ9M42Gn/lan4N1wx7DWBxfxZVcPwqOT5UT5S96MYr/HABHhzce3XkVxksI3zIIIeu+
fv+eXhkN7l34StEu/VFmk+07waQw2BqiLVLiHFGv0h7WYgrINB2i3qx/d71WAQw/kMhWnNs+Gg/k
xN1jXMb6RrBdO0IgdBmXEWzp0i8+L9ldlgWTy65OhnSXdjJ7yApZ+oFXDBuNmrUDNAsv036CYkkt
cP1A9oBgjkDq79xoSHP5jtUb30ru7Y9dlwX/CKeMoh2ayTWpK75FsW8nhbvVW1k7QIB1GGKhhsGU
cPFSNTGYok1wKJqklCFWW3bl+KJs+sQXVo74LhIHW8+98iFxheXUznBaQvFizUnkGqm5jrpvjKgl
gMDqZIgwOt/fmq8DqcV+ocIiTyE4ERBvwJ615sL8Dd1zOCVh2ewL2Qz1gfwi+ZwhGdkeEtSo0LZt
qqbdu7kdlQcJ1qt+pqEwBWcZW0W1awCkWD/qqDGfuyCFUsNUJwx3qibb6T0mmnb0PnCi4ltbWK3y
CBCiTXeT54S/e9PM5sZ2Lo+hjLxmp1qh/mCC89PQus4BM+aNZggwg0Xwtc2d5DdCFelnyBCGC77P
mtyTbnbC2g111f9QnalR/dEchl9DaxZbXYGVTT+TKIFukVmB4Fpu+qF3nXTAIMxx6/oB1F5zzHtD
mV3RtmZfN8kMfDlg99zy0Ji5GBdL5WKKalvRvfNErr2rOdV+Y0bJnpmPfLD0jJJJnYKNMHWLHZlX
pXmIBRV8V3o310etKGlHWFpL0G4H5UhdnlMOQLz8XECdRfcQtiiU314+jX1lfZBNmj0pWap8aO00
OePzMEkM03T7h1eji3O6v1FXjgMdVIYyDCpo6C/3KReXJZOSXoAOwOVXoFjy4xSO1fH+KqvvnXJC
B6I5u0ougs2MsG7jyvUw6dDlOQHbW+wCEZn1OyeojI45clP8qpJU25obr0Q5UpH5gqAgmLtB16++
1kVdopYSnPuoT/3eQzJbjl6wm+wkPwxJoV7aUXiHVgvHTyKPtrxo15anyUFyyQYHH7jYb7IJJyQb
FI/k0urOSGLEOyURqKPWXXkBfC7e1V7WHRosDI6lsPQNKs3a8jT6LI0GC6C9VzzDX7ntRFNZQCIj
AwS7/BWLCOODZRQqr97R/Fhr8n2licangByQIFS3RERve2JsfHASaE7CdOUXzCf/r/V53gkTSoyQ
EKqYk8GxyZ8TVyTavu2k/oynvJJTIdbVf4kcIjZe6nyvrMh8TJJ20B4UQxrjCYGh6EcQmCQpuRmH
z+NYoQt6f3+uhSDgI2AbXk1urcV3muoUG6We1DWP6+rHqCcOntbJRB0+GOGWvPLKkWMUDtpQha1+
e/M64TgqdUgZoA+4m1pOa/2xR3VL3G/lbqV+gsdkQBXnrlu8+zzShKooBRdQKu0T0s3aFzru7VEN
TEXdtVWyMZJZe6pZNxmCOpCUm+w/BQ9Vvprs4Z4SPDRag1Wqk3V19nD/U90yYOFjMjkDfDUz/V19
EU2ljkFYkJC4IDYMj0Fok+3Sg+iMH4rbKsVnL5j6n41uYlPMRdD+q4vYVOjHmlV2cPIYET2njN8M
Slv8qMU4L0b1TR+LCrXmrp6OCGYHH/VYhIcKxYONxO22EzGvxXiNmwxwLMnF9amqjBwwfqm659EM
uochilUfGH/vO4VXnjKizS7VGwMSBIbqbTTSpOpyke7vf4aVEzM3kVH9mrsiXGzXPwKEvUwBgZPh
c90+mbaCHEFdBIg8ii2UzNpSgJ9pNeK9RF68iOF5J+vJyrBvLNAM/NO0PXLrzdh+dezi5f5Drexh
Ni5GceDp54i9CAOaRScNtVNyYqsx8VcOi0+Qjp2N0dDKyWQNSnJmGyvtYela+WTVZL0yQtQOBbXk
NHjh8BzzqkNIBZ398/5jrVwDVBNc8Iz5gGEsndvaJGsxA83xrWp6wB3OUMU/AGEk47cIl0jHNwsv
+lfWovs0io4rqvcEPcn7v2Ft14KogicO1xGf0GUKoCWN01T54JyHyBh+hFYZPNR1aTUQFIw88QNK
gMivPSOXDCTq+tHMDXmZXAU5lPu/ZG7oLDLzmV06y/cj/Awi5XrnTjIA3A5n5exFtD9DNC18zRrS
Q6JF0z4rRftx6qSys5qg2LiOb/GD1DgzLnu2OEcmeNm0AF4kHMCy9tl1Suae5tiYx8oI6MvqvW70
74rALGvfUKoYL3cjeIlaJ3hJPEe+n5o02DrCK0kZ8A1mFHMQAauy2O0BJVYEhtE66xlQ1ijg+/hD
m0R7O0aEQivr8uBihP3v/de/csYACzuMf0E9UF8uTjMBfTQiFHXOWWf/qGSVPzqpiDY6MyshY7a9
muFcIEbIa6+/MWWlUHH3tc4t0LZLpo74qyDGMP2UQDmqw/0nWl0M1hvTFxxBYUlcLxYkoRR5MtGP
RiPonHuNcSnBwe+9ZjDfnq3TgWZqOzsgMO9ZPFetZnYg7NE608Wxd1ZWtkekWjf9aeZfvDwiJK2Y
B3MtIki0+EajmhlDMCXWWZpjlR5cFZsyf8pE8imoZnuLSmrJuy4uknQHaD5635UA19AyGBDqzNUM
N+q3v+EZKTO3CqBpLD+n5xRNI6aUnYqL+2NPY6nwh6gP073auzi8319tbYeCiACIMRNSb1qL9CrN
UbqNfVYY70HMCspdDxlwoyRa2zWIEOGKMotOg9m63jXmqLk9xEH7jAwDFuKGNexSs5qOWui8mShN
2EGEj/sM3jfA4cXn7Eh4rDJnKddgIiO8YTx7yejtg7DWNr7U2rtjaxJBgXviIjg/9V8ZfxTXiiwh
m5xVR8kuPesd6mosN97dymUCYH5u/jEfAMy3bBl4tEpcD7zZWY0z73c7TmawC2TbDvD9Jjgu6Ao3
v8mR7IMHx134Ngq86d4wcTbcuE1uL3N+CbB2wudsYbBMTpqQibkba9bZQRr9qU9TrJmG1g57v8yd
7J0+tfpW/bC2JE2l2TaRWMAo9vod283kxCEp4hmYQ3jCJiGpd8w9x2NYjBlciG6rm3u7VWkPIPzA
R0UjlzL+ekGa6H2GKK9zVrSu3ydZHR7pJ6FYUhtbwPbVpWhIIK+KmAWYteulkBg1xJBaNq4ndnYs
MlU8gnXnlsS9fKNgmV/TdZDjqZj5kE2jdgJZ6XopMjAGzQBSz0ZZOwfIK/1xavt/tXhEUh8HPN+J
3GCXmRXyklOCf9v9KLO2h4EIAckDg8P0fpmHqImhRKNROOfR8mowEGH9We1j7RFHjAZAJVawEv3G
DiWsXI99I4+G9zLPt7AKay+cWEc3DMjKbZkIFqlMLDN0zmqjZUe9SqadaUzihHR2vhFXV/pgM4CO
rzt7CpKBLYKDLAbXiUdar1EDEX7XMP7/JZJoomhxlRcBguEBbKKH2Ndon8cxjzW/A770Dl18MP+u
UT10cZ98woR4/HP/Y8C+v90NM4GT4zRPsKibr3eDmbg8Oqou5yANvf5f0q/S/DhYQlN2xv84O4/m
tpE0DP8iVCGHKwCSorJlW7J1QTkipwa6EX79PpjTiFSJNbtz2ardUbMbHb7wBs3y+r29uiiKegmd
2duVTATJ90Vb8N7pZIataCYF4PnG6fXhKS9nv3A/dZ3WDN2tU9pO+UjEP+Q7PJVKulICA9RQeWX/
12hnv/2zNO6Y7nujtvLbUW8K87YP6O5+cXIyglDimuVfm61KgQst+Et8z6pgaCJ3sPMSreFgKXZU
wNLiB6CffoqVtUjroHlWbVyNvjFaUYCeih1lYpLJXw9r7xrEwZzPKqKTnRZ3g5oEsreJcuYYorjD
c2S38kflZkW5Hyc3GOOsxpw4SlH3WKLGl/UYE9/SkwBnly0PWWEqCvdaMFThgCbetVzyKQnztfEB
LrpJM4TubJmPft7SQRFDD0sXGzcDIrCVD8SeXa/5II1m9VM4rXIjxI1kFus9dORQ5Ki9eGbby+sy
h2NzlUICMHeYtg4LoEzo1c+ltGrTjT2K4xh0TsJI942NL9Wus5S27GYfYcwiBO6+Vi/AM/zudi5y
o7mZCmdp9wK9R/Pn1KJtEQ2z7aqomU273eWNLO0QT7ZJfNKrTquial2XV9E7uMcmGDl+HhH20X4a
Vt3ep21p6bFsvcaZjgPk9m4MpZvq9l219FKPetuab5UweB56NTo/PWk6yaPhDlS766brXxy3V2Vs
tg7gMWPMQGHVnWbqQOQTc47NrtHVYS4T87nt3OyPYcmAiMuc59u6N4PpgNyoUT85bVL/oMXh9ZAM
pzILlZ4Z35bE1IYHKMozDAyjGS38RBrrHmzpOkXWahe/peOm3XOWVtVyoN483Y5+19aPK09CtkNq
0CzCQpUQwUfHna/rWlPJfkJ59dnjtQ+g4mjTk5E4zo2ul9pzsPBPZK/Lwhuce3Uklyz53pLWOaEu
Evw80NBctQIpq8YLNgZ+tkaBrNofNb3cNLKhTT4Kihzqxq11RAn0hTmGVi0taDFWj2Vixv3y1Zua
8cc4+NJEc6Ggc6GD15E3ZSJq61BquSWvckh3f1BJ76a4GZvyZx3gSRWWgSOssCMdxYnGzX/kSB+8
1p6hOaGrV37JRp+Cr/mQQVlxqUojLqvk/EnrNGLBoujyIQQVvNah7N0cZnvWZsFeox8TBxppeDwn
CT3WTHkGOV5eN8exoBJ8VVp1l/Aj7fwOCGjye5x8o48No5u/ynTBLyugR/KIVTGWR7ErZsv7NBtJ
bUdWnkhnT3cdEQthI/lNdiYN/cUa+pynsnLT9kYEk5ZokXBHHI0t5W7AvswBadV0Gx5R2B759YRQ
cBKncnKI/CQk1ieIVbV3Q71t/FqP9Pl++AsS7uGCpXZ2Z4jCcJ/nYimvCFZrUEltNozY7FbzNN7M
ZWolD56Z5+KucDqvjdJ8DG7olI8F+gzBctcF+vwTFzNqYFD2CxUVRm9/6rJy1B9XL+gCrsJ0XblJ
K/uXQQukjBLZB/O15Q+2OtCIHG5nCgFuWOkNgJoWblgZ5srTx8e8mEFSJqrv42A1jSxMLEOBPBNF
84LcR97uJ1uuUJ9TanOPEpune61NgAqopCvVTlJRStl09YKWjp23T13bGF/SamHFIBr1n4e+bKdn
I8P+d5dyvTysciy8uG41/dVFZujB0orRDq1h0I1jP7UQqCRlqSV0Sn/1Qn8cvUcPXzKMVQAGyFuj
W7P0kzMt47dVINIRWakv7oTL3kb+qc0Bi4rSj3R37gv0O1S/RK6Fi1rcOBykFwuNjGWfIjXh3rSr
kU/xlM55+5Jpw2gcbKMQnzO5NN6eb+sH9zz2i4zczFUPyBKlcwQmcJruusUDijaYtTfGVi7WMkw5
HH5Y5ctQh3avZ1XktZXq91Vpuum+w2pue+I2cqkF8fETAYnR7p3aFEWUpwr0lypN55e059EIG2mi
ygw+yggp5LF5kdohjFqq9gnhKfXT0GT+x/ME6gw1ePTQmZridz6I6bcO662IO5Ui3jIt+arHk1zs
z1TKC5CpxqrLUGP/vfAgD3UcyHb5Hhh98lm583DTzs3yd/bdma5xtcivirybewJpvTHMMWB7mcA6
o3hSaavYV7XRfPWsofveJUb+mVoyThN5WXW7fhoB11u58l/RccAfib+blzFc2vav69MXuE70TLUI
kDZtFk8q0x/wOCj7I1oeyJRIf3KjsnfTJBxV4GaR7wXZ14qKokdSwq6OCt2ru+MI/LOI6Xu7y+3Y
us5LBiQoCetGIkaSiW7+O/l0bPAnlsg7Yi5wJ1ADt0NHODoGsK6T3tpV05WhNQKIerGWUcSJGrjP
NsY1peBxhAORAA/8VNNvocuJG+8aaU2R/1q7ZLV3JBV5urdHe3hVaWt0L/Ps18/0Fict1PJ2Nglj
Mm5aCESad5RLlx39FMkg7g0reJ3U0v2yHWnbO66iWv++qLl39olIDLEnmNPt3dh3zT0yPeK7tW4+
Y+ZkjndSE+Y36gnjGjnWIHGMVOQveOXx9w5du+Ru3A8zsJdwrNbOv8bERFoRM1PQxESFCPToBJUd
6m7bfJpgIDmUvmsk4ZJBT46Ekt43l2QP4oI3JV/8pqCZ5y/9IB4JIU3elyrvRFwGRYCmNEqYvxpP
6RhUSEemsQCiQO7ouYt1PW9S6bHnZ4uxgzI26wdTOTimGaPnxDimq+y2Mr31SSgknA6QYNjjwJ7m
Z1GBp4zkaHqoDvkBWiCAZUm4SwE0FygSXLcD8UJ3P/dyXa6c0eP5LdNkxS85Y5YBuNqnus0nI7Jh
+BbhvFi1lkX4uK/u72YcevHycdh7XgoFa7LVxxDfgqFgngS9SnEa7Kw0jrVX28cSP+wpxt9R6KGF
ZrOHqE2S3gzWUNwWiHxesiZ4J/VAz96DQ0Yx3Dvr+ztACSteNOMYVMEWpKX5o9MWddi5RX2hYPDO
UJumsE8vjKIZerdvo3su5LrSRu7iZCASQLQoibwkGa6WsWt2H6/peQWENAqBdESqNi380wy2tXRU
QKfeOTaD5ewSgzQ2ner008ejvFMDoHYN3c+CX4jS3smE2hGbGtlOzhEM8abq6sjueeZO+mwlk9i7
iZ7++njA91YQYCvpG0resGtOEnOFnVw9VQGATOLKnaFG83ZqvCUyq9KKPh7qnV0ZIKgNL2HzbTqD
S8xqWhYTvgFXT2v0u9XN/V3SIWx0hVDVcHDViGZUPU4Nb2Nn4H/y8fDnS7u1J7YdSWVgY6q83St1
OeRNiub1UY6pvff0PEFyCmytHcD0x3f4EvuX9Ped3BP9IKqBxtZ0Oq3P1YT5q0JY92g7mfajm90k
CXXk1FIMBIVVRUJICFl4XysVwaDS17AchuG2TywdXFYzTfVuSe2xPc5BkJX87sL/YQ7JIMKCHkcR
2qmu+ljovKk8Fch7h3WvBz8WS6w5Ult968RIe+IKLWxzfLFTpc0vU9Pje97ZjfNN6aXNRaXlJcDm
tXNvhhbVsVCvbfhUtlYjzb+KEampXiXJ5gODBBJiLAEyvfyVZL3p7O2mJ7I3RJx1dGbK0B8m/yEB
d7I8DT2eMjtN1Z1/mPsqexSdvtivwrBmK+ROdbQrAkojjToKfiILMx64dNM10epQR3M9ObipmEiO
EmN4CoKhLUWUNrZR3Re1IecroBZmE9WIZ9FmwUzRjXR9TGSMxBj6s36ha8aBMvJcxlD9HXefB7PR
4FCnGvlcKLdvr/oZ44x9appFd69cI3evYTP0xVfPIcUPfacv8xszWPpu53V2l0eZBlprR0xdul9t
UvgH9H54ggt3tFAwlcW6RinKXyTFA/gGaj6L/jjXvkJYsqydzzBQizbKgrFcdypL8f4zgrTt4tlV
BaBymgP2Vafa9cc8r8YzrkeCp7juuvRWMzx0X+hv8fbYSBIPYZ/XuTiA4+sfZbBBt/IVdgBxkjlv
/8fZEjvT0xYVeRS7s3BJtNWnC5h22m5UIsfAwlYTtQrpFEPUdMHwSbP8mpeBd2zca2PPGkRlu1hf
ms6tJAKRgTuN4VjKqr+vE4RK/haraF5cPUecLnfsxb/JDT+9dWs3S7ZcqpQRyJ3kuseyGwG1RkNj
ftCrdritJ3NwrhbNJXGxNaN+Dpqqd6FxmA7nABDAi0Ly7rrrZjM4DItR3FRctAtWDo5o0eFyEnWY
6sJY0WD2q28yn6c2XFdlZyHkRuuzdLrgO2lO8XkOevMmpRGpRTJz6uq280HJhqLFluFqI4AigbxI
gtJy9Yqrag2GJBpKGgX7sSoIHNBxcNrYcBrZhRxVfQrH3vTvy6zg4FRooGAE16dNh+pq3f6w7VXj
3+mr4Jed1tnEucF/cUewpdOPTFPoKaOVGSsqaX3hxCWVnyepN3Z5q1f4CKEFuCQvdo12awRQL/9G
jOhhkAbn+wtKcsFftfb6uuvTav5SrnMnD5ox6+Mu0aztb+JXUO5LodyndB03xobujRSCGqe5h//f
tzQ+Hes3KcCq3S1TID9PjdyIaw1aq7vKz/sSGs/ieYcEMUbKPXUth30LVuOPVrndAsMFoCAic7VV
h17lLE/uovVNlFFjNEMrX2V9DLoGzYmhDoJoNFDgivQlSPWIEL5ubhD3c+xoCvScjyVHLEZxAUCO
LtOsZJdjhBqEOjJ25Z6MziK7g9rJR9WcvTVtyqGVkcw30lSywDl1xrDcHDta2l47Tl9ULnxanIE5
fClE65kxsALXjQyH7IvOUyXDda76b1CYbfPg9OkcJ4Xq7LCni5NFYzrox1JYs9oh8aTJqFxANx1n
M/Xy0FBJ8UjO7b7WpszEf277YRWA0RmVaqBcvBJvn6TKmHQdCS/ruG4lFFrBQ2yqNLhUn93+zNuK
OMMA2OLRo/ZOZ+rtMIbXkJT0hX0EGSuLcHKG4SFoikZwnqfmD1315mEZGudQZpphhIFbdBDWm9G8
1gar+P7xM3weBQCeNTYzrq04jZz/2x/jr2VdeNRAjgFtstsgIT/VTFNeU/fzPlHiK6K1CmSI6GN5
+Hjk9wIAIHP/IE7e6cyNVT+Y3jBYx0GY/qdZzgY5xlLvbYTi7icjuWTx+e5MN+EuYFoIQp+GVnbm
T93U9dZxC/XCNhjb2O+tfF8l7WsS1O43UqSaWqVQ/zkqRjqNgG4Dmm/qCieNJK1QkBKRO0L8FneG
unBkPJulT1VLv+Sedx7iMBTlK3Tz4W1Y9kmmQWmjLAontY7AHda4wnn6DrEX9yFFBXRfWrQ8leu5
FyK581AcQN/mzoBbwsZ/2Rb+X81I5S5DK1f8l0a774+BTH45i55eiPff2S3QUFg+FAI2B6GTRewQ
5MzRSdWPs4HUf+Sj2vIT7vN4NyZr0O8GP3cuMFrPQ3GAX1AB6Nrw0dxTTGvuysEJsNM5LiU3qO4g
sT07Tb6Xml9fQKyc98g2iTWQGgFxMMXek8+GXauJurw0jlrQ4i4oXPMn8KjkAKfNvkZ8mtKkZ4hd
ZUmy/MHWLtxI76wtQoIublObJxLKv28/YJ6VWGzRrjluqtA7oYDwlm6ByjeRZyQn+/84EOBStjCc
Ienpbiv/rw1Tl3TC6lFfj8rE869by/ZAc1cdHUdVF0Bg5/oAgAfYnBv0hgXmWn87lnDcqXGkqx/r
pOVk65o3/BgULNHQmDLxK0AcnupcYTVdWBSBVkSkfPMIU1QY93LsS6iOnq5apNyC5tN/vgBZBbqC
hKi02E+Xwe7HwZXEXkfMJp0nXFSWn4aaizKe/M7+1RkUTi6c1HeuB256cFHoNWz66icL31ew/Fyv
hJQB2uKo9GGOl9VaiK07eW2vto+uzCVi49kxovvKQWSOvO3Mc9t8//rYoy2N0h+L6tqpHf2uNpZ6
49l41HQxUTF/frykZ3f8Ntg/kB1Ex+GinwzmisFf9ZrB+DGYYFv51B3gqCQoWonMPgDvyigLwU9H
T3Y4fjz22Smilw6aBUU4mpvcGScvadZVqVFJFEyQgLafekP7XYJ5/wtEIkO1TipxAXx1du2ejLe1
Wv+1sCJLTHpIiNaPlaGgB5vj8pMSfXHhcnh3GOrIgI03FOWpgg7XMYbEmVVe622r3WkkYdf02r9/
vHbnXfptMqAE2H4oZQEZfDsZvqaO0nhTXavMVOrKznB+oX5YuKDkKteINZcOUEjk75pUb0fRhLnE
NCauC5CzFyAD7+xYfguYvY3BAvb3ZBPpXimQK0HlqW/rV/j94mrxpRvhE9VewEa8OxKQIZT/KfWc
GSmBERdWMY5YHsq6fR5bH53JpoXlXS3u/6Hls31Ez8DBAe7bKQFXIcdvkS1W137nrp87r3ToJ9Mn
82blXV34mmcRLl9zE1nbpOi2k38i5kPfvtHcoebMD7bELXIx5d+67NqfdIW3prCR7CFE9Ic5tfN8
B1JAHU2rkUY4QXK8sH/fW2Ouf/wVDMqSQCHf7qxlEJ2vGchamW6WvkixGJEzteK6qtJl9/G8Px6K
i/3tULTOS8gNGJtkS5JHrZR97IHBvNcscH0fD3V2k28rjEUT0RZooTO6+GCNOUKUSGhRVsZlxMNR
cM6K/BjMY3noDYuEPrvkdnB+E1ABpUiwAbe9DVvydnqzmfcjWQrit3OyAKJNnS8ovenBhamd36MM
w2akpktMcmY8amWp56wB6p9K+Qtd8dy6GyatiROtcW+BMVzKC94b7x90IOuJtMepap5Z9q21Ggg1
5hTNwqEzkjtzysp7kMIujiOzvPAIv7eMVD1pDULC21Rb3y5j484BPQacpQdEIz5LzSjvR93oL4xy
vhe3DABgJRc0pdDTazu3Ud9zfa6WCbGuX33dJ/tSZvOdpZcX4uTzN5eRkIyD1U+QxWv6dj6ljQL1
kmF4gwlk92sNltqPvFF3Dn4yI+ObliWBHWrpua+nlyBz760lYyJcQM5GQHlyuIclxx/cwgandUB4
DfNs3OZzd8n76b0d8q9RzJMZ2kmW1YvZsCMdOuqpuVAVyZZl7xryu4ZV2eHjs/3ecDZ4WHfjunN9
nryFhURKCwB0dR0s3Yg2ieYVoaFZ6c2WkhwG/p0Lgeh7X5BqJjT+rRBwpjlPedRIJnyEr4XRz4A4
PUwxVkpyFgf9s0afBRlRVXxX8FAu3WPnTHsbYKlP328riHjmafI4k1NKJNDq66mgxRp1HhFUOBpt
b0QKReMvXV8a3KI63hFWAjRpltotPnsmJa0ueyGec39YNEdE6M81TS3NSNSF/W1sgdSbes32E1Hk
RZYcVJ1lbv/7vwIt3yydCS4Wlry4NzylZVvuJ5qFX1YAXrdLnq5X0FlGVICaNuzpG4Q1HzVK1eDf
Va13CQn7z54+/TlkpPwimhjcxic/x9HxL8lHhT/2VHQN6Kc6EVFRWvb1VE++CCmtNnkcpFW97LWp
7ShzzFpQQ0S0Kj/CiMSGdJcI148mlS4rXiljlj8WhRi8CLmZFYZTveKWgsIBmrzzKMxLach2Kk9n
QJRHDMKVAPx7OwD/WtCs90nmA7e+DlBr29lwBYBTLFnkSaAaZlJ1h6AqhnDppuYKL9b8QnjyzvmC
kg7EFkDolnmdDG9TXFiKzGyufSW0h0lX4HycyjmIdoNT+aBRPz7P7wS3HGYLRjJcAmDKpzckh0tr
0tTEdrgI9OPSCz/qHevFngPI5w6MHDibtOZFZHWtuu97p37GuXS+8DPOVh1PLU6ZQwzkbcTBk+e7
bdxqWNAfP/aV860Xdv2IYT3gttxxrmDv1g/WKtZvtL2qzUHFOX68CGcBC4rSm6k3oFQPdtRp+MnE
0OgCZ3MMNNwb6dT7D6g9qzvEgud9bXYor6/gMz4e9J/b481OA+FMZWV7oGA1nPc4/WCl84Q2S2A3
fXALcRpbyWEq7fLGdubgWSsK/9paK9SsXIrWj0p2OojAWkLPKaWdPmxlDO0qCRa0vldApZ8bNu89
6KHierWH9YboAQWuj3/12f7kR2/N+mArd+m4nrw9HkjLznPVav5R9dlLYSX9wfbScj9Afo/Gwb7E
q3lnOOJiF1I6tAXKESfHIU/pYWZ4mx1djOueoCcNEZrudmgvqfbT78WXj2d3vhFQNwISjgwmvMaz
PMSHIqdgZEEztBqIYWWZyFswKt+0KrEfKQ2JK7ybxgtP6lk0hJSUs8UIpEBw1E9P4Fx3vSI32jR6
quXo270f2Uu57KbpotjGWUiyqVZx0GFFwUJDluXt11OynVMAamw5tx2H2C+qLL2ycW34/fE6nn82
iBCI4sDkInGkwnUyjsNpQl3SAxRX+XFhV9rRkxhyJAgg7mkTGxeSm/Prw95cIExQF1wfJFRvxxvN
ye9rc0AzRabiE+Jl41WPBcJV6nTttTEHKtS8tr3353SMNkDNhdvrfNvAkiLZQVCExhQ/5O3wvV0F
+joa3rG29ORBJKL67hE6MKrTOK9tmvEoB16fxh+v8vnGYVgffhYjE5OdButSjGjIgbI/Zp62Hspe
yUhhCLFH6uUS++qdD2rgJUPeQ/8JxsLJDNM69ecMIDXHXv+KpZp5nHLd24OfaGLVzdXzxzN7Zzgq
o2hmE0vAbz4NI1oa3i3FLI6EKyZa/LMavk9+md/PoLseUdn8zw4m+BlQ3eYjIhEJPuhkAy0DlrdU
AoKjPzX+Z63vdLTNkK3CKI72liH+fjy/dzYM2PhNFmbD07Bv3m4YWWUauaoRHIFVJncT7tj3SykN
8KSgtkVgyOOqW3L/8aDbHN6+N8wRJp8P85Lo/TRUlCTqnr8iyDTWdpAeUocQLQzqzagBMKlXQg2e
tVdUq4wfbS3GS9Jg53cPw0P/Bc9DUfks6ctaHAldl6tcMOn94lvlVcIkL1St3huFv474Ku84h3Hb
Wf8K3/zCsiRSeHDSRW+/9D7u3G2e/ue6o8NmQXMMdU/Ums8ak3U6zGmAeCvysg3Cudpg7mRXXoqm
3znfb0Y5CaZ9Ydvp5PaAU5dg2KF4gdMXeJ+QqsOlZ/2dZbMwQKBbs8mW8l/fLlvasu3tVEuvvXEF
ji4X82jJizqC747Cp0HviVYZtb63o8xZB0CdiB5F9Xqlzl/ibpeul7Bj7y0buk4e/H2ogTwIb0cx
UsOoezHm11bRPK9jUh1qYeRR77mXdKTIQPlbJ2dqsyDiqQNRSNv2ZCyz7idYNE1xDZbJe/DaPv0G
gsR9AK6cFaDry6yJ8ya35xBuSVXEODmY1XOjHPlYJgrkSrtkGU5c9pRflUs1DqFNUfIh06rib2mm
fgfWx8Oga/N+Le9yFzGsOCuk/ktvM1cik5qZT0A/sHVqKOtl2LAo+y7z62oJa5v6MzQHrVUhwC19
5+GTlUfBmCtzXxljb34hKK+BYKNWqXa5DMAwuFWtF3HbB9UmxQVtIVy81n1017LRyXk0r9rBxudl
C6Th/7b9Uu/wG0x5b0ox24/+IsmNhnQN1hAA5LrcE+Q6N84gAkXK7Os/2jko/mYZtAZMudMknjTw
aaGrjO6PLarmqaqCfj003P4PtkgAHE+uh2OSLjUwhqoN+pdCa9rXQck6iCbHqf24Ul0CcHfxsi+l
DyotHm2n21mJP8mrRM7uXQ+YbbxuZS6qWBsS61sBABvGkbA2l42s1HaTtFAKdItV0/alkfe39TwN
eTSVWvkK76LJrxp3E432BkME+1Gg2hD5gdbj+JSjf4MozUyzEDpP/wAwHEJHAoK4i+yq7u0jCkD1
7zUbipe2c2CRBQRdFAOAwfShM4y+G7plprQYD1hQw0XLf0Jfc7oH3bS1Mu4T7L1jl7BN5yO5aMyO
Iw/wPaKsDhh0b7FuvNqbxZ1m1svwaUgt/U8DPcACiQ66MoQdsfaPZlKWh8JtFywoqVlpIe4U4lfH
d1bRtJZJEfVDA7nH9uf20+rNkxc6RdCLKwAX/d8VnbjsKBiST2GCYg6d3C+CR9AfQNsUCLl5S0yG
W+7aMb3Cu6ZDX9ervB/ajDA/tqaqhjiOE3T7X837ttcEqXhvs6r3UOV7e9gTHxcTG+XhIw+7812l
yfjMq6Lij5/Os4sLkrFPnEVdFMLtmbdGl61QUf2hvG4Gu7wvqsV/9XInuBDFvjsKhGkiOVo8MKTf
zqVWpZZ4mlteK65evC2QLQCqU139x7nwdlFaABGBkApdz5NQx4U/p2Ogm18vYzrdGOhG7hy3ERdS
6vcuYZ+HmCyR0PTM7mXh3ZpFqWXXOXrMMap2K1r7sohFMv3njj0TomJAqcaAxIsy5ttly/D7xXe1
Sq+1VQN7R66GEUReHsgbhwtYiHdmRVCKYTu1rXc6G7o5gLcueu2YFFAqi17U+w66x60F3eMSOXj7
2idPC9xkINC8xhvh+uRpgWXXmj62bdc0O+TOXXTgpK1T/dDqtLqdDHsSF1L7s+1HtES1mm/FiPSk
ToLSCuVtYIYNwoMevfd6aPq452K6VLF8d5itKwQHyWGvn3yuET+0yl1Id3tiz7jqZRAFQojInwT1
3cm0fzlKlFfuUlsx3KH2BhrUTw5nFaer21xNnSmjEV7ghWPxTkhO3doAT69vCLjTwJGeUmVlK2KN
g9up0EqDDC++Xt+Nnt++2ovrHIhgL7lhvLOfGBThWGfzOECk7u3WTbjCN90Q/yipMsdJbvR7tabA
AqTmXbgoz7cTReytEUIQQ4f1tMK2ABtsa6czj0aagnLM0jnJn4WO2fkENjX/0U5J959PC9uJrjy9
Atqt1Pbezg4AdjXMA7LKoG79WIhc7BIgJbui6S9d0KBlTo8Lg5BM8c82SZSV3g7Wya5f/J6eUmEr
v9/1+ezuYU4nLvpXS1aFy9x5f8tmNHjhERz1Q92uPX9vtUlXRC7drq8m7bw0pviXJ/E8pbhAI9w2
8862Xos4hzn0cSa9soymtjUfEIw25jgjDmtiExHTcq8Nk/MYiKApD1WzjK8AlYc/RlHWz9Czkd4M
qM4HRz2drfLW4sqyo5pmNA9qMJu/3VE4w94fqumb1xrzgpZ9PXg7FI3n740NL+aA1d+w7kerqvZI
X/xDc2wdD7Gxqer2RoCEauwqyAw3mhwIVVJvEnbs2LgNRLo2SVhJw6gnu6yd0X8yiA5fa2y+2x2y
+H0Rgv+ynDj3NUjtwg7E52FQ2F6Pow+cYZ4KREPbRFJcWDY+T9R6Chg+YVWbhFrgLgj9V9B4vs91
67ZR1w8VMObSKn46OdztiCig/AVT1LL3TR4E3zR4wOl9kDbVzWAEiTgIIp02qmx3yPaw/safZW0k
1R7a+/hklODl0b6HlhY21rxUYWtJ63Za12m9sbogS++CUvMVUrWW/82ZcHrY+kTo0NRBud5k+jJV
yKtu/SqlC0sLYdW1v8ek5MPDJyjwdsqTUsNZ3epu/aAqIX/ryImExZxaf9aqrl/LcbRu3IU0aWdW
6TyEnlek/RWi7vpVQ+8PnndQgwGZGu236cJT8w3hvAKd1q5KZVY/pRj6b6IZxgC3wic1xq1Mcvuq
Sqzg81JakPeHlPh0t92GeI27ddGE2VqoP3z0/q6w5Go86tXqujsfWHP1aW3osuxVj9523JvaAqx5
xh+0rpQ6aAXS9zs7qUeH0kwePPgC9DWO8VNOD8Vdx13tm0WGRwmqUxEhT/daVdiYh3YunHE/BKte
XnluYv9p5y7oY7JGWBYqI/KJKwjPn6BOOcm+11NopOZoyzxuBrjLJpjsWSzhZMzDU4LYo4pXq7X6
Wz0lcQjHZnC8eNITmB95kWMTP6/aeOUqoPRXtCaC8jhLr37otczmNLjT09omwd3Q2vrnJaO3edWl
Y5WDs3err/TgqmVT5EnFrh99Pz0M8DlfU/qwoP4RXlI/UnOdjBjtb4PMA9n+/pDlWPnVcE3hqox9
m0WZ4cME8ztVX805Wlcxl7D5BBzdWe8DbR6+i9YNfnpN1mo386r08SbLUtILLc3bmylzUdnGOWQC
7jNblRFiXzg+iBLC7gGGmasdFs1WGY7gSfDVLRBw+OwNKUtpFuxwzieX/ENLCDF+NlAnGD6tZjOk
EYq7jn3NVzExwVvHlySj33Gwm7X70rUCSamPo8GzZ2+TzwFNRKsO+M1ZNOjXQM7xhKXh3+fRjEHx
zjSkvatykcTrOrg71V7S8nt3SG6TjRZJSf/UuMtr6Q2CYcAYr56m/ZhDbukGkcXUJ8TRW708VjYS
JB/P8yzq2OaJHBEgOGA/Z1FH07XOtCb0Sct5SJ5RDLc/kdxlF1bz7D3/ZxR0VHBDpix0GkQoA3KD
KFNMDue+jmiGGpHba/2TtFt1+HhCW5j0Jjz8Z6iNoqZTIAUl//a9I92hDu4lNOLTUuXhJDsRVaIE
uphqGvxjL+OuWtoKZHV+yS/h3S/4T8uKvjjVj5Ox25wy3iCBUAkEqaOhGz3q6/a8qzxoWSHkEi3i
IdBfP57xO4sLdpEOJe2STcnqJD6t62w22gnLKq3L/dtKw/i497TidW2ySwX994aiR8IHBBX/P87O
q0lu60zDf8Wle3iRw9baFwA6TuBwGMUb1FAkkXPGr98HY3nNRqMaS9kqlVjD6dMHOOELb+BlLoIJ
zLqbDJn95DxNaux0OPkcUPjI3DZLhV8tWFIGBt+s0W2aQ+Jl71ExvVodEg8IWCa9CYl876pSnjaC
7qvgj+AIOM+86SwJ6M0i5tZDXMTQ/AjPGrwwbmYx6nYmnhf7sMxU2yKV38glrh8gBWaR8j3tGGL8
5bvqxWDSAsQ2zj6qF4iQi8pdDFfQgUNebTzAlbnNuTIPj9AWb9HFYjQ6T8DDWozPqV+mxxJl812V
NM2hzMXC8VVA0reX4TVqey6ec3CRQZNsYjB2ufNAV2h6E/bxWW3CZHRLoegFGFpK8jYVILp9l6V4
pigq8kw1i4PxKRsG/y1OX/BlxjGacqCig3FsDej2+9vfbZ7r5aHAEQ4Ynr1pQURYHgqeGqQdLCs8
ERMTaiFKh29rr22f/8ooiInygjX6F4sHYMEZpUphUvRs5cIV/DJ4JGLpvt0e5XoJsTFm3BZQO1Rf
l/mv1qDVw+0Rn6UaliCkL3hqiPS/b9qh2gDirw2FDCUHKSV9LAgWS8iLuRpi+IBnr5Gjh3FItLde
OvVw8OIB5uPteV2/Iy5bMIo0RgFeXAFM8K1WUHpNIzCfsYi2dBDuFan6ZV8MHAfBQ4Kj5ybCi26x
40c9nnKq+NE5T4QvcZ1hJSek8ilvg35jNVw/PIl2OfUk2q8Ki2KR5XVtqbVFBgFF1fLp3ivHb4kx
Zm4WKvHu9pO7HokVhyf3fH/TvloeldhITXUXGPFZSbD97jIqtLjPouscFFuwmKuG8ry4mQzFOBDJ
V3iUBkyXiCQ/t2sutke/rYzfLTyi94kgm5/yXNc/MOXuVIQ+il8CMLSNbH3lkOELAFikVkdDG+3G
y0Om6wwtzwtuoLExyuGQZuix2kopWjPB2Ms8W6FPZ7ytPKv4bjaFFLuNRbfByTLP+JAmsZnYRRPo
sHRRNNpS1F97ETNLg3Y7TTZ0mS+/3GDVllJrFCpVP5LOxaSrBwrywgGPly2Zx7VQg/IIxMbZp4MF
fTlUmbawQkRehO7luHGnULr1DAGgvgcCgmAtXYC8nrYgGWuvH8AoyJO5X8oRdDlqE+laTj8W405B
0HboNHGS96V+UMjHDw1duQ/4nU1O3AcHyKufby/z6wuNkE5GlBe+yGw4s3i6htInAf7KybkUtPwD
xCEBDhCONl6qxIilSIG4UadZe8agmaE9AT+h/jc/jZ96pmIfiJ7QwG8YNM37CN1ccEqdJRY3ffrQ
FtE01z2KjYB8bQ39Z1ACustB88bniIxCQqwqzw9aW6HyWM7e76UhbYTKKycukAfgkfPBq15FP2CA
y9bEi/vcDTLFEGq7b0Qv3rpE5pV4effy2kxqmhAYYGcsoUpK0CIk6TEhGmTycxFRG647LXNaoUMM
CVlO/RAF/WdBqrf6BiurFYIWOBtuSSCyVwlVCZKyHEf/XMZy99XHjAGRhqGS6OvL4HVR7RWt8i1a
pMYfypiJ1R28smgLGLzykGWYKdTGFSIjfHcv36fUKSVm55l/TmJ9BLcZIC8k5FtOxSujQEWZgUWz
6ulVXNlMOZq5NK3OUdQ1d6jYBppjRIW5tTpXx6GMKPKwUDtZXp8gMoZGF1Mff/NQOpuQY98kePhu
7IGVJQPgEdsqavz63JNZPDMEnOU+FYST3KaZQ4/WslO4zdSMSvnRLCLZCToRUDfIsV+PeMgOUSoB
+AgUY3lpy1qAzmhHJz70PXQiNMHboYdpui1WQRuny8qjnH0KZh0V/n2FUPaVrpc5vINzYErCU9Ub
0gvkuGhjlJUzjCoGX5GhaAYuY1LcFsIWyQ3/nJt60O2k0pe/a7GOwEY6JJW5h7BSDKfcJ9fZyK1W
DrJ/sbHocwGRWmLPkqyrclMGpdH0VMsQX6nccJyQ6siELUep1aHg5bMsUUy6CrV6DDUScGzB2S/C
/FyRPyDTGfvhXkAf9i9MiwthbqoB+7qqp8ddnJgKoiFnrfBbz+ZO0o8jrtG0lcOsjzeC4rWZ0XQh
nQKDjOTvvIh+uoL6Cv1bIazDM+ppKKyWJo3/0tNcMxS2Gj1r63FOSsHqITgFxOxyKGQG0A6SJ3Lh
zPMfKC+OmMz0P27f4dewajwWADITsQCqoXm0mFBuVVqPlEV4JjsqdpESV2/7Ik6drMJudoia0qXX
ax3QptN3Xoh3JgJ2vwyE4TtoeIPM8sagVJYNvSA02kj0iMx7MS1PiVJKB6UXcSz163Fjtaw9VHY3
/H7qa9xBi4eKq6UlRlnK+0uC5mgiF4lQqRlusEpXnyrO4aDH6GWZDLR4d5JOBxQGwVksJNkNctnY
51M62QbG9U4rtonbJ3ni5BHyoNXYpm9LT/1l8tL8VGGDALZHr+EKChmOY5f4SDNBpc3zfUgBBMBl
3tuAXpKNp7q2K8jjOTvRF5/1sC+nGwhaV7R15Z8BrlYvdTsadjUM1Zex3kQ4rA6FLzuQOXKrq+il
NJQAZaWOoUIRKeGS5q8yhPCgQ+WXYauzC8lsvUbjGqOgZbiCFI6uWImUnlWrrd4BnDE+Djg5Y8mO
VuVGcjo/oUVQNsMpGI4eOlTvxQ0rsLsNNetTCiINBHtRRN9lpmCjXSkc0BM1v97e9yuPkfEYjsSN
5vZy24tCG/my2KTntpgwHwIf3dwrpGNPwLW8jdWxcuW9ethpMwH6mqDbqUUPZ2GmPNImj1yNWM/t
sJjLbDNEOIXeH2KDYjMZ727PcSVqeZWAn/EwEFeX9S9Ry5WiwOPnPMkIQlRIfXG+ickbpcMhMMPk
hcZUK77JkrT/9aiFQiYW7hBW5krNYj8MiA6zS7TknDX94Gp+ELh1NyW7IQ2av3DUsEY14NXs8tkf
83Lv1ajg0PAPEH7PA7W0jVAfdoUsDfso01F7pC5e7ls9N86yAPDKzRF01O9KS2k//fLTnkNDSo4U
VK+vq0JAqDORhfhseW31EAhx7VB7o9cbe99jJPLeizqeNcMAy+z2wCtHOgOj/UBOA7h8uZTzGPGF
QidrClLZesBcSH1oiijc3R5lZcNQ/OZEl19FjZa6d5mflNxRVG9lGjPvJbHt97I/evf0vbONaHt1
Qj8NtTgLNKHojIH2I3Z/BSrNCIG7hojA6u0JrewO0nYArlQOAD4sZSxAuAZFPSfTMZp8L9B2/Q8y
9B1UP3E9VKMsjGAQahl9W73NPtwee+W0uxh7sT9kZcSEnNT2rMZptlMyy6D9RPF0FnixQ57txhJ5
lY1YHK9sDaAdVCEI7ZdJX15G9VgLeXwG+OkHgAj85IQBqfmJ4lVMCIf4cmTXQH5cLDWRX29wlbrX
/Hx6QPQx3QKBrK0l1iFZGyEyx/1i+pE68fYFKzpz9RcyVoNm+IB3NOb1qtK373/9WUNxh+OuvIpw
Ls4HCoGDYgFrOI9S8SWjx7YPIg/tDrMK3UQafhkpRLSPUsl8r3DUX/UvrcAoQaeOVMNDqzgHqlo7
kYHYTuDr2kbtcW0Fk5ESNZJgG9gTXp58clB6+HN1lFkr0BXARb3gbS/k01EMWiAvveHTwqiQ9B9c
kEbxr69hoo+56MqxcB3zgEcYB60IkfQIJx2oTvkddWx/p8lF+zYyomRjCa+sGYMQmQqr9C+1z8vJ
Sr1iIjxeoe1Rdc0TMn/qj9Lvy9+LTmi3TtTVsWZmKQVlNE2X4Zyp0Q1q9QJRFEMb7jNcFk4SULRT
q0GvvL0614aC60FArtEAuLopM/x7qahyrAZ4VT+iNTjtdT/t3iOFLf96dY0YF7UkeCxUzJfhXIzk
vYhpWUzPW4ueBoDBRwAff+E9EZby5GSYU9fxqeTRdC5Nce45lcHvY92UTgNg56Fra2VjQvLKBqDB
x3VLOgMlZln9FcIyjRDuis49osEC4OXCqHZ5z1GyH4DYhI5SpVHrwDUDZyVnhv7Vm7VG7ahSxC/N
1PYxqUk+gtfUpPh9nQ78Cra/Ooq1QldbCJr6/HejjRp0zp5A2EhTM9qNrTnWu0EeEcm3AktAiHwM
WPB+nirfS5w7or2oeXWLvLcJcueXFwyNlTn2hwQ1t90u9wForhZ/UIgMsdqVOxhdIzqck/kmqPun
2yOtPV2FRJ+2Otq+/NflSIKJdGFVWuTftYwoI3jMgzno8aFJtdwxYrTCldYfbLFWt0yY5zksbitg
wrxU+vozB3Ixx9ZoKi+V8+isdlG6i3gedhnH/SFqfORwMdfYmOlKwAHClXa7yo10jTmh1z0GQg4G
utVVf5ejmPsZZL317vbzXNnqsyUTRRoK+CuwCDkIJjCM4dmb4OdFndw/C33VHhSx2Ir814ai+Y35
HAhS8vzlq6NOqPm+SEGh0nO3DH3U3sM0sWPI+rvbs1pJbugqzih4eFZc5vOz/akgJIyQ7kXZC8+J
GglYmzRK+VkWELFyLBwc9umAEQGS7Jjn3h53dYpzW5uqCcH/so5Y9pIx+ZHJuAHAQPhSw++pNzy2
nlE+/4WRuHWAJRFBXNUR6MsCiNW08GwIfrSLZF91SmyunFHKt4LstYU/L0Fq2VQsrpL7pn9tf4wh
2j9j6iBRmr4kXiI6SAiO90ZJAeX21F5VQpc7bTZyp0xjAE5a3nRZM+lgO1EAMvpA+0zTQf5Ugpx9
K4Jq/aQVafAekVUc6EOsgzrblz35Rw524p0JsUZ0xBY5Yod4JylcoyszNK3pZaMXHaAY4zdps8fO
rnvptNosaHuWAzSnQStTt8I6506dMoylbk9opcNC7YCJoGfEv5blSe6KTkUxJjpnrdnR6BbSbwV5
79fciCqEcxGno/5T4dEz0SH6oPRmPW1cSmtnCXryc9lpZo4u90OtmYNRITkNIknD8UEHWZbH/rCB
pVnbdaCe6G3z5sAOLHYdJKGmw7skOgvVmAFUDOsD3jUfLGsoj4CFK8dCbPt4+9mu7TiKrjNOnA7W
VaI9kXnWngr4ojOEr1COpIcijoKjnDTtRsFkbRuYM5+YEIzi0zKwnXwKFARcoGMmUfhiCqr0otQJ
Is9RNuX3fZ1taY2tXXUWcJxXwCEMwcXjDJCt5QoE6mFg6vGGLTE6Vig0biGYmFgUffNRqfGmwiAk
dW8/1OsXiRMpzSs6kRgRXIGiagWiSp5zUjdWn+wyqegBTZvDzizRYxnaFpGPVAs2Vs/1dBmUPB46
JH2lK4DeVBLBRJHP6vGa7CgL6tceCxMcs3zZEYJEe4OdrubKVpdv1IVW0BKMzM5EFHWGoix3h4mF
CxZdLTd7XsSfabgmmt2HEwr11BrDHZRk+M5RFSM+0FgIb4eGZn306jp/LHFuwcaNEFZ26i4Jto7e
a4Ee+l7QEWYmhLICyfJL2tIkheQzWmR8BMuBpL9WJ3AMNKnLvkt6lmuwC4ToTT022dfUnwiIsJZT
fseArZtsOodpsnGcXR8mfCf0beD7vGriLgIhDOdyIWkJpsW0bY5KF6l7vYKTeHsNXm9sygqgt4hN
1sQZjSyi9Z0Tblleqp07ITYDp0hCAS9y1UqbjdHWFh8pHIg8ihGz6tZlwNBKaWi2Akd0HITCXZpo
om2JybAjmcQzR1TGfevn6p2KvM9GqLI6T5Ip8MkmCpFLGQZoJzAfW6BWYFKgA3Qgp6uSa0yQ0Fy6
/UjXJkkdkMQYnpt0VW8psWFJYVIS6/lBegqqXAudzLMEDJISIcOfd/TMjyUGJ3fRpFhbTfHr85PW
C+HK7Fw9Z4+LZeNHvh6pvMFzqYy1MyZh/NbwjcDG1DE6qHIcbNx5xtopRleV6vbspYIyz+U7BfI0
hmUOzb7ulOghlJs+hwNcZA1EiyoN3YbLqeLlwqxwptyEnJrQsXwx8FUwd4bZDvkJisZYPSPuBmNk
UkzYs0Ef9o+dMjXmpy7shWZHzSxKHybsBTkVW1A2LvkdjhOVHg/eAUskHBZrb5QsN1BnqeqhxN55
l2KrNyHlOhsbUqpoFUgFXfnQY9DQ2NXk6ah+yZJ3l8YdVIPcnPRPdKNNjOyCMpvpMrn6MPtGitiL
Tl0Bqb/JnxMjRFW0HwQlx7W2TMNdNcGPQES/ombmcy929qAm3QxCUtAZ62j8CUw6zCHdAKKf7K4d
lQHdJr37qoG6ld1eGww6nFWXsMlDc8Q7oJ6E3JG1poLnVmNZ505ija8lZpA4OBeT1slugjGnuZfb
MJDspBDTgf0bqMVZiNKh3bfNVJVH4jjlA76FYvuQQvco3HLoxCeRDn+IDZreBe7U9JLyfHsLrCxC
0gLUO+cyAGtiXjM/JQZD4We6XHCnxkUJXIJeizOWvfoY8b2/6b7Rvb893soalElE5hInNkmICF6O
l0r51GDGHp2TvJUFR7XuUxQtE+yefOVbl4n1c9qZxcZNunakzNKks6Abnerlwm8RsOB6BlMwRr7i
Urvyd6hvt4eyb5qNSGF1KGQsYFDCI7jODejIYyCYgCmwpnTPKY1zCvweDF7EjSe58uYQjyEJQZhh
vhnmW+mnN6fB0J/SsKN5i5KFYreVHj2TaemHZjCbr7imbqH45w+8zEJQG6EcTCGTUs5VZIm3Vgcw
qoTpnGLJaQueXyZYYHBebBzLazODe04hfCZxXoliiXqr0ytRw/Mkzj7M9JzdViobm7JjRwYzbqml
rb0zEBlwWShyE1sszsXBU+UApwwULsSpOPRDVbp53NXPLQ3c3e3lvzoUil+kjrMc+lI42uc27cQs
iM662HZ3fkUSKRVKvRtHXf0LK5EsgCQHly4aJ/NX+Wl9ZCNQyiQaeIpZpu6EGuPV0g8qrBmhLPz6
rOZKF/1XHAmu5LAbHSvaoEAtekwHtAaFfoiOaKXhuWTWqbIx2MoJAucWiT1qQK+qW5fzClVpRFVD
58RSsBVVJstscX4RWhsZiuLQoJL9SB1jC/xxnbLSM6QmpACeJWtdnltFkiOrKhIPpRhQfqUtVe5i
VSpNu9KGKd3RvcBdrtGhWkFztfQPvtBam8HvNSkXTBa/jkoyXQv0KS+nbogV9w735xmWmUFJKiuF
R8HqkVotgjK5R2zGTJ99CMuVPXag8x1JSIsPqSimxBchojQbr2Jlo4KKJ0MB/EMRftltHCS8DPQw
RyV8yFH7Q2HSrqJctrWginc6bg372+tspUGGShDJJnE2/eorL3OLmwkcHiFTIEe4Go7WcMT4z7Sj
IjDcGNeoo27kxV71J38XTxN2uFHrnScTc+Tb32TlLJSJjqFTEBvzz+JNSJ0mhqnJtRklSXs0PC18
a6Wq91fmSxmZ5hFtc9QU5wXx0x6uaHei/JzE58ic8RZmau3VMlCdwkQGZrY2OGH5Cn+fPMipNPRT
/Bogj0qB/XB7vivnFgAsymp0QPgqy/mi15fnBloN52EcfBc5Qw4TLZ4cXQ63ql2rLxnICo+XLsjc
872cdFqHXphCszurXql0tpjXpgbTVa6+ESMWb2BQRh/ysNWOOGff9yjjk+pl8qkO6i2Z/5WjZm4T
Mm3OaoDr889/evyDjKUWdszMWqsFuLVB0t3R3WqfdPybDiTj1UeqDsPWyb0yLAIGcMu4jmbzmsXN
7jcNFToqqicpw7gOgzgzkBwFFdN9BV0J47XaQD6oLkzkG2+/5pWR4c/RLZxrY3zWogtbGH6NF2Bs
nVStMfY4ZGcnqzeGg4Cd712E1s++gB64MejKXgIyi1cOZSRUFJfTVdAbMYKMQUN8HPZgZJKd3lHj
uD21lRVswgIAVIrK2HUlGoC6SZ8Q5egI6KorlBEWpSq+aFCof/1smI0kZ5YVIn9XlWjclwOgihyI
BagLe1Aq+anxI3ljlBXwHpLAzGYGIzLQMkOvo0RrGtlH43Vsht7pm1J4jiQTd6++90N87dtCVx9E
kPMzI6ooEZ4N6ty/LynsRLtffri8Ok4oWidUQq5afKPuGZ7Y+GePZHGPva/+oY8NzQ6MaUtacGXe
M+sYVDIXwBwIzEn9T5uSqHe2fwPlrWfGdJ9Z3jRyz0nSVzyYpxI/bKtsdkUxee/CWRvCyaK6e2M1
lfLt9pzXvwjRIhcS7JKrvqZZdkHXckKf0Wjw3NzMcX6sgC7gnTZ5MBhraV8HBX6eoTy6aYgJsOyp
+vfb3+J6WfM0UOp4ZWzStVqcFSNOk0XRFcKpFQv0nfk+CEWZOqLDWrqxg1YnzELjhOAGZsnJl08e
+3o1wJZPOMVAADiR/DJS7DBXPHS7QE8ckRWQm0MeiPjQG16nBftU86szGsjwGm9Pe+WSAOzIfCmM
QvxDE/XyuzCcFTea5tM7qwNg23mhv4vQeXtM/aL7IxKU8EjrSX0ek2o8tTky17tYqFXFzvAM7zae
zHVwePlllg9GEkmeJxgjciZmz4FmoOjVS6NxX0YFboWjZCI4BIXMMv2nAl2wXz8KCIUAtrID0U9E
3OjyYZR1obQdyndnFL1RYFCJ8F+R0V8xbyD0S+LCehy73Nuj5TcL3AkW9nKq8Ms+vWS8yBmDrgXg
pl5FZ9Fse+rrrX+ONaM5pho2hTjKhXW7cdpch518Nmn8jFuktbJ893mDDbjQS7BJ1AEylxGBy9Ty
dj9pemAjiia8vb3Y1vbY7CdCadlSuZUXNYsApbRJtQZOt7QQ3HoohkM1da2N1Ii1wbtYG2rm5QGe
YXrk95dvMjM7P8O7DkKOJoS2T1PP9c0Jgb4McY6N6H11LDCZIAVn/5ZXMcafDlIj0rI0y2L/3ES4
aWJ6HIMhEAewZdpWu211qJkegAkYAY28OKWyGADBEOjo3SZi8BYxGfVDqvfdY56m1ufbL2v+qMsq
BR1SEMPGjNfRASdcPsHaE8op0yPYW2rX79TCE/Z4t265X5trw8zsGKCkBBPURC6HUVLsSb1+9E5W
2A7h3ghVsXkYIaX7T40mtZ/CKk4kJzUmus9dUTYvIcydCHNNL4udILdyzeGCGLFgt6zofToOdbT3
O2rFdtmM4reh4uq0C2/Ia8SBqjDG96VJ1ENFZDG53TRSuawD3f8RqhGAPO4iXGgCJRwiJ68So3Ob
WoDjOBlaGDgyxZYfGUR7UgNNG56wJxo8mwpRMrwpvZzlLKKH2Ti9JWfkjFFlGEffFEvV6YJAz7hS
E2WP5kZaIm3X6pXbNcNg7cj54w4vBrBED6I8mR8iKR7S+7G2GoSqUcTcjWqkpW6NR9YxMbIUfIhR
BNFxinXli55gBmB7Wet7u3jo0ulgJL1Q76QmR7GzEIvEvCfcH4++j1anPWu/PCpCDiZ67IX2Y2Um
qXcKlKr6RnprBTtBLOIHuWxKVJbw7x1t6JBNu2vAkKP75IWoQ1ZIGuR2Ldb+OxIm9CcCP5Qru5Yt
WOlZJo2IR9UVdbNQUPMXav9htHFRrOwD0EBz01SUNCqgi9jFC2kHy+jfnHCxTe6417XJTnwgHxPV
5mBjf193N8iFZ2MYrmpkN6z5y/y0v72qyhU/q8Kzpfvhjn7CYKMXPrnphHUtCgNuliZoCRrB1sDX
WQTIGSoQcy1Ng0C5uI5aOW+VyjCDsyrGMYbPlfCpl/oIHXbZbE5Diglz3BS+vjHflVsYNzaNIs2s
xw5V53K+phJ4bRmrVHmDvH5j8lCOqM6/6VVzuoss9Q/amsKhGjoK8XlbbhzcKz1TynmUlyEGAStA
F+RydEubJDVt2vCMjGhmoa/VFQd8mahLtQ0cxLpSu/yMOqSMg7Q8pV/AGbVPrWKRTCLXGtuDVCkH
PBn74+3zcGXJUamYG00m99cVgNpI/XQKKxHUVK4HyO9Z5I9RO7gDTbGN1b323rEc5NAlC+BaWSw4
fLBVeYqqACUiDL2jaGqdxEq/i4qf21FrWTt6xlud+bXpcQTj+QgMgdrj4sIMojGd7TO5m61C3nOA
SCcPUbL7SJC2BL/XhoKGQhJJdj5rJly+4bgBfkaAxbKWaLdq9H7crpK6/RBn4+H2S1uJcMiH4WbM
8qWz9cvlUF5vmYBTVC6xaPQUO08s/75v866h7R41hxBqmLixe1aGpB059yPxJaWnsFi/Pi4tOO6Z
Pi5jRbDDY0B7T//J31sBomixNggbG2ZlscxNXpoXELKuS1t5pPRUMJDIDi2ZK7od3mVVkn8Bl607
E8ekrfXj+BdOJsDJPNmZLAXNdHEyJcDBDX2wyB3DsnWqDrtcYcxInoc6cdBdbpyhKH7ZvJG3KOnU
qtGwQileXwyqI2Fodjox3aDlCCX6lCQNx2NDGH/hFc7RCDEqOSkwuMtVI/l1jtLbJJyUesL3R+fq
V6LcdGcduUMeJsLu9ipdiYEoikPpmZHE1IEX43mxh590MwinKq6KL4aZtY4Za1sLZf6URUBHmE/l
nW4aVbHlthPCboqM2BROSZ3Jh35sMyefMtOp80r79W1HhxB+js6iJKVf7PBxGK02sRhKlf38oRcg
fKSK9TmKSnOHt+eWqtPalvtpuCWhNALDrNMfJncPrNAOAk06jErWuFqQyDvQaVvl+rUnCRiNy1Gj
+G8spZ0aJahHwxus06hOvY0wXX5Gt1R12k5oNrC6a0PN7GPIzrMO/rI4NRbQOCSEL0/1GM9zyYuj
Wgw8xRY2+e1V+NrIWiwQtvIMQKO/e12HqSv2VmwEeMJlcnbUkRpvARVE/cmkef8wiB5xXR9XVrxL
LC36Vqlt1ds9pWeASu3IjlSV0ZyOTaag5p2QPOvvxNCamvfo9qrNTsVHRnSQpvdKN80nUXvCNE0+
mFmsfYrUJu8dDWzOXZBk+jsjn7RPqKESu+v6lCiPFOUMb881n38rEiVFVLMzmwePXMj/ahJ4jja8
D5y9wgFgmTPIUhC6Bhh20e4Fz7TsQgUibyPz35hf66lrxB0sVv9LiFnJaCdaL6ons8rE3vFCsfsc
y1HfHhDC0T5Sj+OSIkNBJV8JEK9TBcmP7c6oR7AHoxH9SCmd0zm6/TJWYk7KEPx/zl+5SOZ18VPM
Oel6pIcFis6BHOt3SR977iihtD43iEg+SJoFQCLfEyi+G3t3ZcVRdLWoBBHvEvQu9m4tEUCJOPHi
h6Hl+56/4SZBTb1n1Ibn25NcK4TNMAJCXJQ0rz28m0JowJkpwknAvO84kttCERPikfiaFSgko2Bz
efVOFejqGzVTXtC+Kd/e/hLX88XMBXw67QmVpsyy8JfihNhqGZDEtCksRwfG63iVMb1XmnjauKqv
z/lZvGdu8iGuDFlq8WjTVM0MX6dV3dMYOhLdCsckLtsftye0NoqJOJPJECtVFm0Cw1NkhO+YOkr3
+dirJ1Rs5S3Ml3R96iJGhTIP4BN9BsguAp1mKNEiAmcFWs9s30pAXF7ibph0Bxm5pHOAWFNCRxmj
eUM223zAXWA6jCG02HCS9BfIq+EfUV9ZgJXF4P2IjcCxZzl/uP0wXtEbl4caZVZaTqjwEdxe1Tcp
1ySymfXBGQHr+pxTqxltsQ3SH51g+kfSCoQGZaiB92Pmd+S96fQ+neJ+V0SC4WqdIe47o9XfdIE+
nW5/tZWFR7cGaQ7aNfQ4tMVqCNopHPCFQUjdrLsDDoPVUfOwt8l0KXF/fShYA0B+ZfJlhMouTxNT
MGmDJciqNEIrumLS4rmQld4uUeJNGbmV5QccHSYG1whYzmWDPyMsABFHPOpD+n7pKKGmdk6ZMT54
Stu/6OgvFk5L8urbpea1b4C/dJ0N2qd50SlrNPeNj/TFoNadCiSMao87TJb8tQDihfuyCVnGRoZ1
GvaBLzaU9oS8jO2yU+r3uDeGn8wq7QNboc17HOUhStzI96S59JIPXywNMK4ram37VMxYbFfRJ0TV
a0FCFTVNB3TKJF8rNMhTovLS0IOh/JvkWmV33CE/hj4PTLtBWF+nITFGpSPjHeJRjc7Dd2UwWVv4
nZUVMkMqybCpRtMSmn/+0yUg0PGK6wBdldQMO0cepmwnA9t+Oyj5FnRnXmyLbTI34XFFoOOANchi
MbZWoimeRfo3ZdEXqVWCwyRojWOmSuXKZi0+WbAhXNzoRTvMmnFjfV7nMPABKTjQ7kOMhwbm5UQl
EAdmm1AYrpRYdNPKalxoyKXjWxbGwvBCgDWWW9I8a1NWiPBn91aED5ebwu+NNBaQBz8PYmTuKvov
p0avZyxd23vPmeeNgFK81DsERU5doWwrIMKv+/K//hj+2/+eP/3rAdf//B/+/EdejFXoB83ij/98
CP+o8jr/0fzP/Gv/99cuf+mfb7rvVdNW3//28FLUf9u32beXJsyz5e9cfAQj/flN3Jfm5eIPu6wJ
m/Ft+70an7/XbdK8Dsd3nv/m//eHf/v++invx+L7P377I0epdf40RKaz3/780enbP36b74X/+vnj
//zZ40vKrzmYE6Rfw5flb3x/qZt//IZD/d/Rn2VtgNKh3v1qD9B/f/2RKf0dMAeNBDj6s0rtzGLI
8qoJ/vGbpP2d0wfzjRlFPmsr86M6b+cfCerfqSnxI6Bc4BPRBNN/+/eXu3hf/3l/f8va9ClnVddM
5nKLavwPcAF6XxALKP/Tur1cuWBSq9EKcjTVdmpzn37Mn5t77bP/LO2nvXcY3NGZ9vGjFNrDfXWC
bX+a3GLfPpZfqueqtrsf8ftStlPn3O16t9uN7ofefXdfOLJrHUS7sAO7PoVO6Ho2zMPcTqf9ZI/7
+NtPj/zPWf08i4Xl579nMUdh8yyuCk74GAP3wQlqn3xud4VbneoDJ90g2vITrhbDR30f7TB4OqV3
6lYIeBlF/Dk0JxyCkmSKxLyXD7AO8SCQ1DLdy4dpP/yOjlPy2XxIP5rSIb6LnfQ0mU5iuFP2mG10
+1ZGJvBkXAMYJoW2xaUYmgMmkG2d7tHU3GdmfN8PBrKJw2PSSRuzvBpq5pQSj4GYJaCmmHs5Sa9W
lFaMNdobZgzEDO5usvPF6JhX5u72q5wf13/OcR7nYqT5m/x0Zei9GKpTxUid8tyr75Lhw+3Ply6P
6nkAYC1EsWQInNcsmMsBzDYKm7Sq4r2aR0H5aaw7Xd43GavnkxkLaflISSzX9poweeWPtIBC+04H
elWc4hrXjY9F0peof9LOGeu7IhW4pvOhNQysRRu1+5hauL3sVLgK7S8l0q/fmxMEzhOnATTiJb1X
hFpSaGMa7cPuw5jiEGXa2ZaxyPXDZ//MWGygbFTA9MUlmgzkEl3NGC2Wl4N21vIthdNFxvQ6Dc5B
QlqAG6pKeH/5+FujiYgDYJp6WvOtkFDTkPA4a7xz73Uf4M/Z8SjZpeq5Qraxhi+vy3+PjKTfPDKw
7MVGFSvd8DuRkfUH/3l88J6ac/g0HPpPGwvseq/MUC1A3xzrAI2W21Kr6wzoowXWxv5S2sW9YqNG
7HRu7li76eC/tw6VsyXBsmBD/Tk5wh6OAopwYCIvHyuKJF6dYaC9Vw/JKX/Ujs3R20/n6FE/Cifp
dHuKC0+Yf40G9JXkSQHBjGrX5WiCEGsZffJw3zv6QT1jt/BYnVRnsL83u37f7brd5Aw7tHSdyg52
WywrZf74yzOClo1GFZWsY268LtaQ4cWGB5Ym3Acn/Vwy2eHOO+kn022O3VHYxQ/Gs/as+XYLq8We
HMF0ou/Rd+Gb8mQ+6o/GyTr5ruWKd8Zpy/D69Tnf+GrL65SGvYiYMk9m8HdBsPNZ3/WxkQ5mAkXL
7io7zWl1wlG003cGEi5bfcVXYN7VF5ghEers7Ay54vLVINg24B7dw+S2/aOyt1xhb55lpz+au/hR
+Cx8Du+aN15h84/65L1R9/KdcBLd/j5/nz9VZ/U42q19e7lcnyoUAOdjC8Ao0L7l62qLvDCA3wb7
ps6z4EHUzAp8mhENG9JS1+O8OmxBoJ9tv5FRvpw61DsvQPubEzJvh8QdE7mNbc67cNi4o+YPunzG
HEQwV8CBzs62S13fvibL7vvyf9k7j+a4lS5N/5WJ2aMDJuG2AKqKnhQpSiQ3CDnCmwQSCSB/fT/1
9URPi/ebq7j72SpCRMFk5jnveQ0XKsSPoEP0qVkr6WJMmP79o/vLXnI2SmWMiTyZWRMjoN9vCXsC
q4/G3ToU0jrFXXBw46seDoDX/+mEd8+F3m83db4UPlh02dSDUD5/v1TpdHOu5sU6oJp83O/UvfVd
PfnX0z0OWYfovnnoD/LePG9kBb3Z36M/3OgHmIMtJSSwBFI9k2o4ztQ0v19+pDa13JXJhDqOl9Nl
fkWMTBZTPrnH8a7LxvTn3z/Zjx8L0A9CDxwHIyobtpIPda8ToGLdz+ukJz1rwvDct7K/v8LHd3cG
l6Dn/yu7GoGT/2Ellgs83aXcq+OeEgf00F4Mfxjo/uUWBH/0PKCjage/+vjICoSxMtyt5lBsbZgQ
rhMnQq3jHz527MA/fu9n+Q2PiJIA+IXXdMZ6/0dNFpKDMrdx1WR5XrR3UAlCt7wPZtroqMpkN05d
QrRI2KXzKPglflOYOdsQ81uJRY7PZ4TKjcnaDg+tY+PbJoTqUM46hcRc7OkYrsG72kfvnuLEufT7
VtknJOXOd68cwvJg74X9UAfeOGRlWJBLukfleIQlb1RSgyQXiZA0MQnCv6FI1eJGZVKVHikm5a79
z8FUOkhCpsi5YAAO2UIai/Y8Vou/HQJg/47yY5lzUkor2xD5SbudIcwhkMhtbbl9qaVH2Bk89Hh7
wh/AOGRNOSW5X7VXenUSAUuFqQ/6svBDGv1pLi2o96aW9QOWzct2cuCM3ZulWj9Hzc4PHdF1dEm5
CX7ipqf2myRcHRp31E5r2uT5/Ah1zr9FZaJmol86EaZ6DB2ySpd2dk48zLJLkJbl98vSVS0DaKcn
LdbTDq4Nlt6XxLdH/dMrRi9Eq7uGd8G46P6gV1HDx8Tx/pPGfFwQRGvs7oj9vka9afRw1/OjxhTe
m/sVxj15TlVZeAwPBltWSTWpcT1W29QR8Qq+H6aOIuokJVhoJay8XpubAROFh2gk6zstd2VkYthn
SHsQLvpQ0cl+vNrbkautpjhbw0BV9dJgDHonCeJ1fEP/2uGDAGESKVlht+E7hsrzmIampnlcwkXZ
qa7ngaSVuDZr2jkCQ4umnqyCdWzlDw2xxOpQhlNeVZewn+KiPk3rKL/V7t51mCh2qjqEVrzLdHfP
JlyO2bfbeB6iOVtlTEwwPhQQwpcagvhhFnVsZfGkt9eyMb1FcJndThkGNxzeUT00SeEtw3ZA8RRh
WGQDxmRjv6o9rStigxO366ZnWKjVOW148cyNhgc1EymUjxVJYFseHfxVEw1V9nyBiZTNePSdwT3t
Xb9GSKboOplD9csII6svJKvJeF9Dp++/QDFpf7pR538LBxsa+6CWzkuVP1BNh6E1XKxe5Tyxpo2P
3tarHYxQou5bB9tnSi30nz+WKiZ+r5hD/c63RTi16XP81M2ANjjpsKgHV3ShSCXx5jNSU4TltcfC
8yw/qzfYHMnC57Rnezg7PK/VlgQ5YI6+J/EYW11aRnP0LF2f5SWV3xWpHBsb8wI5VvDLFkaTCdZ1
zKRLV8fXY5uTOqADbS/p3o+TufV0P97XPr80sVdF9FfB8Lq83AqapKSnNv2BZLsqDrZsrSfbUz5I
Q1nZVuYOIWT7wNT4b8emjDw89yVwvopR6Jwqr27GNMdEyk2sXTtYbNaR/cp0wcVLIdzCZ3et9Ovo
12ORFdicHiwLpXHaFV576hH330Xhbvss1s6/8Tsfu6oB9v3z4rn6kXAj7fAcg3hJZGdv80mKWl3P
Fq6eCTRF+5e7LRKSQTiHd/VIm5dhqzcvaWHJbXsqt8UqgszJC7+8lKUbVSmRc+RVnwFPaFtizTO+
N2TwEq+HPXO0000Hf/F3F5vMonMwj0OinhCsKOosthc5ZnnXXRGZvD35vWN9cme9dhkRd5ZL/pjl
/yqsntHsCFdquohiFXhJUcyVyjQHTn9oldtuWdBXs0jyqXMBdKRx7ty5Gss07uMe0XQ/g1Y3nuxJ
5sH/cU6wO+/9bGknvnQml/l0LM7xaodoGLviBFZSuJmqmc2lM0HvfTJB1rIOohzr5TIs8/w0F2Pj
ZMolAwitS1y9TaZiZBsLy3R3BUZWT1iFjc05B3s353TTZU1rLRWb6dBV5J3qkVRyMta2Iq2LYf5W
LIvw8TIVrXe9QAlzL4SEhJqWYxn9Ws95JUlUz9OSMd4P6jTap0Wnvien4qirwHyN5zF2UmuPZYmP
1jjetBOGpenSRS1Xjtp2SixH5+vtCveyOcjNGcu7pYgIyBMdI/VsibwxhyQcVzO37ooXVPOun3rr
Ur3L2iqDAys9j878sKK5FL2OiqzG7/C8TxK7e+ajML/ctT3/Gne5mURaZrASf9+8B+yUCOdFGsuK
hBJSBUlNXfNzOTOvUqpYPaWlWH18TcsichN3i9ha+2rBlaIRvW9YzOHC/rTbVpkMczuKFNxRDunc
xcNrENbKI3LJ2XRyNpqsEmvBMTDRrRtes6FoPoyxU4J/jxpHMhKpSCR/LRaPAMy6i3YOAh/2ZTbm
+I+fmRrVy6AaNp58LYaf+WKKnmOtG52rEsGoSV1cS0MI+4Fbp5SD4tMAFPHZxBBNEwPO+rOGnHQd
R4rEDqvmi0pArCyXkwBTXPTiHVYY7ur9NGNzVvDSliAEyXeCvh2S98pk65bqs9Q2yZzWhMFYFnkz
puveWohvnd+Hv/YwzjcuXS7nALZi85IYbteCZGaDOiPP/7wu/vA9Dg0B4yPRlkMGfdd2Ek9BSUn3
YNz5tLrZcQ7twNK92HrDO069QFuvKnRMnoyz03jHMh77N2sI4aO6VUeqOV9c/aLExM5rB5Kag/Dz
+k1vSJBTssaprLiT8RcMIkLAzYoD8QVMYCYpUksjDudJzHug3RlT3VVM2K4AfxWpsI16nTqvWzLL
OotwaZ2WL2ej9i3tIs+QZVo701PNQescAgLMnvJtiW0SUsWGrM+wz4U0Et9ElZ8XRziju02tttp/
1vZmFwyf7BHf3jhq+/FuqhgonTh9h/m40KF/m7bOManHkrpcppooTTZW/2vbiApKoFLlrVTdHqfh
FJvHPcTbirGrE/zsVbn+qPzVnVK/UVOfqtrPH4d2y/m+8zX8XAX+nuEUEBG1xvRFHcVc9e6FyVFq
Y05TgfLdyLhc3kh8mOWnfrHDd0MvWB5mL+jwYVhVt5xmrR0ngb7tzSfDXuHhRuiJm1hK6kF3slHO
jKVfmYNNQ/kcIys2J88q/JdmgficIEgsy+MwBbmfLEG7r8Qbm2hPxBxuDy3OVn1KOJv8UeyzOZsT
bWOb+Zvnvstyx9V1m4a4PwRrznzOJnfjZnH8GqbHjquLv7Yw30rpxeqagIzomo9dw9ENaskwz4yx
d1yLRsUHv/Xq9zwap+BYLn1+GCo17sdWUAzZOqeI2Z29+4Ij8+I8VHttNcVFvq+TfFeysvZn8EtS
UlMKI/tqiYeYQZUlo/lYeaPfPBpPISMxFP/ryXIDs1zIYZuDV4mxRnBX5nJcb7FqiMY7aPB580mr
JVAXc6nc9dRA6/eSGc/TFwJCY3GYIwvgWA0TJEmUQJ7K6oYVmNattKkX1npriEBowupTZE3Ujnvb
23jNtM4eJ3WXN13mekX5AxAv+rVthpOp2IbSOVmya8QXFfb5CM1e2K+Cn1tc9k5v7FtPzsa5Arit
MHbd46K1UvRYLl/AonK53RBQu8UEvHJo3xggBQrzFiuY+BBquN9BVjt+g4jaiZifHpqg2r9rd4u9
g1GLeVNTIb6cnWXHU0OjoxOnaqR1W9fstxexWrGEYgP3nYJwIU77LYNL4NJeV9ZSnYQuiupmhB+1
Xloz2whKocLUT5ywFrAFPuDFycXsvLjXWnvrhSUMezaVftgdpsUPzNHfKr1igQXnP2mKXvZXYpZT
fyLHqmALEjnR3sGSx59VxKj+pccm68U6Jxme8hXF3BVBGvaPeK8rmXS1va4XpDWLIp1bf9LIQOAK
+ScM/+3qUgLakx/cGWc4zGrbnU/gHTq8c/tGxgftWuwltpqElYToVrB/7ltHPNadPQ6JnvMu7BJE
0fMvt2h6JDMT1c5Vn7ukcNWOcci57Tmi7wU0C/cka9/1n6QfTneb327RJ8sZF5HFs+U3azI2TeNf
RtSJwWtl824ys+K1nRCwGqvb2V7YiKW3eHY2rRsJuuFm2c0JubhyD1BB4iZpgl4Gx9btRfEwtXu5
0UqZZT20td1ECbS/rTnYaw/HqzYYIx76BfJ8CptzZ0Vh/9WmRPVMM092IwIxasc+T6ea8IIDc/+q
ePNsSF6J2/Tj/GgiTPNu/EhV0ZU9mY7U0s4aRBZ4ffhEYJB51PESPWx4rQ6nLrCnHz5CkeXK117T
fjozY7/KYomtE5sEQcIqngYCt+dOObeLPWj7IEOckhMG3cX66q67KM6xyIQp990ii6QQueM8KnJF
3rrBrZyTG+Xxu1MZrHKFoW26m23eXRbyfu2rsHG74LhOU+Hc63BqzKXupoFi247mJuSc9be9y6wR
ZvpBKR+zoADXPsyoqdS2lNKlfXdwoRqu5JiTlZgsZh3X68FYlZWpSowUiLbm9C32bVJ3gTepNvGs
ma9PDWVRHJw1Kv37oa2c4nquS7MlbQX6xjS7qpwI1HQ4Vz527nQ6qUyHnN9z20h8IWmEE7Mdc/1d
5AG1SeVFX3KLsOaskoF+tmc/1E9WPfRd6iIZ+TXmNNJHE8v5h2tFBAeX/W6uWiJRmpNXLOZpQEcp
U1GXxS9li3XKCGpuvZ/dPOj8C3ax3Qse9vDzjKnG27gybpESawac20wrDYwAVfgZocWtLzu7r97d
2Ugr7cvRH17cwfaWzI+KsL8eusl6tSix4kuoSP2Y+GbsNC1KheN9v2wFS9xZmmfRqzgiE81dpwdc
DMvnlrzG4cppwra57DtVW9j16Oir7I38qsccgwA6V0lWrW/LPEMzitGS9q1z3pktNnKw9Uo9CuVU
FhfnLau7Vzrg6HWncUWqNGmai31zt5u2Yz9JSgTGTDU5dLi3udEhtf/gPJc46ZQpgvDmqbELSoCy
8Wd1K5wt6J82rNqrBzueehctolHzjbboUabECyQU9hFdzXccXkNAFjXq4ND1dBJZ0Y1YYCs3NP1x
cIPyU0cboZI+HHbvKCpT+yloaFen2p8s6yDlGkmQIL1z0AxSuLdNj/DquiroYX9QtjXxxS5JsYbg
PWp1s+MP/7C0JZHmEEUDGjwTLKJJln3qfxAHEqDAcOFL1BjnSGoS13kHjtllwomoppOIahQyNZNg
OzMLaWcHj9NXsRN4/TkV0PMZ90pvK28HuejxUHq5tC4UlWiZtAFlTFLsq66zCIU0Seo0pA+7O0zm
psWtavITbXVB+RqWxfh5LzGuu9CFRc8FR7fxcSDz7fkqLFS+Jrs1FmvSunugUop42EfRWLAGNzcf
ZUaCOgGp55nl26wi3SSTRbmRbM3ifVnL2rwGreu+rLqVxWUU1o4ALkKYmuCWaq0XdYEWKh3hDrYP
+9YLVoA3L5mGlTeARcAiS4i/KOKUh763WW4FLsolYAz7sqC58pJNyejHEHusX3Jji1u3Wkgmn3NU
VYdFuqom7ajxH/LJCt9yU+aPQZ3n+bUggWHLclD1k4FsxXRiaVh5jUcmQ0KLM/eniZb+Cl3mpq7m
RpUPlZYl6gDdG9jLMYJMJGq8IHoPuuiRZ03KSjuD8m2LmT5XuhkozTCQKymvZ0LNCU5/Ejo0TzlC
JH44aeFz6sYQSOkHV/1thKj83Ws6f8pKoEudaELOLx3ZijaFAYioEPds+TyGlv3q5by7w+z6M/Nx
vXEi47rJH6p2rYLj5PGAbqKpnddkG2U9JW60Ow9e2EtI+bXkmJx3OT6tcog+TVjQ3eNmuLXJpOzm
Jd5R6fF9b0THIHGesUUr8/Bh9GqM6TYvLB5hiId1Bkdt/9m3wdwm/VoEt81i0wSEPlHLaUi2xl1F
uqd/0kFXWscZD8E5mTtG7WkcTNPD6msO903aDKXMZr1XRUeLFZVeYR2GaHfdDGuMtkycxo7AXaH4
l+hrSPI9wIfDqs0pwQ3okgoAm3l0RmxIGNytVywfs/OSHHaWuRdhlYJBiRt/mcMia+x27BJ72kdM
3QhTdpOpj7G4sCRWwSeXMgITnSAumcyX65vTeU6Zyn4oLoRBw5TOkyuehjwI3xYN/yPbasHLjYJV
voeFxaaH/ygs+s7NwSJcpYpftRbzj3iS03jolrJ6D7wBqrfnrN0z5NntVZZ2dx/LdhuP1uqr+83t
dXk+n+ZfPWKiV72ssiHOvt5bMOzA/zSgh3j2R9XTTzpduCSTu5iRk9pa2B6CFbdE0a7lfh3k+/Ci
AGLtrHJa+6pqcoLhdZvTjuOPFP3A0Ya48Qpd3nUgCVVM4mqMr1ryQC14hucSSvVmFwcObKoP4y3x
CwAegG4Uz+1bMAsCMKypdzbqkymKU9EsjZO2xTT8gHqPQyrFmPMvlabck8oHAUvCIJAO73LHJi/c
dP+9XYf4EmcOXWNmzHadei0R2gez9/2nvbK7idU9UDtPNOCkyRcrRTXlzlKmq8O+Sqir7p7cEFhj
qQMOfGmX4ee6EOvnZXG7PZmK2j8sFJsOnEiP5tFTXWyBL7f6Z1lGDP1luFINDsW3ssJ9JqHqq5+c
LndhekpxhZlmcZReX+LVrgkXw8I9RhVFPuT6NaSky+l86/q+i6L4VQFMvI/5Ol8Q9OktBwBnpVIU
SFZ6bjkPbnksAkSsKX6O6/1Ao/bZlLq9B37Lb5S/Y2wmsXl5cwVQEsph2V2ZYgt/4vfThgdYKt5w
LVD1CyDT2nzGVMS+RrLt3FqrParUslrz0yojFhHI7fxSmG15HZY1AjOz6v1b3GyImtwpZEhSCb++
octv4dcAPONj6iFlS+vYzN8gBRONqkNvez+TD/lraPaecRT0oErAwl5S29jxd6E0C491N43pxhZp
MoSkw5uwqtakzppjnwN4gemgkGv45C30tpxqIw6DVknYnWgpJhJbh0FLcR2JCSxqINpsm3tqaz11
P1EBh1+gKCNUwGGg+1zZc//sKmCOzEGaMGfhvoU7xVft6nTL567MsIu2mZI0VX6n9mn2EzFW3pCg
j4jf4rLsCbePcmAOzzjy0QvL8XtB/TQmwCBn9MKq+1/Gm7bncI+nF3/delamKH8BX7LF5czdhkzH
YrqpbdP/6Bjo9Yk/YCqeiN7xcHfRtTzEsq+eUbUvuF+TavZIsC7tcWVyNfDxQWrKCjtqnaMfYqma
TMEahgm6e288jBKhCUgZNUK6jEL83AtXmTQc4+6nAQVhra4hVpHNWBec5lHZ1+k0lR5LKW/mH4TQ
bi6/Tw+3YUuWROKC7luZaUxBVJbrVMNREmpaHy3khNOhFnFPhdNwlltB7bLmAlc/rNKhKmqU47D6
py7+FNKhPxt7lCJhEeXft2VSxFJRCC9Mu0JSGc/eEPeIh/xXpEtnXGZ2lgCegbPi3AuhcHa3BGL7
9mXYLFRuEV2bPI/OStjMZGjAPBZAfAfHWXJzWDH1J+B6WREZDsAL3HNeIeRueYgKHu1SY7zczK6X
eF2ug2wL9nnnexmx+606O18ulEHnmkaCduSW3R+lzd8PWd2Ps8kzs48slX9RfjFg+WhbCUd79J0O
/8ExjA4btPDavzTyXjgkWojnwKlP7q6ODHoPg4gy+Lgpsc2HxbkGp7tz3D6T4s4DDcRtLfOL5ejr
Sw3kOYntsotujdX8YdD9cWiLlxWUvQiq4Nm7DOu632epVhNM7bJ3TrZbBo8jKctr8vzUPxwNY7PM
IB1aJ0ykcwTLB2kDricrs/6mPbjSGm/r0MkfEZf/SWnzl3vB34ctBlEXZh/oQj5MuON2nbXah+4Q
A7Iki5MvqYwYT/z9K/53V8Fzi3QXh7sKP07qGTloGsa+O2w5gy1KIOgSqaswh/7Dq/nLp8Tt4GiG
r/dZvM1r+v3VqDWOi9ydukOvhzBxyOpLjejWlC9Z/OFS/+6eyL+Fa4dOHUH2BxKibltwMIsnV7q+
fLaYg961fWH+8VWwA2VgT9ID3ji4C/9+QxINgRMvqj2YQeYv5+y5OxFa1vHv389HngPqfoTQJNVg
QYV//kfaTT0j4nGMXx981ZrP9jrpWzCq8JIwUPeADHT9hzSff10PvAXRCffmfUwuDxXoHdV2fRjx
Js/6vaaBgRD3h43l394VfEv+J5QY6Na/P7uFqT8MIFHDNbehlLkWukWf5kWA1V2M8GH/8JV/pKXy
4TkONwWtmw8DVc/v19vJJfdDjCyz7ny6bULc2WtAG0f7CPRi3fdl+89sX6Cc29wX3wWuJVwP7djv
l6wrtz2H0/jZMFT5xWB1TDnU7Gee3fd/uLuPSwuSDfeHWTvFClr24APbxprNHgTb4meWi+2AkCPk
jwLEc9MYyv/95/hxaaFCxoGUvdVFBHr2IPr9rjjCgl1xu+TAlkCy5RQF2SQdWuV/fh0B+57PkQWA
yvH367S7R+hxXomsQWJ4gc+RSoct/FOIw18/Cw9/PxFDAoOu9Bcx47jPsCPgGWWMn7xHDveQEp5c
xGNTls3b0vbMzLxl+5MHwF8fIkZAzPnQJ5DXgqT795ur28hBMQpS2Qe4aILUOZfSH8vjP32EUOhg
k4eQdWCSfrQRq2oKjtA0IiujSV/5lYAYuU7/dL/4F6HtvAV6ZFELttzf78VHFeW2cS0yzSEDqmPr
tK2n7fT39/Jxv+AqsA8JEEHtgTLD9X6/SqVooBc1elkwmY2xWe4cUQaQ9eEVftbZlXz4++v9mzeE
0EGg2yBzyUV9+vv1/FWi+fUbL3Na/C0mK9aP4bBtv/7+Kn/9/BCfnNmAaLfOddaH78AMkMHBuT0Q
/cC9r/zQOy2+nD/nfWg9mIY5ZBlFtAh/f9W/7hZn5ipbBf4pEOg+1kjxYuKCyAiPvdAxSVyA0ecC
qVyvx/2/LvX/BUz/Q8AUwdf7fwuYTr+Gqfhdv3T+D/+lXxIBGiUgtRCVNNs2NcT//l//JV8S9n+w
p+MPwnbO8YFy6L/VS8L7D+RMZ0FK4HJ4YnL03+ol4fwHShWfLtvFsdEnE/mfiJf4KXzl/5e0ytfx
f8RT1Lls+JQEv6+CTtZxqOlmDyZSsjm1e23r4xqOwZfKn4ViJJrbcyoL7QXHQNBLurqNvvGLt8s8
GnAO1iYAMiQ+kNkVA053uWI91O31DN3vBXUnHAwFRtGkERwU/9QXgJLg9FoDDYVM2osCb9SkK+bo
TbWBtyRzjGvaebiQ3/YgM0QWrKpkIh0OZAN0TTh6tO3rdqOU4zE+chY3LeBfNfeQR+qLStvxjWKU
fFe4cvgGLiDf0UKvGQwC+5sxu0f+dhU1r0yOWy8J9xYr57At7buqarZXJXX4HPfdWp1KTj+Gb3UJ
LyTYC9rVfBUh5LO2MyKBLTR/Cxrp/Cx7SHSJZaruq8uxGcLKKgBWcmW6HkhUnwcIJd184qipefHB
f68hIAfBpeU68gSUde+KCbR8WePpyi1F15y6ubfuJjDhIYkBqH6WdWNhbyDEfoVDQwzxS6swOJTr
jtcKTxUHSd9VuB6IydI68714xg0tPxtoCgsB3aFuPS8/4BA29seg98bbYawKnYxgbG9iJhk5GYJ2
+hTaoH7w7e3hpVZmLjK7OefVgDlH91PjBRZoWFSaVHbzBpIlOtuF3SWmr97gx99bMBWb2WFTQMUk
PfCbxkoUz/6yA5cCflRX+lxLXOT2vtqJN9ZQTegf1ZK0UsgoCbvFPCC/pBLt130dL6L6TPaDsNQL
wETICTA5VmBUG9VWOjjYpMHyq7rUymtoGjGoOnirwgku6+FoWqdli0MrE8IK5ZWcR2idZK8gdwYA
Re07YkOypDpfRvdCyVYeNxEPUBJgd+tDGZfkThCDRixGDJjyFK0qfOw3VTIWN9Hjhu9ElGBR4O0p
5ED5ziia5JFwnvUzgccG8XtYA0/RPXTBFdlh0Nzg5YhvbbHbVZpTEV0jeM2nww5OyFgtyilasfFn
Nu13o4cDnbGiW0RSkH7EGsKJcEdmkUneWtD3mnA25qKWMIoScc5quxiiKShg/nl9lJQd3vg4xjnb
W4//8evI4IppnIpans8sZgCpmBECo9d1P9o7AvwJ1ucZvlhg5gIl3xro8X5aObV9oTrdNoe1Hli2
Ho4g7jkMHVJxbG37e7M51Wu4GMitoVZ0/XU9+ftlGcQVqLjNDpEYW07vThG1XloPlmiyMx+gyPSA
wClpsaFr06XK/a9hN2Dn54kNQFbFQvIwhZi+zH3Vvrd6td66WUkvWacx/6XGkcqeFbje+RqfrKwd
sXVIl3lgQNxMtYSaFYMSJHnlnKHv2IUy6MnAScOttKE4q3JZoEo4MF2Q/LRFNhvBaKx1ImMTc9cP
htw2Pp609+nOrsDh0GgKVQpYSDgcMKsSK+vUjy3zEG37WqXSL7suA9nHb4Q1ukwM8q0+hwc9h/Zl
MEcE0aiKAQwqFjSJx8EM7nrcrYKtKahN4F3scVPBc9gV26FXEPxKwsrUi5TBbzemZlyt6Vji36OP
0C7a+GjrRrygTMdbMIq26kukhvjnkNvLC5pd8nfRAWIqgNq6cI/DotTneNsDCJEtWSoXy6hclDX7
grNubtXheiTkoBjZeWyv/sHP2ZbLKsBp98ikR7xtsVjWhBtfHsuwKcoD7p16vZiGxXinojWOehRT
yRdiWbsfPCwQBxYstwfrWw8Psjmu67yOWUxm7k+7WhVwoMqPNXOMDDbrJ8G4gE1YLrWDn2PY8WV2
6oKw7TjxiYtNoS/yWmGV8/r8GF9Sv2b46nenahvEjRn623p1cXvExZCsPTLm++to2B8ITTlgpJ/I
ylkTp1vuGpwEApZxN+p7IeG/cm0qQLJmaueqOQdTMtGAor+SzcUP0M2aeVEPzlWxB3R14sXmfh4x
MKqK8Xqe/BdhA2rOzGobj0U6HrXjfsO1UitJ7gwDjmq/8Obyclb15VjEh113LIceh4H2fqv2QyfL
l0lHDPd9KS/CCZC/zxEK19V24QXtkvb9o+4stjbpA9FHt33puWkrfTi7bDDLDyiKfao1DIL4PE6x
i1ONHw9uNNFV7NVf/d1DMtQyd6txQaDlP1omwL8H0p5p2mz29iuYDGRyz56F0dzyuWhEl/hizkbE
nBdrc+EOkF2HfbpsCgagZR9dEMZ1bCP9CCh6qYP4KnZG9p4altz23WjQ6n4N90v+/9d8Kr7OtZjh
HaBCJdFCh+V11Hg3jd7h50WILWxsHrSk97Js/uxYiE9lu/3wwa1R+5dznK6+o5FDTPOXnllH37FQ
J3WwhHssIU42G26Eo33V9s716lgM3qHBj764XyDepBM7jt30l0U+w2mIIvkCXpR1dfNrCOIDjp0X
S+1e2Hv0ZZzDM9+5nNK9i5ovBrDKDsZ7QmAPTuURnxR1t+xFXhJs5B6VWz0cSrPiPdo7X8IB+Fg5
50KmVT+qwWWW2EUp4H+MnMnOQqs9ykF+1m79wnaaYrxTXlq9+0mvzK2UGtgDKp9zWtJ4HSl9nmQ4
XEvZfgNb+LrlKsI7wHE+h7gSzPAOE4hohAudFRlWtN3O0CWg05cpjMrtk2YKngAdNZhDSYw4LcsV
190y/YiEhZtpqJ3b1XH2RG0vpGX1fNXBLy4HVba5K6upDzNCFmM8HnJKtM65ZbR9wApSnvB7D7L/
pO5MduRG0mz9Ko27Z4KzkYu7cae7x6yYFdKGCEkhzjON09Pfj55ZXeGMaHeoL3rRBVSiAFXKnKTR
aPb/53xHL5VfICG8vOw3ZD/5Fzq9kofGpGlBC3vdDcqFktyaMXLm3LiP6UMge5PRCh3CWLBlMb+R
AjNdTQltSzTcTlrJFW21O93st1kceloOQTR3eIZxbt4S34TO6aYOuuAcwcBNPiVrYEHnNc0P7nz0
Y4rC6wkw0+Tz2RiCG8W2ztvRvsUfu2aDEcGfU+FyGg86wBfUcb2n21gKTSGxG5BEwO4nQFKM10Wt
WnCuhU8MRpKdtZJWg5Jcj3VwmST2ra5l97nwV40gNpkVNVDdW53vjAXsA3Vqs5Z+cuZWTDa32gUj
R3HUsOn3MNG3St08scl4iUjWc8OfeelcmeldNN4osmY6Fw9QtS7QPka0d1/ZBIJLpQFhpNEZMsj+
VgbPaUoQsVZv/ZpoUfeXUqDBoHCH9M6/TmvrUm3pf6QkEzu4JaT+RqrVOiXyeUNjv0LPPyBmV1jX
mwmRQV7LM8h2mzjvVDTsDIXk87vvFrcmrksNOstEQ1G1PaQd7rbrky90nVepi9ir8VmZ9elnUo1o
GxJUz3BEwDbXbEaQx/7KG2Scfdkh+cKH0efmmWtnN73VXOZDnXtJynLSRC+AWWo0I+xriz5xV0A/
Xtlad2du8TpQIKzWtjrCbwPBFH4XsKGC82BSxS8jbb/QgqtCjgVt6wDuUvVmNTSOisolkfWIQyNL
vrtqgswntlMn3qIMHTZR06ohidd2369bRPLbLKGNs2pKGd2YXd9k6y6aayYVDfWfNU6LV1wh6NAI
pPLLjS3mqDSaoNmw9i0UQ7TF8Lp5nUy1M8vuVHvtDjZfxJbyAq05Hzu7QyrXShka44IDjHzj3ibd
uQ7SP/LsyO9jJqVj38VBlv2mp+VOhHXV5X2NXJOdp1P1qEyGIH/GuBN2V8rA9uqL7UftrXDhB28a
JLEPpR6gNSlKF69MiCZfX8XjUP7i1VInFLFprW4zNBnZWuaSFvXgcGFeKVof3R2fhru+1wm70Np2
/JIqZdduMq12LW9oswHxSjSo+MOGAE017hR+YIaEIL1AoWzyWUQ7xcbSTXX7okCE+bVHRX/DxmSs
LpPRTjYZVLxfGuBEhN2lBPtDp3b6sT9c/08UHMq3/KGt395akCn/Czgpc1rWf11m2PyUr7+K+j0m
Zf4X/sGkCOuvuco5F9vxCmu0X/5VZ1Bc/S/q1BrediqgiAznP/oXJuUvquWAHOh1gRIAgPafdQbF
ojqB8hYmJVk18Cj/AJGyhIuQPcPJ0aH3ZOBf5i9blNqUAVZhok/KZkqKrRQJZDWIbtnv3IJmDUSx
yHcyfcWUlYorR3Qb9Bd8o4pzoqh2Q6XvQr3eqMN4/u723f5d5HjPPFkUHPlVFFiAjs8poHRYlqbM
tMA+VrmKu8FLVfL5SvJ13yAIb7A+bkh4VFbHx5uLQO9qLUTw0C+gAA09GCwmj2JRR/U5Y3SU7Wzw
Z2mDJsXOrexmfln8VQcqFuuQYdY1q6ciGlZCGbPVTXLlgWhHdhKa33QUFEiKu5HTGGGED9gcQzKz
mpjGdKPcaVXYfq2Ihqw3ecI3nfOaqqEGQM7wUg7I81dBF05fw7i1voPyHoId58CxnMu6ffyQN+6k
bTLdmupVXESVv52vBGdNyiEByJZphaho1ZrDj0sF5cKo5qeZxjkbaGvS23u/IXVpXYzptC2pe1i7
aHKCnWKPseWliiTlMdVDuQ2zQLVZvwzIA0Wa97uostjfDjKPvwZWxn5LN0PN9vI4jxHGdb38Vpk2
3+q44QNQ+jF+1ULT08YLS0HYe0R2EMZEa3CROrk+XQQ3CIi4w4/NYS7uihxvQ4g7fG364/TT4fQU
rly/qdyLJCitku4kddtVjDI58fKgH780aP1Z/nH0oLgwCMRaTUpa2KvOEVm7CWq391fEpljsuhTF
stnGptYTh+B6XA+FYz8PSsW5rU97rT0LSI250RSdvNzjs+mwcLefTKR3kZwOuFC1qWAfFu4U/Bnp
kI2gUiKjObfV1L2x8QGUq0LB07n2UWCdt0pM8YpYLbwxKqqPf2q/QKg+Zx99nNAa1OEZpjJHyAC3
OfwNjR6USD9sbVPUohrX6awrgTjskDg7iTxhpih9ZiEtxwW8IkvFbbbHb8ICFY7nXTfnvim8IppW
uLkXv2BqRqWWU6JuiE41HmVSNbdoVXpvlFl9hfGJ0KU0yLecqtw1zBTnikC9Hn1JRmcaHKEXUkj7
w7bWXp9A1jQIbViDNMIPb4pQOC+Oaqx5oean18hr5Bd0R/XT8Stfdi/2o8C2woBK74LS3+EowRDo
cSwjDUvHkF+OUZ5uUn8yNsdH+QCbERZkR6YZQbczgU4smjJ4yVq/8LkY3BXOrds5FlGOrfmmmVhW
EeffuKP7wtJseqUZNGtKyOGJVXoxxwh4OfwFiwsFJaROGFs0rx+038LEp100bYc/eKJmWeElC/xx
RSUsP5HcvXi/Poy7+Gb5Y1yYUYTMpEOufzGVtnIRV+b3KsRrvmrJgNoiWxp/jfnMhs5U6g3Hb/3i
67QfH9EG0D8bnhAv+uEDVnL8SoGpqB6TOtj6ZsYOPLTkrYCvfSFGw/5xfLy9ouXfnQBeJW40NBjQ
e8D3ibGYO1nvGAUR7Wtfn2zV010iBxWHGMBGLfWnMLVh9gq0+FaauHcdlZ+bSbOGt9HOxAPb4uFU
BubHuU1kHQmiNCfgSNrG4g0qVBbnEaui54NsX/GO6fdmNSZ3xy942ZnjenlDdYK/uL1IL+YJ8O56
e6fQDHwKmofmNX5s3XE6z5NBPFohlYmxYIYTgJP618dH/XhtFIVocuoQVrD4LMknEud8ks72XKtE
zh6HMtlMHWjH46PMk/PwWaIi4Q650FX4pzm/VO+urSgCa+Rxqh4Ni3A7ZEO1Q1haX2VanH47PtTH
eYruwZ3zaFSg7B9yFQnUY48Fj8FD+9lf525fPCtDzskeh8KmKINTzMbPLk1gKdaRM6mOvsRfcSay
cvy9qldERbWzOgVxTtLHHjzR8ASsV1tcG8syi54OqgZa+ky5X3xdQmHXpZoE9qatmm7aBFpug4bA
hfLDGH1KcIWtJ7O1raLp0pNDcqarAHq8MajK8SoTJeEgbVANtz2mA7lJylY1r4dIjPoq6BW+ycef
xOLO8GvZWZPjNKe5Ildaislk0JqipiW3QaY+eAa6MoSPMRVcg/LD8aH0+crfTbC/x5qph7NglUVq
McG0SU4yT0Z9I22pfu+nIZ4t1FbzVOfSrdekSGKVnpIwJYhjGLB/JYFjXoAs6sc10HjKVOR6Y1dA
c+q+ZoAgnK2Z+Mgps8EwH5smVfOVXTQ6lUphgXvySao9BeH65H6xbaLzCnPQnc8Chy9JkrgDdpbI
2Gij4VzpqeFcTHo9XooukffH79dirZlvF6sZe3t4MzRa1cXamldhk9Q2n2d6CPBHNHO6sya/YWMZ
1+T05Kr/aFWxPLHC7RU0i6ckAOjMH240MGzEDq+wkI7KVMyIhIdAcB9XlY+ftq6VrVb7xbRpa63D
kC9QarZ0cqiRZLQkcXvDIYBIgHIZ9WmtiZXhT/ZFRJui2Em8ZDurzjJaZ40b5Rdar6fW5RCQSrRD
gljhzmk7AtoSLXZ67/htXCye+9togzfikdFQR+t6eD2509JHUDml6HXQXruydLEnTuGJURZf/r9H
QbeDlMzk2LzfE71bPCn49BmAfdznbZ5e2Z20fxWw2INN1BLEg0+lgsHTk5coTfdR8mE68Yn4ZHyX
NxmmtgkhC6z24VXi+dQbKNWsnkF+VdfGZambF6Gobio7esskZbfcEc94Zn8ev7sfVzvOpjSoIaJa
pFC4i/ehyhU9ypHE0NwxOjJ/6+ac6CgAdV0VbVqQJ398n5FkzZA1dw5eJ0lkcZ1mZbuwm3Uyq2R9
5RZG+mBmYX6ecIzOaGuGtG/oXO5MF/47qWAk0h2/4OWWhyfN0Z93w+T0AJtzKTkCcWNGuqCfkoW9
/yBE5tAC6BG/ccRtgbgUmuioQthan64KkrZiJPARPVIbtsoT2fRWf2IJ/zjBqd0IphxVAG7OEvSG
+B0WQ22YG/4Up16V/zYmwHfHL3t/Wf9eFtjkoZmlEjODHFW4YUv4oLCUtsmREWzUJPanFSp362fZ
hNrgOciSzC19eHkb0QHm7NiS3EbsGIrfXU/a+m8bC/43wkux0Qo5TOVKyYj4WYHQaS5Dd4qarQG6
R6eEU2jZ2iQ3/WuTJFN2FiQO8AskixiMIqGdFNHuFXWLq0Jgw2MkrYXFzlxMJ5TH6DwiEy4LEXVN
oLORjW0afzTgf07DRJdp0lLle4TLgj5lV8ldW8TDDDACb9dMpb42o9y6Mx0leTp+ww8/NNxvRD7I
u211/nFkOi22Ea7Cwx6TWuBbjCqvax0D1hElnDsn0KznPxwL7DoUbxNFP0U3dMOHL5WUfdUgtRSe
4MvsIV/I8OmT5ToILHB/OhSHBcJyOYQLiHdL/aYbmu04jdLxqCfR1Rt6saFy0+0skYoTh6HFOZ9b
OB9MqGACCQebia3q8LJSI3DUqWQsFUbGxK9iQYIxIzNN/HQNCl6OQQ2p6Ca5VaWrX4Q2WhC3Qo9i
yLjcwlUxT5wPPzzUefvOR32OyODH7Yt9774SOkwNQ2sEV6+Y47aB5EVBr4ehWdPd/NMbfTjU4qQi
zFrV85ShorBAMEJVA6FJykLZTsGJteFwozLfZwqUyKhnzaKDhnCxr9OdOHN9ieB3ytXutsNY+Fyg
CbqfhtG565pAo5WTGyc+eB9f3XlUvrjMXOQAfH4On2495mPodrFg54y3KlHxY7uDGZ9j39LPAjrf
IO4A6RrhWGzsqAmvWNOL29COyDHXaoAQnWt191Na6X/+kDnWEAg8l4mR8y7epinv4iRPWuH1zuBu
y6qdvAFa0hZMlLr544dMKZ4bb8CgFWJ53u+LoEBTYgsyBQuV/l9jXyPTTm7UQqRPx4c6/MrsHzJD
zfX++TtD8ejwdk8kWBe82QzVwKCzyBFdqTAFTszaw8LNP6NQPJo3vDrjLEaxFasuTcMXNKkELi0d
EMg3ownyyyGLrWnV6a78Yhf5dOl0/qnw9cWX/e/B9f3NNPH0WfvM0XdvZwMuEUOWhBqOpPCCSrrc
BkllfrEzH9BfFrq7AAHmM2WNdJuJKj1n5x+9BqKvqhO34XA3988vQXhOlqKg5LDsfah54OOLpbUe
oQi5buhW/2zsarjJ8EqfGbk6bkWhl0+CRv5j2cj8hNfjkxcahDLvFGv+/pN/+KyTaCK7M1Fsz7WU
4TJTVOMZbCLiG9k+svPHrpXI8OX4/Pr0kgkawQLEB+jDl9jOSSt2hkx4Q4F3EvUVNTsOv+fQwpQf
fF7Hy4ncv+e+GYcdIqDh8fjwn6zM+I9MAnY4bs3T7/CSMe0msTtUwvMdrdrCr5O3Q5b4162uy1/H
h9J0/q6DTYeJE+3dWIulWUXoUjvpRHyhhbeXI7hFwEyDJkqR1eVoA4UTiTCoxk/dnSV6/0YNhuRb
bhT2tUzG8L+xhlAX4d1WIVPRFzi88tEcAyCZzDV1rHqvhYzGi138ZjP0ZwDff2b1u5GWCyO6tTxR
GClP3XHtU2jb5FqEWKBTK+/EPZ7/ro/3+N9XNT+Dd+9yik0Tu1cjPK20+y+TnQUbOCr6lxBoWmlX
8cah2Y8sStDhbiKju677fpum9qlz4afzaj4xUJukrr83Ur77HZJCpcnnQHhGN9beZPnA1vrW2NKk
d05c82dDIRhncUb9TSV0Ma1Cvxm1tGH5MuCJ7tK6tbZ6NRheSnnn7PjtPTz1/f0kmS+EWJh79+di
KDclOdIe2Jz2Oe1F8BQ5OopaXhLwk22nSLQnMhfMT54m3x4WROTrRDkuZk4wSg4IpMh7WoULUdKV
WkOO/MMwm/njhm+TS6KWRG9oWfkA+ZrplcYo06Q1F1U/KTdELLPvV5Fx1SR1r902Mq4z08hvDNSJ
Jxb9z1bd98MvpuxgNELU3bzoW9Tt0yZ0tpBssx26NBXaKhFPFIri3fEn+emdxQu5z+0FBL14knB8
VQjerHvIb5DEmnl6DrYgOTHKp1MT1wDbXjb+VHwP30bs8FlpCi4tTlWH6L7B2qkYsoUA4Xb8ej5d
XHmnKBBQLae4uRgqgZNro+gRXoLiZIBpQR3EjtqByDTp5T4KykHviu1knrWJLF8qS0yvNNPVcVNS
zz2xM/70PRHk/XHRXPXy7S/NWrR1w92NO86YuKyqa5NEy+smNipP9q08P371nz7Nd+MtTjxqOOZI
gRgvAXO4rtqAkDLGO3GPPxuF0qBN0RgvKB/8w6fpZ0CFDJW1tUmV7F6rIfcqfaj+N67l/SjznHq3
crZ5n83MLN55VJY7GRRi25RTtDl+x+b5vfxOsFE35mY0oO0Pez7YZ1oODtKL0qq+gIUYKauE8Mpv
3Uj7bFUYUUX1jjPzSmBn1Hap3skTP+GTl2OOcxDI91kfneWhEJOc4XdZ7nhDH8hLScAbYu0wWUO1
MJ+PX+0nSww2V/Q8pgW8/EPv3VZhxwwK+N+B6MlvXVpDtKRm1DRF+b3mE7ZN0YJvj4/5yWxhTAsH
OQZbDofzb3r3HJthBMoxMmYQVZMXxsimVQtaxX9jFJyupO+yXaaTfjiK6GxsOnXqeLLBRuvoxW+j
MtITE//T24dkgP8goOAbezhI2hhytDWeVGRkiDsV1Uk2wOjFt0lI/Qv15eSujzXjxKif3kBKb7Oj
0tA56B2Oyk7csMOOUStqE9fUW83LJDzZydX5WxYvAm5DlcM0uxRO1oulo4FMKjNFY+no4TkkUtRf
2wFchhNmE+AwrADxZEw7QE6QrNVe3yWlPp43egolS6mqUyWpT281uubZfzuvMYtb3QHrKXD3ctwk
73Jc9VE+bI1er3YpDAyW7qy/Hk2goCfu9SfLwey5/M9h57v0brKGUSgUNk1EOI59s9HLzn+blFJs
YH6SPhsQB74SRu0SX2uNa3hlp2IQP6lZYfqkPATynwYpb+rhD4jAJ7dpEThenQ/JMx84ma212sIl
kzqNeHU6q/81NTZwp6BVtccCoOIrzJuwW7XZlBUb8owDlRKXoBtz/A3TPr03VDYo8ZDdQC/18Ke1
dhsaA2EBHvtXhCNyxuLobaoAFZQOmCtFexmkuYubNl3DUpk2lSWBD0l7fJx603xrav+bEKm/VuLI
PIdHF2/VyIm/RHaE7BwOUXeiRPTZi0OLjr4ES9csUTj8waOVKk6Gb9hD7QLwnszRc3Um3xy/L5/N
VBc/HD1fzP1kxh+OUoV5Rccz5omlnbEqo14ZVuQC9VvNCIadm49wCoNCmawT4378bGASxuyJhGr2
qRuLr3CeE0UvXE4RjlYGa4Kkg00twnQbtzDUj1/ix6oMQxE1aiBM4oSxfPJ9jOfPRfDmQejMbpte
kmsY990wIFdyjGyDzSa+kq0qsu+kVgynFGN7r/jh2sSU03Gt02EiW2e5uPcl6JbMCTAESl+aeLCq
5C1RJHso1IbmTZzqLghsqdpXFnS2aWO3/YOiZrRKGwO/DhJskhM2oNmJsTDrKSZ8W8mwbzQ24YvI
tNs42OGOMV+jaYCRQFCW3275Quo3zhgk8UoXUd1vAqHW92zN9bu5MPnaBJ0C5GlKi2Kb5U1troqs
Gr7kLUkJJ3YIHyfyDHsx6HeBDp8BHIdTzKXLrOcxxy2y4PpNU4j4vqbK+cd1S0aZdRm8K3y0lvuQ
UlqRFbgJtbda0tXJJ3eL5fYNPulwQiPx2XzSuRqWt7kvuyzdOsgMcTgwEprV8lzEhv6kYgrbGmVN
kU+B1v8bfNCmVyzjVE/g01vpzPb2ObOZHcnhrSSy18zID2BotUZ138PO3/BdjXaGOooX8OjVTthl
uQpAbsOh51NY06u+ZFEjywGWWqwk/p0F4Ozu+Cv2ybllPt5ySpiVW/yPRQEKAgjfuLSjADU2FvYh
kFEPNnLQR/pAJkzeEgzxlGjpT4zCSreqWwfx5OTwEq6HQQkqAH9y/OM6IL+JQDWOwhSs6C0f3izQ
46Fru6PwmJXFTRq32EVkN/3SzALsXzVNKf654JSC5rOFzUacSlNz5hstJda1jgGlg1LggZvt1wFO
nC3nqF8EjJ+MP5ov4GBhsdha6DZTgU0xqtDFBda+1rgulU6vAkd24aBXXpXYgu5ZbuRV5IDKWClh
r39PW/IeSSeRuyJ3TGrBVXyvT1n50wGN9qscdPXWVqDJrlKAgCcW3w+f3fk3MjGQQ/GuaMv6nB8E
SlgioPMquMy3EgTrT7/2/dcmsYniweoaqrvSDoffkp/2MupTszs+NT+8MosfsNiK1X0OIdjMCVSQ
mN+D0H2aZl/J8UE+LAnzIBzA2FgTFIhe43Cqxa0gsIDvDLYy5YpW3kWSGvl6UIyr2uouW9O6t5r6
xP7g06ePCpYzF3UluqyHY/YVdGR75iQ7wDlzOOBYBcFq1Jxm8djngfJy/BoXwljKZvNFgjthl80p
DATQ4YAWrgtAiML3hCp9LyBuyIsbF2cwNKX699Bl1Y+8cC3EfcCWxwodoZ2dOrx/eLvm38CGYdZr
6IIJdfgbcOq4YWAVihehkiXNg3wbkNbWjSxl+XD8ej+dOO+GWuy/6HEGCGaYOHk+mBexCO9hcadn
xwf57CE69Hj5717gtxhkFGY3BEpMAg3eR3+TT+VEsEjlqDsfX/LXAaX77+MjftjwcZrlLrk8TeSS
2BkO76DSjCMqrMqlmoR7S3PS8ZpkmfSOIGp4D5OM020+gev7/xt1sVQlfgucBds9cEO3gJcn7d96
NXM5G1I2YISVV8rY+Cc+lx+fIF8XRIGzQchCI7G4uVUyTfYQkuBtxpG4NFVw/RpG5PPjl/bx3WcU
tClscQihY5zDGzoDyJ1J73wvdfGZuiEuQzj6dGyjHk8YIlsSbLBGE/RQxNgcjw/+8cRlzaPPyZbU
zlW2mIejJxiHB8LafW909fimmY9Z6y5vq0fbaK70CtNmnlbl+diE4kFUifvKEU3d2vTyL0YCYs6h
UKR/vBhywJoBcrRA6B8v+Sol3t46r2GAxCBfUfoVydkADe7Zr7XWX5t6QUxZbpMplMMxWB2/Hwgj
uODlRxGXiMUqgZT1gyS017IRi0aH7dUgASOYVW1rMh8muYlFqaqc/tn9FKK0vsSBNjQrTqcDVpGo
T1VePN2O2TwpNT5Xq7Jht0jwoxhl1PQrX/vwKw3Y28I3yGoqaf6Ym7AJgXCHiZHnaxewM23lAor8
hjAT8yUELhHuyK0XCDOKpr4FRA+BNVe0/s60OvWLJC4N7zuMXNAMlC9gnzRKmnhV43T2irYZemki
uhAllTCd1BWUdeMXbovhd476/sqdkoaACVHHX4fWynES0+Wlzj5M5oNRjsVzjQSG6yH/59lKhHrt
dwLqQJUSwwS0xOKfuT/RzBpzkabrHMH7z6kd9BAqR6u0MAJKGwQmyVDDhVC7rgWwUhNUo2F7HSiG
Q6B0M7z5RK1hy4cgUMrgSrH0ERm7Wlc/iCMPAs+uJvUcqYr8OiCSjjfwrqDs26VThHcKxkwCZeLE
eUzIe0m6TdVDj19TS3I68pQc5UytAhcNRi5rjRTxKauF/qTRK+JgJLi+rPIc5AKYq2GI+E9RYNDi
iBy1eNTILnK0nRRtmtEY7OsCj3ZIHJPpZ3260cLExcDsi8T2LFuS1xGkIZ0SpVLFazsASqs7ml8g
TEA7wzQm2AYTjWOx6wYyTg6dNXDuJ4giwVkqouGtI1/srqQh/Rb2iWhXqp2p6TpVCMfyHBwM0zP5
X0EPjKbCPd3YJrzvaVLbEv8rjSGv1BRYFbV02LZVY9M9aE1OKUdLKWZ5ZWNxatWTCtx1atTttBF4
1IjjUALI2hS5oWyXe+K2G8707SjQUAO1M5R7nPHcw57UjWGlvqXSAr+bdAYf1/Ke6x3vGd+50dk3
zp78ne4p4GFhQRMv6eEUe0A4Ed7jL9oBYMPHmSBe7WHi2swV75AzNiCvZ9y4PxrorhQrS17GPZC8
q3XgDzOlvJ155YgSQJdPVVFS7tRz7Xbcw81hzAJyYFYCPa/8oiFVYg9D1xATkCpHbE6y4skBTHet
Qf2m87I9UekBqA4HyMCDFdj1eVSrKugHqzBrj/3R8IOGc/cKGwiqOt1APIYEs4FtxwQxPVh+oD7Q
+NS/W3vAe7yHvY9yqh/zPQKeIuqMXCDJERKAjMAxyHKEy0+5JHprDX+8IEIshFOfRuGtb86MeUMj
Oy3Zk+cbvvqYlq1wqD11T6dnYxbTJg8QgVd0CYMryDTDvTJD7acZb281og3P7DjEwJj6CQg439Hn
QB+I+NAM8EunuRA/e+kGBvOvB5+v7FH6aANB7jokVjnrjH7mRF08BL0vVQMMP4Qc863aw/nhXwPq
D4j/IrhlD/BPOdPBhNKHIjoP6yT/VsGm+gbP2nhu9hEAsGzg5og5GQDmBTb2cR8Y4O7DAzLc1dTu
oiRv11QaCRgoWos9WW2Euz42+kd7SPSzxgoVbJzg/VfldCGTNPoxjIjJ4MKn8UsIHHtcEYdYswBb
Vv0j6wgzCJDKa+vWsdsXDUiWdgYnaBTzwgB9G0p5+ER8hP2kxzJptoQsDI0HkyYbvlE1MwavG0wr
2YxRqN8Nkd8NZHQopLO4kaHKn1FdpaR/QTvgNY6jRhD+MMJZ8E3NNrakR8SQXJuBZrdLvG1BzhkQ
WUgMCJQ2YwDXY4tBCoiP2g7qBaRHNYUGUQcKdedE/V6aCZlHo1mQrdelCsxzR+OUQwZEp46eaEwS
EAbyjYmvjHRcFDk8FpswhlYQ29UEz6ZF/txqaoi1W5edxGI2DqoC0RmXv3pekJISrEsixK2zJBP9
zolJdSfoI07kmQZN7FlXOunvysKus/NGdOS0qcidII8Yqs8/+yAQW6n6WXSp24OyC8NG/a3Xs6HQ
HNREXqVWBtXGidlRgxciP/ApaZUmv4UXPRY7cK1tx3wJbP4UjylMiY7GnZc6Sf8iheXkq9GKEnet
kaKkneUl9rgnAxNs9qtN4r73SsA9wM/sprzUJBFRgR3ZT2rlTi8mO1BjwwpqTqvI8KOvxL3g6I17
rBE3CeizYkNwRR7/8ElWqVaajp0aRYJLY1SVKbVaQxvVFRFukmwwESrAuBqyqXqF0oSXklwzeBNm
/u/o/YabKSN79J6p3ZMQG5TaWaxFys/aNKU8N6RfvKr0ShIYIw2E8Nb2A9YOt3Un4yKSKR+BIlda
jYXX7c1tj8AHQI10URPgNWiBZoz2+DXKWu1ZMXwipoIoYZ1Q2Ie8woQLroB21/oqJyaCJAOzNR8D
21deqsbsOLIbA+cBpekM8iepkkJDr5PwK+k/WrAuEgjqGTIi3auKTvutVF371hvT+A2/dM+LR3jk
pfAhxLNBGUVHmuUMK4EeUV5ONZXkbU6OZbBLRZSeW1Zjj6Qxgh6hkJJ+10Wo39RWrg/eOBZF+2TU
cXRNgoBRe24xVTcN/y9/RXO2tDeqHiY/QsIVwnUU55m1Js2I7ZztxN2bTnDDBCTdt6+A1ZTfZVFL
ZTWoWtJuurHFgExQgHXZ5rDuzgkvqNqdWSZErmspQBRyUtArr80OTCS/f7LqLcYb884M8+HBz4la
3IkyIj+sm8yejMKeMijbOOkKugrM6xUWkKLiS4qsfcUpKA89Qlw0f22Tc/uatDmpOUacKc26475c
KyAw3ZUo8IxjNU8LcvPi4QKm8wzQyt6MLhzgf1Smcp0aUOm8ibaN1du4myOmEF8bakjdLmyL5DJ1
QCVtVbePvxW8j+26I4kRNFtdyonkOlN5IZ6Vl9Bqw+a1HsfBWnec4K2NrZTORV4YhNTWioq7UkM+
95oTi6cCAsHDzu9dZZmu7+KiVpsf2SACFVp6qkdr08l8+haDOztSOSAQTEYSHTC8ibguI+4LFUKJ
0l/Wigxv0I7liae2wrxPybqgzDgVa0DNXDWgELbHZqXzKen1MsUR2BWc7gt/Klo0sEoPpX0o82oD
xHa4dIhAJfUGLIm2EX0AnIeVf5hZZ47YVFlRtWs7jKpfJhnHvx21YkeUB3Z27WK1sVZB3SHDB71o
A85ryVMCS+LWxrrWp9pnQ4QBe+X7FOpWWgVhfY1VkwhWdr4sZy7Ne/ztlpU3mzHm1syHLP1U1Xrf
Fjg8SGCEoQHDP+ci4lKdSs6SNUd9KR6elBCLEOeYkkTTorwkh89d+TYgGwP+Ip0SI/niiLa/tSan
8oY08h8iu1BIaBPTmSsD8FsTuJEQCe1lXncW6JvO2BUybSHPm/q6z4n2gTmAeH3qCa5JGgKNyurp
+NHok/oN/lJMzfhrVOAUS/s8SPSp91vV92bd/k4jxejcJEltXZamdU38bAwMzo9v2GCH5nrAunXT
SDs8oYX6WMDBPM+BnvPZfHOXhWIxuH0NVM31TD0l01eN5T1rDdvxfKz+/GB+MNRcmnzXDVWUtqqK
mEoHaMnwLEy05kEJiG3IOURA/cQoMZXVI1S0+OvxO/1J3QGDD14qKLTA5/dH1HcDQ9Yh76tNXM4V
NSEkSVJtFFAbJ47Zn95J5MycsFE/OsvKKlS1xEnj2PVwiGVfM0M4DaEORB5RdTvp0vl8MI7TVAAF
7INFkYMcd1z9xLRSShnA6Rc0Sdl53rsj56bjN+/j+Z0JQjHjXyPNf/7u5pFvFqI+56nREBvOQuEX
Z844R5NYAuVuUPZrwCrh4/FB55+/eNcpa6IewEPKy75vb7wb1JK9H5apdL0R85836iLxIvUmLK80
n/zX42N9rIhTgMOCRBsH4jhXeniBdR4UbSMy1/Mr3Xzr3caCuWe1hBINreoRU5w/hrmRvpAJpO2G
wtKfj4//yeykdGrNDQMw0PRqDsfvbZ9tt07d2NB78Vyl2BqFEXV/t+P+J5BF3VvdyvrtPyAWNf/B
p/zXaxsV+f8CeNFc6vuv4UXb+i3/Gf7HTkav+et7hNH8r/2DMLK0v2bjkgokG7ssc4+H9TcqWbHM
vxCzUL+ktIiiw7CYR/8gjKy/aDYA2LZtFM8zrYgp1MCzDP/v/9H/QnoBShyXAx0X6oLan1CM/iZ3
/PvFIMgA7QqVaVdjEA5fH0qorUbNIe8x+gR+l5xLBerNejSdMuZslHA6Hkm8JQAttYZ03UdV/82o
Q1Pu+jYpsNbxkQdwz8HMw5BVqABo1YyINyMIdhZhZuaWfn2yjWJwyZvWmvqzotUrUl/r0XFXEIOV
fk1NyX4loI/9c1uHwZe6UYpoi5OHY2ZQYola+3rJ8crQ0L16cpyUcwTqzW/XabLnrsyigvDfsrXO
JuGbw7qr2ZpsaJD56s4cSVknIQ6ayrrxQ394kChELvqma6Cx2279rY3asF1j67XvCLE17uwg6bKz
bCziX+CJq/uEcNBvrhZ0pEp1YfUS6C1xXs3QxcqNyPvhrFeNamYeVONbRoyj7uVUq37KQg9fWmAi
94Q2ZaOXFYQCXRG8qRhrEokmf100lvlEoa4DhUuNl31wr2S/NN23s2c1aG3nmYKSRrGFvNn/x96Z
LEeOXFn0i1CGedgCMQcZHJNkcgMjk5lwzJNjcHx9H0RJ6lR1t9q0lxaysqrKCjICAfi77957xNY3
Rut5rErOk4nnodzpizOQIKfHlhnandMBXKFGw5RPVju918skgWkaYEMKVWkNfIpinC1mvkFrb/Oe
Wlfea9Kw+6Hq0gBNO2lPtum3X/i7aBnUFfW/u85TPp1V9Cwz9cSduVpQl/pSDqvSZmR9P5zIeNGU
MUCyL08pcICEysmhhUlaEpWhicnJ76pm7Pk4TbdsNm1ZZSKiOVh+iWA2abPJmdqPeEC7N6Vr/kdl
TvaXK6qeemrPVS92piWvhc7sG+Z+VbZbs7HdAd4Y4TfoQsFAR3Iz9X0Tofyat7bX2j9X5m15R2uO
bexEqmFaANE3Z98kZgt7I+fK4dFWriRCc1jzt5Sd5LcG4boqTJGQrB2488F99LymY7LWXP1IsnkV
KGfk042LCArqyGsT8UwxAcNQmBpqmsO24XsGghLTblfppc0JOJk/zRrjEOfsGcg75t7uDQ8GmLO2
w//Ula7/UAtOvjtrXIrywcAagx4c1JN2tAt7+tXJOEjhFEOY/JCdkj5fgtjyzmyO6FosFXL7xvLW
rqylqNx4V5VwmsOuHxuYk8tMBT/0FdRGoxAyCEdgyDJq+7Zo8GsnCUzFpE7f2JqIny26E5ZO12uM
EBsj829nWVPJZ2XVh9lJqgdS8zYeN3YNXE051/sm9ewVYF2zwNw2c+VDVsV1IzYa/K1fIKWxKRiZ
XGM6mW/2hM5F9eEZFF6Fk211TxAyqFcXVkdphK0VICuoWbDb20HUct6aiL3GRkt0UYb0Kg+nqZvr
hhHJTXaG2ejpYdaqcj9nTgOIkT7YhyvOphFJp1GTKv1LqfcxwlxgyOeiK0W5oTs3f06wkMA9NWfv
NSn14LGRhXmv07h0m1kLPZOJO9QbfhwxbFj/18AVkcDcCMR7PfClbd137pDpayD7+SN2lO8ffQaA
IuJOTU2vNacUZsV5XN2hGYxi68LBHcKkyqZ7VTR4L0sQWjbSVJ6DteiIkiOrOQFlaeXkGxhD82Fe
x23vAGEsZ65XWj+finiYx40/DRRaW6MPuwekOlP/9en1nyf6b9SDa9zx/36k7wf1l2f59Q/8/WHu
/kExF7067Max6FBI+I+HuWv8gcmJcRKkCLLv7w9z/w/WsGsF0eqewYW3Zhj+9jA3/uAPmFiP8RRw
YCRx++88zCmL+adTLg9zIvAG54kVF8Sd6q9xcYdbuJvDpowEy3qD2xksURYBtd1E3eyiS2DKW95H
ujq+LY0wQIL6QZZGzkLJHl4jOT5NNJsAWTdy652AB08Ss2OLgIlQe1bo6l/T0gRk55PqxKqreZyK
ZN1CaPMESVBr57PVUPzB839MHmsEcy/S6Lh9GAbp3Bh27CHQzp3zMucpIkCzVPW0srIpNvZsZdP2
zAjHDwxd/GlK9KCBgZklb70+yEsqUpZK/RQbcqcTHGiiFaj3ZuhYGTd2Za3PhpnFTmcPyQOsaZB5
AsTsz6QXCPpdnaBN4xzu2BJOyBO02CLQ6IJDjerKhLY/t/ftvVZVdNibsZNsSlOTyaYpShfJxubF
toZZ8xV1JyP5LvtkuB0lUnEIAl7Z4ZiU6kEYZPX3rpj6U6n72rApiSLc0fRtFzsUDboKzTaowLJ7
AwSTElgw4jAwTZr3kqx0js2iEw1OuAlfpkQgkibO7H03HHrsI9tLcJ/Efb5WLU+ULIaDN2YO7/1E
E06SjpTT9y0k2L1klXxAJ4KIbk3OUw6e+lHL7IQzGwZxcJCFNB61UkBkb5kFb21+vgTTrOcMUQJ7
+VvSxZ4durrwjzrZUi3MvNbPkBhjpULNFiY7s2ltdC9KLfh0u9kSUeM68tOYHU4DVm40I61BpfPk
yJTGCV8rxucpLxArDbtXdGIPYKhngaptDs4prXKYglNK5Vk9BM0td0KHckXJowSDjWf88jULHHes
1tXm0Bp9z7vN9gSlO9DWJ59pt5HMOhftHdmloa1R0++ywVZfVl/XP0f6v36xH9bv3E4t7T6uTAsW
q06ogbNDIdptnhcBpwFbk3xklAF/CneSE9DWRSFh+f2Ibh83714FkTxSw7r/qOAvHwoXJSBcnOl2
IbaQboFf8vCZEM4kXQhd955NbPZDd+L8XJtjuqM2XtrblkaFkyMlGonH4oFdTiLIGpZtycbENeum
+1RaXFxQvothuwivPw5p4vFG0gJhbxUpPmfvwSxZWEEOJrDs3jkbGbDFLc/c5tnWS8uPMF5JuNSm
C7BuTscKBkCSl8u+7rLxocO0kB0BCbEbhvFtGZGvLf5nU0Ewjjo7NSAiQP51L7NmDmBVs2W6M4wW
9ZJcVPElDb/vzl3giZvGLWh+sPV5XhWnhs24tNay8QYairUKjM0vvawENs0ifkv7evmA+C2yyNRc
93vFHpLPTreb74XQGi2sk2zUsPFyGGQJ59BP3y4BNAwVi/nZN0cni6bcHC+wJAXFG4sxvDtzZn1M
ua0gPWfUgFIVX3HqXBbtwxsYeDb48oIvr080DyZr3D9j2/Pk0eL2J9juy/apwkTxwDVm9bz7TeNE
C1Jvto17ln90UAca8FTLBUYAoLuiT4gLFxleNxNqXyn+3FZknQc8YE1gnAa9mebLaKezF8rJ88Fi
zOMgT24d8HbYLYupqHRWTX0w6biO8MZ37jO2gtyCKNy0HL1QYDJuciCWWCNSSDydJ12v84vT9Km3
7djmANmVuacgBAgqIAy6Rz/BHZgIqliM/H1RgAmNllQ3MgQqOc93Lf7I7NBaFH/dQFdY67zcxgF6
rin5UC+9vkQQU9KY1S5dOo+2oQnz1NFMoJ+0Np3jUzeUDo2uS+qCpgntsVXuDNsEIEkYdEbab3s1
6N+8ZcKdRn+GBmTCJv2N7Vvj+hbCqoaL6Seqe6FzUxY/8yJfC0upPmFdzufKvqD1fbXPk4FdML1Y
9ivBDv++51rsQw5uFd/M2TQ+V2vYJ3RggBpdzGfF8jad6JEFrvA88d4sZATbKthlLf33OzD07rzp
lRAXICnTqccN8ZZmJUhKdwmy2wXYGRXhOBGYIZUPUGSa6uZHIpPlB8zu7q5u8+y9IXBxFsI1XmO+
0D+MZgIXM8mAgYqbDrv7KV+8L2+ahm8Wqz095OtWysiq4iEDiwtyJ2zYKHebro+R8EyKZ16tcQ7q
s8tmmIJJGt/nbUsSb8sItpQ8JbjlDBNnb0TomrsNPhxr2WRqqY1oDPQZ4KztZjeplw5P6P22ooi8
cV7qCUNulM2D+oa8z7U35kWShH2b2PAgpqmipUaSaNnlZVcum5qKYOb+bmH4M1KkfYa3OBc7YzRT
YCNUHCDFxe3wgk5nW5FG51AcOsYAUrpYcPWHw2Rl31Jv6v0IyiwtA5J2BjDgsOZptg3i/GYJSH3Q
1q67W81JFi4zaALvzF2YOyAAYJCA31KMYDMC591NnBJEd0ChF36Eptthoc++V3U9vzgm5tawiXX3
U7JIfaZmiO730p4L6nzMPuApPkvwurUWAGoN+i8/Vfk9beU1Nwx7BOjaOeuqsBFO8aCqNKvnPU/b
oNLPFYPGy5DF2JX7RFLfv0gt+JXXpfo16knwy7AbnbtTaV9Sa4HQUuZdf+dUWnlogHff9uUs3yq/
LcTGMmT9nPZOm4cLyKk2HGzDZPtlNN6BYYAgWxX73U0hWdGD4aksufX0yhw2mPTlIY49KpqNhWE4
Er5in06eRf9yp3lRm7lh239QDou/jZXhcNPnMaALOTPNZ7oA7OeqzpJgZ1LwufYmZzE2qKThzDVn
/rPs48qlhT/H/OI1pAkjJjt9nfvGt0CvpLXFWYFNqeot4EpEZJcLHQTGsOmHoYeYkvp2mDZFdhns
pBgvJYtVqh7Zin3jiaLnxyzIYUZ4LUAaa+7jnehduD+zpkt7o6hXT7aWBxRgZ85VoW2rqnO/SUoi
+j3OJPttDYXQ7EeS+XmBr3BPv1GaRKOu6bThJ3lxw02d6Tewx68SueCL06z6LIasfvfBJnMXkutH
Z6ULtJTU46OO+M57NBg2NE8g8sTyPvVi8a2fCz+OkoHjWAjOg01YrOX585SBOiCnYbjf1ZCBsUpS
p9051hQEp8aThht27FSMY5/GmFp0LGUvbTnW90kA4vZQN8WMaAPmfmPx7DgDu53EpgM1vaIsmWRD
SBPeUQ7ZCIjBIFs4LQvcEqvPIChVSbkACrLAcPeiR8rgGs55aJqjbtG70MR73xq5Ny5IvdsFyTnZ
YXeDzZHUs/HGGQEA10AtJmmINuhfhWT/ic41YOdASMg9Fm8BapyVplp2oB06zSLNjulRqroleFSA
46n/973p2c5a8VqDPGcDV1aAMurKFK+VpqafPtyzZFPlHJ1C2rPYvOe1lp6JKYiHoe2RG5Jp8p7L
JsPcxjM+ucCX6oBE6Y1CQiTva4ZaMfOn/UYEl8WDPrLN+JpV1qC9WdSCWwfAxGyp6mGqTtqUY+Aa
HeUc89a1v2Vjxnw/sUqlGtfp47vRMvkZpiqGVDGC9zHDyZqsPAoGgX3nPwNxgvL+u1bNbulfadxP
Azeij/Ln//gjfx+JrT/QpymNgrKHLk2c6R8jseP/gWeROwVXPoGj69z7N33bXSmBhKd9drho2bh3
fxuJ/4xQsSEiGUeq49+ZiK1rW/c/yds42dnBYA+G80lf/192MYlpdm6GwZZNYAphojEXNst0edcd
FeLg2Xe+UTRU9ugxHL5hnl5Lt5rPThJPZtjnWRYf7MxIXgTqI2mttK+AaNlFbrK/N8pdWZbrX65n
7G3GsLPLRkE3uJgKbYdB1kg5603Ze6YtLdJV4Q3W3gcSP4a2V+rzJp6c8qwoo/uwaYpnBuVUPoTW
4gmqZs2O1Hcfx6YZWYohLgrosMRSkg7NXaDwP0aqoV5py6Osw8WqTXxr0z7JOPIvst1Il2EIban0
vKjwO/uTQ84sN1O9CGM3uG7eHJPew7SBZ6ngDF6tc7odU10aysRR5db3Id2EVp0FzOiWu+RhXQi8
ab4vXiptmpad3kkoIoaYgwc7meNfOGuSb7EzUZhq1fw6gZ9Yr92QiEdzNmcjbOVQbgfL5GwEIApx
jKxSdZdVPpJZ36HbA7orRRGZGLp84FLe/NEFWfaKwOi+p2nVUM+ZidmNtMBt2k1t0LmxQY6AFZWv
2p2xqnjBMpn3dZHEj9Oq8dWMKxjssrx45syDCKj36fDMw2d9kBLpu7RXwdCSfvCWripiwX4CM0wy
lvum0Y30UK2KY0IXLOedVYfsxoLTEcBiDRNs3g4zd2bDpTjB15Aw06uc2QcJ0iaHpu7JvwqerTZW
H/FVBjWvkmhSrPJoMqGUZlfRtL0KqO1VTM2uwup6c13tZBqCK5ZFxFe16rAowPVh5MMsI7b8CLXZ
OLUG/R+rgOtbTfoTc0z6VlwFXqXSlbPmJppkhbOKwO5VEI6Liu5/wH4IxQsybIuFbBWQ+R4hJuPj
Jv9RXUXmRbKXPQuoaD6PY4NHcWUMWnriPjP/Kn171o6N5iWsQPylKh+Somm03egWwYO6itwc1Fja
2Fr3NheySE6GXejZ0SUi9CTHgXlsgyltNr+x7nHazz6glfRMSAhzbDON/mtlO5j9vNQFBGg4WjMf
2k6Ln4YyTyCuaagn2KsKrw7pRyiaR81luOMEpHEii3SKeKeDcMzkMsYtAz25ZgyBdg+IZg8f0spu
JnOabo3a9AbQcjobKI6AZY8XtDbyLQ7IRd7Huta4mwYPKidbvV9DlTYHDPhQOPXyKO2zrNpRS4Sy
AHXcGE5j4qCZ61qNcJSXlT2zIHCw9I15Mt70NXwaTh7t0EaVgIOJufU6crpsJ/gBXf3BqEX7lMH9
Eds2tx151Jy5f3avA6wsZfBVTXS7AcjKtQ9An/ldkFKHRbqTz4I3k2nY9rLxffpzRJ6T6YJWwOA8
rzN0cx2n9bZmtMYavWicFNaRWyCu89dm23zHZUe3oun37vf4Oqq3jqM+inV+1+EW/2yJ1/0qZncg
TUzpmR2Z17G/lvWk79urHNCvyoBTNF139q04/6JFuOLdu6oIGDpZ4GAUci/tVWigLg3RwVv1B+cq
RVgJaMio6osiOyacbh/awM2XfZAZpR5ZToqgUV7FjVp2ph9pNZoHKJAi3lJ9c87lak0bRy+HHHSV
SvolLeytvEooalVTgquwgj+5vDhXuaW4Si+4fjhnBQlOH8is8BS2rZ17pwkYk7cVoh61LTe3KL2K
Osaq73D04N/17a7VInWVgBRiEBxUZKGsT/QDcPNVLPJjhKNh1ZDyVU0a6mrWGba6eQQTit4UjwHe
IAQPZKj6KknNfok8FVylKgUJAFxZ10E+YuXUvlKli6zlVstXtUpdVmmxQumvCpi6qmH63KOMsZZA
JaONCMWMlCTqGcpcgmyX9sYvZ3IGRIir1hbzcT1gsXLeadlWDKHWieZjH0RfjkwryJXuJjW7nFKh
3D3DXEbUG/C3P5lXqU+/yn5Sr4fPdHBNsSYdgk+QiEiE8VUuDFLaL2C7OXw36bpCUlRp6x/J1ECZ
RZ/LX8ar/GhdpchmVSU52yJQTl3JhKtZsKjiq4RJ+V755sb8fsd+1TlzQ0mx18jkIH9epVB5lUXx
jYtnTY366+hqqyhUcQxg9eoK/8HOoKFppWoek6qkGjhGj2FdN7oOz7i6bMitErz4W7DtP9uV37cr
a9js/96u3H90H8nwof75MMkf+fth0v6DeNVKbsKUT6Xs2l3/N7OEa/7hkv1mJ0+3o0uZgfkPswQb
3D/MtRtX5xzw5z/8x2lSMz1MFis+kP/x/y7UgH8D+vQXkxTPmrWzFasGVBbXx7Xxz84ajmG+OWER
2FpJ8VQZ5kouZFxvMA9vfntjOH+opK5+5zj9769E/FwnUUubxV/OrTY8U0OjmY3wj1KXZtCd+2nJ
qc+e+/r/sSv9by+1rqZM1kf8hn9N7+MiGqQp+aV0YdyLok8jzXAe2y7+f/L7fHi/W7Cub55FK43J
yOFS4b7aln6zYLEga6ERBRnV2CZInZ7VbciYaQCYYyHjZEn++q/fw/U9+u+zv/vnCxKkZzihCe7P
bdlvLzhmiZ0SDMSsXXXFXVD76PFZd0t8wN5RQKWFjgAa969fk5Ki9ff4p5elFxmnGR1eGPf+HHt+
/z2JdbZa0FtiizvLu8eRXPysGhVvyVCIgyWE/zTOzXRRufK2luybA4NJcSJT7l1iFOuN01nFxmny
8jVAWd1lSTedRix79wt5p8guO+dGqKE7BhxMQB+63lM2LkzHxozHFMpAHC1lQG1hWTfy3IyFf3Ln
Ov9emE65xfmJVobhp+6jLm/kRh+7GIGuQE+Il1FGnZV730fCA3thadIO+6nX7gjJ+D9iPbbfbT46
YlkLzoiyy2egMYNUNzwq5YdXF18iH6kTt7zL2HvZOTUDrNZNHhibxZIZ74fnoY06BqxtC39x1xUH
xi83zCXYPcMW/sXx2mlrlKPcue7QgrtExX2pOJTu8U6kd/kEgQEucnq0u0AeHL380OvWPMTtugRr
6fJFq6yNj46+zKeGOQbFhozdgFVC/cBVRcG3PvnFjpXNsEcKAYRdlCQ0NHdwkKPThje44IBy5yDf
ydCFSfwpiUJGsXTbG0EsIIv6Qc83POG6t7Ho80fOs9OzJxrj6K9MMBMaLZHDyvzEXqtB9IH50KMp
WRtITdoNvVb+RkthcHWTP/xIKBUN8SUZz5rVMIv5NdzMSMkyu3HrLj+MZREf4ZLpW3Npk03cBf1J
JJiRs6JL7mXRxkfDkwuKOX/zMJS6ZkRZWRT4N8HN52lmg8X25zhK6QU7YcSRT6p0WhcbRTUZiE6l
d5KZI74nlCsY4eIzBS9j4WL7yPF6LLp1wk9ZfZhJj9+klpn5g0c257e87IcDSF5JKFB2Lhps5x+M
NEWWb/F2bZkEjY1d1uOecvk7AjhLH7XL8CW5BZzKORhaVldo1qFldcaj1AEeDrren7M4cY+uzpu7
UNe3S3s20wBvJ/qDqpazV2MinmWFbN9ad2WojpkFsJxRcgg02D4W7Q8YLKsKO0W6bCw1TocViPHC
MrG+NynW3IoEIjet6vGrL5eM2T1z3zSg7ye/FPmLo4/EsyHVvtP2isudGOk+W/yf0qg45Fep98ZS
DPHTleo5DcrksRodF2eLHXyLkQIwibn+noNfcgqkqG51vn0zyytD/2YtYo2DNvHFoFoTR/tC1kHE
jr7J6yn+StNE3EGByaJFefk5oNnjQXP6/o2JzpMPNquhYksgpep/aIJegK2pgjI7yErp9Y6WS4yl
HqcWkjtKwMF47PLegtw6mkCY/RnG78Oom/BoWwxg+lcVFFOB6WjNEVVL61f72PFTvCWBVde3gun4
ACojyL7lOSXSYaIK/avnjOrtFPEitU1S5L2o9es8ueU2zPu9sD7wo1hJ+31pNVduZpQWb0cAZpAb
Lc7tiZbDxmPDlvj3uiwPXqYbDnV1NhNZFzT2tEENRqasHH7YD99Tw3M61qDVHc5i3hZrg33r+wvG
sELZ5XQSzhTXJ7q3xlcOcfbI8tGaP8oRd0bY2ojwUWv284+B3u0Fl1tvveCeCbxT7gn5q2x69WSo
UljPGcl1hHn8arhkS3MRx07TcntTevAyziJD1MdObxWPXZL4oZaSQI3zbq8TAgvpbgBK18sbR8c4
zSMf11RPfcIgu3g3jmztWZHiequnU4LU1LIPirDBxy/WmBIILrPsly0UlOFG0LHQBk2B8unO/IuN
D3wVMO6eWfLUMT+QiAv0sza43C94P47aqP3MHI8kpa019xJxK9KLgSkPO/GhXpMcXPxPOZdXLXV4
YkZ+0Hm9vTFzBJcieO6H/q5z3UNclX7Da/kQVtt+3yTuiQJpMrcV/sKKwNydaasX/BtRRc0hT6Ct
33ZnshBnV2jHsvHOxVy8TFP75tTU1Myx+uG0xoc1tmEm7b3RjTeshb/5uhi/8Rzaszk86C4bDLcj
V120q3NxAqoam5gHk2SAm1nvF9NBmHKXl5w0JmtNQsYNPZhF2t3UeX7LUxKXQ/err419bdl3tt1s
yqJ5qtviobICGNC6vZ9cMD0oae8D9wbg0qvS4LlHb0T/z6vevoxV/EvY03PayTvP4CIJKtK9w6Xx
IHPWInjtVpxRwJInVKSOdknfP/gN19G4HDy9PYsCL4GCmLRk4sesBxhZaT0LfhIhJd8LchpOxAuz
qQwLZ+SWST9NmKcFqRekqra6cZz5e+p6B2o5wM7MEf3JEQ0624IkkC3lRzfyEy/GjcjVHYED9rF9
G2oKGHLTLPwb7a6n9cnLvDvZTyDOdfeS1CbPfWu4dWzffIKctKUfYt+O8zO55JwYUFfftn58QArj
OjLLgzMYO9UE7IUK9T1GX1lJw6dpkhAY4d2YxES5WWokWMYAInut2fuBoO8mmTU3VAgRkTF1RJb8
lqSco5DFuqj2Cy00PXPPVhsDguruNcHQavhkVxvL7u6G1Lu3RpugT0x0/qZYBsHKE4/MOKQnOx2D
DesIMs9odqnD0RDg+S2b0mRPTf9uWNKjvvhnpxcfRZ1/VZbePhKZ3CpPqNA2zRNUG75RNMGwuXoK
Sv+s2sS6y+hRiPxJCw68AL88OHYvVpums/SdJzWWjbP/qmL10ya4GbUExiNWK4Lb6UD0uMff5ErD
ezC9rLmgt2ABhbUa6np3aRqA3XOgDQ+6bIJjUDtvTN+8Zb06B14W79ZUJ2tdfY+bWT6OHU3ldd3C
B9fiQ7CY04epzeK29RbvNKjpPk6rg9JZUdsYUG5zzTm2vlYfKJs4dkk/b2ZPe7d41h8MTIFh6Ru3
TNAP1QzavjOTma16ln3PdT/CUXEpRNC/CSakaOroPxh6c6/i6bEq+3wjh/RNBm6/62bxplxeceIF
otmfH/oxfamN6RGB7xxMPaRvjKxc3MROJ9O8GJ52O7HxjYSLrFZL8TQr/WJY49Eqm4fAUqch7W9G
o5tn7LXEMgMBE5WA+C2rzmXr6+V70SZn1+4O9TyxZadDSQ0YpB0UKmX8ytPp4FntYytiaOHuo+VY
lyTvbrxC3OfBMO5gYkC4WvSw0Acc1Wr+4eKKUErb2rl/DGR36Cfsra0NG5Mcn+2rHfHyW/w71ETl
2c730wvpyk9rLgkjpvtR4ulIFbcgQ/PfDbt9TBSoFxYXd0jHWyx3O7QOrOlFHlEjtzHEot24evUs
F/2zMsi40Y21EdqcbuqixrvCkeXUW6rkKEgC1mdXq+YZzbCgxEHQL0Ajg7u6r5cb/MA3S8Z3ve86
7oU1wk2aOtaj18qLwT9EXhoMGiVRcOcO03zTsC6UzeCFASBDrTeOVe03W71bvLDUR3UksGpGWmd+
6T4fYs6mPdDwxRu59qMpbJ2IzeCeiG7TNiH6b0VtP1Vi0IARjTTJTVUZ9qYTYJmzuvTB6dolWutM
QzYp1N7X4G4Gf/wxJnUcVWNzO7iTdqJTcLvw1eZSCd6AeLyveHSvz5anhaVr2FgdqV0KlKKekMCu
mQJjJ8fi1ZGj4j85fVelcVsWPG881+C9bUon0kyyxfbS1xi2++zLHL1Puhz3+PnPqqs/1pDodjbj
O25TWwqz87BICrlrqFYOW9dYdplAte+u/oZkfGKVwsOlcY/8/vwqbnXJ0uZnMfdnIo6CJ82sIr21
UtRcTJJmkovzHNic3zIip04J11iaRX+Ox97eYU7WjgvdDOjkRl2R5s+rfb24mU5Kuck4syYtPeAW
i5yaTMAyNEQrR2zm1pByy2yqrVm07R54nlMhNGeYpHt9flkKNZ/QeJ0ftGHkz3nQXfo+o8QTe+LT
QkcIGyyt2kwiNm/KHMoP4XQXawahYfQ2zsf0CU6fFYJoEpmlAHps1f5TauqcABJmvvW7yFWXIESj
sdQ/jVksNxpVLi/o1QG2CyKucrIoh3TLrNmolDSmT1Ar2PowlCPKfcQju3z3I9eL+dDZ1u1ixWI3
0TF7KZSZ/iRk4ckNTQw4pOFMR2j+Do8HjtWEnOOcKrA2OFLVxT4YC5M6pgN+sjCbTX+/VBVDU2KU
5g0Zjewk2btE9tS2myqVy33su+POnZz50uW1fJKyd+5IlZS3XR58rxd6uFIsZD/jwjDiELA8442b
uFGSc43WgaxvOu6CextT103T5e5Tp6psq1uDc5GVhuRnFjONxl27aVi4RLHujHf4ON0XNUK2APc0
MESppr91p9E796nRDyw7+vihCQAR5UatRWTZ+TqN7fCaKmGeWQ0ZD4gDTUaywspvqWJLn2mF4Pgb
6/rURrkT5zuuWO8HVitKUXmAvs5chb88b+i2YzaZn5QpFDd6vhDCd1VzFmWXov46GWeLABqwIK8z
Ub7l8N0/5dOU7M1k9A6tHctbJ8YgXqT6z4Eujx0+WrmxY+E/Z0AL79rAaJ+mxdQ2qp84npXGUYDt
C/PR/xo7AwshN5JTD8EwZy2DtV5vasVCdBkeO0DWqBpeBnmzz8y22pBnM9IT9lGN0gGq1zg1mfeF
znWrbvTSJNT4q+oBEdZb3+FyuPeEqdRwq9ttakyblqVitvFKCWtahgovmLWFPJd1UTERg9nOhVfU
KF6acdt3Tmzfu7lvvEq7xG+7uv6Qju06eSxtdWM4NjdXYvNHXSQjvuG0zvds8lggKdoK5YKlxI6n
suQWA26Hn56DqLDIynfmzjCK9qbxTdz6qb9WuYz6tlbtsHXoztoabRnv4W05OyrHp8M4kLYmabvt
LNVG/Dc2dOVUOKoqDwkmsyOapOQGndC/sQzbD+GS3LcTpyVjDvB+qWDe1zz4lyjLTLDoHh9X3ozE
9Yv5hDGs2TPyP6kRoDMfsH+MVQqjW7bbTE7JbdbP321/+emmc4arivaW0ZLadtSEdRLYRSgPffRZ
WeS0R5wSmH9RULN0mhMlN6SJnN08d2I7NsNwkliwbxvpT1Dql+IssF+f0oxFoqYs6y0O3B8z3+d9
Qq3Zxsb3uMOSBUE+HtS2ruxnqLoHTzn9DjcYjHJpso5r5gDyoozdszTZHjiOBrYCYugubqruKGuH
sA31pDwraa25sAt2iTzsZknZm9ew23Cc5TPoBFceK0FKgyx3p4yWL5YyaRkuhfvg2Pa5o3oBMtZy
w8/jRA6tWISq86wN64DWx8bXj0taezd8lWme7OCUaJjKMd0J+7/YO7PeyJEsS/+VwjwXE6TRuA0w
DYzvLte+haQXQopQcN/MuP/6+ajM6o5QZ2d0PsxbowoFFCJClNNJM7v3nvOdK1XXlzCjg2Psmu0u
kmNw1gQDTC+aWOkXXRVINDWMk2On8rcaQs3GzWE9oLbvt9rPqv044V2TOsKFZdrFJhn0azLNJXks
ZbWuEt/YxWEEZgWX+FVTdbfMYN2Np6LH3kSc4k1DtlXN9IJ9CZCj2TOwElVw4H3H7jG6TF6agN26
N3dVQRuiLy37aSrKZhf2sSKGnYj2wbcvaXVOzK0Ji6eqLDaUGN3JyRAF2jozOBIxrtuhGFpVnDjW
hcWDGZlZiGQVZgC5V+GJQu3VFNl35Zan2GdpHuYiv0yJw7pIgvDKd1DVOUr0zzZCy2MwoZJfVb2N
FE6EzaqxuvLB6VkF8yK6qVszOfeNkkVttoNdb6bxAdmH+WyxMB/rzFSbtmy8C5b4dO005ANRxuRb
NgJAGL6Xr8c0EdtJec7R1E63zYU1Ps20V7eagLlz+uDFVToOE4VOWr4ZIWwvVKMOMofASZ+dtsy2
tW+Fx5APv9WMAbeNaOWwooUfHjsm/mcCcurOVK15G9ROuuj90XlGpAY9+MRer5kuuYAWyu6uLA37
RC1eb5fo9y9wfIa1BTscnW0ZHI0QBs9KzimNTdApFEdpUMNkKvzwEmyBhfq+eZy6bD5OYWave3xZ
a8dW9UYIUTDpz19FYrEPQw8D+dU8ztK+tKLavAIGQzSkF3Aq85oyXdyTA0yJbAq8R5EaOZxREe3H
QBlnOEbz1YxumCZE9ZAh8kcWalVhFXvrkGxvDotIbweMF5tptP2V5cxPPA7pQauZCeiQCnSZVYDF
q+cICreI003PkyI5KGvrpQDHcLBbi6azjSSA9+naHXsN+7rwd11Gvz7FpbkO/Nq97vEVX0plX6oa
ltJqRlEHfMd0j5g3H9rcerB8lLu6jCnkK4fz39Q4q7BUrBI8Er7ClWfjfbRb97FZlNelxGxXzLuZ
KnHIiLjvyq0c62cv9Q9paF/bk/9SjP0bRymHI27a75vBb8nLGb/Jepa7VOpiG0qPskPrtzgiKiir
p2OTGBR5jdkeLTU417xz6mKusvZcscUfitTSmzrJp0PcROPWre1sFyWeYV5nosrOsLVeOMn0xW6m
VwPNGhXbMN2Vs6lv5UCDgwCLaFpjLnO3ohVXNVhzBHUjhIdisAbSPodTJ0hWKwGxfSH+Zvzi2DV1
lO0bF1XH4TlPJIpMPBORDxkMAtmd2/uPMIlP6A/yXV5kYG0cdjgVoUMcm2dSqJqNCId93UNs8+ID
h4YNDd3zyZP+SzOxj2axCYq1PPRedzco5PijvwGJdevW2P7owO+clFZIYlYX/owokTEy5nQYNBhB
kxt8tRsa4BvFP6ocnsW0a45DmRy90bn0kuApUOYpxa9TS4F7MD2LGnnw5+J+lCZxMCj1zaQ7dBXr
ZZDcaKO77+N6yU9eq8o/0FPdxSMaINohQdGfRTrZ5DEcsNB6bxkQaPD+k6uvS2jkL4AuNgqhaW6x
2c41oozGID1WwZee5i+pVxxmaDxO7KzzfnGmegi6jJNqeHvL4GR71q4I+2FN12E3GiP+GX1NPOwu
cIrHGvFznKhnkvlWmm7MsJQ2c3QGBgTBVr3LLHMnkcY/94W7Uxmg40avaiXwtuDwOpsC9yFEjERO
1zaXHU/RvAmyZjdlKETTOATBb6xdwf6G9oqQvXAVFd8Ku24uxyLQh0FUG3aNM7Qn9dNg22eFo/Zx
PxxlzK6ehOMxiuxNXJGNIkn3obl73lblnsKUZzW0z8t2ONIwWI8xfBt+0yyqnutUbSAJrdk/NkVZ
XzMNffIMlkE/YtMGPF445W2paSAh0Ka1QpY5SDhS2iymAhZfRrdOPfd89PQ+dvs1PY9r267tdYRd
F+3z1mv9nRFk5Tm38iJwwvsWvGQmvtqDONdJshuT7FoO8kTec0bsCnKVML+efGQ288gPoftMsROI
ftdF0XkUVAyakuIuNJuLfKL7xY5ut2IzN0W/GV2zXpWDfRPFaGTm4GUqjHXOyxexedAfNQ6jSIm1
mAXi3vEcNfaF9mvWC//C6OpTrpsNXvWta1THMqTs73jHgpHB36oeOiK6q+KmzqNzu09fBt1dT1GZ
MEJoz0Q6r2PYNrc01ieOAfmmCrt26zqkmnWIeAxjaWAq1BxVP97YmaCtjWAAC2x6zYZ/k7vtheJI
OZsZDQRBa41Pn/Ujh/2gPfVlfNskdbdSXn+qc72NOxqxOYqZJCaEUVokCBKBqYcA8XsUX2PwOpd2
kRMLMNwih72Lc7C8qTiBke/Xpa2HbWerHDAOq2looLSIK7vbtYl5SOKQ2pPnitp266byxfZDn45E
91zJ7lFJlk4EufMmA4smBfTsKFffzAEzd9B9H+PxCNvkKKtgM5bJcx97N0yMHqBc+3Teu5fc7k9z
5gdHZhH3klWrZjbIjPOiDeK3qZ/O4j7Yhal7PQXpIfJDlkuGPVYSIIsOg51nqdvBoakghiBZW8l4
aqR1dLJiMYs/+LNxRQy8xks441uI5F2XlHodqnaN9Pxi6Iv3tLJXYyP29WhcBW78GqDIWtN3ge1G
4beUchUffTCqK2qTjW1mJyePT2Ew3mZuc9uRNLWOHX1W1vqS/e+lSgK5Bi/+kEfxuC9Ey/nJ87cR
U0Ec1OWVp7JzJbpsHxrzFybYq6EYT/jOr/IYKWg7h+a5P5vJnRVRhxtdCndsZio3+BWe4KkX3d2c
FPdZOozrOKRNkplGNGGLUpRd4ACOXgBpyDKz6XywTNRAwXxZK7Cbvua94P3Ij3pqvH00Sv8yZw05
tI1nPUzLXNCMYjr0lt9OK0+0wTEf8cGJrqTh46sSPB/H2ScjndKZhy6YTwlIiQvhOO06a3Xe7KrG
iLeWUssRyHd3DJIZIjd5dsjaPL4r5jB9y2yRXudTQ9cnC6YGD0lobghLF7f9lDjXthebfBh4Z4ci
zMz3HvYvEDRr6FiIQtTmUTiTU2vGb3k8huoQJkScAcmNumdIifBy5VAN11bTwXwZA79jsxLQBPnZ
b10einVYlOqmYXp4qDLh3dlJMH+BK+Bf1UXvXxoBYWhr+kZqGyTRvNG9NLexAkJO69B+Do3YfBno
JB9QVKGrcvKw3rm4VtcpY7gcgOYSmeK1xS70kuGWWF1ju0AotmGNiwivZ78tdZS8Bo1n07GYu407
tuOaqbrNeXxi9UlblMLdaO8YJ6ACrsLg1gnznBmzpm7MOVzA6DKEvbPokrCw98MFVpTkwp8cl+8I
1sFjXobjOqRyP+udwX+Ni4D9WdAFjbJOrny/6zeDzMcHHLCoGhHfkTitN9WEfGrVDmwA0A3qgxZl
d+Z31ERDor8BC3jxWqe9SugebC0E9fddIc1uJSvdnwdjVh2nucvulENjtR4SmjL0VTdwcay1Vznl
OmOUYiI05E7kEUNJGqikkL0R8IhdNw6C4TgaOt/XBKmsWnP2dp7f1KemUiUvEEtbE5kbWVmXFT33
3Ujb7TYw5+yUtM4eYcINoyH7ltQezsGN4q+bqHo2o1+W257T9pdRj/Mxt6EpCd2WGtwY+78TwXMc
kqnftrRQNwQEtZsePPF1g1T4Iqw843KqYiStXr9QApwEJCeCvfxKTAMjs1JGJ6nGgb1jCJfdBMXF
asCHepngeYEBaKWnENThDcG0L40SzY7+jyZd1c0hO88B3icH7JxZsbGTh9lemr1XJTwBmmFTBuXi
rHOy4A5Uf4BIrqv0t9kCkLu4TYpd4w3dlV+bBeWaC6qum0W374cAYxSxUCMlvif3s9Sq5ViAiG8F
BIWFBnWyvAgVZHLtR+2ZzOocz1QzA/RzYWn2u2Ic00PHAHSRK6chZ3+h5D0KP6JJndHGWRKYdADw
sgVX4FCw0NaTMXFibKfLMeuYaqGGfbK0VRyyPokJU8W6Mratc4GBpuJnGu5lHRKj5uC2455OBR6O
tBKrf84lip26s2glBGLCiOlHpghZr0NKiSoPrafATd34CQIUKL0RhARVsDua9vGfbWw1VsMochv1
CKwYb5AXzmysbcxLt/F0u/9nBqdOu1Bm6IsFzLPihGutJ57xcZ3WU/wYhTY18Ydu53/UeT+p81BI
/YU67111Pyvz+Ot/KPNc/zeMFLDksUpIstKWCJw/lHk+5AMUoWQrOz6RwJZAX/aHzcMwf0OT51mc
Nj2SWyXaMv5Q/w4yMiz/N9tBd4Y2D5w432Twd6R5n1RXH9kFzNvx8uIghYuEPvBH1VUM69eIiPrb
NiZ+/7py5j14z/AXkQw/AxZ+T0hYcq+Y+PtETX8ONVJMv7CERkwbVX0LtWdfB8krRskLSeuTNOT+
2rCr7z98C38iBfwkY/s9lcFZ+PaYxcFFfBIdln6NZS7WxmYIJyCkRmjcRn4XngMufR0xWV+MJR6R
v77mJ03gxzV9pB2QLOBdAHr/+W4Cd4omdguDlnjyxQriFghNNK9gXOS/v3hfx/8dvVd/8un+7I7S
yXNN2BRg4dxFNfiDSM+qnMSL/JZ29KiHx6o0wZZFZg4AgbpkKkPrYJtDu6MNlh//5mfkegIyBwEr
Nsc+87MecU5tJ5Oiod/u90xJZGvdFRUZdJssBGf7izv6n55P3h0iakwLhSUpeeanz+nAZoi0JdUW
Shjlc6JZwC0K+L/+TH96Fa7kIWZD9mh+Qr+1kzehmnfVtoMqceGX7OtYuevt37sKbEcBS5s3zcF4
7FmfrmKXNSSlJFTbHP3RddALYycst/zFHfv8DC5XwVQGsoQsNxaeT1epEWXrMo/0tmsXoHdhDXcV
pO6zurHC/d/+QB6XsSRBHQQVgGH56SHMbGQGGB+hjVLbr4Fvw4Aveu8XQtvPXw4fyGd0KviCHd8h
wffnq6hpzDs/IdCpHmh0GJzpVsM0R3//y0F1aqKg5oSwgAh/vkquENmKutHbgVP9Shco5IqOCczf
u2MsDKz1LIEA6mwOmZ8WiMlJJZ6JFNt6Q50Hf23ER98ajfzF8rC8Fj+IaSHZIN4GgCfYW7Cifs48
5ktQfRc0Jk5pPW4xzemDMMzsOZI+3WwfXPT1X38wawmY+emKAU8B3TJ2Jp45kvN+vn9xUZVd3yO5
xNlDYFJjU/FYRrZzhZmeSbd+jWQR7GcOMtuJSvIkZJ6cw8edfvHJYfcsD8SPvwoRUzwv7I44JDkF
f87Z0NKbe4+sne0QCemtK131pD33s0djPS3qGnFcbQX2RiL0FLshU0HxuJzZ4fCHXTRR5g/R+2Ri
eDpj5jzqi2bEt/eE50W213SL/eIsgAFP18ouFMt7h5M3ge0i1C040zTZYJ4cIkoeOatDng71tbay
od+VQ63OzaovcGgT5g27TtTZPTgiWRxiVyP9SSLEJetxSvx4QxNNtMyvOqIZTUxJFAiggK2NHgbS
BkKVztu+DWf5FFmNHmtSJiCXmzQWMzoFpNmcdAaNmHSrAbg59Vq/pk83cL6f6nm6tDLaucYJtFfr
n0MRAqofEVR/XiUV5iaCMDCCacesHnw/SDDvmLreBqUTwgFCG35Ky0mlmwwY/f2QeOgyhzCazsPW
NutvpV8U3oqylFfWzRIPfC7tY3M9d1ald7QVCCyo8rbA2T26htjaQ+d90Z5CjSZEq/wtYwGTMYwV
04p30CReYx11q7WnDHmS7HTg3CjE0o0JHHRXGRqTUBmBUt8UQYNPx04E0AONDtDZYDaYgaLp0bs1
Cw8zlR6Xn2Jmo6+2kBmm78as6LGYMmHe0+tQf03bZsCQWMRdtHXMMXqJLR3coie1XwgN84Dzp1Pf
41LMcgbacjCHvZkJsA5Jag1IgOp6eNZRPX6fZcnOjPn/qWukek2gkYSbIhnonIb4KzWW89F9kgA0
0GCHgYQGJLV37qqlG0BvwbiCylp/zRBlxYcUcvG8a0Hx5OuKAQbYpjTVZxFFDyUt2XbVKqx4rJF/
xXpnTxXGHkSdFWx1z7xUjasedQmca2/3boQqWCW1yQwpDPZMblx7ZYqaGICQncJZ1WOfZJu+jYu9
kaXeSxsl9RPGH/fLYNegI679HrR+dROYoZ4vusCqum7beqLcJwz0sQvFIrjlKxOSFvkA4CfjWDSs
ymAMHl3SuYctjPEFEz7Qkjz5BqKWvfJcBoKZylANJITglWuROYR/hAT/MtmIHO9KZiFtkBy0ibGS
E2bH8yiOUmRcCnx6+Jz5s7qKonHAJicj99ss8vq+bkcU6npuMY75wTAuNW3TvxhD54BUqFGmgayE
zg4Ynn4nrYbyLh7o5sAfCOurqhKwgOrWYgopUEAjQ7Xi/t7rUhoRyk+D+wzPsnMc7S67jFUhe3ov
0m52eV6S6WsPvnw25h5qk9WOlnlCbD3CElCusLeh0abuugOmQdO6jJ0LURTWu5eQc4Xv0wvPBpfo
q3UQY2TZOZZqGVAFDJOZyypXRxdNalnG2k/mbl5ZoeUNOzBbISJ5AZjSLcueJkNs0OowUUWdvIz1
imEs4rNtQOgEAkODfgrKJ/DS6w5m//dBknu7RpiZoPIonaBHK4xQtu8ZvZ7Baat4KAeDaOmKSIdv
U+A3g6IPZsoLp67jt4qtbFqVLUoVgg5G572TffFoK8a+e9UJ+Tz5Mn5BWZs8zlZrP+fzSIMujGp8
DVNUuOkGBuF4B9mTEVDD/A654iJUxR7A2cJMqrzcOlNkOKuJVJfnfLCnt2FqqlvUNmlKxzJsG0yA
o9cjqJixAwCDwb5oVyK8N+0gEedATqZ+XRNvQ96h9MyvlWT2uO2igpcn560YUMw6EMLcRLvfKdBy
xLuKgd0hlHBACRaJvOaIJtU+9EC5WC6KuPmSY9mIUXHS4MRZLqt3lXQGrd7ct9ASB9azA27+aXF9
BOuUE0a9ygzSlemHJGSGpHLibfTsTMZHv+7lnmfZk8BqmvF1Ngdt4augm0MXoev1qbPN6dYHb/09
KOFJshRzCmDQkMzGBqVR/eawBnwz0szQK9zJ7o1oYM9DclkoSVHAVHrVswdtMRdr5htVH18HloCe
FY54U1YVOjUykHs7futabSwE/YTBeqi6btgaaWCh74WRfBfyzEdIQYXR7xOFI3vV2VVXnGo4XVcZ
rTpkxrZbQbeJ8y7fhrFqvltxYvcbR0YVslEvQTgzJg0ESeC6N7aDrycH/vm1HXtIJsaSboG0wZ9W
hH+rVzDwCvhIlxr3C9XlaYy7FiBnCAh6VYja/haxB03H3JxwjaRhUfe0bAqcHJOsLUXX32RuY9EK
1GdZNEu1Ik0mve7zMkMukXbWjQnVr17hnzMaALqiHRbFXn2Li5cBljBjR65D0sS+B1C1plWuK1nC
mjGmc93ZvUek7FTdiBZqEOC9wIpRKrqTc3BlXH/xE/QHq1FZAEUaMk8ecxghzIK9iiFXPNnTdzpY
trPpyq5S57JE6HEwsIFHYP4cO9i4yoR74JKU1Zw0lcutn8e82pNyvTMLNXG9Qr9bXlkt8Q3YdYoc
GWmHgKxoc9u9aHLbW5TvkG2ApFj9CXgegkjATiHxLwVq4aTtzAvleRhKmyzUD6w5oFTY2IPLFEav
iWyzd98bUwxEdCv97tozBJF8ytNpj5ixu+vRwXirOG9jBOZBPDKEwEgRrJBJGS9KFvNTZ3rIsSbZ
6dvQTpCdNyOpIDNT9BdWi5yuas8+VbqWQG/OSvdCRoi5tI0lwaQibOUX4G7i6wxr4tAxOCzXdSbE
Y4UUNFnPKjGukFohhPMSO0aG3OgrjgHmm2TW1KwKfjaTY8HjwBRQmm+WltZ1nbTNO2c7yQg5ctoH
InByIHmhqS9EVGu1bX0/nDdkiNBtbJAcwJgNjXujsNB9BQwgzzvlzfkaak3/Nhf+0Gw6MfCSoV3N
jpjm/RS9ccvBL/NJgmlbWpycia3uWOItCdltw+yWAhP/mZvW8o7BkktiMYESIP2UCYLGdw3QLRJq
ZrmpawxNK8LNIQS7Q5AetYpNMJWa/sbKH5E4AXX0/evcY4Vbc8py6+0sg+w+pQmMbQ2v1VshrEVu
HWq8ikMzG4vshPFWrIaZhnmaAqcS9lSamxks8EPbFP6Fkoww9o3RhPlWFtqiHz6HxJKlBSrrg8G5
IdnyVWnk44yMXagOmsSksAcCy0G2Lset7APav23sY0aIMp0UG6dCFbnF/9E5W9W5CEGchQ64Clol
Gw4eho9cN9bjI0TFuhWoKsMGJWQmMqIzqwATKQlOpfPc+q151c4VMy9/SDmI4ezjBeDuG2+mWaMT
gq1ZPNBHDkBTWFbB8AsT0MZ0RX/tFRGCPcJ4OMb1ZVbt1JJttVVhkqe7Mh7jaoeCMGIa2GTAI6mb
iJgbgp7RPwgDsbF9S31tGFqyZpAkiD7XmQx21AFYNbt7kFBh1UHxrfF64k36WspvFZMWaLgNg9JV
hWCPvdgdsPW5ngFDDXtgZu1kayOSm2ZNspId0bLdZU3j3XKe63DSNWXy0FMdNNvKX+IJqyKEvRiN
E8OsOSu/Kt0rMuZM/AYYXBhxOoAW3sFglVd9pfSTaavxgbtWvDNPbQTTZYZMAFXi+m0mq+8WkXro
rsM45hyc5GXwwtRCVCs9KY3fdLKDS6ofs10jgqUZPySp6IH8jQAdhBxhP4R2y+AQ0kP50PdTcW96
9N0YmzfeY1j4+bcR34SLTjtqjqRxsQhnduvkxwhZGstmPvA5EtamC9EpbH4yzry7GiOEtUJdinLb
MZIcpVYSli+WkgN2NQwVAJCZxvgrbeXBG4FddrcO8kWYU6Xd+MD7RZR9apTj95gMd2efBbN+de18
8Nc21RtLbAaUZNc0Q3puK2/xdmTjhHeB6d9r3Q1+j8Ir7Z5xeqknjxAwAGWzmL5Fo1m367jEQlBa
GfYiW0z3TloPckVklahObQtXcFv2kf/Nz5rizJbzrNmNRPfSOVPpsKpF4bmhs/wqmhz7Xgb1cBVj
3UT466XNdcysBBAeEivO1dShh1iCeGOyMJLT1usKnJyqxi9xFYT4+ErSfpCdo0Zf1b22v3Y8CVQj
ifDNlQdu8TWJMuPKqPL+GypBTBxtV3Kg7QusZCBpU2dbtAmz+3JQw/1Udt59ny5vZpEa8XefcvVu
tLo8PtMTZC6O4oOkdAnwMG6mtiqQTFnMGwlvnMqbVJrQND2/GoFyRcOQrosB3SDBfuVb5k8oTMmm
RCyZOhXCxcyc1LSyMI7Adi3DclrHhld+dTJsqNAxlM+JyW1NhoddxDnEwSH5GnrAP1DARcGTbSTI
bvACTHKLxtZjUJMJ+DFhUiM2GTwOESkZSifXL/tkRdyU/3XIGS+RIWcp6nUrN8+cGoHbBkdL9eTk
Qzyd0tqX+D2wpYht1i/BVarHgrNy67aER+j71kM95+4NwLgp53NolW0qZRvPNTy/9wD9OofBKuuu
2FHGesdCXVzFjZqeZzh6Dx7adiA4xZh8D1Wj6m0/lu1Xu22j964fM81tmMt2Q2J1QjKmOzTfJ24p
Svve9RBphi5bphLybgAZG69VWUUHuHdWvPa9qX/x3CD+0sF1IdpSRXTZdRnEGNz81hWsOoyWd24H
L20TpoF93oKaZBbHcZsJ/NQAmmCmFwxnbW3VIxr2yGN7SBzOCEHp0rJQLTzkrcvmPm1RFwJZzCvk
Vry7HSxH8ZHJqCbd39HnXJIaP1Ibh5G51cZuauz3fagdXuSPlEf1kfjojUv6Y/aRBAnfglRI7FaQ
QaolLNKjwrkxlwBJw6hTvUadQq4kqONZ88xHqF3ER/ZknxTAQZt+yaR01Jy+hA08Y5nqBnCo25HD
ogVZcBswNeRaou7t8231kXfZUcHwa33kYALuj6b6PAm0fQFyP3yQaTiU9n1rNaErHryIie1m6PpA
YUfoRh9d+NyS53pDDwIxc5CWCLE8/vSLt8R6ksSC+c4wCfsEPwC6HgqYjs5hiiwxXB/ZoMkSE2p+
JIaOMbYC5Dw+rc36I1VUpkvCqOu2xpIOFZM8WkDR/+ri483ZgJF4AuVIySlN4pL/DfoFU4L7ldQu
JNiPhrlkW4ol6hTqpbxLdUH8VesuL6o5kiA3ZrEK6AsSltqT//ZdBIb41qYlG52YCLrD+jNqpD+a
Uh+SSUr26ugt0Qm5hYZwLVD1BevCzYbr1o6vW8OClFkXsUL1YLvZKsI8GO/xWMmnsTMIHDRHL8c0
XtEtXoOWXiyMaorhMkz4kujYdHl5jLzcbZ6stPNNElxLh4RVNOusgJrpFT41i29qJRTAJfIaiFRg
7ZDCTNCcaW9gackhltjUhKGfnhdpGTLgncHB+Edy+Ho8Qs5HHpjfxYu+l3CZXOBPiJDa5+x66+oj
ZKxJY/9sqIdA3Y8J7PrLlPG9v3Ewa9LVRISi27Nw9p3uXsUDmV808kZMbXNGB3BVB63scJQFc3iq
RwyzAAeKXiUbE4SZcxnkMw/liohNNwxxIcnaeFQtFu8bG+TL8AI5yM0vo3po+3A3CAIL9kRWBhwJ
zEiYUBWZ5zak0mXk8PIGxAHpbkz15+QGSYEPRjhvvWDXebZFYdlOQcAcqgVexAZpyNpsinMLujDQ
MFTC0HU3qKbRBK5cwJ90NoSmoZWv6g6wWrR2TPoKXwkvDQhFZtSkuFkmgG5758u5Juuus8fF45MZ
Kt4FuWdWbDV5/o4bUF/0ZaRLi4prwJYTi1TO+6kjsGE7IrklYYH0OCJsE+lRcfMBSjo0SZNMGG7J
VcucB9bAFKqjMcupxY6QdXFPAFrNAmpxvzOn+OYPPcHVZjShrmIGURXvRT8vebL0zkqgzqUX5CdT
NCkOWR1VzItSzT34mngaH2hp9pCaeaCTsTkf/agZ7h3Etm5HC42+/3VXStOjUSZyBycMydh4uQEB
G122GgxZJndsVjp7JAMFXnAWu3MMSd1p0oeJJPhqH9qN35wy5TjJ7Yg6nDvhjjZMODwN/mlEhomj
jVAzXWAsAmklCVI3K0FOo5CVa28QW1VluGoajJMHNACGfcwYrYi1UwSFeCpggN0y4qlssR21HeQJ
bmeVZuNxsvRozdsWdUTk7zEKtUaPHIzoX3rFmY2Bkh4yVRLqcdvULaRVVB6ssKuxrnN1PnggrDgR
GwhjM7zqcafnresVTKF/H1H9j2rgB9WAWCYk/7Vq4O41Kdt/HN6BmLz+8x//V399LzWIyX+8lt/+
ca8S3b6W//j2+g9ab/Hrj+qCjx/7h7pA/uZbjkOimsOUw2bIzczlD3WBJX9bho3EHLkO3S3Kmv9Q
F4D2kaZLAlzgOFCLxTI7/pe4QJq/QX5xlkwjy3HRJPwN6s/HPPOHOYxDOIOQgIdYnkl9Y1j880ho
HjnnFFV8BpKtX0j+xPzkG0J8mvKgIL0WD9Jx6uotYoOs4WUZturfbKsjsTAVHvDrX8wRrWUE9cPv
4+Jm4iMtH5rJKFOqTyM+4YoJBSZDAICMGGyxMagQNGJdkK/oLi3zrxyu/TbeVU5Bl4+2sYPueNQQ
SXATeFVYGlvi/wS+NgAF5z98/de//xo/kos+D9DohgfMH4mQY9P6QHz+fLciEsMDr8f/uPBCcKXU
RdeIs6yF87uf2qk3YL/GSsKAJ2ZAyHlN+eQ312mZj8HOQTvt3ViwFsxf/V6flAYM7iUPC4Z30ydv
QwTLXf1BaSAQBZYEcINTcHKOfrOJqvfcYNt2WU0gdoJcoKENu34F4aVsHkfyafpjZgXMhdZWn4Yu
5dZAN4MuEW1L+Cb0DNL7wsq9LxY9M3aijDhVohUVKUAIxkPSavP/byvOfVXw388ha+gyvlY1rJwo
bv/tIvmqGBp+bz//rWUB/Pe/pv/t44+Rc2xe29ef/s+2ZG+Ybrp3Nd2+a+Is//WWLX/zv/uHf6w1
91P9/n/+19eqK9vlp33m1ArJ2/1fL0MPcEQ/kcU+/sW/yGI2LFrm76SjLgsFK8K/rzBgamVgI2ZA
u88/MQPG9v/SL9kImHy6kwEEW0xFLCf/scLY8jf+DbPpf/1Q9++sMcsr+8MrjaYqkEyAlwiXZfLs
flIgwIrspRwYIs5FaT7rfHHWwWW/p2rE+vXDnfmTN/TTi/D7tSxT2nxiVtbg0/IxmWZiJ01mb73S
I3U6JDCsF56/o3nf7TuGp3dZWmFvUPH8i5XrkwLi9ytzTQthB2omsczef3gF/dFG4S8AQGcR3l9W
p8U/9avl8U9vpc3n8yFwIe5ZJAU/XKSQXWtnFRdJHP9O+yyQYX+RzZu/vomfl7nfP8sPl/n0jVl9
pSfUXzZ9zj657EroMEOjjPtaGrDUEU52+2r0sKUyO6hQH2dfkpmImLGLfsFVE3/6fUKm8/mPRMDy
aWEbKGVif+D7HNbwMTd6XV0Y62TP0XRv8b9MDoYdfYgVvto1NfkNpph18Ua37wzux9H/xdP1p9/x
D7/N8uc/3H6OgIlLfpa97YeowonknBuk/f7iQfr8HdPuwdXvOQFfMLhAf9HM/XARKadhCLvS3rqi
dnbMofJLJFXotO2xOvz1F/3583guEjiOH6hCOEuwc3y6lK0jbAEcPJk/wjDOON/G7f9j70yaG0ey
Lf1XnvWqe8FnmAEuetHuGDhKoqh5Q9OIgQAIgBPAX9+fM6peKphRolVlZlWlVSQzNJAUMbj79Tuc
e87mHN+fqZgSv7MAHMd1AVMxZ8GJsSy/P46G8mIF0BYHt6GcLeg/Sg4DY7Xt1iQRk0UZWbttkkRV
alovJt0TB2E4C7OiqA3kiDIT2ZEdnHAa2VR7vyfXQmy/qCKo3NrlbLmrEYGgBKRZl3aONhtExRVN
9kAGIGomM6cj720Y7nrc5CmEC7TJ5JSGy8pZzRBhgP2HQrVGF2jGRifdXm5406LjzgyzJYIpy3TV
XXiqVaRvT+CfjmltqTXSx71l7ZJji1sdkip3Z/mwnnW37n4D1w0VScvzW6u3yQep+hpVy3TdHyRN
W2Vz0ygrqpb7GhI6r65pR6HJpX+HHMViAY8WiTQIe3QbMoHO3sE3g8p29lqQQiTpta/0RzQ1oBlN
clKnQQzD5wbGT+JUT/cc9OD78Kg0cbnOoo1lpZTWCi9ehyiRJ4bUisaK1oiGExRnCQDmimJJaLZr
j6b7ZGFSttPRuzS9dDNsC9RVkWrroR1+IF1GvW3jvVmrttIv+zk6R0jKxxtDtLsF3HNJrqd0lW+1
3jQFfVNHe9hgu2Dv5N5bX8vo2IzcfuuN417H9fbdDjGFnumBflq2m/zZBLC4DRoixC4s0xZyoiXd
TgcyLdCP0/te9hQTpX5lNAZ1ScfpvKu6XJdX0Dq4M+qxzovNGlnJHCLm6/4uIUbaJ30IdtIltNGQ
dzmHnW/2uvVH0hJk+cR95DSaFpZzUVnJ/mZpQ9BCo/7+QME9cT3yanrd6GJXGfkr+ycJ8L2+qx9T
q9wUck22B96hnlfSyKBZrz1aoy8AT/UWggUL2iOpEigQKzeOKfFv4vzR6pe5riLyHrXenld9LIGJ
TGlbXrzGVLOuaBo40IGTtnEjDXe7u9x3VXkPORkGNq7i+DI1TeoXLoXl2Rp//iDMco1+gpv2dvOW
Lvq3/bpKKxp09y0VgbrXWCrZktwf6naR+YUGwEp4KToywtKb/AJaLcpdbe1tJtRHU9i5nPVuZmzN
nBqz2e0vzBjBP2ntkGFpDFgMffIb61skTfpDikIQmhu5S6UHammbfUHrARXpCkije+lOm3VJsbXF
IWsq+PniknwrmkUoMS2Z6JdGr0kPJHjdHkzSOV1nFjoRgIGWuvlGjXOnjVf9giQZbABPVI5rPWKa
eZf7ekd2l6T7HnZsN9eenH7popQF5VKFqENlXfcXO9blggL/B8wKzvPm0AGk6zerTHHY6Nlluai6
W6YUbI5xokPBC+SlZZVlFYxeGMoLJDC4TRndS9drbIhOCxzDQMdPx6I+0DU/XdiFRWjumJuHbucV
0Ax0G9tPmTHXRQnRJTRXTfFemolXiSYzl8xbQBXITHVaxb5V1oYzsOqsGNs6yDNJ5TG3B0uDxQ3f
RVUjQW8g+AbVj0tXc9egji3ps6UlO4USMUFOpVtupUFl5AkBNOrGtPXtrlrwpK2fe179rmk9OAyB
6UJ51/X0dkJCMLcn6bLerImp6DMJ3dQ9LEOUc/pWsLdpbA5qZ2FbAr4/iklQstvtrMqqcinS7aqj
sFFU9cI3VmvbGy3WVdMgC1Y3O/R7gIBF1gGVnYmO2s8dbR9bxJkQbJsna1LiEdR0WiIX6c6Esk43
7TyAFrw5TBUv99UB9K6BHpKem8Io15dw92RVYOtrt6XlCvIK1Rlr0/a12NbZQOu6Gg0WWqDMgQV1
IQOmbVBOih2rWkske6gkwNHQn+9ISUNdkvboGCu1UnMih6Y/zGDj9BDhKvR2Fxn9mEiHWt5iL8EF
wHkPCjHZBK23XcL+CYLgINZupUHPAI+ARjGmKqoQ9gl3HyxTbVvTR+YhLbK0XWroSb6/dpoqpftu
YRvmGFBTsodeAdQ3G0GSe4PSonfeR5bVvmqNfYOiq9uadpBoiNjKQ5nCBqOvOPmwsFdGb0x4bTeU
dlYwPtYuFjXTm+oWBzO2Ai/Z7S5QoOg5QbzMci8gWgWUt6KLQQOzrIC3S9WRKClP6bV0tMwxJjbk
vuBCYjunA1NLzDyoVpmxuXEomu59Nk7z3m7r1h3Q4N32YZpfcMPQC6zbMDG0BuFhGDj2gvVlryQr
h4opYMfFDu221OwFEDuZmrC3FG+F3t9kU8wqIBWvqZyh1RkQxsM2P9fdKoWIdLew5/BUUdVvFkaJ
0wiXvo+ybN8BapjYNh9h5E028bzd/qNaL10YP4uMMmLBfk6O71DSSOOmYJZGOeh9i8aiQvXXc23k
ykrXuKfFKL/slobzsNnATjvpJb31CkvWA3kH07Y5qc017G1W6m6WYQN/49PRq/qZOfuUOVN5pL8d
sf6/AgTVK9mx+XOx+i41pv7uL3ErDRj/DcqaCqdGwkLFTP8Tt6IcSnAKy7BlOC7IcuWY/jVu1XmJ
1JfWpwMAoDbgo1/iVpVRs0iNAbMgHwK8+O+KW1Uw9UvcauOxcnYgwW2O5Jr03X3vtTabfr2z7J07
Nw5koiFNc/A+u00AVZ82XGSb9ZmmDdM8OSB1VXz/vmuYJtkcdNO/PyClZHR2D6vdjdvvzIWf7ja0
xTU61Y5Df731vb3FUqZFJ9Rqyxys+lYcrTvUN3zdipNRttgBHtmm8IeYsBoPzdTsYGfePlJWggzA
1XXrurG6/CnumcsoXujUmzMX4n+TetewQ43oGbxsrNHtCcREsd/BEWeVI7A5ob64c7ceun9afTAQ
RK6Lx0/z4wdx+/cRAkPMpdu4ClaffCLCdCfRM9rgxYI6zOaGZlhLph5AYWS1HmjctM8Et2rUPo8q
KVidCAVHgl4v1cL1/U3ub7S8gZmjuCndFOnVPKZRuU4AsbobutatuFqNt+wG4dfXd5JnVReIFr3l
GpptWpoJhvP7w8KNvWqBrRQ3TW3qoZFuXWRA+41vmYAZ6EWhQn2ksdwkk9JtX8FKtTdfn4KhornT
K3dofFJwexyA0yQhND1dY4FgvTHr0riI6wZKUw/ZFOryF5DIGSFEy/ugom4fJtphpoFpgY2Eiagt
l5C1r20jgKpvHzl5s3xcWsgMdVSnh5nRP4yc/iPyeka4TvawFzWdcSZSPZ0fdJbQ0kTngomQSZ9F
+f3tiw9beGr7aW+eaSDNYrnqjcAen5kapwteHYSUOgewVf/U6YLfxbjNCocxd0BVO+n7pqgirABC
3HfHofgjdojqvZzDEP2+mT5Xf4JUJhoEX+wLcvW6Wv/X/x6/v+dU///Pfw3XObWU9efaifqAbxtE
3/lvtgWEDfq0ldHw4zHm3yonvALNPpUR21FVks9dmewOZEFVLUNXOXqlEv3Xsolu/DcqXvwBjS8s
f3rR/p6k5lEP4ZfVhL1CKZueTNshOUWHn9qGPqdpDjCRktQ3jcjZwSi1G2fxIEUSxqAfebhpfKeA
rGTOTkF4CXGONmg3A8ccE4bipJgE26MS5y6XRLO0JhOiwryr4eA6o8YLrW3g4OpZcg3D8nq+yyKz
F8Go2iyD0pV2PSmMTOgeRjp0M5L+iCFPFs5wnwQQndq572wiqByqwzBd0c8/SDsEogiwpsnYvVvf
FG/ts/3RPpdRz7roilmaPXbWsFiMPw3tD0y6SmJ/sje/vkMnJs+AJ6Kh89yIvF6wfureUax6qp8M
R9r38CkQy77ole++rJ5WT9t30O4KuvXSok8zL2BXCLfdewflqCE8OuSI2FeDfUarzKsD9hVBouww
XZuyy8JuNaQCrcewkjzmvY9uCU3wnhRRdrXvzhgI83sT+qtL8lRX06fcnJtXa3NBG0u0dx+qZubl
Aw263t5tZVxZjrg4fPRm3sN2UtyAmHk0g14ulo8bYO7QmtBhimwTujfU769hO+uopjWyAQTOH359
58+e5om1/Bed5rkJctqO9ieYIOesgnfiwv3nWYUfGAVEEz0a2fH46eM8cb+oKNaFUzjwl5c1NIA5
tHGk/iSVGljhNl7w9Uo4d7QTI/0bj3as8ZzsCX20G9hf8LOgmj2xeI11WMVkzCASl07UyX1gycwn
+Sb7sh9g4uWBhy3JpYWxH/vn/Bf92DL6xQm4J/apyKFFQV2KrEy0D8jrwKinuLYFmrWkkOwHOHcn
pLo3dK/ceM/tG5SHxi0I/C0wZQjYSSTDZjeq5jDY1bGMD1FDH99LOqJvBj8Q4Fl9W7zHs40OrkzG
K7m87V2YqIGP01ttL/iJr8v33QA67m+/EJkTNZgkWDKE0QSi0W6wREpggT9J36TYLKRzE082H5A9
9m7JdFyDHwSHaI7iq/jx8Fy1/taS5cXe313HdHjkcgKuadLcObmscjFxgVc96Hfrt120vOzu9+PY
L65rEEsivV7W0oJh3RY3ZkhONIZxi748VKHRTU7Cw2M21FULuUg/0LKNP6rX8rV6bWiTJKuJXgTA
8Ys37cJk293BnsMJS7O6pbkri2W+jKDGbWxS/HBGi/IJ8ip/TZWshFRdbOebaFH5JFWTMcWKv9TJ
/yatwPlhPrHvP4f5zzjM56zJae3z97Ym3wfKR18HFxuMAJyrFCJNZVs/+TooK+he0uVWVBnx+96w
rrq2plHEXR8G/cakicJEJuRrc33ukCebw+9xyJNa918uE/yTw7UanmefbBFLQu+6b5aUxYJOtlSY
b+4PQXIht2eu7eyBTjaHf/hAxo82PXgeCEqomFuEJt8PXIqcAQqXtRXtFouFhKGatl43W0nDygZG
2rYhVLLxwO2vHWmWi0PYO6TUKpwlwk1N55GB78HDWXbFsKMDY5T0LA1pe+CkYCjr0KEVRDYXdUXt
yfEwydliWdJWdNNCFkBLDrxZX88J40eT4vPlnAxQuV46aQMLQAQyvJDJHnC0hNR7Twmp4RRoXKdp
3odVls2Mei8CBQ8Urtr6io1jgRwx1PvttHyG99f1qWKe23R/uEw/n9/JuMZFrvWzgvOj16Aa9sBH
DBe5INOezZtL78EZeAPjoSI2oIT1spu2UTNNz8Ekzgz5Kf3Gn3zI7ZP97Z895GrGnXpZn0bcVlHi
J8u4SsAxUZS3ovq5hhoeRfrn9VYk03MsMeemln0STfwRU+vctVq/07Xq6oNObyp0WgYZd039d2K1
1hTK0NBdWtHDgyYvL5HfE4+Pt/P5mazEcXC+Os6JOYm90tn11XG6UXy9GSayFtpoEcWDzfClGjZD
C7fdkTjIQxhARNSLYIIQ9ESJ/aS6KMXz88gPelEwcnhSxzOtxL0lHFGKi42kRHbWqT9J237boD7f
mFP7Al9xWq+wLyv02a+xf+gWbWf9MLmCpG4p65XUhs1BlqlE42lUX8LioVnSrcXi1h2escVqZn9x
845Z7k8zP/4Dz+XchDktGfyjE+aH+/an+38KkrKTmFRkwYTZhfQ6O6P105BNZhVZ6NXkQbuXv/Ee
nyx6aD3XmtYw3gjNvRboC13mN8hFolVgJlA7owEoUYDauCIboOrSN2+WO5KHsvahsMgJl87Jfp5b
MceB+Dzo/+oVc3bEVDHh0wn/1hE7zoCvVsWJp7x2tv3dMmWGlIVcRRphsVwMLMvXP0yJ7jqM3L3f
PEtOzOUfPkvO3oQTu/p73IQfJRCplvZpYmDb6DunVH5mRqMhsCcr8v2nlXiqwn00fSrExn8IM1+8
x4FAesr3Lh/lbB2YYjCfX5jSE50/GHfyYeAPbjMx+Hr5Usr7kY385aSskxxMvt1469WBk9IiUPc+
G410ZrYASnHjRNtOoKUFM1G4Hq3GCqW6eXCmTajNgLK/8s5K9gYdS38TmuKuF77VA/MR5gnZHywk
sBNRB97tguBktghmd0guXDlBNyJfMhhCFS09H4lRfynbgeenEWTokn/BRkRXiCOEaD6G7zS7BwcJ
3Xrw3ozh6rFurkhN9QJ85/fVdOFbVxvx3pPRcBm5AYyvviNk8AiqhI9fSpql/fec3S6QjRjRUR4m
L2zVL1Siw5RPRQsmSuXrlT0VxeTK81G3DIZ9dihXVpyH4+ciWIcboQ130uVpi3eswz6Q3sWkvE85
pOPb1+6FSpfpkTa8zz42o214v5PtiOt5XcpXx5887v37C0/ck96S91fXhYwsDleK1XDvl2zG0T0v
Qd4u7NEo8ARvN0d0ph8k6iPDUowu5rNZIZZiE9rCCcbrQD0eYBQR47f2Ei2iEFJ/fx1s/PFWvt0Z
mP5CwOvvZ/LN5u+gnwkav5wUYhc+jLdimg9tZh0bhL+XD9NxNmz8OiA7dJlMxuVEfVjlN2EyRO34
gX5hmjZh4ZPdKJtkCLLwI5UfsR3BOxS2Vwbpw2zSjcxLdVh1hgu54N/dUpg8luLt4tGO0DIRz4OP
rbi702apj56BJkQ9yQUc8QLqAl97CB6XQ1jexS5YDR/pwvYRIh3tQ3fKbe7JVgxjEcFxLQalHOy5
vjMr4Yce3aeFcOLFV9tD4uhqddpiHeRcKRcwDYerKBWX09Y/hOVkH/hXbpQLffS4Hgb6iFMMuzCQ
/hmv75ylsE5c9n+KpTh3f042+mZD92DbHO+PmlSLqXu5D6Y9sRa1fEJX2u+LQo6eu4kMzIg1UAot
jK8mo9F8dub2nDdaJ27+T6P102j9ZxqtE9/xj1yU5+zDiVv5R9pPQ2EqfhX5UdYCW0dbJvChE3+z
B8/TIVlhrNRm1vhapPbHdYBcabgNtgHiRnwv7tqwDak9SfVaN6rZJTfH96mKlHqtk4dw9VwO9VAP
gbX5aAv4dmgEiNMEyyANMh/Jt4F7vRvsBgjN+Dg0fp/vQPgHNuImwkDKugnLu63fSkdMtn4Ag/5o
FzzHft/3aBPaU3rLhnChzTt20Z1PdwbPAh/1qdMQs+Mx5Hg1WNOLTCTi9tmUzxXPqxAfpyF6L6R3
tWJ3vF5GV9eWv8Ex2onrlZwYCB1P+hf1qxkd5ISdthSTq8n9o0NSIBEDSJzE3Ur0xeG4a7NNv43v
aCYQ5DNcgQfYSVvMtuJN3ZsPdULzD7ZvXoca6uhUvL29UQ0dySxAqimEnh/n1RJduA2rQN2WxF/f
1n4XOmHhV5FyCjwJjCz6et9mPM+M9Ykrn3ptUsZQXEQVo7fl7m3pqkIzmJGn4TZQIzne+arCqYbR
GgEaG5ZDCMOHrd8FZqhRejRIolR44WlgD/IwDpIw47eS/HoRJP6SATd9N0wYfvVcHSUhAiISidEA
FhFe593hSqbBYVBES15tB8spMW/V97XLAkKQQAsPuKDLsJ50Dz2oYxthXepRE+zD9fAQdD6e/iIw
hBG2AZJ2eNMVPhgXw0PnrNJgwWU4/EPOYmj7Lh43PIOyGNeBeelEeoi0OK/swspfSP6SxDHaXozM
KtxIY1BJWYKnCZKBqG/Q5bswZ6tJPTQmm0gmQeyXkgSwgCks1EflIBUC9zyoozIsgnA/3FygsxCi
qjrik6YzfyuQNB4V/NVqDJMmy4cIwNdkjiOJYyjTux2/w4nit3zijmoyrHDSYh5vgg23YkzeCQcU
XerACxz+uVwQTrtaPCQGBu6kP0nDQV9CknPTXW5DkQ7joYQPK0rOTZ+zpuIkYfXTVPxpTQUNvF+b
itNgd4ES7jL1MBW7EFZu5q0T7TD4iM7O2r9sDAvWkoGNUK/YD4tI2Qfd14KOFbiINNmBkij9LITI
Vr7uCFiZtMEwNeXqYU04sPUPAXKUzGeXRZjLPBr55XQz3Q+dBxoTBIyw5GEPo+4S2IHPqoiDMjTx
nokvWL2dpPjPR1qXmrgwHpLrjcxHKDxFm4jFF5oR6KthcrEaUtSX3nHlYO3OwVDcM9unwiV+Tkk1
8PArYmcrMkkJqBWNjFDgTZEw4W7RN/d6CHd+xbZ4CO2HfHjAKllYSGhnj19NH9YxARVtlPsFd28t
rSD311EWJty3mJ9jLGUcLPyF3/I9DlZRPEoDGB2iOtJflO1FQlKW2NfMX0XJXP1dATpFvTedQf+L
ccr8esrfYXv1F/UJ+iALIReMIG2OekEhYa7lhkNQGal3fXvn+l29Y8UDSgb1/CgP05E+qCO+c8Q0
gKM6KjjvlHHJw1qi/RcuObNlUARVyDlxjSW7QB5uOQNl9Rd+wnUgm+UX0yJS16MyF/Eo8w+DlTqf
UH3nPLkSqFx8deTjv0u1T6i/w9he7AYFJleZXRcHwiWhkMqr5bDAZ5ggIIP/AF/jzB6th/l1dm09
rIaYb/bWzcX6Rh/t/Tb0IhI2RyenJbJXzozNQ/e3UckoWBLOQ3a5bcCOgf12gjxaHW00wt4X9NRi
zdXuYjBe8UDNx5Yx0Fgli6CSqMRJzV+I7NqWOgWFpZ8Evas0XIZJkAR+NktwTuA1ZHtXW1fNhtCE
i6Ab5FHMltaFnV/wGrrgdPtxjhbnugvVVp1EKk/hMb9cPwvK687X5cQLqw8bx2Ihk+kCp6ET9hW1
3VHsz1egfqKcLE8ZeddZlPps8wv2tYXEKYH6TQYNd87mTlKSQS5IrmRv6ka27Ef1cD1ZT9xoPq3Z
Khu2sSnabbRj9/xGLv0HPUSWlwlec4IV016tr0WQAn5ahtB8AYQaD8b94V7cqSv0uDGcMqfvD7YD
6rlsuVsWCGfro/rgr0htVYE763MG/agfCLa+nRAuWYODvB3AFkmGZzIgFT5cD83ReqJHxoP16ryu
/e41ZmZCCDDxJrvBkLh6JWnxEsCfJO5XIcakcvzpIXwId0FvytDiecYRKLWr3qiN8kB+lNiHj49c
zt4op8v57cVzJm5v9+INr2/BgMntILt1Lvyx8vZ0cRDXKsWyFjfqKDU/rDgWLGDCJd1T4Bze9QeN
TxrEV9OsDvaD/lXMCHvcqRp/umNqqSG1fTrayUiRb4r2g9V4xcAoW6ju1oKhQeiL0Ux96kJ4PROA
V6T39iGiyYMRI6nc8RW3fy/VZKJazhRCJkziLDMdOuYrzFhBjZ8p3Wg1dCOdG2eOnIceqaEy4rLk
heHTQc2NmchkoNJ7IuhHgRkUl/HlxyqAwS9aMPdLHuDauARlqE2e7TOEru8ECR/TO5OygCnnzNZz
ktKxKvQmdu2aOskxWwfZ+jEmUQtWeahqUVBBOcYn7YOKPdSCXl2w+YQw8gV2ePCbG5SvfUvqEx0D
u72Ixy6/b4ZaYKYiHlhSrV1HTpWbak+q8IUO3lusmF9eHj1VrJqyY3isIbzoo21UY+/wXmfd7TZq
5rm/na4jJKB4TllDLPF4FWGnscwZFpheOiw2GLQABi0SrKAEeRBm9CHNvGxnxtyYp5Pto35hT5eT
eGhf7O5XEXKN/FU/UClSMqtXfWIDZQuVHdYF56asLDvDMlqybh1s4bfPhjdBxhNLIMIeWPiwTJtB
HKJlfRwllWDEtx7rAWp+d/uQd5HO3fE3+6uddIbtGMsc5fM4UOe4GZCw9UncbQI82PI29qEFDMlL
3+/vm2jr1/idKfZtyeczC4Is8jAvGYsYZmhWaRc+N1LiVjdMT8aJEUyi9UtOUIPAwIw4jvWvQqAs
0odkQ5mFpEuVd8v3XahGuiHVqrZOZZpVdl39RJqRLb8GyNOQjCU6ZSLiM0TpZUeOE/7tsIxy1o2H
eeQRZBjtmgmsNmVa3TG9ZqCTH9/iVmtY2H60J9yqPi7AQobuRCVp3aMZowWLZGrnQ9nIV8KNUHni
W1KsLXdN/XkbwHYQ9ok5TKGWsFqufQw2ve8gP1kvKnKT5lVxj5kbLmRBOMNYMRMKTJsKeAk8QYyq
AsaGz1fhznaoCYkFZzmhXMbjeGcGPT7SfdyPe8OExXx8hPloF8EDOywvNMCS5d1uZE8ZLpV0F8lz
b8ZGHizmaMqpqXSx8FFjx+KpqegBV/22obaiul9yCiqIsC883+Sf2lyXt4th75qNeVzc7gbtWG3M
asKpT+gRmiyOTgVOSVj66UAFgwcW0QuR93q4pv0hFexDPNRoZBhtI5wYoRu8qomc4hTso4QQEKeD
W1BMEC+4rKJBGpZS5u9bEtUeowt3JSOnzFjKVN5EiaD7U765zOXFcXCt6yTit2OEDAE8N4xdkWAH
i3SjtqHejXqvetaT64H62R5mkXGtdk4VDSYRYRTRIO+WTLszDuHZGNs6Sf7+jLF/xtjb4moFAd36
//4v/Vw4cZKuh7Zpc8j3ZOMynF+1caAlKZ+VmTSm50CZdNye2WnV65/q6T+Dl5/By8/g5Wfw8jN4
+VvCkCoDegoY+lRMOVarPxlUvVcUcV+Zb6AG5KSHkYtPfKYJ8NwxTgo2/9AxzgdhJ6WCn0HYzyDs
ZxCG3/UzCPvXB2FnveiTQtVv8qKPBB9f2PzTFg1Nq5dFv6VSspfWse5RDVXhvJyYl6qwqpBj1B8F
yQqqu/axhlgRm7rkjQ++FRjUMWxyTQfyMCq//S1rBE7P81/fVV52Kd9RdNLe7g8j0tv0SwZ2tCdt
sCWJ0wJ6XPkx8DeVkFE5j2951rGKj8/hvs5e6Umt4897pWfLX8dK+qeN/D+0/IUo+o8cHse0kVBX
JD+nEHJoZA3d2G3U5CdbR75O5dzu7t7uOvlCUnUFCuKOJyqfbPoYmOCer6ZKrat8H3mo4cF/uT6I
y5q3Imwjbm564hIowai8LC/XkXe1uTeuzAtz2s6smyqoSGjXIEdcylVrUkvi6urqNadUeEVWMxdX
pKIOo8NIG4JJHR2i2kdyE4TdiuwoXEdyNewAs9a+goS0BNdJKPjrnTiMHnPhzj4+5omYUwbgXHv+
W+rPPqgBIEXMEwAIwHncKdhmLxzfjUl8T5AskG9vmQT7QeWP7P9d49+RvCMvaKsLBsIJKmSrvqtX
1NXP7rgXx3vEJ29CvvAOBSqYvX0N9vhxFv3TyJzE9nm67C+95dYCq6weY0o+8mkftP5KPLgivKER
5x61RnHdiptjL3sEeFkEEwH+ZQKC5pYemQChQT+l5KHKdmgwyrCkeJUFiA+pa8nIud69AbXpjnft
A+xLFnx04usrOZZQf2VgP13JCVyqNbue3aKQETlP1cPiHZh1tB+58/TZmWkzY9ZerSGFFm3iI2FH
66PWFy2iOgfhTr05zYEWTKaZ6qZpX1avDkU+SFllDybhBR1eksZBY+bA+yt2j1+f9wnr17f+HgBV
/7M2Thz1/nbt7ioU9CIEf1PqtO+qBFrIV52akR+LdJrG8rYIizAPev5yvpwnU5hhqdylVIRUTlvh
g78+p2OD3Vf38sSt3zQxynyVqq1QobIklShKIWa4mXjguFQ9D0CMWA+OWBO5oY1fD1YggfT7fTgC
u0THFJVNqoDrY1HGZM5nnCqYGGpEe0qY+ZSaEV5TGdmPtKiemQpwAZ2xNyc7e1YmSGb0OH9VLfA4
X1WkpW4wVZAf5Pf4+Vt9qAS4tA/iawVf2lGJW9xR+wGPtrlUaLT1bc53Vd5WReYF5WdVTldwJlX+
ViB7Nd9TWVB9j1CKihHTncU3TX9cW35tipLEczfIgF+jegIkO520ZOmenctDMFCQH09WbPcUfhlF
j8LpmrrfLjyW00hCqzPOh+0RltT3l+DXrEuFV9gF5kjDRSgpFH9U0X789rYIPj5uJ+9FdH0FbWdZ
CtYfNir1+ZKwBucffX8NQk1lx1XOW+376uuezDd1awoF24H6XVWBVK6c8iLJ9eZYT6Zk+xunl3HS
IrFFn2XRmUz5QmhHDAL9ugN1e/e35gAWR6pnqUhkiinB8I5GWIw56pSikreauC3829v5yi/C4xVi
E2dvbyW9d8pGfr0Ofuwh/rI2jw2an/Z3rS3hLt1yovV1fmk5eF0gzaJdtFIosKhhkA4T4/7MQc/t
lseOwE9H/blb/rN2y7Pz4aRq87vMh3PG2DhJ9v/rVss5s3tEBn6auD/N7r+X2T3xkP7NdvVzjtKR
KOLT7PpnOErnnM6jfsWnc/p3cTrPuf3GiYP07+v2uyqb8CtX1UVHC0YxZLHME+tor+oY0hFcPW/2
tAO5c7lqB8PLcr6e6gNA3v47SIogF+/LaYwnB/bA394Co5fpCPdiUIzA9gjAPoR3ry2qImuwZHBW
RU54mK7IxGQCoB4aK0dcBbqIOE/JbR/PO13KZFZFKClks6YWs5xIj2bNM67s2cs7ic/+ZJd3lPP6
1eihM6TrCBq69PEyup/Wj1fAPbxRDpbWyfJmC0TGunf9BwXdUljY1scZl80N4QcByHKwHDtHrGgt
t1OFA81C1Sayg70GMUWxdQFagdtTzQN+dgnIKiymfUJ+BTnaUiFXgEugPBKlQr62UUwHwUoXeyey
9bC/Db525M5e3Im38Ke6OPOHyO9PI3ey7jptGZeGtYOvA4lJMZ7dkde4eyCOBnunkQWJoiuLjMtO
HrOTV9HVrKJdRpfEI2fCCbVtfTWHTpZIvYDJKLc5k8twOJp/PYZnL/Nkz/wDL9NWd/Sr6zxJFNjm
KnW2Daka5MXBki4vDiRpwhTr9aKSLy/DC0M8P06imP7RdDS8IGUDOw2vXL4AduRtK0kOTaUVuuDJ
jNZDKyyujIkzcMbeoJjHaPoOvr576oy+OuOTNMJh0XdXXssZw20bjknoff3x1g/D/E9z8GQX2yxX
1spwsR5NHzIosezk8u5FNZPpE0tqfC9BYCKvAUJTIdFzXx+E+ljBxlUEn4SJf70upPnR0JVPxmI/
MaWOcVgIU+bXh6ARgNPEbh8srr8+8TP3pX8a/7aO1ksO3Jdi9kjr2OxcgP3jXeOXG9M/ScFXdZts
zJoDjDd0ER9AhcKWJVfk9kih9sSNmhkHYu8X8qrhUER0spU8YYcvB7J77/z/fgXXzW0jHit82kZw
ljS0qQwhsmZy1Ihr9kIanObk8T40oQHL+zgzuqa6C1/MnlO+8l516GVawkVgVTpO/qEvHmoSwCpb
/DRVz+z8WsFZ2eA3weRRDV4vaoT/9WCdW3entPz//utOyf593lX/3nV3bvqeGNzt7z59T4zun3P6
npjrP2r6ntkd+yc2+O/aHc8Z4FNht38bA/xDjkTPoxDlIm4D8+OJBS6XPX1tO3srekloT1pHK4h7
SDbeY+vkHBflFnvn00uhilRnOheQvvyhYfvl4CfWOT9sDBRzWvprC1lfZHQUHeiF7YLpkdnrsgjM
QQnYXsH5+zRTtZBNgfOc2zRCvYybeYy0OgpjCNkRzCByFCoLD6eGOdj5i0cg6eHFhcZ1GP5HxlXs
Im+sUf7NREFXzso35Vzjx27YRqrVKCNhn4baIIM/JKaLhCKNSrRmgTFYEv8UYRYUQKx5ke4PAwfa
8DXf8J+VH13zwtfGFt7NMzfnJCLo6hQWygUj47t0Unc00yiLP0a7nE0ADkd+0TD90yft2E2jemvo
NuYZVzz8tYqlurBbesvNUO0RK6F6A576/CXS7Nzrb504qh9RfdpTLXjt2yO5Uu+BP5ig8IYWMED8
CuZfUcygZBgYFAc9OqIOsqW9S1XZodxSvwP3pyOJtnCXjoHdscFiz1/RO1WKfvQNva+PdDaoFj6a
r2/Z39iffplOarp9iqGKWC+2qyXTSSNKqsVLLIa1vL6JcfVwDdei9EP1hJojRVAOn57uO//elDDX
VTg9z89vMNiwh2fibfYxSpn1lUyYDIV/bmzPTvyTfek/aeL/kDbqs0U62VTrZlHuqoJRPLrzKlOh
HmrQlPuWhTfDG3qI6CWigfzo9KeM783LS41jNvu4u4N64P3dg/tpSTy8GCoPj37ayejj44NewvlA
fvQox6rBHRlCrWc5p0UvpUWnog+vjGhwU/XabDRPgk6csXlnr+5kR/9zXd15o3Wy1/80WmeN1olb
8i8zWmc9hZMY83f1FH7oaPcR5kXQRkcV7OQmLZCvRkWQvZBdCl08lvQKAw/V3UGMnp1QE/nojI3+
IeWs9+mQJ5ebGr2N8//Z+64duZFty185OO8UGMEw5MMMMCSTaSqzXJbVC1Eqlei959fPYkl9VcnU
KaIxBzhzgQu0AbqhDMMd2669V0ixpC/J917VMZVCL0HAUn8DS+oma0m7TkBHaEdRkjjpiBmpjGDU
KItMQ2VP3UQ+WiRpZSlqfg0+7G+5X1htOpRrLqPKNLpWXdrxHx2G3ztmM1cuCaOIuxUUJyaRtOjD
BSTHt/KtZg4H5AdrNPZucowBuX+ZQAm7Sw/z+Rcs8Iyl+heE48MWZg5dUko2CIYtILCeVPStt5oa
5aZxdrE5jYWZ+gY94IRu4F0df8TAQnzuA9DJKzqLlT/sYOY1JX1TRX6BHRym6Pj7zWEaiHjlYKZf
PU21ud+F5s3Ckkv3Pnc7/v33/j7J/LNTz/yJKm/qTlFwauIU8OSACwPPKGAD0z+nnsQR72UajIBJ
PuADti/Rxze5hol5kwJNENgASAwbfJLJ++VI+yPLAZDSj4fPb+rPuu7Dx5mZ9l5vFYWm2OYDrPW3
ycOEVwa3EymNyaV9stethXlEuXk9DVl8BRMrOu3lan1ZTnHI1Ni92dxNnsC09W7Kx1hoRH94+HH8
8flOFwV5+uYfXcl/uyAvftKZJf0PfdIlNTmxln28qP+8mlx6rTO9nniR1kU5ZDAxD9f7zedys/Dj
c2zz3/vxd6KJT175Oz7ig1CCO5yrbgeThNdS4QETjCnBYBIrOoSPtbmfuuADK77MAKlqMHIM8zUw
7is3LzGcYUI8fZ8qDs+rz0+89KbnyN//3JsmC07EfIj8v8OJWLBG75f34Yv9G6zRopDMdGwyBkLm
5SQkqoVRYh6AvPCWYAEqaxp9O9kExfza24j51xwgugEJkMhxL4FFXAPLeERvvrXgmSzuaa5N/3/Y
00y//jsf09+iw/w/TVWXL3EA0mCzKd9emn9kP/5xrF/qoKqD1+q/AfUlnb7/v+ZEvmval7j5SHX5
/gf+IkOWBtguQbUzMQ0zSn6TIRMpvqjgBeaYMg+qZJAh/+ZC5l8Eo+DmERzjr0GIPCX6/4vuUv0i
DYKZ2L8YlrW/w3Y5m+kGLmSwMoATVdWxOTDYvuNgPrzoSrK85jmv75sYHFzJ0IiLXnP7I08atgma
St+mVQ/SVIwNvKatlu9Y7uZOPIjxutL69qKJIozu8jEhxvN9S88KTFI06uKOkD7dy1QtVoKAlIaV
1XgRkFGN7ZxX7r7wNxGtuVsuPM1JG3wwKaAGNQQBATBIp4Wqg1X21HyrrOTCZRo78qgBE1uSAu6q
669qFyrbDx/5+udv/iP93ao/OQJnK4Hojuqgowbn7mylJqmMsMsbfqRJDMZ3v9e3Y98G65TnGDVo
+OKQN/mABp6YjAthyR8OOfFqgyVVFwYFYcnpIX09z3o9Ud0jD4x2hVjNu4hdxvYeF8Pq81OeLQUh
mxjmcUaC25zfZwi5aY02Ke6UTtSOP4iXRPiqpfSEL3w5bWZbdHByGwTJTjwIAgZnfaZUZaYKLxFD
cRdJ1Um8agtOJ0cf631agPCuTxxuAJCgbVOg9lv2WKjKDcmoFYYXnvuSyDfQuVqlUm38rt4NybVa
+nYLtuyEAWIfH3nj3/ccNeFEbkD2eREmwUXZete1TwOzoeT683ubOU44DOhowXcCmnOwNUEQTz+R
3g+h8Gkc3ZGoUxypVmg/cFNqJkON4ZdMSZ3P1zuTRk3qYMfloNQFZAqScbpe3vUyCsECfafqqliP
bg8uL6WPL7rETbd53xk3kSJR9C4XJWQKxU7eAVbWOGF4earQyJwYU4ZhLwwvYHeNFADc56lrVyD9
Xnhtc4AuLhRUALhUQ9Mmnmg5iwhJTrIQESG9a1ySbULFjzYsUsZ1lEhrIHpsU440hOsZ3PRKAYS/
6wuzZBXixaQMLvMmBWvrsKZN8fI3b55hdK6klIDbHuzfcwJrUKbHTRa63n3ggjfRjevmShIFDFV5
W5pE6+mqJf6tIhW5FKef3TyToKJUwQWmgqmYvZfZP6huUo9C9QUv72u2Gsu0srnvg3y3S2+Kangs
tfYujAfUWTyQPg6x9q1WUQbSSlsmDGipvLn2Ow2QkYG8ZHW+jhr65hGtNjWDfcsEWhP1cd3nxapX
2wVhfWeTOZEZroJLExIrKNMN9RwAYOjMG9vhvuD04I5i3cW5nenGZWV0F2HKLF6nZqCwR9L8lKO/
5ZEcgtcyq0C7MPc9QNT4muVDGXh+/b+v/psRdE+Byr92Ui6zsvbfyvQfh5cSrtjLnxi6p1/46bUQ
NrkmDJkNHXYUcg1185OhG+/8C/4TaPVA4A35mxRNOv32//onVb9waB8oPQIibvDQ4w/98lkI+0II
nq+ha1IwwXT2d3yWWdyD35/cItCGE/DNgqt7FvESJUqz3uX9daSUmq0q5KuMCvDVpao0izQdLb8E
+OfDbf3B2s/eGtaUVAjYQAoeedinyXh9eGt5pctUS0l3PbZN6wQqOL79AoTgn68yfxjTMhqDOlV1
jTDokjMtF8ZdQkl7XRI/3fthshn9sLfjkVE7VPrW9CvqHaIu2vapfhRx7q0XdnB2uZTr0K/gUdeI
BrbbmeHK9LYZxnEor/Wsbjcsjwynyzl3VKPFAO6KR7skUVEt9j10RxUt3SoRaF+1zIg3ESm5yUU5
XDS+Fh1ITbwLr829b5po/YWbmie0YFmlwTiFtZuo2uGHnX4QdfRZCE8wvQ611HdEGiLRl3rKuksT
vhnp2CInPVYMNErFZaCgOVAd82fi+6GVsPF7DRXwmtJauwzVstglbtwffDc0NjGVjVN3mrbOPT10
dN3IN0xtrjsxdE9EAxMs3MEBn4G0VlSr6VcR9seFTzBd8QftiKPpsCWIFnT01MLPm32CNBmUodVY
fM2NiO2KlPSWHHmwVzuvsowyVq2Gld0lc5Nu5aeD6qQG6KE+38TMn5j2ANsCUyso4hB4FqfXm1Wi
4zoPo+surelFHPPH0KPpSutE4wzyyhg94OlEuTRj+vwB8Mke4G8NH4/KeV9WrRpVK9LEu+7k4Fuj
Th5jv8HgwpArthtWxiao/aN0OTAPXlTZStkq5ucnn2fc0cYMRwYH5wCdw7dmszeYEiNLQ5EaV6DW
rNbSU9DxV4zy1kuDbqW7Ml6T4ci88KqiA1AV4H+vgtJ1SEMBQACh20WkFb6jt/FwE5X6xg+SNU0V
jMGtyVMdU6vGpEY5GgtTYc4UFAftNkAvlAl8M0Sbpx8sqhl8QIUaV2VgyOPAu3ZVD4W7EA6Q6Vmd
yCZ+XddwPzrjRJXzBBDts8zLpD5eBWGy7b1GWfcEQgpEtNlEPHRIXfYvWs6+BQ3GII5iMJNGlwvK
eJ6kVVVBsLQup++jTeSup4dVotJP22ykV6nmqpc8b/fq2MfPbW2gYdzNwYtdaBHZU5B3CjNU22+c
F8K3m1zqEJwiyp45P/hwNjKrjlTgw3Ve0m3KS3iQMmQYyF8Xky1h5dexKbW3zyVsnribtq9LJg1k
A2DIVDlz1r0MLmUZGeqVn/B9qQTec6VBtkLJGAZckqFF00JjhAcQxmUHGTDpmn3fulvZwq9ymB9R
kw0++co7UR0AFnUxUVIbvEPqquOSPZj2cvrBKbx7qXL0MUtmzPl1qNFHSZW29ZUWJsUtIo963RWu
RPItIo6ieBjP36byIh3y/j7JclxgQjKUYFodqrYI28qKWJqHZp6E9ZUitcLx09Rofz7a/3Hr/jnR
Fv9rt87KsuiPrhz+1F8JKC6/aJSAA1nonDMkRv7y5RTouC/I/ehChxVF5K3+duYUHVkrFfMe4O1T
KhBvweP5KwNFyRdEmshMIegjGhxE+nfcucmU/JYwLmG7BYe3wTUEAjqk7fQxS97zRpSudlspFFXW
yCst5mdyXXMT6SEP4m0OXW+ScVwwtKcq831hKZFqYEilwd8hMy2SoLLLK69ktyBLzuxM+oDbyXHJ
U5l+5eR48JTh+1K4dEAk4hWdHo+nbdgkTa3ejIp2UGTx5hIFHdBKv4u67x4L050k6oKaPn20ONls
zZkJy6q4zPtQVW8q3zUT38Pw5yrBvFvVu9bzcmGxU4/x52KMIJFIMQAEpmF2jZmSuFC8WMxPO9U2
MHJiVcTRYAeYq3FM1M53Pkj49c+r+5h4m9mg9wU5VCeccOQrcdbZ6dqm0kq3lvSm9KJb6rJqX7rF
No2irad0dyUblG1AUTBiG7e55PXoL3gIs1zE+wYk5wj4QaGO7Ow8U5VpiCGNOqM3WErbN4xeBkaW
rwulk5suawC/ExUGOLcZtYWf1sfIaWmDMnCeho9BkG6VbV219eHzazn75qD2YfDdkUtGUAQf5lTO
PFhJkseBvB5Zg+ES1TCY6J7DVPJcjhu9Rw7t8/XObwELcl1HtglRIpJ2s+9etqISejGK65QbnjXo
wbEkygVJ8sLJwwFjyWs63sVp35t+oVi8w2zjrgMhYT7kWwpba6tJdvQaueQdnOkT7AsTnjQDQ+2k
BMf96UWotI+6xBjldYbkcxvzLRiOviZhU6zgeJK1L9R9U47hZohJuYCG++OdGEyoQmjQikhana5d
xp6smhZrS6/aJzL8YcCTvyde72C3/aM0miu/xvT1kZdshRyitzWAu8mkhhCqHYa90bvU/vw7/Uku
DAkoNOIkaZxlxBUK/eoVFJ8pL6NrVTcKq/aat0hhz2ml0wUpnF/+RPOMhPGk6xCi4/pPL6ALXJch
euK3utG8GAXdlrnitEpx1/f0qz/W930Awpt0XHRM58oceXDEzDBjyMSDOXSeE+8CP8eslZHcMuMY
yMyMdM9miWZ6Ow/T1dHBCUqBpjY5uBVcZoZBYGtLA1/eDcZHVf++B4o8NmwJMyB6p4fPvFJjY0fJ
bYsZIAcJjljtG6NOIy55aUEWfkjh9MFGKOC1t/LM8rfuaIbs76qn+TYmifiQq4jLYIg9Bdvwfgjm
lK+k2RDMt2gtRe5EarmNGYKs40UgE0h2bAmxNPNuIWPTl/hwCzMRqDMvcdUBy3eYrks2Ht20gT0G
ZgoWRGXj3TNi+qVVjvcxpog/pfF1hZEmb58L/SyOPN/ETAk0ISo/jKnkthGJxYvnlmIckw5ftX9N
1ZscAlIaAB0MbCk0mVvD99NrU3oMEbxg8zx1qyK7OAQxvWXgPfMtplqjazaeJfp1O966Hvg5tA1M
gxl1h7DqzbL7OmaXKdsNndPFdxKk8wx4f+3oN3aS7wIUMCLLEwdKN59f0btfdSateC8aLDfMGJuL
CVeaMos0chuVTg+Ie2teid7WeyvDmHvAlEBJBYasaJUe4cQXr+2PastTEJr08MtiJ0/XRXNZEJMa
ZoppULbq8IcqsxvfaqTJiGU0G7pU+JoFfj8/KyMqlAy8RZQ7Zvo193U3UbSW3kYYNxRthpeS7r3W
VNJnCd6cxAo8U24Chs2vihCVR3v0bsbuvgfJWmojxbOg7d4hiPM7/LifmSvSk8xPM6XBfsBJl1iD
Z8lLvT14GOcXOEKuekAUokPlbbXK9nsnKe5DbUMGjD9rrryvCRRRfJOoF1zdqIGpYAyg+hh0Zpmt
aLGTYOktGQYOrfNgLZA/eIr0m9jdiNJUb0E9/bk4TA/is5PMdJeh1nWj1LjZYPxaGxtDOjGQjvpL
Mzxo2vXna515cAaDghQwk4gvkK2Yp1iY4qPemDJya9SgUNacBKw/7sY4GF8leO4/X2wG6IHMzBab
nawDt6H0JeS8QeeGhr/MulwFApA7uZLZjiemke4if82ii7a1NNdS4D/1420AVCy4esOrtrnEGCw1
B0lgASKGzOQ36n6MwBBvVhhjF5sNWkWOwRF07QWwik/MQet5JA6hH4AOWDG17q7SNmN78MNVyOxk
2GuejT8cvIrM9pVbmu4+P/KZG/LzyAafUlkI+eZVW3ibTGHpQG6HtYGumsJKQIfyqj11wqqo4wZr
5MdbaQf+voisslgwQO+osBNZmm4cRhj/gjWAg3xqgJQuZkaY48YNbx2CLwZ8FaM9aWCeYp6cJKsh
vEz5OkPKw+n5xo+t/jsSNZ1u18RMs0OHJIHrdEFo0vBhGtYWmy4wvslN2toMby3ej9WDnpnsSDeY
1qBFq/KtAL1I8mRkt55ikczxAV3W70ZyoeaY4KpndrpI1H6aCvslV/CoEAGjBi/f+50+mNkqrww5
erjkGAwnoxWhL+lFhfZ8EMAo5VZDDoXn0H6XArV22bRmLUwN/UWVEwpbrdZIA37+1eVp3vh8QzPD
69YtSaq+J7f6YAVARdGHkO078E9dYdpdGx+K+qoNrlqxa8ILInYoYTSKSY+8NH10jwszCk0G/enZ
lWunKUIXu8dHSU3vSvctP7Oab9WDfM3t4da/4S/CNeUR0uWOW0eglyo2M90sb3XHfRLU1B5IZHrC
ZD9gWnRudg/JJXwA48q4DtGxnDhda1HF0vCnqJ3vlO+f38UMbfrrLpC/RYQmUXA6S1sBeENUpSO3
ytG44q/hd0Oz+LeEXtRsqxJHKE4Ddb0vd/ytHE0vNIsrnD15gSNuPKEDL3tRiJ1c1rfaKn9I7oot
/1FeQuTUxEyfGt2qYXReg9t0714gAazcgC5rmy1FE3PX/f0ZG4CYwK/Vma7OkvBUxlndGzgELrcE
Pxsa2EszuVTArlOuc26SaIPPJt9qsMeniCrAlPL5Nb5Pi5m/5CnIY8hgIOZ+F7kPMt5VhgK8h09v
/e8p2hLvfXANoVJsG5h025nIysSdExsOlCYPLfWJmvpFdZfe4oM22yS3U2bGDJHNob7vfFNHM6Sy
/nyHhM7tFpQMF+/lKgRciKJOdY2RyDIXOu6odFR0QcVmfwf7z29WYWBV1zUmuvw/LjhTbmWcNIqY
JCstEUqY4i0F/ygK7CAuGszxwEBYA68uXfArF885k4U0Sl09mWTBvR9fa2p2l82bfkduwpf2xXiI
F/znszDu9FbnJShFJL9W8x5cDDzVLP2Ffue+1Y5WsNhksbTYrJTnjbXwK47QbRgttd9qjeUNV1mG
/sYBbZ3Zky8TNKPEJvypDJ1yqsMUK9edABbYBepkk9FrY9zk7qXKPZOXDyw9MIhbi8iLX7nFMeuX
mFP+6MB8kDoxSeWHd+EDitJoAVRtAdoo3x7u02yTgbgqMDXkvl9RnkrDJcGb/JSzt/hb0sXM9027
OhaejzVdfAcC3MZKMZy0OsLHVNyVdq9IO70NPRNH59duvvTQ/mTukFdRKar7iJzmg6UUr0tZMyb0
1v2hvnjDzn02yCr9ll8QZir1VZAs+Nbvabyz8/5ecF6Jpl6bVkZW0FthrKhu95HFDScZ7lKcnRdm
i+cegOuTXkj4WZEqHJotXPmkOz7bwUww29KomCZx5PauTE2ERX5qwk8forvPdcqZ7z25D7BZwIBO
Gc05yt73yq4fXFc9dj1ixtKMm91QOG3imrlPzcB4/ny58zzFbL35uaImlWWA9aJhFeubJlnV7ToG
AbWwRlATJ3ad2LS4iaUdIXi+b2+q1BSrIFr4wkvHnj2iDiVGt2uxDZ3sdNCogT2x2hHvOUitRP/7
WmZ26Nnz4WE26q6P1RTU8DEEGoOQK8dvTRWAMfCFslUrrpKDjiYDfeX1W/U5jU3NOwgN1Qg7ck38
5YE6LrCVzCqFVRCkNJHGt3LqfP553pOEJ2I32yk7VS48clsgPLHTGBR3teXlex/Uj+06RKbw0q+2
XnYB3McA+tXR1Mp1igfRt9Tkw2vBLlkOH9sNEAEntpYjmVAeOvCxF5cR5qmApU+hVg+66XiPMTWo
oa8b1bc4DJeweiW2RAFePXBHKpuMZJaKQLWQx6T9/vkJyXTXZycURAOobyqLGLPUA1f8sAkoTtim
V19zA4PzMSdWbEuQ32nPWrQ1ENqP13Fv1WLJjp45ydPlflh67i/ogaH6Kpb22Uoa67DDJVgNhulg
XASeAqaRLc3sOTcWsyVnHkMK3MCv7xnvM3WrWn27aw1HFd8lIA7qQTNWslpQ1+JMXWNRCizWhMPi
KoABp0LkK2og1HAgR2Th6mLL1HUB2IqG5IzDfdNAR01sDg8KNKdh02AXRo701wSZuM6hGO5Vw2pu
E9A2gvgwt0MM/VYsV65oaLPO5Lfds3FQQS3IXpWvw7MHWfTw07XtxybiY4bZSrclKtVggU4s46AH
JtKMFYHDOjmqAYaI63sjb8yaPerFuvZ2eml1CQKIhaf0bhPnggY0Pup7VAOaZI4Sio2woV6tqMdg
NLFeibL1vv2BUXOjI90rA7OkUhtSwKzW/9agqSSw8XzKx37XW0gQ6HfKLcBNsY4LOMDBY/5K1Tda
5TT6Jnj27qJDgndp9nwV6Hbcrn0gnyqn102Rmx6IL/t7Q1k17Eej7ADa0TKra5wxNAPdpGukikZc
5qMvkI5/A0hXR4yGrHC44MKfOVfvcvD7BmZKtjYqo2pCyHtFb+ocYcQ6UDZi+1IkmHexhIk/6yYw
ZqvNlKyv6IOSCtw3kizb8lXiU+vgfSzgP2aYK5JbOriP3+LYLDCqIF1TOM07xJiIq17Lr2FkwtC4
36KlDNAftA3y0dPULJQ/0G99+hSAdVODaAzJEWhBrTJbz0JcsqDRJp18JmhcFejMoFhonnFJiygm
SdmTo0QTJ2iSMXUkM+vv8TePmqFr1Z09YiJhbqbexnv8fO0ZYAl+w3TpH9ae2Qut1wyfJVg7qEz2
IB/VNz2fRJA/to8d8C7hNEJRIhx/RranIpb36CKnsolw156pLuCQ/mTUP25mlm0D1jjrgr4jxzqx
RrAx3yTcUjEk3QOB4efnPg+JZueeWZHUGAclKUdyrIZ0o0dI5uE12ipY3slewqorCFwcRT0MzYJa
WVx5ZkSiZPBVjLKBRBU2ElwFZnJ0qw60tYhQgM0Bz7NucvBbL0aBS2I2MyVJFDIN2C5yFF+bh/IZ
MiZeRt0MU1N5UN7QmFEUdtyb8EwW7vpPFvvjZ53UzIeAh1dJqMsId821Ww3Myq3tFWv1Eg6kdjW8
sLemX+cavvS4IE4znOdfwj2V24E2Q1F35qsasay1tlMJ6iFWWNqaZimDU7prbtT28FXordn4d2X2
lMrRZOFr4B2H+zHfldpzQYiZkOsuQgUGtViUAl1QeVBL0MHUgtLSaIUKy+rzi/qz+P/e7kzX+G5O
2horH10kAZiVw85UW5c8oPzYFEtp3j/a+Cm5BQwcoJrzKRJ1rExUoTk5pvWqEBh3mvcWAU3GBDXY
+7liuoGT+7vF1Kc2yfeZtvuw8EwaCiXT84ZnOCXc9tiEDUTZqIjsmK50EHAws2ntpLXHRxRCIurU
iiUaDJawMT7CwHRCbdUQu2oAXrX9aDv0FxTF8HrNQkcTeyFvWnb0QJjRbttux5vD2K/dakFh/9Es
/j7BfLaEngZEqZICYsWsGpnpEvKBbOgQPtc9MNfwdyL7c8k4T0lO6koAM4KZH5Ki5e70CaENjGVd
DY/Ml1tt5GYZ7ivSIP5IbRZvaWNXoKIG07hqlWwzVInTIwYkmiVAEFI6cfrAk0McH5B0o6DaCa76
8aBTq1VsjZplvi26g0TUJLPHUn0OwE/ersb4KWbbMt1SfRNjslg07vMkNvO4WKUh8uUUORVy67v7
oDouHPbsHaAAoAGKIpAeB4x4DnEcAh74oocjYOSHDK4d08GhXSPNrK+Th9LYyvomzK/wWpPkwku2
MnTGGGXZG16ZuTDdyEpzqwts4602MMaTDCs/sSNqN/DV4ITBebhUlFWJRHuKuO2iXucxZpbFw6ov
nUpuuyeKyWgwvbiQGpOD05vPj/dexT15ALPjzQyAwsehbiscj2E+WIMI0UKjUfaiW8rO2LYgSsH0
NsxgK2+QRZYUF7/y5AXjSEg5rHSQUstxNmbp3CZ0heFwRvcjVOySrhpck7bOhBUSq1LWeQ6w8SpJ
wKLB0mOpmiy2umpTS9PQLdW3+SXan0ho4WpK3eaelYyOiF6SZlXTA1LsVWA31EbFtkzMBoNTCjPo
TcBH6699YeZfEb6W1Inz0RSuxXSn5I+5sf/8rs7zONNdoZkEDXE68kbz1omSBARIGw+uEVsN1FH9
yBzr69TLzRqQIIzAYVbVXHvFbpx8734n6oVk5pm2mm1g5pSWLe1qUcD/08ONXtzn9aUUlqQXnbvw
xM/j2tlKc08s5xowUXC2VXdVI7QchicibqjcFrnZZDvD3UTlhQzsLLOrpZG85EylzRafeV5qohW9
O8lkgWm5gyVi24Aw9Dt1aorYV+2W+w7vV667C8o1CS+9ci1KywBzEsziUursHIAx283MORtLlhI3
9MkxSS9qudFRnWhW7Jh9B26vAHygWvLJzjyU2YKzJwlEDytHiuMD4JgO34t2m+ieKbRHNblNB7uo
bprkCbcO18Xtq+3nQn4e+AD3QVUAmwz05DFEG6fKvaxo3Kcji44J0OhwvvXUZHUSrGpjfHZlhjG9
6OFBcNl89dAbfBFN4VfFtc6uJKKhlHO+Hkr3siuT1GLD8EOnAFEToryVtfgKn29Ya8nw6ntOO3by
AIt1N1ZlueBsnXmXOISGcBn9XhytVfO2vKlUL7WARMcynUAVouhXPczW+vO7Os+HIBwn6FeUwG+g
PPf+/z/4krXsNSX0pH8sdPHcZ8m40oIaAN+sRokpcskKUOW9Aa0GeBoqpw2K6lq7dNZztfS+C8BH
MSQUPTbzDt2+1DPPcwf/KHqUMqPKs/VChFbaVGLLSnQjAjZlMA0tNsJKso2i7KuQHmVB7psuGBek
d3oNH+wJ2v8Bska7DzrM0AWtzj25ou+L2ndd79hjEbsI4qPfV9JUa+9HV5aLLS6ztzItxxka5QGY
UznAorMwItJTro5GhrO32l7QgDho/PStoqb3buyZcc6CTU21cpWnyUsRIZLS1Ey5qNTxKWthxfNW
KiYTaA714uQVBVCvafimaDVEmz3TrACKhXB0qaE9NV7weucYoGnzUxUCXXIALmnqfGrMMGRoCQPy
4Zb2KH2MBdKHJUmZY7jR1q3jA1ckQZN4X5uFkvi27iWK45WoIeVFVJhSZA8DphSYgUq3NNe9taZf
CH9Q7FCCJo43oBDj2tL3nQ2bm+Y7vMOsKHAtKlL9fOYxd4PbuFR66rEX5NJPVLMrWGh3elBdjKF7
pwSRckOT0UPVvUeDup+nq7Si6jrUu0se5vVF3yNZCHjpfgiSYdtoxMpdfgiA6zYHVfWvXZzTapoR
XoDg7aWvNh363tTQypJwtD5/wXNth9MIALAMAUyxEOjCmenaWjShEXC1OrahUaxDH7fvKVUA5yKV
K14GAGKFT1KQxgFtn2+hMXrYySQCCi6Dz1amTb9TlA7ZKFSW06hyL8MAKThvFA5YuSy0mxY3NZUZ
nKABI2rbHCSnSuna6D6iC3HAvBYCqDTAomj4wvsz5IRmPlXcatcbrZHkxm2Yl9mFEnT3FK5mIuQl
hyBZmcgrKw6aDR+RK9V63l0mPgAtaISPdjGJVk2nhDstDk0EqpkNuFNoUw3m/v3G/6e/5Z+T3v3X
/S3O2/e38qV++/4+MeatmmbHvLdvp29V8PJx5sr0O7+al4X2RQXeGbU06HXAG+EI/Wpe1uQXBniw
hioqvjefyra/mpeJ+gX9C5o2jVyBHkbHxn+1uxD8H5hFSAkgzQSotb/V7XLqjE69LoYQTIUjjE49
HZ16p/IWaGGWGHkaHdQqsIher7xIQS0zNeOEmp5x9+G2rn9akI+9EqcW/ddqaDUTxECrGZozTlcb
g4EoQ9hGh0xpN2WjrZi64N6frYAezfeBK+gFR2H43Sv9YMz7tigwWyFhB3TiUctPOiT8g3iphnJ2
a0hwwl6j95oAz3c2LzPRpdJyPa4POY+Bw2s4ekzKpFl3Te6vijFDYrkgbMEdmjkquD3E6/gH9MK0
MgoIp7dXB2mQYypBdahko+yJm/7I5RDbUWboiKq7wS4JEPwcncj2MKInBOVa5EHSViwWL0/D6V87
gfhhAAu6PDES6HQnwLx3ilFr5aFOA93JRgAMXa0kT0okvY3b1d7KiClzWKCBbNFQpOklKOd0epvZ
hdqSbd9H0QozIKILyV1ptgHV4CQX+cbr26csZcDtZl1lp0Wjr0nCW6hywdoLQUr31kW1zjfRklVb
hauLvepmYiGensUuf50PUEXkCvAw3nMnH6Qo1sNB8TDI5lD4RulovHvMMGEAzeRU2plXe07Y59pN
kw26+X/ZO6/eyJFmTf+Vxd7zA70BdveC5WRaVZJaUqt1Q7Sl956/fh9qzvlalVVbRJ9zuwPMNAaD
qWBmRkaGeeON1LOCvYFG0GBTegcv0uYgOhw3ljo+ea2dv1alPt57adysce3wanBZFtz9Y3dt/lx6
xhw8R5x9agria55m49imWJg72lQhr7Aoqg0gwleV1ju8f9oSDuv0klmKqinwRPFKgXESFNFInCye
Yj28k8NwNWVMtRqa9WVLITyE85qOZQg+odaY/Uj8Gt7VG6B6HSNDePgYuSSt0AuXbu+NClwuX8vu
knaf7qalEHnQuky3NbQg8+o/HH4hS6Y/0OB+FzZb+u8+hRk8P/Z4O9LHe3mRIsfQ+yIdElKzk429
EpGpahPEVTyq4V3DuNjwMXpyDtkn8wZ9V16jTwwt3WWfhoO6s7bFtn72fwFJftgX+/xaPVBD0duV
8buHhPsQLuz+fH//+P//bP7H7xLuN/QVWVjGU3in9bcjXkWRmRupagDZTdsotNwgtVfUIC/vxolW
wRhk4sYBpceNJgw63nd9kkrVa8Phrimz33o87gwvX+qVOznbdxmWRkc/3Y+4P8cylLYu5EyDXYEE
DMk/BqvSHdDp90O8kOQ5NdaCJB7wj1oURUHkmRWSNJc+/BvjKlr/MBgHVh+KBff35LCQ9N7taPKS
U1UWYn1/TOXEnBkjIr0EL07fBhkXZfzWTV9Csq7JXBGyFmqYJw/Au0yCNlwRGwSW4DboyaR5XVYM
d07CXDoS1p5lb6zgznY+1wlQlHLhWV+SJzoOUqM5nYI8olJQlfldN2VbX/ltNt61T05XjRcEnlPG
OU1IYgB3iz+Oj09WO2sozXy4U/pguO4hYllZib3UQHJydHBa4O3LwOJhssHjP5biJ3mb9EZd7q2O
QRtBTahtrx3wjXmQEsT6ENgF1wP9Lpdv2sluvovF88PnAz8nBhlTkmn6EJXlXnLCB1mKt42HHbfq
Tanmb05CaRZE52WRZ1ZKwnWmWdI1k3hNuA6lJSm6N68U/pBNnnrXkP9ta8PaTnK18tT0oTWym9q5
viz15Lo7pmXxKNv4TFwMsQsvDemL7Qtz3Ie6tx71ceNVO4tUdlRkPy5LEseJ4K1DxUMCAPeTwuDJ
m2jnSaUH2qTd6XfSQb/p9/GNCcHZk8djxZywXbHJNrrltgAvlqjqRG/0H9GzUEh6DEckIBpybVQd
sndUphigjh9oRI47Ajuu6eipkHh5qWfF8fiDWKddC4tzrLQQ74Ta4NM97tsM1e7vacbdJf14G2oU
15bozMR7+L62D8IEN8AMiZHD4l3YrS29KUsT0k5/X8e9m//ikkPhISxGtYpGC2VTuit7r920+QRj
6wgk7/KWzebw43uqslOzw87f0NeQyjzeMl2h6qCmub/PSqfbZmX9lidxchWNoba9LOnMepCCA07w
iF0RcVY5UNl0CqZw39RReBfomb3uAm2p/i7eK6y+qc7Ud0Qkc/JL2DVfGafQkMbsEEiauUsCW3ua
ukL5Hga0V5Ry8nZ5UaK9QhwgOQdyErRbUUWPTK+6KJgSpzpEg7OGNOnQ00krj8p6rNXPfaFQ3124
zmcWSJj6flzE5XhoxwdWlMFURmVXHzQtATij9NeGPzGqhrJZ2VmPl5d3oh0sDz9zJpugS9sROb7r
PCc96FX1ocEck+JlOIpu3aSOsdDAcaIbM0nrzKKF227DojQv+oNj68VFloRaXR/aJL8N29tUdnaX
V7IkQdCLsYmjmKJPfSgtGyjhwc7iBeNzZq8gmuU6oXUzz6Fwk4q8s9TOb+qDhfMmyTdqfS2Fxfry
MoTCmT0nWD5KEbHeqVIz2i5Giv5cHCzZnb7E+UqCwush/AEsLPlFrS6PFpY2b86RkRCECr6pNSRj
nuYIDSu3of1S2XjaGvi1sfRenLlO3F04VCiG8w/xVaSJpqztWd9ysJTmkN/rntSDMGAEQFZtpIY5
G/0SxlZ8/+cdtcDLYK7xOlSRJCPwlcSrnak60Aymkvbea9FVrbmFD16GeuuCFTwJ4GdxtgxjIPVd
DIfYb2VO3hg7hlFxgMZVce9PDDjTbqdbhjPvIOm81m6cm+lN+tnbbvEr/3JZfc7dgo/CBeOhV2lf
TR3CZeA9Wn4fW9WCgp47QQoO9myFZ2I+4VVMvbzvuhQJvCfrgDboONXXmm8wdVqf9t6YveVZuGCE
z1wKYzZRkMFBwkP6S9BPEnqQ72pSfxgUBS6t7h4yYCAj9VqhZE5Rm9Qh7f3x2yDHGzN33L6nMztb
8OhO7z+8TzJZGbi2AHPI895/sGFSlXUjzQLTQVGylUUSvhmuDefn5QM8t1ReHJpK4DGFLvfEW63s
IWTrx4Oi0lzuOspK11z1h/067Hu3/N69VM/ZUhXs9MlhZR9kClpTK3GZeb3PyjLGRWfbNE3dNCPx
YdwvrG72tY8NjUGPKOmVmbXMocXjeA/LKSSjWSjTIcXQUB0u3dReqz+tt47Sb7quP2nPk7W5LHT+
zUsy53P9cG4e/E1+LI/TIQCuJw9fCpoEL0t4j3MviRCeN00JuyDR5emgkSrSbsu7waXPniG78q10
La1DRpWFOyjywtwNr6td+jvYOU92tr78GUsLFZ7Aui58goRhOjhBeKMOV5ZZLISm7w72yULnFAnU
ynisIop8Uq241YZ6Oow3NBiau/wl+NlV10HuwijR75LP9ue9spEe5B9wa0gP0kO0r17ip3LtbMAy
3bYLbsVJqoPSBQkVVad2CxmRJtYQJrKwVmmk8iF+IetAaq7YKHShf9Yk1/q6FNKdvZsfpQnHHBep
2ljyLO139xP+baPcObVbA/OfyQ1cA9TcVR5uvW+Xz1VoYp99guNVCgerBbbeaj1y09/ho7ENtvo6
vjbvrdvgc/gpuJ1KV/4yLFzVUzs/y3QgrsH1ndvnj2+NTNZ89CVkyr9161PcXaXXifaZx3qRAuHU
+SBqwLRziDNHkTh7uC2NnFfLHA/Da7MNv1lP0w/nNn+MoW66lZ9pNqBFv0LZQDO/tleXt/bclaEe
xAAC6hqwDAknakie44SjNx4m1XQHaaVOS17jGX9gXt4fEcLhWXpSWEAMxoN8YzCaY9iOv4tP2Sd1
V99k19G1vouvSn2j7bPoOgQbteDZLS1QeK7HPkjVtAqmQzIlklsM0rZsk6VWorNCoCqdnWOyHmLn
sZ1AuJVV7XSQdK4DMOO6/HL5nM69vTAZ/VuCsAwp7UqpSLA7dfUyhfFtMlpXZSovaMOZd5BMEcRN
eDdkGXXBzQjDdmrG2Yy3zt4Zt23/pco2yn9UsKHM9n/l9/9Yy4+VyDP6bqLsPIOEQ/DECa/tZJdR
Ho3etPd9fT/62zZ6zoLmYZw+OZK+8Pad+r6ztwSxILXCmUZW0G97ou8pcjJjr0bOSukg/neu5fDW
8TwKlOCym2w9dUsphzN2cuZGxXfhxDRKWcJplWPcVFHZQorTKlfFNF2PkKh4tkT7z/VoNZu0MTdJ
lm276ntHPyvsv0Q6S9Tqp4dJCc0y+IYZTATl17EBMwOtsKtYHvahRwVFHa0tuX8mp5X1U21LS2UL
oRECG01LDdV05hhqEDiSDzsWVwRxLfWD6h88QlF3gIg+l/zrJqGdKfF2Afmq0YveZDW4tv3Hrmo3
heMvuCEnl4TiEWMUZ0pwKtxwyh9/gtfR2Jn7urMPS5s7qBdUTgyYN/TYDxcKwmdFORAPzY8T4bBw
wlpWDn2Is773jMnYJAkIT7n2aL/I6/hvVZhIm4ySBUCL/ATFv+NVJUMjh60vj4d+AjBPJWgIfoXD
82REn+S0A/AEj9xCieHk1swi5zif45wrZILJ1ktNrQASjIe6bFyyw1eDo6xDXbsng7Ia1eZ6rKfd
1Lfry0Zu3rQj52rO+kMmrMyZLXqZhPPLw8JKILmoDp1aqqtR6rpbJ/EYvAzthBtF8j4EMnXdmWO+
vSz4jPLOsGQSyFxZ3XhnP/3oIlPxKn07KWskx7s8tK6MDK4DhbDcN4LvFHY2fiRvO3+N4u06z1Zc
szMXtPfM6tlTng8o+ogsxb6xpK6GMbDK6hBPktwBAtHjDayNxYp6cv0TFBZwqaZQ7ju41RceSQFI
N19e2PhJgQHGhAKWKPNYx4wOkFictNWhMqSQnlBTSqAijOFLsfLsDj7r8dZygul2rMZ0VbRV5PYQ
7K1ZB0kLyxlW/Rh8GaVIW0/VSF+O1+ngosxpG+YR3Y1VO1zHlTm4VpGWu8tnd/L2zp8+m7j3mUpo
7fGne1M2BVXiVYewh725T6NwPUims3AjBBDzPztE4o6wlyIDUoQd0stiGjKHDFEUObhJjVJsTKN9
jeNIue1s+hP0aXrws4Tu1UibJw1V5V/WaOczmvt3gb9QxTl5yqYw8wLo9OqD2RXt9VQl2Xbo7WRh
O0+vPgnR+RIAYJ4TleI6HSALtqfVh7o2dXpcp/Rb72XOyhzH/nOcxO3KCtrwCk7zfp+XevJ4+TTP
XQLuIWT6mJ25KHB8mpXel02bmvWhj/S5fanU1lHeQcFPMU4p+mhrdoDvJF0aF67A/MOC7cGcM8gC
5hh6qMQ8ty15Q+DFvbmPGyo4LbMCdmrdt3Q60w4uRbJ2BU33j8uLPZFJDyp8qXSh82Ca3L/jxaZU
tZTA8jVu3XdJugt7b6XI8lpJXnq/X7AuJw+WIEu4JgPDEKS28NSDAyQztvVbRiLcQnS8IOb8kuZK
o8KbpZmCv5VPPmDpWFcPugEfjk+2Eez6Xfvl8sadX8wfKfNXfMhomE7XNHKE19SVw1WeW6uwuwn8
aSG4PtHFuUUYiwg+BCg8KdRjKcRGMSzqsXroq605XY3azVBx8zdKft8MC+p34qyRtJSpD5Diw03l
9TuWJTVjIifWwIpeU3NlJJvhxdeuL+/aydWeZcCSTEEWBCOQyGMZjJ9y6oaNOwQ6cyu8On6OAXDb
YEomvV4xS0l26xHu+8pfeNdPn9djySK8hORQq0xOKRMfQajX5uEVftJKmn5UafiYyxakafVaNaVN
M705rbweI20BKj7v39H1nr8AdiiQNQrYOdGj4XW3Y38olINjJVtL8jeB82Xso02bPjS+tnAJTv3/
WdpspYEK4v+L8WCFcwoTTakckkFZ95a5K6JkUwfqum+iF3149RL1Ncg/G32x7iV6oNrqeoTP6PJx
n1OpuU+X5TKmBjTr8XFnqZLHUaAqB/DK67p+01KoQOqfci0t6O45vQKngQc1T8QhWDkWNMWOHVVV
pRy0z1G3bau3MrzNfybeY6kfgPj8/aqAyjIdjqdQpzR5LCyUlbGOY0U7ZJ39aE3ybT/Ed02Vvlax
tXBfzlgZMBp/RAl3cojCIXQGVaNWoz76JhxSzQD4vl+4HedUcw5aACnPI5HEFF6ZVq0eKUywcCId
ftfIefW6NnQbvX3R4v6qNCGsuLyHpykZYlO8PFgQTLTzhK+7SLM2jBVIAOUwtV+TUWFqRJVON5oa
jCs/TatrzOGvRI6hxYz1fNPTsNUF3SemQ8LyJ/NUeWG6nhhxcjcmU3BXxPWPXEnCXWjU3ZeFjz09
hjnIghqGrq4Z+iicuBFDo0wzR8MrSUeAbmdfS6cpNswkMlZ+hUnWcUVvO9WR3EBu5E1iFd1mLOG0
gTYKClpGmzF5JJXcPHGWCHpOzw5CPKIzBtUoeA0iOVrF89DTR4u31NlQUzXRp6gK9HVnDHQymdKt
7UVLbeVC8zBbQdVwJlsHbQqQlDDp+AY4gdr04Yx37b3RevPtNvjZx03yeexbyXfJxPdvQ6o5+Wqa
0vRr3oaaSXulFJMWpn7zeSjtcG/DCVq7OWjSyh2ZdvQcJ5H0VpSykhL2WOCCpdEJ3+gAmwq3R0kc
WuZV9SEKGmgP5UCdbvqoMR70QpXqVeUnTENy1IQ5H7ITe0828/j44UGdshU9KPU+kwrSmYoSxl/J
no8RnNyS9aZHav8Qw4Ebu03R9t/H2qSy26VR+gS9RgleNzG7F8Aj6fe+b6E9zMrUPww95YyFGzHv
2cfngZIsgAoeYLqFZip7wTuSC78GOWKWB0z32h9oTvVdLWhWSr+7rM2iMouC5v/+wXPpJbmvtRJB
rS2vG6lb2cnBgSDgspT5cy8tR1CRjDxP3mVIMWQwtDDVMgNvwWqJO0aCgNwdbxzzd1TcZSHdo9uS
0mRK1B2SlP7RIL3uQidynSqiRS4mu/Z3C6LUCtJxHgdFvxTwZGHbogwIW5F03SEMyOyMMp04tQ3e
/7KUk4eM9CoJFuIr+hHpBhS2rTPNoVOkEJBG0G2qeiYObKzHpuy30PK7YzdRjrSz1RjGf6kVxFkI
hpxXncc4noT+dm8OTV6mBJdw3+YQzFll6Hb2wvLmTfqoFe9SqM6T3mA7eT6PdY94DhCblpHkkLq1
2h5sJYSHRvlL3ROliEcVehAbmDlhapRkm9TxvlB76LeXT0po2cQIzjs2h4ishxBKzCG3xtTLgR0R
JzbeOomsQ5lPbtP8oo67iqdiE5n6FWxi2C5mfsBB72raMPBf+qtCWroKp2qD70P1mPIb30W56Hhf
x5Spn4PuBfczbVrmmDdxXqynGIiU2qw8Q9+WzUOtOgtX4uTpofkFSlumW9ANAAu6eixVHx19pHQU
3psU3pxtONwY08qHI/7L5a0WbQndTkBVSCRTBJsTvMJ56mlVK2omhfeJ0khbeTIpjRtQVFyWcpJf
IcIi/FHf+5PeMYfHy/HNxAoTX+Ul1ZzB1WNVAeXTj9Be6K7cWzCllbZOeqf+Vo9ELGFeLAHrxIXy
Be+FDzw+eZ69KCw068OyhUAPZmSg16t8THvICdJ8walckiLYGCZWgm/O5eYwOP7BSAH4W3TkLOjG
OSEM+XjfU3LG7zRRH16ZoU+TZCCHe9B8k2czlrPiWZoUeeEWzt/60aDMO8ZjyaQx+BwYvCiooIXT
Y+fh+yW0sm3Zh9U6DaSK5kw73JZ1WW4uK8nJsnCxVJAaQKgxVFR1jnWEWXKRkWlKefBNKJCb36Xx
fFnAfMRHC3oXAFoZRcAeizcZ39zM5c4oD4nlu06IH0OJKHj57wkRXs6hytAABSEhbDxR+aWfPpfW
0vDz81v1ZyXC0WSxUfnQ/pUHJX/rgVGG07hg50WrhyczT9f5915px4eRloFZDIFWHvJyBT8gfGNc
1Igqtes1m36pmLV0MvN6P2h07g12AsiqPKQac7QLN+9vSWAsXBvRpIpLmj/igxCl0MYsmo+/+MF6
putSdweLCH1BzNLZCCbATpk+Q0tSeRi777BPueFSiLC0WfM6P6xDC+lflQa9PNjk8qX03jKeFPv3
f0+LhbuYJFIaRgky/BE8sP1NS1/gZ/rvyZhV8MM6QkZPW1OHikV0ybcK0KzkS7JYjl44DhFw2k91
VBcOK+nggtUh7S6hIL28kBNDeXxXRPheUrOIolRLxoFHV6XV05Zw6NVioxXfLws6q8G0B0A8SMMH
mcTjHZMbLwD8yLUntNjY1GqM/s0aNehNHz1joSRyVss+yBJuix3SfpnlcyhTOXCJflK6ZxOShcsL
WhIi3JUK7tKkV2c71hVuwrgcm5kO/5Xwj96AP9smXJimjx1oW2YparAqDOh0JYgb5XDVZn+v0gAo
KW+QiKRYrgnrMSUVJmlJxvibxUqHh5R4GZb4BSlnbDPJJNBEBLTv8/iO1aBs68grqro8aA4VY4Jr
Zm66KqxwGlXVlb0Ubp45JMThkYOJIylxUoIrNY96fI96l18nUlexxoQla3tZE06Squ+h8wcpor4N
BrOHY6SU6WaOXPbFffwQQfRfuHXnlj+mu+BhkbH37NIMIBR4p1Q0xG7kuAlVSQ1azstJ1p7X/zLh
s9OTpTEtZ8V8yD8Iz7VlkyGnEoHjEX0bwHol0j5uf17ewDNG6CjHITzYqq7EjQGTzyFiZpOsP1TK
c92EuwkauMuCzp/Uh9UI10mro75rasxdD7GBSjnPnezhrurV1zzx1xrcvmbX7ihIPxpWsYKZ96az
tF2n+n9vdo9WLLxRVh6TVu1ZcRs18HCqa5htXFAPO7v4SzpOKkVCBkl4q+AAyRVaVMpDDYl2tc48
t3mqH62rGBqdlZauqYPlcKBuvXRht888Xx8XKXIJxoqUxP0sWImgd2YMRTc+LJznHMAKbvGRCNFj
bRnrSN6iPEB24Ly2UPd9hz4nbug5Wzv+NjUWlrSgqSL5lK8wNtgBCnGAZGUdj3dqGAMvzSCP/C9Z
rj+aKkIvQyMm2RQiKVTLjR7elHG3VeKXy/u3cLkd4VFO09av6vcTyoYro73VIG6XowXzeOblPzoj
wTp6Uq3qucYZyWm/U7oKGnd/o7a9K8X7SvF3l5d09oH5sG/zCX7wzJSiCiVj3rdOwfuHD7/Od8UE
6Y3+bDXceTqFWwYdXha6pBaCWemm/xQKjh2zcgj6Z3v4MtULzRZi2fefm0zNjMbuucNaWBsEylnW
NrjnTZZvY0N2SUW7JiBnyym25On27fTl8sLOS7Tw2GavDfzl8W4y2Dkq02Ti/SwcRttHn4psXGUM
ZZIN+zF2HNi4lsBGJ8Dxf1b5R6bwGjR+6PRmQCydMUKl114HGPdtrVtNfbjNc4gX1GvF2Wj1jbbY
xHpyjnR7gkyEMorKE6klYbkMdDaTWpWMfVN81Zg10dCVmxv5Gmz95i83VpAkLNJxIlvvU9/cV/K9
V8rXWs0CI0LVJnxuCqbSm0txqsDAzTsgiBQuuzaaval4iNR3a/WmflGnFTWzARaV2gVIwkxCf5Ou
qMi8GDej+QgffnQbrpfqGScVvvfPAMBDC42i0DMk5CRLKZuSbuIzwpf6W/8bcvXr+rH67D9Yj8Um
+dZet5/ze4RTQlsvlr/PHvAH4cJ7MQ795Jkqws07RuI58IcorhattHrV3UK0fD/skuccsslfS/Qh
p1o97/6MvQVYg8spwjJjLdXs2gnM/VCtu851mMfTrCtpEzYbj4mva/XOXFCxE7srSBTefTkZRy3O
kViOzoOaPSlTyKjHbl15LxP0ppf1+eQlORYmlhtlJwvKoJ71mS4wu9rYVrkeHHnBuC9JEY4vkabM
q2KWxFQUP6p4QXw3V35cXsqJzROWIhiBHmSylpqzggbpTm0YKZc5V1o1bKoUsp6yYkRYtRCwnlVL
EOcoBqQv1E6PzSwDqivqYp6xT2xGoTNSxIjXUnITLDV5nd+/P3IEExAmidpNk23sQ5+2J21fyDtm
eF7evqW1zN/w4QHu82RS6tzBhuZPjCFba7Aw2jRYZcb2sqCTSsu7Jfmwa/OXfJA0ebKW19TLmBrj
yg/Oj+ZzJrvhJ/U6+d7+6F8hz7AhFF7yapf2UHjre2MY5Io6+D6r4U7uoU2ehwQ+X17bkhAhPtBK
xY8Kg4dIl5yNHcIznv6CdHNzWcr/wyj90QfBREgyMBxHRe9qGKr1A1MsnW/2TyIf84skr1umwy5N
6LqsHaosWP+8BsFNKGDsy3ynObeJ9VTTcBAv4UiWxAiGYhoLPUh8DsnwixWUlqCAXzNmXzrVwhae
uJvvxuI/d/Ck1iXThhVpIwcFVzZzfbFHc2P4Ds4SWZrHUV4+sKVlCXaikSU5j212r9F/eKZ+U5Tf
if5XPTNDLgs6DZRBMTHLkdSTSd/QSWd2qmdWVteDsR/o34u6VfoIdz7J+p9Otzbdz8zc+XZZ4mx6
jiK5WeDcv08/CIVusd1LH4GRV9SG9462GZkKIHN3L0s4c6eQMNcJeYGhXBSU3QErrkkSEuSg9MjY
JfV2zCHls2Jj6eldECX6OIyj7PSAJqN9OpP1lptIZZJD+Pu/tR4R52DbiRyWYFj2ssqg7rpam3Wx
YtLkgoYvrUV4DtUIXJPWsRbLYgQWhQc5/JZ3Sw0y5xUOoAsl3bnRUExnmc6UZk0pG3vIuPfeSznA
FEE0r6+Z+0XzXVW6auNClfNf2cM/UgU7m0+jnGsDUvMZmvTUGK/mEg3fOb8bvfsjQ9C7uQFqsvLJ
2INU+2QweYVh5daeWfefk629rtfd7+ibsdNW6Vb9Ljeu8zX/vkS7fv4M//0JIspV94BXKOVo7Eel
JT511oSmSf58eS/P3+A/QgSbmyulx/xP1tlLL2PwbWq+/t3vw/YNEhHwKtgKcDDmvMgPz31cyl4T
+mV7X0dTsqZZ8Jc0yEt9hif9JrNxmHGHcMHNvNMiFMUGMKgktdLdx1Imz5PmPenNtqvuNR6n9quu
ZiUDscy2+hIlKenQNtBDAgePQSJx6w8vYa8ALR8TtX9TzMIYVkAwmNxX0M36RSvCMloNJKtHN4Vg
K3NTqW4kuu3LZsGHFX3/eRUgfVUmPeFQwiNzvFdOqxWNryfNfaAm01OXlZ0bVWVKJhOC5kxJr2ca
z4W7JPrN7zIhDuG9cODsE592LWnTvHS05h5b3v1S+qhfgYAN3ayfxxoX2vQ1lrvnQTOuL+vFmbXC
iTwzXYKPAG8iOLWRozRU++X+HkKghz4Is22QRoCbW2oKUJgFOzW1fv29SHYWLYSdkYhOUPUxAVPZ
T0YPoTWso4HX/ZK4VLomPzXadOe1SfeXDz97Ox/lvwUKRjgyIOItNau/p34SbPpEenJSs3fVkXas
uvb+MhxB2pwugBsUlDgTjQQ3Q7ELM/Llob93vEBlTEMVPZpe/5Inlvezrrol3hLRq5nFwXEEQht5
oCgEZeWBUc3Ez/p7w4IZSBsZ0edDBAehfewxyLK0F6LIE7eXNjqgdCBVQbVRHhLvuG8YdcEUOO0+
sX6Hmv9owOEZF/pVLOO7efMoEvtW7dO7qCw+6dFSQv7knoCig58BFhEwKnA/C3bMqWxDiui0u9fG
6G3Qa/96lP1m1WfNi1NopQtbsOVGxRIL00mrA6s+kjsfwwf72Xtmn4yDxqoj5csw6tvA0G57SaUn
tXCnvHFr4LhV7V1HvQIMdtBoxskWbIT4Rhgzbwpd6CDSZg5VESdTJbYshZNl3huxbK9zzcjcvh7/
FpP5LgWlIWXJWHXaKo5XqnC61dymdp9IXrnLUi3ByaOH47IROCH3m4l1qfrRDQoSzZDFLhzLzrU2
b6XwYRjM9llNbaYjer0nH5zJy3Lmx2fmtyyqaW5IwjxgDHnS2DDiW1nx5MOS+SBX4bCLxubar/N4
O/ky02UiKfrnKfj/rOz/c27nuMDKXv3KfgT/454g45SHnf/zHx52SdH0fzG3fqaDAlhnvdvyf4jY
CQX0f82VBMIgmWEN76jb/2Bil6x/gXWH6JCWJUYLkMjERtZ52wT/+39KqvUv2DsBgYEK1viTXN//
+V9HHAS18O8fOQneG4D+REYz2neegzG3HqPPwDUE/7GJBqUJARze9WHrbUsclNumjwDJdlzPuOq7
u3Zo+o2iNLYL2dZ002Z5tlHlOFn3FQO1IqMY1kQ7UN7ogbyVTD102ylJb0pTZnR5ELZPYWoyWiKb
XqqhfS7H8FsfDe2TF7f6TjYI+ySJdoUPhzFvup9nH5clwCpZFnaA95pGSpPd4307vqR96Ts5d2G4
Y7KTfQ0DovxWkLKBJEvavX+oTLzh12Fwr5vhSKibL3W2CUTLfAJfoFuwVvG4UlQRO2fN0HQirVDk
uynotq92OWb3dM9H+VUXS5vMroatMngMsPJ11X+dBwUVq872mi/ypOQPUZ8xKjM3R2bNNjmz3dMY
GLUL5Wj22uZG9AOSnvQQaXF702u1pbiZbETXg9aD3wim6JrmA/1TVZU5s1tzp2bcVRsNtVvWjGlQ
1MQxXFCtkYURXkqOCImz93VjhWmzg+14pl8T3JeqDNpRKavhLjUc7THxm3JyITCQWjfX6/K3EgZQ
rnRJ0m8xfcCOht7TbwaDdn61dFwFXBIYtDGNvlokP7qFJ0KIBOev4z5xHWF2ZNQB3PbHihHFYeQk
vaLeRbC3fMuSgNlDFiN3dkY56gxe7o1xE1eaf4j8YrhJOojrVrpKAZb4d4CQj8AY49vH3gJ05fjt
mr/LYoohWkKnIk6uGETVYe2YcVX3d1UYvTVz8auzl/GxxxXtdyl0LpB3mX0UuqqFt6vzDJ9O93K6
kwk/VlXV4wzpEnfXCD7HZdnc4FZMv5RAlTbBJIM2TROp2qZFkz6lSe6HTC9pEpO96CJ3Yv5nt4YH
DybmVJN2WjN1eKhZSQuJY0V7EzbQtaaMDSTNmf2QKhCpMRLH+TYaORQYQzACm6yVUP+sD3b6ZqXV
W2hQu9kEIcT19GkGa73JqnWfUK52gdczFqi2mOY6xWb5E8WL1zzDyZIDdUZ/MRuYXlrgZgi4WLau
pl7No2BgKHWbN69qPOpMMh0zo+JjNWkl5WG99Sig6XVUMERtaq3PZlCmEG9Yaeis+6dspVVR8nPB
os2KeWSosSIW2kHPP+EpfWHHilvXdRP3hTPeZQXkzJI3qXfxaKZrT9Xa67SXpxXzZPrrKe/6l2nK
y+0YGdbVmMTp68KXzA668CVzkwjkVCCSgVkJLiZDHP0oKyT5ThpyqpheYviwAGgcUlTr7drB09tG
fh4x3COXxzeiuUp185oNjAcjLzaxyV1y23Ew15e/7NjVp/CGauP+wSgF0BO89PzhH3zQRksaP2m8
7sGKs2+FyjbZRhCvZNhWV/GgLkSG4o2d2WXIXZJOYowUxCHCNkiDMdC2b8oP9aCVX/UhCbZpVGVX
l9d08pIRsOMiwDpIQIEXKILMJEk14rb0lYdRhryyqxNpU5cp5F8ePu7YUdVl7N1bYXmMjobT6i1K
+2wppJmX8vHE+YbZGQEqxVQ0XBkhhpocHuQ6a8eHdnCGnVVnxbbX5XpjqWhhYNn7zrHu7NqMriy6
5WjL6Dwmccb7lN91c88BSCBr3bTydG+JVEkIPOZDx9UnH2HZHAdUUeK3RbXRqomXPDiZ0q/MRsfo
pHPReQQsN0XMEjXjMt8UQWM8hnWVrnylNTZxAmlNh3u8oIKzu3S8U3wN+sBQKF4ZfKtjFdT9bBhS
WUselFRJdoYPWR6Nf8raXu9JmZifjVSn/sagmKUjEs3D+zZ8ECzEX6SOWk2N5OSBJojK1Ypa3gwy
w8iIE8pnr4TgN8zoeRqtUt60BbN/Qy3b2pHjL+nrySWErhM9hegK5xRCG2EHhljRh2yQggerqGhB
witeF0PWXHmtlj9kUZav/QAEeyZ5GZPmvuZG87WmejdUZvPc15N1H9G5eWdOw7Ttg2QpG3B6nWY2
0VmZKQLwAL5H7x9sRCuRQ/KsKHzQ/DZYD55VPfTadGUMpn+rRD1GvpLbfRQ1zi1gPSr4frFECzBr
5JGO8Al0o5GUsPDi8byPdcQOsyjQGBH+IOse5XNDftT9Md8QX3vXdaMobt56wd4ureL+si05dzQA
UMi+zPRYBB3HgunON/x08hBcGvVWa1GPII3DFdNygi1JkmRBF1TxpVD/L2fntRu31kTpJyJAbuZb
dlSrpW7J4di+IXwcmDO5GZ5+PvofYNxsQcQZQIBtyADJHatWrVpr/lLUs7nvkcSF83L7wDGNs9ao
4/jFdFNIEH7cP1QW1q9BlVkPUVuNXtng+Jp1OO7NvYCbenKiQ69ip9cplXIa1P5bFcfdfqyrfGfK
HmdIENCtGhfGti/98VsTZtbWHNrPVl1q+8DSgxXBqzfHjHARDEmADN9FTBGtwHXURS+i66KdkujT
NkrjL7GGGKuWGcZK4jKPyN3asBDmBrCa77PFiDmD6nfKlMYvVWh/pNNDHsrMCWk/C/8tYvdcuPoa
FXAhMskBioqmipedIFFyaWhdZIBmEk1pqCIDHps1MIIvvqgzTtPTQwGhGpWGyG7R2C1eXefZNYvn
qI/ac9F2hxqIbye8RmHk/+tCpVeTnGD2OZy7Nhc7JA9sGSoFZ4jWDM7GKOzPQsiXqQ217eQXa5Y4
C6jlfyPggPrTB0q6gq3C7TJFRj5pu7GNXnJlMtNNjQYPWk5mIFTMeKf6Jz6uV0DiPf53xDipoFE1
AuFrNmoTTgeJx2DrCfMog9H8RP00/c5wm2tCPX/e4nZpzDr0ND3O6oHoHC+iGwLvrIr6KYbsnekX
OWjTp1b24UPoph1ey0DgeEynRYqLN8W7mLwqSnaFzV7balasf+hN2T1rbpr+cKhzAI1peP4kjdUZ
W9Hk+lMO9+8cWMr4kqem+PL+jP5Rv168Pcx/3LBdcA3KK4sptR2/INbPg5c0HyfPr5xql1I9OObu
JDZRp+lbQnmxybpIbIMkOfhjrz+ODfbBlq+5x7EXWKoXybGusG0WXRxuVQ2/zpIqihXatiecpD8J
pYeWqbSbptGmTcR56g6+vzVqy/UKaRobUt9fYMHKyaxfHStPPiASXG4NIxm2Vap8GJJWPId5PWz0
ZCiPPRa1+yq30s3YulhlpnF7cDoykJWxudvzNBHgD4QcEn29qjkHmn9dScqYqIE9TMp1LIPOE1lT
bnNzilaYM3+uleUMkNBQdaKhnAh5kfm6QaMV2pAFL41djVvDLO0HkWPLm3AXbWvajLwyqdpdo2jT
B3SfdMQ8o+5Cv+nH0M+nJ1oHi1PqprCgjfK7sLNPXeLaW+7Zj9Y4fPX7LNxNQbZTm6o/VKL1D74A
3DEkU4JRXbUSaN1F31D8UAMjV8apF5/1xdc4ajfWrCjlqje4B061SK/uFP5fePMGLnsXR+IIQywE
KJ2mf2pey8PRV0pQJtXKrlHExvKlTVAbDGTHen4xmpaegtDeIxRWbp1MfTJrM1u5f/74WtxOG2/A
B2K0BFWCCPd2dagtZMdhNLMrJhAfo/JArVzxR8/+N8YGvmrtXWMnj9q0c2karsfhrFfuoR+6pzL8
HYhoM8TuClKx4FjOxyVvRP0P0bDZ/OXOUbFKfYUCTnadglY/6pR/PW2MxH6KZ2v2JM8e6Y5VP8qq
yjh0GmyvW2vaqD5OfKrTjjt9SOS2L6b4p0J16TRmCsZDgYkyJrwkAq7E+c9rZb5MSF7oZoFnvDw5
oRYYlZYY2VVCndyNfdNvIhda1/vb+C5JYliAcsG9eAxyCnPY99c2TlVUWEZTz65OKJtD0vXBJtX0
ZuuPnbPyqPugBA+8Obym/UDnr4s1EcrIUoveja9TlAVbMUKTDny02yNbxJtEV9dm/I1P+3/Pgzu9
uCCFEce1tKLkGqfOQ+RIzgC9fWwS9xga2q7Uw6fcKU+pXm4gp3iRgg9yfuj10XNkdQqGlejgLscS
AOnzLQKcjnvbsv06yNoWycg6vZaJH3qlCapkxFg9FjI8CishRoyc1iPMNzexMvi796f5jeWPDiLH
NEk/aB3Z8O08m7XM08oc4mtkGNPBsuv6gz9W9pOt96cQxTxk+oT+1BtKBxtD62B3jjjm5kpwzmUD
F02J8vE0JrV2DNTG9XIfxXalHIMnt42jc6v5H99/4ft0A8EjtCIQEqE3jprB7fsWpeXrOiDatZlo
WWUGoWHL2NzmyLFtgjSf9o2tXAqnWGsrfiPXArrA1WRW6wE70Ocz/K8dYad5z/pAIAIAb9z3aJ5J
x5g+SSl+qk4w/dNqbunptapv8FL2cT0ws5Vw+n7h8gbzStHm0I6C6O0biGqg1UFO4dVtmte8rMWV
fkeUffI8XxnlO2AZMRguVrI6vnbunljsyTGO+6rsCh41FMfYRqZBcRL9qVOK5tHOmucShYznUHbb
EiFHFAm3QQ25DsD+ucPOe+W735hzDT93PHc4+NCpWeC8oretqdPH6KpjhUpjetI8O1Zivghn+hLV
zbG28uyDmqXxSg/JPKO3lxVBzP+I6IR4UNJvxxv9gqqyRRNfNd80D4pFh4MrpLt9f0XfH3/M5gwv
gIrB21kqPEPz9KdEz8NrXA/ywY2DfgPOV+4my/jQaOOK98Eba4iT3aCYDt4JwDT//q9VbFRW0tMS
E1+Vyv2Y5nWyHyfwS4CE/uH977pP/kiTHWrYMAjRqVnWAGpR9UODItVV9trPoqV/WfNF/RmF3h/p
2Ko/YRateWS89XE8FHlNDYkhtDNuP66ookz0MSonWqwrZ0tvPgeI4B5TS/31/re9MWcg6hQ0kZcg
gVl2F4XFIKeGu/lSRULuy7S1jlZEJ4Toy8cRutLKBngjW5rBadYGIcrMClhsR61MfbAmoV2mMLef
TKHVeyeMpmeqSwAeZkRfZCyPYWJPZ6pkzqmiVvTF7cptHVX2Qx364lgH5kQto7aDH13bDoeuHH7r
4ZC8wtxoNtmURCvMmDfmn6NqXmSEEC6zcjsZIkSB1qKb7VLXtrEtZRm/KIVxbm2CzbxWGnoekI98
f17eHCioBhSpgSuBTxdbdvSjMm+7SlzMJD/AFTm1zcek+60r4hcB1bENkWQefc/IMtyG3daLA+QU
i5PhH5o88xJTfnImxeWMsTaGrx3jvls5U+5HhawRRGRm8Nj0kC9GJfPRQ0IIK7iKQr12nfva9Kr+
XAnnbKh19trnVbgSXt2fYnOeynaYkwsw1cXaKcsGX9jKD64AabFXuLmD0rnWHd4f+QVRaI6jbx6z
hB1yIv6+sOzgalV7UbfbxE1P0nTjDXW8L1Y6fZmc9pAFyrk2hn+x61grl6y+wGJkzTEK9Ei6wZXV
sVd6CDpm5KoeSeG+K8VeusmTkrpfMv/k01SZudOaScX9oUBYwmpHtYGzCymw2wXf+1ViSL3g9Kl0
NKuQgMzG7rcWYMadNf+8P9x/wMbbu4kRB+IByaNmc1dAS1s9jiKhBle9il9VjSAsLdEWH/NM0GOh
F3tjjOvfZC7B4wxGf9XUynlsDSs/Gg1HcYIJoEeY456bMVB/x21pYV2UKlbslU71q2x8MPZuqj6D
L/QNOoLBQbETFAUNY8geFTcMk62PRuMWlcF4FwUCwbghHZ9iJ3T3whyTZ+Gk5d6XmfWvrlTppi1H
/wuaYv7ZYZJWjpq35p4dhVUDhTzM0Zbhiq9XnZuUUXTtoB+drGz6BXGsOvlC2etSdCfTlgDwUwSy
ZQfFjsKx9qnUy+P7k3Ifp1DNJK0mxcZxBjvR2wXQqgaAb62FV5NliIJ48tudqugg6z45k+VUW63t
fmZpq/7+z88lgIB7Y8+Oklx9t88V6FQGeSODa4BTqxcT6L8UHf4M/iiuKkHcw4AW9zGPW3tFW/kN
tJUynqGyAi1CCmqot08ulK6rKmoKV1VQuoNF+Lv1s3ib6SItN1VAM06Z9v7JLZXP6tC6L6MYxQHy
M4SENgx3ZhPBwymNS+zYL++PyRsRLLgi5ytQKAqzaEHdvlqkoIAMRuReYld8L8FCNuU/gjI8rHXc
nZMh+WC1ybmzyDZ7kZ06O/nVoKb6NCbBWpvuGyfwjLgAdWIYBid7Xjd/xVwFfeO1haUsvoTJ8N0t
psRT7SlZWQX3wQ91Q64Wgh+wb21ZCyrSCNAXK6lLVnQXmYbDuYnd+tDL2opWrpQ3LjGsI8lWgXA5
6JakV5FPemSJ3r9kwG27xJXxPqiC3KtsS24rvZCbtBRrkoRvYEdscEZvNnnD3mE5o3klIqumCYvm
eLT5PKM2zE1TIJxXGNFXmLe2l0krPKTdyPEb58Lf0sH6ok9OeHSNqkKetLbdTdOWyglLZ3yYSkf9
3XTG55WVN5/zi6MZihzYDDsRKxN1ceFOvVLJSc2cS9Bb2bEQlQUveIo3bS26fzhAvueaXp6HdlRP
vJXz4FQ4OMdd+GPlPebn3L7HbEBhUAwhdqQUMN9Xfy07N6GDp6388tpNefmPhfDKAwlkTChW99uR
2u7WIlk7Csv/pBhjv5PE8Vs5DptSGfJtVo47McTmuVdQem2nNNoPJQ5p+Tgoj2karulpzW9z87ag
D0SL8EORUHbQB719W80ENS84TK5qNXQbdahB/tv4kztN7maY3P+8hHkcyvac0wRjBNaLwUlIFeCf
6gEpdBdDF5yy/aA41dap83RvhXmz5dJNV87Lu4Ngfig0Zg4BuP/2MkKoWcI28ozBtQeJ2YBNp5iB
ZOPKNfSnLL8YynlXzkABsvfYsdwOJXkrAnhq6V6SJj4AkwBr5x7yBF7XPbgRCgGBvs2CQ9/9SuVj
oTwMiXqR8pMoCuos5aMyJNsAKZ4h6g9FFe/N8hNerp4RSf40Vl72jqBE6MKeJurl8LLgAi0AnTrH
VqzKCuXSUjjY2ZlED7yOD3Me9BG+WnJMo07ZjrX7ao+NeZIZEsh56lO7Ugc1B+pX7WMEgfxhZffc
nXHYAjFdzBb5MoLei/ciI0/6YRyDa0c1fR/UfnQMSJIe4PQjnWwlR6OkGkzKEDw7ahwfMFHpt0Yf
docWvlLgtY7ToaTLoLVj9CugGvkC7Wo6vP+ad7vG4H6b9R8AamfAZl5xf+1xIyjrVgs18TpSmt9n
+b8BKqX6lEOj7rPt+8+6v1Lnpmsew2QRzQMQLR6WTAnRInlcqTjWpS6Mix0N2HnGkrAxKO1TaDXi
cY53jcKJHxGmUGkrVv/VuwhBauqN+/df6D7bQ7eSiw7nJk1ATV1SAJypcwlBhHvtjMY9DF0zIRWg
BoCUcIdeO1QwnmrpfsVfXRx6OpN2dlEJZUvXI3NYDdkB5VUfcdeq+ejACPpRVgpoML1TdbXTu8D3
Rtf5DTsYZfX33/xu2nhxIERqMETx2l2aaiTYiWmqb1ynsN9NQ2RvFFG8UKDjuqAA9N8fBkUSLIsg
ZH7g7bRBx6K9qTaNa5Yk49ky83zj51QbWwwsjugsiJXn3Z1yfBzgi4F9GLuUtXL7vDZnAWZ9x8dh
COeVAs0tW6prp9ybT2EV4i3OSoQfd/uULLPKyqkt44qa2bCRZQUBx9WrFUDhD0p1c5ZyAiBFwTWq
Yn4IsnT7GHjJMSqJg33NNCHPqtJ2n4ok6Ldd05uvjp6rsy4UGUZsTwrtRUm/aeE22rtegRmz67RO
Q3TdsOS1IDgJvCkc/d92O9pfnLHxP/RdjdJakKtW680B6yYNgW/I4tQ+9+RQOzthY3pvJ1nyCWI1
HJ9oaJraG0jpj2MwmECFAlttdSwSfGhdM3uIsd71AoV/b6BMlt/dUB5LFRh34/o1vbVTIMLSqyw0
sjexTMWWAonPBQjXMcFqzS40pd2VyaDtfSOFZF4G0RB40k7pL+LaClb28N1O4Kai6w5CIGk53qeL
2JisZQq70lWvRpRHuwbCLUJ3jcFbpQnUt1WT4D+tyzcTCoEdhzC6OGccBoHY2wltMzORbYq9rCbV
k2N/1aT+re2ccxSm8IFrL4hPlfOtCMfXPk08DUJ1FadHHe0X390AmO6E3h4FnkKK/avpfqfGL4rC
1IoFdeHIK6t031JVjnxlm4oXnRoFugGPJYWkHNAuUz45cmyR09deEFzcF1q+U1Nl2/Yr9fG7ZGD+
ylk6BU44wOGyEaIjeO/VvsQDcpRk+qJuzkNQpT+jSX58/3R580n0JPyvMEJp93Y8+0APpRMa00XG
9vgPRe5HVnb+MLVtunv/SffZJh8FoDybStGLcNerBCNQ8y23mi6FOcB+NH40afriWBABC9kcI1no
njG2v6Map0Kz8dI4vfZcyknYb0sHAF+tVk66e67N/EZcisSR6CCREt1+fCJEpI4qvqRhY7ebpBPG
QyFk6Nmt4QcedLlyV4vBOmSp5pxjmVGrsU5NRnuAPij51tZAS6RVOs+2Xopt0af1SsH97pSkO1Gj
K5HQmnfkXL59wUIl+bMLW7sokxs/mE5FBJg015WJmT/zdk/BwmMjMzPUSehBvH2K7N2WbgeBozB5
314TfZ9wdabmQ08s6rWh73ztCveqF644Wmk0bPxJhSNHJ8jBikLaQtuys59k6P/sw5kRFUUhU5lo
iScVI1tZRn8YKIu3pXJIqxFXInRkZxHGJLFRakaodBfb4haUbhwdbCMy9xk6gxWZR5OeXFMZnyIM
MbzSaNQDGTy68Dki0n6g19cUpaZDptcWpxRcOm3I0bKoa1w4tLobN2GJpMWkddlGUmD3MCIMDrKz
FdvTg5xPKgxgMzVFDNcosoOrT3s3z5ofiWgwYIYK4j9Uph9s83ZsD7mb5tRde/puRjvaAyOIB9Z5
vwvbuN4Oo4hOFB9/ZWPUHWSptx+isXf2uP+9OKPmshBLLfrWD6p7acui2FPQH3a+NJ+5tc+NHruH
TkEh/f3l8KeLeDHAdH8gp/An+SRCu10OZVJHaqK3w8UqBNeba7bBS4CdaB/4Ewz7St3iHvK50WL/
meq7fYkMA2tT1Yqu9VQ5F70k6+wyOzpU4dAcJlxQHtsupHeiCYbnEn7J4+gn9i8cRfQtgL/q4arb
HF3Q15WFfZdB4wszB//8wPwB7rj9EGkNiTmGYY9pTa/tQqxZtixfeahzTf3F6vpRtRFSkO0o230y
1NoaU2HeN8uBhJSPFivWcrM46+3zs4oaR4M96EXEsf1ZUxp4z/bgnIaeiJQAZDxocVR96syg+dYo
ZCkdilmN5vde0Dlr3rB/SuuLt6EDCsoVcuEz8XZx2I2BLmRXtvaFdrn4QbUqeK7OZNpnaxhfJ6dT
JW/XIoMWSx2oPW6+Z/R8/tC6dHyl4NB81KVveRnB4VNcq+5LBZP9cdRz+1lpsmz2M0v2tGJlnlOq
GR3iVrxvp1jurCEgtXFHmkPLJqSqnhm1+SCi1voGATz8kJdl6a6s4buwZGZrwkInOgdLuyv9FnoA
5Fk73UVHJRFFoSa+wLmJDzCAtU1d9fUKMnCfBruIhXNZu3CM4d0srTB6uPUlDg3ORUMEcm+X+fSN
BCJ4itwSJ5OkVrdxrXV7Vr88GMNUoaJtyJ9daBffYeHVO05UsREYJq0MxN0FAoCgIfDHbQumeJep
jFKPjRw7q0uJfCHNfoX1UIp+TdJkvoZulhZVkznZplZMmmIsOU26lseqiCb34or2SRZC+dyK/kTT
oPbv+2fT2w8iUwRAhEmxLKTGWWimMsRYFPn2/AlNyGJj+2FzKBsRr6Tm99npbK4D+kK1/Q9IPg/t
X7k59i366IjUuShyzH7meay/kIOqX60ajxg3nsJzOkZfdAXxxKEq5gAxcz8E6mh6CLw03xRFiWHm
ltZxzMaMq0WJv1iFIo89Sbj0dCBFRDFM99f7I3R3l//pxKW0LVwWPgfg7VuPXerg1dk6F+wmUPdT
tcazIizFYODK/pw4o/ukmPn4aaqSNeeeO8iFR8+U7bmFiS7epbSbLMyQRA+/Wqeb4p3av9qDrW57
dN7q1gq9ZPTX0Ke3PtZmq88gD9z+5ZFWm0GkJ4niXNidyXaSirWVZR48M61YHNIGF54dakutZ4XD
GsJ0n1ryuWDotCrDslF5i9uRHurYDZOicS5tNGof1ByBND1E0GGqneIpkZ22jxrf3Y9OjfR34DjT
1ky1YpPrTYBRTEXYEFTy3Js1pbpqVL+hiUmbTGRNiKpMXUYaWYUM3UTrYZe06nkysfMy41DiTcqt
FfojLh9miKLTRMfksW1D+09HQrBjEbReH47pXjb1eFEwygwAc7BripVWYjeEobzMFMMrMSmYPFiS
0bFWo+gUTlO5MSfadA3Hf/DzqnyIA9k+xfiJbYqqN3QPgCPaZM4wbqxO1T++v3i1+wml+XxmCpH1
04+y9GzEt02L0i7B7U/RTXyDJE2DWDI9RdmE+ZPZimTTMrSPxPSfqjbVNnFrRVvEZ+QDseKHqBXx
LtRyScNoB0/Az/rmyfaNaKdqYo2scH8W8a5wFOA+AqxpSxknTVqd0kQp1S9EdL77Tr7TJ5qngyl6
fX9U7i8zihAo9Mz2LoS8S4WbYYpKeD+tftGmK8EqJNXeto+tKD+OlrYSMt3fFzxgJo5yZ0JWWx6w
djEUoZ6aODv2oXzWmtbcZHJQtv/5i7icmSSgdCg4S6KPNQiDKoKiX6pREH/JDsPALPw3NPAXsH2Y
B+8/7o2PgstOaZ+jHAbOUtq30rIO3yLqlJPSU+e0O5+Smt93K/N0TzEEpOW7kPTCjxB2yCLeHIu6
7yzyg4saBN/MLoRAP/o0/jVqG3uqVT5G4xDvpyGtd2hlGC8iTD68/6V/4ozbm5ia3kwTIYKH17S0
sMWnfuq1atIv7ZQkOz1L++OUR861Nf0X6BTjVzryuBLMukg/a6VVbSxQ+8GlxbqLR/2pFuE/kTn2
T3QwdI/V2A97pVWdg46y+t4t/eYaaEXghZMhH/y0B7iTzeOYGl4b1DREN6LcODJ7jBNac1II28XO
hkfj1bQKb+sgCk9xrhVrsdd80C6+GfET6hDc02TLyyS5Dseqdt3OuERZh8q9bQ/ntCDE0pNUXALb
qf6pFfcKIsWJR6UAWoNmy6/vD/xdqkE0QP8eoRZJNM2pCzjTDJHxqTNdvzg0Jz10polpNe2Vj0Xm
dFvk3r63ZpvvYStfrGrUV0KVN04iXLvmuht5PMSVRWRfaCKOervUL2lonoVsReoVOYbPRg0l+f3v
fGMrkXm7Fhwt6l+QOW8vPc2ORhzmC+dS9GP0b+Dm3yps61dW8VsbiWkkjpyVg1jE84n4V+ilWKWq
KFgUXFBypsEm7RUYjtx+s6YhJaQmPtuKLNCDyu2Dmfm/qoS+nfc/9I2bCFCIfgrEoQg1zUXulsSK
7nR65l6Q9T8LY3wWY5a9WKDWm7EqsrMbcyVmmJy+/9g3xpcmhhnvIZ6elVhuv3xqm8gAbXQvRZZo
+9INtF1Q4ij6//EUrCw461mscIRvn5JpmQzrzncvCo2n1zRSz7o2pC/vP+SNnIj2MPb33Ac/10sW
Q2h2gdt0g+VcylS/UiXEe5QGnpMeluW5tIzqVS+M8cmw5ec4GNQXM8zMvd/YzT418v4hsYP21Jnt
ygV3v1EFkOps+4JrGt4s8176a2lV2kjNCF4WBnPjN0U27WNc0T7ou4WMN7Haospl9XSHxxxBJ8U3
nJW76H5dcbu6PF6ne57xXyzt2lEDLdHIKgwsGk993hfbpq0iT09eqgaV7DzfAlquUZvuQ3N6BAis
5noLagTLmykNI9UZK82+2FPxJU0kdDOEI4o+fqV0+11XpFw5ku474UHp535bwSfOdYHF5Ccy0YKm
VqYLsVl3GGszOpTuhD7U6NdPmhXsbafWHo04Krb0KmQ7B+uVbQ+PYUPhfs3D6p57MhMTiNRpUZkF
UZdZkaqUPQkqx3NX5uYO13qwXCeKs28JlZXHJh/LS5s72k/VDXDghVwyTsnWHQaoRjSQ658NFS0b
4U/ZrjLU8FrqOlCSzr3+nzemoFmd9yNQ4eBbNvjGUVarlSCm1IzIulpu/pR2XbiyBf4AeLcXpiCQ
5ACfLy34z4u5gXTcxRrVsktQZNiphiF2KXHUDvtsbB/DJMu3ZjuNu7xTxd7Vuw/NhEdSafju75UT
4o1lyXWJczMLcw4H9dvN6CsI4IlS0S79qCUPQTwVD6VhkgABIcUoxyul8c0PR3R48y45pI09XiO9
euhoH/zaBKXz5JYoxpDz1aQ1I8bED4HIspPbrWXV96cGoQVy9gA7UOHvJVsp+DZKrFmXSSjTr6BB
qKiQGgYzhjfq9jEc4k+p1kzfCjSmVpbEH/DkdrZ49qzki6oHBecls0bpJj3u3cG64KTggYmc20ov
vcRFuko5TdOPOvtZyeFHETseBLWH3OpODoCEl0/EebSz4BczxE9223jSeYwtRAUw4GlMhBzdNX3K
+0CEtYvYAhRaxK7ATW7nMwwLuIFBaDyHjvE7l1H5nKVBuXUNGT68v3Tuc6I5e6ADfg536LtcxCFq
EDdKVvboumvI+1VYDuz71C52DYSL3Zy4r4QD98UrnoWEFNwbokyXzoHbTzPVloJIm+rPdY9Yh6Nm
xkFJI3p6o9T6IXLXPFlVHnr9HO+byWzq4Ic7IBHjY2qFCg7hsb2vZRVtithaCxru1L3AemgUB4tg
gcyUocWlpnC6F6PeWpfAf4YUUNY4s4/hj9D4omTaNkLgSCbWo8zzM27jwwbhGy8R/7bm9GIFzWOj
HC0HbaGPivIhUMrBc9XnWjxFzoslYdyGKYm4vq1dauPILQ2wcIfm2BYHqdhri/2NyI8vIYrG61YQ
MiwVTknup9ziB4At/BzWsznAVGOeFnflS+A7ybZBq+NLZ2nNBgWo8tCUykqHzf2ZRCaBHhUFgz+5
4mJlobYl3CC2xMXqI+1cpsoLPu67rjeeNFnB9ov6T+8v5T+5wXKDs6ogPkP2Q19gERIEWmvV4RCQ
DZvZyTDrnaRQEeLFkjTNLuleHdj+hgIlXY3205hvuhBqpFU8ZFXxOVCtTTW9Dk65Uc1T6J8Lw/di
pbyMw65Nwo3TimOq4w6EjXrevr7/5m9cJIwVfVMcIwKu5NL2qlILOw8TXVxIq4fnEBXT10AOMRY6
jbbhLuOCt2WwMw1FPTSNYe78SETbZoKI/v6bGG8c0AA8bAM2KLnv8kobRJRj35YZ6LZN8A6MxxiP
wjIT1yTqd27yqsUvWRdvHSU8VshQsolgCow7xax2YEZXN9yLULnK8vOgnGBOmvXnWDnUJtpwzo9I
fTbRryuveIx8tILqWLn5sbfF5yh/sFSF/xJc7LjZxepzV4PO5RRWghAiRJv88IV5qMT0Qk/9hzTH
UcNsqYNMiv0579ynWTmA1GWth/+PKO9iRZEH/9F0AWGh2fj2sLKKOVktpXqp0WYyFI79yfes5B9l
6DcdoU9kX8f4I4BfQ7ERJwk9wkPqHA6/J/2fAV+nQF5A04Y+3JcBXfN0Uhe5+tA5+je08CzPztMX
9BwuE25g7acCWSHVPL4/oW8kD4hL0BlBisnRpttz0v9XnI5uDOptdTddjNCczqEikDwgW7xmpZ/t
o0mkh7gp+qeu8OODqtQ+ZPQkGz36qbutYqrpoy3T7iEMpLPWrHCfokFgIJLkpEW4zloq3vcy0ccS
RvBlaKNTjHufF1m9edSc1PEm3VYAd7P2G4HouCeIkz/afIr25hSrnusWHws/G77Iulk5RN46OCn6
0lsLi4HCxZ8N8td49YPwjTilpY1YSDs1hvhKeBsicFu4LzILo4NlYcGj1wKOGkjzyQ71NTnD+9sf
6APpwLkTmaGxFre/VNzYLHT4HYGeHDVkAuAI0LH1OIXhWqBx3/c8wyyAeuQ0SBvfdYyYPrJ9svXH
S+OM8oTa1nkyqvRk0rb2FCQo0VU9bTK4PIdfA8i0LSygjAUrw+mRWzjb5nHKrVjqUffkSqF9d5XA
Poo6sF7UcbKf9MhXV+6V+7I6UAJLGu4Sx7xANO92RXdaEjlV5Q6XTs1OtFUMl6il8O2FqgAPjEwv
5YT2rME2Xhp1DB/ViMK57+Ip38okOCFEGHnCCcfnps6Gi5bFznNv2uhn2e0Zp6BqRwZ1CIIG/YK8
Sq5dq/wbWAizrBy1b0VeqF0g2gQ/wIEwcvsZWTcZkNg6/Tmusy0iCf4WGs9FTnq3cUtj5WH3e42o
izyZOhaUJ3sZ2EDdc0KzqvTnQem0TaXo9rZq6l/vnzX365auH8rFnClkPVxot1+UxGNcQkVNL74R
5pfKaV7HyDWfpqT8z7n//CBKpOBaKO+rC5yOzndfGqJJL3ag5Ee3kj/r1D3FfRRvei0558T+Xp1k
/1nGCbq6STGQ5hWosqy+2++ThZ+4sZoVl8h2g8/6ZH4VY/jRKBPILK7THZOw8PfvD+n9vM2PpA9A
n11V7nrpfLqy7Wxqi4sSONYZ2R9xbs01ctR9pDYzAMlfyTboF7XF7XepvS4zVD6IdaB+7OJ2dMBc
i3hnW5nwBiEGT0llsrKN7wONWQYfhRza1UgGl4RH28kDH1nv8pKPZn/gClZem9LonuvY+e7Wxpny
uAYGrY/nwgfiWNkP970BzOXfj59f769jPrJjZYqTprxMau3J7MVPnxRYWb3EJrDHgUo1P2LQcDSg
uxfdv4UjAdPQDqrzDxX2q6X5qSJ2T9rDVJ0lblXA6t+csr66QYT5l/YaumtyjW+tBPIt1Nwo2tNA
Nf/+rxd21TwvnTHCob5Hqrn1XbFz3GLNk+2tpUDFhfyHK5DDdbGzVJUWaTNUS2RwkuAhjUIGJ/k/
nJ1nb+RYlqb/SqG+s4feDKYHWDKcbEgppf1CKDOV5KX37tfvQ3XvTgZDCG4uGoVCtip1ef2557wm
+zTaaeaOUVs9WJO+Fge80ybSRbDHOc5tOreYCrUczXoyjfQ4l/dN0K+6UX8wpHQjtHEblb5XIaLc
dt8Rl7iPiqfUsT/kneRxeV+juP+ga+E+69f2xPnpDC5hRhuxNAHyLTO7w5SPbREr2THK+8+NaeVk
RGTzatJTVDXKYvVZfD4IIPA4nQmHqMFwsJ1Ob6FWpaDP7THp9OxznCTBrirt6ZMYVSBXqoCbnuhR
fx/Xqn/V6M6HjA39MRMl0ZCFzmDlgzFzHTPQPqRNJq6iwppeUscIny8fSO88VWYAPQcv8RHiSebi
sMiFARCsKtASJ3g51Jbq3za9ZtaebsZfBqd58LN6V+Wk+FxFMrOP5YQDec57Y+UOOJ8gHrbcnES0
YNLIRZ4OWGQrQZ/UoBflCnFSTeqlXVs75T4vDKqFSr6m1Haeb6Y9go75qKRGvSxMgTgsoxxK1lF0
OLaraVlsjcaO7tJK3zX2oNzmPboCrRiizcqIz/HM6SMEDAoFUTB4cwVFX+xJ1Zo0ye6s9hgL2diK
rFb33WhI134NwyNteukxDAYoQ0WDRBqU3q+Cn4KREMZx8ot606fOmlzOO6uV9yFAKEBRLIKlmUmM
taGcUrQ5po1qHohk/WvDKLMNVbr8K2BbZ9slw9fL43B+AHJXgImZE88GklmL27cZg77MxdCRCOdJ
aiux5U0KmmeXWzmPYUAqvZFEkDul/jj//LdjNiox2qiSqjwillGDH0zrva0U8uMUOmKl3vpeh2b+
EOxcAALM8WlTRZOUo237xXEQxA0+mBZyQtW0cs++lSROl89M/QVeweHKuC0VrOCD8pzJZP8+qqlC
m2OSXRFA3WapYXoqFjHbIje+F6M+3HToyL06DZR2zeKFnVQxzA2qCFspSWvPNKaXgcho16u+cKHQ
a2gJJMhBF2a6HaVO//GnM8G64lkCYRjsJznD0+GpzMYaAVD497jJk6eJ4e3lZlbv+4r07eWm3nn0
EYTMAaXM3HPkL6aiTlHzBQ5THqF6vDS88j6IqvO3fRxgCC5sx004uQ+aLFG8t6dZi7GpVxbe3MTv
06ThYEfoZZK1c0gqLLvbDK1VZUbT3JPvlHa9LYKtcEb7U2cn4tDHuTh0Rl0fu1C7zTt8CteGYLml
NZSc5hMGfWP2lr5EYYlRWKKwe+u+RfL5prfV8kqUwW7wZ6k3OdpmEbs61PSJt3n8VbSmfyV10P8a
3hsfCqnD9Ccpw90Yql8GP+sPuVDa7eVpOvtEhoaHH+lwljGX8ryhftubThDAGRl18dA55c+w7w1y
LnZ1JRtxftQqALOayNovl9s8q7/NzmEkUolRCTj516LRIEP0HE559JBqevDUBw78IiNCQSah5GkP
cK+RUw0PkqY23lBL2S1a5akXm1NhuKFRrD0Iltfe2+fggfmv6ITX1ukYtEAJgOTZ4qGXnO+R2nxJ
NWOPBSyeWWXerazJuW8na3Lu+2+NLbYgb2ZBut4SD3or7Bs/brBGz9DKvTzE512CuDiXcgluCcrP
blalC9Rx6MSD2jjps534vEGYZa/CI+eg8KJcWerLI540hwJwkTCGnYYyz+KIV8nnCD+jV31gfJ8M
Pb4y4qbwwlFauybfbWmu3/BE5eZanvC5LvF+awfxgEuHbbgZ2l1uMnTa5PJ4jLzLw3h20L/1i6gX
VO98pciLfvUxTE6OeNgDSuMVWrTT7Ll6JZAQ7Idh8ia//VDEoI5Ih8PEsbZGMB7kdNoVaXw3TiP8
CpLi+A55BDYusiq7QAtuUZO5FkG8EvQvo6n5W2fCuT4D8rjPF9+KjJ7lR6YjHsJiVCGAZPaHqVGz
bdGhQ5HLot/ko+Fv9WJYe3e+NycUugykHHnNUgc83UBZbFcV9nLiQaSG7iptpN2IxPfdQNazPyQd
zZ2kMjz3EyQKV/xpU9JkjkYlkOEKhZViJzuYnuT0/cq8n2/SeZcCyWOZESUuy5p+GEtN1AXRQwGv
kWJBTBgGk3B3eXW9t0m5GniesbQQMJl//tvZayJyCEWxFw++498ngd8dK3Ky16XUD/cCHbWr/5/m
Zp4uShc4qCwuZIA7uIsU7FFoHgiRmr8IMcutI9nf1UQdtpcbO79XGEHy49TJcBwgEjvtG3KrahEN
Msfc0BnuEIWvpVwi1dVG/T5J7YdIrX9cbvF8EWpILTCQbxlmUK+nLXaTWoSt3lMG101wxclQ7ZD+
bN1OK/uV0/Us00GAhj2OTrKDA3aGWZ+2FXcGhKpMNYBsaDu19ncDWdDNYNfQkfvmWuobaWOH9ncj
f1ID9TCIu0R/yIePYfpQV0AO9WsFDLMakg5Npp2QBtWrrOyjMvPClb7Z2YmGklS+8tln70w+m/we
ucpZpg+Az7zsf1twfSHMweF5eYxxpHGjVOs36JQTu4aRvYlLo/gcoRjomk1j3ity1113CiovkeU0
Kyv/nbnikQMtl6eHQSiwmCujaiozihHnbkSj3Myl+cMgCTitgLdXOj336fS+tWYHAWAKHE48Qxbl
JmT8jdJJpeGYhQGKTagG7ga5yj5fXnznW/m0lUWH8qAozMoPRtKYNth0TcXAwVb2sUZRyw/W3Lvf
KobLTs1+Z1DTce8DlX46kYqE8I5d1eMxyJSdVPvPha36XlxDKgzxBLgu+69SFNy2ym0WPZj9dVR+
ENGnMToa/q06/AjsoxE9qLPz6ei1ZecV5gMwuWNSvNTx97q6TvufQRNg/YsAz05Vf9rT96lFyh6P
AXzQbdtt/a898uKjc+3Y6Lk0iH9/aYqHYLgVzvfe0TApqGBcH/DR8xzlSTMepelZlre8bKX+sXHQ
C4v2RvnL6a565ROy+R3pSMw3XCv8JTlebqR4jhzMWWfoexZ87qXYzaIf1NPjEApL/WKJ1yz7lcKQ
t32dMON6rK8V9XPh3NstCCh1kyElLIHftpIrbE/cy7N99raZDSsBmqJiTF6e9MFy/G1DDCFvKdCD
LSXK1lE+IcNv/GicIbgp1TBAHj5VrqBL6Lc5sD4X3V1rzdDlLUxerAKeFTNakMgdhe95l/22ndN4
sCFz+f2xqXCOFPJ1VBxGo3nBQoJEUZi8UgRMNlNi/FCwRJSVl2gk05e5LUCcEs867boT021Sf7GH
n5Py6iiHxIbPId23+osEsiKfirs4vxmaXZRbn/VcfTTSF2ugeowyhkfabuVUOA9ggAjzNqXYwZV7
RvU15DC0ejPRjqqAf62FzxKZU09A0tnpmZHdoNnvak5prDR7Vs7V3sp04EFnFzZADouQXCkzJM6M
YTy2OpMUWXW5HybELxPDb/Z6BCIP7eFO+SI0f9+kWfIUt5pxJ/KkeIjzTr9r2tb3TKCxf3xhk5bB
lw+9UTDNZ8DIPI6NMMEB9lgjSJsjXr3Tu8z2yJm55QxEu7yozw9KTF44S0j7ac6MAD1dTRi9B/Io
clpD8nY3Fm0GAXZYA0OcFUcZbG5pjv5ZQhPB48XWsaDnqkqhQmtPpSufE7m5AsqMKedTl6aswS6k
lGbgPSQFXhSAzpyU75Gf/TDzQnOzqn5Ca3RfxYnXDXDutWnVaP38KJ+Zddzq5C14OC1fgyLix82I
vEFRGD0SX5r0bDiS8Hy8jJ4osWi/Lo/7+V3IL2TokTIFiQys+3TcEd4oTVLj8lGVYGY3TljvuiAf
tpq5Fju/s79g6XNRGRQSZ3rLaUtTqk+hFABbsJA72wQCWCO039b1w+k2CPck1fwfvdF+vNy/M3zr
POPEHKCIAFsDAJsH/LdjSktzsEVhMh172OGfUkCKN5S+cgT3lfGYkdA+hlnZY3rDG1+XpB95I6Fd
JcbCa7QAKAXvvH0HI/XKhAHvyknVYRfVx98uf+Z5wGpzn3ISkAuZcf2LOEHg7hGNtYl2h+bnELtq
5TEra/O+0Cfh9cKItlrXrlU/35l7kiAgkMFd85pZaktmSLlVfq8wI7yYp0GxyXbjBwEUoFtZZWcY
QWYBpjkISKg3PJ+WQo6jNALTsh0wK2pkbpROxpa3mj4mRTyBuHQa/XWs0ehyiuSRCoBr4kv5tXCM
Ya+jq/i1GuJnLeiqXddo2h9HaPBSTN5yfB7ZiiWFTMXAPayHojpS2gjQRjIktxiKdOV4e28ZzpW+
t7tlnufFMkzKAuCMUVZHUU+gipJwvLER8HMVqIN3jSbpu2got7LaiB2BiLkRVo8UeFYd0YrQtoCy
sl3eyl+hnU1eMjuwjPEwrH3k+SE8K2BRBoBjwQ5dYsGtRkWa26iKYwgN7KNu9MX9ZEdf0kE4X4wq
jO8i03pRnLT5IFmdfl9bogXgWXePiFN/jkRFjaKUk7Wr4UydC/N60BSQPnAynF0UFneD3bRAw802
PzbtF4EO2bXqV9W1nhj9lywDyZMFDtxMfzRuJzyCHhpMYbZyWoRfWrm/7tM158n3RonlAjcPfB+c
ssXntA3mN21NRTUJwuJZ1Hm467J42l4+Ed5rhbcreR+oGHCH1dNzqwXD3ZTA7I+WnYa37SRQ/TXH
NcuNedmdBnEgw2ZuFoXaWeZlce4kCSgHucxLiPi8hyBTltvSNqaNKYWA7IfoDwsk80zSFrloAkcN
IOtpp3rDLqahUPMj7mLNjdzKBIC9tVJHPD/WOGco8hK3zFYsy62mNnLAy9ssEOkIAojl9WM+KMkP
BwXGy1P03sIk7TSXsNgvs+zZaXdUZQqtRHLqIxcZIh6t4h9UK9qbUT3uczQhfhaVehBNM37rhlF4
wFxbr1W1GKVo7TmysjV9sjO8LOM7n7GQhBlneAyL8KZowGBEGLge67A/tLrh2lGBTBemvj5k5jSW
vTzttaeQHbPJHXkrN72zmeS2/Yzv4sz81J2cYn3eu06Ibo2D+u4tf9d247TptlGPIC53o9F9s9Oo
dZGWHJ+7xpGv6hynQjlpqskNNQF8Lkm175cHew4PTlYq1RzCkxnOTc2UyT0d66IdJtQ+R/ko18BX
9HASSAHmznWroBOSpra46kBjPudKIa6ELE0rObnzueZcRC6NQrk+E9+WSTk7CStnihLlmAxp/Ozb
zqGIpuHgJ9oOpCVo967298h9fcuKKPaMvDM3FnYO6oRd3jj12UoR8GyR8zkzY4kyO1YEZy42gWI2
FJdS5UjxPrlO1CC8HaH/vZSpv/bePDuJ5qaoN0K6Y30hf3M68n4bNqPh5ArZhXx6kAyr9gaVGvnl
+T0LD2nFxqWVnAxMCZgkp61ALUhC5O3l40wO9hK1SQ9arvTojY3Dka1VPZWG0W1LBNdXrr0zjgBX
HkldXrDk1aAJLFPXgMXLznaa+oh1MrZyaVx/kXAJ2Qxpr96UjTIerND4nMkAEaM8ADuJ1d9xbEP7
abSwlKWY3GEdEvhPCWLjh6LDVzevym9g1h94pcuuEjvN9egM6VEKa+5x0jK/9GTmmyCQqB4KZLN2
2oAra19IuwKExCbJDOkrZRN1N2LZurKUz2JNuksWFrIq/1AsWQTiSS6cDndpKo9lhSwq+auNNeH3
GY0KRgGa06JrZcX7lemdj/bT/Uurc4kGKCGuQGdumtZkx2mn10dU/vagOqz6k0EGUCo6INLblti6
1GNPzfdp9Ywujtv31w1kDCn7EkRgw9PHoK438zFb6Dq5zke/RzBCLWb9s4MU4WXlvBS9uoubaJPk
900o4YCwQ745bKl+KOmh8DWsLBHaEY1n6/E2UBn+EN3DOzjnQWx4UpNvwq7fRVa0g4l3sJJ+Cw93
gxpeCjwhrJD8zMLDoGfbOko2c6CYIIqY8Nd8jGqHQ6MHAD6Bq4AvtreaUe0yG+Np/h30MnbL9k5P
xMaXrkBv7xNL8eLgu8zXDPq+VdV97Y/7lBwJAlJVF0ZcjFDjL0/C+fOXBAf1MYt35Zw3XpakM7OW
qVVV8tFvJ7eQps6NMRlEu825lbQxOI6M1n4AzbRRzaSC+1JPCFDG5fVoWr8krcyvEiOzNj4lCg9j
6GArwTjY1JWt3fF8WxMVPtO8AE2O7BepLtYMR//SaMOJbV+REpUUk9Hkh6wQ5S0qrQpJw1660adA
uQ/lRLghkG6lt/WtXDX+tk405QaP6a9AHI6ZRYl8FpMpvSmO+p2vOdmDlk5rN+/5GQnGgBI/aV6q
DtQhT08vc9IbrR7BShVkCzZjOgS7UbXKx8vz914rM2mBYg2BJ6Xr01acQjY6iIEtVD8bK7EcIVxT
RqHtcivvXHVEMyDWkEaaU2LLoLBqs9CXtbp9wAbJuqYS9lXFC8GtUvV1kOHzaXqK72O3Jy/nxVWN
gI0VTY6bBrG4YXyVzcr3zIN3enQAB6NMziMNlC7SDafdztPKqAIpLh4qJ9M8LY/7o52h2p2JwNiJ
MnzBo7jb9gD8vCwn9MLA3vJE3Dxd/o7z0Z9hHIwHItfQz5fDYohgiPB9yR4mx3px9AhHtUDOV67B
s0Z0oPC4XyDjRI35rEiSOXWA2UckHSdEN2/hI5L9q4d85TQ+C6bmVpA1ZPFDUOIBcDqikWCZasoo
HSU9n7ZN0hXb1sy7g1OAg7DtMNq1ojevpNG29uADpZUI/U0L4WRG8SwDGDrLk5OeIe952r6mTpkW
Gb1xb/QCMXbsWV1lwK2mzMNgwxNPh6FFntB1BBl8e0Q9TaQ/R6fTXBEnD1qNVFmtxqOHIM7nqOsA
EgVSh71iZakPgxNZB5uy801cd707Yvi+vbwQzi5QXn9wuhD2wnNm1gE+/fp8SNOmaYz4GKelsiH7
lMGnikgY9c2+UsSVKVp5bU+eXZ8IznBXz1qyTBkzd9pmpQ8Vw0iJJ8VFyWuwM3noI6RDrCHXf1hC
E1dDTm5amSbjDj8MfC59s7iqJ2HvR+QdvcsjcBZ9kptkE8yapaiNkds5/RoHjX2/EFMB18LGbcUQ
2ucSQeFf0ijpK7v/fENQOFOx0aVQB1ZyuevCwdD9WAKuUEpZvCPtAFwJGcWVVs6iT0YNlC4slHlW
KaucdqiF3zCSu4iOvtVmuyjEBzVGvmyHzHnwqUx78TnO/XBXUfZaafm8LIogGMahuG7Bc5xfkadN
x0Pv663ZFMe2b4zNEMrtHQ4MEf6D0S7Xh3gXwOt0qyTMryw8DjrEGr0o07vvl6f0/EiYxY24cAHQ
kIRfosV8q9ep1dTp0TDAiSAp0uwbw/KUaOwfi2gckUGnwJPrPRLLfq2ujML5luJRhUQ+4Mk3kY9F
TNqruERMcp8eodaEbgZhaq+3RrdhB36IutjeZkq05ql2npMD/MD5Y8u8asixLDPSyKFOiHzZ6j0X
l74lQC22RHpFumliPfgaSHJ6COUJgn+O5KlL2id086FFjj0w47usiFUvb6aC4qMmfzOKlk0fF7F2
oyWy86f7bWZWI4kBu5qCK7Dy0zUSTVlnF8Mg3+uS+pEqeUfGSUe7x+9Wrp+zeQCfwSMIeAtpWjjd
8278LVsupeAlipyGJulopelXC9vJLEd6oqriT37qr9WS5993chHM7VF5mBNQb7nH0/amSs8qSv3y
PdTTxg2tQXhmkCQrvTo7ruZWkIzmrUP6mezraStZnPiIxfXyvSSl6GDjDXelcmK7pNmnlQzXefBE
WzpUljcuGwfJ4mgsBqGk6VTL96GpPmkzsBZzl9jTQUS96u3Q7btavvML9UmYtauCsy/duAqcfZBS
Lc0G++flbf2mUr0cYR2cAyEFxQVCx9O+a61dicEp5Xs7KMZNZob+FimQ6FrJtdZNZN/ZR3IYHyZf
jn4VJs6YLpzk8JujThrK7U3qbDHUqvdVYDUu1uPZzqdUsTftpDygNPlzMJPwAHxS2sux8erHcbEp
K3XkmJK0G6OP03sx5eFLafrjlwrt9kOSq8ZNK3TzWGaN4nGeY7+qd+UtF5nzrGTtqrvOfHafjgBF
TMA5xBsw2PCPPx0By8qjqFUL2IVKa27MHup43ymPcaR6Tt4bsJL5v+u+QrdPswOvrKRyJWA4r5WT
VsCriagLZNCcbj39BN+0IjXI4IKomXStGdJtqwX1tqys4SZFq++6DpOXfuqim0xGQxCDyQLeQaTh
tRGn4jZJGFAtmJQ9zrTdL7NJ9I1fVxg0J9DvoyI4VAQ5+4gre1sS/Wx7ZZBvazstrkuhNZ4sIb3v
TSOMymnUzLvMF7pr56l0q2hKid9ixllvodkksofLq++dIxZhEPLks54Pou3L86QcpCJqyxiGzahJ
Ox0let/UaoQ2hFJyXIqmvU0lp9pU8XRI+umpKZNNomF9K3e1cZVG1GAJAhv/ifqnsyGpcWztXls5
Xc8PPT4SDgjPKmIMLoLT2bEDcFSVXUtgxfXyuh5DJBMTmEuRDUZFVNHg1p0mr9x45ycfmVqKTqS8
HC6+pfJehBVRMfMxjmUQTE9ohlV3chitlfjmtX2y9mfykQYmc9YDQQBtca+i31zSCQQUZNa/Our9
Nh/6eNv0UQmgdNWD4Pz0I6lA8Ygwivw+kIa517/dH7bJSWsko3KM4gJ976I2yYm0Q/0l73VpW/oV
zgSauB9rRb2KtNDw4hzdeFUa6o0aJcMTsLe10O5sdudPQsyL2IKDjYLK6SdlNRog1oiSDvJzX/gn
9ZK0SH+kOTCVQJfFx9FfE2I/m9u3JkG0I97DO+dNP/e3UcAgejDH3FeOozACr0H2dBMNef+nKWBU
kKhZziKvFIlIip92TJaRrY4piB71Sgl29pTYX1qk2w+plGtPl/fxWXBIZEYzVKIYQJhiix0SFX2E
7DAyenIVt/civmmdCiNAx5ESD3EhTfYosW9V1N6vIQmvNH6OkMHk6008kmwQ5ZYlJmKK8TMTZpMe
e+Tv9kgv+ofYsCoSEooCcRN7K3nbl/KzbIfFtqsTBZeCvNumJMXdojd8LwjMceVIPw/b548Cdsy4
zJTCJWfdjjuJiz1Mj0LT6yuS2vImz3NnHweV4cYUja46Wf0QGoMXyxGqTSI++GqyllY9x4LxGWRH
ZnkbnhE8JE4XgQakEoOfPjlmpXI3yiK4Q2tT2xJlA2RSynyTwOnYOK0cb4YMc+8kzlaCq/P9RVTB
04HHA9mEM5uMdApirpYOjnirP+m6FFw1EapZUlg0G7S8tolWrm3pd3oNTguANBwdGZMcfQ74fttg
CXKdTZ3myXEssgoZ1sL5VoUSbnRNTOqyt2XgHWQOIjJmLNK63NaDQ5Lg8qY43+WnH7GIK1JyRHFV
tclRioW0K00p2iZ5FHz841Yg91PjoUALCX8JD0sbR5HiNAqPah+CsZMVadNnkJgut/LGRj29KEjD
UDKEto0IIDnX0xEVo6yXzZiFx8DpN1zmbhp/SjSxgau0G4wvjvoQGdeN9knvM8+KdBcQresk7WaU
sBpu7y1/RI9Z4FMou414Uaf4XsuuDf21DXQM45/U8KM/4CoRA71se8+ugZqUyYHIfGdn/UeIULd2
0H0qqm85HmnbqviO2vGfzxcEQO5AQARcBEtWMqSfNmiFGhzxVLmxU0nFK6JejXjOkpWAFGxAhEgJ
ziSBZbyNxuxAhFKGxxjh+kNhjJbnw9A7jE6+CyUr2GLRUXm9HTmeBZbukCWq4gJwqFdm9J3VObO+
wDeDneUxt7gdakQ9nBZ9kWPfRRrFDcwG5TlDenndnG9+uGWsm/kEQK52eQoWrdMFwsqCYzZVz708
OU9lbTXPEgcVLijC4onDAv7wx40STgMHIa4HvLUM6MMaEFVoIy00yXVyNWEUcQOwHP8Vf9glsdRt
iETXnE7PO8qTmIHkqYqdNuT20/1R60NIVbjJUFUBH2iYkfFJtqdmY2eDsmEZBTeiTJP95Y6+2XCc
7kpaBZwE0AQ8DioVp606KXW0cqyyY+Mcp9z3lBB/QyNBcSx1cxgGU79r4WhnzwMYXLl/TiRec/rW
768K/1CQqzLj+6a9QrjFtezHTnzTS8czx/EQjwdFw50G+hfcrDTfaX3oRtqTkt5p4b3lkAYOjPrR
nJTdKINZrxM0HmtXcK06It35TbqvkcrslGbTIJdp1fFLCvB5OyZgZu0KwGLY4BbUV/3h8pDML6Xf
R4SUBBk63GatGXkDQPJ0RKyJvS33ov+QcTkcShlftBIzyIOUyxq1OTQUGquztmmrrx2Rb1HbSdNo
3SK0QtA++zmQSjht2nbScOJSSj4glKm6DQK0T21iPFRqE1zh30IJLWCsfTv1t1rE9jbbXj9EDUjy
1ByRy+pSFVdeU1yj/6N7HELjruTItDBvfZpSbLcG/9PlwTqr9yEtwcvfnmUHWUVnVo/DEMShXpnS
I0/vAyIqxXVuSeJYhEm9lQqjOkhtvUkMudhIPQHMOMj21tcl5SGyhXMYGhyOW1Lq5qhiN94p2tNo
d9WmyYP4IVUjdWW5nwV6M2IHQj7mJJygFD8WmyyXnLK1ukp79JWAh4Kq1zuIBPkXEObfJL9FhQwR
A09W/fwumGzDLU2n9WLRtRu7tuIdlkqdh3t49IdXMLA9KnvzM3ZmcJApPp34OJ+k3MkH9dHPg3Ab
mVK9aYPQX8kcLQ/st1agyGBvBgefKu1pK0ORhFk/zVYaoyh22O+x7cqyubq8JN5UWH5fxQD8AF4B
7QbhR0i/vBe6VEmUJpGMx0hxyp1Z6aNXoPQKH1p+QRnguo+1eBvbybM5a3SMdbvNuqjYjgOiv47d
VNs8HeKDkznKNWIrnytcfNw2fApDESKVbH+MDHnYdFqWX5NnNzkdeAGhrFJ6aqCE20y3ylvHT41D
GBaZp0xSvCM5a3i6nFoodzaovuFT7WWlrj/bsZl4emyV6MfZycrNdbadGQhGgYoChytx6Nti/C2G
FEU/OQ02gY/EOltjh967N3rdldiS5r8ZvPwu3EDxOxbfmlfx5K9cYfOSWczCjK4HuDOnI3klnk42
QsuNGlaN+gjg8wCLU6+sjanvFZ4Ll+f7jCz21k1QFwhSQUQH6X3aEtaLdsruVx+LW3tv7uP7YVdc
KTuY1m6wVVx5l3ravvjUba1HY29dy5tsH2xCV9pd/o7l/bn8DPX0MwazbUUnl+ojKsGugRRcYnzT
in2lmsA3V9b4cicRK4NrmWMvIhOkRBZd1rU5mxKitjYomXFn2cGnOnOcldf3+42AnSatx8W89Lgg
oCorP0kBTwvcFHMRiS0GcmKlK/MFf7JO0CUBAkGtf5au4/o5HTajD5FynYrsaLYB7s1wrZGDzoOZ
me9vEMv4RmkgfSjBzHlSPK0tnvM+zljCf2VzSGsvGXskh0d4qLReyrEJe3LM5xfWmovrohXAXjPK
AP/dubxOCk877WOakPlJEZ44ksFNW3cCdnxIeFA/Xl6BS3Dkv9ohB44GCLkw9vxpO2iM+OwGPT0O
cjRchdnQU6nNvTyPLa5zpcFctCkqr/KNamPHaLoChp+ea0P290qHJ12TdrnLSsi3ilZ1N2M4hu4U
Q/0uq9bcB8Vw1YaHuBPfe7z+vEapbuwifoIWHu1ztfgxmn68UkdfBEP/6hF1IWpYMwJ6KZ8wwhr3
m0xLj6UTPI466d6KeTIggrqo+AhXD9CoLBTZ/rPN/NauToWIE5yIivLs6UiOACEtNMxJyNSK8TFJ
E3FdtDzpGj0N3KS0PtfFmh30O4sERAoIZRJqdHeJWIh1LpK+FMmxsfTw4I+T7SUa1Ki3NfIfP4b/
DF7zh3/trPq//4s//8iLkeJt2Cz++N/H4jV7aqrX1+bupfiv+a/+3//0v0//yN/892/evDQvJ3/Y
ZnBHx8f2tRo/vNaYCr21yTfM/+X/6w//en37Lc9j8frPv3/kbdbMvw29sezvf//o6uc//55NPf7j
91//75/dv6T8tV31mv0I/3rK2yZ8rbK/XrKff/0vTDWqH4348dctf6yXv+z1pW7++bdl/YOqEaEu
8SMjD6jp77/61/knmvOPOQc4n64zkfutSJjlVRP+82/edf8gV8E25u9x8L4ZytRz2/xMd/4BZgAu
GZV8SnF//59vPpmW/5mmv7I2fchF1tR8DAvsf47FWVeMS3NmpUHi4nxaIoIi3GKafApCTzPC+jnW
rBhXF8V86WTd3yVaB7QP0/XtbwP374/4vdE3dNxJqxRuSHNxZdM8p8giDiRJ7Sc8MSIvidtN2d4r
xm1ifa+c2yn6oEeZ11WPtfqhbKJtOtvtOslGiZ7L7EkX8abrv7ZG7+aWfJVW36nw7LApduPugPhX
Yg1XKUUHs32ETLHrfEQP9cAT0a3qPJcKxe86dgmEXQeWgV4P3thm+y5U3EImNCr2Kv69DfnQy91d
oO8Y5EV3F3ePVmHdhgJG5FlP9p24L93WTd1pI+1yrzoWW+0x+VQlruKprrNy652ea+ctL15aPSbQ
sg+Oh2JR27rAZY9+9SVQom2ZiV/tYFzp9a+Vzs5zd2lu54v4t2gwN0xQPRpNAprZ7srtrtlQmHWT
nbH3D/kV7o67p8tNnq3h0+FdUhHHPO8pI9BiSMyZHCdP3/UrT4p3myBon/kWJBCW7yml7SalUUmE
DtaPySZAMR6CEu22/FMafb3cmwWk699z9ltbi9WSGJVVdnPSNbjPKPz8tPflx+ow3OR7WDr3wWtw
rR51rqSb7DHcB42rPQ+R23++/BWLrPzbV8ymY9CFyIzMsdnpNOpJ3VZRlMRejaKvskFsiTvacrtx
W5huGLhCcdU1vOQ7S+ekzcVqTZXKlLFfo01eTh12tVmDv0AwUGnK42m30sPz1ggxyHkZJGmJzJau
1KSfpFRCD9ezckn3AjUZHgMHjnI8huYmyzXtwKOt2WVTkd7pWGxugF/YL/hAtYe61EoMu+v2yDNc
PUrCjl/H2NT/bNVxPBKKUPrjsETLF4Xa0zlQDEnh/BNIaBrhXMyWqT84wr/RpBEwny+BgaZGsnJk
nMYHyDnOLoeAhOEU8T8gLKeNykrqJIqamkjAG7Wb2kG1I+4Rh8ujP58Cv50S4NbpEylVshTzzbjM
BCQjyVRh1yPIaGw5QKubLelvMzOeKxlC2JCP1g1VKTD/cWVagoyrufZyXJRYuffmIJk6NbEXiGOM
W057qhTAINUIurxKWWxrKIlDKpCQWUfaCROvNMeyvfgWmlXmidKpbqKQdEIs/jd359XcuLGm4b9y
au/hQg63AEmRVBgNJ0iaG5QmGDl3I/36fSAf1w4hrVg+d7vlsi+sGTXQ6PCFN2hT4CkiPPaSmuD7
s7I6Zl4QpAhpEAfSYQWgu5r7ufJEGWE6shOGPYNbm5vrtG6ag9m6vwyIjHtQrOmFy3il4rXULxhP
XdIiKE/8s5qGyqhSoZQxg05j8akupLpLpJd9cfQ028eG0Rb4M0zzxsQbgZgYC7fRT4AeTIELSdD0
EZ2+xHBetaWWZwKfzFokJQTIpq0lRntdjauhmZtdjEQSwj1Tdh06vUGFsg13auj+zAaKKBVJhxZh
3SK8xr6Q5LyeFgBt9PldiKwYGlOlPF8d1hw28L8aZAFZInFAu0ZjVeS9WoGuquJTaaf6AOTDzKcr
Qjz1MYzb5tlBA9nGrHuYOSXHJvz+/gJZ0X+ZmBc2HgQQRLr4Z53GmtHQKX2j9/h3G0gWUsSdTykQ
7n0J4vDkWCJpfNXsa0rp0TT+wAjAcje5Y0wIBrdteu8WRaH5g+4o2OY18/wl0Y0o2Vx4ytXRulyT
qDe6i4YVtQOkCM7nDqU64QxOae85A8IbvAiLR23IQh8RRXSe+knbZQYOga4TUcKAZnegFY2viiu8
AFFXGZh4YgWzsFCHqjNQgkJeyPdefd3lCandQd8giAY5vUqVs8noHEnHYF+Gk5P7ZmlrW62BpKG1
te7TehqOlRYaSPVBU8eSt9imkasFsQmFDxDEcOEyWjb2b8fhy4TxceEaUhpHsmq12OrGEAIMvL1P
Ketx/cXFNgvrgb2lXVIzfGOoBZfK4U4KSHl0VdNRhSWTQqBEDyfxl9rSeRmMljo/xYVLce8yiedv
Bd+WmiMcSgRWXslral3TjI2VhfupTX9MXpIiu6HFNJWwuE/y0vxMCbd5lkZX+bbIWlzB2zZAS9YN
hhFfEQdR0wu7elWrXESzaHjAe1wQGNj02KsTdjA4xOCghftQiPTnmBvmR09aBzXKlSDFe+OKQ766
zmPh7Uql1b9oE9JTQzqL3TgkaNGHirzu7N6GqdG7YtsOojxmc1dcCbBxp4breKv1c3t4f0O9/mY8
NSggkj3yJnXdHMy5vlz0SMO97J35JkkQfxllo+7zUJ0u7d3l+68+GjUQZB0Xu0cQAUt88Fv8bmWR
Z4+J5e2r2pSf3TaNoH4tbnELRt/ypSfwHXWL7leMVOpOT7VsX00U1nZtmVqXtJ/XwfDyvZbDEwOv
RVSZc+/8aQYEbT2n18O9kG0DuCvMPpoj/bQ6Ho1sk4M2x1HewuIrEDB6fpZsLZhpZm1uZ1fFJR13
eNxDrNpyD/2goAiTNvGIoKGR4yTfi964kX2bPhdWalV7p6CBA21OIwVsIaVeuN1f3WrLy8A9AB9H
fXHhHZ2/jEAfA4FkXiaEF7gr5NLRHkKxB9gnt1aRl7uidtJtR29uCwM430S6I6/+8VIi4QamBxEI
jMJ6A9hdCjy7YwN4o9Pvkjqfr8I+t68LPbuEBlzC09VKWuR/KG4tBy1aNOevm6q9jS65quzjPLQ2
0ujjDaUGPGym0d2MaImgtoh/h6icOnj/JZfj8tXISMgxMKBJQMTnI+cgIaY0a5R9OZXdXlGT5wqf
ngDfEE75rC43SlGq26KBK4BRdXXh3Htjty7RGyoVlEfxKFmt2aSt88yd0+hQV5F1E8pJvS9Ze74C
DeTCi64DRlbU2VCr42wUcaG6KPEe2LIuTVxMUKRq57uJqG7TW6HcVFqeXTgi3nw/aBYLO+/Fw+p8
dguj5/qQaOCLyO23olMeHLY+pmBDfWGkN18PcCfOHKhzkYaej9THui7cSuP1yEo28Fd8oHXJkzP3
4dEoQvOTpc7f3l86r1+Oow/AEYZGoA6NtZQLOvL5FDGlhyz36p2Te+2uU2W0G9TCu5ADvd4fy1Ds
QfwE4E2v6eCKQVPfEKyTLk2rwlftinQ/mZH9GCyj3LotFlaFCx+wAkb+/lu+nlhkHReP3QVHbTH2
+cSOc556HOfRwYjd8qC4QIRyvR/vWmeJHJM63KjjXFwKul5fLWwIxKmWsB647qtiY+rmmja50aGK
4WAwog72aW7xe/KbeSgOUL8pbLh11PYHhPC0Yz55SkPtr4yeqjG+VAFY0dWXYICiK15oxPlg7oD2
nM8CR/RYzpnn7RsXkcbB7KCptISfdtyg2c8JEnRla210mrwHr0unYxaTm9mRgperozYAEfLwY5Eh
BiFirYJ03sljkw7TY+GkyOaVarctRsO+TsK0vsfuXh6cMssOeTmNUKtTcUC4vbjXxtC4FZORH1Uj
AUMy9A3ABtq0iSucC4HE6+/OcQjzZ0mpaAFYq6NpMJOqBXoBIkHGm1a/m1saNtZj2dwl/SUm7xtj
LcEKQS15AO3D1fE/Qmpti5aeZJI48W0jvUdaHeo1muiIYtT5526+yCd844YFnwVgGosom1hpXTFJ
UDuYIwAl+HyiGaIZ0d4W8YhzOKbYqHN0e7R1USz3vGzjCsO5CaspvDDFr3MfHoGTn0QN+g8x1Pmi
qhJMUGYd8Gbm4h6t2d6zIptoY0+zvrWH7JK08evzCukKJpceOABpsDznw5UlBNAaP8yDW07yqClJ
czuPen+TT5O4IEz8+lZdugU2LT9iZ89ZS2uhLy6nIS7jw+jax6gKWzT2CmdjmnD1O2aT+D0MPwEq
sjeNOaQXUqR1RZLdupSlOLYA4JCzWauJhfhkKP2sJFyrkDDKKXEPTWTE28oz2oD1Pu+7qVC+d32u
bV1MNj6UlfKAEK/jXbjfXy9ssCsc3ORrkKmR9TufcjdPrWLE8+BQonxg58240QplfpL5YNy2saH2
QTpd8j1bNuZ5RLOMiZ6HDQyRcsTybX6LysM2HTCCcaDEGnmyDbU0viVkHS6s3deLCZlfjf4xuCy6
g2u4vUTDSCkbFGCGEimJXG/0vdGi6Q+jUFyobb6xmJYZXJgi2JBzQpy/kNcagzk4eXrIqw6B2tD6
nKt2do0AjLrXSKMCs6/ym7RW0bwusfB+//57vUl5UWJDnVSQeudL2vHbdNZaJbPQrdMDlPB8O4ZN
tWtCq/HHyjjMvdNd2Dmrjvly0zAeKxTWlMmY63PJFGJA5QEp6FQ14s1gO+O2N6doO4VxtE9LV7kL
ZdId1ahNd9xWWaC5It7HAsvhRrZYIKoSoV+ZJN9V2U6QmSpnPwkr3BDShqAUrfRam3szkJCE+MNp
dEWLfrwNZwW/Kuqvz1YvPhp2J768P49vHLi8GOcsfcoXmajVXogyLe5k2aUH2p6pL138Llxci/w4
LCMUh9vrJu7U4zAKkGUjPxzBR18IEt+cXLwhuNfIFBE2W0X7nTJIDahXdhhDrdmOVLc3tT4arl91
2ldgqOkHpYGTTD2uMvcgZsSNXlruo6b105Xau/Fer5onORTztouRbupse4A7aVl7VzHAIpq4CzvE
18dSI9nsG4sGpKKYJYHK8GzwewvHKK+QHLzk5vfWOQMGmhif04Zwe3W0N0WdpDG2z0jrmulO1Fq5
nZspxnIkMjaoVeNDUpfT8/tf9K0jAHgMpxocR/jxy89/2xmmlio9VhvpobGl5avVWFHmHYyN11rV
heTljU1I9X0h5FLldYArng+VRJ3UUtGydpRKQ55Ija5lBEZWN8bxCo2RS0C1N85QpC/YfFy6Jtt+
XZWs2kVNh7WqdZq9McwWwROEBC8sx9dRvckQ3FGImFBBXh8tyozZkBLN6SEc7H5PSSQOAPYOQZeT
bwu19O4Ufag27JvwQnz95vstJDiWjE1PfzWfIkr7OtXd9NBpLtR3Tam+4szZ3r+/QN76avSiXjRm
l7NsFdZNCJ1S3FA4ykZP21aRGt5OU6/sFUfJPtphd0ke+e3xgAmQrVA+sVYnDComRTtI5rNP0i2I
nGqnA+EKaIxBvRSXWpBvfT2CDBqehFSLAd/5msyAfEaew2hOpxXXKARkG6i6837M5qDVplu7GR8j
Jaq2/8Gk0gVjl9OXeoUl9ej3tGFppYe41uGfpk6zi7Rc+lE4KbdOolof/4Px4IAtw2FUtW6/iaY0
vaKPsfeoNQDpc17ehCmfbvAoZfbVcIl2/8ZtDyxtQf0uly7x8fm0GmVeuUlD7kOdUwkGrCX2Y0fY
KKCXHBQVJJiHLxk1Vi/eD6oSXwg23jjUiMcXJv5S8n2l8YaSkM31a2eHmnfzQ2mNd2PafhtRi9i/
P7Fvj8TSWVRGCMpXuyOmc+1lTZwfALqF2yjx2n2b0CtH0+MSZu2tu/fFAGDR8kCWd30/gCgctY66
8yFWRfwd/FxzmKbGAQufYlBky/oQjaV7O1RzGBAMdY9W311ScHmjkQJyCbFtokYqsbCTz79sDd+i
DLUpPagK/EDVRjWIOB3gfuHN1I17aGtOoe1Z++hAl3EVRLYRswzCeo+cf3/1/vSjZcJ454EyDEv6
ukjRwaED3Hj+PKYCE1hvZmWfpI2m+cKJqz8LYWofnMqJ5ytgTZO5F3Vm/szbPGyubDMcbsZmsJ46
UY8Ul23tk12O7a0YW8gemhz1hxSR1qM19MZXeL+Z6k/4k93P7phEvpot4EW9j6hYZE+9KE8UNSR+
ErN0dzQ4i19hUg7jFta89YT/eudyjKQbEkeU3ev5pEstvysFLAJQ+cqpMM36XjHiNPXLoRCTn1nq
lCPoRmC6aUI7i/0kwscVwexSbHocIdMbM45wWxgUuDO7lvZs7ocYCFzJtKmJeSwob36Wdi6DWiL/
UaGV+7UoEm7cYpTDd7ee8lsXycAHE1OWGP2dmKazPRihL6VDax4hs0LfYPdr36itVt+OjY4ynJGO
xaPecRq2bTQC2pzo2CARFMnMn8y422KM4T03U9V9LWaUDjeaVWAgknRC+SR4bLSKs6jQNnNSaE+F
Wkaf5FglaP0LO3P8RhXJJ8WqasQQnMkd/VmCv8y11LoZ3PoXZrZfI0dxrO2Yl9pjI5Jy3OsTPdc7
CuzD9waQ+zZTIcj7FIdTbROljrFf5tv5gARvN/kD0ojXLnWdMigkMViQjKbTbQ3kqh8gpGbfnVjv
xdbmpnkyK2eI8EawpydPE7ZzpOFtIlvXJ85dPU/xs5UloXdoFUc7KG1rlDhy9PIOZ9oO3aViKAsf
A8s2vCqtCqP3BfWPbHEFwEexZXjrjXb7KcwGeistsAdtOyrh7PqJLB2uOgUtwY2SePOnwkxomcqw
cmEVQM1BvTjuyy+FUSNqBd5T7M24qk4DwNXDDFt2gy6ieotHcH3CI5YidygbGg5O3/cf63Ju0qDt
vEz4+Sy1z2rIabJvc5nezGqr3qMRXJh+Fo7w9m1FyUZ/sgc1vqoTNdpLuzGmICwm6W60zr6tJnv8
UTYIPAXCdMLej4ZGNJtKV3NkEK1C/RnPYQZiaZ5Vd6MjyPuoD3X/Peqy1AN6B3vP71q1fjKspPrl
mbn4ZFizfJ7VRBtZzKOxMVFy50miIf2Qimiygm6yrO+WGFo1CMdGrbHrc5WBZRgD/Rut9hNaCS61
xBAUYlBKy37uungq4FjH1XOWZkO6VQCjP+oZMrMJxUfDN9ykLoIoWX5PnuY4IwAOMg/qUGnfLYql
2VU4jO49zaVI98usMtMgI6XZQLUwvyYorh3LZkrRMUw0fASUqOxxbdfN8ps3UFtFJiLBwKJOpijZ
GjrGMDHXR0WHt5kMFkhmWFuTW/nRmYo49mOvZieZCS2qQKpxG+1kKadpm8eJxJVjmnP6XqmdY71W
dveQZafSN0Yn2nAMtD+qbiweFCM1D0Xl6amvxmA6F/OD7uANo/F1zsr+J6pXgIyTJOqjQEuysAu6
THMTvLAUBUBZnMundlC9LECHtvsWpYgt+vowu80O0QIU5lMpvg5Tbk8B5LLG9CMjx7yE546LTQzY
1KSQbE7NwZOpgDcQF3f50ISF7zbtCKizENYpVWeDpLuGPuI3ZTvex6giIQRdD3xQydLdyUUrL25n
66cakvygWBVN920KRxkcQSpKJBN7i6We1Mk9B3jUB7NloMZozlP0PFBumwOWHrymqhfZTZ9m4/c+
LOPvzqQNuq/2YEx8tBQ8BJKy2TtNHaYnm66igXS9CL59ziVKOv40RFTIB7tTtS07b4SPN8ksoFmf
fyzURvyw6vRazMmDOlum3NUIRUDxC6HsHjKnrdVNraCCWoA6HTYhKLfBz/uxbjeshSq+r2MT8ojW
OOW+0uc+OnZK7DgbOlbKRzkbdrpN0rk9dYmMT57bY8zCZH7GfvOmsLwHUsc03diSywahfU6OrC/l
DRIWMw7BLOCnWvZ1gnQqa0vNI/R87Qj9iqAoi3DeupnUk63MkuRzmhvRU6Y18Vd+Pe5GVKP4TnM2
hcc5QjzVTxQ2i09Jp/qzMkNd+ppQii8FeMgvssubjpfKR9vXJrRKNp6ilJEflsQiftxZE66As2Gd
3AldzBzl6pu8ySCZyVHBI6aUQmm37uC1EZYYYchiijP0KBG2wdDSozkyYL2ZbSFw1gLSC/HVXHS9
449NLGKqHgVqOxANkClQ3dE7iK7Snvo+whEzGnrXt7W60IIqUoZrFjN0TceonR5zmaGuN3YlRsfP
jUrA8PQACE+lXT0VTdN9qAkQZaAb3oizYUzBOdChkKv+UGMzuNWbXntUYsu9RYzb+7fL0/9rBL1H
XP+/I+iv5HPxO0R++dN/QeTRo/uDui4oef67yNOTP/wFkV9+QtpHSkTZ+aVF9m+AvGb8QY5N5RsZ
PzikuLf+17/+jY/nR0T72HWCm1wUFUz9nyDk12B1gEKUQ2G683Bw2/jN5xFl9KK/OERwNKxafHYL
Kfdha6Tftb5tXU69vqTK7MTeHiZVfhjmodk61WhEW/alJVi5U7tP9NtkinEDaUQWnQrkPk6GOiUf
0sLTH9gvyWfN6sJvCJEa2wrcT831dadV6tTvxqgMrCkzv0TKKK+F0isnRW+MTTKG4xctFOnsu2Ah
bmJgwz9CddwRv4iPyZhljY+4NBRenVJqHAzW7B4L4tBuhzMHB/8wNDdgY/X/hPpxm/xoq676U5zz
PM75Iv/nCCKI3L23vve/ntuf/zp0+UINWf69/bGpyuf87//X/b74X37Xvwkixh90IUn7kQQH94jM
zd+r39H/wOmFfh0VZHoeQGH+619/E0Qs/Q/yPpJphxQLqOgix/M3QcQy/qCBDc+N9Upaxjb4Jzvg
VU1kKYt5C/5oseuErHK+AWxAhyGmPspBsWSx84rU3tpV+NSUk4UeSohsuzV9GSr55bfJu/8rZztj
ibxqFy9CxRBjFtklvFsXes7vpUhPoCNYeWF67LOuva/VzsOycwirB06S4jkvY+WESH217R3AXBi/
j1Mf0O0lZ8F8dxuXVY8Ef61dp0T4UUCFXrtO4jLXdm2uVo84A0bxxjHIJwwpTSi69ZjeTpAr/4yJ
dT9Pc9z8qaTyysznUQahJpf7NJO3dq1FP8q2+NKaWi0D7j/FxbZLVx4npUzucy+5KkuJpr5tQMLr
9QE9PkttEL+KlVD94GCY+9dM/aOr4v/pjlskYf/3G+U6aZPvzyI521jLX/lrYykgT9kIC9NNA4O4
bK2/dxYl4D8oBS+MUP7L9uPG+ffO4sLxPP7m75vu740FK4vrZtmLiHWAD7Dsf7KxVsUThkCUApVQ
QLJUjFHiWFX4rSQDQBuJ/p66gr6NKjsjept+9nky/GyazDloDUqmWHsDg1fNbpNqHUxqCdFAb6S2
/W3q3thva5NcngZZvkUhA1EOKIlrQrs2JnkRh3N2P+T17LeKcYRGmn8drVj3iebafaGV5UYiy7ir
vVls61hLNonm7ZW5/Gakg+2Lzi02TeF2n0cjb6/61mwOlBJUiinheFP23uOYKJcK7mtpvJfnplq7
oMzoQ+HEen5OoCUtpNMr6b1ad4ArVLafgFqmdeqGIzf7WLV9dHBnVxyF3nv3pYvIV6hn+dWAM9g1
dMv2hyz67mudh3fWeCw07deFmV2e4H+KUst3thcj30Uyc0H3rjvGdDJN9Gd5QjQD1JNZ1P2f2Cxj
eNja1pZOu3WNBAref2pD5092yqaZUWGwtdgHw5Nv4q7Dfr0wh49lVHV3SIlWV5mXkAcqAzYialHu
xqTP95WLyVwjZHTjjeoE2mDB64/eJX2FFwvW31+Ho/FFZxcavI6Ky5oxkEgae5mC01Nm2AMOj2pr
mP4kLXPnotmBI1mMXaYVz6fOUkLtuhfq94bCDo5NWi2CpJ/IRwSWYE5ep5tI6TB2F9Ch/bCSbdDM
tfKjSBUXGUXO+WBAikUZLcTCnVj+KqeOfDamOPK5tj4ZvedTYnJvmiYRVzNWhqrfiBaP5xAn9kCp
c2wPJwOojlsb+YPtNC7phNLfGemsP8zpaH4mb0F1ujIUShFdHZffQqADG00Xv/hejebngjIvugyu
dwdoVi9J95P60RTjsA2jPpRH0v32wno5b+QQawJNBxVG2sz2B96xOhbQ/2y6qEuqT7MGbr8kd98J
tzYvwVGXX/PbZ3w1zCqwNQ1ScLeKq09krvWVks7xVT63HqW5Cv9a6Ei3tRaD9fXigAJD8bUM1fKz
Z8jPxaQ8vr9DXggdZ8+CBA2xPuV5KE/okS2xwO9tR2cYU2Oy69NcgNGUqLHdVTNlQ9utXPxPtSLg
EG+vhpHE3+oH7U9UoJQbinn5ddbOs1+CITyajWcHFqk9JqNDv0kmR3zIKRJ0gdIYP0cShivdHPZF
NLBXWru71opM29umgP5luBUu5C3imRBeH2K1H2+jcao/tC7lRydGX8qqO/XeywftxL9wYpq0+Ur+
7l7oIKxwLnx9mtj0+EHlgcOmz7YKt8bJNsAHj+EJGSAfaPVtyjxglIGNK/SIwT7adR9EIt0lQ/Wp
gaj1/qdYa8cwPt8Bi2EK+ii0vJJPqfVE2MLMzFM4I+JphYrD7A5HO7eB6aHARYMmTD4lyuIUkNiu
b2YjKmYAGTf8fwS5tCy/ybJpuICheLUplscCdISKA9gUMCPnKyQRlg5TYDSI+aYHW+janZXE5uH9
l18d1H+9Oxfxwk97icXPB5niLAwTChUnyoDGla0P/mhX7UG24sLmO+9qLh/ZQgQH/iFIsQVHu8Tc
v613HTPSzoRvcJrTIgqUqoo71A+yeNMBDvyK1eIl/+TzIH4ZkIN6cXx6YTSByz4fEBWPXuaaIU6R
2W3VfvowdlogCvtnD6e6hdoA9KjYvD+bbyxl2lIgCQiVAH7SETsfFPRORke3r0+jR/lsbj/FE7ye
Vl4VY/fdoTCPAcRWksyqafynrhcXukGv3xnl7UW1jWY/aN61SUtiF2ZHRXE8DQpuCH1pTx8z6urU
wMXwoRP6dx5JP4LL7C/t4dViRQgdOAzcIgwoSN5gwJy/uFnKjvqt0X6ANjbfqXUSFIpWHQdHt1If
3AlGqV0yb+uwqnZzVoQPNHH6HWl+s2+kK5+5jqr7NGwuCkMR1v5+5nO04KvC2iMKwZIEm6bzB0NU
g51NRPzBFvP0Ubq9dSyaQQ+Kogs/zUPn22MeomaWGbu89q6dDndohPV/UlSgNOeUyV4StOziCjTI
DOJ7U6iso8ayuR7q+hJCd9XiRIoTlhKRKE9roFNH+/b8cRU9hx2WIaFOMgctqvSVXt5o1q1nTBu9
rHaR0HeDoiCMOF/4hKu1A5iSbNxcBCOJ0QHKUl76fYOGUVmmLbWbD1MpwBlM9l4HEeDngzL6da5Z
u4o2695rLinFrE6gl3HR4gc8QuoJ/Hz1xloOgsOM4/mDMSTJpusq9MUQhQsohF1yb19e4bc7l4oa
sobAc2Hh0i1lMZy/ImBOTThIqt9PuarcOYNyU84KbG+4HEGF+Vk8mePThRPh/PUWABwqK9bCV+J6
gQyzWn8FdY4ET6j5pDre7BtF5VJ47+bCV4xWwylqLrb0I4qD0UjngI8rFS16H5VTakd1bjV/HJR+
Fxape4WpQHJJiPQFnPs/U/LyeETouso1A7WB6uH5lFhjnJbcX9OpKKENaahERLJNIABOHkQhw0J7
a0p8lY7MI9IZw00YJd1dIiXctSQfrsntIQ2PZor1Sm1vXXvKAxs0TuvHZRc/mX2HXv5cBm6aQP1J
7PoO8bf5ts3Mxhej+ShdZAIzQ45Ho+vTS6fx+aH018sBWwUojAgbC211KCUdSk9q1M8nult24BmJ
vDZokWzrGUdAv4lNtKQKrTum7ndZwIkEpI/mqyw+soi+6FPYGUFczPLH+0vifKPxVEv+i6LCIiZk
sCxWGw0AXZ/JcMKdQmTGT8uV5R6elBM0RVdu40QZn1ywPjstVC9FOq/mg5GXa9GFCQklYX0Wqs5o
VlZZaackdPIdLaUoGCdPu3DTv1rxnCEY9VJE1qAEIUt3vqRCEdmD1rjtiSOuv2oN66HpGmeDFssl
+afz/bzMJMp3TCbGIwtjRl8tXiBECyatak8WpJJHC6+NrVV617oGTmEYaUjFHmWp97/eKlpcBoW3
uuD8CRmJ3dckerepx57bQJ5AulU73E71e7spUSutFPEp5fDZxtM0fJX6YpLZ9VjGxYtRMfR6EHhj
tAcdkQIcd7pLJ835Tff3gy17GHYHDp6r2ZiHsTS6GkU4OFoEIImufaMbK6/D0JgP1VSH12GGET13
GgAotS6PXC0ppYNM35QUK2KysF1uWtGVNaf6Me/E9ypyf5mlkgWipC7//jyaSyh0dvIsMRJziKoW
8l2syPNlopfwghWjbk+tPli7uRlGhEltNbpymn7ntjWckFkWV6aDXyQw7fHU9y5CzIM+x9/sGJgv
v7M7aBip3oRGF92RZYnvVoO8qLVIRhRRXf3Sy6Q4Qq4xgqyJkms0nSdgyEIPstrybmLdLbemTOq7
tlK/qfQPvnIwgLJDq8i5w2iZ624e2rt4CL1TL2p3F6fIc0g6F8e6MRuavqUdJBIf4ffnZiW++fIp
OR64r5azmSW2ujSiUTGKzImbk6Omnz304JGtaszjULnobla1+BDlsbLvB3lvVfP8EBau94St2mMG
b3vHwSu2GRVgX7fQLJi8bLrDXCk+4sHhndx6/IeAxWVHANKHU0UCDx9jjaBNJfYUGLTXp3wyxd6b
8poOul7jeJNbGzFbl/yNX297xgPgwQQR3YOxO185qcgt0MohMA9dVx9hG/owIrKgTTxKMZOwD54F
y+f9T/L6UCMV46ymBw7eFN/v8zELx6Vg00bNCUNg22/1RN/EAgFMtvQlePd5pvTy8SE8YOuAJAaL
4FV1T+l72+wYyi1cXCwxsrirwG8ESZyVx1yGl9iNr8fzUIL3OK6pJ9LjXt2STmHHMXFIdXI7T/k8
1GAhozCe/Emt+62mpPUFKsKr+2/BrIONQWoZpjPZ7flUdp0QbdInVD4GLAdm9Ad8N4l7jNo626/t
ENx/XVSHVu3lhUx/zX/j8qPSYKJO9ZIWkrGcD42UpF2nNq+aeMrwNDbJ+L3W6vmrKK07vbGMK0q3
Koonqn6nNIm1y+BRH7DvHba1hre8UurVxgVt8JjpKBWNdmf4mNOP+Ixc2fzazTh+UzQuntDt2n1p
GkrQmLJ9kHkfPUhn8vMS0Sb2c7IzGlGClumnAfMSIa+rubqgMvlqxS7v6lDwX6KNxTH7/F3rNpyK
oWcZRUj2gkEJk13BEUqQm0/79zfHqw25GmoVwkP4LWfsNmsOF3UMlLx7BG+VkDp4DyJuHvVJXDJ2
fCl+nN0eZEp0vSjIkjm89koyey2t8DTPTyxV9TiaroLzb+5VmHZjrDfIBLdHJy7RK9Dvm3bu8aw2
qju0SuKgbYt4KwuXu1BxZ/WAnslWKer8SlFEu/PSOdnVmCudqi6BzWGMpT9ZEFNnRfxaUout3aMY
7Y/tXFf+XM3pdePOm2Z0q6MoLjtYvromF/8hboBFqgZt/VdlDGVa2F8yO2G5uhWchjfATVCbBbW2
Kwtl3Hij+SnuDQGyKgc7Yo5f3/+4r46H5QEAKLwAFSgqrE6+fOipz2dtdgKmF1OJVmzzVzGYw46A
XXyZsAa/en/AVRGFA5ARXawBacrQLCIdPl+5akkTCB5IfjKSxj66fbgzyHatBf9eDlq7j5TKvCv7
NtrUJqozSWPOvhWPl0pjryM9nmNpKVMmpUqre6uDSrbg4ls9yk9tOiVX0vPiq8zEEgqQHZ7osvul
42a716MR5WssvDcJBdWu7vlMYWZ97MPWfY7TS5/j9bamk0caS8OKKgto9vPJkZ1eLjry5UlD6OYB
tm++mQc72VqZon18/0Os+mMvH4KKPMnhQml1Oa3Px0LkhHoWOcOpxjLTr9wYw1jMqNVF4B0z6z4p
oqM0zHKnIYy0aSpF30F9kUdIk2ADtToNMAQzqCaUaXalIfu5wECB2XY6lTj0Hg7OEvAFMoN6FIZe
FV+4tF/lO3QZQaYv9zUWiVTmzp/f1JSwNmNqjqZbgAYcy2RHrdPdvD9Na1mtZb2+sDUWiRmOpDXL
m9PAcvWhr069Ev1Kemc/JO5DtUBGLSSs99g9C7+Kk/CjAVnVR41cuwKzP33JKPQEuQqn8sIDLeHh
+eHIAwFeWFhG8A/WZwZo2khFMqU60Z53ggJi/zab9PSY1PZnjKPm23L60KWdco0g0me9GOS+v5SM
rI4tCjksU5tyzlJ/JQlcBRWRokkdW+zho0btYCvFLDdmpv5ZWMh9FA4+3hEkjZ1R9nJbUM4qiv5C
9XyVDfEAAC4NZBCp64NbXNtJGWmUAfBQ21Mtejuo5yHfVl36tUzV56irlaBLY3OT2g3lWUPrLwQa
q4X31+BQrsiDuaKop50vPDUXVmrbdXeKxuSnrkzmDQXx4vP7n9l6NcdL7LvMMS+5+BMuP/+tpG5b
bT/Xw3+zdx7NcRttHv8qb+0dLuRwXAAzwxyHlKgLSqJk5NAIjfDp9wfa3pcccjml29bW+mbTZAON
Dk/4B3u4o7zq7gxzjLcLnWmfz4GI6IwVApGUXZ9relxv+xSQrQkGaqMkSbS3myW/y2t3+W5ndX5V
udm0M7Q8+jp7DQaWnZruTM1ItnoyDdvKmIet2/cWluj6sk1L/K/Wos1JP5KQlHh4RNFI7XTAHWVa
DeAdLfkq7aLcgdD1NuqctFd2PnfkmaOymbPZO1+WCZn0SSA3HDvZXk6O4audXmwTHRB5JKTpJ0n9
TYhtPZ/LOe120jHFxVFnhoPQhX0LdQzWE5+Kygi3zds5LKWWd8ZkLHfCS5+N2R0D3VPUs6L0Usuv
V7dv8noXhHuqj7sonptvcdI95QM147bI0x9NXfaXsmmbWzfBQTzG8HCrNEnty8y1z5sKxLhV1uO1
lcxe4EmrggmBYao/1LN+achIB88bFyeLWNTt58vj3RpEIp5aLsUAOPm0dg5Wh1EqTjm6iXpH7tD7
XTYpt7AQopvPR1lRh6/PmnUCXyzbYDOSYb8T8rJTdfSmqNXuhmIK6yndxLOzgcmApkS7dbX+PnHt
EwWj+pRjLx8rX1bVjVbuqvgxxmS9KlPfmC/dEScbr9rE/UnR9vs8HX13TIPZGXw2m98Y46PFjX/k
oPzg4anMYgtmAHRkGx3a943AnBGU6927wanL0KmxD2jdmtDe1CcQt0af8pVn5Kk1WVuwXmgV+m2c
1Zem6EzwwlR35AzfscnGJRByPFsS9xnkcLOzBss7E7S0b6VKk8FV1OJn7rXJllsIIDv8mdCKLVqd
uj6e1JlXHLm7X/ppr+4Avgtho0UOCSPIxfTkIHjRMnMskkRT7qbcmDGvr3vaw/FNscjpZllkc9kq
iffY2XMfGuOA5Y4zW1ejgGVRg5WOUzPdClWdBUIlemz4HCkZHaTJDmEZFEdu0IOYhmdFEIaLeu3U
UNJ7KYe8OsgcyN3A0Af9rlYUjWJzDbmkWdIgV3TlSKry4VDUDCFOYyHO3ni732M4M0UMt/pOL7OI
/EsUOw9AxCZned19vjUO48e/Xov3Ai7NP++ocZPVa+PSN8Yd4IvhBGNgLSznWFI2Us/Jf/2krdPT
Aumd3ax5j7036yfwDATGF/ES6hq7Q83q34vmX54J+r9LZRacGOfC2/c3a48G3tIad2ky/kks3VT6
TtrRbWGMzpGvepA4/DUUlzAflMIQba23Q0HkAkAODuFu0soHxVPhdlUpLqqKGvtOHcsjZOAPVjwn
EMBJsAQO/Z3Dfnls1qz4pfLuvMGof9iK56GV6eZhlZqy8F2QD18ndCC7EEwkprWu8tO1pLv4cKmW
HD2+DGICCgUmcK4viupEp0ua4ndBAZTWW53NR3bo+4OT2gedJaqga6P6sP45yqmkprhk94uRoM+1
6OOzoTXGCTghg4abPpy2VWodiYoOcys+CrcciDFqrkT19IrffhTZyMXTZCnuuwH/jKym/VRWdrNF
SGS+bnuQINUwGd85lpswh0t9vUDO2Zig3/76XP8P4fwPvAZeHRSrav8bWX0wbpD+yu/d38Dpt1BO
fvVvhoBq/QEObtWYAPQMLIWT6m+GAD+hngNGn377ivknrfkHI62pf6AZQ9iLvBZKV/T0/o2R5mfr
30JPBoFXlgF/8Td09F+0+15dMOw1VhHPt9IXaBu/CLe+OrQ9A/dGLKK0E9F0xhn+lO3oC6V0krBp
gHCmngCkFJUpnazMEFsTQITWqph9SWO8KGES1L7WqT8yJ2tOEzu+gSuKzrDU77zChCoo+6y9Egky
9jKOlmcpJi2Au00zEnGU6tSMustajn/rEf/WqvzPoevb70X6vfqXP7S/vg//qv/8130P6rbD+KA7
BPivf/u/bR7+d/g6IEL62Qp8/F4N3/vhzcJbf+Pvheeof9C0o9ZECYZC9Eoo/nvh2fYfZJP02igI
ETCv6N7/XnjGH0AXwH5Qqlq5KWu+9Q+GWOcP0sdAYACQ7Quu/3cW3mFzBIwW2iA4hjok3hQeD5WB
Ms7wvCnd9l5ak/3FjajCCxj1O2XmXO/dnosVytNF1+X6adoO2XlLi+s7ZW49mNK63iioYqIl5CzX
MSrnyAYby7WK+sOuc6HlL0if/ng1uzd/7YnXuP7Di3B9YCqwiIZzK6EIcBCJowiZNlaSd/fRDNKy
mJZlI2s4cjWpzlajzRR+Pt7LJf5qa77MEOngyibgQnxHCc86i756oXb3MvXUR0CC13a5zIgRK+Nm
mNwveWFSrKwK+ltOOoT5QAm74pLcZL3j+o0iL/M+7oKsGKMVhThcyBEVy7YvRKDObke7JXO25mw6
O7x9PST19GMV5bUy8/YNqDqt7HpwMH8fY69T20UD8p3PJQ1Vq0zgFA+jP2dxSg+/K3AKdO7VrO1O
lW64/3zq3t2PxMr6KpNObIhLIPfy2/tRmTJZLtXU39cR6mIzRr07PW7S83JAktnrzZZAWRlOwYuO
J82sKCFsiC5EL/mYgMRHT8L4QGJBkq3Kbmyo11OAJL3RRIUY7i2Urk+yojYu6CTLi3QQ/cmMusHN
4Apt23dqe+pYWb81OwSnzTo51jV5F1gxJ9Ri16aNhfwX4L23T9KA5NbUqlnu87kegjkqOKfHYXwQ
rKCdMxfTvp062JKT6gbaXDVX7KZ8gxA3/q1SRAh0Svd2RMD8C5A1/RKjBfnoKkVxpcaesTvyAd9v
tjXzYdVgLgRL6PADGqWjFUWf6/euGNNLeqjNc9KAOLSqtLtMDPI0Y2rtHQCM6p7qSHtmy4olNi+V
tlXrfNoatb1s+TGkFmRfsDpQ1CPVIe7gg8WNBw77khORRj0X6dv5VIZYmHGFZaaZdsYua2ZYvjoN
i8zLj7UtX7CzbzcSyQdFQN3hrESUa32WV7c0HYHEUydTv5fCRETZLdNq8e06GdOwx3xJDzJMIfaS
1rDqI1ao3unWODno4c9ZsfGatoXMqqV6RwiIMsTWiUG+nUPP175IA4jx5x/vsGaHRQJPaHG7rAkr
BLG3D9tZrbUgLGncY46W7loZIaiBtPtO7We8OmWmn4timU9TCjJhaUbake/ivDt1VtfbtaWEoCJS
bfb681eTNZhFMxTonNxTEbSeClj+mB6UcQcquTLV+576j+F3FUxDWgCggH1RgHgNHYjEVIjUzvqG
lcRchX2Dh7cWNVbhT1hzPhhm4Tx7+Jz7ztRZ53mpOV1AQQyHkcR2J+BRpErPaWubA8D72I03XYmg
EcMbAwX3MetO29iOGt8bRI1Y6pJrMWIWclzCnoLcEnR1VZaBHgHvl56wGj+OQUJQuxjyn6LWvJ+O
HneRT0cwzgPXzbu9YyVsBWhByy84DVONhIGtCxoqMyICsYkF0g5q/1L7VtMUcuv1zeqPOpbNLpZU
dQKX0mMVFDrCGsgGGMi7aRIsvY9bCPDaeUDtaRvjx3wOZFLBYBYCaeGXuFTnlxnd7DYYHJRjwjRK
Syusumaf2S3oNm+I89DUWgPz2FbXo51ELmsKRb5kyinkFaTB1L5Fu04vk+umq9w+GIGPqEHVjcWx
JuMBGNPFInxlUXHokS2vh8rBwRdXZjdm2eDc2+XkbZQF8X7EM1LcQhvzW23p5Q1y8jDGa8u6J9VO
fk5JYR5ZlO/OMwJ50DxYtXMIg3Y42BMaQOkyqXvnXilFvtMXIGqVQrFUxlV9Ujr6GH6+B98dToxH
0Ac2y4M6iIb92z3goAI+YzDp3itKSm86QUzZqmNn66Ke738+1AevBgQAFBXwLVLhQ8wwZ2ymWFhp
3rd14vhGYsVbmljEKZ0eb0vdK7afj/fBq3GNETgSFxE2HuJGqmYa4mhyvft8gR65CNNm0+a/8EvV
f/+jEe0CaGUqYbQcSqIKM9HMqFSj+xHhxVMqpHEYN0p0IrkQwrGNpiNyTx+tVEhsK/iGgA+9v4O0
vmxyZKK9Srk3C70+gT26dueK/F5z2aUV2IRtCmXMF8j/bkQhzBM87Y9pVx+Q+162iwWYi4uN1gfF
1IPYKaKw0LW1Yt3PqcLRJxTgl6e5EGobFmnkRlCzwKeftpEJiipCkH4MehYhNdfKMR5wv6Am5sBJ
s44s6fehFMwSarxkq1yElOMO1rRhlCDHROTdW+lgB/DD8Lj2KriGSB9hzeCc10jb+J4RyVBVHPi1
9TxeYXlgH1mA7wNz4jlakSvyhWQIjN7bzcXpJ2xEf/J90ZfKcwTlCdSiZ16LxOh/DkzGHGpzn8Lp
yorpOyqNehmoQ0rhkBanon31ELB5TPoC5yDDih8z+ongdBw4Z5c46qoPhs4LUt9yHFqvqgpqQZ1L
prkpTANXuKZBNOXzPfV+D7PGDdxiqAKQNB5K8A1t00+oQEf3SoLKBN0mwx8WW9t2STVsJ6M9toc/
Go95Y52jUgC98CCeGYzCVkuske49vT1BSZWue57fIapE8codjiycD74XdZa1q8G6ATZ7WFLUtbHT
E9rt95VrFvc1/YBrPcI7cIzsBpGdOT5FOFvxqTW3IZ68Y2hM5AXGoD93nMyXca8gXzVHclfoVnHi
ZTZsvATFjaCMaKEDxencU6ftlk3RiOV8tlPxlf50dOQ1Ppozlhvrfi3UEHK+XXVY0ETqoKQxYV5c
+akdfZPZ8rOT+o/CPOZ0+P6MZcZWg0UAHBQCDuXg0MzRxQgL8t4Y4z6oSuNbMjY4m1jGsQ7zevm+
iWw5YFeDEJYCPShaB2/faqSKU86WF+/rRPTfEN5a0CaloePXJpj5YBZWpgRVFnUpibaUix+jZfUN
Ihsw/FJT+uYI7PmDM5gHIkhYAwWSSPNgc5tVr6VlU8X7wm6dE/yGxpt+XqxgbJ3sRM26ftMLtbgY
zKrZuF7kXpOWNEdAX+b7SUHXHWzdqjePcsfhpKCjhoVrkuy9uBhPm8IZN1aKd9rnm/6DUSz8oUgq
qBBBF1kX3Ks4uerazs7FlO6XHNfthAAsTJEX/v1lu+ovkMiRyXFoGm9HKdsav3M9zfZ9h2ZRpXT3
1myc9rWQoTbMvz5/pUOfHGI9ck+uUKpea2PkUCgeCRxdAXWc7bmxwypGoO1iRC6xCux0brVdm/TW
lVlI3QmjAjrG7aKv7ogtFcmbUaDKtcESfH4o9Ma7ka5S/9Crxjy1o0A4YmeUIAUJlislDazeaU8+
f/Z1/77dCVQs1nIc1k6w6g9h/bYmFW/RxmzfqXAZbISbhNM9QME+V63imUZSeeTQf7/J1wHpaTFp
q1vZwUq3siRfEH7M9iOSgAQVCvTyAphHE0nvyCL4aChqjtSrATmsaf3bRVBUVlwa6M+BS509BI0h
eAMBs/xZA2X8+TR+NNSKWmEJICbLyfJ2qFbPUN3puJyJf7NwEXW8s2F9nya6dkzc/MVz6vCTrRR5
PhbnsXHY/JkSLcsNs6/3EGGGW9du9a/x4jo/ED7QngZtNn4aclAuV/1Iyt5gwb8mrWLmPt4LWupj
aKU8yJppx0DKQZurjevnPF/MPIiVrJwCTHVaPRzQgCYOXMb+ImogDYcsSWPZjF3a3VS5VZvsIzNr
/Kro2ydbaewfbRvZaAUak1wtaXEWOMsADWe+omrjtdIL5zRDU664iG05XahdjH35AtuDzG5ubSME
RWzE/pQlIyIhiw423pv0+VyNoUwGXJ7ubTtO6hJgb1T12zZTkfIx7UY8KaXZOL4eJck3tZkMhLWy
ui02wtFxFOinjFblGBtcW2LYZgoVU1/Wno3BzNAUKOPOc33VKk2Xh5rdeoT2sQQrUNo5Xhpp5nUX
oG2VxZ/7abpC7+uhV6IoQ6Zzns+LvlG/fb6OXvCJBx8X/hyqmxR+iRsOGSK6UZgiB9a8L+MyQYiM
tTpCKJcIokx4Jkehpi6ZSjbu2tJvJzf/EdntDKmwaNvbWrYjJ4aBFfZCzN6HeDurW90VWeLLaOpO
UXw1Tqs5bh6LWFqovFTpVd4mdRPYg9FfSTEOxQoUlbcpRn7P3ThRygXkNUofycf8l7DUNAXaUui4
jiW9Nm2csc++plOvHEuD3uErOB9IJ5kLCP6UMN8xAzwv602javdmrnvPVtVzDbfdkJUAKppG8hSA
2v0lwaF+hZs36s5WRtRj0NbQvcDEDHRbwm3og8LDpMpXpzp6VpzccMO6FTrQT0N96vE0wxxUmNUl
rwRT3GyI4X1gvDAggNhRw+6LWAOpXVrVVc8H8MFl2Pbp51/9/SGMiLIGbdLWES4Hefb29GiGOnOi
wWv26qQrW82rorNEk889FJdN4mLu6eSID34+5vsTiw4f6DaYrZQ6aYi8HRNHprb3ZFfvNarWoQDy
vdVL09mo7Tjffz7U+yufrG6tItJbBE7iHuCkWgmIptYysY+1PNnYWjdsvGlajhzB68Xxducwylqu
hEtC0fmw4EIB2eqtRIj9ZK7McNW9TgZFbOJI4nXcz3eVIMmwZD5tPn+7D1JX+lK4fPDhXsgJB2f/
rJlNWjpOt+8IO76rzqJeOrWaXM6OySpdFO2myftiY3P4hbmdu1fUSr1fgJSdk7QtoyMX+oePw5YB
tbj20t7d6L3siR4Lu99PjTbtzLTc66DW/chCv3ZuEta46s63GEWtAriOsZuWWd6WUa6e6U1aHQls
P/j00KeRDQLKQiZjHqxsOzPbCpZLtwcdBG9ajEmoomxzZC1/cFYAWAIvChLSARlxmGuJ2NWGMZXj
Pk0z7RLa5vyM6wNBM/3gfrOi/VufK09s1Nrszkqedd5ohodPsFCHIfELteAistW8pp6qDO1qlhL3
JcYM6fI8FF03hJaNBRVqkCKxw2XWASuqylyGbsS/hHoim/wEAx/rOUp7vMl7pfSCBSfHv4UO6QN/
bEH/rqFCEYKlxmRC/1zlCQ4i20FzpRljRL9HXCPa6bLj1gSGKE4Flk89dZwdTL7ugi/ysFQyeygr
vdmhLmv5CV2xbRlnMyULUZ9NUSW3KCloZ2Mc1WE+qtORhOIdiGl9VgpZ2EUDKvjAtmTW7LRvrGkP
YHd+xPtFBnMxFIWfrrDitssUEGHqybI6Z2usFXgKk3LaIWR2JpzYu9YTr3/KrOEYl/vw7Fufa90b
bFnwDpB73559jRySzrKreS8qzLkbkcrzQV9xPsOcbD8/HT4aivUI+QK5qJVL/HYoRDQNu+r1eT/g
ihw0qiUC1KLL3WAk7ZED8PAWWd+Kvsfqg80RyBp+O5Taq0pklfa8X2/GQDpJt5/HyA3iTMjLCpe9
S1i04kiMvW7g16fuOiiYKfAktDxwhz0YVPPEgJ6jZFBhFn6sT8jzmpOykTH1KFUkx0rM7443Blzx
J2TtEPTAZh9kqSBYir4benVfdt68NQhOpsBCROmiQUAr1HNUytW1mbBMFvUQqT3IFrG9BoX1y7GK
2yNL/IM559NS4V/lZ+wX7MTrbHZoPIW9Zap7ypUo6aVQTWtqDv44ltpWtPq0sabxqOvoOqkHkw7C
gk8NIIB/Du2A3BYxFL1xlz16M8r54lmVn5spItKY/+46VKg2RqvU+6atiq265OoeRqAVUktqzoex
v1Rod5xbraneDo3S4yjQLBdE+nUobMU6cjR/sP5pjNGFAG8BSPMwnkU7mdayUy/7NknLx6we9DW6
8rat7JojW+2DWSHKIHY2WBogSQ5WRq1NHMBmoe1NZ1hO6VLMp7gT6luraA0f42uVHANR0SnK+yPx
2+EtR6BOiwX0IDoMtP4OXxIoiUrt2Vv2tpzVs77V55soU75/fpK8fz3g+pxbq3EADaWXEtKrwsk8
FSUpbqHuqyYvQ8m/fqlUs/Q9s863kLens1aU8qpEIe9IhGOsAdrb9QaJi1x9jRbRzzzkDc0wAQFj
Gfq+Wcw57F3FvCutyK6oRw5wdRFbx494QbD8e9XFLyalwzSGPYqcSEGqpbOhh6mqQeNKw2NjJs2D
3iXWyUTrv0VoeOEvmZl3ZTh1q4ZLNS9/TjoK+EEDx+7etdPhfqyVJ8taihu3BbmwZRnEWoACkvGn
uVj1uQeWZDnrUyeetlGXp9+GGOuzNgXbEJi0GB/7GZKXn5IgXheeUyu+AWRFHFnrL8WSN/O0inSo
K+Rh5ViRurw9gd1Crp04O3/IOlWc55WuDiFWudOFM6dFvEm8QujXCl0LRJwds7wtsQJVUQ8pCw3W
czcPAT6SEMFMYcTItGA0D0bcFN+VcsjWpi3qs8tSpIo/VWgLZpWcsLtMxrI+V/oe2ASOApnul6WQ
dwvMpnjr6b11NntR3PsaTKI0oN7TndBJceWVWYns6fMleqgIAs3rRYQUeQjEFVZ54rcTUCvliChv
Lx4cI0nOG5SmTzQrq9Mgi+0q5gSq69Qvk0FckdZkJ0iL9QD/BrueA1MoivBrLAhgWc6Jsbo2FPIk
nnJvU0iB0Bq4ZM0KTRodl65waTU7Xl43IQr0yQ+TvlSPCWiebeVC7SSIKgfFvVGjxljai9lvcTE1
jyTr77YFWxE09IrF4OJj/799W/oXjcxjt36QUrTbmNvF8PlyyVmUeuaOVVJvSjx4TtQ4MbHuLHNx
5Nx515yCYojSAfwdKinwUA49Oc0hH7rBTeWDZ+XjSV6XYlM7fX7SqyhhLrE1nCpj3u1qV+cyRrQ7
GGs7u02cct59/uUPeWzMPaIdLw0qIBgr/OrtXEh1So2qqqcHiMP9k6ONLoi5HkONIM9d5NjixqJ/
NOmN/nVRFxKj2Mnj6wqUudwWc9HfYpTrBGo+F399pN9CZf4flXtdaTn/s9zr1fehHd7gNNf//2+c
JmhM+h8rdBzfBjr1XNv/xmnyX4Gv0QzmPlmX1D84TTDAaN7AIOU30JlC9oev/A9Qkx9a9LuoIpv0
x62Xzf87EOHDFg1/aX0IcnqgC+ggrZvv1XUHDQH3BlFHN9yGxHVJJv2u+wFEZD5pXJwWc13xe2s1
mnLjKMx/tYrYKypU0t6ZwwqtNr9TJudRw9IvSafTFA/DgKYmjFH5DGD+x8vU/v8q+w/KQ5+usl/j
v779+r6qeL9da/zWP7rCjv0HlyExO0KBgDXWW+GfxWb94fL9NFKHF0wwy/CfxaZ7IIlX/3fKVOsp
u6LT/llrqHkDKSTYWqvgdK9pIv3GUjtIKaCLg5Chr06WRnQFpORgqemUBmdZZf1T4Uzu1orj+ctI
lIlfIFxPBfXEr3bXw863i0JeInno3IGnSL6PvcUlZHn58PRqBm/+ChheY35561fh1vo8L8JTgDGQ
R+FaWSPBV0s/XZKI5nFqPmmldM9RNhNn0MmKYMr1Y/CG9dX+HbGsTHmoU2vEskqTMN7BFUa5YCY+
m7JvTbRzS3wiXB+3PhJhgT3RZmprDFqOOQt+OObKmWNg6lSHOs4IyczV5DJm5wMH3oEBC7INXixH
0oGDy/Hvd3s1zkHqbTlSjkM8Z9/67RRW2/gs3ojT76qvhMe6PwdIyfdDrQnCqy8mgMIXBr3Sb46v
8FJ2gGCZr4Zp8CzCk9E3fHtz7MsdtIGwAOPVmEMQ9ahBsYEO0p2CygZGt5n+Y6AZAuC6cnWMnFsT
jw76kfbOUdsmDh2MpHDAbZQmAD5SI+yowStCmY3AJLDpvi1BY9QDrks0HaNAWq2dEJySLwdep+ZG
EOtjqRNUjwC4s8TpY1Qc8vzacCosjUka3R9uPwINIAGZLOiYWlnhUxUTy7WNZT9FpUSnxVFlRS/G
Qyl7UhGWRc4RXaWBDST8AnXpBQB+N+ibYnK056buCiCRRtf/7OrUhlBIa6jdTG4W5aukPW3WSa2j
YMB8fvI7zpc9MrBa4w9jhV0Z6iG5i126XTa+MVqpt0sRsfKCsqGRBal5oDIXcxt4vuuB8w+1vsq6
c0OgtozEnpZddB5iPUGvmPBvJYY1U7BUhC/0hFIwjUsH+RY3oBUNMWWE3ksZ6V1Ah7gtwnjoy7sZ
jNXvdc1fPvZ6Qpp0sjkSEVF+u8C8xINTXLbLj0Rb+l2rVWTsw6wcieIODx7qRsTXlKkoIwFbOSxW
zQaxY6NG6o/GwdxJJioqMxAsA68V3ZFc6d3ufBkLzO5quABI8iXnfLVl4PpkcJ0K7YeKzqfKYA14
VSk11NtFpxa0oWxR3qdTku7t3ot+oX7d6v7gufk3bMk1c/N7Z+5aMgP74HIMgh6G9/B2gjuM2bhr
Zl69iu0t6mLjNtL65qSdneUv9tr/WMJ9e/6xUTnUKQnSKgbFtdaw3g6VuFEW6+hePXE6FggGdUow
ZG4ezHMaBybdxcCxEQmO1dq76EifH37nTdfh14EJ/KB4rzibgyOfovTQaVppPMUZLmGjh95iPSGl
YOXWseLnQV1kHcpGKYBgEWbuGjS+fVN3hN+cEWg+CXy4bkaazFtXimMcgzWp/Pcd9vJC1HCZUbpL
L5oRb0dBTUSfnb6xn2qRZEHq2O2lHvURqubpjGybqXz5fAIPCjGkelSO14Yk+sqEyPrBwYv/1uBF
o9N/ixoaCLa+aMFg2uO2z8QSJq6VfDXE1H9v7fqYwiut7cN3ZcW8kG+Jfai4mgfLFB25ooRObnzH
3zX/UWqodewUC2k5P+1bWV1Q1QDCEeGV5/r4asT5ZnGzSg9wYGo8xNETQ+xKW+AWVWtO2W7l6AA3
IfUGFOzCYt3UlobR6aD3C7cmVqA/EGHQ8nBsKCL7ZQa4gHLajHmBW7XxpRkpyenYmYQNscZZvSOC
y34ulIsG/L5igeu7g1bpLpnRLNnMsmfS0syIT1yLO2lDPRWB2MUYp0foKpnYpV7ijL7dKtEV0xfl
u0wkubtdsA7z9iUqDpe6gH/kW3ncJf5S2WOW+5OhjM3G9AbtZ4bTY0MgUzrytDJk3SN4P/XXY501
edC1o9XsRnW21K03QJsOV+j042Q27kOdxPzP2aAXdZCXNJBw3mwKMLeLgt5yYWjTieXEaRbMODWa
lzU+ex7mkrGtnSS17iyXA42g7MSoiC9vkgZ640mhlaq9jVJLXrMJZBFEtlbkJ8Jsk7OpTFFugVCS
JTt4HKXF7usApbhaUqiB0ahtFE5qM1q7Buw9xoh6jNZBrWPgeONV6YBBHpjUdudg/oZoljGBql9i
EwmCku8yQ3AYR+pNjhv/2a3KBJRKVO57U2jtxkugznDE2BoXukpLDlNHVx19XdF7eP5WPlHHxwr5
Io/M+HGxY/cuz8sSOkWluzH4kdjIKPTb3h4k9Ij6topuK9UWC78Fry3ptnnoodajVUxIIzvmF7l0
tRUanZeFM9Zspa/inChCZ0LVJyzaQWwNIdviVsOtzgBwHDkYUyReJsPFKSrEHAw4XLvMLpPHQXji
Cwr28XM+e7FxJoxMnI80fKNNXmBEt5HDqPyU0+rEKAyKzxs1rb0HlJiSP6cyS7JNJAxmyZs6g+X8
IraxZEby2GBLqPkWIG/Hd0o9v1EcEzOzAe3bLRqNSr+hf4Nxp9Etj7bZI5il9UPNca1NKNQ2qp5u
h95IowBiW7oW5Wy72+aym+RpwaPejlGnn010SClqOjXqFIrl6Q3GjCPd4QomwMawCL86Gx4HLCIM
J/dFQlb8jSDOTX/mxFzuFVCE5DoeKuXB6jqN21Kd8/Gi0vUsu1C9burPU2uEjud2EHD8avbU81hp
cdR0Jn3Kt6XnjHKz9BHaSpjQj/vYLtRs46Gle1mOqvvgRZ331AACanxEr/OvdQtQFrEW8JG4HkfK
ncjcmrCpV4vrdNa0Dm3Pyr3NtNH6hSu796eR9dqXrowAq1hWG+vYfC78gjU19lrsI6MPc8XL7pa8
AOPdIkd6q/EnS2rA1bQZKB+NgYHHBGEeUlFiQw8PJ1NvNJtrK267SyRQq5wJFANxaVGIn06ZjtYm
c62C3H/wZt/opA1JEwCL0Q64LrlR6QCYbfVbWr7poxTlgFeRUUO/cWJ5p+D0+i3pR4tXSbyIkiL0
pnvJxwJ7WyBhBbsmwhbEyjUgQIMjL4Hn6REGL6OC0aHMmaoBbREcGqXZPctxwn0P10HVxuvWcn40
OZQ2vxZIaPqyW+h8Igzc/ek4cgwxN5sjKIBKcUnfpb9HacBEDaSYx5sIJ8IOmAteSgHiEtVNMiQ6
nn2Zw5fAk6m7Neo5ARlr5OnkM5cYSlaKjH/OFuAnDsTK8aCSD4TscR+rgnVcGDfC4lwLRzQUvsZI
zad4ACKtopS5Td0Zx5wCj9SpnK/gaWnUbTNHi3wQr6gOgjjWTyzE3OYLDzF6gmNdy8Ywzx1vPOPI
0o0QFH6NKaHBrg8ikTXNBnvDAZOIqba/2MhZWD5tZuVaEH6kmxKzpyZQ8mLBRTutiqc8180Hmh8J
fCQFcZytKLQZZby08p76KMXx10OcfkJ5yZOz34822rxm7HoioNmIXGAdl/W1QEh0CLpuikeannAo
kHeLe3hUuF/JEM+bfgpjLUK1BBWirvKdpXHoIgwZnh35lKhjyF0+nmGt0VSbsdGzB3ijZb2pDEf5
WWg1MUWnYDQMWKrUS9Br48A6QgepD02911rmz04Bv9X20AXJ4pW1j9tMaQXSHgZjkzaFemE0vXia
KgVKrWvN5ek4zO0MoaFt9W2ROI17atSl5NCEfNcDWtJY1BXFh94H5ZZY24k2ZBNG8SpKNg0ton2Z
YntQbeVs35lKHj+XFQg8n9ikP9ezJr2rcsC2q6BGgzJL1F5QTmmsYB6GNfpbSgTDM4KyyTfbTmAI
muRI1gBPjW4HaXXXBrK/qOx0mvMnZZJFDRQzcr7pudJBdUCG7buE8LVsx3Ke4NvG8sGdZAOqXWnn
IWx0EV87qWn/rAgjUHADSuWGtKm02zxBrrxbouXP0ojnrasgc74pbCGa0OxdzBV0APACZ0t32qvl
GGs7mI+ke1bnoa3fjXPTbXS9BagcC2U+WXTpfpvrjCzQVPPxvzg7r962lWht/6FDgL3ckipuih3H
cWLdDGQnYe/D+uu/h97AdyLJsJBzu5HtEcmZNau85SmL61hd8xSMAogi1McNqvcP5lCZbyHKRwJz
joIqc8qG9jXppvZeFiWWHQrMl2g9lL14HWscTYLQwjA3MJ0CA8xiqjHkQXPpl+Jk8pfM+bc+ZXr6
h9x5ug2zxFzL8mvBkC4Lylq4xQZauPWjHRT0DfTZSayt1J0Rc5JeSRHYKm1nZzGsj9aWG0Y1k1Gj
vOtctwKdODPCIka4PLORWvZrWWB37Mdu50DRsUUNkdrEm7mIx3CfguP7PjAISle5M7WPLdJmNYg/
FeEebsxoL6MifUnq1mZHpnZ+IFlK3nIAyQSushsx/ZVd8oDvaF0BnFTddFPOBeVWGPXeDy1R5YOR
j2OEuL6ZmNg/G+N1HrXDHdTTZ8+qy/uyCGNsa13N9IdSzs2GUZ6DIbgwzH2dFWkf1GHpoWCkDt3j
VLgoPYxknYKhljIU/LvF0SnknES+po2jtxlrBEUCI0niHd62Xs6QURvydT0ixkxQI0zFWixsH0Bj
9gVVzba+Mdtan9b5HI70eMYqkWt27SivIkXVr/Ip6QJ2otjBMFGRY0oq+U2v0TvmerKIgrE5+OiB
Fv7MxGrfl33HJa3lo4m1bD/i8pDZ4w+Tc4rFr05fmrNJBNaTKbmDjaTCC5Oauwpt0IcB5M1Ygm0O
J3VljzKsbxKEujYCtgZITZnl4l4v0/xQqWgYYkjZG0irepmLx+4seAWIRtfja4YxLh2PfNDHsoDd
GBfdVmhG3q/1zkkMMgalIvr3nfcDDfjyAZi63AHxhTvBfK/NfC9Ven0fhi2QR/Rx7bvCLJygy4Bl
bMSoD8MTwN5KXwxV8DBGeD+7V0zyC5/eR3K1xJWMlLgCPGqhxldsBTidp6Svl15OCpNy2+k14UMd
ZrsNsqqxBnrtyBZtQEY5r8U0ZQ+yM2BmovJcXiuxi8ezQU311Z7HdrxRm979LoQlw+sJ/fpq1c3I
7dzqCz5mWodVUolkVTld3X6VapG2fliZZrhRFOC72zQviVPaUIm3OIWgguWgadznwJhlgKd80l7p
0mnvsybV5TWKXLoDM1WlaVPUVYG4jznp83pSmggOwmyj06rLqX2gKdarG0eo6W3TTtrPvMy9N7Ui
HCAHVKr5GnJp2vidSg4ShC2uDDhu5RBOHUxMKr+N034XRhbXAtQRpMB0e47va89JUW6ci2EzMnMl
U2+aasKsiULcR+BNuZdSncdNDYZI5SZx+19ugqM0CQAFGL0qqXRXSAwNvvAym8IGsHLtI+HId6gm
LLO1posOIlSra4sazt7UfZ08umE3Z346x4RLSf3yUMNjwSm9n4w4cLzJ+e1JYVbIChfJDyo/cU8a
s7jS61VzZSYFM5euCU0/I2IRh0NDffXKcLqaKuRcEeXXQbYghQB/ybUf2RTuK170d3O8APwezZFd
5qNi536nioXzL4amH265jLuDXuhd5lugUe7dBhUG3xaREq8y7MeedUKa2E1ooMZxYPZAu30RDWG4
0lW5aL5pcXPXV3kcro1+ebDRztroBpNZ/d4VkVPeTpbVx0EVJ/2LQqMPNcBFz5LXYEU3oWKzyQhA
5S+Msgn+VRVbaGr2Q1z6FQMAtNXG0EOcL7J6TK087VVPRhAWDjUsQ/mus27iOJp+sBGwVUsxRza3
vV4WT4VG32oVRQt8PkoM3mqYtuJr7tUlYol1JVYmo+TbFmINLs+yyb/OsQonDK3qvWoOquMLO1OA
cxScQxmmzTPFefSMWnuxt2qzex3AJz73QhqNj+yAcldlaVU+9HjxAH4GmdjU9HX17t7Q7PnJ7Psc
pKeD7gVJgfXSTw4IOk9EdsPnl2OMxLQXtq/h2BZvk3A8cUOTQ6i3qqIDcZRgjoCce0n6kx/R/MiV
3v6WjNX4aIUTgcix0/4uNZSSLN2ZPOlXkc24wBFT+TVHD5Gvkkdus9IbLbavIyeOtjlm0tQ2coL7
Dj4AzWtznt4gTr6qIccfVoyR3HZ0uckNCgSRu4Ro4hduTDEzSQO5vKmdre9N1dHHjcvQ20gNzir2
1TgJgzDRnWJVRXnFPi0nFemgdAip8SOj/dnSHGK+MISlubPjyNa26DtE8s50Q6da421Pz20YvfFH
4hidAi7FzYvdxNvLVu00t/ltpNuYk9T8UGftdk3/6IzM/f0ut4f2umdqrf8IZygZvtHEoe077lDY
aw3L+D9x0RvmJlFLpGMjBe+YYIraOQEGQ7fo2hKmoNtHW9enf19+N11mUA8hL+3KCouqufaW4xVM
lYuF+dx0DsoJAzaWUdMUN1ZZddqVWpQDHyGM+3QT1XbRwSYfRUWm5FZOQNHM5WfoCQ4JpZ5Y8Uab
zVHehChWJuuhNoyClGZUixskJbx0PytF3QRJbmJUq9hhE1/Hbj1212Gu5TUIGyHSbzQgCvM5niz6
8bwQZ77iuzjDJlOWLy5mudxviR49SIlRDWzZWtGCUc37pwpk0U/qo7Hxa3A8zxGEQ5I8VZLri4oS
x0tIfII+pze5SgG97bJRNQV/s63zrRONMPS9cGJckZH1LZlFWX5LI5n86NlWSdDZTsLgJbVSjkIV
l+0V3k3U2aIZSKy0ujPrLXfj9L1AX8TzR9oyXxNGloWvKlX9Q8vMLgxExqa4RX9+qS+NNLdu9UxU
yDakhfXTBco8BENvlU95NqnWmkkCLK7/oduvWyBdjJfOtsvflRdPAFzV2GBg+v+n9x9MBc+aqeix
L36jy2B+aSAvbdC/GuaIntaTnCfvJc7sYQ2yzV2XmXZhkbNe6vsidIhR+YLJ/w7z+GuRNLNp0NDL
fRnRWFj1riGuSqvB008vyVe75BJ4/qyXynpkyLANANDo9invcXRiKRHrFC+z186wL4eK4i5Wd9Ds
io3o9efIjaeNMs6XzIvOH1RHWJlmP9ks7/JU2wSzKjO2ZVrsPUcW28Vl6VYhxwiafIZrnnby6z9+
Pe46dBGgeDCwg+t80ri1ak3rMnqxe2+I5u2YQmpS07b+pykGrfCjVfAbON4jTmkNU2gY9DRypbzV
S+47O5JNYOKwcUE24Gw7Mrhnh5COqJrBdlk61X/tFKWXJN1OWOxlCZ4/Zzx4P1lF9/T5azueSC0P
5JhAAxlVWKwCyul4Ffo/UoxzVuzVRUg3okikPIxeO9qwwecrffQ8f690crzGsUb7Ti2KveKG8tqg
abcyvOrP54uc7boF7QCChukPkwNg08ePUw+qq0JTKPbZEKabpnSL+zDU65epbo0vgzsr15+vd4rA
X94fM2L4lkx6GPBbJ1+pTRskcee63U8LgjJUqiIP4CVa3/IGJVZpJ9VVMYZPIpPjA5y8caM0BrrK
gDTsr7Mtbd8SQ/1zNKV6YQj2wYdlfIKTNAAPQv37ePCv7aNNYdNXHLi9RdTcthoDrw7q9/VcXbLM
+uDDYg7HyXtX5kJt4PidNwwtuC7Hei+HJg+cUk9XNPXFhXnmR8/jIP3DVl1AJIvw3d/HIZNaVQ1m
LvdJ5uk0f/Jfc6bkQcRM+sJKJ3CV9zPBzIVYyR4ykTs6gYeMlGzOELbtPlN6sc67Ur+it17cU2xo
V0qNiABKR9EO44X+GVYguBU5VLtZa/XfVh+GF+KAfjbOXMZhsF4XQVCQOqc4hBEfhc4tpmEfmUWi
BcLpKVq8KLG3GcmB6ePelOprodfQnWqmECu7bSsPKqYbPiB8b/60haz1oDQFpsJD742wwyj5BTML
b7oudChEQWoXOOfAHQmvqtrId4pThL8yI1fuXWuo5tVsFNl3xShK10cnWS+DyZjNrz3h/15JhXaJ
ana2pZZbUuXm4htANDuNfSJPS2Z9tvsS57F2Vyaj9oORX7r5/PB+sKVQNIY9sGjKAbY7CRZOWQMD
j7Ruj8ZrvSfHrHe9jZ24WVvt6p+XwkYLoRP0ZtCzfv/Gf51GKDyonMxC7jMrN2DskquCTf6R1E1x
4aHOBpigC5aNosHKZ8Uz6o2CcrVmFfN+aJz1rNjumuxzXKfa8NtO4uQq7eIL5+XsNUIKQLcUqXuO
CkiKkyF03A3mXLqG3IeS0s3KtG/ktir6VlH77R/f4kI/QL1ieThQFO+Inb/eYu/qSpHVYb93O9o6
Ik6HTTeZWuDq8HY/X+o8CLDWkgw6JINE0VPDNgejzU5Ubrc3BfaXuCWIB621xgCSACrccx+tqxoq
Kcjnl5Hi8qeSdd2VEkfWSo1H+/nCr1ne4dEInl+zOMei54JCMCDw4+g3ZXmlKnHV7xPKO78HK3w1
9h7SXzrzG/oE7qNIJuF7WmM/On2lrim2recmz1W6Ht420Vv15fOf9NFXX3AyBhqT5HjqSTzGBXSg
V2/0+65T4zszT9V11Fn1DW3lSxvsfeB/8vSo5PPpkT4lPJ86riGBPPSD3uHf5NhT6DNe7zvAg/iK
gRZypnsws5Q9bqePzy4iZRlOJpa3baySMTxiPsMXxWnG2W/1iXa+02cgsFSnLf6Y0XsbkUr+ho4a
JWbDi3q1aVU8a4OiPGdJpD59/tqW13L2KItoMJEAMMXpFtZHdPOy2Bj3w1wUqLj12apxRXHhznjX
9z1dhm+jAmei2D2LAhnzUW3Ki2lfaFGzVmrH/jJXc7WpjSp/jKDsBXUuHT/Ka+2Lk8TNw9yZvLFp
lGtkb8KNI/PuFpCbeUXlNV59/g6WzXr245ylJtAZpqCcdryZNb1JZTwn037UrM4nT8nXUR2+1Hjd
P0T9UP5r4okyJoQJ7HhMOFKAno+X8xgoLMP8ac/UgKmjGJN1FY6XyFEfPBTwGNpMIFdgCpzG3caQ
Qo31at4rtro0PjHFKKfY8Et1VnaY9f4fnmqhPBIQCbzcHycRQe8UYB5eOe0HW1VuFL1kYu7q6frz
T/XBdgXADiFpIXwhEHwCxcmrMM6VsJmQ8Jn5OFmvvOZleUmK4FQ1eBHKBocOVhVUBGudehmNlj64
tZdoe5E4zU1Xw2iF5SNorJoMc3J6Z1vZdPkiCsbsvzXFvqR36SPckt3FVlHTcwIfNNGy2hkuYp2K
G5Nye9ptlzJ0xNOzuLCFz98LqSgKNzTTUcUEMXi8p+zcqgqBE+W+SkMcyepc94vOjC4c4/MYyyq8
HBO9Ooi+7x4zf913jeIaHZZ72j4pPLFNejVfTQ0eBJ4cjAsPdL59Ac0tTJvlmuFILj/lr6US1ZBe
olfW3rXos8Os1yG4NvbOM+vxhqm4sfp8Y52lKexZllJtDgyh4FRAd9LQDhgq1dvz3NrWSS3YwWi8
2KHfzHjE6V08bVGbq35+vuwpjYaXif0AOT0NHi4TNKGOnxOlLxrKjVT2gKL0K6KCVL5UNWKetyW7
+4sC32hXTmmF7gswWbxBrMj6KfS8ToIZ14J9azKTDjTh0QX9/Kedb6nlly3tEqg+FDgn2Wg02F7p
6ZbYY9GbfeNoR99zJ04vrPLBe0dKgZYCJla0xN/Tnr++s4AfJBSZKPt0gM+GuGK9skOtZjQXNfWX
2I7jrQGN90II/mBVthZfkusbmOIp7lWrDRzMa4Yo1BHKdYhr4O80TfSXJJPRVusKa516WXqBOny+
pQFFIhak0gmAxLWQc/7e0u1Uzx6c0fzQkPxee8kIljlr6JO3ZbRN1Kl7/ucP6C3ELMg9gP35kMfr
1bqiooEzFgf2GCki99ouBlh3ISacbxOU9cC1sklgAKKEfbwKQ79ab6RdHWxr/gUts12pbX7pMjsN
PFTZNqUmh5M25UIvPl6E2ZFegWayDpVwdgQm+9aJZsOPrNLa/ttLMzCIhIMEQQW+ArqLy+P+tR8L
g9quIk895NKtb1G5NoMxDMUFZ41TrUAE9t53H4UeYY4+4Ul4czQFaFjHXpjjIQcXOXg6Cmx6n8R3
taNYd5MdJjsmBF7vD5lRMRZ1AbCsPKu3Gl+hDw8SX+obdKgNxafEKQxAL5G3HT0tqbZFrLbSx76L
eapSav1Xb3a950ZVNBLNvMl0imY0ui8cqtP9/f5M7GtOCzZJ5wDvPi07ymde3aCtoZyXa6iB9Y2c
zXsQApfkbE733clqpzr5ACM9UXis1kktWxkS/mPpiPTCM51tvOU7LdcQOQekz9NaklxDaojk5Ic6
SRU8Qw34zR7cT4wuf3++8c5XIvNc8OELx4nu+ElmE7VdOM9THR1CzLT9QbEp6CrK8hmyweqfl8KT
Hg04fD/oZpzedXlRg0vNRjwt1FG/zcqBOVINb5jobl8I72dlK4kgHAaYK9zkhL7T8DAkVN19YaaH
ApUaGCKmXJVg+oH4oqW1sky4zWQzlerj0yF+90YxrowGz49oilDzSpjpXEgszvfN8Q86OeBKiBph
62AtAr6GoZyWK1dhhk7nhQf/aBm4lDArATjgpLLcQH/FkQYHv76pjPQQN6G6arxcfXCNoXz9/Eue
tuJ4uzYqusTeJXmg9j1ZpYyBig0SEaIeL10rU7s7uiLjLZB43HRzgxoT0Zv1PFXzusOQ9cKM4/zE
kx7TBCBQ4pEFXeJ4eccEKQs8rzwwAXPuSr1E8i23raCLkxIoAkYt//5WjxY8yZaEHmGfK93yIFPc
3u0Q8bPO7fsLW+QsKeO10tmEcMgzEc/sk9dq2SPYdlFWhyitop8lAnCg0+oEDIPWrasMMFSkmYzV
2aPdNrQVO0AN0Ct9AB1zMBPz6ahZ3vrzb/3By3YgBDn6f+zIU7WLBNn2sNNFczCBXt9limM9u4Dy
gA9m2q6ToXUh9H2wHnIKNCPVJTNF8uT446ZZ58RoBrcHsIjzPU6Nw0NdO6MfuoW6q0wkPT5/vne9
rr/LcN460xJmPtyKjP6dkwWNqi4dAzDoQTiNZm2SPLd0H5sdQEmyd6M31NncZ29WlV8yRVgoBjR9
FbVtBgVvEPmXZmSnrmruzGuL9Bi9N3vw1FUNT0vFQTG1cv5Y5myaqhhK3xxd548tgWVceG0fHHxG
MDQEOf2wLE+b9eZoKZkm2/bgZZ0GDsVtb0tNiAsv63wValOgbjqZCoNb64TT08UDg4Zolgcrb8c1
2hfqVVnXxT8/C6ughI1+skGD6FTHLc4GW5og6g723GaB5qbpCqSx8a+HGoawDvPVZd5mwks4+e7I
j8N4NdL5kFPqbdR4Fmtgq/GF43MWKg1OMvcdAXOp8hZO8t8BeeFTNCryJQeGKEq7jiITJomRJdoa
sYxmlxijeg1QbnF+ZR4Ny9DLLmTKZweKXwAOE3bUkh+xwY9/AaY61DmG2h9kpJi3Uz9MgJCxdtTz
EVjFgi///EAdFzncuUxpDMTRdIpjtuTpTtSKrmtTu54ZBVY/gFqWlW938+gnmWVcoa2SrKN48Wj5
fNV3WZr/Pcb/LUvMoA0Lo/C8mwYgRXaVpc17ORnlY+6UEjGeoQcbm2KqqgWz48Q3jhPilGIaUa9e
25CwyeCSIrtEnzrOqd5/ioVwFOTsRWITtbjjN67HwLsKkx6YnN0cxHQxB1pMI6wave6fxpvvS/Gs
lPGwWVUGGidLSeCyWdHY8DfgsWxL+CbgcSJxBcjzUmF+Eijf16I6YDdTTaIhfao+bAglz5oxU/de
FYdOYM1T+lAmAjwraXkfrwc9bJ56nDOqFbmeZwH27UMjmNKsvlONWZgrtLu6KzB8sEaMsFIN5GSK
+r6wPKE8eGGKkqsVK0+KxujdL9hdTy4ept8/3yjHB/K/pyCuwMI36Bqe6T1Msd0gmayyPRGIRFDf
ldq9qbUyqBHQepzHQb2DuVK/5vg+76bEKS7UYB9sjgWgsfRHiT7M2443Rzy1SmYb87zvNbtdtQog
s5hkCf4FliGfP+qHS3G5AXYnWJ/l9v1YSIkgrro3Y9janaugViUyEF8t/IzPl1pSrpPTxyW6MBaX
XrZ9qqJhZPpkFFiE7DHNwzEFrNPvVqR6gDxmg2gYTQ1ZK95NpEbJP7U3/vueixydR/uRAPtuAfhX
xltWidOX0Dr2Y1Y3bwk3x5p/bS5d0Oh6ztrk0lz8o7dKVwNXa5I0Fj35gOAwIytDbXOvwnJcQRRy
b1q85FeRpTUXTvdx6F6ebaHtcqm7SDUw9jlZKu41k4NVG3szJ6QGaK8lG8Or65+QziEv4REa/fj8
O57Qpf9bEuUMGitk+LzXkyVhekrRx7O6d5Omdza9a1b1GsZT9Dh47bAvxgpsc5zG6dfeNKo7Ym5x
51hhEtT8xQs3yfmmwkAB8QZU3EmIObDHRwVEZU++t/R9AVLE9CIQnYpREc0C3U1jqJBJ9hQ3I/DK
otLfPn8Rx5nO+3tY2mXcnYtKxhnsaFZKRKOlYexxOupvsllkK9UDFfz5Kud7CbwMAz0akRxTRG+O
nxDxjRnP7dDb6wom7+ro6Vg09IdwkumFrXS+EvAX9izRm3SeKeLxSvrYDpJYlxyY8mornJfzjdUo
HapWsbxUx5y/O1JeFQ9G4Brmwm09XitiKl93nkwPVegVL+nISA3ApL4OQwC/TR+WOw3m2Roirfms
DLZJ2JcoaeUF0E7IJYHTAf+NlfpSJvTBOzDBReF6AIt7cUw6/l2zUleIrjrZYXCTZOW1cYePdBtu
9Zip6Ocf9qNXwATB4PyCOiTeHC8FvHiMLGThEaob8606F+W6jEzt+vNVzlMtlDiRSUIEiZ4hwKPj
VaRoETfAmOqASp9x19DjYa6rDrBirBj4/+i8AHOQq88X/eDRHAo0ijREs5EkWU7tXwG3kno2wr2p
yJuR2pWmWVxPRfLvORRNTqRcF1wK4eg09DmRqozjlNTUAJkI4ghdSVVR9E2RiuRCgvw+aD2+vJCo
wnSJ8T1JMrHv+Ils4FRdM3d0rFUnhOrkSfvNDZXo1hDpeM9Orxm225aEOKVZCChkgHBiH71sxw5w
r7evKIPtFLpFpiAIMvQG4/ZqhvVJ9gtHpnAyzR+MuX3Sx6hJN2piazdWrKIIjpI4fkIaDBIsaUaH
XUkjWP1TQHNw/XHMrO8jLYfKr4k9cLWWesiXjgGRAvjvTwT9upe8sviNwCG6oEGD6wmga/+r61J6
tUaaFNXK0xk7XAPRVF5nNa9MP68qc6OqiC0GtBN6mMIuBoRNqfKYMRig3AfpPcxYf0v9tnVgjTM1
EMkvp6/xvFIKY3wYhoLeWSmacly5rQYxUqKmiO5a0ljKLR4joRrkZapG0HVUZLMSGMVKoKdSfwvp
zT3KMBr/lBYEZ2YvAor76GT1wZpdJAQaqbqvhYF8bwDkvNzZhTtqfi7TnJ64I5Ni1WcJvNNiNnKI
deNs2YEOQQHmG6gQuc7dReED2p373KPUeamLedJaBLTErUgCtxi6kHVwpo53S5UCFS5CWfxyETHt
wj+Iv2/gxc7uU1EiYVLQ6y6uy+Q1jR81+DyfH74ToOX56ifVnFZUaFk5XfFrsPzdBI/3rfxm7uRP
+6slgkoL4m5bOSu5/XzZ06T59JlPznxhuFVoKqyaGcxAZusNvuCNojQ+NpU+EHV7MoOu7S+Et9P7
/3TV5Vf9FWlSGzaBkAPPCuvFcXi/zwCNM167hDcrzAsx+4MCh3DmcGUxgqdbe5qaZ6Pec+CL5oAX
UYlRFBia29SYfsd44DxU3kIaj5XxKtY6UDY6nko1xKanxrS6Deom0arWZLqZOqu8NrnZr+c2ctdt
QTcpVOV4Q2kP+RXT9GuULcwL1/sHQZlBgYqBH6rdaOCebIsIVueoYwJzKIamotRuANXbpbb+fBt8
cIEyQgLOjngZsJVTVRCUTAd7GtvsUHfQiDF99FbT3MO8CCfr/7AUuZHhvBtUAIg4/vahaQzw/w3u
am92rnI7tFdaJr1rtKWmC2fqg1sUUbZFXxNowXKzHS8lDOiYvZXlByXS4Q4ztCIvCJvitlfmOvIb
KbxHWY3T47+/zPc6GgQUva7TexQdEoSmHFEcOgsfFEyZcX0ehBHMsRtdSDPP6wha9RQSbA8wBuBz
jp9QM4rEG22vOJQGDpfODHUtiqL0ajA7FGqHJtl8/mgfNGNsFckfXBiWKfuZQK2CRelgZtniUmBC
aqqZc6QJdq6t3tMOVR3xQ8mwaGhI927wPIjXJviCC8f5NGZR8CIuBah1Ua9HK1k/fmijm0ZBh5LP
msAKk8wqd4YlxZdc0eJ7dKTFJucn+tBo0nU9GeOFNOlsV9GQ4Q1QeKM7CMzgJNk0nSREnyXXmJFo
7U828W/NNEuExJPkugKod+UNbXnhO58/MlkMKm0Mkqmc6NMeP3IxF15ChqMfwnZG2h7idu1XKnYQ
+HC2D2k2oFTQdvnOqZt27c7tJSTxWRTimckKefGsvuDujtcf7CyCrmHoB1M0cjVZ5niXzNal+uId
Sf93vkb1AgCUcSWbGb7G6ckZGH9wP+fWgR57q/lhgdkuzNHWuy2rMOsWXRIlW5mAH3+aLQRCBFhC
ZGpUGi9lEJWp/BIprv0iPax5ghLTFm2VG1Opw9bqLdxuhkF9RNXFve1Ko9v1hRBrCY0Hh5oMem/J
HHxhaok/zpSWb6LAh6Oy2zxZaew2I2jrKYlWCCFpV1DeKxsD3h66UWj084uiD3oEd1/Aqx8xUngz
0AMCCJ3pcx3YyLx9d0UDCUVgLHqFJpl7rU19q241u0cqqCDVCn0VPfoes9pSs3wLelkNEgxW/1qa
kXVnxGE/+OBfq/uyzHXTb4pC/aJ0Fr9+TEbjJrTM/G1MYxNtOTZukBcRLOIZRV/pQ2Tq9y38vi3o
IYQaxZgr06XQcHap6/CwCLOL3ipX7al36xhC367H0TzMjRATglF9jnRvadqk2Jp9TY4JLFUbyvgB
gW2vv4aWC423VkjfA9lEebxCaz3+aiiK81zpdNf9YXTMxwlbji8a76S7KTJPuXCwwI6zdY/2nAk/
iJauhVWqyhTt5IJFkkEb0gpasQFnHTp1B/O3KdLG8x10h9HIpvEFw3iRjtCN2sM7WGjqUzQn5cFM
xsz1GZWWYmU7oTC3GDq1d7jXy1dsopRvXqdYzc1Y6GhwaEaHc1jsNeOtVEY5B0Wpxs6273pEYjLh
Jm+w7e3Z72roNn6xsDZ7OeivdgZd2W8QMxH+LJxRbMZsSIE2DT28ehSDENor9QKynYfQk7VBRT2J
Ay1rqzdUk5RmlZZ4bNtDP05bwO2mth48fLYCR6ksNMFVkXrf0F8rJpp5LtJqAofPb6jGjVYQN0N5
TzEd7hLg/Z2vteX84olxutXdOBdBVLXhrkslSjDepEDAUZt0/urgxqeswrRSrrrBRi8fkZtkF6rd
KFYRTgMlGhQIt6y0tPN+2mWnfYtlm6XrWE7uaxaW8y6H8KlvkCNTWqy2BnAFjanej5acXug8I9/Q
qxYRDwtr57eZdhALCcDia5Hmbg+qr0y9W5mV4b5sEcLyEzyqMdLzBNVTGg0IyBhN4tumbB6tMq+8
QMU3FiRm1llv6TDXgpdfWtUa8q6CCBSGME+Y1pbqLpfoU6wSTx+TbeXh5Lga6qLUVjjyDcrzpAAY
X0WqFtarpJbjtMtqHAoDzBX6w1iV1fQFjW0l+Qr5WyR7uxKWAi6w7gYYyVqstI+GKjIXzYgkLJOr
bu7HHsnyYrKz3RCp4F3A3Cr2lQMAQAnKJiy/J5AqW7/CZspcJWGqtuAh6Df52Gt1W6AYaJlQ6Ql0
nia7+u3YUv7AOZv/RbOiaQAIpLdPwkBnysagzdjMQrR3uaJEKvznRF/EtqP6hjJdS/027AQCllNP
hpHXupd8mfD7xvCkarVhW8oUbxKnS7qrwWgrbLHTpurXQnGjxUJWmdLb3FWz3zSQ7LvJTDB1i4Ru
ISA0aPaO/mjzZhqtWQeMeuxb5OsSWJyjoOgaK/RcEF1CwgzcUTwinKTmSDBPnTtuFzwv/wWoTrTG
zciYr5nHFupNZyaTsqYBp9857RiZq1yp0eU1O5C916hO1Y/h2CvFNSLPVXqH1a4X3zeD4cDroFV1
rXVteQMzuKiRnVfm7C2KhPPFFS6eb5WBoTj0IiNsfK3KnR3PacwbZSqIV6K36y9ooSp/OlmBtseJ
2EAJa8wFuhZZInaDiczLzVhqYXgFQNy70iJypIBNn7WBKo1SX6XG0OmbcRhxUjIrO4uDVhNtvtHK
HtUJ5suoOCSlmzvY9USdcQXgEKk3oYYQm+eBMwR3o0XSouSH+6U7Vm8OChmgTnVmuhudD/3Tg7KN
h3qY9cjq6XH42Ksyr/2a1vcLgAFhrTVlTKd1GglxLRFvcXwke7K3XqshXuhRNKsrLPcIW0OqF2vd
43esKi+Mb62Y34eanJbGfuTU0ZvRxpaxXToDNVj8yv4apujF3aB7Wt4yJkKXoXFT2F6LHbPFbalM
yLmas7MESj377gi6KX6LFNjTzDX7p+7SRvpU8SGwejSHPPThpngvWhcFORjaXoWWwDzGW7fTwh/j
3AAY0Xu3tYlPUtMDQ2R0dnAcNHedii6p3zRzbK5qmlDVIrwWWbRasCLa2N3EdFMib4vDZJtSPQhU
zkJaEPr8BHTLg18gavk8mWX1x20LY08sRxOsNELzR5pM9WtVS9IzW4kT3qzhROV2airnwMedq6CS
zsilV0bpk1LFWr4iv+hwt0KI/5eZpY62inhIsnipaWsjbhC5NeNorHwrinFcpAWU9T5Xixavin6g
ea4hYxHgglSqawlPc/KdzstQvM3BDqzmwTW2ZUhNFtSNKr7rpd0WTMWU5Dvseuv7ZMu6pPvUxvpa
Ign1Qj81dFf66KX3w5jzIiyv1u4aQ5F3KOPp35KisA+OQFzdR8Clu3MxKAoDrVTiVwKHmQeth5aD
b+BkQIgTs/kFWwcUJsQ0IaZFJknbTLoVkpGg1z16U6g2/T/2zmM5bnTLuq/S0XNUwJtBT+DSJ8mk
EckJghRFeO/x9P9KVcVtMqVfjJp3XN2oqKIkZAL43Dl7r03JKiiNtT7TcHLVQExY8xQxEqCV6Z1p
j32s+mlWcUovSiZZe65y8UmNM+uBZn8eQdGse40NWGKsO8LcWR0qSX6PklbPnEZM4+8lGYM5HIck
26ldtvRwqEoRssxUjrILIGx6atohGtlHl3Xil8WcQlBN4XsBEOlhpxVprNywtQPYVhHA8bgIcdZv
U3QOkD3KOpTtubEy1a4WYag8ZhpqOGxxGFhtsUB8E5Wof64LIf9ex8ISrkGviatkjkFmAgOYt8qQ
x7oNzxEztJxn3YOmht1zBR3m2hqlqF73aq+GLD+GfKcWZnVC9FZdF2Q8pgARKnaEGcduvwjkUrTB
JqRXuil812ulK+gv5cyo4yT0JHNn8cDTTiZT8ibJEiCalZI1begxEHpUgFHesTMRKYzGQ/wGDjGH
cEZBPFwFvVwkcCMrVbln9lYT6GiLDOmDBhGHz04prg26EQowh3lRV+2c0soas35kutBj5UdBiJ18
lYVKcIg7caTlo05ACFvMgvfM6qwyU5uoQBu7VDrNZm7FKFMT7Z7Kh2jsYtMs0pUEFyaz6VcG5m3B
VDs6oF/G+Wlk39/bygSpZNW3sJh8yvRtTyeNbi8JdSpL/jhDMRlBg3YrNhyMphJizLy1kkUMnlVq
i8smjaSqfC1EHcKhuNRL7/dmqL80ppDMtj4t0UlRaxk61NgSqd1zAvxGTx2U9IR3QdjqAGQfIvJh
qKOS9GqL0TzormpO5bMVSxkIOXBwowdARMYbVZr8iYiDkEMnMMlvJmmOxmMWNJX2zvPrxac0QJ8G
wjQWxW3NNBN6ndXI2T5i0gDH3cnKKa+bMV8LWpI3WyWbotAfCQvUHyqIvHuw9PpdLKm94iPrkN4B
bsyNq5Pwk7odr2Lr5iPOMb/tlT51p6xUK9qDfb3gPVT6HfIzS/aSjq3GwKz8DOim6l2RilTs4s3s
SmwMpUpRzRLqp0Fa5AkdqzhMB1nKFuN6VslKXJWL3EyuEZtj6JgMYNGlDzklTFwycTVKl44/+mQ2
BAdVYPmcS4FQbea8YRPR6Ihybbp4CuYTNc+/K50+s1bMdZr66pyl4R7iSUxOLXVqVwo4yUFfgHbl
GwMVcyfoSxxhlKnFayTYIzt102gfhi4a6w3HGFBJfOP8rapE41jNgyD4AuiD2W6bzhidoZBi2dGY
iK41rWL+BhM4GF4bdrpiz2nT/uCkLN5BRupemKKF0i9FrDKWOuYhqjFd3qSSoM7OQKbPNyEQlpZb
zmHCb+Je3CccVpkx5ojganNojNbmb2xvJjGpOXPktVCtAAk1R72pxcmfJE5srpLLc2uTPiUGuyqV
qn2O8gYKxBhmHfwEMqE9KcnyQ5bjrbDFWpdfp6hm9R4MAFBOMNSSF7YC/oQS+Lqvhouo2l0/xMUT
O7DEM6e2dDAIgpOuNKw50KiAqjlWWLOmyfPMmps0S+i0A5pMO5LT1g3rvGzQwFhK7QxQ6zhW6GmY
ki2fLzHoSyrqK6yLY7MSW1lcGRkspX1VMumkcSOJ+3SR5Ovc6mvNUZuQZNb+3LvmtCMKupuR1fo8
aeL0KEpzWsDMnVBml01rNW7ZCgbRaFTqA0cbDNGA2bX0+17nX+wyplfIoFLH72krq++WuVinWRul
ZJMJOvBBgaRyTnN58CjW/XKVJ4Ia22Mnai8D0E8Vlq5glj7T7YTUNsml7ki6qdYc5WpavmtBXTbb
Zh6huAfDmb0NkJjzOAvO+6g0+uANs1WJTpefiYmyOau3WTElxNrxmo7e2M4zEHttXnRbhrVs7U0I
Zos79PU4uiO5b8esx/cMY2Bk4ZMQlk1OXJCBtNaNInoU2LC/GkG4dA4YVRFCAOAwRr0i0P5N5Dz6
AX04V+66icYQDrJ2PKCHnod1YNGvWlEKnd5rWHpsTItJez1n3VZuCVBccys9tADcnxlmiZ0hYr7L
gMxFTlnRdmTWIr2Ce8uJky8bNy9lkpoRxxU5LmgspdObBVsePlpCPIPXC716xYHRmDkgU5tg3VGN
OwgDJi4VWQ5BOFEd7RxayuCVShw0IImFIDlCXDWEDTiJHKol8E9p20j5DOdXGSi4K0LU38fjmYmp
6rmBwTxIc19JUBOcu230z3B24qgLtbhxNBUg0VqQhkLx5JEmPJ70HCgmxML4uq2a8z1oNOlhmmK6
YiyI/csUjfMRZcB4FSf5HGxUuA81G65KOEKUCUmZUsrhCU8XWcLRNJUHAody8HYo7ZEcTYryfYji
Nthay4KmdjZafV3nRv1jCWDXejKGXMHuFzXKXYvUrTvQls0uUihM2aUOhc3OiGG+BYjc43XuuplS
pmCJ7TrTkla7AqZiwFIdy5yzOEqR9SBPbHzp06s7LIVwZgOFEAUnb2YomWovJod5kdSXqTGMwZZT
iaUT8FekOnLEKdI2Jq0d7V4fuqdlKeE8lIaRc5SMYnM3AWUJdrKiUvfo2VGJ9hTp7d05BOR+gb2/
t5RqjLy2JDDC1RLDuAoiVT8mcbW85a3QqQ5/V/0eZan+NtZsm22L+/UMKrKFLxwb8gsG4VTmktGU
2EGZKY+U8cLbdICrxek8lgd7YOPfgvazqusaci8+PSJYUw68pDww9QBr9zpRnUhyZDipcKMhfFLQ
6APmkYoFmf1AW+x1xOpgIgl7aFeK3nSPzZTE73+ui1/W4T83tKgjfa6PgjUVxTSgjaZPsptluTOL
70RFg0CMvmif/FJl+9SkpEX9+Uqj0I+BPAzF2yQMVxSauZLi6ObA1heyVefL1t2fv9pl6ffyq11U
26sC/HpLes1bldIDp19XxNd/vsJl8+nyChfFba2oQgHoaPFG9cU++9eE7+P0xTV+qfKdbxtqHKSy
CFdQB17ctrjSaAVJxVuxaVeqa6yEzb9L2PingfvhEhc3alparTMnuXhDR+41+VskfSVQu/AR/HqJ
izuFhVCCZsS34HTEXFzINmH1D7XbeMvWugmvFyda/fnZXDYefj6bD1/q/HZ86NRquGVbSPvFW2T2
REGv6p7K1Eoti1UWrgvhG66tL7o7v33fPlzxor0iN3PbGClX1LERBaTitV+1BX87WD9c4fzzD9+J
CiOrBvWtN1EQfVVQNzos5iDYpu0X+pNfumWXd++ithzg+o2Nfi7ecFNsUIQ6s9Gw7mVu3xzAZjui
1PpJ8aORvsQ2/XaaQKEFIumsINYu3nfKuUtFy7B4M24Rcmzzh3hbkq1gpyv1lmN76iYHEPS38362
v4pN+u0r8+HSF+OA0v2sx7JZvA3WSz/dc0oIx8Y1lTcxPApZtFKV5z+/o7+dPz5c8GJUIGwulLkx
irecEWd1D5j6HRHI95+v8vuH+eEyF0NhoeVn5EDEmEIk/3R9DfzaBSz0xWV++/p/uMrF649HI1J6
CipvuUGOA/ueOPb//EW+ejUuXn95VgUk9NyuCnJt51E+kM58CmciTesrf9Vvp90P3+ZiAAhqSqyS
xLVK0zF87dl4Blycf3HLpF+uQpwzLUPec8kiXEy/eDL1UoaqvEzSm6xP4zWiL3Cxgx5iaE8Wd47O
2tq6Cw+0rBRilorMYfeWvibw+d1+UtGsJ20+2bmlq25TCoNDhK2KMrQyv/igFy5d5m9LEmF1/Exd
Z2aULx6uIvfVmdkXvKIYpTfOAWRKHYNwq4iQWSOO3a5WzPf8fLC0qz4BeYEHgbSSQWmNG2myFFCy
2lLsrDlYXlOcAXTfR2XsbBQ1XbVFC2AQkmJaFFd7gWDy/Nyotgd5MfH+KrB5Axmb259fp98vSmf9
wRlmdbZofJ5OjZqeZ35evs1kDVNdK239pX0K760byoebqDySCfPVSvjLE/+0C/oFGZYneRdLCrug
3EzYzD4vwdXMjavoxoZf5aR9qcy6mF/QoQNLytnc5S/xMd6mN+ZGv0a7Z3D23hN8FsKu/pF/sXb8
dlL7IEa7eKcDaWg1hATs8+bbxfpWVQ5Ysz8/ud9O1B8ucfE2zmWb5HQbWWlR1tmCdCPwHgrdddoM
Tyr15KJ/saLvP6/5fzGX/43++sPtd1+6l//6UXQ0XI4v+Y//+e9rEi77TwGX59//T5iqov6FHBbP
AZoWYoTPQ+iffEtF+osFnCwcUA8gM3T5P/mW5l8c9wAgQvwx0Uyctdht2XfR//y3/BfK4TPaALbX
GViGze5fhFt+Xi4wXf3cMBtnfg3GYERin4f3IJPcXXKM31tx3qEvp1QVARKwJwno9VDN4JuV2VNj
Jfc+3J/rv1vw//8Qy/OFUYCACNUwDPI1Ly8sEuZjAbYgbyJaUnvQE91RBLlYS2QOOn++1OdF959L
cXgGp/G35PriO2Z1NMNZbPYlgHQn7QbdnzT9K8fgT4TA/0oNfl5Gph1wdgyeoXyXSLE4pIsqZj8b
JnS2xcaM/FbUaHPN+kD2uDj6WppJNGGayfQ6OampiOuUDFi0rPEF1Qi9e7XVdXeR62ZFBm1AkohU
VudwHUO+qkjbPEPq9fitstIj71vfE/0xz/fSMLff0qEe34Y4Ep6gkQP9XnBynRMIh+NA9TKkehHN
pySX5Xu1H+unLpSMHWreV61NxBvUJoSbDMQbEUAj1sSDYFB7thYJEc6/fhasJeARKFvosDAvtgyy
1OayNIrdPh0N5JcUO9ygn/Ivnvh5Ubp4FAqjh9eL/6tgMD8/cT0R1bAdzXavLRGhPq7SH6N6rCgQ
BF/pio3fvF0K+bCsj8DKAKoy7j+eNwAxAIuu6K3Tq/TrWSQ7M3frQPGT2cn672HiV7JG1kLrVGns
zFrj90NH+4Rghw4fR3Mt9y+pmGzot/0IBdWLRnOVW1cKhZRRPpJn4qQA8qNRcbX8wdRyt69zglkG
Z1T2UnM9xFuxc6r2RFPNjs6esW/JsKVykBUOjSgnMkQvBLCZKI1D8d8XKP4ly0qKKt6+b21wlZTz
TYqSwQoQfVEnS25m/UdA83NJyJY9MSn5mbQNkPtU0pH4EGfUfcUMPXmAdk2jUMmuzEpeF/2pSRr3
z2/LT57RLw8SOwbCHpxwOL0/31wyLYqhbKV2X0YxES9x4ev4yf0kLX7EKYrSGWb3nvDnjPSqsFxF
3RDdSWl6jNG5+xrBAS6uSn1XNvlo54FIEbF/RG7pD+qPQTon8iTq4uZD0dwkNKqug6SsCBVZdnSG
SZiMFMWR2olS9yi9ZZXWbVJDG3ZWORgH/SzSKwRgTw0BJrdKqlcbknRGnlIxrwhLjTZ/vhcXGMGf
8wvCdRAyOGFk7gdLwscXDc2GWCW93u211lRcGrSxz1w0byHjUS4lzu7dGtnlRwa1gwTy/GPYFjIx
d5OIodbSnSHQazuWEsnVKIMDGVMVWxIHFPka2SfwC8r1FLT8zX2ae6qafvUwL45Yf38BmHkUy2Br
s4JdbCWFPtKizpC6fT6PqkPjqXbakKyOrqK81wLGX2UmWpLRBHVUSf03I5G/yqE/D8bL94nXCbEw
QKWzd+vzPRwLdRBTOe33gkmmB52tZCcQ/rAib1D/Yg767aVYVhFV0i0TL5eDQo3qul36fg8ABomi
OksewXHiU9QP0RfD5IKX+PedZXNuYOJEX2n8nKM+1DxEqTNb3PDtHttGd8zN3MSQkis3IxqzHTeD
Vny0cEYbm3QfSSIhPnLT+ppQzmsDdcTV3Je6L3dJe2wAhH4hwpN+nY0hEZ999KhzNTzeF+XT0CiX
sTWleh82gey1kT7ami4SYJK0lelA4exdIwTub3XKY1DHiquMSbDWinH06f3pKz0bl7UgZKOdLYN4
DLX5K4Lfr7sgZNYs2pw7zqa+S2WqGoSRjhO22pMGiQm9aEovIucQdVRTrAzaeJukXfS9dO62/3lU
/7J64JIkAgUNMVsGkAbsAD8O6joUpd6IimJHO930UKZWbkhW5L9ddVU2eGwo+R/9VGSQn69SDVY1
1FOi7nKRfrBIMJWNQ/qr0tAvzxnsEey3M4xYPU/XF4NLD0XUZPOw7PJZWilV01BMRMvBRrZ2BVIm
ft65/ztrcNbg+fwn+uGXs8bhpWmjlyz7L/RuL8Vb+/nYwR/959hhSH9ZIEXYAIEa+Ptw8c+xQxf/
sgARn18IeqcYDP5z7JDUv5DrAj9gfiaREbPUf84d6l8a7DFouRQ60NFSiPk3547P7wpDDHslHt0z
LeRc1Lnku49SnuWjGOenZhJpMdeSvYjm7TDSfY8mVBEfbtBvDhufx/ffV4N4BJALsI6Od+Hz+68n
4ThlAuxYI0Y8n9/IS3g1ElNaKt2hVCJyHVUjXv/razLz65AtRByeEI8+XzNPgohyzJSeyNe5mmKL
1bWbVlUbe+JQGqtYTnexJX0xnfzmtiJ0RsJ/9hRxsLoYgoM+WAhms+wkL9qyHjpz002gnQRzl8X6
V7Yilha+w/8up9xX2YTTrXPB831lmfv8HdnnF5i5Rf1kXWmDb5LiGrtm+iZOtkTOT5u8xUgJiuKx
D2+l5Crpj2Z3pRRrLbWbwBFhmSCglV6sxU4Ct4/ezPDNLO+n+lvUX4vDphveFXVjJl7fuV3kZ8md
2l7p0S5Dnqd58eAYEYqQldk+LcTOk8GOrc2R7/pm00auukeLG3kEEs/lnTrcRsUxi64W40kXVgsZ
wOYq0E6K4VbyjaieTDSrZ5F+Lcv2WJEnJqzSyCVLL15N8loII1cgkUM5mcFGWRlbpSLmPrdL48p6
WF70yM21zmG9iJ/QUrwS3JoK17jtIPwfYh1BIDLD8hpvmaPmP0zxaTZvNRNGXEBEKGe46kauX5Ed
urRb7Ur+MQDRhG9fWHbY+62yGSiwUc60lfoxWG6Cwm0jQtXgS5HzOzWaI8yPBmVOCSFKvGumrY7O
/JycCUBWrLaE2rfXRewgUtNRFofE41k+70JYuU26I0LHGJ96wdHVFYGCcbkxvlriLvZ9f78lPwHg
ADRVdtcX63+dhA26KEs/jXGOXULHAaiS4+XOoopNKwhI/W5jZV+MNYwsob4rO3X4t+OCwcAWDCQA
1CjstBeDcTa6Lk1nXT115ks3d5HTje3i6NWIGg8u/Bf7sV9G4XnoMUEy7PGnAR7+PCw0kpIRJ8Ey
z3rrPoiqyDZ0LCvFkOynJvrK2P3L5Gae+R2YPthcoaK6rNAGozEIvTJldxP7Xpritat2xr1Roe4d
851uxfdzg7Lvz7PbRVWeh8pVQaFA/MIlD73n4tg7Q0QV1dRI75pZe+qMdZST1kdkHFYlM62RKpHX
00T65LXpuCbzhne5iu7ifLjRx8K0295UNpiDSw/zjouF5vTnz2ec7/GnqYnyGUYVaEZQEs9G+8/P
IJY1WnByaN0W1QHVIE/bUJzOXGuya3Gqi21VXM/pWvKnjTh6RLChLIoqT/iBuHlG24esHuXnbUeT
30n8/NDspG29gXq4Ipq1b1xaKtYBUWITOfxGTCT8OYnU3sGWHGI0KcEg//PxJ6i4wG3hTdi32xIc
ua0fiVa7jbbyrnnOtqEfrQKv9mTDKQQbm5KUuMFJe/rz3fg5Ef96NyA7sDXTEMtfLIBAe0wNYR1e
kHs4Usp3jl7oitEUkPmGYARP1K68R2cmX2c7bsREx1R0qwb6Piw0u3nANiHUTn1bHcZd8qN85XsY
lU0p4c+f8ycl+E+f86I8BPxwpLQRWbeY7fbqbI+mE20av9yVa2FdMI2+S9zbx/S4+MHN8ChdFft5
23sE5AXHVF4FkRMcoo21DgNHPinA7hyKMnG5tnrCsFyhdomYpjG2pHtySk3al5ELC3XE1YWNqnVY
wQbTTqnB2Mba2AWb8Vq6mU6zgH7arii71O5EVQ3LcL/KdFtZrqAnLprfBgervJ6DF7F86rpTUTtK
Y6uP2TGwS19dV6vkpjqUV3LqlLfAw1Zf7bx/bq0v7xtFYgQj1DgBMV+s+ym9qRw3rHkbP4hb6Ura
LFfJvj3mR9K118I39aG18xtS+Brk5amNPEvryB5wBssngC3B0fGcTx4VI7N02mnTjNdNs8oEp5Cc
pnX4c1kDOdEzYp+zclR74AnMEc86ge0cnR0kYz2Sc9WTIqfdJzstdQvQ4oTdeUK0rSsGnZ8917fC
tt+Y33DHfJMOwzH3hWsWHgU8w02CrAkZOJPHbS/amnp7dpBpLuOhLteKCpbWF5LVuLjW4GEmElFE
RnZy+PPb95PW++tdZNcC/wtD9iXDek7Y4+TseW6DAyLmh36rbKJ77Plutq8jMC+eADyh9KPW0Ymw
IXP2oG96P9sVO6QTrnVTbiZP9oE0kOz5jdJ5dijXf/6IGKkv5jWqF5QUODDSM6DFeNlkrNRyqhf8
ajeZuYrzFQI6YnHMxtcZj5BJmf93aRXYreXl4SYMt1W8yYwbnTS7YiNaW33ctdWTat2b3bZtPSM8
aLMjKu4crPGV1d8r0w8Huyu33ft8FQUurADlpujsRiTz3VbfzsmiL+F19S7rXl/eh/Oj2VxJk8fP
KTBms51Ezjw6Zu+hXT3r3iRirNxYvl1Kt63dedyWyZFmQpOhyl9lkR+H684o2NtEjsSws5SrrNwO
4r2BMH1Ojkt6qOpVlJwnWXZ/cWLYS3E8a4F7w3Ll4l5XjpblMjCH/gcfvu5WFDyTk9na/SsmU0W/
TftdIvsl5CNhpc+vM3tFvVgXKHZ7HQeYoXgpmbqNZiGx5yvyYdQSUABFmzGBbgO+g3ugObyiRZTa
YrKsOzO0NXKKQnuMJHLq9/l0MqLroT+0Zgx76SFGC1nQc8YdYo3/ciuDfR8KznmoK+BPwBx9XtiC
XG71ZYnEU4HHDdV/ssHvp3g14F9nqY0vVo7LrQy9DFAZJi1x+NZnpMvnq4l5ouplnDYnCjRvbcPW
TQF9jvwYo0pUfVkq+lwOMWmfc1TVwBCej4fw9c8//1DIokuit/iTw9tEx1rRS/XiUgL+TivhvM/f
RokqOrGxKYZB2SMRdAnydNUlbNZWZWybUvmX3I7zBwKyTy+FD0WOgXQJ3Bdw28ZiNIknyQy+kRWp
+WwcqbHq+xDUiR2FwapTWFSF/AaD5zGujRtNL3NOI+KNMavZvzzI8nHY1miAxkG7chi/2FkyN01h
LsrLKWjGlYrNJVLRB+h17Z+bNe6SEzzNLf7Kk/+5lnm+C/QZDbYPQNUhlV568qdY6Qyz7MVTH6MB
QOQgOoNEY3yqePP+PMNd7mYpELJJYZdyjn9Dsn/xegthpuKtzvtTV3cCqBo8S/Qk6eNEnCyfyS7U
3VRS/T9flK3y5bSKroScJF5y7uoZJ/T5xZsauVLIbZVPabpFzZInm0h9szLFScvjkjnkXffW0Qhf
inywFTw8CW4aRTya4kFDVF2VT1p9p3anoHooxOtp2hXT7Vw9zO0rcd5UNG6jbD92r7GOO2nPbjkt
dumyNud1USPiXSPlllC4KjiolRbjTO485tBg8sFJNka9TjEoqSCEJPNqabx4WWN3mSqsuIz666I/
aPoau5SIobFWhWO9rNX5kArvJWeORdacVibSV/ANll7S1MJTb52M8qE2OAmtDT6IeSWEvqx8J2BZ
m71yOrahO+pr1rjBuMnEjaXtmtyVincLfXLTwoy+Mg2+NMa2bEVeoT1kW2b+RfAs4ZuZ3MvLUY5O
nLCNs2SZzBruorCV1R9Bv8ItK5XHQrmJ67uM463ebRNpFY3YQOdNwr0SWGgb1xD2Md2xKjc98oVc
RTvMKPa/R6XgmMWLJHFPtec2irEvkHi8yiQnavHT3xQzh511EzultqlMFNkbzs+6cTf0d9HZigaN
r1Fu0RxO5kNv+RLKcWVNjSIOODif5+q28sgaHrUvOC+/rNpsy6jPq8SLUX1lPH1+veq4GEODSN9T
FIcZB3adblpldgQpKsSV4OPGJFwZ/3Y3rcGMY8yqBDqoXPZyrxAtIWkfhaicFv2tGOy8OUd/eWde
lFnu0vq9FY5iCtuYxTS8UYj+VbZBsZKCg1o/dJhSBbedngTTzwxM2wc5P8YyzjvtxuQooN3M5N2E
joonjnoCm8ZmCw0XAXejb+fkulXPUCzu7LytS3+w3GErG/vCzpV7dnXLdRBg2r6xht4TIyhbrhb6
Az6mAFyY05rb5RxeLm6x+07tjxA7C+4/WLtvgb7CFMFPrJshPRwXfBfjVZQ8ljNUhYzw4Di3pX5P
ul9llLbRPBiwE6A/N1eZ4oOjLuIvlDx/R7N+3DWe7zLMDhTIdFKo+F2cWcy2RstQKPIpVrZ0eNkt
DPtso10HXuaM7wOmisMCneJRNVyJPtuMiMlOZt0eghtxwS5c2zQvFRhZhyraZ+rr+V9CJMBx/kBT
Kh9cosiXCkuWXU6OxY79dj6WyzYxDlFxuMKWKiE17Qt2zepGZW2GfDQNnZcqj73JLSj5B32NTS5V
Pi4MK8Os9jInB4uaD+HYOFfj2yj25GktvFbXUnswBFcKd6BGC/0hmO+HfsBNXNvy/BKqN0o1cFA6
qMtK0K8qxcb7aotSjm2BCaG5mucXk44XHsXOOAlxzzl6P8CPxfp9EgVqdqUjQHowZbvGmajZw+I2
+ipS7Dy8a7XSC/pXiR5qIqS21mBHmM+3bOY82KdrDPBac5A5XCec4WMbCWCdTrZuuPODtO/lQ62s
5NHWxaMan5qX0Q2l6zFzqgWyiHDIdAyf9ZUWHINkdONhpTVvCnNbdJB72FDdQAa9ti+a61Z7kMJg
nYYcx6uruvNetDRytP61nLR938UbFJy2OUFomV7ppebGDxHyRZ1XdrtEGLlXRdPaS+0b3Xcpdow8
YF73FQNKULQNmtW8yJ7eMGemaHPVu7zaBvNmSt2qp67X99chFrVcf62yN025k+1mcIVppaX0vtkz
r5MZQglrAdt8nzDLex7mqnh+kF+Fyic3OA8AxLnJSbjvRVd6Q3tgcnipfWX0LOz2qddMhzQCnGgP
N91xWjgC+wOj3GWhyVbRZk78wFhBrgAy4NXpds7c6r5Ld5RVfdwliwcFAmelEm5El5D51ehoIYZr
fGeHuPciw9fXlguipnaipzS0y+dwZ/nlMX0RriEy5ZI9nCav34xrhCbtVU8tVd9AZYlO0TN40olw
h3V9Gyd8OsBkNSavTbVLvkGeCJz5BieK+q344sx30Zw8b22Mn91JBbgJ1KNzw+PjjrNkL5+nViGf
kiYxvSEGKTHVA+YiFi66hbHbS5aXiADuJnAOHpwal6CjXaZT2Ilr/Qgd8h632r4V0y/WjF/2wtQP
kVzS80ckRW+Xzs7HT0bbOI8FxDGnJMp6J9Tk0iU2Pv63O0qdHS6nCOMMUIOYerEyKV0c1GYyiydi
9Kg+a/2DGInXqjhwyF9eOnG5HhPrizkT9Bif/dOcSa2SoiV6LC7P3Hn++Yd9PgohAaDSLJ1ystAX
RzTcXFxTiIoXZgK/Llzq35Pi6dK6kI+JsIp4T5eHjDmWKny1MX/gjX9l+sFHSsmiz3aGdAqT0pmQ
P2E2n4ZjrDFn7OboR69fL+MPKX802p2YvQ79dZ3Av34ohvfF9GmND4mDEsRYgNXghXLTxO01hz2n
RBXeNmqfdyCJ/GJ2mhlihVeyk0q2cbMpDHdCNdU7UBwYMWPMzGvTeYiyrUlZ2UeUsZZ3FDTWbERu
Wo/DpEO90KV0tZL82am9wW+98GjekAf3Htyn79Vj6ZFLs6OPwu+ja+TXnu4NT+m3/FV6qnfSRn6e
bwT+qV2P0DWREIm0UeyxdPlVhOtF8tPlNAjrudgoxn4ab4qVqayr/HVIv8/5gfwWcUACdBCTq27c
CG2BA5GVploP2m0C7rt8zN2i3jPAF9mP662U7iyKOOEmi9eF4lvpCm0GC3YBWgawUciAFu/qp7Sy
86eZMnfpGNQ7JWY2pkA7Ixj+KX79816dg+6vLw/qFxr25wrIr6eRuUPIaGb9cookV6nXk75Okj3o
aGnyA8tjU8l/V3VXjje04GxAFrzY6rOFkUb1huquMF778kgt3lzOLgmqjKq0GmLYEl60+GBLQo5v
iR1WTnvKnoTHM4Hn2DpsrqkQZLZ+2wXeiBkz9+Sr4HZ+BEGQzj5qbu1GfRwepPfoVDwA9VFuwn21
5gNt60Pkp/wFFrneLlGf5T646n3D4zNuiofqRXuAAe+nBdAHJ71lun/XGhulFVVlSXdjye0rO+YD
rqMrY51Vtgie1oWmsKkabKd3+pXuV9vouUD0BSfAazfdO5VAFk7Jbp+0AyQM7aAcNM9yBC9fpSvd
bf1wT2Cyi5XCbzxOMMJLQoGGAZU4yjO1FvE22Ad34ki9g6qP+CZvQkLHbNinZmLXh3I7HpX1sNbf
WmZrr/TlV/lbsptjbkJB6fOuRm/1yJgqKg+VPkCjcd5q1FAlbynWIj2r4a0ybuZhMyu3yNhX2rS3
Ij+Bk4JfXkV8bUeFbZzEp+JbetCfeoyMPJJDfo9fk19G5fELNIourPUSB7UjdXar/z/2zmM5bjTN
2rfSMXtUwJuIiVnApKVJZpIUVRuERFHw3uPq/wcs9TQzqSGnIv7FLLq7Wl2SSAIJ85n3Pec5Tpg4
VQG4xBuGjdVAAtyb/XUxiFTrnpppN1DDZHz/3m+MNYj/dqZq7w3hGs1Jf4cGTnoYfmgv/bVMHJZp
1/wkE4KpMyceFSSh39Q6NBfcB6syWTfaWm5vkvRaNFfGYi1wisTJVTt8CVU7r2w9htzlmpMrditf
2/kWXmPgNytNWvkKnJqVWezC4S6hxBps9O6nGrGeOim0iHuCsNeNiiPaUZrbga0JTsjW5Q87AyTP
uijcdmCos9F9Jb5DYZsm4kDXgvYdnchPdhEXAnlmSH3JDJGpNgHmg4B/sb5VtTozDT+bj1lndLYx
8Ib70UhgT0+/I0yMXZscpfpKl7sDuGQUirIr8B8nEzVKvEryyYz9riLF6TBtKDqdRPprl628Wqlh
enShdJSerNyaPFFDPV8WtDVG85N5ilbfu6EG4QwrA4uwEXCPl9UIILdKjxd/Po5utql23c14NTwi
plxZ3nDg1YgqewbGFu668b5MnBqPPiXiB/mg3k/ANA5UyeP+ECcO4QqmwH6EnfAqsoCGODLeeQhQ
z/MDUlBH+5ZljqLZgIdJqEkLqOmrhmf7IBte1t6i1x96z8D52rpd7I0FZJ0V/RrxEP9cXvTb6WvX
b5T4PlBvpt5TGJ4P06Hcy1/rTbDNrloshME6WlvHZC147X46qG6yprb6ha+7ZXh/zL8NV+WNvBoY
l5QbpIFVfGPwSPpuE3sayIh6N0UElV7P7WFMrjESd7GrHsbYoeKrAsXKPJ88nd4T8LIw5YAVMbg3
znAQHpax8Vo8cPpQu1iGP4gH+mvik/JTYIxM99SJjcD2sSm79GHYEDHG6AflqLu6WziSDfbsivXt
SsWTJbvk2P2sU1u0bOEh/27FTtng27aTh4H3zrSrFy70MtRs5p3+FB6xxUX3xT1bIWFX3i2kopc+
X2ZN64d1GASHAG4BZRkgl+8g+DJaSZjkZbv7WXj5dXUbPVE22Zk33c7a6Mf4JWB+Hnb1VXqvPU87
+Tr5bikUjm3jQFGY/xfGXfygKLSVsWizhbZbaa8py6uKgCzt7xp/bzY3EFiFVVLs0n4zjVdjf9e1
B9h+gbqK0AfrrgBySVpFJoMOwwPs3LXVrC3FFbrNHK2jcDUYDlUMtXT0PylY66CrYjdrHC3mabGT
L1ZuL8oCCAHe1B7K7lqWN1O3kqejrF4njRPqgKccIb8Suuu0JR/cdxLt2ooey2DnN7bxiQTwN+8s
nQpESMoSM4EA9Hy5Z3bkBvlQ8Y7Y7MpbQgGAtGbSCFJrVD2y5Ka/PUYgxJaw7FP7QFV32ZyOC32K
h0FIjj4FZaeNTEbMutoVYvJjMsnf+nhF8pqScb6aXXTfCAgtSSLBzbyoWcIzU/ouNJNj3PilO0/Z
d03Ou4NiJLUztc9o4Hwiz7wgbAsPc5eLKT5Hn50zpepMV20G54zZSgezt27R8DsgjNuVFTTPH5/o
5W3gylMNWqrroq6pJJKf34ZqhBnQxll0LGeroLXT8Zjqeuuy2XFmEsq3Hx/u1cPx9rosxwMuSE9y
kUGQMXJ+vASM3lw2aXQ0o3nYp9V0Nca+uUqasMH4OD9XOjuqKcYrN5kzjZbQNFaUhnOnUNN639fs
Gfk8JFjGqr/RwX5S1iuNqxJT48dn+io9PjvThfaqo6JgVuHaaBdXpgEh5ye1Mp/kPzuOJy3+6/Re
uFXX2slf47D1ijv6peEp2BUvyheGepqi0Z9p4pDjzHqlRosdH+DEZizAckYTT+puyDVVopUQrQjC
YkmiLbFwgS1FzP+nTr1R+411zOJ9IO1zMCfVnlVelToxmKaJhtMKClk/e5rZ22G6ldpVV7OIWNH6
tAbW126VXecyxds7wT8OLPdjL6o8agIsRKY9/0rSZ/SdUM077ALQK3qUB2BoUCsolEiciOUSaznm
oy8tox8aK8MB7hbGbs0iUHPK4ZNL/Cp6ubzE+D5o6/Afqu0XYwBW0SUwMhVPc1lf5V1GOBiECicN
mSgBf8lw7/RvYHnwRiasrjKReB//Z2wlxZamyOGTG34xrwOgVTTmdRjHpLT8hQ19s/9kKxzqvLL5
SZYjiS5OequqQ7/2o2eJnFU7f5j6YhMPMEU+Pu5lHfj1uBitltRTwh5ftzZvjpuTX2/pTZSfektY
wduH2DHGsx3pICzkSKaYpTefNFTevfRLtiqBmmyY6HC8akvfbrUFlXg5SamyEwlPvVcb+wkXDJs8
VvNx9hlJ+DcHW14kiGFojYnnuqgmQPHQYDFoXNe4eiLnhgW2Yr4UUvcwpdFnK9PLxRk/niIC0gaW
g8u0clG6USpFpLgdDCd/Tii55Q1rbZmWzce37HWyOH9wNZJsiDTkOUEW+ypve3PPYhXOiFTp/cm8
puhG6dUe70N4YxD0Z15/Fn2OyaY32pjpQQOaJC4mWQ1Ba/7QRdsi38fhUbDwb+1LzYt90r40cDmr
VPPkzC1brxvdAbBkfV82bhq4UgOLyrXUTQPFK8LEQi6DZ7BRtPaB6uGUqOeN5XuWRovalX6ynaRr
PbJUwi2Gn/w+u5cejdERddCCTnnD2ou/Tx8T2MNEToaeVDkBq8/e6VqnoGWY3hSK10abMbuJjdXw
uonHN2QKTo/0plpVihcY63jfZhvRXyfDur/O15/FwF12/biVi14OlzHDg/nOLKGKAqQ78khPYjI7
lt7f0uOzZ0senb6tn0Dz34aU8z++se90iXCJCdam1cz95WF9Xfy/ubG5EQ55ihPhRE8yZhs4uhPo
G0/RNLRdfaO6IIUpCfVACYU28Kqi/Ky9/P5jE8NKSBG0cwvN/Ou09OYMxGAOwkEb81MqqI9plEE4
U0Pfiau88tpYlt24+NkZhKN+/Mnfv6UMwbKBOQXOOfnByvm83HQAzqK+rE+TXje71lwLaPEguTuZ
FAif1Bd/c5VN1gD4AXQCk5Z4+PODCa3Y+UNdcLDBPFWitGnyNKYl8DMcDoWQL9bkLoWjSwspLYtP
FoK/OTrKU9IIWH6wNCO//fzoYJfkMCdg4STkokXPAhJXHlwrnVa5WhRdT1dDFcc0AYNHOnNPf/cy
WxbaQ0VePC/sVy+OLatRGRBkWJ+arNlXjcy+RrQYLzrdHq3m03Hq3ZTG0SiLAbteVP2XhWxrEGsk
flpzQlrRbihkDe0WqF1gd7L+qMB1dTClLaBqQD8ff853WlAk4HxKbjGFXFQpinx+kUM+DbxpOmBZ
NiFyqwFoo4fOu1PXCvu8VniLZVrSY2sIGCEV00EhamIq3uqkB26kMhVX7SyujEHVTw199k9Ob7nO
ZwM45iPMbMz2NPaVd5lgcZkKCytWPE5VazrBOP0M+wosclE2YLPo7rMYMJCu08q0cP2wr2YTXYVf
2ghKFdx1ddWaXeFlOsu9UjnKWtpBAELxVsafnOq7FxO5KhAJfQlNI5fvVfz1ZjwgcXLQx1wvT1aJ
fntu6JhYZSU5vpw8hxWKso+vzLsJlDEAsAZvB7polmYX44DVdI2UY886TcaoIClHt5L6XfrJO6gt
K7vz64/3naU1qXRkkHArzh+PQauVogGGd6oQq0WQOOSvijQem3DehlVUXOkqarVgmmkCq1W51+F2
25aQKtcEPt7CPrYOGLeTlT8j7xkNbdfryXBTapGyT2C22Pr8pJoQPvI61m+tEEJ2N3fSapafCfdl
U+F/tyDVbjkNqqUUhcnBurEqjWp3bqlOWk+oDUQWKq0q7ITEL45Wlrux0nIDZkCnpSE2d9A6XL81
+7vZ8FIo/0dkBZPWFgejAhHQRp8sT9/vnGQSbZgXMPCwjYXecX7JmgjISNek8WlusxjYPi3hXqwK
l0iqAnQpJb8obv0deVEHBvN7yAKD3YrWi9iK14nse8qo9l9IWnfmmjpALVv1Cr+0+snSSL6sxGMs
QoYkI6dhHWayuT8/zUomY9oy8+ikkUe7VoZeuZXaQvCCvgV/2fI4dX6BmqCEGwjmE5txt2mqkAda
bQunphBwCHKisNJsN1vRVWb0WGzVbh2lTXOlCsG+9SV58/FD/27O5RHECQBWATkG2b4Xm3Wly2sh
1IZ+UXRZa4WH4oreGlk/SNdNDOl2ao6d+/ePyQC5rDcIfmOQPL9Og6yh0AUEepTj9plwy5csTL+k
frLNTJ9JkL4XcI7Vx8eULjIhTW46630OtmjprGVEOT8q8OJa1kEtHvOIIGYcyyfDAi04PuYQHaER
BtKTll3jQ2qrXaaj2UGbST4aMHaCwJyhqrwoCqAk/xAnOO94MiKzcRV2ag34Z8DPdjAjxZC/Gy3y
3+/6WOCn2tcU/PD+yP1tLycUxDYEeU7ZUR5vAEOztdv406FNXUg2ecJek43QY5OCFy0fMun7UHkN
7btO26rWygp/IvtNQyqD+tqnop6pD3qxMb/kujvkT4qyHzDaEDHWO81BM71uohOG4Ic2qe7pnWNB
Ae3Gn0J5TKiOZ5Wbj/i34dHfGvWDT/1O/6KmqmcmtwEnXB8nambFCrpUPVKJvZlKdzJt4SujLg2v
SNv6xgojI69TVpFcibmC6Rwh5BoO/8d37v0sAItoSWTFF4r68lIECWcVlrEuM0IqgFcB8SvUj24C
ZLXF0CefPJp/IT7Oh2cOx5tgMRtAFrk0v0ZalokLTfXYqatBvit0259vG+DO5Fs7GsiflEKB9mSY
36zy2ucmFv4pbJ/CbtcoXxX1RVJfxoESV3kIypdUuA59YPOemnyZuzWat67Y+yI9mAfJfFgos2pM
ujQBhJ1lk1RBiO5dIMROC0R/RFTRoxkZkq3fHYfwupDXgfnUwX2fyh9yUzuzQv2CO9R0ZGAQmthW
pPCNXyx/N4W1reHmGXTNmchyM6mkjE277UPBU4bcAVuAgE4dOkonA0U5CssJUTc98gh6aRasUCOG
mw0O0webq9P/67LAFpQXSfsRCaWdSwfraWQzRZSJLSDkhzvtB09Vka17Tn2inl3ztzIWpsEXqa8+
ooqxxQg+asNsktDgBiz6J9YBou7m2o4fe8RKSyLqXV0e4+SHSvM4kS3qAVsTa7QV3FvBXVR/LfSj
iGImfCrQ7uhAm9npYihC6JbFR5+TUa2tVay78ivyKWTMIyhV1BM8sd1a0FwTXTqV6Gpryvb8WDDn
EQFiW5ZDnYU+Wvcg/5ROY+jSAZdUxF3JlYxTYcF7Qk7wuvJOuKMr2H9X9kA6qM9H6yIH5usR90kl
SkXGQb0G9RqoT5R8TJKim5jfB/lRsLwCor7Mj3H7we0Sj0zpKnT1bm3EmzRfW+yN/V2EjHH402oo
SW5lUg+mVVyvhsWNN5FSJ4CkWP54nG7bGhE6/rhm/AJ3m37c1674OtLHRYU7hK7xOPyYDbjDXmeu
MRfSoK3leyvZ+cQRyrugfQrMbTr/afTfZp5ME/OKyXJj6VV3oZcwjvGc0BW11kXngVc1xz16eIZC
/sn7q1o4JSijki17slHeJSnCgaus8+LyRkcokjffk6WfPNpJs82lO5WTF8ofvXTXpyd/PMU0GxvN
wyxi1ludGb1IHvLwOvdvFGktB+sw26kQ2OOrpNvF6a7qlu29Mm9QR+bzrZTvgf/m6irTyMv5gpFP
6R86kBfbrgCMtR7VVRnd1wnWwKPUHToa//4XmddjHrea5VnmFUL2TNtA1wEDESKD2uk0JItPCk3q
MttfDCQY6GX2eCJYIYyv5/NNnxdtATGpP840ACO0pWnc2gaImtUkiac4ToftXOnDrdpWqt1kwVVO
9p3rW364DkWqKFUnUxdOiJVMZBRzVcLy1+gVKMJ6ho6BSBqgyp3V35txft/6S/9WLrzUEFE/LEKw
HLFWm4XjuhoDKjA9CJC+YZpKLTFxtPALfAHJLuHWopbt8Z2Ynl61TpTq6D3nYp30SLM+Hsnfbz9Z
E+E4XPaBlihiCjy/JITwNLEUCulJ9sXhoIe9Wym5K6t+bxPAx2TcY2Yxg+9j14AMEoPus933u3vC
CSz+wMX7uOy+L6quWif15D5q6YnNm3oVlAeqAdOqbNWfJCGMdtsCEUprisP1RE5insw/MI3Tcyp5
0D++Fu9Kn8uZwMiRaf9YBqKf80sxzGlopXBJTnMqfg000OPJxI5roXmvdUA3FuP6x0d8vzxdDqkr
pAYjuWX7d7EBzzMlbWZZpfTZDK1rFvngtInxrJDjdsjUAONEJ2/1muRUs2h8z1fr23qU7xUmw11l
Tij69OwhkGu+zZxqlkB577R1Ylvyi0G+hoP7efzkKr2qus5eIhi2cIRQoLNXlcTLJXU0+1EyRVWC
DI7no5fycN2PouwMfte7EhEwXplCp5YDtks6at3YyoIDgPEkoN3Y5WkP+d2S1pModmu5U22tggWU
dIG0CvxGXxHQZK1NY/HAZDFijKZt1o1U6pupQHUVhtHzRNjU1SRl62GSxU8+nXo5QiyAXkq1iKBV
bBzGxYq0mUpif9Q5OcmYKmwATfeTGH+yvpffLfAvDnJx1/1AI4Ah8RHSNCKNjtnIVpFUl+ho+EU1
cfwZgQw6J6UUm4IB0xvrqepu8zEtV7Eh1quUHbc0yLcjoE6bZC1v6To5IlIGd46nhVDNzDDiXcp0
FXOfYG5KNcCWUArGynK5u8pnS/n3b/FSTJepYpnKIlm8eIvLyNRh58zCUW8RNgHVnr2KdArbAmW+
DUs2LTrrgi640salvBsEhMPwPQi0BvOTW3jBmmFXQRsBFidiyaWFwS71/D1uLdUnQbQQjl2VrrVW
6ddVy1UUZnVbaDImBbmcVjOqPNKQHFmalFsralkk4JPwAo1FmJbRaYmNz4SMvz0xaUE8AHoQFSAV
5yeWl0NOgGotHCsL5nwbDEdlrrasD1KXsQ3zb95+7TvfHX3uYRYKe5E6gmNMqKR6YWzAz4WnIhuf
/vYgxC6eUY+7p2FsuaSi1CQwxFNQBidS4PIbEhE2utKtyQIb9nPub4nXqF3g24EzqqPoqHyVozel
vidB0YsFSO1XCl1SVcyFTdC0GWsF/WduhdOqmnLRGfFFvJ7wv7kq/0GZ6829e8dV+QJTJWr+AVLl
H6uuJTb8LVjl9Xv/AqsIBPX+wb5apqJ7QVbhr8w/pKUBxuab5y8v6gXZKEjKH7K0pMUunr1FBMFL
8wvnKIBcWcqmgFWowi2dM+nvcFUu3gKNCrDGAIu0VsS1h6fpYqgIwOpFkSS2D3EXs4uplSy9GfMI
3LA2jiREUiYmFSkIEm+e5P47icCYH02xYY5T9OSB2KvqJh2V7ChN4rxuDKX+ZE20LHn+NcG9niAA
FmY33ZKoHl1qMwZGVbE29fahilGm0G7dIY8ymcCySt2+uX+Hv37oW8bk+XTz61D0eBfAEuXNy1JP
2xsDs8HcPkzChEp4qAMvEMP4E53268By/omgrUBaZc5ecnYuPYIDi1qhZuH52CNMW0s6q9uM5sZI
qqBDIauistrRT29bP7mX0sm8mSvhOqnTfR2SuqdLAcjpLpk9XJ3aKTO54oJkwfCepmRl+MfEoCia
9HG5iYNSQe0U+uuQTBW80Jb42XrxfJW2XDLGTrAJREWKS2fqolI1+apST1kTPhqGEP4gsFw5DCEC
K0vWYe9FpcW+UtqNKva0Tp3KdZ/OTjAlZEAhls5rlJxpk9XU/u81tY8Jhwyiv27qv8cnxieWKv8z
9+n0LSsuxiS+/r/HJOkPRPygYWVo2bRiWEL8RXtiTJL/wLoLFg6RCz2F83EJ8BjWMPquNALxGpyN
SwwhlCtVevl0QfGs/Q3OrLosC85eEg0AE3zsV34hSeQXSz9UGLDU+lG5L6OqEr5SgrVuozHAwpyR
GLVN0p5koJlY7bxPQJ5WWaWtakr6dGf8ufxRRj7y7FbT7EIOgWyaYlWnjinxHSAe5GTxBIvVAOuB
SAuCYCyU9YTtzHaT6vpBZfEEYENUmsQJkkk2iNKZilM8C3/W5PTGZC0MxXdRmTHlYMlrBo9mg3Ck
3zZD1VZD0q/ltJ9KrxO18EemlzhshzzXwKiFNS6CrE3LQ6So2apqh75yhoWl+sm4+W4wQ7FF/4o2
MS1FBCQXA3vNjY3mKpXuUzHy8XR2tZNl5Km9eaR+M2S+G505CtoUqGC4YBH9LivRNx2otE7briJ/
7D7L1cbLw6JejUoDNpQGokeI3Wfkit88F3wUtBuLo5kOlHFxwE7O8lmhc3mvi+W0J/C6/zoqpgA+
VdKnnwkTasIqMrbWoPJC7rJkDJndKCUl47FQPaVsfYCmaq4+Z7nYvvhiYUFGQjVEAqMx0IIIpkI9
qRGcKkcu1emhMyZSpUaiwAovKtn75dNArHaHMKdbovCSwp1nadLtpBvmlhRcI9dtmoDxbSM1mAhU
pZxwFQAcESz6TK6uluhsfaM6JvMwfhN0dDaOQObaNy3S659qlsTAVlTqDrba+wDF/+YNQzdBhxkH
z+Je4iKe3zCInzBNR328b4P8pz8X+0Dg2syytaGX9Stc4N9j73+gD2CAZKFOCZznEfs5M+P/PBbj
6SnLl7ot8l8Uvrdrxd/+rH+O06L1Bxos9C5U+DVUL2/Gaf6KEZj9lYKiiXeQd/PXAlIS/1BQs1I3
QR3DXmLhu/xaP/JXlHdkRnHWH0sRx/w7wzSqiPNx+vIymMsC4c0AgOg06iIidrddtg8JgTSkl4zh
T0WTKGDJkKYbatny4E6VM80PVQDsxGMHE2seaWGav0sLO0RyxNunekWyMZ4T3h58lvqxqg66fzNb
a/Akarox5i9YRWPjx2IKzdmERe1zpd5J6pUf3Pf+NgzcwHDwtkratyg8mQlx6DdGuavkfaMfCvNK
jQ99s0/4dS/4+zm6bUawbghr/f2C9pWjG8DX2GhIzm1vjAVvhlU1+W7kGx/FpPWoRbcFuKc6txFj
1lCdSJ6j1rsq0+sMLWe/1aVV7+9xper5PdifRHFkQJbxRq5JN/8m9+B0SOIjv9eJu2M2nULlfha3
QvJFmv/sk60RXvvNJmu3OuPasIYpqg8rnVUc22brSpcI/E4fLSA3idOSLZvcjtNaj1aqdhtaV9Lg
EWXalJsx3CnD9dQfcAk0RGyHWKO/Ln0xvFt4uZT4gKjCVzYG7pT5CRv1BgX68k+xmtUv4XjXJffl
AIEq3mcoRrWbmoiY5uSn13FIsKQTQzsyPTLeaLAls9vG60nf1cIGnIyMP0BayeW6Cm9fX5a/NY7c
Fxn//OfyPc/EY9cR8uf/Ov9t89fvg5di2ayd/cZ7he/fdS/1dHxpupRv5Qf9+sr/7V/+QvjfTyUI
/+eiy9vlpwVRkZ+9zos1cqHHwcAAToJg9MNl2kMetS8//nFqv7UvzT+uI17hf9x2bTpFefA7ZCcj
zfsf/2u0MLQ/eK+xf0q/lmeM7v9keOp/6GwnQYCwQPur2vFrsJDNZbO5pJBQbGXRJbLg++dmk3EE
dR0fRmSbaCJ7w83zzyv3a3XARf/rSv5mtXDhDUKrwki2AESZwDGoorY/Hy1kwliDPtKDr1VPj7+v
Q+0oNfFN2cx7oapehhLh9Dyf/IlnOzGBPquZ15pVbVPdHLw6V368GYV/c0Ln25df54MgwTTptrNc
ulhlDjUijmnqg69ZUlYEfpJc+/pLgs3RFRIwdFknfvn4mBdFfi4hZBimjcU+y1VnTD+/CI0ik6sr
RMr9pAt7Tao9Ukrrx2AKK7utw9Srq1F18gqDT5WHjzrGi49PgMev/NfSWl16tugK6N+ioFz21Rc3
ISMikks6msdZm2wLHkdYUeNXAdLpwpaNARuzSLmhmjtv/+6BWXug/FLEBdTCf88/eN0EIepcRTnK
uoAV00BjOvBy2Yrfn6xmWDXouTSp3FSF+vXjIzP5nX1onmBuME0E7jPM4aXod37suFc14lbD7C6x
Exv3j319/ed2mzmGE6x727/SbixPu2k3pqtv9W2E0bzeYza/ETxAMq7lWB78A/58+bpyU2/yTWsf
6k3Lv1qevJUPrQ1Yhy987p3ng+7iWvxa7y2PdDn+Ov4+fJ1g5c3rET6cdh1sS0+6mW+CK+thvEPY
SDz8Qd4S4+3QAnN62/Bq7/nAD31+bvnX0elcrpMTuXea2zlYbFc+9mDAWZ5iY/vyaldci+vCE9f9
ql5lP+MtilB3cKyNtdHceF1soE/h/Jl/iDfSdjqOt+OtsAf36BlX8rWwEde4HbEYY5ngp0kw9Jaf
b3raVlgptrWZD+qNsl1+EjFszs/NnrBvG0K4u3yZ5Vabak8upXPKbJr/Dhy0NRaFLXb3tXXfbAb7
M0josgt98xD/up94LyzYRrQGLtcdEY4Xv9KE9G7l3t6DUtxXTrEO7vrvEWqM1g5NlHAe7gp4e5vA
QzLvSTa65tW8ibxizZd6rLJXL+ub3WTTBndOkz1sApfdoc0feLGXuOztnJRLni//u54kZ7DvQiZG
G4RS/mAdMG9G/N4dNoIbrHJn+d7N5uMHV71YXy3PLbRcA90Rmpy/dtxv11elmg3sdxXyoFMrQGcy
mLuxr2J6+Pl6iDDGFFO8IELM763YVld//YLBMOyycPv6u2YavuZB36yrDBcHmJOO6Xsi12osYRr2
BXIJXarErS8NTi2Pxe71FwnlUSjTYzM63lD0o+TwGgwNvEYqCvPh1s9jcedzo3asAX/9khc6Kjg/
MNx//dnr12ElMj8ZxV4h5P8axl6fADhTSwED1xCZXxc7GX8mRncCQnAHh2snqMKVmofHuA2vzOxF
aNuT5GsETSc3iiBdy9p8Ir94tRT4A4s2VuXIIFHEH0EISFYd7o04/1YU1l1lRJjYrX2XtV86+Cl+
M6R2/j1Sh68U0zcF0gdtqnHddTdWoa8j6ZGagulR5DtgdFhXRAIjhwnXOmRjWAxXY5usQIJ5g+p7
RXirJR3W3NLzkeYXBlYzvd+kmNBpBruq2u5jFplKyiKxSo9Knp8GyHoDbNCPH6qLGej10sFbR4UL
NAst4CX+MYvNzpLlLLwTE6aaNjbIg5VxS4o/xRbsQdSuJe2A6GU1Blb/ycGXKfXNbeOOccOYARd6
hsVkcDH7mGBTprGVfA/bx+hU1hA58TyUtoqdytMacJilGqKtiI1PHpjzae912cTcB9KXpRkli8ud
rzbUZjPSub+NG/klyVi8I+vNVnOALT9oNDtu8dPOFvBlK26k9SeX/PzoFPGplFJZW1yG6gLGuyjH
lGoHAbfTxPtKSvBWqgHhOmaylzoEMaIvpCu4coAUteKaYI1tNEfddaIBQpLYVtHEQo2Xf1PVOXeD
dk4hcpbPZVw295lRf1af/v2Zor6HloDs8bVf+mZHl5tiVJAkLt53UvQVATkyfxFCZaQY+7yJvnYJ
NbWI5m86p586dM5HdXOhuFE+JDaYhxIV9mWxXxqy2pSBId+leeemw+B7ZT9vV25klHSyaowynRyo
2yyZgZVGIRgJA+9VnnZUghYpVdVZV8RHbAKwyftelZ7MKR/u2kGu13WNj/X1t3oBklRTcYDnE23F
VqTIE9D2UDTx1qzU+M5oS/9BbW/mbJiu4mBnGWF/KqSwproDCzVWJ9ENRy12miHvd3OeE8+dN+3R
CPwbUe81N5iUh9fn5//DDuhsP3RbvuSntn55aa+/leebo/+TeyVKE2/eo3cttiMylui8hr18wz9r
I7pJttlrTBctG9QBzJ2/djvWH1hIgfPx1i8urGXu+LXbMaU/aPBQG6FpIaKbUJk2fu12VIleHC4/
StcErzGxyH9nr0O9++1At9Rl6KZRHl2Ms2zILrOIfKUIRRCxM3ZF4qXQWoiR7gRdXHdPo9qWKTCr
uEzaVVGlc30QxXbWj75pxvHGimtrOtRM0EpihwrF8cwdlCTrN3FGjclOQZrg+Pdr8S4prOIxDCIc
ZXWWshLIhyTSmGp0X79TQ833V0KRCbwpUp6bNfsKUlzGZtUkOBbQ5MX6UHtVJXdHbe5FGamKIB7w
oDTPltgKIAEEK97J5SjNDoVvGlRTEYF+t4IKSIavdtqT1CktvojYIsZKHHi77WSkJKINPoSbJIqA
XQ2QRxU771gx2HpkhMTcRlpyFAIVBqkY92W6EuVe0reiFM+putKbiUuVClaVS3Zr1QEy0DeP0W/2
fb+7N7Sr2A4wxC2i+fPdQCXkvcw1M2KbrLO4tinpQuHq59LaZ4lUR+7Hh7uQVi/PAlgInjXp9R+w
GOfH8yMmGFVqqY/FQjyryJ0DtGuxHqjDd1HO5Nqe26gK90VeTOnzbDXSfV8OzdM0NDwCU8TE9ckV
OB/lOSNg84vwwWL1tGyILs6oCYQ5DoIcsHkTs8p2iYGVXSj0ggwUQBlmVJdDCJortRqwM1U+gjfI
jOCz05CXee9fywHScxjteVGYkVnd8sJe7MB1Pe9mIfWBAYVohRGrRH4h3yZ5AvUiCduBTGZf8MHJ
0RZI9mOgKy+ilFYuuX8yNfeklOdvCqtb65FH3kQVmY59SCJdYnZkz0ut4htHtVWG8DT48+Q/a/3Y
4FcW5XbQPtuULCvO88/Ci05wzgIuMGiLXMzxYmyGU9RqyG0jEAJ/zjg2Mk8PFfxrHz9P512X5aJp
HIQS/uLLo8Fz8fhqueLzdPgwrUNjbHXoOGYqXaukh2CjysYI9bKWAQH7+KiXLw1H5ZWBr4RBYLEf
XqzcMnPAmKGHPjjIxZgeJgh3FL3wAdVY9Sf7nnefEO0jAgheF+SIhAdc1EgCuDKpnKRoDXw9HUtU
UthUNu2U9+YOW5Ym79tuGMfP4sbPqwRcWJamEBmA1yB/JGzy4rDstEwlawI9QKo8684oNckh8+MK
NoblN4/SRAxWSz+POeu/mwH/i+FoOSx2p0WDQXQuhfnz4WGWWWgUhOlyWHGeK0rYw3jdmWbZ2ZFU
qM8fH+18Bb58SJWEGdw8Kodlvrv4kEabyP08G8QFz0LSbeq6NNZ+pyhrwU+tQ2PIIt41ZYY2NI6f
PEKIWS/fkaVtDNIU3y4bWrJ8zj+q7yeVHFUKz0/jj2UeOImlNvmxqfM5+Zb+P87OqzduI9z7n2gA
cthvt2pXkuUiy3ZuiMSx2Xsb8tOfH5UXOF6u3iV0ECMIcuHZKZx5yr/Qt2o8lBr53UfXmhwS+SQA
+gDwVaTIiicliva0A5rWRju+SGp7/OhgWkl6jiuyvdXyLpVPlRL2TMxJsChDKaObiunTUDSqOPps
cPapmPK6PdiDPobhBrZpNX4uWw0XFOnbwv40+X00/TaiqrSGO62xkxnxNTga7YuoF/2vQKumAPWY
oXcR9h3dOHk0h0iauAhqevUp9zJbbQMZFEg6DakROPeJBmwMTKY+uCgTDmkxoplbUNtUCEPW4yGY
Ijl1207PI2SxMOS2+5NnBpmJUH7seOnXcEqNCF3gYNLVrnRCRC5iY1ITWp0ySndBb+Wk5kkZ2Cbi
eF0o3FOZpgMs7EAzwg81tNIYMfMiM+/4OwJvOoRCFX6/TRg5/ifNw9Z/ILJGZh3hBY+ro9Fs4eLW
7MRunJ04uQ7idaWylLdrpx72Lyh6IZAK6xzpW/u0kpkyPiLSUo3m79yw86G+q8osFdGuMNBdkvtc
mFXobDvDH034U2OP6FwQ4aH+yxOZB7OgHhI6uDbgyWCjitAp/xFoNcktugCQfCJo9RiUe/ogml9E
Nk4LKWgK41+el6b5WRg+MckmR0NdPgiVlzaCG8EUwoHTNTXsE7ONsTIwh6YrtjJ28xS+26QPyM/q
xXCWnZ15d0MwZACfgrLFTiDvhfhga2PA6yNA0DV4AkVj/pHYpfydxaXrfQ5qMSCN05WWnnxvTAff
nxjJih7Vt0SN2iNRYSQhCpHu3PdqbIqD0cnR5eDakXV2WyjF6LXlVqC+jmWt7gLP8ZNDWZgjv0tP
UjQ2yixGXTh08vo50jK0JYsWPxRBdBR09vSPmwtfEWGyZeicpm5hJsdBb4y8fWgqGer2scwjPS13
3oCl37hxA2CCk2ihE0M0me4H2+2No2qyJD0NJe+KQk+qjTo3OLuBsJxq78SeGT87jpF1LxMKDWO3
repYC0/0+UXI0XX1TB0SaaQlKH1NA0BLGjsY1TcSOVM7F33Q29iOQ96ZCigGqVUgzmbm1L023dDi
XxuYIhvgdo10EQ3Vl9RAy9JGrlWJRJMfXXtkZTdFWU3mP7IOdFQ+7QrvFdPXW4BEQZ3Is0wsAlLc
QFT8l5IxGmtWVVTdh1IC8HiYRlcfH+2so9igR4YAcpHIoXLu4N706mEsHD08uoOjB4+65QbRi5NG
QdI99nFWug3icGGBizyHw1SnMtJa3/0nrcFHf/WjNkGGYwJ3oigbAiBAN9lVvhd+bXoziu7gqpZD
d86AuNmnHv8bIzhgJdnW8qkeU+HXGy1rneJT4bqqEbu0MbgpKKHpZvpjHAZJFUpkLpKLk9C1l8zp
tO7e0TL0eUVttP6j8MP2s6kG0/w5tpaTrj2Il9c1GRQ9Iy5b8hfwHcSJi/DMz60wES5UtgqnpW2R
w1dpsgJbE6cCo6uc9xkvzeNJgw4RQqaUHmh5L0KoGFESvetH75D4Q3gHnqS5KxyEKFyDS3qa8FV4
z1v4Ot4cks8Ug7kzYC7aAsK3ezwvXQ+FPmTcOY3qoMJ+2potDr1u5+oo2/ruTthGsRLDLXKC16GB
Hs/2HFyeEsOEy5ewK4grUjmRoHVhE54Trgq1HRXtaE0Lq28UEsZTioYU4jo1rl1BnA3ZIa5idD7s
ItdXUIlXsStBJXUpMJa2jU6FOQd/f1R99MAQkYuP5u9wRNY77nR5spzIWMk6Lo8ToQfNP81C3oFC
j0MpcDGKLzoQ8Sqtfyc8uOVmKIXWgKonroSE49b5wUORflWtaRly4EJABEm/Cbo8edhij226iWXh
tP7viq+sR/Myz5NjLbVYHcjRB8BkUYKgGYyxifzUH9uT68fa+P32Sbue+tyB8nCsgFpr/WfU8scC
K8uufNcI58An9EnIjqUKUAVADtk16seK/DDINmjUQOG8PfBluDd7FFDvxOWHm0vOgOJ55/8YGK2K
UcoK5oFB5zXe+KEa26MrO/1zzu0YHguEtDcTDKpZ+QyW/N3t4S+zhvmY46tFnjLruNFmtY3L4YUM
7M60IucwAqS5Sw1ZnQM5hB/8nEBp5Xi9MRaFHUAxcx0HxMxip1PZTkZMmnogxvYeYMCmGwVC62Np
x2r/3mkBnJyPE2d55rAtVjXttH4YrUqggBM4tAgV8IugEBQhNaMtV/TwLtOS16uCB3b2TIQNQ61r
kXmNSD1RLQ+CYxPX7imuEw8jD3RTZYkxs4HDtb0pYmGsXAlvjAp+Ye6V4vCJsNti5wK3Ifg1TIH0
UNp+KqQcTrY9djsJv+hLKlygNqK36pU9XDQnmCwgeSS2wbaDVpDmUm3GzR3CEOnBHHWmRDtmMS6f
5OsjsjZSz+yDpwUCIwF9Krppn6ZlhgfVqDl4AWl1HKxpXlwdKUojwLRn5QLS0KueddD1flDaRFVd
rIthW3ZAHl/6Dt821FOi9r1L/npRkfBiyeWy04vnNq5DvQUkUQFMqnvaTIDct0AIhq05JtnOdbLm
386O3HTliri8m1hymH4koNxKvEXkZothzb6isVX5zXFIFMxLQw6ftbwZwMB3nUAPSkez+Pbnc1l+
eh2R7sIMHifZ5jJcnGgt0YXREf4dg0HfyzoLnnIRO8dctuU3DvV3acb556wN1ENAOPfp9uDLG5Ft
pOjF50RJjstpKaNE31NLK9tvj2NB0pmkOuWiqGieUxMBlyFv9MMgStS640St7O8CADPPG14PLyyh
FOUu1Mwvb0N6QJiD9qo/9l0wHSMXSWFPZd7PeurVaYxwcpmGNtl6ehnt074b7uzEto8JkGx6mQiV
yq7vd50vgdjfXpOrc84xQkOGrTQoxdnW4uosSpvHoa3Ho6hUv/WsrjyKZvq7z+Cz3R7pavUZCcIA
hkQU700AKJdLYEVV1hXNNB7TCBKvyqV2nkKo90lsiR+tCJsHlBftjXCCdk3b7q1JztJvlOYZHKLn
5dCFGeS1OXnjkaoaMZ7Vt2BB0uBvj7X99/YsF5Is7DTyv4gIgfNBkgF+xGKnTdGoGbSkH1kB4MIp
8qVaW2P3QNvvVKV2sy0kZHPpVsEH5eGA3TaxDU691r6U02gfprT6ZmZ4wwYkangx6NljliThr1zA
8r79Wy93ZDZOAkbKlBE64eOnEH25LG2WVQzkxkhcAR07p0KZ018YqAsugMBPnpzSaT5nvWYX1tYb
B+1dB4KrHpovgKgZD0bxlGvocvhkcFWfOtZ0GAqnP+WizD9ZVf83GKz+SAUh3Tbh4J1zEbWH2/O+
fOD+38AA3mDQ4rWDns3lwFbWqMRWIUpSpp7/m4pkyHahU2uYCxpOieCBafcvEe2ir7fHvbxu53Hn
hIp+lechpkSf6nJcXSZF4NSjdugiVx4pustdXiiJvR1iCQCh0tP/YTz2mA+b5Iqq3+V4mG4pij2U
0i2f7r4zucOjiOni1FP8T6grbeV6fWt6sxgJzXZaX4RJl8MJo6xTEGbawTYL7ylHzsnatmFn0bst
Sspus6Hv+ycIv5SiJrf6zIe+HLFoDS/SZ0mwwcQlWvMqeRwpG+4BlsWbTJnFitD3fCL/t9D/3way
b8hTQdtDH2hxj6Sm6BtVShbUnBVvQjQMBv7PrrfHNU3xt4aC3y0ZjFDIfe0y/hG9IyNM+Cz96QBz
Jdw34yhovxfK3Se+8sW7HoH/5sXtiJYM15etLSmxwHqC0XQj/RAPmNc0Vug+2FWNmgnVus+3t+x6
XnMhmE+PuJaH0FmcyWzAdXqILe0ge8/Ze6GHVaLlV1+TplpTk77+zFGKxJCPRF8jBVvGGq1nZSXs
EO2QQJSl8d+hvh/EOMUOZPsQdAr8W9ELe//8ZlAtO8cW/WeF/se+dXY4aL3basj2R463aX2zeFYm
WJ4TcVG29rAtb3AOI8gSMP9zU4gLafHJSa9L+rCP8OBwRFc96YVTjZsob10UNVTdGLORrfSRGzFR
JniGF6hQGr494TdWmXuciibzhQ+0rNxAohfj1COkJifR0J7L8L8sochXFAJQvnPsvTnF6bsSo/nA
2nOmx2UDOINMd/FyOVOaSWtg0MrG3W4uAZwCXjuMJRx9Xxmjtcu6sX731z/z3GDfoVFHM8RYfP0s
bgfWCwW8KLa/91o6HPQxN7dW5jb/4d7/v3jpt9Z0DpQ4vvRLnGXbWDSR6gxRoLVnEIxLcC4n8iZi
xDSZjr2Aw28gGbK7vZFvfJkocGIV6rmgpcjeLy/TCPxAbE2Nwes0hrvWLrJtV03JHbJb1v72UPNK
Xd6jbBnQRkT+5obm8sxEBoVcYY8o12eZ3IaRMD4MTjQ8+EqEn1OZJSvjvTE1Tihx30zdwYZtEXpm
dtHj0Ml4sgiMnT616qMZZpjUqvbu9szmRVrOjM9/FqgFb428zWIRq3JIkm6cDiVqBt+xW0NmX0vz
eOVlvx6GygNVOzppAEQBll8O4yH5qOocsY5GCzGm4ZV3YZ0U0vh2ezrX9wt1FRA1BEkUkXgbLsdx
PaFEE5v6QUsRxEAXxzvgHVr9q4VZue39HoSyZfeHGJ3ElSfp+ojMUB1Y7pKmM0WkRaLomm2UBZPS
D+Ql+r43B3HIK+P3WIbqMUzttVrhW8NRmqRDiUYhBiaLCyUncdADWkKHAQTFjq+8TPcoQer4MwTd
qYpGp9ndXtrliHN5fZaRp6pDiY6I8HJpfZTkC2bY0h/zUCvz9F+ddM7KhvVEH3rNDXj5BTAa7zqV
MVAv4KKWBIxcz3rc9jxUpEWvnSqCwqPABDbdZCkqSe8My14HI9QFcY+OBSf0cmoWuWoRtgxWdhIX
udJD7CvrqvPUBwhOl4W98tFdFhXm0jKT42JGGYHkDl2Dy/HcCJZl35vtXumtdcqDcvzUeSkw4LFD
N5/xmkd/qv2TbGzrO/9VvfN6mcfXCdI4P5jCXp3VJiF2GmKBqlSQqi0F1fgw0uBFKrSeVk7N1T6C
wYB5O4M/AGSAy7icqvJ6HwCEUe6Hxh5/9HFahh/LqmviM6T75OPtI/rWYDBGePEogfEpLr5+A8ia
oUcmcVKZx/e+m0DhK2iRtl5Tvn9e1BvnWoTF4YStsZiX4XdmZZvlftJDaD9g3nu4aH4Be6EYqvyv
d0+Ml3r2cABNI/neL0dLOtsHCca3F9BTP5AmuS9J5cW7NszNL7eHWj7lVFV4DkDPcC7ItpdowNiB
lFb5TrvP/LY92419Ircw9zbxzaYb8ckqy2lNYe1VI+vPV4hBqVwS+FJi47gs75bINehQpwW+7aWX
fxQWx2QT2jVyzwMNXj/R9XtHdv4BCByWidTqxn2kTEyK0A7KwOCadPvSIpxW7oU31gJ725m87UJo
5WK4XHblJS28bJr5KIDnh1xNXrqtzGLcB2BX7uwMd4waiaQ12PvVsPx1SCUTH4MtllQyLodtYzMw
gIoMyM1CfOrpZG/M2jK2gLamk9bWVB30duWBvvp05jFnnCE7QSqwdLLxAyVUmBTD3hzT5HdkYCLc
EDCcilJr3nuY56FgAXvsOjWdZchhxF0RWmM0wDWwxCbNcDaI+7Q6AXJOVuLSOay4OFcMRXLPRwo3
kEtonvUfyU00TRUiJvawb0xhYgNQl1tN84f3fjLzKDQLEaIjR7xSMIjSKYwqy0FcoTH8o5JJdVCR
kx7IA0hJQajd162cDu/8TudB554H3ygQpVfWyR9TM6y2MypQ3ntZSWPnWdgSVsB2PoUoSuCcO9iH
tMN69fagb5ySuSQ9F16584g8FuvpJ0rX445BbfS6NCTPPnAPjXtdZtX750c7hzuBj2DG2i8+AsS2
Wuh/FHUHORr/Au9HpzM2MJRRZdQ+F6amjj4J6j/vn+AMiAR5NhfarnqQoRZixAaFM7L630ZX4L8L
ioUymzl++r+MNPNvHd4q5ni5lGaWU+C2MLA1Iw2DS1twtXiNt8vopK9cY8ugmCsVlOf/DrVYSscP
hQ/Pfdi7blLCTE8wJ+hL6N12AgMtHv3wo+gDxB3qYliJdBYwOkKdeexZlXr2rpw/j8tp4j0LJaKb
BthE2PtoxMUnLwjCj6mjFPDiLOkLWJyN9bmwbW/a2Eibf9R6Xz1pTd3cV1K8yLQJ7vpoxIjYL2mF
k9PiXnF7M964J+i5897xkCMzs9x2nyzSMyk37vW2/a3n6fjcYwuwck3Mr8XiMqKGSxoEiANZmKXA
3ITMPvUbdrzpneRccgsf3No3Htw+NPa6GvWVmsNVlMnS0yBBLmtOElAFv1x6sFXoj6c941WmPDQt
rW2jM6MDLQB9N8uwowmt0BweQP6npcqPt9f0jVeM4UljZw4vG78YvkMOscNPcdhXtkof9UrvtWNj
u+rRKZCWQZky7Z5aq7XMFVn+N5eZDPPVcoBKz+LOn/R0UL3GiUsNPI1Jbd37pnXkzs7Setcn7lpX
4I0jjrEWdmzzc43Chbb4vPoGaONk6/2+rKrU34SNHf+i5Gk9Q4vA9q9Pa/OAZrz9bx8P/a5EMAC1
Bc2sfhWjnqCOGpZoT/d+2u57TUXFBqB0gRu2cv++vSHXlzeHgWSRGhT7AX5mcR6KPqMo3fd72ZOY
llOCaSkZY4EoJHUWfyUWv96GOZ6giUhFCFesV17sH+8TH5thl+Dc9kai9RvwK9MPiBpcMn4bMluh
v/s+JaigWenMgSsti0WigdnGhH6o2+/p5EmEuijJqV9pO01i67JDxfuHm4UB5qGID0FkXS5ma9JV
x3Wu2ze4th0nOmzftAC8tS+DON7e3rjr28lF9ZE/oJE4akvtIkB0oztq6bgPw675JXt009PEGb7d
HuU6CCd0+XOYxQo25lAPdjSN+x481K5x2vC7XmsxdsfEyL8rAy+UR90o0PegrdB9AyFq7HIwuMih
NMZRM3H/qqLGX/MYuDq2xDnwpue1pixOafRypVPSPKMgSjggSBIix0ZWUIR4GowknPvbS3B1Zinv
IzhEvkp5GinQxZUVVMHkJ0ltHYoIO22wZeY+yIB/aSPGRZsx6dTK8/jGgLN0GC1Y5ARgJS/uqnBI
ujZE8OHgNlb+oLH5L4YLt8f1Qusx7ByhVh66qzeBPJzOGv+iGqezspeLSQKXtvmI6a9CUOpJRoH9
WTMS43dgwkbZZOBDKc5ptFHOQedp2V0TibWk6ioamUd34WjQkJobuYtjRqjnGWnSy0OQh9WPnGbm
B40awXetaYtxm6g42DWdZkPWkNXKEb8+Sqwl5hGvjDs+pEXMhS9WZ/r2KA+0VmZuk4WammVY3SnI
RtNbOUxX7x/zxFwXRjTlD9pii3NbGk5qmVMpD70S+S4ChPyZFf2djUGEmk2HVvygv/9boXPAfYs3
FG8uoM3F9nq9IGNgbS1rSB6TUTTDrkobB/bbJMc1V583DhNwUIkW9dxBvSrAK8MTsFNb40ASG+1M
OaJhULnlrtCN8otRDvVBC/CR7mfSX6rJ4tftr/XqWuSggEmFikVvg6Bt8fEE8eRPXZniiGMn2dnv
HP80eXG7so0LmBfLSAjBYWUb6RcBbFtcChqpTobCn3kQSvO/VSofTtjY+N+bLEUcue3gREMAa9Jw
n06WKrcF8qN/UX12zJVf8sZ8LfigMxdFn+tbix+C6I3VlPTIDioJrJcK1NmpT5tqJWW+vpJmwBG3
AxSW2UBysao2eittTl52SOvotykhGW00j50FOZ49+C4I+XfvIm8o6eLMPCfyXHwmRmIHPbkJUv/a
8DNEJGxnCXetfzP/6IvQm40jJIDRzuVHLLq49hrBizG1jXkwRyvYFjjeoXyXN3eebJPj7flcrR+F
Bpi5s1zNDKFduoq3eU1iB1/xEA1gthG8ACJk527+UW+KT36c9Lvb411NjfE4lJic4ONNljVfQ3/E
WUS2UetMLX0HFfpftVn4Afg/3h9mXRv+ymZd3WkM5qDFg8TbzHtbttyEk5lFE8f6YZT5+GXy2uZr
lk7Ak40pPJOc0ZBHFmkl/Hlj0LmEDOee+A656cUJyTpRw2hghoA8y4ey97R7u3CsI9crfjge7pit
BTX29rIu7zagUCYSonT82U39aqaaFsctGG//3GiyOvj+iCCi4aGsiPnQdmwqZwepCr9IQ2Br2LfR
yre+PEXz8LNC6at0so5i5eWuxn4KqpFk4yyNJMeaRK/uAFYB3HDd8BtyVO99rJBsoexKlQDwBty+
JfS8nHynzsWUnkevQicN90Zpf64ESc+pHEOn+Ul7Ogu3bhrb5cqFs9zeeWj4kyhtzTgLaj6XUwVD
hjcZjYhzSaz1gTIAbpEG6fBXgYZrvM3N/jcKmePKAi9YDahKMSwizchrUGpF9XrxVEKWoH7rjtkZ
0YjR2BhDUhxRXYg/h8WArdJQ2eXRrp2Ix7qV7gdI7a9+vqb900be+HT7tL35a2YUEqU8OdMrF/tt
yW4IXSoE5xauEqxYlfl7FN6NZxP2sNyAw5fRQYcP96IlAy7u5lBicyz9aoqfjNBsV0oHyxhtXhxw
bgCbiWC4Mhc/x4YK1GuZlp3bbPgV2U2/h4kIQqnwkddBg8LbOBKPVS2Enbzy4S3vM4amIMYigEWZ
tdzk5XFIVRNotWMWZ5R0qzs71ItxUw3OP2ZTBF9XVv3qK2MsYqUZGE/aDpTgcixdqrzrO+zqGyfM
ToaRYiyUp030aaQUXjw3qi5+BBqC0Qdy8jJytmWrB99F603mvZnC2d8lIi6sTeTVaMLZvfO1M8KE
5rM+aOOX2z/2rXWBH0KhEBwXgc/iCUurCQf1pCnPw6iPz00VvMRj3T0avr1m3vrmSFTrMFWBY8O1
cLkq1mhXrqApeQ6EJgmuAufUyLBGpaoMhjX40RsnbcaLyfnDBxew5G15TZMq39DLs9cURrmJnWxQ
p7i1gw+DqHVKE0hKfRlJZ3ixJ5jdKwf9jbnOSGdnjpcJq5YeYYYWT2FnJ+W5rbL4qcOD4GMzNcMP
XRvW+CXXM2UglIfBVILnBmB9uayiqHuzgRd+DmiK7JLWqe5FLqxTbcj0UQg7fERZ4yuyMfHx9slZ
xo2vGkZ8VIh8MENkDC4HrhCQdvwACoCoXbwIySrDDaUUc2Upr+7xucBMnYcPiRYSxJXLYVo3siOp
1d15wsxxr1ohgePV01FDQxDOUt3A6F1L6Oaf/mdcxwtJ6MPWEdUBJlviZOzGSZwSIi5SYLN4tNti
UD/rfjxraiR3zovC+ViUtRVtfD8I4g0M7fbf26v7xrRBRFCspcANVGFZ1W0KMYVSU96JQM85FcFQ
JhtdTtN97A5RAnbaRc2ty/u728NebyoVPOIw6iFgkq6UsbQcFDqMnuBc6CpBh6sXySf0TYLd7WGu
H6a5dcDHQSF3Vlky5g/oj/BSRCXyFG4fnENsB7WvA3RnzDdFWxQv9eSBFR+jODKRoop0cUpcmbeH
IQkKpBfcFN+su7JTkf759o+63vU5zrXITQjor8s0dTl6vRxEf047W21ka1XmpjQTdeKWyfEU9FTy
y4/9YS+DrjwZiDDsb/+A68XnB4CmpbTJshAMLxali3LZWelw1rXA+NcYoYhsRGpO7/6i/gO3AnQF
NnVFvEztoR6b0unPYCjUD8rZL+iluntZqfLBbcfhbuCdPN2eGq28q28KwU0KYbMAKg/jVc+0bCs+
ZanOI6f2YxnCcd6yGRgB6lUBUVl04/AcOYiQ7YxW2QSIul8dcvKFcedbRiA3iuMafbAiEZ7Jm30q
SmWqrFkTEOs5I2kaPPh0ClDbPExcZ1OPrY9+xIQsDWFXQ3nYQSwMx3QEBraKwP++1bXcv88m5aLY
HE5++pTVfVh+SegWeZvKHsW0dfq2ew48ZFrAk3pp+SUCLGDiLBlF5rNpF6J74oNy76DGJ/pfel07
3q+pRzcD9rYxmPsu6gf7gWadp2M2aNf2pkfcLtmgC6Rl+7ToWg4ZigffWnhWL36Je+O5sgrjbxDm
s29ollezfDpeAfmOZgh2jfDAEwh+RpdCoSzb/Bsxp/iV6/nk3WW6QNJhXpZi44O+/db0mfodFspD
HTAfXHyP9NbduaMzecdeo+e1hRDfP3gqQoMH/FD91cSy6TnpHZQjzMT32o3VN1aP7VydKChpSfIs
NFeyXgMGJJupUfgBNo2dh98mqXx5jBHDVr+SOEJkTCm0AGDuupl5Mt0p/jttrIHCee0Y4tF20/5L
PORG9SMavP6jj84BWiqmVcoNJmzB9FS6JSbghqyd4aMsIWJvyI+jL76fQREKbD9N9njlVu5Jr1qk
UKo4s4ddEw0hciVWlNW/WaSMMK/Mw3zbxa5fbIbMcf/yU9QCVrLJ11Tm8s3g1mAXkU1hMynsXH68
k+yVTWxZn11j0F5CNwyQwfHLWSIja4zvUsendCvizGwfDbqU0t/auTEfsLLTnlILRaltTb1SbeoU
mggWCcz+FIeTEcUIgmRataPJV67hqGafi8VTh6gx+aBD7xCc/bL1nrhR0I9a1JwdCH40sxqs9jIZ
FxTDuw5+v6M+J6Nb3MV9nX2g4VHdiVLq5zap3b+sTCCpcPuiuIqc4MIgKw/FiS45Ic0if+phJ2et
tOtz50blNvZNGKWjGHBvCfRx5bG7qsHNU5+BjvP8eYSWvFJcHWKi67w583mzUbw/6EwVSLD8pDTY
o+YBLqB2SZKdtMg+h6oKD35KT3Tl7LwxZ8pUXJlc/OQoy1TVI1GEZtk057EZ7aOp6v4xqxsIcHRF
Voa6Sk1ArLziY2YFJSo8i1Mq274n5BjMc1bL6lOaQBbe9BCF3Q04J3zc+jIsv9/e0atIBloKeQWL
DPCYBHD+SX889WmZO+1QQXs29dD6VMRZccq0WDzKIpt+CREEkLvKNZve6wCD4hUdF2LwV+XJV9+n
P0YF5yRzrx3N+9AlRsN3ZLD/miy/r44TPL+fMq+a4ADfC5dcgtvxnwGQX7gbp1ZE34EuaCtv7tW6
U4mkcE+dEDDvrLV9uQhT2jZEVY5132BESD3Zdg8tNJqdLjuxlaqXK5/RHBVf3EYQaZHW5h92mUO+
CCXAXjq1WYdAhHoLdRplDT/jVNYUta3eQCbZbeJPQRiV8WOeJYa3csqutnwefS6iz/1gUMSLU2aO
TaiwCzfvfYuPuIPou6GAOdzXltUEPHpu9tH0CqEdbp+0NxZ5tg59dffglC+vYKtShtt3rrwvRqLJ
THej+iUlUPyJKXauvcQUcD/fHvEqZLRJf8CBYTxpwDxYVrXH0EAlx/OBEUajfHFLKz/oWNYdm9Ex
fqIB5CF3lNv+MUlMeTQp7ZUfbv+AN/YZGTtKwtShub+XsMpgaBIqiYZ+T/u/+J5Bl/gi6lTs2rIQ
d0mmtFNqB9VjqRXtmq7C1a1l431KkQvgCThGKiuXR1p2bcb/9PT7ZGxHXJYDOT3LGnT1JrC6cYWi
eX1VMxo4ToRkGc++6h/g5TIUHXfxPR9rfGp0UeyTSmvlrA+J2jj32p3wyvxXhV3ql6GJIesrqdZa
U9fLffkrFnM2exrR06Chtl37wTersLkyS2cygs3oq+mHLpGULjP8JDeBlwfF3e3NfmvFXVrpdIv4
Az/+csXHbEhkrlhx1fnOtkoUrpEZgpV3IHydaOUbfmOq9JARo6VfTRK8RAcEmZ1pdmXL+1AbEuO+
01wUxUDqnwYgZhGuzmb70xfoZz2mPlYRK/t9/SlTowP9IsHMafQA5w/vj+vbiMOxoBpv34vJrwVq
YioZgbFH40zGjXZhKa2VevGbIwKk4sjOjoNLQp4LjcorqJXeG3lWwj3Pg9lhGHPq0qvtfS+kfP9u
kt/PHXOLMWdniYspmp2Ox3E6OPeVnnr3xjQY2T7DhEjbW3lbrQz2xm4ioAw4hxCPavBSWMEWGpAo
35H30Om9J0V7DJPtaTqjhAc+X8sRoG6tBK2y0ndWUr+rU0toBUNtJgFBjrsq4Ay92SJwgNNSXARm
c0ByGy/bKJlKpMkQ1lwj8l/tI5VuTiwXAs1xQBCL4qtmJh2hjVYx06TcVbofIeSDdCaie+EpNVT+
3pUFh8g1iDzUa+/qqqZdx04wNUmNAWksDiUY9+3MedqGQOf2epHo3xIRRl/1tDc+vfM6YGQiCWPW
+OXcmosDRFPe6i0Jva+NW/kJ/T7jKRFZso0rxypX4omrF52xXKI3bl6UOUAZXh7WEIlWz4vM+h6E
g3uygjY517zmW6vqMVVAtxqF0rhaq+K+sZcIYXN+KBjDKTEWowaRnWV5oHAwwi5xhhRG4rmuLO9L
H2bWfhTOmsTn9TPjcHJIBeZ5wk1fXrEgrl1bCL3FIslMP1dG5Nc/bS1GH42MPafMh4CvGb/4lpX9
aFDGxJ4e2m7oUZeKcCJYWfXrTweM5cxsI0sBq7T8NaZM+bRCd7yvZeEctKzTn0Qw/iRsW7tvr+Nl
QJU0ZKglz6QENvlyg4s268La0af7gBpCdpKTTXLea351lENOZTdXVMl3CjXHfQWquH7WJsKZaGMh
1of/AlLO8dfbx/vqypphnlAwwdcTwsKkv/xFpZn2JsrO032p2sDdRrbepFs/IkW6n6xM5kgAOW60
DVAlbI85mbf7fPsHXJ95LkpuLdqW6HTAoL78AWPmjgHNMnVv1knwolyjy7d0MVL7bqoiaR6iNHSH
v6zWNVaLCZK/+o/wfQaKWzQQmPyMLLKW1V8urNYiXwieOs+qpvvUYQuQ0ewa5TaIMZrcm9tsKILk
b9XleCoEwVTEn/UgTbwvOhpJnbcrLauNN/PUHH3lRl8eFrZkVhAByYE9Jb9xCfdS8xCY8w1PQTsi
X/qgckHiiBtI2zh3biGGJ2hiWTiLbaJYjOCiT4E33UyVUxUn0YZtt4FrnyH5eXvHFkeG1eLIECBx
YxA0XEF3sMTwhF54+kNCIQ9DE0rYzV2Ydn29q21nuO9Ha3y09MyqD2U/yuydVe15fIqbr1k84TgU
uMsT09BN1VkX+VC5RnnM2Aabx0Co6WePiToMwF5B34AJk2SbVB/y8lR7KK3tvBbdSdBN6KHcXpBF
Rfn1B5GdQLuaMbN81pc/KE8TBBJFbDykeRbdtQ7FxE1ooTG5clEt8iDGcWbknQMvnFvk6tFNW2+0
m7R0HpxZPOVsdo5KNr2VOM42zUH87PsMb5RtHk04TI6T7UfbSjVYPN6e7uK+/O9nzL0LKg7wjl/P
7R9RY0cjuzIK4T4kljVmG7RVTWtTgx7tNx4qo2s95evjxqzpXcBro8UI9+hydb3Uamtf2e5DZ0p1
cJNRL06m8EvMacJkW6WR2jlCh9DShP2a/ctbY6PlR3+TejoOxPPT+cdUo67KSmRj3AdBph+jGtMi
g4popDyFSR0IXPPswNuECLZ+AXiDEu/tlV7cjfNKgyv4H87Oq1duI8jCv4gAc3glJ9yoLHGkF0Je
28w589fv19fYhYZDDCG9GLYEuKab3dUVTp0jqNjAfoNQWcXn+lQlw0xC+iK1ufGkg7UCLRMZJ2g6
W6+BpeOhjeK9cGBjzTBlQGBEn5OnYU2souDwjVTuUPuTCTYOmZYgBkAjaUZUNE6ew3ZsP0LgYXzU
mlFRdy731orJdplTYlafyuTqbofxIENRwIq5ptXRGpzsYU4ChElkxW+LaDhSQbdP93dZublXDrrp
dD4JIkh9+drXX1mS+nBalnl+lVNm9w5zorf2X5ocKF9KQ8/RQTEGSARjZRjML4WczuFlaio6lPRh
4g+5nRmfzaDPMphDBx1mWyOcDcudJ6sI/c7sA6hNFnlRes9BTJa5JxVplfsrWN9I0ZnGIwhALnQR
tH2uFwDxslTanaK9IH5dHmcnURJPcxrntZfjeW/cZv2JKMTQauG5FKhRXpjVgy2r+aIWlMTQdIUN
A2G9hSYS5MZmMiznkfr2p34w9sogt59IDCGR14gJWurVq8Bpgpq60qXIfO2tRAldtVJa6wu9W6WX
PSvR8upLl2syvPRRMNHsysaom2Sv7TVt2JlQWV8PFs3QN3kWF4RNt1Z3snSmRQ6p87/OneX0h9CR
luVQlco4mCdJmsdzVVtj+zAXvZz/UNEmn3b9r3hPfo1bBGIWGiuiNjIFahSr8woZUhGMbS2/OIVJ
05iPXDGElrSMFiR9bUmHIFzS52SW5fCRuq3ytRkL3KQ7ay3Y07EcEWKEEZ2O3rsmwAXU9L8ApHqt
XDtB4DoRhCAPRVCrxfu8pkvrYdBsv1RhFJnHTNGQRqV+FGkf82BcjPM0DdPFqJR+erSCXpa9pG36
4RwaeTkcQz3SIq9T5fB9S4gfnXRd7fiDzGly+HaXrEXeNBhUuaZBl9uHoUEQ0yV/kPQTZNBsHpzY
05eKjLOrXBqKaXqQjNYSwo6aMbVHfRwz5WMmh9NjEzrh9F7RWrU5qlqk6YcR1VjrezIuyxc5Aqnm
KlGe6g/3b9/NhRCUjQ7PPwER1Vhr9UiU0M5EUB1FL6GSyMrJYELnfVhr0rs2mAHEwntWPhBM7lVF
V2mbGCdnmFPce+ZXmXgUB/WXt0lbwFW2RuW8wFq8eKUkSJOLkjUW82R+TDWD0dz7C71xMxC3QVLJ
MAenRujNXFssnESTUjRYXvrCsA+BRdmm74zxQMRZtTsu7Sb6FZzDYmiEMQO6NSTF18ZSCBnLtqmi
V3Bui/IAcTHotYhmsuYutDZnanJyaR/qZO4al3gpQxW4m+X0EBtR9CxucbZz8283nF8E0ok2stiD
Ne9rC+tJ2oZj+IrEjfHXHCrZV1J0Wu1tVJeeAph3Zw829lsUkchRmO2GdGLl1on2ptiBWfe1NLTu
WcXsiZZm/GTCm7Xz7t6YYqoDcDqD0I6o+65dSh8xwhbBmfrSgGF816vx9E6qm9jr6nZPFWftylGO
pRRH34A0WJB2rKLlYW7CHkCT+Zw5cS0du7Z2jkMXGKY7m1xvV6o653GU1N5t9Gj67jBZ/uH+ORb7
duU/Cal466F+BQVi3FABTmPTVzXsca9otzOtBx26k72E9ZzPP+8bWunOvGWVPJXgxf6rCa5R/3WY
mnU6Kg3pUDkUXrto1ss0RlpwqPJA+zCX8zC69axUEUmcqoSwv6uo2fPuUgN32zgzpS9Kb1bNa64O
CrlF1kNA3+ilarh2gu4SQvGd6XzryNdR7gTQ8i0IHW3YU7W7OfrsGGSiUClQ9BO4revLqDRNT2k2
bF+pjnRPfWsp75s0Vp4CMPT/9o20h9HZsMfjxmFEdYoh8nVEpgyt0ihm1L72w1LCpR3kP3mp1Bm5
6/xDvs/pcnP8qUQzISIgScw2Evher6+VEmMgHO1e7aWen9rYDHhrzHT5SSraf7l/KG6eC2GL5wJE
H3ebzum1LXAwTsJQY/cq1436qiSTdHLsBHnwsGbQtzemf1XIs3dc941R2tGMEgP1wW1jc5VEjVZo
j05Zy6+hBcTf6Y30aKpjelb6CnwdEB/kYNMy3SGLuLlowipRm6CiZXRrDbUKkJvJDaeTUexG8smV
jHj+Dsowery/ozdfD+QUMRGnBTwhtK+rxVX0yHRNMpRXq7Gn0lULPX8mfjU/qogtHO/bujmZ2BIH
UnBWCx+yjr1k4stYipXXKdaLJ+6AekqYXn0yYuapkBEqqm/3DW4tTtQMGVkHRUZidn1cKqQu6jgZ
1Ndobh2Y4zVlceUFoNVjSwSwd07e8MFXvpGUnpeAJ54NAhG5uumzXdSpNRvpOwRWdfuQNJSHD5OT
9LR7FYSSlrrWHLQrjeYbbL7pBQAQY9AhRB0wRjpycpaoNsqeGk7dJw2kUuXlZgwhQB1nCHLwwEo/
Biq9rasHZZX9TzvlHMW5sbLhB4FbkBcwX1RW7Q1Zn38bYW391EwaMaKcM0ZLPWeOKx9QrLSop/v7
/EY7eb1yWDY5FmJuhN1eB/ZBEwmJn1B5hQxZbh1yiMZeRs8kXYMzRovs+NkYHf09tTbEXZsw1D8k
WqXWh0Qn9qdD2ub9UzOplQrVP5I7npIY1uTmedpmR6ulfO3Ztaqm38oxRx372NBFH1+Y8Z/G1pvD
Om0iF3WGsv9UtmzfdyJhBXnXtpuk3wtYDaA4QtOLiIJLg8dTr4/UII9lkKpN5ZuZIl3Q6xneSfCw
expApGMUtOlDZQT5zv6ui/7/WX0jxMPHGjQ8r63CrKIsVWSUPi2b7HEiQH4YtLh/TkYF6J5WLN9S
CqEPNdiapynMci+ey+T7/Y+8coPiN4hHhXEVUEdkTivf20056oJy3/gNiDoXUoDqMI129l3rq+kd
xETdgeco2Ol5rjLGN6PgrBjtZKj+FrOGyApJba21/lCazXGkh30wg3J+jCL1azT3y6ORlRKaQqgl
31+tcA2/nGgMY9Bi5EsQUYt1X++4Uxpyz+Da6LO542PXauEj3ks6TpX8U0jO7Ljh23WK6pzoojCl
S2AnPNkvCQnYd7xSMQ2+MwJvtUwmXWqYyQ6lFWmHEH26j22n5h9HZ1eleZ0siJUK+Q3ecMr5gojq
2jSDAEo2xd3sV4EzPPVLnlMT1B2adJnyVQ5k5I6yNGfypibMTCR7PsD2rD6g7reXt6zc9X+/hCAJ
ggSqMVT9r39JNC11Xo7d5AfTrP7TEXA8GFqT+G29S1q4ji7fbL3JqZAK0r1a05ilQyyZmdHOvjNM
Djk5jEm9ixISsNh0sewIYhBQjjTNCmQO0ZNa/uoHRaEHPdDgeIxK9IOIshyYNxGJea9VpiofYkhb
pacUFZgfhpFlipuoChLkfNIu9MY+2GOp3tovMa7E7xe5zrrladtzTUHAmHz2lM7eXIE5QbRtrs56
oDU78cjthYBgQnQOeMLp862HESMUCJYOGkHfsuLgU6Q0QXpc8qXrD4PVxdqxVhGnOd+/hOKSXV9C
0hweFEKUNxTC6hIa4ZCBCe0VPw+jxVORhTqQKoYzvASy/Rw1kXIu6iB20ctbQuoi6bST7WwsGqAF
FWyxw4iIrF70TIWJqrUT1Ud3TD0mqlm+5PksI4sjm//GcbnHuXzrY2lvkidAw8AHvZlAUoOmXiIY
2Xyps4OjaaW512L0aCqNc5LCKjzYkaYc7u/y5iLf0AEA/xhJXi2SVMGWYiAQfhU3zTkolOwxR139
nbGgg15wnHZc6+2xBQAhWpacXNh5bx6SzpGyJZ81P6TPdGHqCHVaLeyVj/M0GMpOHWDrCIkZWkou
dAOpy1/7FBNFqgZNLM1Hn02JmMpwKIWNg9M0Ln6fOjk0iaMb6mNSH5Ustz7ksWRFOyu++axIVnKA
YOaBgYHId3WO6VVW0UJL3wf3gZ6r3izSeQaOiZBdKc9u3+bVO65ctVN0uXlUMItwCLxlcG3SDF09
Krlk2KPBjIhfLMwZQNQT0wGF5v+QJJLhW80wPFutOp/tPGkffvNMOcIqpXVQjoTD65yJGy1JkbYY
PuJ2yY8slpInZw6sj3qlFscxrorTH9gDvUMBnwo7GKLrz2zPkz3ziBu+nugILdoW7R/wHkn8zobh
9Nyg4LyzwttvSrPDxBKjXxbIxlU4lHQR4x/cVX+SpPFrUZXMo6KQfJKURnB5F8PXBhjaHv/7hlVB
KsYcpOAtp7F1vc40X8YMGLDkw5/91YnCwCsVyDRykeB7daf9k8sd8mP3N/fmwuKCydvoWsMyhD9e
nSPK9Jk+RKrkMw+R/6xQ9qxcra6+DoNlfb1v6vbIClPUSEXJDke48kV2KutkTaPkB2YsP1djVJ21
KdIvjeYkn0ddJ7npBpI4W2a65g9M0xoG6UYew5zE9daWQ9UrUxyFFw1lgvlTFrf6J4jpw+VnxhBO
7aG/ZpwUJ2fkpRiZ/Nkxf+OFRRX8DTeKsxKvzbX5uUYbUlWb6KInVfmvXcz90zRZ9UeGXmWUQxlN
2vmqmwbBqzJEKErgaxUnfXKk0anU6DJFITrFgxp9HZnW+d5WQeFKcmbsXJiNU4ROE8VfgZZkmkMc
7V9C3KxrtHwJNcefK8S2iZsIJjypT43KzXVc0M5+bpmDAB420TdQ4VqzZDCDNpw1K6D1qaVHo6Z/
6cpqID+gYoo69f2zs7GXAPrwPshhIcS1/nhZZc9tGiw0NxWtVh76CdaUroPbyTNkSTUOZlvVj/dN
bqwPk4LzhqIwMEL1ejur1KwIYOPwUhk9M/NaNEifm6xEEDiI67/v29pa3ps6A6IB1KLW4x8RDW/N
gg7hgq5ZdaCJmL4HaZaeu7lLTmCs//kDc+wjZVOI04ESXy8NMfHFmHHblxoxwgb5805/UhMEgUPF
WCTm4Ha11jcXSP1L1GnRzTZXly9NtL5Rkiy6ZGqJQncT5vHw1CYF7HnNUiTpYTHSRP79EwoihWwH
cATP5DrxGiJdWlJajr6UZJL8WscN4jJjFc/diclfY+9J3ng6cG5vqCMYDm6wCUA+2yh38ugSxCVd
RPojUnFqnF46L8lUV69VO7ymRVHuzJXcnlOVW8GzzN2nF7V+mRW4gsme8/hiN2q1uGBcDa9sJl5q
Zd67hpu28N3geCn73ZS+1VJJl3Ss4wsMW6hjFjA0AUfvXyXGIHdu/LYp5hkQJYL3fs0+03S2PmtQ
Gl4EqWR5mEpZPQZ9an505KD9fV/GHuKq/8+YeDV/cZ3yWNlSLdvRpUrGsXYRYZo7N1TNRHqAE36P
pP32oGCN7iGUndAt0be4ttZISu9IGkurnEGfEZhCzQ7+m6xA6hvB6QXykOcCd/Hl/q3f2FEBo2Qo
SgB2bubqlDqMRMs2vlCxjR+UrHcuIBqZBIqkck9EYNOWyLSYnKe6s34cKpMBvjFS40vPsr460FV6
WWAJGoYy03eC/01bRDJg/gC1UMu/3s4adrC8GZfoMkOm+wIbuPSadSNa43O7l8ltmQL9Y5Fm8Kaz
tGtTMNhklQLLwWWJppy71rZ66xr92EL9RDAR7TiwW6/Ja0esJBisBO3T6qAknMteNdPk0sC/8AFB
969obUvMevTKl3js+0/3D4j4311VA8Tj+ou51epmE/ZsuAyiSzEuIIhAFOY8PuPo/LBbs37vhMwQ
fWnHilmulB90vG99Z7HrjEaKe0p3bZhczCEeqAcgRBgQPX2QxmbxUIPOd47Nlj3cJi88N5/irfj7
X+58EQQMQfL+XZzGHp9TJ5E+h7Y1HJ10Nn42lP73qm+bBhnbYSBPNEzWA4Blp5YFz0d8Qdw5+CxP
avFammHldfaSPQK27n9vMAxtYYbBmUuj7wQDCSjy6wU6OjTeA5C8i05BWXNb5tDl136O6vFY9Gqx
PDh9LVvPYzwtiUd/bk9Tb2u9QvyFlBwwOcDQa/uDZHUIxwsPXukjzcuK+Gm2aj8v5PJvdmOvc7B1
OWGYEphkBA3IRa/tZZkUa1EbxJesaoZP2dhT69BABT6a4VLEO1dz05hDBMXoh0hP9Wtj9EkHhq/k
6FJKQdu/b7qhfkTbba7eTYASd4r0tyVkIM1MQDFmx6NBSWx1VvNaU0agrcklpy8V0HNu8sybptgA
jOQsCFyFdfbDBszjqdHY8qf5GLu9qqQvE4nY4/2LuvF8ibEsxs/AWd8yShVFkQ1DVnFxlNI03muh
M9FkiwLnNAacbBhD+ih+oLQGDOq+5fWoujjSYnZZQNtUISWx+sRBl8dQL3fpJSnUIDnUQTd/1c2g
8cw2dXRXx+/zT2WmvNzGZeUXCGYQO3SG825e+uG1U6s9oL740CunKdCzXFwiCNFguD4IWpVbTEwF
yaXIjXz2hoQymKtzsc/3175xm2D9s2jxkHtTKljZCScYEgyQhhdVryYSdFlKzsvSZvChzExR93Vr
fbxvceM5wCuSeMBkgJz0uoyopjzvhhHllyzMg+d5plXqReArczdQl7/j2pE+tYHSMshlWzv6YhuL
FSBCnDN3WTTprzc1NaMinRY9v2hDcalbuZs9xYzrQ5hJBRRa5q5v3viK6GFRhhb8V/T4Vl36QR5o
kALovahJ3o/HsmaQ1IWEw9wTU95YmaB1pieCbxYMQ9crmzIlBJ1Y5ZcqRajRTUEjwqcYC5ijUZcH
BHr25v23nAcD2JSYwJCABVwP/vWJZjSQfOWXJg7UU2PRD57bRf2H6mL41OlF/EDxrUNRDdy0J/py
wC+X5ITY8/z1/ona8BzQ4FN2Elk1gIHV9R1qNVxmvu0lalRHolQKoXUMLx/Igda6xLLVHCJIvY/3
ra63HDgsI4d4TnJdmWnW1c0pS2CWVEtnvx6U6nEs9eYpiXt8ZzUO/1gpogE7bmrLIEwS9NjwUQRC
K4NLM/AWsVL6apr9DO1w91iOSzO59Fv6F2Vy4t+M7MUKyeRF/0TkgWsGD4BpYS4lquprMNEXDxEk
DP9AI4QIYZsue3Jk4iP96vCEMVgrif4oQIN1Fav/JW7KqAw2NlBaP1jSLDlQSM3bT5JjhdFBq4ts
2fFCW5sJqzJNVB4bDuJqM4OifGNgXfwoa21YQJMyz14gyNC+Wb1jH8IUJvzD/QMj/pfrFfLWUvSB
QounfWWyHiLFmYpu8RnoW1ALoq3RyEbxPA6kiF65kMLDw5d/p2yznPvYCfecxPqeiC2GxIDyswic
iC+ut7g2qqoaEOz0mf4wclftVe1TbtCMk0JH/2uQ+uTDoDvZ5/vLXvvA/6ySlzJOIpopq9sZLr2B
ENSs+HJdowdeFeRaLly0+s72bnxRBGrfslDimZta3pwzwRBXsewv1qi3Z6NrGwS9EVyOz3Giyghk
jOae5sumTVGFFdcD9b5V7VnqcjuUnVL1c7V0+lMaJ7Th3TGt4uSpD6jwuZTlSun7/R29gZWwpewn
iANHVBAZ4Lj+kNoyjFS+Rs1P2qX8EMl6fpAheCq8miicf41AiOtM7Q2zHh2baWTOT23Mnehx48LS
HH8r94tRnfVpSrRW6dO616kLW1njtbYZPMoRDS3XEBrc95e8DhrEioFf2zQCwdHK6yL/ok9TLUPy
7KfBvDhPsiLVh4rx3c5JG7j74EVP3FazypfasfaGsTYOMA6CGwO8A3T2mjgornKnolGt+8Os9fkB
BH6iH50u3GMy2zhMQsCMopsJ07y5jsaLTK3JXjQdsJDROE9xnkRnFAQC/TLOS/Kd/ljtPPzBtooJ
O1rXePo1nr5JJXrhccDSRgSKz21YgcLsGKvR3UDTpJcOATHlMEywh2fjsjdptuEQ4bQSmGShQCmv
sRwMIBV0HSbeF0hBf1bAtprzVORqeoqjeHyapLGYH9vBGT8ZXUgykBgQ7/z+Kw5jKBkHVUdc4jrh
YnSmGkCGKj7TFEn6PEuM2biwwVXO+5xxf+WlQJZjL9XZXDi1OrgZ4FVjjuv6/sYh8zJQk6p+1URq
+k4KpvzQynYiHzXkbywvjONFBMBFacC8X9ViTiRSLve//dZxo/Hx/z9Cvf4Rkgqd2aJUql/LSvce
RFX+Pac8cjQLo/VI+rTH+/Y2Xh+8BPGLIG0gZFy9A7UFD144OqqPnLHs8ipnA7xzs/ol6WgSHucs
nP/OJ8cMdt6FLbs8J0TH1OxB+a+C/m7OOlsZUs2Pyqb9GUGOHLxGuSxJaOMaaX4K5sT+oYoZrvvr
3dpfHnlyeQ3kHxHian/HFqh6hcwKJeb2yKiscwpAN2auai7xEeb95Xzf4NZCLU6xyOiZHJVXGzzQ
gQAJ0uq+XSrtS+qMw2tplQlTK3Vq5yepKCLA9pSt9qjHNw3D4gDAULCprkO3VJrswmpKzZfGEhr5
oC/ccUybV0cemQpG3q1sPMaCouwPviwgBYigqF1APrK6RjkSIIoeNppvllr7bpr76dOQD/R71LqG
CYSm7ARxLNy8e+McW08fMBiRQeK9AJRef1qljsp4jGXAKRqQzsPcqnZ3lie9RTBsaarxT9YpmCPA
+pHhrD+s0WXhCNpH980+yvy0kpYPTG7agVuoS8VdbZDjKiPaUDsHanOZOGZKxHS2b0giFjWNSnCa
vA52xNSrMi/0n+LYKaBryCjj7LzxW8cIVgTCKF5y8JvCa/6aART6PBlNrvtyrL+TJNt5ZwEXPrHF
7SnTluV9qUnz9/t3ZmuJZLEUnqCsIyxf2VRCqQn6gUjKkafmqybVi3wCn5adKMS1e1P828aAJzlC
dIsCxPUC4QQM9GqwODa1ZP0jRaWaecuImNpBn+VuOt1fmvjpq3RD5DdAwyg9gP9b3Y4wCOJeQQ7V
Z3A1eFarvswP5VS+1k1zkaokOyt4RfsJ6l/VzYOg2jG/8TXxRCDreeEog6+ZjsEPdZZklabfztNk
nqUhMEN4EPXRb9AlbR5g+mBwTc/jOduxvLFwzqzOButk5+TL19scJKNlMr+OZUMfBfWvdggSRCfc
rgr+JcgwE0QuVCpc41SWBdLesS7//o0VfLRCM1khUF/XBhK47ks9ly2/ZP7zPOTKAjRjorcRoXsJ
XSyu4kQbdY+UYePJoVMliCeJLOjtrE+zTaMPdk/Lr0dNjo+1oaWDq9TOv1IS9qpbmaP2B3st0FvC
8aNLsJ6hm7VF5jPHlt9LY9j3XjYl0V9Vn+TRQR5QmjlpxdxKZ7QKS8vtG0v90vAneyQRW+umki2A
ggKYuH4IJlWd5Rm6JD9p8sZdutF0ETWPGtdIgk95RrFxpxSzdbh/NbiKnYyy7KRsDkxf7qUyQSqy
kz/FkyMPDwFok4MNpWnhKkko/aYQNhBSoJeUqQXpI+jate5wo7bTlBU1X7iIqsqVGBp7pttUJJ4e
dv0ODlFEKCsPAniWljJGxYDI6iJp6gRftR4Yfpg2euBKlGp1t0DidGc3N/wi054awDEIMYGPrDwV
5MfQvjDJ7afQdi0QL8B9+DGaqhTqg0mbG/++Y9w2R58BF0Elen1adDlj5mbRDL+cYaJ9iiPbar2g
Mml8JnVh7/DNbWSuotTCMATPGgCq1SZaepjIuHrDNwtmhXg+QTWpYyd/LvLc+mo4vfw+n5viE7yC
044X2jQN2p6xLQo+N6QxZpFRHxhN3Z94c0Gya3L7qKd6kTyqAI6aJxWKLUbKUWn+W+K/f5Oh4e2s
AnOHpJV/2Pp6+AWNiaFNu87ytQha6mgYkh/yUOveXFvNDt779j4CpkJ8QzCzwpK7/qQqIhyjHiuq
H8hhM3pS2VZ/w0Zjzqcs04z+aMsxs9JyXdCNvX+Ybl0Pctusj0eWAil1kOvHxpamvhtJJPyiMMMD
pHBhfoBcTFc/C3mIh8XoouHf+yZvz69Q+CYoA9cpCBnWXl7L63A0BjC6dd6/hJIe515NDuvJUhzt
dZdvfQAIbFk0MYjsaS+sjMnOwlh8Fpu+OpTx/yjWrLSnMHPqPYKlrX2E5gL2E9oXPJmrfZzUTjFD
aNx9w16a4pSmVrwcktmSjDNqitYhNYNpjwRl49QAd6EYCoRTcEKL+/NLwGn3ltkaaeP4dFy1+tTW
JU2ppE5MgdRpg+fKHux/mPut90qVtxEKWTDlFtJhIeuzZrliE2d6umBGg7I0HA8u8/AU091E6rYN
tZ95ay+HeVSW2JPkqNcPsK+mezWIjQ3/9TesW1O12kKIHYbxpTDk9H2I2m5yTKu8LA92D4e5TrAf
/LYrFMk/2HZReEd7YvWN7dHu+gH2sQtPzhI9IwM0aF4dO6nmmvZQwMWXVI2bzHn3LUi6fsft33pD
YR2qDcTcqbGtIdjxTOZcUuG4qIGhfJkpBAQe4YT5pel0MDdTkXwgRC2h4c+1HUe8cWO5rURIFP9J
pczVA6fVrZlluin5E9WYZ11i3jpPLelzBx7ofN85bH1WIYpFhMC8/w1pTMbg5VKgt3eBnaVx4T0J
PzhJMB/6JfusTo7x5b65jStkioaCoOVghtZeZcLgYGR0plLJz4ooKTwYf6b5mLP58VFvmfMO3WYG
ixZak7nTy91wTGJqHbOQKZIbr0Kwtg9haTSD6EKdfTZP6TCG1rmzYuMPNpTiLxSVZMGUV8Tv+MVJ
DFqVlHVkxBelGvIzj8wEKyWjWpm9DO05NiRK7Pf3dOsT8qTQC6O7Kghvri02+RA7yaTFl46hxfEU
AxAozs7cGNEDUwRW85jDDvzxvs2t70hviACefi5pi/hNv6wyTwMY6XWQwmoHXcO4yJOXSwheGGXn
fDR7ozm2em7ubO3WtaD2S3WM3aUvvzIqLYyXqLUdXiKmYCc3wRs+qrGWf2wbRhbvL3DTFqqNJPsA
7KizXy8woT4ngSoCNZ+N9Qc5lSsvgEvGOZT9KO8piW+dTcIuvh4zH6DmV7eisOBLtKAUuqRql/+U
lbQMz10W18Xh9xcFSoQYnd1j+mD1gLXR0rRamjt+FlvDCQUwK/C0rgu1R2NeIIv6fWscDVoFoj1B
xfx6CzUD2gRFkh3KQaMMWWebRIWrd3IRH9tEi/6+b21rD0lmabCzNAAh4u9/OZFTUFlRRqThG7T3
38HLBAQIUFSTHu/b2XoWeIjfAFe4zTXthhjfstM+C3y6Hkb+4IRW/EqjxH5dFGCsUKDZxQASCqrB
nyEZXrNjfisUoDpC2krVFpr31abK8mAzGFNLfro4du5KGtJ1DNiXz2U7MJg+OfWJLY7PyJ2k7REJ
0OLr/fVv3XxBtsc5FbwjNzWDMEorVD4lP+qr4DVgru01JWd5KYwlo/lg0hVqcm3nNm50MIGUA5OE
VIJRD6iFrr+uXiihXAax4yvh3KSvZdkEbmupkXZGyEVHP7AI8tB2oVdT1Wf6Zfm7wAha/VJAA/HP
/Q1Y6weRp1AiYz6C/IF0kDLg9W8JKbsOlVMGfp4hn+I2bPcDQ/NVACGD0j3JgxOeQyXtDpkxG2cJ
THDukZYqx4Cu2exlVp0eaqPYm7vZegYQa+K2ofIGNmvlRMJWNRZ6gAEjVWWuH6Y2q8fHKpVjRrzn
sH+QMnWPUHvTJFdcN8VJoCV4vRPw8/ahWuqWP3ULxGqSVnev/LzRPmr6pBGaRbnxbWf3N+45sJ03
6B3wVXKpa5sVJBlFPvamby6VrfiRjD7qiZMhKSeKzE3rMmOham6ZSHnjRdEQwgSqyd/TZQo+Bo4M
Q29aRsWjUwdTcdGkHkGX+79ww0Hws8RgGzm8OCvXPzC2SifQjDCgj1OhLe/Mee94M3m03w2qlIxu
pRr50dAy2/hgVK22l8VvfBRBvkUJBpIBAsLVOZiQG7VbKQsv89Qar5Tf+4PZ2IWnJ6QOimnMu3BI
gUr7pe4DvSEgHMb5IeMGoAde7nrFnVQ5FiUl5aRA+PmBkdDG02OtOWAs5gxI8hGBlQm5Kb089XJp
PDWFvSe6Lvze+jeIN+at24/81Ao5B298iMRghUpwHhnHWh6GlxaP5GYR8+v3P/DqBL4tly/MFotW
LBt9vdwKmqegaULlpAZO+jpOc/i8JNoesnflZ/+zwmsCzpT6Hdt7bUWanMKGyVY51WWkn6I4SLw0
aaKTRLfjOaRi8BwgLXW6v7StXcS5C1pTKjDwIF0bNXtriS2bLznxpb0extwnNVjg1kbxYeearI7p
2/oQuSOBEakd8J1rU3aQc3N7jUMTJPKhljTJU6ykhVyhjl+kkGG6+0vb2k/bVMSINA8IyJBre1rA
hDhPqnJqylR9r3Zl42aFEhzHdHJgdSknF5nM5E/2k6kvSD+4F8zcXxvN1dlM6tlRTqMtJ26NVpXL
fK1zlMMl2jG1sZ9C/wS8mFDARM/h2tRcx5OKbrJ6MjKJ0VW4PGA1hQjE+b5YnX4IDavZAfRs7CgW
McdkFHHy+h3MzWQZa2YjTmMYToewSZYzRG/WGYhY86LO0Y+ZZtPD/a+4cUA5lm/Uosj6sNLrVUYW
lO89Xxkx8Cz0zEFPTqNg8TCRNjvfN7Xy4+KAiuogAmCMtLGjqwtY0Z9VUyeQT9pUN6dUQyWimMLy
oFWglwD5LCfKLtUxCMZq56huLRI/SqT+hvxbl1p0Bq+KuM9l8GFBfmjo9bmtXurH0LGXPzg1xHKi
/wV31k0HCJqZztRSQ4agK5RPdj0tXtIP+Xs1atFRkLrxD74fqBmajJDlkT2uLgRVuS7sZxxMKA6O
SenGDWCue4j0+e/7n29rEwlQRdmIh4lg9fqkJBIcXXJasKhoLtS/R55h8yOihLLizuB/L/et3d4+
Mc1NbIMz4/itWVOWpUHH3MFRV6QMJ2h1UliY4/DcznH2JGfLHgzpdnWi9cHkHvEn+mLyah+Rpaxg
iyv0Uw+C7kHPTOUUqUv9w7SD6NP9pa1jby6CsAXDBMUT0URaeZbehNnW0nv9ZE5WZXSeOVpZxqhF
bDX1eZjaBPmyrhuLd2ajwifvRW1XZG7VaGWYuchyBeHj/V9063igaSGlZIoXoB158/WnrYCH1nC5
miebprVRu7yIafjXZKKffGCgOMyPdmzFoWuhJ72nOLDxoak+UHg2KM1R9xB//0uaCd6iQtlzME5h
mnchT4itPjGEap/mtqw9y5z2OEXEl7wObN48LITfAgtL/nNtMIuXkRCkcE59W6anfh7iS0Dx8zHo
IvmY1FL7mmsQEo/BUO7493Wiw4cnDICxF91wXCDQ52vTkdVpedFP8kmNKjkANs7HH+p88hhOqH4u
gzY950UmaJMK2MmQ2PxYD1V5Lpnb/qJb9XTMnUXdOY23+8/wNnVwpn9xW/a6czMsUanFJrChWi+j
Z0Nt+2NKO+w5KsvlXWXYO3WuLXMQk8K5RBWamF7cw18+N2kPzxyk+ifJtvvPtZqlqpfYQ1q5ijUs
xzoD/7zz7txebQH6ZogH/ldi6fUAIh/TrpQ51E5aGhWtm7clLc42MsvToDjhb8tuQugJYAdZJBRG
cMny6kVdRG9FD3lR2zZuDrpdTUxB9OonUjp0XtuhOxhLanlxnuV/4T0vTtBaXo6cxpGxlD0EkQj6
rg87RQ1gELhtQlC6oNfbnae2MvVKo56qMO/OQswBEaGwi/ampW4/K3Y41YBYKX7fzBTJrcroWDSr
p7iYoy8AL+JneP7yZ9i4kXbN7L/uO6yNZYErIWulsYv8hbK6SO3/cnZeO24jXbu+IgLM4ZQUJbXU
udvxhHAkWczFUCSvfj/0f+JWDyx8e4DxDOyZZqqw6l1vKNw6zTgR74uZd5xpvnPvZ43++O+r/MfA
4WnYEiBfAT1fQkOtP6TtWpNo35TCfh3mrMQYvFDqPNbdeM13+f0ajCEfuyozERcXXubbL7V0yFN1
AyGP3WfZt0wLnG+QsdP1Jp9GrY/ZJ2btkEu7+B9dpViUWJMYJBZ7Ok2Sd4dNw8MoHXSOI9E6np0M
1VKo9WMX9Yumf/j3G/2PYcK1QNs41m6V7sVw9I1mzmYbjw9nySoCwh1rh52lHdL2zOLMK7IrPYr/
vB477cZqY/Jf7upQ4uetychOW6zJsRR+efIoVm78rrB35kKI8//H83FupwJkN4UA9fYjUtJKVw7L
5iIv3DgwF2PfFMSGFdtBDLrKcG1H2UqFN/Ob/ZrJTeESsKMQWXJxwYKcSr/z7X0nV4/om3rwXrR8
hrDcJbKPCQP1cNPzpJ1icd0Tg+qVfXBYF0vFBODJCP+9a0vOu1nDLW22b6iv0SPBznx7S2vdWdLR
Wmdfc/w7c9dLTMJUty+95Zq/0rvPy6V4avg46EehH1209TIh1xymn73HibG9T0mOP2TrnMWD6Nt4
gv93ZTi9W3a4nkuLHHoXYgjcH98+mpMnidZgRrAfCATRwr6yamI2FmP4H5slf1YBzkiuyfXgGFyq
LQq7ojKcCvPA1BT7YbbFYQmkGbOSf/r3iH33SAhuWXf4UFAUNybv20eafa0ngppBYBkqfWHQOCen
MLMrjef3V+FH00zbFpiNw3AxTPPVM8l+7p2D0WhkIeYForY0TGZoI3747wd6N/wQpAPaMv0QVAdk
Yrx9oNUq7WFuBv+Q4Eb1wyos95hAeNsZha6uAXXvxh/XIowKdzpaTVu69dtrlZ4hyXPv/ENe0GMt
dDnsElezbhOc80tdS64I/9+/xT/+kRaSObTw7zQ4UzEWhStb/2C7yxxbMHLPSWdfk9v/gf7/XlMg
E1IrwCXfYjqhcV5M4Mn1lrFqhmanNFxy0WLIspY3PSGt7i4QrZlOIYoNT90xQ3ilprHUycYRyaxT
rlluGaIJMgP2kN4rQyXrcohKkiGsEAnJIvcGdsdfoctUv7I2lS+qXf0HOKzWo5MUdkk9XC4f2hrv
56RwzRcFvYfY2bH2jWjTkeShEqnzQ8xDO0YkXup3cEfmbxir+tWOJtVCZCJYHvmTS5GFRGEH6wkM
i/WvsFsyZWtvSWA7eFJ/Qv/RVFFgllpzrzfYo93S8rLmuCkL92dg0W9FdW9nr4ks1bfKXIk5mzzA
kdu0t3ExY/HphmOCMuaeVpEa9mPladPedTqIMyiSq2YP94z0xLTAezp2lZkaj75s+58KJnB9GMGA
4mRNDIM4rXlVPy14D94unZmNsbItjEAies5FZUeyzIpyV9pirtrTWCufIs4d5BCSiAkx/WA4YrSs
cPBTmdQ7MyjG6qFGQp7FqUyd5BfNg1HEFB7SjnKdBu/NgNbcj/ys6gh1ym1NdrxCG/PKkHI07/aV
pYIqwC6uyeCQBn0m5pumHub5V9V2Tgf8ZgUTy9G4LJ8mDGCKNcS9XAaHXpvgy/x7Sm/T6M2ABN9g
puGM7EBQBON8O83Il0YmQ+MhzlPRHERrD7vKaIwyzFJ73Y/wcMO0WXOSsuomxmDomoDlcppT0FMA
Mi1YUkBYLqlR09o3S7AYIk7cuTkNXv8tmcZ67+IttPfMZni98riX1+Pwz8rFpkYMDtyoS1mWYyZZ
uWaeOKVkDCV7JDuV3K+zNJ242fyDdmtW5erGNml83Hh95w9xPzbmmZCgMTh4M0qNg2eLfN1PSacn
cddJ3Q+r7k+cY5/7xdemzzC1gQg263fNqBfJi+vbCjffmtL2fplT/aQGy0K8jhqvYyrb1VNFGT59
GlLPaGKzU+aww2YV2AKO8+yFsncH2AoVBn8P1dQ0/W5KzboICQGgEqKNUcsv/VRKb58TmmqHZTFl
r62phuKhSEb71tDargm3Tfe7jk+MHctOiPo+wKrWOsDWzIyjKczit2GLwqlhEnLEClk1RPCoPLN9
7sWUfuFLVW5kTOt6J4w+n+48R1tjpbohf1F9Vehn7nXOvxdO6dgfU4GYG4Xd0luHxOq85kC4jVf7
UV0YZnF0i969mY2+V4/5XNf+YdGCpiTRfrbugsaAs2mtQX3gPJuMu4IuTGDHDix3jTwkrIswCnMK
twevEVIuuyKXlfm5G9Jubo8qz7L26OOtmR88IVLjdW7TwBvCXLmrczI5m2qEEgVd+og/sT6/uNZq
/Bwo6wwyBgwjPbRzG6RMT7Os4iTorDSyJRSuz/8eiRzdLqYenRL6UBssAB8GpH/bbf86rpP0pkyW
vOaUisro+qjbTGH2zbBNeOylGiTSDtNe7n2vcl/LOZl/BynLwmNbJ2ztRTOMONRIM2/CAXhnPK5e
nX/X/Tq7Txs28ria7GSK0Ce2dpwzIVIrlKaeaNEg8LIOqzwjEIoxrkRUV7opw3ZZjYHvpTfN46Sl
qn1au1Wr9o5fJXhe6crJo7qrLamTa6Lr+e0kPaMISelZmzHSs1rM+2a2VXGnVSLP47qr/CkP+7nJ
/E/E29vrF1dbfeeziSngd7/PLC8abWPsb/w8RbMwCt1a/Ij1wCzvsWaFoZgvSdCyELm9WO4Ht2yM
0zIS3VnVqyn2QUbsFEx44nDziNZp2X+lt+dFWE6RpDJlbTCcBObFbcV65iwJeeNdl+/ydUKkbmQi
TfYCHPDeRuHc3+fYtCRfXLea3LC29aW7wQWhWfYiZXbfJWXaqph3A7CU5JY4Jb3URvZPXI+WJ2xA
AwTR+rx6ewfTINyeQGKepFL1cQmyuYgQW436zVJrfnLWKPGfNKfK/CL00TD3bJWmXLQok94gPhT0
kj+vskrGJVKS2ddEvdZlcleVQ6XvdCvXll1StoWz8xrf0SI6GxlBkb3JXhfWVmOTOu5beJy0OyxE
8RJ2EXXpDzppat4Pgte19SgWq6niIZNQhEKIaKJ8onBxPs5kSxevIM/rTqsN4Z8c4ac/JM7hz+2Y
TsYNr5/szc6bxeeB+ZMeLYeA91AgX+hIKnNW82DpQnihQrnmRO2cWp+T3sI7IkvGfMfWaXWHvK/X
5VudT4HxQFiLt3xrgx5fmNCAl39PAGmZhyVd79d09D0RmfqgdnXe05gdprI+po3ZZLBI25RxnOSZ
UzBf0cGQ8eDU5YdaW5KvNrlD1kM+wDTd5ULp2R7Dy+roKA1ZpreKJb/tlR+AG7Wwf18T4h6EeYCD
lns3gWT0k1eUDxbGueA/RRWvNordV4gzzi+bP9TK0F49GnNWbrDhkqBRDP2hTtnmjmlnZIkbL3T4
7UiIdhXfvJX+zSeVJLZGce5W/XzOfE3Yp2yFor+vjcK6lZrXq+PSQje/y4LOs85rolXGrhxEO9GW
zooUn0kUuzGhEmb5kwbaFJz5WQ7FamKNbax7nXcY3SUt212aZ7MVT6mWEyaGwW0QknbVt18no7PK
uO9d8weuFKb1Y2rbvN/hUjOkT9poyY+20TlLWLvwQA6LMu0mCtosP48jafJ3Es7LDADF7hKXg6Hd
gGloFH/TRA0djl0QjLi+6/W417s2xfnTVdg76szo5k6oavzQ1YGp/aYGswg46ggNOVlaroxwFrrx
M9Uzcc2e+N2Wj1yUhZb+N5xD4MqLk4SwR3PSMMQ5acVcogxbUdmHhUdvDlqe0xtGNIxSu8ad/9NF
+buygmbCHmFQ0ljgB3Ar3i7v6QLJAJ2HcyooF+snX64yWCKAEfnDMgneu3fktCYhtgqZFmujrOZD
m1WsZvasOetjMA9MGb9Q629nWXAk6Ru4WmOYOOTnHVYctL4r1U+FCgcFYy3Ma8O/hZbdmbtqGsep
uAIu/2mnv30ekAdOY2Ba28n5UtdtcyIjwy1ZT77Rp0M8Ws1Y3pijEchdLfuCsrnp829l3fgfNjV/
FXeV13qPPpaUnARmuh+3Wp3m+na0MewubOhAJ88cskS2bpo1aDBVXVmxprHIf0JcIU520xrOS73R
UXxnMIbQyINyvHHbsfKvyIH+ECHePp6JBhWcXoeTt3X83n6uYMAdIUmt6aSCZW73Za1j/OZykm4H
WT8IguiCeLBHkYdkEibZTtP7L3KpG2u31NlwIoLii01v55duNmUXEj02fbDH6adPtuw1L8x3hQOo
DKZZJsIWdm2Azbe3atNxlV6/qJNyl6VVpD2hyAtT0dKMDmcGFLLZXOj3no4IcI82wClv/l28vJ9S
eBpQMFKW/kEEtj//q3Sxx4w+aOLqpwHM8wNNrCHumgkm3SjYcua0onb99xX/aDHefh+Es5xzwIpp
db/DHnhUxH9a7Z4geggd+kW7sfknDhdnr7WEf09cSaVHU5r7J80ECllCuZiEYBqjVyRmiJlu4D0V
U79WOEiV5fQqhOuLfVo7tQxngiXNiAq2vHf5t/ZelvSorjzDJQz9R8jNuf//IG9QgLdvbSxTr3Cs
2T+lvQ/bjYLoARw+uJXd7P0apdKgkmN2+z9fFRAWTNgiS2WTH18AeYE1dok5Av+SCSacgxQyUMdG
eZP/mJZLmb0WgTX4t76Rm9cazZeBJqBEfDEuymNwtMQe4e0T14WlgQ211bkvdHItld83+6Gw2Ghy
2qKPWtcp7E07C0dQo28d8yErut7Z2+mC3XchEzSHfLz8fhFiknW4dNIpD3Nllp9J1yvHnSVaTUSc
b+rfPc9o7dsiaYMrISOXR2QAqC2Hd3P44RhvXFKo0r7PRlOvtZPnjvslyNNvyhmWX+wlziN7YRov
RjY+NL3j/Fqc9Zqu5I/fzZuBj6AaWvd2WmA/eefrZk4EE6wz+a/Tio33LgtSdVsOnQtaQ+lR7ea8
KJpwRnDSvXjApTi+5U7/aE64MKD8Kyrvi5U6TRqbHgUuvM+1SqrvfjXmd4uX+M2+WDly4sXaeP0c
ZpDTtJiMEU8uoT365vCogsy5XczcnsPZthMtnvTWN/QQkab900YjwEl0JtpynyJzGuIcN+X0TMcq
MM/jYiof5zRk/V/agaOyuLEt5foRkFWAi4FjDGUb6kRU6Ycr68U2mS5fG0sbLFx8KrZ/XAw9tSK9
cXRxVi5eLKEVLMPJQDF4D4LeHMABxDmgNx7qRvqznX3jtJkkfvv3TVyOHDZJpIkQH4AyYTldwvVB
g6l84o7TGX9Db7gpE2qRkDluiBM9PbBNyxKuvrMNiXZZcxo9P9t5o/+PmnGSsTa+B6bJ6Go328UL
2JYobGX4ZTacCYKTVqxcb47GVjfmyDGzyghJQhtiJy20u2kmHXuZyuYKRv0HVvn7a3ALuJMgtWPj
2iyOLr6GDDIguTzrzgpDev+QDcGwhv3kS/9mHTAOCfNknrpbjljyu90NvhlXrt3cF8M8yhUlcOed
ujJNVdROg9bvR5lPcieNzi1QvuvmMhz9SR8x4JvK/rZZ9Xr+lvCNg9OkGv9c20kyh5pXtqc+QEPJ
4Uh2rbt3RjJPEq0Y6yu9qkugnMelC789KJvrlo36dvApMkhW0rSbs+a7PxCokhEksuJT1g3tNSdn
Y6sjL14tayxV2fZ96ftdXEuIwUfCmDXnSWk/ZqPosTcqq9yJp27JD+0INhrmEvuovayH6oNKsmwH
93r8AiI33UCKuzr3LqsDFnpYy3Sq8E8kTuBSEbYAaCq5CHnWoL4SOTtMaVjXRTdEugOEGZl9vgZX
drk/xvRvXwPdgk1hyfhm8bgst1lOXH3uhvGcb9SBs+uUrXWcGrOfjqoYMEa2mw7x0bnXtVR7IZm2
bB86W193BR46JebUAFSfUSkkD3kWaGmMcFueOdmZHtCoNMafdo2Iee+5a5kcBOj9EK4ueopdXRTC
/TI5VcmeZdW5cu4laJp6cjyHTZdz7fBZsxvkQPuuwkotmjDZ7wBu7Nm/x1GsS68MvnfAEu8fohXh
PvCVNh7nxYhoVaKhfpwatAXWcI8YUE/hnfRtiYF5H/jhkBRGupNO361hPQ7tj7Xz0Z8aQsD493sG
6WnLZtvlED7yqBVu9rFs02Y5zquhiV27mNbN5CTjNaudS9dNFioIWxC36JrT93lHCx1qCACZauTZ
8xjBD33Dzn6XZ6DDBqLS8twVhnOPCY2THDQT54MHbbILUjsst5j3c11g1fDvBfw/JhecFtBiaDx0
ngGM305kU+qLX8CGYOm02vPsTnAox9l6NIzmYez87FGpIHmkxjdvJKlGyLCJW2s3Kuv8KZWQJq8M
8/+YWsgeUezCJ93Yexefds5IaFdjaZ0xHknBe1ZXhZ5Rrwe7o9+/6rShr1zxHaMOuuXGm6VXyupC
HMxF/diMCEUSTR/OlppSGanWq2eEWFWu7/iYm2GxtJXZPxuC/yj2G2DWnQZmBOemQJ9+5Yu8fwE8
Pjfh8lE4V1/ejfLsJNVbV56d3nPzm3KlCbbTU3tyv3spGU67Hj2JduW4s73Vv9YWygQIR7CGtxm1
mW1dbKCT6c2smC4tAndppsgg4/FVW7rBoazI5bXQnf+4Gq0YjxY652wKl+0Y8dfhqnTI55vpViIM
wFolXstVX6PFDMYTVqXi979H+EXfk0czEETAMKeny6T7MwH+ulixuJPTFqsdr8MqwQ7pjdCW1Kwr
aPf7Z2LoQILhIIJBMcTqt8/UBs7sJdDr47xqVnU3Gb2bfVIjTe3jYvtJ8vLvp7o8zW89Hk4eGLBv
R3kTu5i311v0KSPaULhPNfPIEBiQBn3BEXFMfA57rHzqoLR0Sm8qg0JMRrW5jNMuGJPyO3m3lB90
erIiTBQja4ore+3XbifrdKWJarepu3OF6Ejz8ietMY3DlbvfptRf4427p6GPYJPGGOpA2t8Xdz+B
YXv26j71gVs90pbaLOQAmKsQsORubdzqqzauOA4lwnePbd2Uz1Xbqs+tbYr+Sum2fZmLe+EWqOeR
WICKXEo7xgUX16a2s+c69XqDULrUjbJyNr4qmXkvGQkOoI5BeYUNcjHNeQObpoO/mHF0Ry57I7UY
KBTUND35qk5+JmNWvSaav67ftbrrSXifbLVcyYS53H3+75o+jhBYH3PMu2S81BXsGiB6/Wnh2wQ3
7QwX+9zaTY10sU5KoiRjqypcbCvTqunjYHbL9ovGTo+fQaBSGYPO61NyZf29OENsdwV/jOQRPNIo
3p2Lyrld7aScp35+0os1HrxycSMGx40yBc7Tc0tmdTLbrESg4LV1zCBCyejKcNyWt7+GAKsf6jD2
ZdxJ4WFwlno7HAuiNIdiSYynujPSPDTbKXcPEqc27bOlEv1xHWpVx7mc5BT1pFpnHxIIIdWpRpKg
FycrKxojhFzuVLt0s+K41sP+06R+e4MsFMC7dJA3XfIlNUwisPQKfXChHXTGKk6oLkjFoCubtUuo
Mr3Sbm25TPMNWHuArtcYV2K+hASwedLJUZ/2EjIAjSfIVDZbXG2V9YtZW2l/TtRc36wNu+5vCSvE
zsNOA/6HwIfAel+JVCWhHDFYBPOrEzMhJdqWw0s1V9lAKx/TQn9Xtq3mDzsz1YyjUS2O2s/GElQP
SVC3xV4L8OYMR/w4lie/ky6IiDZkQywnaqFYlKmjnVCTOjIax1W9OtMWbFpOQzKaWMsvYrinS2/a
T9i4psuColAo97Hu58XZ1bjRrJGbYZ97NOdcP5DtpGvP3FX5GeCJ3r7ig5aRU6qcMlkvluo0dvM9
bH27ekyI3uivYWCXs4zBtKWmchbezLxcANe3g6nVGshx9mA8qU5NtwifK0CHZamjWrRGFdW2KM1d
URa52qes4TtzVvgsptnWVtOD5Qof4AJK5W7QxtF5obJzsPi6FHYNjbLTsbG752FNHlQ/Z0dyBZtI
lT1oR50Uv327To7GlFxLoPrPCwNOAowxxVlP3r4GTdmtWdStfJ4DOzvSL6tCr4ZZx29Xj8JftM89
J4YqlG5RHa/M5wtoZHtoFldOSrDSCEe4ZOlnLdHK+rxkz63ysmDXd5MIAJGhyUYobIrIHZLSes0n
w4tWvc2fFYY9n8pAXEuTef8OYBhyMyaMRhC2S8q+RrdUikYbn0ePkW4nhhmSdrrcYrohD7rd5d+E
7mZRObjax3+/gotNjTcAFPKHxAaADsn5YkUrW5PuatVoT76RzGJfOvhE3eZCCnuHFcGCGHSYjLBp
m+DqYvrnqd4uVjwr7iWoMS0I0JeGYJg1zb0M+vJZbd0aEGurK7fTy6IbJdjMRnts/JK9fg1mvQ0z
DDLWl3l2OG4NS2CJbJdrs1C3SpvoLHAYUsnTFgI0/8blKlvErwWxorpb4KfQzhSVyg5DilF3NAcq
KW/ndsy6EDM9cwnddsZEFKMFg051UcszjioYKZY9szAeJno1FTnDS1Tp+ozikS4/lLTcSNud6SWT
vEvWzC72QLbNtAdX0YQIsWMd+1cKs+bRtZb1K0m9efLkNF3nHmYYH3UM5XoNUETooj/0Xk565jq4
Ax5a7qh7P9YBFUOUQkpKThhSlSwOg1T8v1Ym3MfET6vbWtB9PSxVgJVvY2rmyKvihQ0nOXS9t2tB
TMedNxEyGVW96UIPoHfVvcBkF/1jnfhDdVazI6wIe0OflmrjTBiERFld5bSE52ou9p6c/WdEIl4T
elkiPxUwGziE9mKdvzhu5XzdzvM+vLOxf4R3U7tY2k+VoNcpMzRFalISHquujn5Va+qjshd5LPJZ
QKZyLandKkWJF/qtWrLYFfR+2abqCS5HFBi9LX6SBjlgTV00JiyYlETt7quPBYz7uImW1kcYz5px
AyvQ6bNoIUYg7qmIrIgqzlq7Y6dq/U6wAotuvxKiYO9kNbK9rXgzedHctNbwRbqGam6RgZaAHLAB
f6E58x9rVamPZkNwbWjCYqh3ad20wc6sYD5g0mCWu7VMgyOkJA5JkV7RioyCLIO4gGzMP2VdniwH
R/nN1yYgrShU/io+cawsg92ibVwet7RqAnfWFLbDAdqeLj5jbyuCQ7u2LUkwGoFrsWz8Hh8A38mS
SC5KiTF2bBmUN4s1l/qNb9TT966s0mKnew5eUyyak/+h5+Bp3Y5pNXrIyzKtC5tsmLzq2JXCxELQ
taez4VWe/TIshgVhYAG4yzHpDNzlgYFQVt96kzLnPpnNRt1oTrA6oaNpoj14I2b48A5VUZ1BGQbn
FRVKOt2une704TRn5o8VJTuTS7WBflZm5eNY1jd5l4VJNlVlPDd2e6jw7jdesWHV1nTvYmd2A+up
Hsz9VtRQUVWe/mHWWp/mouG2yRab7jR74UPrqO4r7J1aLXYyINxoFUX/NNmNKB/NdVyccCxwtLlC
gH+/SKJuoXFOEQ6IB6T3douC6AsVxM2HZ5gv5g4WnB+LNtNvF73JPjTjWJxaGhf/64bMpNvO9UhY
NwjV3vaMv8+j3gKFAwHXc1HSbamqMn/1hd/8CLwepLphPhtn4OzkoR4CeY2M+H5Dchy0rH/cyxCW
X6qZKl/vrTWznCcG82oY4ejPIy4pLhMU5Wfu2ocsWarpHuoggq5dnxd59r9vzvilGBAiMQ/a9KAX
L8Dtq1UQg5k/17NOaSRLck17mlM3dtUlL9ak20fHWsifGVbvibhc3LeHXLtyAr04frE/Minx59iY
6+zNl7Fgs5BzSVJV9Vw6lVGkUTHkS3pgfs1+nMJl1W8cQ7relYPGf10Vg0MqIkACessXj15WALh2
ubbPnq5nT43hZb+GhMw1CPblg97TbLlytvqPYhTjCx+2N1pYDreX/hxTi26ss+rmuffSuj5qmIvN
MZwvO5QdhkM7Y8x8/37p1Mc6JTuK5nIPM5Zq7g7DKvvx30XJ+9HnkjmH0gv+Of6r1jYf/xr6LdHk
QWsY7bOSTfm1H9rutloSJ1L01M9EO63YVqWsCmrWxiuz7j+mOjUJ2n9gBWRf7+ohj126nLvm2Rp7
cT+Nlr6blTN+mwGXw6XEIasSg3j+9/O+/9wOBRCvHpTLIKLrAlgsjU6TzdKK52mEjEmqCLsgJutV
Ec55u6dfBM3w31f88xwXtZe12Y2giWV5eTfBlSupFvrGfiryFY5rrTUWaIbrZ9MxZWc1kEA75X61
WvpxQ2fXGut3kgXDJ1YDrb1t/W7bj0nH6E6EdFriHoyCTTkh3OuFO4dBz+JSYYKsNYsV/Fy8aoSn
Wyxz3kRGUi1WH445ObPj7t8P9m7okF0PO4JF2ub7QSh9O3TQmTSQGSbxUnmiXHdB73RHDd7jwWgn
/egFedOHHhAR3MHa66681QuEgsG6YXqsWlQUNPms7Tv/NW4LMSirmtvyxXYyte81ksEXKiVEtmUX
1XIqjrVWWA8WtMSTlgvj5d/PfonRb9ffoDJ+pT+O4Obi+puJPpRlqT8zW5QVEVwcNJTQk/NrDqb8
CdzKDrE+9/qD6Nz6dWyzsgzxF/Q+wDKoaB9e9f15N51Yuzz2PtCITUVlX45seu6dViInFkVePlto
F464C64J3G7bOYpiSm6nVV5zYng3n8zNLpBf6G9Bk7k81q2wyXGIte3nLtES/7xMVnWbdBWMcqLZ
iqOCrfrj36/+AtXlzZuY2/F66T/+MXN6++UzjZpgnNPleZy16rXvtObZyw1xyEqq639f6v0rBeuH
f4/JBRsz/ZO3l0rTDCaxCtKXNmvlp0aZX1Tuu+ea430VjoQcxy6+71cgwffTatPA0TzX0ZNjn3Px
HSVNPqhuXfKc91Z65szmR7rRNZR5iXPvdp537mrKvpCZPV0BQN+/Wq6MYp9OMoAYo/vt867m3MxF
OWYvDdjMEb0VhFhjkulDIhGqXdkHaejw494sjFsSIxqMzUAUtsLl620YzJyhcu+Z8qOTT4TZbpHO
/VpUCqkl6VO/dA/V/uuKvDZDfmBUwI6U4CJ0G4Ll9XDbZAmQHAYD8YbZaj/9rivyfZ/n1aPygyrZ
W5BB8C/XRA7LF5QpO3V+0VtlaOje4If9OGQ97fos6XaD50w5vkxoM26UMprxkWrcGH8YuR+U94Xj
dzqnrMI25odha3+Hg4bS9TiqnsxSzBi7j22VVx86wtNLqHD5Zs6fTOkap6Pe/TBYEApSA4VMo0X0
1hS6rNL3vRxRt1BY6zCKslr+8nt7qcJl7Nvhzhl67YuA6Dzew4LsP2ay0T779dj/KFfDEjHyq/UR
J7fEjtIpc4Zb3RqdZ5vA4x+whjl8VrI2wmICWo5Q+jRlmJtmMoblkmZ3yjJzTBH0chGnoRLN85gY
43BT1/3q7Bo6ExE56dDaUppPdTgO1apH5MarKtbdeU2P3rLokeYjTf3YzYYWHMa0b38r4RfMihKt
Kn6euspe8KVrtV/SnLrmERY3OXSG18x7JxCNfk6AWW5TYZVaCLA7/OZv+OsUmepH4E7Kiu1hzDH6
N/Xpg6aWzvzUyLY+SYzt7BNKLcuPc5WMYrdkxvjFYk9vYmRcmAIA4PXkEgPJWmEL7ZrCmd93d+Yo
HbjCJtaO7j0JOSvdU50+16PPaWne+3qzyFsb7CL/4PSi6nYJp7056o3UKo/zTK0WZlk9eZFjN86R
nPrKgGSPdiEcm1HYByevqvGuI6HBidx1MKaPntMVyQnLqMmc4tVM8rWIOG8F7dfKhJATOl1afxxR
sRW7JZ3Gw0QoqvUyNxunAqNoCb+EUpSIA+7TCjMz4ICKv9Y67/Km8T8D3gfuj05Ck91hMTJ86FI7
ENFgCk+cyQQiVnUZjMW+rXxEgDeQ8fNvY2pp7r5Jc42j/GSNU7ObWiV+pGxTn1K4e18rLORkqOlt
vYeJFTj3Ik/9u0Gi9oi7RCXeZ+Dvpt0B3S1euJotMjWP8Z+FOcqqHAnZ6Pxk8R/6p9FR8/2owRDd
QTWmaTCyuI1h5Q50xfLGMnCIRmr0WAyrmyyhl7vus58A+kM4q0Cc5BToRw6DrCJgAoXqxlAMWbfE
fZF3+YMtrXneB0OWeh+aabaDISR9MVMht7roYudWtJAiJ9Nqaz9PqmzCpIcddWxzBhvzpqjm2PN6
7giCiOXciUwOn2Wtxh8b8+1naTC4I8WnnW8Jzuq/1hhh5bd1MonmZl7q9v9Rdma7cWJtFH0iJObh
Fmq0y3bKjjPdoCSdMB/gMPP0/8L/TYqKXEqrFbW6paaAwxm+b++1gT9Mtu0TXzw6x6whW/aojqHS
sxsTyRerE03xHzmMrUlJoNPtgFwk/WeNpTU8ZFXnCT8v2HlvhmpC1qHF9AWPSLFzi+LGUJhnJPmV
HWSGHNqfYTP12V3f1tH8knZWrh1EPUGuop+lZPs6Iwrb19sKOwXjEROEy2pxAHI10l4sZQYpI+4z
OEZJUgUqMvl+g36KwPd2XDIh1d4NzaMSd2l05zihMHmCejr5blroIRW8PNE2bSjNR2cenSndpKUF
Xpvtqk2h0MyrL9iFk8HvrBBjqY8pwJgBa5nGRFKTHu9I/fKs19YIu+6hDymnBYXmCuLJCrsrfTPS
7U9DCPSRM6+UDx1PtbM2NQlE2b1Rxdq803uKFL6paGmxGy2r2qaNThsB+n7RktjDAfbZs5FH5Lgi
YtMOxjqDO6WVmdL4Ar/flv+BXu9tjLC/sikZfs1pJV4NTWu6Q+/xgh4JKXZGfBQQMSHmlCSrC8dq
vlc9KtdH/C9kjuu1zPVgMiojvpta8PCYI9p8dDa4wEp9r+Aic89xNcrf5UBQue/kpfJLwa3f42Tw
rHpbG6FzC4CzlimzJXpLul82gIuNfZ0M41RVi2Cmr1/cKI7HYzMI9xjXMAY2GWSSNvehKNq/o8xL
nih2KQo+RL5GTaiS9lOHBnCLsz+zgjxhJG2t2ix+aY6U1IGHsGoDy2uRa6WJHE7OlBTeP++ycG8s
20c2O0gd1jK9yHZQCWmxfCkAjVWsV523JX7X9RVb7ZWtacf9Jsmjm2kK10cINqxIyinK02S8agp5
UlV4cG31YmAtZGn3ZFns285FST+PbcyM27aDHiT9NHwZsq4e/GHOoltRHdcbaLbO+iKkw+hHh8C4
3HPVFGJzQr7KlxlTyI+a66J+ioms6+JSCfBWqcd/3dTiqua0T+Vi0RivxSymQa4DyXDGM2qA6NTE
VlptVNMVH0Zrap57lIk4nGE439juXd8nl0U+Y1Nqw/urrg5McJULvYkG43mIPbZucxzvWFLcxyyf
i0fbLl/+/S45C1ESBkR1fehG4zoJQ2+MZ8SQzbdxSi1fJbInGBEPTUFnieZQ12r+r9UUevjED3oU
0hbY2ZpLV1bIltI+zl8scsUIRfJqyCFl0T9h0m1x0E+V4rd01zAPNu4tZM/1eEbFhnIMjRalhiv5
SVKogspZ7z53Q4WVCikrOm3dSwJpWHGz6TIzOTQzxcWgwo70eRhC/VZt6y8/ASkkWAgOhQtSY9Vn
RTIgx77LxEs7Zoo/DRmcxUEThuNHBHXTIie1KVIH54vwFK+HImD1N5AK18OMqZC2HrAD4tfN9emJ
Sq7aZ7XTvHDMMfY0FYcWWpNm3kFgFs+NLm/Rnq8uCOiYsi0vfYmFYU5dfb9qkypouvUXrTOTh3rA
pjgkpnVHZ6e+wyLS36i6rKVxbOcWqSKss6VkB+ZnVbAkAIxg+cwKX6xSyJoOkt2yUHkIR/xOUaJy
N5SJ/Uq2qPPRtLsltc8YyicFQeEtesp1EWT5Kdw3kwjfNT6Fy3t3LMyOddqHL6boBhA5pnh03boC
SSDw4mi5SHa6JpTNEKnh11wP8yDRpPEtnjrtuXJnmBLvf/R/+UHwhFlLHJt3Qbd5dWCfDNpALvPb
Rw1MwkmlFfK1y4EOBglQ3xhQVpNsapRMlMf0ebqLIo0DCSHq4WdLr9QfbV/dYpVdfRGwkawFUPv2
rujAXj6iLPS8WmpxTgdGJVi8cRT3e9vkwzcznq0Tk8WXyWqMA5599ZglpfWvQV7QCBHM0npfhgom
utUr8iayOfIul2elTqr4Dl+LzD84lXCbA2YvwLUAC7EFvv8e1nUTLspXgW8P/yN9lTUkV0QCzHbu
uh8yKBv/tS2n5n3Dv9X3usoasLXHQhJDOBS1vDHtr4snzH+wrdCMoemlQr+egNSOcAyTiJczMhbv
R9gW9kNVzpq5TXVv8LbWnCpfczgPZtDYzRQf37/vq9L+ItRE2wAVh39YxB2XbxvFnpTYrKNzKerx
+6gr+HHFXFSB0eTZV6xY7d4zI+XslcBuR2Afr1XXz77LBvxW7epqnuC3LOBLSJvoppdS9+VvUerQ
bNA65GeNRMC7hZi35RSVHkLIUveGFknb7zwvCmGSNMU+dOfsUy/n0DjceCbLdf6s8nB5irQemCWW
Jcx0qzUhTTSCtSkWn6deFUc5TcWjKUeHcyASpZ8SoN13xxybF0O4yi8KlBGmY+v1/R9xPSxs6loo
iZkzKc6t9WxehtU/zXvr3PW0OANbdGmJOcJUX6XamtMmNjvRBSZeJdsnHKXTt+9f//qDYDHE4QlL
AU8Aot7Ld9GBN03HWh3PMDiKc6aNxW52gJ7roSj3uTEoRx7RrX318mAvHzwKStiUpExZ+ODW9flQ
sYy+KqLu3LRz5/l2KLzKH3JLOVLZSffv3+F6GVwuw7NdspeBnEBWubzDBNWArAtNO7tq3kX+kk/i
x0UT/k5GNdxFwPFvnBrWE+vbBZF0oBgzaD/oqws2BQFlKf7csznP3mHsZ/Fgx2MyPSK76I+M4+wT
nWxrSw3X4Qub89i98VL/dsvM6mx0UKvjuFl9YGY5aaVUa/VMogJMB2pe/fQYdWDPQ5Fo2jGnhZff
aI9fDWQeMwJ+nh4QDx1q7+oxoy8pmmxSz1bUJeBZ2rk5UFrpzEB1yUE9UUUqvlARDIvALMNbCSJ/
eebLWsKUTrGFjfXqju225psR0jizppWtj+dOfq4WnG/WQho6sHqlexFTpcIy4AQhTrfj+6Psakgb
i3SOLprHhgOBwPJ4/uj60GyoVALF9fNM/6fdmEmlmMdMA90mvTBKbgyxtb1n2c1xJmPi0rntxVN3
ebkmFvCncGmeRQr6b1PXvYXPoC3N4YQUoS33XZOB/CjCmETUMbGRZZZWNio/EJMYBhXrvjcOnUBn
FiVeApvW60nP83szRrwU1GbVFPdtM6mVAyrUinf0ylIrKFOLU1LldK5f6U28xdYN0safbRStecBR
FTVu38SUxJOq6gFwjG5ibUbCZCZIXWb7lPRj2t5oDWgG93oxm/As2FMD2V02NBxvVs+iT9qSbpJ9
zqeRklNfnlMoVCa+HuBcZReynY+T3LnvkqrcNmM77M3KFt87N56+QJDp92hH1Vs/6mptwSezKDeW
0WgsaLPLHxWbOulnoGvOmqDYvU+USHon0geKTgtyVxCT2ucVVUbwE962avVC2UfMYslzqlXiFvLh
apLnx4DCQw/MgcAjAeXyx6B9i+U8lvNZ1wXJ3A6krU0yjVMfOFplbfE6D36ahbei0P52WezOS0IA
ex53vefAJOUAfSm1swNtxToqtrTRqpcxVeu6rnrl1CCL2jV1295oVP3lY2Q9YxZYVjROnMt//+Nj
HCVGTnR96hkxWvbblkTsxVLRe8RDnlrfOPaszZzLt4h6kQtyvmVnv17NqBsJb5579RziGfkaoRHq
go5zmaDQl8cblAJzeo98f9gQu+PoWxIdaVhoIpVHDY3xyZXO1H8AkmN/6fXM0P1amW3HHyOpbqTd
ptN2qOhGvHQItOMARE3ibAAa1YcES3Pvl1klvI05JDnmEdkv2ndtahMfXKdX3LI/XVnYWVAo0ViL
TIQDFvumy0erp1lE4HDV3osBJuVDFDZUxuc+BbOPMSMJP1SZSVmT/nhRBGE+2z8rHFrDCRBw/Ogp
MywrMVBT23VWmqt36ujlyh6jEcrqEvn2cF8Zef8t1WWab5NJUXbhlBnixilgvRtGbE0xEvQACSuY
uTgCXd5FlublrCNCxyRK1NLH1qu1pzS3a7ozdJZSPwvTObmjeNw/SdF04mxQb+t88nrT+BPmcXHD
VbJavlip2ZljPnoTwtJhXb6kPwYsG28vrulwnjKercyw/87ZHKiZ1hgb26H/p/p8TOUnPbEJZB8m
nIB+qsyFcWMRv369HN6XsxiWD84qzBmXP6SxpDePlp2eiC8fCf4U5dAMX0oL5WVAbymDWTg5hCge
kobOtC+a3nY2s9Da04RyvL0fXNlaMbpGiD8a60jJpstXOk+TWlAaher+MpNoBM2FcufkVHLKYc5E
pQjsEJXzf++vyav5R0UA4uLTQdTNMYPlcvVUY2hzQxuF+omSVtd8VkstOdKLHbQNJekq7QL8EKG1
myWOjdf3L/3GUP5jUXq79pJpg3SN74UfcPkglyApNu6NeQ+DzhyR8yMiDWGCJXjg4RcWQ/ExJfUs
5rfABsM512R5nwR5OMim8WvC5Eaa62kI9LW1oy94u3GtNn3kWoQExilLuNVm90WnoszVAfahPkUX
rlLTygvlHp1Y/VV3u/IZpSaUBHLjWnlSwkRdukz6VIS+KTN6eUlbNH7cjWMdaJ4wntrRhf2cd6RO
nYAPyTs3hvm2hQcZtYHRIxSlJcUo/FI03SR2Re6OD7AtOSu0WV9Hu0jTqvEVa0fyqe3R0W5auH0/
FQe9yalszBibSVO6P92kAF1SFLL/rwjpWfjsdBoOOAzMYl8SgDfubUep7vPSAtnZFjqn9AzL9AGY
Gn4IJ0xRJ/uA+BL3VFGlx8HcUFHe2cR2efeUmpR6P9SOdswI+0q4QbOftjfeMC/w8gVT5GItpXf0
xv9ZHaiLgWKn3s3xCeZNNWxohHQHU6W9swcjPh/abNQ+v3/F648TRRoXpHi8eC+vxjN9T4eVNo1P
NTH23X9eP+jfwK67/T739KgiY2jWWCDqUOiOTwndCWAngXHEhZtatB1tARKMeMtwpruuqdFdliXa
tJ+j0ho3ZlrqNkQuL/k0KdWQPFqRWzqHDimRcWO2e3NIXT47PIhIV9i2MXVdBQEU6mRBAlbiky6r
Nj0ObSoqDfQETGvfa6r0GOtDmNyRPFx66MLTMtaLQEpn3A0EG2Ba77PwxNrf6tvSbcu0gS+pq5+t
pPaeLKrc8L5NPUfmMOjoRR9hUE8f6wrazFZ6Zr7zDGb5O4iu2Us2J5rY88mo+NctW84Z4WvZOPmj
koJrDLQk1LEENGb+tqw6bkt9zkuhzb7/blenJ6YLbBcUajlB0Ghi6rycLjptnOqo9bx7B8n5r8p1
iEKeE6h3mhl+UBXelt/THqE0Ewvv1utYbaDfLo7RDO8LrRfezOrinjNFM2Bm937geMZC3KYDXoLG
TsUPJy7T6JWDVO4AI/O07xSKrOS1gSBg/7DcISFBAgBTH9iKrn2H/NK20heaMz0ZCPR77U5Lsyl9
pQCISMXP3bzvxiC2KuUTH+kMpski++8xrGM12cCgdJthM+P02uGDyLxPkRZ7T244Gw2jmklOUioA
bcROzisf4c2W2aEZZf1j1EZEEzfOWG/P/HKULi0hPjdcfvQv1o9ltlK+xkq17seOrGTIBkARvUfN
qrstQpa62Rmc5/dWkYpsH1tK8cVUmCvpGLtWPVeQpxDy/6plbCd3Kr2zxBetQpHPkzVWgJTSl9iR
smTTKY44JpsUefqQjrV061bZlnQ92YEInGcY9IqcxdZyU7Peo/wndhwfnmd/swqO8y9aPbrlg5sl
UbNxmrThDVruBKdzTBPzKA08oi+0OIXxISOzrD+1WG0Rd8TjXAWDlkzW1kR/wRGgqHQNGYo7i70U
aji8wMvksfK7nLMswEY8ek6WPgs0k4gSRnuSFXyEqiYuL6WFxYJFXWHaQnE00y92aMC5aPhylFe0
oxT2WjGm8JxrHBOhiSYHUpg3ASwUSiV/J0nmwjSsOCh9ev/TejsLr9+jQ1sCwy6hEciaL7+tJFct
uCmddp9XSzfVzqT7nU1qlP+cG13kPzU3FbHfauG8BQs9JdspXsytvcMHsOkcLY6kL8Op0R/YXmfa
k3zTY6eyNV4jMPwLhK4AmPetTKzeeSFjk6XWUofaYFWf4/5L1eRO/LOOe7kV+JNCb+vVjekFXpuy
+rvRPL54FKgSHBIICKqYreeNI8pfZhd+k0kDDC29C7zg8gngHnJzt/CmexslZIORyOs+GIppdA98
c7p6b8oeC4HXd0nzkLbqnAw3fsD1Tswg+HFpo1MGsq68E7R8yFe1e+2+symzP2StGj1Is2uBB+Sh
SiEhLaBigVOe5e79t7/s5C9fPhswnBNsBWl+omq/vPU4LynGd2V6glQ5ZNj6FXEe9ZzEOtWqnBsz
6dpnz0xKWRtUATY2k/G2LoK1liqNFlP9vRYVveQA5EZGdAjzDAQy87cov3Q1OQjBYAxVFsCQUiwm
QoX8y0JtdbfZ5N3UDPf1lI57l4Av01fnKO3PohK5fmS4DkUO31e00Y3HdP2CGBULYZ5WOPkOa0AA
scVuGie9co8X0tX2wAxVHJhz5RbPJd4GFgOr/6R1zJc3LvyX94OrhUcFuY8/15YDekPlqLRpcnLj
tBsRVFIxeFW7CDw3iqHR6m81gq+/BXrvsIjYReG1ZFq/HBBoi7o6TpP01KZeae7Ysg3mpmcLHX5g
N+0mT64aahXSzSb+0REg1JzfH5DLt7YakAvADJTBwgOieHd5fU5YTgpxwbuvO5HejeFy1GdaVc8d
bZMHPQ/n/sbe4q0AcXlJAisWfgI0JL7tdU4B3eG8KtTI4bSrObClRhoOZwx6srlX1FLWX/KoTZog
GyVa1BgqHcIaYcXuBwJ7i692pEUhpOoepvYLXlTgrro6FfatFulftrcW/HSUQrStYWOsa7iqMjiV
Z8voVHshe0d/Uvps/tkPbfeoTPBPfFkkuF+ypWmf5XH1tKQ+LQTmNtSeYlG1ItrhIFLak91iDvBt
vYiVR0/kNkKDCRPdQRkN64cSaopMNh3vQOwip+ijG9WF62/JMtED4T6g2wZAYTXliK6u5oau9qkc
Ne0ujVL0Qb2axMohiQkZbpbgZzPf4tEU1S0/ubmcK1fv2mKd49S7qAzwq10Or8Kw0iwbU+d+yIfq
A7mZ/RfLReknfMT+CI6daoiYQuZWdYn/acPQ5uhCX5o/tTLdWA4nqh6FyvQywbWWrOCdKL7PJlrA
15S+6vyJOIUOiaOSeOXXup6Mg2VnfRTCXY2X43wbQdfaei5lm2CcC4G02HHqZtsMnjKeag0LyE9Z
K1Uin+Ihbhq5jZU+FZE/VVlJp2nobeGcRoPu70fCstH9Sq0yd00BQM9n4l5E06SGNT5gUvGdT7Xj
NIM50Q4i6tvfBkONxnxnVvnCn3r/072q0vDtLFX+xcqALHw9STqpUyHsq6l12LM6BJmrk8IhdaX4
HEWwOAMkUhChdlqFiOkuKR3xPS01U+mO7/+Mv4wvdENLA40WD72OVashgze91ASik8uMWWwUr+F0
4MaziqK6MYf93NjuJpMWFOh/vjAGOMY0Ig+kYWuhFKBMjiMRuRcoC7qMbTzpDbKPS36CIlEUFkV6
whJz62z0xhNajWk24PTTmBlMgu2WKfWP6pgTF+xk+3C+XzTdjhPItLflbgJ5mvtl7va/1LFKQ7+H
G+/dhaY7P8hWiHYbNoOpoGY3YSoPSerep+nkbnt2es5S1tPC3ezBZcfV7xVQv1XQnJ/DLAMD1jTF
1DywedXcQ0g5YrqPvSm17/vJ6tvv+UTqwKPiQL56nmsz+96PNVUTpR6AwVghQO1hS3cBwv6mMbNQ
9Bu4VLeot28L1eVTWcC8bGpZx3Ay66thsLQMHEOoHlLqMsX+TA9fbow2E9NzDaLmE18s2wSQHN5H
zgblV1jnvTtusP/ODcJo2hNiL0Sq/IeAFmDt+0PlL7+OKcigsAn3eTFRrAuJPWqDOHTxAOfdjEsP
nMUQH00t4ZzhzZnrELNeNg9D3Nnhq16NBZts8kKSGh4RNsOPHu5fYwPeKjG/91MlE/OfBzP1X7Y7
mLRwifEdXQ6q1qG6O+JcPfXWkN6pborRQkpqLNHRbBkoe3KayaU1EVgLeWOfeL0HWI6UNkI8fQFe
rLUgw9TOWQ/GniiKxv1NFA0CTkcmByQHHeoku0rMG9us64o37FlKumzC3SU3YW2g0Z200tNQL07W
iMP+vsvDxD544eDuZSLOeErm3xnkNB928PTRlgOC5nrwyrMKN7C6MYGtVcFvj5xaHhtlXJbXVWak
qm6l5017SudemZIA/bPabyi3uSPcGGvUzA8WVLOnDjSuEoCpt/JzN9c90Tr0GPFj+APW25jkBhX5
4ktdDr1pQz0IW+W1yRUzPDMLKfGxARZWHRYEdPxhRpJm39o221dvkkkYpTgYYRz+yy72chTlZBkU
Rp00p0i4WfotNYxYPCMLdkHN05m9M5EllxDLmS8hqgIpxM6QJ8MnGQ3ZLrEVUjtYujRQIwolcQHH
mQJQwJzqfA1x54sXtPbiWaVZB4cin8NvYdY7kV/jn883ZVW4r4nD6cavtYnpnr5n6Ow1keNbANdR
J2a+AapvDndWmSV4AeNwXEAFqasp7abVNaM4hF1YuHARdCv6ZhOq1G9MJVOtLS3dEghOGHO8nfWG
uB7LEl3xGFm54dFp9sxv4ZBqyl076nbzrOSjvezNbEwOuIFc5KyanhxaSyZ0PzPEGceOcVn72mC2
rV+p9J232kxb5WjDMw0P8ajBC7Ryna0dWFOHUPaWttp3O6Pd/pY0XEWVT3g7ToXczlyUcs3g5spn
GzQ8iIDYkKCS35/FrlZaOE/LMY6dM3IKa92WsQCPW8TJRCfFFlr3I7Z6HG8h/s47EpMU+Ggxu45F
gHFr9rzaaXBhpnYaBw7lZSaJy2HVxhX9EBcR9DQvguvG8MZTy0NpgdNatfKNQIakuUtqrXIOEkB3
GUxMKD+sQdhf57zOyGtSx8ybvqqJqhIDSnNAn21/SErRHTObWIO7yNTIp/VbmNc/YhaSW3mIa8Uj
HzmCYxpsb1J2uoUriYI+ZrNR6CI9eQplkL2WTs7GmCxcGoYMT/RtoLO7JNpQzMqHfF9QSokDM9UM
38kyh2AMgOo3yhDXsyC/iT0c5mqmHaBmq0kfGIbayrwoToz8diL4xTRTNMeldE5NhOkoIKCF1ZoQ
EWPXRLX8IZzQ+4o5jDhOxSiH7tP7A+x6+mAft/Sp6f8teJXVUSFqHfYyCEdPbCVm1a+7qdi0NYQX
0Of0brvmFsTiDbV7sWt4AwEu+GzkUPQvVutyzrYhz7qS8IHMrWJowTW5RSR/qBl6QHIWA0qYCR7O
0sxl3AdTN/AYNi6cNRQVRaTU/QcNL4a4Z8sdAUUlJMAD3GxSuBh8t4zmIr7xMSzv5OIXuzSa6Upi
mcSUyeb78lsAOErPrhuskzNCd+uy0nlx83aSvo7X8gX7Osa3An3xk+hj50Y/9Po45S4EhqVbwRYL
7MjqcZFxDsUbK/GJQeOK7Kg0WvWpNdWSVJ3BjYgqaR0jptUvKvwn+tZKmtQK/XGSxNo4OOtwcnIm
xdlI7031Y/JAfsStO5UPVT5k8rxgf6Y9psYcvAaJWHogwSOfh7ofKTjDDjfiwFW8bs7A7WTJ9KKq
iun+zDSZ/TIzkZD2pCd9FmiFMcWBTk/9Y4Jfa/Qn+HLONjQdLIjEDbXevVDHUifiq288XESIzhME
PaZeW+mGuUbRNpOqiuir3pXyNKQxKgU/R5todEFE5MN5NDT8vu8P/6t6GbMDM4MGVMOh9wBf7vLd
0gWkNFur4m6UfWkhKmr5CrTZUfeoortnvKrEa1lLvhJHr/vJ6oodDr/yoFakVjFpt/vJlNqdqcXu
cyoGyOs2gWI+eXK3DiHrpYASFX8tBxD2a2xoVzNyDCY6xUEu77DOWwc3z5P/SordhwnT0rbS1fIp
z/4Ry8UUuMhXLDqM0Fa5/uqalBDKIWyU4S6vwRYkY9UHoaqLAIv/cNDYmPiJ4fQ3hvwy5fz5udFx
QEiHKJP9GdViZ1WfqtIKA7ZbdwdhzsVHywEl6Mc0D1q/Uano3xgB6wnw7WrMRSTCUxVGHn85AJzW
U+joqd2hIqCROphIVL8DW1VtJm2MGaAe4Kp/3Pkv11wqJOgbGHXkhlxeM9L7oa5JjzkgwLc+A2aS
86Zyo0w8mqjTiL1SZP6xaNlt3bjw3x4tqyFHNRQniyzs8sLgFzwy77XuULaN3DiDVc47PN9J46Oo
cG5VK64eLcVYWqtLUsPSK15zIKSNEElw7j0W5hhvxsxOtx7bgB0Z4D9kxVb//W/5rexwMXC4Ho4L
LogYaglFvby7rvAGTKOzfZCQs3Nyl+op6pAuL4r7D5jJzCFwutmen+xkqu5kplT2KSe8pPpQF5Iz
dz1r0TdSU/QEPpeigFZrDcQjKTZAZaPbqfXV1XL1e82MNm71CdrTxh7K9KNIMaptWfA875C4Qj9D
EYN2mQmYASchPXs4eElexK/eNMPQ2ok2xK69ZcCZ4c8kKizte0xbmMkD1nY7D0Gtdm3+U1KCwu9e
RxYe5CK16hhwZUkpT4gkbIO6K7qfOky55F4F4JbviIBxos8ZR97u2KDJ2tRkpkVHouj6OjDMyWI+
Z5bVTwN74a1w0W4FsjZQSeqD05c14gdD4xAkYgzkYooEWmWn7+VHJ/Wy8tf7L+svY4PyoEf5yGOP
qa7TZBXN5DgEDuA4lZE2f9TjVENHVqi/hlHO3WM+ZfqND/1q7NPWXrgR1HDYz1hrCL6X9Oz1rDw5
ZlLLH1GQanKHVlH9piRtUm7fv731loGAlf+3MQxg3WwbVl94UZYtNYQJtQ8xnQZ1BUqHIPLHjRsS
booUs9qKBrqV7ynFLVvLX24UsdGC9IQ9wjl7tV2xksENCzzQfORjiApDV+8irTIezFnvf75/m+ta
L7e5eDNdZNfsT8BGXn5xOeFynNekfWAdGfxaL1MiSUg2S2+8u79cx0XVTOsOLSca29UtaV4D3blM
3EMEMMH83Kv9YN0V0lS7WzPk1SoLzQTaBjY9QguYSlYzZJLoBFwQ23NAQh4+0YsdntXIhaRRiGom
vDand+YNfX6jJ7MaL28KToYm1SA4xxzmV5fVOLZ3sh+Nc5V60TbPSPa0jZogUxi31QHjfC58DjPO
b0XE5uH9l7jekb9dnKroIh3FmUQg6+VbNKEBZk0T6mfNg6eFF9zLwjpo3LmXxwn8q/HS9OmwH53K
IIJLscSDhy83J2TYUu+jeHanbWS1g0UdnQjFh7Tph6csE66+ef+HruaMt9/p0UbiQIpEkLrV5e/U
IsJ8CH3XznJy1E+6CNM0yJqxC5isc7GRrkxe3r/i9Wuhwk0raFmkF07V6oqU4lSUD1I/E1U2R0+d
mJrXWFfyaTM6vdZiGVO1rxCE4+hoOI356f2rr87g3C9mUfqD/LkU2dcVs6ntjYp2gH7uFgB6M2rW
Tye0+kARMOcUojw3OFa9XZPTtG8Ue74xLq4fNzVd6sscoxeI1Vt09h9Fb+7SRDI+G+eoIo6mLyui
Ma1Cf/VgAWtB5ZrtfGPWXM1cbzfMH6CLOLtDv1kNRLCQnUfovHkOiekZg8wx+1elTKk/mEmtf3j/
6a6+9P9fjC4sviseMue6y9FEhJ+qN5Wwzu1EmfhxdFrlN4QIAMe2oY4P5MvF7MHaf7dpgMZ2Nf52
MMG563vkkaZKwVg707LIfigKqoiAeo5zZ0Kp/Mczw9s9ouxdAE2at0CoLu9RB0AxtMjgzrSN2N2m
o6Kc7T5Un+BqIteLMXhtyqYbb/Qfr/11jNnFuL8o/W221qvlT48TW+plaJ6raPbISjBB98uuc6rA
SoxxI0TR/NeAlsF3rpBKO1vRFsuX/vX9N/z3n0FK1wL9Yj7XVq9YKcEfjYpjnntD0cCfGdnOBvQM
YiwSyr3WxvadnU7VzylO3EdUSyFe0+SWB2Fd8lleAloMVkeNz9SmtXz5EshIb8ualZSX0HT1UZtg
/OwBZ0TIcKIEiGaPQuvDnI22wOqSgWfxhmFeJpQ4P2BNrqcbi81fPmz4cKzXNIlhia6d+KY0RZ7J
zDzXRYYyTCbxDu62vk0dLzu1YSVvzNvXnzUUOHZB8Mu5Ku2YywcQp5h4SN8NP8w1dgOCdorqs5oj
chfUKOSNOeR60mQnwvdlQp9nX7JeSb0wi5VKr7KzNlaie2plOhv7sRn6jWErMSGYbtI7GxHX9Veb
6KAvntrDtrpxFLmeW+gNcRph8qbMd+VDb6kyKqU1leeya4of/J4uSIfBkEFWFu68D8NIv89Cwn3e
H/BXL5Z5mtG+0DMpGWE8v3zQGotSHw2AHRBSjGJHW9bHTg0atK2aXUXf+8ZtXl8PfgQC2kVfjr51
XWAt4fhPaETDc5mNcXhsjU58NCvUZoCRoqbdZuY4/1vjCjU7l+SBLjUQZtD1xlpA/ofG5Hrnxmqr
7lh6VrKvc4fU4MoS47BXZ9vMbjzWdSH57aKLcZqzLCPryl8T2/RN8rKInnNNjwj4Ic5MfoHJ5M4f
x2Y0041s2KLe6bWXP1BAwE08ecTNLpjuYjzWbS3rbT/YsXLjw7oa69CLiIHgEIVoFqnJanvixZNV
YSnzzoXTdq+ZJDALvJMLYYgjvfnU1xmnVRqc+Vn0heDw7SQ3XGZ/GQG42FFuqXiI6VCsfkGvFXVp
TFP03JPAdadHif41LGFruq2MsiDT8uhW13T5P/5xyF/eBY1EBjiRLGzT1zrlMSQPANSHdwanPiv3
pZEXx7xyXb7mkcDvzJ0rcxMnZDMHlAnoNb3/iV3NZSbmFKAOnHWwtNG5vfzEcq1HVw9b6zlG9JPu
hszJ902VRfHeood04/u6vlcScJf7XHQ8Fs32y4v1RpuIcKiz51RR2mOFBvvjbNXGN3x6XzwocTvA
mgjWwQ7B5Xn/Pq/XzuWdwg5lH4aEyFxf2ygh8DpwQp9TMDifoP6aeyK/1GM7KPKrHVsl9DqUC22o
INEZRPJ7hFN142P/y4e34ICplmELXxCaqw2hsEnzgcPunI2GfFFJb7htX5IxUqwnGgLQAWCms3tJ
cNEvkbGjEh5MRWSjr9VDKshoivWTHPR5vjHs387Ql6MQpgf6AvwQb9X51TAQbamL3s08dnEs7Vti
t616A3/P6f1cqhMB5+QPh+RHR2p379pNUgcE6DTbGHVZdHCJaoHulQ5hGsDqSOHNlWPxmWgz17jD
0qOYVMcnoLgpLYFd53jjbwrR/f8oO4/mSJUsCv8iIvBmC+XlS6V2G6LVrcabhMT++vno2bSqFKp4
MYtZzJuHoCDz5r3nfOdRApWfjyQE1kPAbErU6xj3wuuVX37pr57fG5gYj2BVWpOkcbx/69I0mzVH
9nxhtqs0hO0ZTmCD56WT5Ehc8kkE/V8zATfAmLnJJx0Dh9Nkt47aXwukuNhHTXtpH6IctE2ADec9
745tx7HxSj+h5bKYFOdG9CWytcZZt+oQ9X7huui2IrtJnz9/CB9cmE2NDhVWOM4i5w0HGzR+FbIE
PXlWoxHTgovjG6OArN9CCSdtLZv7UxzFynzls7tcXqjIVGZNjH1JsT9vUrEQkKCbj9FRSksrQOJr
IkAxLTSSWcf0SqP9sjJdQjdAt9Lm4JCnnp/w3BqVUg9O/NjlefSGPKfNtrJPDfkwKINnrSfoQEsO
jI2isUCOWj3DUlPqlaFlwli1qlCufFcfrTocV5bt7K+a4fzgoESRNEVvx8dkKJ2Xmt38vqtUfFma
AeUU6rnwmR6O+6IwQ/wySj8ivYvl9vNf/y9Y7OwT+AvFWIy1NMjONcHoc8E1ych7GpSurPdmosyu
TyqDTi4QvsV5XSRVD0wvyRr4ib1jfYusFt5hbeZptxsrpQxfQmOSoa+YOcnEqK1j5NTCedBJznrE
JBUXfk4bSwThNJbPE5EKVkAyuyXvgXJNid+ZRXQ3R3H+5nQUHjS7S+O28UC7bqLMSJNnV026OEC+
4UJqtKBnMUHIoEpDPw7tg6Y1+drqUEJu4lpJpiAUSC62ViWVbZe7QNOtkLQT7Lpq6K3g3lTJr1SL
Ba3zjqCdLJ2MNGh73nvyRdqWLEpLa2N/EVUi3fGGVPWpb8tHdOL9dCtxzQ2rrlJicVC1WTV+GlZu
TodWmvq0HgnmIjsjditEgomYHwj+NH7UXqlh3cnS5OXzH+/vqe78xwN/zc4BwQ3DwVkV3HdVbunC
Dp+kWU6/p3IQ8zZ2FdtGm9YlZlAR3IB5ZMIv6BetW3SvOltZRFS6V+SbrJVN7ze9kPcmfNbI792q
+wWGUiRBFlZtfaWg+DtzOftzFx2Axpmf8wJ/8vvlNilHLB2RpzzFc1n0K0ybmI2qKJxUrm3F8U2v
97l4iGSrulsFdVVDMs/ASaYtwt70a8CoHKqaweiFr4ydaq55tTtGS20a+fNgaK9zqPIeGLla/9SG
NHt2CjU110A+1XGlScBja7zIxYNVk+m+VlC7cOG2wNMGM1QXvOV9ZvJfkFn2ueB5+XXcT2ItUTBc
+/6Xiub8YWAA5oyI2nLZ+98/DJWGDAFHXvjEKNtQf7LRkTbi42+MI0ZUU21+KxmOERc8TKV6jw/Y
O3iJqlQH/FDqYAVhT1ZqRdfn2hn2stBFtkFIFkI9lmZOAu//MFs6ZmVPRnnMmKA3D0YTz99TXCvJ
PZJja4etp72yD19ekW4sbTcKewawmBPeXzEeDVlXmVcccVXpKjk+zF2nwukbP2onRkzVNXHtRxcE
BMRyx3SSXvTyv//T70M0RbM/bOtjYQ/ujh2QTJapY8xco3nStmob1u3u82/1cpullY6eln38o85z
HimFN2tdfQQl3lq+STR6mxuzFnRFmQZGV8BbbBhuXbns5bmJ+mYZO9H1A2F+XlYUGD5cK3HK4+CJ
0LlPIDBXQeqN4jfJRHiSGcHPHvTkZfI7k5BsIwvTu6a7stl/8MD54jm9MYIBj+edvVO90yd6QwVz
hARGOk2L5o31MP5um5iuK1HVV8rpD66H55VRDWhPZm/nZxc5RoMCzKk5VuQEbYsq/OGVKLwwJ7Vb
wgrj4+c/7gebObfGKJbXBtjgRWpmCXdomCZDHEMiCbRNOsVYalyA5CFFsjFtGuqNeE2No+k3Pf1k
NqW+ypMjPimZXTkqf3Tv+HtYHv/qnc7zTlVIKIRF9M0xCsNhG+lzfWtkmjHj56weiM5FFPz53f+d
br9fyhanHzUkXzFwrXMoBxMrE5JBhxgzMUnIDGPVeqVBNnq7uXbopadN17gEM0RcWiVMCLUhftIH
FVJg6VPvDjLQU+GCylZLxQDrrjkY04FW+oDAM47YwjBJ141KtQzUbkYe0bGMxDi+OuO70VdZv4kb
FV/h4IKdRoVZtdajNzrX8s4/+IYX5QQDd2TEfE5LSfvPsuGZqWKMtsyPounykxrn9gY3M66A1BgO
dT1ne/a9/ecP94ODIeOQxWJCqWhjdjvbNAu81WUTzs7RhOx55OdEzaCPxg8xNPrWVtr0KxNluYm9
jicdRXZ9EJqm6EGIkqkgvFCb/vO3xZRIJ6GHPWvBZy5P6Z+nMHkycVookMco0TISmCfCiQvSt0Yk
pq5+W2ew7K5UDpev9NJOxmrDAANp9bnRBpDDkKV95hxz3CsKjHUQrjyE6SVJ4XZg7mzGK6XV5emE
KxrEIy4NvwWR+/4mB1JTEL5xxSyc5+9xIs0gn+fE9htR9uvPf2J8Ffzb3n1AsJtBGC37H8sW9/n+
aqGVCYq82GOVdubuZ2xKWB948dEWv9KGacd2E+Fu7aFWykQnsG/IwFJHcReZL3zZufcNopzSqj5f
lJhuII8qBCmEbZrvrMrO1Te+t9YGe5P27qrKENP9lHpI9KcVzijTUmJ9mx1u9+gwqiQRIhiV1FsQ
1ce9OkJfOEXSiMz7hcSc+bWFhY0HoaWd8ZMGFZaIw6jXE3V+T/suXyGwUqYDAR36nR4VrdUFQJtU
APym1emcKCdPf1E4o7ER1PF44ozbz+QgmkRwWoURbgjGIQ4ae2eX+UoaOl+d3ujvl4I+2zVoUzbW
MMZyJVI6v6uB7zEH/oMy0o8UdYynYCC2UH3B/ClVP6PkDIN6aOYnVxGes84tr3+NTfItV65VqQ+F
HNRnbbS0yfat0uzDfZpWdXhrx5GLZjbRrKfCDdsSIGCufbXKrJ1QhGvhY1qNmBkL/PLNqjKk/kY9
ahlfSj7D6qaKLOJasdSJ15nQkJ9NR/ts26lae8P3rACUgSEx+1lWTcmpqRi4GkSrfyMYUjwlZiSm
gDlSeCwyGlLwVbMsKHradKtK5O0NVNUqDRIxOkcbhv+XMBr6U+Zk4a8+87Tcp/teFvtej6JvNeq8
N1qTWrgGYy2iZ3z1sxEUGecAPwfmYASE9sj8vjT6cLhP1aF6BYHDKWrSUtq/wvBiAgBy4kcAe+gE
cU30C+tV4rWqhDVftq8zhhH3JtbiVBBZ55JDRISYF284JEbmnTuH0ntCh0AmgKIW9o2rT8ML7c4q
3eDLLm8o01wvaGwyO9gVYrAsUzKJJ3supVxjU4qkn6Z2Ta49tblzdEgdc3wVys0Py3Gqn12tD9k9
NxWv5ql3u/WMiv6AyLnQfXNQu+F5crHMreaZ1Pp1E2birQ5BYlLuqcMcVKHT5S8d00OdxIQKCr7Z
t5pzIqo7fB1MjrfPmHPH/sZVM0UETt2F8TYuCK6lITP1zSoU1TQHNZZPU+IusCSvOdO2n41kHIKW
XFOLdUpO5PJ5RSQCJ4nUxlXHuJ10vTHWOIt5NSDsZBEoBqkqAI7beq9960tiD75rtTD1hwhwdfds
8Pi/0cGp+lczdgjU9Aki0Kt9HOXDrdprTfUjGpDpPjGKnWFVDQ3JiQSNt86vro3S4U8bJ6Z934LB
nDcFqIPJr21XHio18UZ/cW8Y/EQAS62s9R5qM2ysmyxq1BEDS4/jbmrI3g6GaeDUtAqJDbmHeGgV
B/7BfC1J2hjtAMAi7cmcWmnhPlMr7NyQE+eXwspikgPVWu7zWQzUmlJOs5+jflR9KypmZzXNpnCO
oPSiit83a92VUqhtH8hGDA/NPM/anuOPsrX71PK2WFDRpMnIJsQl6aak35SeJCJRF/kEgxi4RbS3
Z1Rop96sveae+w2rlzRNR06TeQMeTxO6/Yg9ItLWZiGLN6mQInNlq7woGNi1kXEsogbG7gzB36/r
Bu2SmjjqCWGNbj2F8EczrCIhQLgeZ8PBnPFobcM8zK4JGi62LwZV6H3BhlFuI/hd/vd/9mhEaJHb
c8A72nmp/M6q6CRpWSQrnSSw9kr5d7E5WzDOOSYy/VvOb+exiapJDBM+FRdWRV9tqnouXmOONsIP
J8s66rKZrhS4l9U2AwmLkTt3hnseEcX7u5vpLMEP00mVAfS81niH7pOxKn9jEdHutaYdD6rdGltt
tvopAEcVCn/szW+f79rnJyuG3EhW6F2yqtMav5BTM+UssA4Vz/pkVLpv1EzBtK5KXpUqTzeNmnKU
momvG8lLGYA4NkX3n0dSmBmIFKJ3jcnMu7DVFRXiT8LE8meMuSLcqKk+vil5x5Qia9h4D0SR6lfO
k5eNVAu8IAUpd8yBlvPO+2dPFB2gLVaJY2sklZ9bJL6kjojuRCuoDQgRrO8HosXd1dTm7WtdYQym
3T2hKjNp9v7XupDvayGuc9ahGMVt9/6PgZtGx1Avx6M7QMycUk0GAA4kJAdLOk+eVK7ZzT/4rpgB
cr5DK4Sq4Fzni2LamfPOmI5WnWOFFrG1K4xs+DLJKrzm0T9fPJYXjAE/7ZAFJolJ//3N2amrhJEb
Vc+d1ejRyjOkB0JSkMnpOam8jbumeWQAWbx9/l67/Gv/rUW5rAkqmHE+ZiimImflfTzUwOEavX52
8YuFD2FZ8j7xIbZfZyOOtnXUV9GqKDlv3RlkCX39/OrnD3i5+pJHwYeN/I2Z7/lNW2FfQ2B8pgkE
KL4oK+cJClm/t9uepJrPL3a+chHbR4sL6SgVOZR446zId+YsNWz8T8/6INWRLCcv9tEtEjTKHE1/
NaM6jq9c8mKcxiifYzmZgThhYeWf90BRWQ4VEmhxKhQD7rO/8LkMYpBKJ6UsE0W0Qx05aF8qdaRW
p56fvRWCGeO1inRGn40baVMANssBoBPjN/OjMXXTDVpb/dYyQpsN1oiUNogLaHGcsHtvAwYLGj/o
rjx6ZkNSJ78PIUL7OSg6+/nzR3r50nJ7cG84Oi3K43NHQ5eGycBpRp5kNBbHRa1423BCOGVynAJl
bO2bMcniP59f9ELWyQWZIS22dfo90CmWd/qf7a7oIree3bI6ET8OJ6loAF0FnZNEN5HVOdY+Jsx7
RUZlgUd7aizn4Go12U+t0hhbsNt9jQ+4m+otB9px503UOTt9UuR4/PzvXLb795/WAkhlqaK+hZJ4
3q5PLCQxmWj156kpa3DJdEvk1sAmdmVZvPyIuI7HY+UUTrPxnIerySqi42zoz71o02lTzs5vC81Z
Emi9ypjjv98UyyH3wyGWz/f8iy2y2myBrD0rpUJ0VRaV8d4hNGu6svN8dFP/XufsjIyIPc0HlYQN
TgPCxayCEsEHlDKFK+Y+SMk+v62PLgfgWjUQFeLNOR/Pkd3k1KM7G88J82+Ktjq5sawk/6XGWXmt
O3r5XtD6Rlu+rLxc8lyAkKSldOJE56wRZsP3QalD2+/pa77811uir7/YcJbvEzfC2YYihArplSny
KRqFRihsJ2c2TqZtQZI2+uvnF7vYRhYiy4L9YbSrUqScra02hFLNJYbxZFRZ16ziovReOfqBJXc7
c7pFJ5acrCSt/8zYsYYrH8DFKrRcHAkidmLmvuzY79cD5ALGnNGROHFuIjjQw1Jt4PBzPT8Nozzc
yjor91poz/v/ftMwBqiBkcMtntf318URgycRm+kplk3IMIfgn3XpdNFpJkf5VIHzpTvRqXbim5aw
//N2hoSBRgqaMah3qG7Pru4QdacYtcBPldIuNYYM99pYKj/NVtT7Lm6vdeUuPpHlehTXvLTIewEe
vb9b1J1hXCAsPMFXdpVDPGhFvRm7MEc/AxnDW33+cC++Ethii/hqQVgRr3HO+9JtiJwUXwSBNpEs
6J0U5m9vrq8lcV0gphnHL3q7pbTEJWmcF5WmGefstMV0chMaJD9IBjfA7go3Iuyu6bs7O6eXttM7
2wvXBqMruqyDLYTYlpY3HXInsXI/t4d23oWJJaGyWjUkFIJ32yHm3Ds180HYIm9OrhvXu0pVG42M
MaUrgqyfiVoFcsO53pclZ3q5xaIPTICMOpvc+yb9GSctmIbPn+zFDwlUlR3DoaZfZBLn05KGWs6R
wAdOs6046DFG55tG/ORW2N01GsflpXD201AluwiPPyzv9+/MMOsRVry4OYHXlqc4zjw9GJL2SMCf
1W0+v63LWusvpR5bEvEnnI7+AiX+KQtQ3CYcHvXm1C1mtG04tvnOGUzPCECdyOaPp8q0XRQus7WN
ja5+RvM/0zmfR9odWtgWwB7KeY7Lldo6ytOkFkIPHNGOyAb6yCR70IzmX2nkMosgTVL/Y1Gv7Zge
TPVGkfCB4EbHrXgQOGyKK4qWi/V1ybyAhrNYJiiUz5EqfOJNlthFd9KctgftR2IKUPu6exz1pvo6
6U69NonG3qb0na+8Lhdl8/Lr4SPmS6RHflGja14hopBMxlMd082DKlgzOidv1uyCJlFFuy3iaL6W
wnCxpC9fI+NDrEN8oEil3r84nXDZJPEsnzShdeNWYaaJKqVOiVygXBvuSxJmNnmb/eethOsyQISs
QDWAHefshW0aK0oSo+lPukGwuM+vqh5iY967OHS+95yQyUa29Ws9lYvPZKkO8X8xsFUdKrizYqeP
xyaV0I1OZUdXk1wvhBy+1yt5sQkHJ6/Xn38pF6d6ppYO8hFIeWweLOtnd4naCF1bOcUvE2r1m0Qw
jNbiIb2l13eXNNXWNhPtYcGd3tOqs3Ydt3wvmqH9b28WWxekK3YvJl0InumZvf+RYaXEllUzBHcK
yoqNM3FM3Xg6HIS8JWc2sCHeVv+trvx7TZO5EkFNlCmIAd5fEzJhAfg4VAjCclOJGQZtK8qsJr6f
iu7H58/57GflWggAiCyxkZL/PXu+v5YjLJETdetBYVbbX8NYhOsOIjoZOc6kPv7XaxFmyYNczAhc
8fxwW0S54kbOEB/c0IL9248WUHFAy81K1i6Krs+vdrYmcGfYQCl98FrznSBVfH9nC0nRBpUe7uvc
M3e5N7WPajqJFZFD7krXi/ZK6sQH12PTQpZM5+Hv2e/99UqFxTg1Y3sPh673Xfzru16tgNZI0Xjb
lOzva3XBx1dkus+5CrGKdXaHmo61e+5ma18K60viCu2Rjbs94DwdgsYa+u3nD3R51f85Ky4PlN4m
imQAA4u34+xymYw64GYkeWSoQlZwi0xfsdRqbXSZ5oeqMu2SQs5oqLx8G3pGsfn88ucrwt/rs7jz
ePHN0GE7KyYLG3CbInN3Txxv/D12RX4TlaP6nZZC8d3tFclk0dOzwLBK97Yw1WkbIjA9FLOpXvlT
zna6//8lTGHpR9kLUPPsgGkZDJdHetn7Elzzyurm6RdUDWfTwEZ8oOWXodKCMLzLwLy+ff4ULr9X
jLiQ09l4PKRQ52C1mfFESzln7xWM4Qe0fwSNx0Xy7FTimr94+T3Pf292VX51dfnZ3bNlqMDNw/GI
S9WlWW+GLqlWbHmk3xLosbUn9P6f39rZfvr3qeKT47miHeSwsNz6P7URDLbGyiaN11mbTINWZtre
uCSXBlqrNqtmYjoc8FSbK5e9vE2mv4Tz0X9Y9GXnvh0kOYBPwtHcO0kcf2NoVfj23I2b0WjVAHam
duXQcHmbYBmobDFSUNvSaX5/m97MyEuJBmPf5yYR10OirzwzlscwLEPLF5wGH5VOZ8z0+dO9fHG4
LEd6ZgPcKdr595eNylBdVl2T5bBPtlokrL3bUg8Sfmg/fX6pj+4QtY9LY4ndyz7/PDjghm0vC3M/
iUb90zK5/BqmNIbIu7fn0adFN98RQlqN//XJ0hThmA2ZkmJsyTx6f4sAF0VIIIC3t9FT3QkddlBQ
Kp51K4tJu1WQwgaNaydXduuL92e5KkezRdKG6e38bh3UQ23R9S52KNN5jBwJKUnHJvXTNCFJ+UVm
uleuePFTwoJQeVm5LusPC//7+xxJJw7dUbf2qTPpRKeURbxLJjX047xWrxUj1Dv8696vA6AS//k5
zyo/Zjo6MTAtFE3bGI6FhTFkXzc2MBgMSIPnj42XeT6S8Ma6R95bq6/Aq1qcV4Yj92rZjyHw98QC
TtDrA6AP1BZ2E+gzvVMY+hyg/bZMi2ld2SAo1gZ6pscoXTTNhjqpJzbvsQ10WMQKDuhoYOYaWVX3
qBpFWKznPizEV721h+l2KJTGfewrCLdrJ/Zqa2dOomxWkxmG+jeE/UkfmC7v5WHWKyffGH2nVqu+
qef+C/I/3Xhmc9NIXykIhfBVVESFX2Z5+FIhCiMhtCT+Z11pWvSlrDQlWulF0t3XRllyMuNm78k4
KOIbMQziqKTjyBQ4sXNnnfSmeM4pvn46euE8SzOcycczPGU3NJHxRycR5VW1+lYJcPOVFaJ1JUn9
OgdC6Uvy3Pf8mSZqqrrLxBqibNIdoq6NH4e50O171y4gMzTY4B+cRI2O2Fiy7yXFIrgUHp/vEBhw
SENLxoFBzmMVQCp0ixdNKxFgD9lgfoMc2tC21LRZrKMplMbW7Uom7MWo/GqEmevrQRGWtpoNMAM+
/7/uBi64C7uzaDwfrVte3yTO5IW5H2dGf+f0HsKJFGSgfeeGzMQDGqUKyVB2rNt3cTrwWGeg/8+d
aKJwW/RZfNcQyNz4qlsPv7LIIn4W2UsHJSVSfqWORoQL+q/8e5SnkJdQETRCfVLyGsaylRd5/six
0FReM0PMh7aIXO918LIi3YyxLopV3ysITAdRj95BqVv1lu4gSoV2mgRiNDmOgHEsrB4PpUPGjF/o
dW5uNLtid21UrdpaMcKzB2z4qAF70aNER/cUZdsBfPEYJG6UqL9qrU/rO9WB7L8WTHbsP62XRHFg
EY3VPVSFNOZ1ZBTWHyiowO5YM5pbpwVKy5xFtpr1EFojWjnXnqts44AGW0FoCbsvat6MkxaY0jBv
pcMIufPprYuBvJZpVN4K4c1PJplL809mCtVUrouwK14hRaTyuz6Fys96kHw9Ah8N0uU6nKqcBB45
w7EhdZcuclQ1XSXJZorV6FnEhlOuMmXq8xtnKisi5TNbnTJW7CRTA4lipfXpNmfKM18jcs5cr/rD
gLkFcnvcNs6vTOqKQ3e/d5oNYVFy8nw27/hrliq0xjOEess4S1q/VEK+xS6XA7Axgr/Q7GFge5Z2
Pxu7EQrqIwJNzTnYrVKLoEqm/K0RiTCZmNRCWZPIKnr+tjaXX+EcDvJAfnKxczIZQwibrMq9iapq
ELty1nDAsxkOtV9DvZ5u8k6Y7W86Ykn7u1fMun6Ms5phTEAEQl/vXGlVVmAWXbMviXaggzb1w+TD
cQaIr3iDCi1NKlZ9S2fAzB+yYczxVBvG9BuQrTeu8oQlGzLllCjI+CFGr3myevvIWNh0V6DztK9N
M5SPiaXY7iZq3LHyJ72yEiLjspQPo52759ImkBUqZuU1fly3XXTXLrlMAIEkPEUN+bvOUJ1WB2IY
1bljIItk2e6rxNunoAZeSjjU0B6diH/AM4bW7xw7QotW8apsQHnnh8YkgA+Dg63fFMqShlCUMkcc
xPgpW+dhN6arSQr1i1fMSrMaSFqCPZaMHW1EJyn2rtGQIimJUaPLMs8wmQmM1M2tIDHAvBUisn+U
xeg+gIhhQtqaXYf2Jjf7dO30PIfXZkjHiAlGF/XB2FcjCFh4lbDc7TE0/IZ+VrSpraaLiJxsEmiI
CJvIxeP4/6YwBv8z5JH3OiJPPNmNIaxgOd9WqJy88Xffpaw+BvDLm1RG8XG2K1jyvTewcORx7H1R
lN7I93qspmIL12nep7ymTNvCKvw6RrlAB+12yY8xc9Q7R2BCWSlz3d3FeuZGQTxPXb92O2Xce15b
fcsVBMj+MOm1g7ZakfjjPONPo+itE1R2K8Q6LGqaUN3oJL8JHSnppVZO5S1RmzmLEHR6JQZHYM6b
GZGWtyUWGb6JbHpFC7CT8CPNrcwe4pgoTaA0+vSkE7ISoxWzuvzBi7PxCzrI/ClNwmTeKJ4tqgcz
FYr5ZJgKY0Ofgjls9yOE9T9yWmKwGiMT2VM+ztbNJAcSaBVlKn/UoRy/q7Gwsg32ak/fwKltbuNl
nEcyrzTv2ymzNX/obNxw/dKC2gpttm+dEmGv7yB1OeV0gd+g82liP87OAEhLtPwqJix8Dt6amwcd
zIciMAicyjeiijglh7IuEXCFwLx3Rs/D9TMI0XeAtUyTDccs7nprsF+GsFaxmArLOzAcj6yV3Zpp
sW9CMbR7g5OfXBOz2KnrpvIUkprSDnlinrbi1kj6HOO/ncTtKqmIUQysljmlbyfSGu4sElceBk69
YpWqZavSVC0W0ZxhJ7e5F3njxq1K27g18SP+TpsQJWMM2JtsgaGQqQ+uoj26hemggnWTPF1z8O/e
Oreov0sD/tea3q3ccaJVGfiA5rf9MLaypyIJ6w6RuZr3vqZkHf4Gjx9ri+WhO6KEI2uK8k97mKra
ocYip/i7l+nO/FDmposKNSWIz9c4s5T+2FLCsOOUFQhYUnwU38w06bAMedovx0zKAQj/IO+k4jY/
lUgdsltDHdo3raCf5M8VyQDPapHjVeqb0v1qWK1oA20o+rdU0cZs35GMWO50rQ6jG/4JwwtqpY0d
v9Xj7sFlbp7euHE7/Hb6CK9kbAtLftEqmdXrqG1Umq95YWg7/KtLeNM8wb1MTE3q22R25dGKuzTh
BjkTrlojdF1yD8MmpH+i1/dTV6Mbj5tMS31JDWy8QZSQydad9TBbidru117VIvWhauzfevYTuanc
EdT4EI2oPK1ssAFuRk70zTNbFIAMOPR0xfvce4EV2abr61gA4/1YFVO6VVR3cvymU0Vy02lTadJC
NcJyl2dDvEa2boXb3GmNL0ks5motCREiaa2bqMs8b56eQUCPYpuMlJFrQlZtmk7UaSDllNFydoXn
ZUclUQZjE6GGdIN6dtzHNNLQTZRI4+9qz6iiQ6sJJNTGpJnZrssi9y32SrxywPV7e1OMZVoFRRyH
gv3V1ZtVVnf86l4Vl/KAdwr3moW7I/4qkAk1+CU7XEMlAseVPVHgodBH27HLQUZQsde2VtyFsKHD
rahDcgOTKkzSfQYagw9xwAPi03UE41xOCaIxnbC26mibljYcYl56RMylCE/OHCuNryuR1gGj9qrf
RCBlGEgsSkHLYbc5DDpY6G7I+QCyLISVl+P4IF6TZiv2WrXL160X4a9oUQ7PiJ1nSrpcQFz3TQKj
CRV1Ol76lZ2Mvbq81GlBbz+K1qXpxipe9MrRHvEwZS2etAJ7qupJ0FiTFWc32TiP7mqc2+zBrvSq
uSkKXa5akFoF0TaV5Ptt63mUJ0t2Xrti8MVf4MxW8VIWxHCe1FoLhwDTmeQD0LEnboZGqQhVNtpY
23Oy77TMH6tajg86zp5sr1tT4fltBf2ABTyuN5HsmyHy0dkjAFnAj1TZjg5QHsRM2H6t3GZs6HK4
fbTS+jytNkR2ON66FZ3ylNFeN364Mf9mv8aoFAaYN21lVYPPUx5lbWqUBqxc9cptai4rOr2o7oDh
tpQpRa4cRTUPJ7fxckQCopMZGFmgjEojWb9dilMAT4osq1umS3q2N80eNbzmVfxylTZM3T2MR8cL
kAHUw53ZFpQzNBlT5ZHKmtLLikTpPBM5o3zHTm2EP+ZBNPcSgrzcKi3otCvWxI86CkyX6EHRQOb0
e9a8sDL6MJ2MzD3a4cPcI8bSEcsGYaeYG7WY/ixm2e3nTYy/DZHzYy+Mfo8GOThUvBfvT9kDKBRB
8p6xZ0bhpLcGfkxjVVDAA6dOxyFZkndJ29XiRuiHMGYZ8uuh13eZpTT6hnAruLw2NckLqpAoXkcs
4Y5PLzf5zZyBX8HWovhWbRDNrUB32CfT68zyFjS+9ovmWrnRp3iK7xwr48eTzD6VVdd3QKpahcPm
sXbSRL/Rx6EYgSxASV9PZt7zMNosDXK1Kh/coWdR9BUC48YfWY3Vwa9m1/zDuCU091oRuy/gwcPp
thKj9dWW4Dr8ki3kD240DoGeHSrJRpqzknP6chGb8I0KstWTxoUfnA2SmJUqx0UlYSe5W8Iaa3lI
HMLv9iCdVLmhNTTfTPaglxuNaEBtHU929jJ5bhe/1EoI65ojIZBEs8NTze4gwyvzhovGBXAcfEHo
Hhhu0CY5e2vop7UD2Lz4oHileRxaY77NikRnOD7nIy3qyPmFSrLZxmN3+vzluezQ4JpBgUQ3CqUO
opP3707EyZ6gsyo9eNI+uE4RvgHzX2RvQ3LNwnzRfgJji+9pUZkhRjDPlVXEGY0qHhB7PyYM/ibJ
twdUdgrqpsA0EOZXnukHXXiuR+eSsRgqX/Sg72+NYX3NHCC09nbtJTs9mdNHZR6I2M4be/qiN0Qy
ObwoN3rSETTahw41YNfX5kHFx//2+WO++IFR1JBpwY8MJx+119lEgLJQ92SJmo54yH7X1J2Og4HU
NFSkCBMLVv0fbae/pnEYOld6jR9dGiYGvy9UCAu9+fvHoNVRxcBQtfdGtNR1HF82lArNxmNGQqka
lt03h8d042RKv/n8rj/6CRgBQEsmiQex6N/AnH8a5YaJ8qNwJnvPOARiXikMx2dpCBcKgdIF9EUI
Nx5or2i+JoFs+3AaQeJKds17mMf5eGV1/uAVBAjJfxZeI+PEs7fdMJy6j+DH7Ke5b7f1UHpipYyK
eujGvE7+R9mZ9caJtFH4FyGxL7fQe9vZHNtJblCSSYp9hyr49d+Dv5u4O3Ir0Yw0mhmJBopa3vec
51BJy9Qtg9pfHv/KoASAhdaaovZFW7YPgPbntXSOMMHNDTAGsZcOoGD8JMnJNGa17zvSpKzFLj+9
/fT/shShjEPQybdt2czXr198byjyCRRdimAY/F0Ri+w7VdeJvPVAO47ElK55GUv578ON3jvN9/XT
46Nbn8efr9wsY7HWz8g0gabwvSgCK9lNJoY1aXqy3lBOEZGNpQsS8bwEtzQyf3vca9eJPwbw3svL
z5paBg/46DHIMf5V8NfOvprlh1YOXhX1SRf/FGndHyp28eWNhfi67QgqCmkHshhUe6iBXt96heWv
oMBBX3Wk0hBmLZNSxEGdqNWgl1UWZmi+I2VyYnLTyb2HKV38c++ELxmDAS1rDOPB5ZxXj5MV9ERv
HMEUmuh1W3FEMHSXe9VyQ0Nz/W2vwCfyDqC3AqI1L6mJvSehRS7MKyM13WlnVTCMWSF9CmdlYhft
3VQWWHY6stm8XdDmWfsxoM6e7FCO+3dyMqZbbbmr/EByIQMyLXHXrsoaJv3XL8AFf2sQQ+kfk6Z1
9mbHJj602fXv3SJYzgpNU0bgslo+eEU7FOdRJ6ngbFdYLM4laIsNLGsqFrmRdlut7JHQ/+MHSYOf
Qcn0z3yIZv6iTRn4PUuwP2anopmox7oZ1mvOAhtDeOavxa63E6iy7sZFrz4ILkrLEL8PCg3UqxfT
/9LbPf2HPD85paElYecK813n5e05EaJYjn2RGiM1lDlLDkLHLfiv0wGXp/UDc8wg1ZRwjNevxNFb
kzXXJrhK4nsdKsTjYU/TjfJSYbSHDF8lkhGMC7jt3Onh7Qd+fe94v18245BCUO9ebIx589Jc6EIf
Y9GRQmM2sJJMWGiR6IU8YYSsj507yDZq9VH//fa1ryMjPLrDTAcrPg7p0+VsYHEsmptyTo86IYWP
xHt31V43BsXJK6NVjaAxaO5U1aIv6ZNyiJ+kScLJphmn0qKQQJTzxh7qqRLRQlJj8d3wVWOeiZES
+j4vO+vgjrn68vaPvlof19Vi1U3Rs1ttQRcfUFNJjdqf3bBlwsVLkeLLTPbKznS6/yYV2LdCIK83
n1zO4flweuHvS+WUMSlas63bHAsB6N6msPqb+J98N1RGn91onl+thuut0UlaSRMr9/Pi1vSa8DlV
I+YVNpLJfES1hVXScgmCNFSabqU/6Z/TdJ5ubDmu50meKEoimq4IRZnxL1aFlbbAzDgZxy4oJ3Wi
qmpuB6ua7lO2Xl/bhGNrB3Qfk3RQlHGY1Vr/q6snCs7oGsQN6c/VE8fxh0IMnglVfyCJF0+hmTUK
LUNrHQ0wNc84YOV72xJWcCwDe6r+zcGpg6FD2sxgwt6IWvXyzgnnkE5VI8OhuIXWkVzuzjikDDz/
qJnIFYjr6DCYz9hOixto4auB7DPLgmzGwok/iV/wetpZUbppxSH3uLiqMEOTb+fequhN1eb03m28
+7e/m+vHyuWQKxhkE3OEu9znCoKBFTW16dhh/N40w5x9wMSY7ZUsbu2vrsYxd0YrHdkqKglEXBf7
ScfG554u1XQ0Uz3bl7YZbzOAY1EpKHUSzWO+Kw0x/PObXDWO9PLX54lRdf1Rf2zqkIF4A5Lk6RiM
lfQ3SeUWUzQVOp0eGpd2cRBL2/7K2lIVx7ef7NUUjl6d2RO84aohZW/z+soN1RoPgOJyRD4WP9uL
MD9SrjWdrRVPen+aU4+oNrK5gHbAg4Lv8Pblr5/2i4aL4zGoXBCDF8vXWJadxunEPhKCGGCy170k
LOyiPg0yN7d5X/5qDQhzb1/0ejShc1ypMOyeHbZxFzNGqnItm1lLj3Xa5KfCcCYrIvfO6yKN+lJ8
ePtqV58KaedYdOBvr5azK1umDBIaAobXnZu2kSXUhoYOlhAJ/UO3kr+o7PKE//mSmH9XdR7aWXSz
F8Mprch58gs5nJHnGXQ6ZUHvrcjYIKBsV+LUiHa4cZfrM3tVIwuoFkHZwZ2w2sovt4ZEk1QxA2k8
60SdG/tkAIV7bAYahr/evrerQFGKRYilmPDwk3DBy11eR+vfzTKc/1B56uaYar1bRSml2/Q/0Sv3
wXd6NQfRQmEOiAfGmq8647e8p5+SfaBLK9OfdeVJNyRx3LulyL5+2d4693M640xKzr31+nOC/wCr
TYz6uSkpToYmJujQREfw0ScW7VD2840izNXni8oehdPKzTcQ5lyyq4hIBJKrApq3hVLeqfcW+x1J
br+VYSR7EbvG+DFrLf2QTTLbv/0irr6iwFvLHqsC9EXov/73P+YsJNjOUBJ6dibecnLHsLQsJMqO
it3yjkyz5MY++3qArbeKoJYCF6Kuy9P2Mljk1MVVfbb8urOfNK/Wi11ZYGC5MZKvHykna4usJHpt
mNcvkQHYpOjLulpzLtjRpPMW/Nu0sqbH/Ll0Zl8dNURXHaxnrZx+urFdf337uV5enyiJFVqADQ4x
GcrldYj98VynVOgdS2Fyhq9bfrVy0ybT0QELb67Ujrirs+94n5e9rU2F2Lx97cvp+OXaa3WB9W+1
F16coHLVagSQcO2a1TVMO0CStEDoKHrN8mWQZfWkkk49v33Ry29mvSgjmEMlUmKOERcrLh975s9F
l57TmM8+TNE0fbJlSxLUoAj3zOivixsT5CWlgXV2BQUQ1oqNgYX3ErmK3NEkZWXJzsSoJltQP/ER
wPPwwfLSYeMqtzjAxG+ikdBmI+oGxGoenqobT/svb3qtJSCEJxSTkX0xWWToWtqebtUZ77r1HNCn
e68BID77k41AzYkzdQo8TW4cKCw3vqaXhfXP+Xp9ABxEEIKy2cG2crHu9yh4DGBl2Tmhm0i+AR1g
TOaCZlZYke7z2BXouei9dQTxLs2yHHEsanGUC43G+SAnArM6c96RU5ntUOxbG1BM7qFBrH2mlZB9
n/rkJob7pZR68aNx/vNRMDTZrVyetceKA6fbVcupk0H2zlXgcTeaRLYaQtKDiJQOFeBmAg+zCFlL
oT5kmRC/+9FaQw6yHJRtx4LyuTLb/heyLvloqVQUBy0zXS00XRaLuwDFYvoVR0uhdnFQp/FdaQlS
7ieazXfobUrxlLR28kuleh5svcqVT8Cwp2kXz2Z3mGnnovhuhPY7aWJlQJ6w4mSmU5M17XsaFOMd
bsRuqUKqd1W26ftx7D/P9OjznWrbBuQn7Abd3GMusA3ehO6U38u6NbbMqlryrV3auX9Xm8HYMiqR
wkQE01ofRgXd5LEeHNGH2myMYtiWVu/oB9uq6l8JoOP3RrKM3ypluBVJZub0KGg/QT1aUvV7kEaj
oebs8vaYuxYnxYApbwpte0jPWhs79nYsPLmrY4dK00IK0860Ej8+BUFHXqoqDMIeENZMxeca0Uv2
vjMGXR4s0BDv8OissgRvBEYhnWUAv1vT6YnAY3naNu3avLzvijw+2jAHVRhkbjt+nN1WGZFR09Fm
N4gcDsBY34tN6xHvDgibesAm1Uv5KIe4rN5j/xF1VFcLgY+6P7nnGQNrHDnjSFE4SJfhmDd9PYRz
DStpIN11CuEi+d8wvxIva5qtyjcZHc9xI4ip/QqA09bDTA7AtBwvUT9G4OdjmCId++VL6BTvptwi
5X4oTPNTMM6deFcR2znfN8wTuLGntvSifFHoVMp5sM5uBhM1BJ7X9duUHsE3vJn9R5ks+Rpm7M39
fhGpl0T08BMgR6MV7DwJdG9vxDZDBNn9DKDJ7/Md7X/IZyBpTTMimdnXd621dOVBlq0utuxsSIoz
qnb4b5pF+1PXGyfbTvTkiw+2Fzf53eLHtrHXJqc17oO4tajLjK7/tIzO0hyDCamL4zly/JguhWXc
UUUsfnoqGfUQ4ASdk302NT1jjQPhgy8Iofw1tko052YIBjSBo1V+Q97hi9+oHpL8oyNLT/126PTl
2wq3YAyPrHHjgyXahgzpMa8QKFCd2ktOHpxSlTV/GK2sTLe21YrhOAdKwKcSCyrRkm+g2YC/7ftN
HCui3PqaWfKo7IkyO6oD3fjEh6tZD7EqkG94UwIUv7Ck/ZN2rCw2YloVT3la2Wa4jMUwPCKEMp/9
hGnvQy+zYdvXhW58TpMRrVlswCnezB4zy5dsjiVHaUKY3IBkhcX+z3B5SCQW23oXeflSflzZe49l
IZJ8Mya680gpTuWP4IL14rGyPdWHBZXP/liLFNzmJLSi06BM19LALYMWbtrkcgmq70zX/Xf6hMu3
ysj0/3QCBVIiwJHefBv6HNyu3vX+Hg5wYGxyK26nfWzIeESaQCzsRjmorzEsTPyPdjCI7mT01GJC
oEr6J2Dda3lQDc6d1EuMa+R1gconAyauzm1H6HBkT4J836W3jCjzdHy9+DvH96pvKW23ereUXzU6
KQhBSTPk+3Cmdoj4Hrrmjh5qPG71llSsSFcutTdzSJITmXqsJhYLw3ccvo0IUeC7QwhdLDgbo626
7VJLz9nFVePUyI5lrrZ1tsRf+nSWXURhs69pWwX1lwnTahsBp+2+zEHDRxtznn22UhF8zUZQUvee
KYKNnsDwO2ldHO+D2tb0aBL9WB6oGAE9CguKuKdmMdN8j8KU3U3ZEAijoox0ASSfENU/GUk126ea
5NPkaALePbbOMtYfG1rYjRnCrUuMDVLK9D6w83E+jSzsJ41qu7EBglm521UP/xQU6DE3bNUAicW9
ITVm5Nr6mpTQcfZNgBp6z4kt8zY+4hQ9StQaEeIaPTydcEbTAUQ6mKr6IShZ3p7ttDCrD83Ye/2J
YDVkQlljNiWu3bnTDnXSiF9x7xgYg5m3J3s7lIatNkBLkR/PSCEJzKQP738JhBk8k1CbLpE+l6VH
fjq4jA0yXJc8eYGA/oic3ZeHNLFJhkKmPaCfykZqP+/nYYjrd33mTvJM6WtBQ12izECOVadVP3yV
etKkRwnI4K7wgzy/K6dOnUoQpPqnKVD2ifMSRD+iw7RxM7tDY7CbntqjZQB433C+N8tjM01DFkli
SoONw7nlQZF59miDd7QPXT17yXPMllR+WMVkX5lA6h+DlWj3C/bX4pTM+Ki/OFQ55DaBGKjD6tdK
Y+MDqMs/o94y2tPoA8drSY9Lt3rmCOM7RwcNKKjZ1nerI+aIx53UzbJwa8h5bt+YDhognKc9/sd0
afZqbJaGL1nZ+XC3gLvz3i1DJbtfo5t4v5KirusdVTB7OOjw4/4DKIseGDSHi8ogtjNawQYN4Hqz
6igQNXGy2C9O2XU/qJTKZuP6hf0rqPkpUTDD3tuhETfsjXKFY/xsEteo7oIFTDK6e0TZxTNsvyY7
kiVpJL/jMTZtaJJx9awKLG8HkYIhiPyinA6AMG3/aGmp81QY1CbHbTnr1ASoACdnz5mVs+2qTrMO
s+a1NnZ32yzOZN3L76mXEhifOZqunZMWsMDZHr1CRIRl2d5dPPn6HmgFh7C6Atz7qCs92M+0dQBv
6UQS7WB91NUPwTwhoqpuifvyPKgMkUJT4u4L1lNjt75OF2JQHKRhPwDFr21kcngtqHq9Y4YS6UYX
ot4mEwkJxzXmKAfJnPSQCxpD0xtc5X75pFkZqsxGG+14V1YWC37bgjlDVWPKjZlWZrL3FjCFO/aI
E4JEMIdZOBkgD++rGa10pEnRjVtDFGLcuMPgPKtAziJq+JE1LNHWy7ayDoof7dyuRu5gQrg4pIW3
8+1kYhvj1zE7tKBFtWtpwaMpZq//4WV1quXsqfXxt1d7SMXqIcOaOOkp9cMpMf3svrMXwxxCt1yy
+7xqCuc4e366KeIydbbaoiz4llblzqEhvd6Jqqax4i1b4Bn1m5e7NspTzUu/kc5dsNdNpHqfU0Il
CwFZ5LhJK3/y31GP6ZP3pVeBaZxhJe5LEtvZ0tHRCvba0HsV0slazEjnWsImcec0QQ5gKETJ6X3A
y5M3911KxeQTFaTsCXzaUh1U0AEwZYdhthsJXu6LVk9o3IE2FqUZTbTMmwPMVyK+urRwtC1eNNT7
rYNMbaocNUUS6IHCG4usrAqLNtHkTzOthQy9prbsLYMbkZpvljOFSWrZERNO6X7LczvvtoQoyJyZ
itLeRpkewIs2JYheDFovolZa/X1qub37zmvwnwWhjly4OdfEZsPk19AFRwn7MtLMtcxAbV3Y4Kd1
6QfVPUrzpqPwGmttFtVsjss7CXA+Y8wWGiILpNbrjpsi/0eiKUaHzaPdat6q+QWekrllOSOi7vrP
qqucfGPUAG22qeeS4WEpUtDcJdPmn3KBwrfBliKPrZ53qO3AeAT3Ii4WTOsWK4H5oQlk/3HRxZjf
Ya8IOqwFfdCJCicRUI67pTSSb67mJN0xHoOZeYvKiPlJ84cccKu17j1xofZi2wOESeBw+YXmhUEN
VpJe0JJYO1bUEcpsRk9kM/RFJTaVkAW4eTBW9wlhbD8Q4je014fAS/ZaXkyH1ApUAy87z/NwQIaj
38lFalaE1j/tNgbFqXJXpuzXIlLI4s9cmvjUoZ2X+pS2nSv3DKLWwb6UKT2K+8DK389Fv2h7pzdK
KoZN0kYmILXg3TSmbJfsJKmMp3JZNaPFXCX5KYk7MAAqH/t+i8C2ObiiSPUtYCwOeAaqYFIlcsSX
G6eudTrNtIK0OA2dNmhrZrI2qKJJyzzwYtWQyx++xoYkLAbfUVsRBIW+wVzmNKGDaW0+sh8xh8Oy
mqmXNnA7UIGaF6OApZdI0tJKvFuPjCSCphgPnNzI/fsqEPay5SnjTU5I9JvCoVncz6VrsvtcfSji
3M9l3+I2cvE2jYPC9lOUKmWyqsVWFv6SfIbyGu8Cdvmi2owy6J682JyyU2vX6Wcjnb15W8z4Yodw
yLC8h2YzZvVWpRUA1Kkbu+LQTy3/fq0L+2cKTVrJZqdD1o+4dnQgk6sc9XuZus7XeJnRecbmovlb
tKHsnEkTaRSw5GEZIGezbhhRkjNH1GFKmEh+p1LX6+8116zvfVOV5kH0hMTxJePnJL4cJK4MZaJ0
3ls559E0dfEX10f+E7r4zzYwchyeJOqSNmqkqryTABTnbUEhT9/m0R64B8tU/ZYdSMzTR3DtPpHi
3aCPdeWUn1jS/S2k86XagBILfnXMIHmMCsIdup9DXmdfW3C36qksaix5eoy/sJKp9RMfSDvfez1q
1r00KvENTsY0n3Sii2YCbOp8+NjH3XAq7c6oN4ksLXnIB9PcGQ0EDtTCSZueytoTpKfM+VJl+2kJ
EmcjiBdkIbPSES0E1UDN/0waytSdJOev7+0ijN9NClEnLHwCH/fWyLtVLGTlNlCOvmyq0SLYIGys
tG2TsFl6bEDsz5FBmj0+v1Ag9/5omCrXdwhCi+VUUWEedt5SN2rDocaREVqQ+nEuW0SjaCvcYN6W
bc5MqjuL/ewRwa628xQbzdZAeG5sWis1o5GGfPkMnH4JdiVRuu6DiXa5f2y1oXU36UKwz0YsTmLv
Zi/1vdBOncWPoJoby7e4d5V6xyIshw0zd+kcJ4rTnHwdHYVZC/1bMWFmnokeZynykz3w8/GKMIuJ
SGTUivfEErs97GS03eGCziSxQ0Iwywo8pzAkm0R3GbYcdPQ6ZCNoy/sx7/qP+ET6bO+6lensV5/B
SboIrkKjKLHtONlitPvFAIOJ6oP4kvucj+d7lzJRbKwgzvxd1k7ZjImgTfN0G1tJqd4Fbjt4Tyy0
hvcIMp7tfoigqPtuxE6ffWgxCht3fk/NNSKNul3uMT4Z6L/nefWnem3wg5mVdayqVdIQvM1uMtTb
Gal21+OK2Raj1qY7lQn9uUeyqUfdmCCgjsmCR+06S/HLFdmgc45ztUGEtpHGWnWjynhd07UcG1In
fQKff/DXKuQf9eTOWHLGmN6dDdBR0/vMNQSTpV+g6cdP2ew7j3rEp5KR+4+xIhRZUTmA83WQRaNf
uvTTu1bW+1leF2er1qsdcHomIk3DAxp6aTbse4Dh0wlWkGvdKu+u7efXhUI6uBAPkATQ5AuMi+rm
AKe5ECZXRhXCFo6TdqFR92pMeuJC6DiyvPKHUDkGDhOCQ+h2phuNFFn+MyZR3mheXykUaP5ZNAGR
zaGMpI170SnpPeVI29Hyc+kjv2C5X5YTJcOipgrSNI8t+uPhPOcdTSucH98yL6EkgHwFG52BC+Pt
avtV0ZnJg7/YmbPncsAPvB4OmpqLJDAHcZdOTvFkFkt27A0gC8xiBeafvAEvOXgYK+DGb9++9FWh
30IjhUqTziTkPf+S3trygY42KpSTR/7qF3Ps4p1mWzg/bGs6Y768FVd/dasMfCB76FHIxcCqddHN
IEdLLJU15yeZtHWUSOm8d8Dj3y/8RobAWouSwzMfY3Lrja8ti1fjjyuvLJY1uw+P7yWPRbkcjDs7
KE69QtG+zWe/yz5azjgrHJgvMoZRkOY3o4mJ/ERVhKrN7HB2XgUxZdY7/EHuPM7BtsunKnjONKUv
+5zZyd45bpElhIcRTHgsfFh24M5N0vfeflWXDRIax7wkjz0CbRnkJS///Y9Zo1Jliewkzx570S9b
GzdrGdpJzzSPM4v1vsHme0dVpkFR0+SKfAISsZjk3T64MWou5q+XX0L/fHWPoHfh17wesOvpmHQE
lT1awAnzTQLDby/TJdkbzdJ9CabZ2sIqvaVzfZki/niFXBY5Bjg04sv4WrxLYUQ/dMuUKq94zKu0
eQ+iIseKr5fWsZP1koXxas4Pk2Rqm9Bmzdx3PqoXn5Q4KrkNdk+AVWTJ3HgrF1/Q+qMomEMXZz4F
+3LZn8viwJC6YM5oyioZQlzD48brrREfXg8OJkza0WNfiMFHbJpq7loKx5mJkbeotc++arP/Wub5
nyWGnyq0EjSUkVkk476XhbyhELrs0/NbvRU9zgOkgma6L/q9P0YQWxCnX9pkfuAjaSs2haC1CDHD
hhkSGNbLkE4nDDtkoAZBa5wHtYiww+K3PWnlF95NP5/npq6fxsww/zUmZv1tJIciEmVq9g17bTa/
+m1I86wxUA9sefszMu3gk9k7qR62VVMeHZ7oLXnc9Zvjita6BjMbufx5fcXKDvqp0kb1UKQxLq18
TOK7gPMNmAGqaGnYKKv4RyrUyxvg9uxVJYYY7TIVeMyn0pw8pR5SaqCfPNefv+S4uJ6NOc82fPT2
77eH58V8+3I9BIW8b5rnLuv+63tc064G3qN6sBcHH37V14hwi/nRbDythRGuseWLg/4Dh8Hmhlr6
b5dG6bB2ByGKga9+fWlXwb5gizg/gHfvD6OvOSuWyvlZN3q/y0fHPuqT8B/Lyh4e377p9aZezxMr
89MmjpiezKrvubhyaaB077kyy3r+EbxA2xE7RG1VE6Z1Qyb2l2vRmsduBlDeRmJ5sXaLpg3m0p6X
h3w0+i+G8ofzCsIaYUQA7r3RIv7LiOViqGtpO8BFuuTd0cmbckTH8wOJXUQEDGyDDQI/xxGBsT5C
6shbaGpvP8y/XhNbQYBayuPvi69EDpMWKM6eD0wePyFqySbyezvQdnXe2dCRhr4ZbmyP//ZMHehf
yNotYEjuxTM1qBxZIIa5TaibD41Zv6/63Hoq5vnH2/d2vY7xVfxxoXUI/zHn4MBcNcHL/MD0vDr4
M0KHO6g93Vh6jzGxRwdslc7Pty969UBRirDzRzWJX2NV2L2+qNMWi1+knvrsdCkH7yCRFFPiPHDa
XVqj0oEZhGnzxlt8cZr9+U1A0UJYt079xiqHuhQ29G2zGIXnNY8ogi2wdwu4860KCnYPaZOVH+oW
IvxRmJl5aBNaHzt/aQ39WJnmGOxFYvXtaTGePbfpnkWyeB/stup3eM+Xu1aaUTs4UeFN2Htj10vG
qFTurO/n1so1TvIOoG/qxgGwGQKTkgdhx+owxKLtIjfpKzcUTQaPBfWN9cESCS0PQj67pymFhkFg
+yy/ZEFixf9RxBDL9ypTzX/1NPt3ypwwvRODmfQ4pU0/v/HQLk8JHM04qOAkQsrFDIp47PWrspvJ
i2fE2o8dRwXMOyLDzGUOs4r3RoepC1mBQwMlo27xg2YeZe/CkR6kHYcyVTdXxET+29hhWqP04q7Y
dBv9+FUIaNMkvefHw6NRycBGXFGTPxtXGuEpnGDyTdl38sbHeLXrWq+JFGg9MaEFQpry+iEICu+t
rOvpUVbGKMOUg/YYZSAyKspFi7S3npFP/wWEM/tR6/f6vQikVCAzJpvAX2OpO7RKZKaWN57F5Syx
/i4HXTsfEVM9wsPXv0s1uCusWDaP3jCV92IZ4wPCIrGsCxolhX9+8HhUA1ZRAuUw910sZtQIXEI+
qcbYTmL9iOPR/2kLS4oNLRIJSsDzZXlj9F1OTtwfMr5VCsSZEKCB+fr+emtAoOC146NW0grugqp9
Qo6n7/q+kD87ZsT6XMCVkTfE++uc92qiQGC3Hoi5uvsSCvT6siUAQ/pttvbZgnTa783B9d5bo99/
NbwMeFrJpM90VXn1OVuy+tZLfTl4v748AxvVJBU8ZNfepaawi4EdUD33PkNXov3hKL9QX5dMzM7G
6VxveOwtUsD8UjoMuTp+9A1Lcw7znMBAMu0h/14KKw320maW3dPO7R/8OYPakpu90W8XeyIrdpil
XW1otpgZcRhd5XLIH/3uYMet0iRnB6xrak8QdYrommhXADlGbshxoxrqG2AP9ODRn1ct+hJXHbYe
YWRbzZ6SfJ/XjARE/mM7bqWITYLui1Qb7pVKAvmerkLwi2Oc3/yS2TzbDzPBHM1HB/AB1526GYNw
qMN97+7dWA/8//5xEDN+0Wm5aGAR97GBeP1qU330Wn8RwWdIFHApPPAzn8nEK8+NmTbuliiM+hbn
9WoQE8+L9JjhxLGVU8XFUo5goAZeQTFUVWmL2iFL7PfDXBX0PIUrVrIPnZFPhjDqePf2zf71ynyr
1Dcoc5mXHmCgIAv16ql6ZNWTfClUJfXBHN97laFDf54JNCji2yrGdSL4c/w6eD7QqYMqQe4NU/9i
ovDynoWY1W9tiYAk7nrDeQaC4QWnluwJb0dZTk4klC7EMmaafiaIRKujEQxKciI0yk1PgV9TO9Wn
dPhe0p2+tbm6fC4UvF7s2EwulsWvvVjT4iTTa4uguscxdzs7RFDTfAcK2dXbeLbVd+XM8UMLB0Db
vP0+Lqfrl+tiul+dDZzeL+0pSTchXlGVeNKcuEGPU8Nr6Cb/Yzol9fbtS11VSv5/LUTpLFoY0C/z
mmdpoDMwNO2xU01/Hvqh+T7FJOtpqWlEjdGm1rb0y8CJepLmsyNnA/c4OF4f3NivX86l6+9Y/c+W
iSWINfti9Oc2HXzCk+PHeVK+dVjITvxS9GVFL1VCvbFXMVBUiXEx78qUpfIfFy3WKpP7f8kNwrhq
XrzqxfDzxsMA+qRiXc/wUwD9mepYPme0rjHo0om78eSvb3i9IhM3yzGVmstyojCZezTAV0/An8aT
nTvNRpZSvisLvO9hZ7E668Kda1yRbr9/+62vd/Pqy+NuUWAaJq5HHMmXBeYUCQ3YiyF/akWh7/Ve
6nd1McYIAobMQaclp+2QWc57EhG7LbXx6sbLvh7gLz4hmy02h0FE+K9n1zyZYx/9Z/4kplmeNaP2
9g7C9W0+2tqtZfJvz5mxvR6O2AVCe3h9rd6jXRIbafGklqbaTYlTfu09W4Ya7rI9xrvlK6VXEuuH
Ir91Br2eP1a0vYtVciV34NV5femxlRpt6CB/8hcXtX8XZA96MrbbFnXMaemD9jnW6Me8/W4vz0yM
ZMq3qGs84nVW2+TriypV0rbpKY5D0MJNi4IJEHBqwFqI0jTLVYjEyrhlb/jLna4He5rk8BzYZV5U
OTUDxlSX1uUTmj/3NIzL8JmRtbCbJUmBI4/lfhkWTfz7MAKmE/BgqdaQf3vx0WZDEC+jtVRPKC1O
NPqEFUmqK1tTxtCu3n6sf/lkKM+ArKa0toILLofswscKNbd8quN4+lbGKtgaNiwb0pObIwxv89xQ
l/pKWpZxj4H71lv9++URHb24takjv36rPHwBLsflrY6qVGc1dn4VYiWhiluOtfepnfHLJ0ZMtzDh
wLppyd9wb8yRf3vJlDWAWuvY7ZDev/4NQ6qoVsd59RTjJXzi/+g3uQc6dVA6ZNMgm0WotLr/x9rY
Op6BFrHJdYl/Z4i9vmpTpkEnm7R6WmZXHNxA6e4W1HW/r5veFZGqhzbSqwDHTssB6+2X/rdviaPT
SwAXEp3LYc2JNcv5WKsnb0avFUnktihNevUrBj1VbOsFLu+NMX11kKYOSd/H49OlCLE6Sl7fbzIh
MfdSK3tuNHMeKS13OEVTOSTbwQGIg2qxQEgoDO2dmtgp7NlAOyevw1WGykjPihtnnOsNwvp7cEdz
bASKghv59e8xnYQw3iFJn+dYWEgdaznF+5RPhbnFblBkJpyD1DbIm9Tb6mrImk1Hqu4YpVTD/Bsv
5OozYBaFqb5uVMy1n3LxcGY9jf3JtAT7xGz4OaNouEskqa/7MVOwUoZeJyOlQgblRKNrZtmx8tCG
vD0o/vobqAbrHHoI9rh8QdZMUjpN+/S5651lI/F5HLQmLb7n+fRd6ov3mFolBNQqTpZItHlyY36/
+gp5BHS0WLb5JuiAXqxntWxk7UA6fK504W35XtqM3nDcbaZhCL4atOzvQKilN7akV6UNTF30ktY9
A4hY2pIXE1BNBOnSZ532BIMv39Qk0+tR2nCMK8wgfSxt5YE5budVEDPc2UgODsOckx4qdPleMjBv
1JL/9hJoj6+len4RK87rUak4kOCk8cSzpUCFhEmFqULN9aJDGsn00Cpn707EeXeoZ7/e8N0uN0bB
1baC57H2JtY2EefDy8O38T/Ozmw3bh0Jw08kQPty27sd223HTjvJjZDtaN9FbU8/H3OVVjda8GBm
ApwJcNikyGKx6l8sScO1JySB7Sh4A8XjnaQ610PqmOkXWzFt1HyiKv01TEl/ur0BL6ISQ2NOa3Ms
eQLR5TyfO+hdrKAtdoA2NMUBNaSGL1FRTKqi8d7qSnd/e7wrO47nKD0raqIujW/5e/4p/RpTpHUg
PKJ3Mqz+Vahpy1NMV9d2ZKmbyfLN5zBgN9we9Mok2dsmEEReh9Q25Pr/M2jiJiha93r87iH6e4T5
TVipNBtp8wbLamWJnXVtjlggIQnA2nLNyL//Z7iRp4ENqyyhWR24aIsq01qn6gAvNERn0w5ABBt6
6i0EV4t/61keDlOSu1x22jFFu7jVlbKHlT64yXtu4O+m5iHSamJS4c4k1FtuL+i1GXqOTERBMGhk
iOczNEVDSIU1cOocLNYHitWvpTYiBT7FDpg7K+FRq4Yvtwe9ckp0HV0NegOoEdAEPx90Cm3FULtM
OSlC8cpV4MXJu9HnziZIrW5Dtm506xzs5ycntp2FE3rlJiUXpQprAxahOD1v6CHwoOqxZfunoMCw
b6VDuanhPdV6iMyz5oNAtXFPTJFeRynXz9t1iYkoZVj416ukTfv97bW4+NiUyOnJ877lI8gM/Xwt
QhLHsQT3f0IMXL2zRwvUZ9R0qrtJW4AHC5/74vzI0dhXPEDkvp57SNS6HiSNUMOTq0Te1u8ydV/5
yb3IUYtBjHv0Xm/Pbmm82c3s69XQDtAmTyJIoj+T4zfhyqm6PkPP1/4ZpUGr/x8zRDONlyT4GDKT
2d7CpKhEt8cMT1FV/ggUATepdZK3BrgaE8yjrx+foOztWeDBKO/PO200heOYcmN8Utsm+gwaNLvP
nKDeKT5d8zUJoRvf3R7xcsPwfNQojElTUTxnZ3E+soOeMlwZn2xVYDfhdRqYRJXSR1dm6tJqXoQH
2OI8HFlOuLyaOq8Busg6atRc45MbE+sUoP7+fd45bbkZ6mycNq7jG3daCNh6d3uWlxuHgWXznZoE
oWIujqKNemI1thWdwgFU2XosvVTZKGaUaFsw+c0XaGbw+26PeRGW5GRpJ2K0zgEBrnt+FKEwoCDq
i+TUtm3xxY8gxwAd9rwnRxncN39Kx9++UWcYFqRhsmQ/dZlRU+WiY0uhFf4RucPsuxZtFJlKYiQn
khv/e1a7SGlnoRHslcy3fqIHGCGuUQ06dO6Qt3szNsMWEkH14XjEz7AR7ZaJPXiJWSLp40qZwcyK
TzSmpm5bx1YSbNWkH2nSKc7b7RW/yNfknMlXZQaJzth8e0G2HhuvVBLYLiraw14+ND/rkbqty325
izxKBisge+X3PA/AvMPaSE63f8GVfcbb+W/CLvVM5wXGLAonN5moOaFEIPSXcirDfRLQGlrjjBDs
1ClNtY8mqbKcyRVEY5xzddF202hqDIphJaepEnWzqQKP+rXtlsWrAkHtAKXW+wXZphX7WBhBy23g
hws4pivHmmY2tUSgQqjIztPUFFcJxcIa4QRM01VWpeakj12tdL9UysrelmZE777DMS0WTrWs3Z9l
NkzdJSZz9wIkpItyfsKge5LA1X56ysw4brZx3unjAfxktvBVr8yPlisvE8oR6C/M95UtQNhnWZCf
vKgxvlqtCxMQjvq6gTv0xnIExwEG8sLNc/kYAlnHPub5h50OpafZZVdpAwY+fpydsOgdgh+Jb5bp
HulQQQFKMYJXUsna3Khc6+KnKkz0FzT03WqYuZ24Q2G9nbZK1cdLj6IrFwaCObAm6IfyNppnW8iD
awGqYNlJM6ow3Jawi1a0RdzuE/Lf9bCQoV8ZDUFgtKxZfkgS86ZrYQJ1ECVfFEabqF4AnqNqSc3T
SX5bMPqihZh9bTge/2QyoMFhQ85iNj2xulBrEHVQ3DrY5AZvrDX1ruY/BY+yb7eDxZXty/qxd8Hx
IPowd6bSGoF7DB4UEDEsY9qHPk5C936cJ19uj3N1UoY0UUMVgixttpGQbihiQkNxGsuk/KZ50JyQ
padLXmjdQgS+cuchpkD9BqdnhM/mmwOFUTR8kJ842e4kMJDSqu4TFDHtkE6YO+WNrb2hcB3v0skQ
C7JyV0Iv9wzyuTxc6e/M+1k5IHUjNMb8pFYZZgamXbP/E9/ZNxBaX0UbL9lnX4kKRDu5S8h+ac7P
Uu1hBBxqpE5xctRA/+wFdrppeIWhQ5Ymj6FfVsGWfhRQzttf89o80fADa8Lznogkv/Y/j0itrdpo
NKryhKJCtcYhIdqWRlJsjLEBpI+69P6D4/E9waLrtBfAafMP5+OlI+ylaky1k0lr+BPmAA3gFpPO
OzxfiKkNTNGlfuHFhmUUedYpQVG0QczqfEjFdCmz40BxClBS3YXp2ByTsMWJIBsawNS353eZKdEQ
pGkDKhJteiQCZ7dIarQFMG9NP8Xa2Lw6edU/uz08tl2WAUFCMrC0qkOnabBlUyXFEKty7kALLMli
XWwn2ZckFFABI38gdTuftEHbEbkEzThhbqYeoJ8O79geQTpwuxzzQWuPWVm8ZOd4gUAmV6LKA+2C
dqgUC5tNPk/7YgwSUz/hI5W+x2GHYCAasc9ibHSYVcNQ/VQHAzc6tZ3e87KON0PgYFWGPSI+2xVa
BWMdDn9uf5KLLc6PoihDixZjQiolsx9VJEmjqsIyTkqeRj+7Jkp9XC16T4d/7AfZoY5qwB+3x7zc
c4yJ5h16UqDLUDY6X/6Wx3pcDLZxKnPX+RFjzfdUobYAfyzUt7eHuoj7cnqSNwBcXworyZ/yzwmG
qDjJC9Q8dUNvtmvkVvJ0U/fKkvrYtR0la7eERJJDc15NDVyhmtUYWBijpeUDbX3ze9DhFtIEWvPb
wvYjXQnDWLoCrn08pEbBQgFowEl4tpC2Mg5Fwi86tUJN7JWwOriHUYMuC/115+sgPKR9bi/otW8n
leTIzoj9FzDcuq1oYwS1cYKGYD4ogWNW+7Qf0McoOndJh/Ly69ExYWJkCQQnRjv/egWeukqWxMap
jgxdeXJQyjC2bd2o9q/bs7q4S3k1Ac7gC9KqQdRzdgpgpgKYmSzMig0VgWKzle9xL/HVzyGxbJe7
KJxvegOWBxK2TrqwSS83D6MTFxHtl5nQ3D+YqmGZh8K2TmWkoQ+vlMh99VV1QEOo3gRQMJWVZ4/V
7vacLzfP+aj6+eKmSRWlqa4wqjp2ryGKL3cFfCh4Gbr1XwxPeuFyu7bGZLGEW9J0D42+8/FqVA56
3AvtE5rt6TZ19XBLKTFaVXbQPCJMUq1jH8FmLGDE/zFT5kpxAMVWLju5zf4JAnEX4KcjJvuEfhUO
nKmpRuswn5p6W3iIu4VjgBvOxxdXdrao1ZHeXpTYu8HBZrFO7VOVJuYBFpq/NQVWlhsghTb42MSu
ft4e8domosmokhHS3ePcnE9SGYEoJlh0ndrSdt+7etCz3RBhv7OOAx3ytJYVNHXbBqXhJR7Q9aEZ
FtSkxv6Xf//P+g7MqLJQuTqBxg8xS/JrvAtruod1rTV3ODSx8mD0l9xmZXQ7e5JCcKDcIotNaBxj
v30+bDKObh5jrPiOpId6sJD6GYC5FX9cWmrtKk1hAgMVdjaIlQQostkf3c+ACKlDSzqfC7lzPmvR
tSrEY6V8F1GgI8jUtO9apIkt/5+/LlH1/qLVo/HJyepwYeSL9Zb8BwdMLq0NFnwOXTCKwWoQ4qve
4yDOUWjQzG3Vd8Xe6KMIDZYyuI+ytF64tK+sNsgmsEFIMQK1nbcbqrJ0Id019XtYw9mpi6B6QBKw
3iP/5G5xc9K2mNqXW2xBq89m3yoLZ/gydaR7LruD0kbZlJ/9/GuXeWB5OUpn7zYKHALFB8X7Y4PK
nY6qMU7m3iFZwjbVtpSG1CXK84OC37l9l+A2uhCvL+5AfgpfHB6ThBBYc5XTckhMPkDSvMOYwvg0
mAzMJsfoR6z11kLFSb+4AuVYNBeAlVHXA7Z4Pu2gjpEqa8z6HZpl6a0D0trXsXeEtsX0rnmoR6EE
W5JZH62lOMwxb5K6cxUmP5SfwghqpDkocYPTYErpntgHtQTnpADn2lhxno3QUvwdsoo2YtJl3E5r
TxRTtEKfVaCnBXPfWYdFMr2mDZTRD0YspkbJhdsWjJH0xz6f2pQiQNFiDvCuI5u6mQppwGZ79SbC
vO2uFeUTeV25QIW9uPQY04W5iewMh4jYcT4mkEiAmE7QvuM26jBXaac+0EuaJuTwVLf8eG1YDiiR
+pKzAKZ8FqTAFnm1b3XtO1ot5nvZ0Hwk+Cu7wFGVewqGgF06UcVbLZ7ybB26hkBdBLvkDy81M6YN
KpsBHp3m82l3SHgUg1qKd3BN4ZFf+k2kUbDvzCHbqqLWD36rL4G5Lu57BMstQB3EZ6StrTnOZwhi
uGODKd7TCqXudcGZBkNiITAjRtW8753M3Rs6zn4rak5fb8/3L83t/G6Q1R7eWvwX+zJr/p31soFy
3qXvVKfDL32iZgd3qIWzrvIghy5cNeMOG2E0sdos7B8Gzau/hy3iVUqN9tedaDQBb65Tit89Su/H
GL+qnUDG5YCEcbAyyuew2KmK7h1ieH37SAD1XsggLuMtM+DBAnicEE/QO/9kyah2NY4q6buVjPG3
Fm7WQ4uUm74ykcnYKqmWbjRBYwFOcLiqJkO/u72EV04KzBd6KpQkAJLPWR9e6zdFoBbZe+ka4XOF
qtpTqGChilkhGkZB6SzUlOZu7qANkc8GNssHQ2ZYn38ykSYpZvVa/k4TvX5odCc5YIfRoXQ5TR1u
cWZx9LwgfKt0JxMrvxtVZZ0j2/SSQFt9ShFeeh2nehDoxJnQjSenOlGqnzZg771NatntBsCi8kIP
MxGroklFsh6syT/Uhp69GjDE1s44oUeaGdxvUVaZD0kS8pK6vay6THNnO1O2/3j+wkamRzY7ioPi
Idta6tm7Bw4ZvxosZrEQsOsiX7VW038HK+Whu58gqEOfzgi2mGgn5Z3k8Bs7bFvcdp11ZfSzmUrl
qzeFZr2DmGZaq6Gk5iGBMmO0Sjlm98B10I1y9NB+LPU0V9a3ZzJ3PPn7wfhM1FEkXobO5vkOrejx
1AWW4KQ9UV1vTT1GpLFE7GStUzQ+jI5XjBvI49YTvYxY3i+ac4d8rf8WYAn+0vRm/8NQaZ5tcKhO
ET3NJnunq0q6RsXlv9s/dhaMNGIvqQOkKQ4TMXAejNweWktS1t7jmITVqxnbFVahmCgeKmSX812K
Yml98B0EV9d1hOTlQvYyyxjk8PBOSFFZKYDL8yobPD4Xb7rSf0xR/NIQfxRYeFLIz56DYSICfnSy
pkT3UfDmsSOVVmYfRnMyLfcL/bGEy027Pg23jokBuafE0QHMYXGHKiRSaGmyKFMgo9I/u5uJgtzl
qoGuyNCg+s6HtqllBSKc9Ee7DeJPqDVHdzD60d2KMYNCD6DHW7Fs9ce2UnG0Gd12hSR/88G6Lb9C
5oj8x5ReM7xKzn9Fjoe2KaDpPSCZrB4bkcYvPjfP1k+KcQ2pE8nH2ys+y8glI5G+iUQQ0mmHQzbL
0jqvcLpibKNHL0umP1Udf+t5PNyhcuqvUXY01/DFlp4/F3tKqvoDWSQLJR+mLn4+yah1sa5v/Pix
L5ToUyAG+ye9s++R5y0pxsyuAmZn885gYkjAs7Tzeh0YYRMKgZo8TghawWjUKLhvjLwfkdlAHv37
qFrtB+tMf8eUsHeSbEqllGrPZyfKrqkD308eUfnL76ZAKDsQPMW08pn22+2vd20lmRpgHiRoHEqz
52N1IYT5MLaTxwEt3xV+EdoPAx3vn0Yedcn242PR15Q6CEjXcU7PxyoYPQtMLeFsluip1Jax8V1V
3MWaEi+A0a59NpOcj9tGhzYwnxZCe0Df/Swl6JRy2wv1MerBHlt4rhcoGWvtuDC5y2NAtCHiMKZk
oczfaMiEBQ497+QR9bf4ZEWxe3IB0lCTVOOW04/17yoYS2dcuoouwg47lCMIiocuLleRXIp/KhAj
VdcU1RS+oNeFPxA7NLdd2kht8dhtd+U4OoDDPC1aZ7GJnDHK3Sd9TJYYQLOU7e+epSrKs0Qa54BJ
OP8VIrWsDhtrFlyowzP25Y9WWP1OgqFT72qw/SsU/CYD+/ggWOtqlSxcMhffm3cNVQEJBYS4TXvl
fPjJGTzFTfvxaLZpgbQ46pQtMnpmXFmr0VBxZ6jTzvLdhcLAPA8gVaNtzvlBTIr6N9jH83HbNqrM
Gs3FI9yQyrXxY1aSV8OoRn9YV6TTRbeKw9DIti2o+89aahTaJ8Tbs3RtI8msreEOxb/VJEYTvYPT
60FYgkzZ3zuZlY4PDi4/UPV0R/y8fRLn/RiZYgLYkUh4yER0B2a/u3fKJDC6SjyhRxKAgJYQdzvE
ZgDncgNFpgZ/Ywf5y0+hpymvUVJ4e7xFynbdV2qlrtFxDt9avw0WDtHc1lBDnAbCDfQ5qYp1ScuY
LGgwhdJ1T12E6NIKsc80XCMPbB+DMmrbbWe29ZfACFGFXOHZVu2o+JnNZmhqN15rUVkOL1g9y18Y
6V581OBaagsR82Kn85aU9qYUG5EbgXV2/skjCsUFhJTkSR2H0l2HVOd3dJHip6wZfGNTxH1johkp
3HJv407S7O3QKpb8Hy+iDfwvrkC635C1WanZj3At6gdxWrdPdlaNKxHq0U8rrtRmi3aq9jbyTNog
dz693942l1OXJT+Z8fI8wpJrFsBbS9S8C+32qagbgUuC3wH9jAepZp4gJKevCyuLN8pYui+l7SzZ
y10ZXaLjybplKgsY6XzhC9/uByjY4ilA6viL1UJr3FE16/V9hHZK8KMrwvYZs40yWPddOmCUXo1t
/XJ7CS4CDbksdS+HU086fcF0LAKbMrvmtU8INcIxVMJqxTYef7uAcNfIatffPjweb0MpjmQ7Li/R
WXSvHTGliBnFR6oYKpyksYY6SjGwfNbQ1fxjA8NN9reHvAwO3NCWTZ+a6hRp5Dz/oP9biGAQ+TEg
zXUxa/DHQFmRVIJTWeXCHxU0U0JAYENJ9W2bDYotdqS+8Mjpw+nWydIDvXswEmFE46oyq1AdFgKF
xbc+y7WhMQGVpY3qAJa6TMsKNPl4aUVHHRFX9KmbkdZVXgv/lPhUYRdul8udR9+GVeZiYf/xfD3f
eQwfW0NflUfPyUeEsxQEbb3IeqcEXb9WrfsNFo+BiFdn3yNLraoLGfZffPNsthCJebnJqgSYF7ka
/1zxdZzVMQo84bFAH+eYdINhrO1YKaLnwfYr/zEczFGcQqpg+QYnjbh8CrvETFcouQTfmpoy8IHS
g3sioCFGjseDF2xAMivFLsWbHvf6cbS0TeeW0OzKAVn7leUU+rB3E714Zu45WegEshe1IRShn3L2
+WPijPFL5tWKthJRlL+0LtJd+8rqRb1xBtwnNk2V5PnWL4wUld/SaES4SUto8ShqKK8ocuvxC26J
7U+/SqMJbfhYw1Ej8Ng5k2ZNxJEq0d8QS/ZB+YAuuLelcDgtLMdP/wRCNOWnRBtL4wsyo+249oy0
NjbIpAb+ppn0Druk1kz7HRLJPHwkAKrcjUNmDfdlWXfOvZE1+dNgNGW0tgZnoleTW5Fx18XxWB/Z
QoW2G7rJwJceuXHg30rQOJ/TXi3DpfL+ld3Fc1VieyjLyovv/OtymeQ1DjTR0Wrb/n6si+FNH7P+
wcfDjdNnNtUfJaHJtIlrLcrYZukHAa3cusiN0NbgCccvANZ//gvURBWcbrIY3CfE51pJwzdUMNpN
7aipD1ke0e9IUc0nMyr9HZZZ6kIadbkCnGK6SH/VEyQY43z8tHYm20l1/8m3wqjexYU30YJ2eytd
o+5DYWvl1ZNtfsVUunoUUNHTjYc+erJws/+FjZ2fMx5cxFh+B6EPbO/sd1g2CtmeHh2jfJqcFR4t
kfrq1kbz0Pdd4640FKcfuJedr/nUKveQPdKvCF4H7ueJy9+mT1GW8ZvmZ4X9zUpbR/8Upw0ySEvx
gJ8x+5k81gzkNcg6L20MG/y4eF901VHrfDaMHvs1xEWuppUSYmmy4toqfi3cCTIhnI1JgxNpC9pQ
Egg8C4FR1uXUS7v82DWT1m8Vtc/fIrfJ6SN3mdSND61ck6LHTRR/mULPyNZ6rvSPvRZXRoB0fpBY
327/pnmhWxbfeErCX5btIcoQs4NjTTl2s32mPddFnXpPJSDw9nnkEa8/4O/c9BsoHB6q4ij+hS+j
NVjKo5OUIw00tejClV7HYfqGJHLRr9W202Jqd0qbbNFjyZNT6Q19uW+zsffehlKMwbYYs/Gp1kZ1
+DyKKRt2pW8E6sLDdV4jlZMC7gcgg3uNP+YXvlGJxBW5aTzHwpzu1DGYfrmiyI1XR/eDvdFWXvyO
QDXnEgWxyLv3MqtJ78xWtO8GIM90A3E6erDN1DTf6zSsHpyecsW+TluhPGg5QoRfPAvz38+Z0+nK
us6d7D319ag73P46c1wxfm68VGiBAK1CEAWQ5vlhCm1s4B34+0e1cRpckjx6txtbxd/gc9ejZLDK
JiQjDtgr9GtAjTB52hQNkimQQJfEh90v3d/gbNz+XRexht8CQlUKqVKo48Y7/1kRgr4ix534mEO4
1Q4KXIWnCaWaex9Jm3WSp9m3ykcCfMX6DG9T70YLqYs8KWcniR/A2JSQKcteBpnOjwu9d7zhaAp9
hMOFaNzvzEYTbt2jPP+qtuGilJeMW+dDUvel4AJcSiIe550/I/RIG61EPapZZPxU++5+lIhHFf+U
FX1Pw1vB2/MrjCz84rnhoftI6WSJG3P5VpYdOIQE/5KNeTTPVn4Y9MpoeZQcE32KddDVldlulHyQ
zj0ebiYYYmjDndrhY1FYY5d/MlBMxboaFy+QgQnBWXsflMmIH2lodCZ2c8j9bzQvjdG5pyndr6xR
sxYY+39f8PO1k3gvyrp0o/hk5/tFa3y/FTRcjk0DrHmT6t1P7o9s2hZCn578dvrl8COTDS0rZ6s0
UnE97vMXBd/KdKHUc7lzQA/RUiTr/kuznC2gGZmBwHKJBSxNZxfG7m+zaPU31cuDpyRtSm/hnrlo
HID/hYWAPg+8Gphis+twihx10Ft3PBLO6//0sJmeaS2ae8AQwWsoJms1DR7nwxG19fX2Kb1439L6
IwiCCDYp39l/ERH/ZLyU7GvK2J19nJquPXV+0kTrEaEAZ+tHmvJsNOl/EQCm0+1Rryww+CGIW+Ck
SIXmL8zY0QavbCzn6LpZRt8tCpNd59jTt6xt4kdRRf/dHu/iFUP5gIweiDXIX97VsxCJQ23d9Epo
HSf0/Q9ZpQ9voq2lyl6ufzjsnQ81S/EmO6kVt4ito51ndKTdsEaHW7WQmQqrsMdf0Yn2iZelW1C4
8RG9nGZh814mV3TCKRNSt3cIQtTrzg8SMvD4rPieehyQb0nuzKwsm0Pt11OywlatPrh5ZIZbDEiz
X3mLLAA5g6FNd2lbmU80o7WfxtTFL5U3IEOoKFq0y5HeWeqeXO47CbNH1ZXQDMh/LguidFo5kITq
x1LBUsFVB7FR7bp/6/1xEI+6MqV7P8BL/mPQDO5KsCuogiAMzDsPINv52iDwOtQxGfpxUDEi812n
XDeh6bwUVFoPFBqCu9sb7y9i6TyqwWCglPgXycq/RJ6Ef86Xh8qFWZadc8TP1tb2CWmFgRhpamso
awepcx+2KmK2gPuGO9Qf7XHXBo2ncCNHrYMvSEVLNY4sv9sn3LVHXlFD/2BMiPVszdFU/6As5457
p83bg9DU0V8HDkqjq8odnALnXF2NN4VupN524jFt7UWrdcNXDOE6aUhgugneLvmorzLfmdBaBKmZ
vFjCMvc+Mtvh11xV+lcKgnX+fdQa/YRtkEJkoI/jImVd9ndh243+fQ0g82vWV/kLHjbCf+h5JmMi
pdB1HFd531p/bq/q5XFGQAOtIsqDNB4AvZwvqtU0hShqzTm29MvCjZ9ZwK9ylA/oegqMwZZO1GV8
ZjwLrg2q9rCWrNmJagNDwYZDtY7gMqZibRQm2V9CawIPFkvdO5XTTHttjBAs5fnfFVsDvFp0V8aF
cggjR2+/90VGChIXE24hsve7EZUu/eG8IZx2tYORzsppMvK22ws1t7yV+53kVqa6CEpxscxWKitr
xGf6pD36QeDwQzM93OAxaB4ROa2tt8AUCmrog6L/lyUi2Sa0r9xnrWrzamXnoaFtoxHBq7qkWLBW
VFF0yUoFBSF+KF5RrBvdzdNXVhxex8KVeJk9SsAWgjDIh6Ov/Td7/+fcQAcXdtWR1HIkpjWileFK
zR3jvimKEssdxdvkQ/Xd69Rkxx3y4VYry8bmAtLjOFL+YHZqm8lw86QX7XHk5nzRPD/8jiGfswX7
aO6nUdSnuum6fmHOV7YZoFqJPqQ2L5uh59saMTFl6lBPOzZDX/gb1cj8jQMy5lDiFrcZJJDrjvCY
HbKgMJZ0mi6vZJ4QtAS4HCk4X5gfFGZhRa6V1scsT/WDWg1FtFZRwkXtdVS+4sqb/Li9N6/cAB5g
eArH8GOgl822Jrp+hZ2NcXcsKqPpNgPgMbS2RRZsUIjp12EHxNSn1f3l9rBXFpm6B7IZMK0IIHNG
fptU0+SGoj+6PJTSr/wANJAdB/etTR80ZfO7llblj/lkYUiJOnG7ELuujg80EDAiAZ/Pff6RRa3k
pGGFOLqK3iQAQSaxFgb+zfsREF/KjrNHFf/Mxo32hWJhcnt7/teWXUJUJAGTXvTcpsPokfNIERQ+
4pGgVbAQ4sjdmW7nvxi53q1QRleofg9K9Ov2uFf2l0wyqSJIYgddsfN50+jyOgQkmPdU9Xd6j1DB
KsQ08afuR0TTHnTOwnG6EvxMjpJKbi3ZFmSa50PmdmJU7N7+OLhONNzng5H/R4zHuDtx7KT5JLI2
+Z3IFuJeSz3/V187nYJgzND5ax2HKvOT0euJslcwiyy2Y2BjxOjVDt68JjS9YN+abvylzrrIXvhG
f7OC86yBXw79hW3KC4Q85fyXo2CjF8WICW2sRf0LvEB+c9mk4LRqwy8fhiCJkc+hPL2eMIMMt4pN
gruZMBStPzVhGBU0QzWAX+AxlWRTobVWrUaPnvA6cqvSO5RlVjSr3qlLA1fMQk++lgI+97pIB+c/
vDy198kaJMSbOrS3N4q+SFb9FBT2ws16uSkQLcNnitsJuDf+CefzHFJHKw3U/I9s1fhQcyl9CXh9
PmaxHm04Fd1COnbZ9qSMxeGjjwcEg9t8trCtliaKp9bdUXPRY59WMHSldqVdNd3KcJE2uCMMmni4
4fhofg9F1H/iLIXe1gryMN7ouWVjGR9VxrtegIx80ezJ/vnRg2LxFiQeUvyDtzzPGJUMBbKhAXKu
e6EGjjUwQwB8XnTf8T7eJbHaL6kmXYYERqQwTT+Y80lMPP8KaLh6mBr207E163iFsrN+HwzKm++W
BKhCFeqvnEi0//g0ef2RcbPN0fyePclgQWZu3bbqEQbquMnzRLq51uFXN1UP/eDUb7eHk2f9/ERR
l/lnuFn46WlQ+rbfq8duzMIVZPH2O7D0r1k86l9uj3SZuYAkkvRaHra86ufJaeKa6IzVpXoss7HZ
OV3vOztqT1b6s2kc8mGEsge6WobZWKtiQrJqHQ0JpmsL0e/KhHlXS9k1qR100cQVGGk7Y+gjx6qN
NUIlSqWDAwzUbRMM7cKxujzG3CdIzoC0p3d3wRI3UbIs8r7gedKl0x5IxWiuTCvNQZc2kCPaKtN2
txf52ohcoA7AADYQj4DzLYspppmDf9GOWqXkn2MnCfdolg7pOshEsJn6ZilbubKcsjRFhkQNgaR0
FjjqoMGzoc/1Y95NyMKZmdW5z2pqeuMKTJtvLrxTZeCbbVd4N1KLFcSyc9EZTupQ97ra045FRIDJ
FMOL94hW1fpCFfwyG5FoQrobJCLyhTM7hUpYToCGEv3Yt4VYa41JIwiLhV2mRuWaV5V6B+kg3thZ
Sx35w5+QE8KDCl8nAF1zj74uMIyhojR7TNIKm9Mu8u8MH+SJqDKxyTN9ETYq5zJfU8gCkHVJYtis
s08YVRQXXVqqx6DKTfxa42FfeI14yHGxf9D82Ft7SqK/tACnHxW/8tZRLfAd1Wss/G5P/UrAhbQA
W1CCWyBlyhDyz+OGR3aVGxAVj1zJ6etUa8nvnOz/YBJ2e1zhM3PaaIruKgvn9NompjoNhU7W3S7q
jKIvEdWvKu1I19fYe70LS0+REQifB+fn7TleHctCQ5miJnXa+ZuZApSZFPz90UIF8nuFGfirFlsA
ojvNWmKBXB1L4ih464JNmxe8CwV3E31gXqWRDb87H1b0mjdtZ/4oBASShTNz7esh4Yg8jSS0g/Q+
/3pabHpTTSX1GLe2dzCRjdiaMWYtXqNO32j2o7pVT9GXjy8nCBHwQH+38LxwVZSmEKKetGNk2KQd
QaLeZ3qVZmsaL3RQ/4/BZBcDvD0F0/n+bBu3HBFJ0Y+QsuLyk4p4xdZwsbIKIgxYFpbzSiinMgM+
DpIWOKv5qxcXNNGjh0wot63Y2yS+j88oDTf9e4UU9kZ0CNgvpJ3XviD5JiGA9INPOLs9pjALzUJJ
jSM6r9UmcgoDJ1fHxSAspqur1YazY0svCTtd2aXAyKgkcUHSWpg3xEanFr2YTOJPVOrfuLZT7Ydk
lBy45Ezz5fYnvLKqtnQjQuLOwxBhzgBxeR1402hTX43q9K7Puz9l01ubNqVCzv5MjCV5oytryoAw
0OSRIIGdnQrHxUM5oqZ1tI1SFb86SGj9gRqkJfbsaZ/yN0oj+qa1gmD6mFwVRS5e0iq5AChLGJPz
Jz1m67HAF944Ko5SPoPeypK9Y4xQvwCtJd95IfX5esr6/yfvsREZhTJK0YSKu/zi/8RxO0ha1Dcn
4zgpuDTWDZwhDIcn/3EK3OqoirRYIshe20MkdTxdUNOWltHnIwbS3c9oDP1I2Vh5jgzHx4kdG/pk
l9hTliws7JWenI2hCdVc0BogNeZmG4NWqhQL1ex5qnkNuqGX2Rsnaykb5Mp0T4IW7TrsOFd9m7X3
iuEE0VNYKsE99RTt8+0NfQmWc+mPAT/if/wBGeF86q6Rok2pxelzFNh866JrDQya8iH6XNTT8Ilb
pb1r4rF8FKPd+2vHGrqNXQ71b3CT1KzjFBk1aPTxQt/yMoP660aAAgjALosQdv6zNBS6hGO19bMP
FyRZRX5JWgFY6wEEEPVgHKZfE2lEH43VmC3Esb+x8TylYfPxmpWUH07dXO4AFFsSRo3ZsunLP5oy
gsAPLeuhykNnH2pJ9jmvc1wZ9Mhc2SLAoNuKu4VAc3nuXYQ0gf+THfPn/PFIaRwVgNwdnkloYrEe
IjBwA+WRl1azY2+FyL6xaio0VRfuqMsAx36kOCt1tkge50JiedmiqO2V/fPoG92fyfXaOzhBjfIF
+D5XsGUGTvDhmwqEqUSNkLq5Unrr/FObY1YHGOe6xyzQ9mGd6PqqafGht4zM/ZxNlf/j9pa/POzy
GQmV2IYxQsFutrXCCQF3X6jOkXdy8afrOov6qO2/96o/vN4e6vJ0IdADwIf8SWUgtvJsblnAZZsn
9ZMlsulOmEN+J6rCSbZen/n3/yPtTJbjNpqufUWIwDxseyTZoiRqhLRByJaMeS6MV/8/xXfxsUFE
I6jfCzvCdii7UFVZOZw8x8yC4UMfdeoxEozHQ5of6l8tQ0QIt1ta7EfGVP4L+WYpNk74qzyIiQuw
pxC3sc/4oMWrojdBLYC8NO/zTq//jJ46MutEL6O8u73+V6dJKmiSR5o6p9lhvOJ6+cKLC1MLuuk9
Ux3ucDYL1NltU5CiW21Y/Aln2z79/1lcfPAgsYU5VeP0HhLHsN0rrpndBaFo38XgYc5xrJ9v21se
Ju6n7AABMABULgVcrldYwx/MUFOcP1aFmd7zLBuPpRF80CI5HH3b1NIlPptCWsxBSo/a3rJ7ktX5
VIRVnj/GTkCPy8zLAYhfVvqAaKHucIX9SyvLYtqnWmhs3JmlO5K2aZ0w60+BW8p+Xy+za61RHzo3
QxCMnlSc1TZjgLkLZ0OnVccYlaA/hcjdH7dXLN+eF34YsA2M6mAM8Om0tIEMXlt1Wk2o+qgG3zuk
1/J/zKLqfdBuwV091ar3mEwiyT9FYW7ZH7VEH7x9PYdv1Lx//g2yrE+4RyD2utpNL6sP5ln5Hidz
EB3qwlPJRGoA4r8HqpkVkCu7DoDuhE11vL385Tv0P9uQ0HB/wBvRwrpeP5xVid6jQO8nY98f3S5M
9hWMYqcyChTvzrFS57+a4O09WtrNWS1ElBxnu9mizFjs/atfIS/5i3Csb9uh7Vsn+D4ZZTvcZUY1
gm6Njbl5suN4/DPMZjIyndWY9caJX1yu/1kmrXZt2Tx7NRWVBXlnZqmhfGfgK9d31WQaT21FNsGz
n22NDSyu17MxYHWkZswpMBW18FUWBPp1Ew6RD5C4UT+peqEruxHV2uBABBJeIIlx0z/ErMO5qIp2
y5EsXOX/zBNzMGD8P8qQ66/szFZFXFuHftCI5ORVefJhLor6R+qB0SfKKuzD7dO1drkYy+AVoFmI
dqF8I15sq6FMXjiUTug38eAOh5ni/hFEW2IcBC6NfqypOPC6JegQ7qH+q1LI4VOl3oiF17bY4WGU
mYZMMxZffa6rTiuhvfEhFAzuBsMLDjA0WofaBrR9e8HrpiRgSXKSIRVxvWDFyrA/W6GvjUP6rdEV
4Dq6x/SPJnpnK29bM8bbR2zNcB0Fx4XDNLRpbG0RKd8NCGofKTSa2anK6ko9xFps6RtUM6vWiNZk
Y52MbfkVecuHGfrJ4HtUNxool9SIptOgtOF8ZBR3cN72yD6fVVDq5NvPA2RLol+9FWNYTqny3arz
hn6Xnh5SOIY+ThFkXGEwlee375xMTjikPEScleudo7gWInhXKd9N4rRd5TlZssv6sPjimVGmbRyT
lXvhknF7km6A5S0bRSb02KpSucp3kCPRnnXODxpgs/turu7aqfe+IPLsnFAIhhnWLcfe2riXK3tJ
qIgjkmps/GNxI5CNRgbcaUNfaFNy13aTuHQRUAzmkHjmb3/YZSYqdxJj1MJpLwDjW9JRQTXhkGN2
Ci9s2RTvnVBxfsPX38QH/v/6mA9JE+/nVHK9dfOslvvalSC7AmxOf6jbytzKvVbcIHgJ8ClyjFLO
I19vdRCiqAX5N0er0oYzkxXUkPKodJjrEd2DxjfYgoes7Td7TXmTAQDn1ffO01hpWpTofFPv/4OH
as4PFFk9Y9/i++6cWYk/BIzsHIPAcCEc2TK/tt18fRCFbIKMra4XHOq5qWVxkPm6lRg/M3eYP87R
bP4qcPy/b+/2qimqq0zmI5cDSv/alO2EXWt4TeJ30DQFexWOnWIXCurX8JZm9UZat/KeEvLTg9Z4
vOljLdM6fUxGwYiCn82d0XwqKytXP9qJXQ1fqeM63n72+j7/N9C09txYlGCebq927STxjvOgylLr
KxWZCuBzEGZu4lehiRpaZM3Rf+Sa5hfHaK3+lNtjtAVwXv3AEsgmeyEUsRd7aRLHqBpSRL5Z2NO4
t0fLyYjY6N59CJJR+3l7gWvWZJEMTjdJv7MkkQjE2BiwBKZ+zeAuzC1jHc7OB1R6c/2feBjMt78x
0OWROkPwzoyVujg9WZeDH1KdxC9No6c2hZcsDqIt57vaKaMtlMn64v7PmtzdF9FJoDNHDRVc4hsC
Wo6nqZ6b4AJk2vrtimiL+2DNGKApE6Ym2BYID66NWQDgzV7JY7+o0kB8GpMscfdzV1jGE4xJgbXh
ddduhoQRMwqMz3mFCaPQVyoTggu+rhh9vrOqCUGcAvQS/EUU4c7h4HqlAYS0b3+rWTuIv7gZtAY5
MhKDB0P99XIruvYlJFCp37aN86t1JucMv2d6LJXWeIoBp249M6vfV0qCg0eAi3vJZiFMu4t1QNP+
oDXqfPBSuAN2ehT1wz5X680W6Ko5SeRLLw5w6vIN6auoF9U4Zr4dGUy6to02p/tWdfK9cIdmo1Ap
P9YiR6XzIDN/JmwpKi1ikykQbSGyJPO9bnDrizrFs3EZGO3YCEtW3JknCdvpc+BfXgEP4EII+wb9
Qz/IRwRMtdi0knEXD810smplnh9KCAK3GE9WjZrsGpxEkCwsA6/BiJy670Tqd2NQuDsoGyNvp3Tj
0B5EmRr2SZubotxY6cr2Qf9GhxMKforyy8QkdJnd12s19RWriWCN0SiAmg05d1DFDMgWzN7cdqSr
q+SteuY+IvpYvFST3ozh3Japb9XT8AM5lLsp1I1qX9VaLihxD2Ir2ZMx3PLQ0F9hVJMdBaiziPE0
wOjJBEGNP+dl8cmc8baUeGe721s1XvaRjjmodlXtnPztrzJE4bCYIassNc4Xd39mIs0NgirzKW3n
9cmqIJKBDjM3HjMU1+p9NOpGDC9mFajuvlHy3v12+2Ov7S74BJk+wHRLdf/a+WSwnUJnYue+nqfl
b7f3lEe7N+xgz4D6+Pa8QVIDkTDICASE5LUtTwkSEaNN6Ndhbb2LtaL4SmoUBCg3iV+3l7XmBiSl
Ba06uh2Ek9emFFMQinRz4RdBqI2HfBJOeGSmq9o4q2ufD8QVSCqCYySDFiFG2dj6YAqn8MPItf6h
d+3u7LYroO0ohi0oyaotiRKnJvJM0nO9Jsiv7KrTvdyHVj+7g32n/FjQinV2nLCt6bpVW3hPMNo0
XF7ly5D6Dx1jo5lfp1aq3afp0J5RU9Tts8Zw+Zfbm7V2/XTiNGJhj2O4rKTCBRB5pVXlfton9p2t
qNbOZWrkQzpAOrLrxvFPA9Xo/W2jqysElgLmkngfXqzrr8k0wlx2GQe/SVukKUXW/Z6spodmT4BH
Ptw2tubSqNVCVEWexljO4prnErSlqZz8JCsy59ygaTghPN2A4FBnPeyPXsHM/Om20bUVkqTTt/II
b3h5r1foZUWkxObMeUEbJt6NHvDW0pjcSxU6W/CGVVtynhtSCWoC5sIW5T9bD+Yg9z1roA1tMxt2
LK0BtTTNiP4iKWVmHCQnSwPpurzcsYmetZ3ZhW9QCEd8sgchAhQY4kQNhmj3gZz4jX04mZhfmVyc
FheAdVWFQ+HnLewk7+LM6H/qUdbUe7dWu09DTdPo9u6tHRlQPqoqSfSpCix6Qkkt+nbIROnbahQy
vuWN7wMl1pJdXxb2/aQlxee/MEiihBOTpEnmwqA1Q4OpeXnpR06Unwe2c2fbsbrv8qa98DzNG65z
dYEv7C2OzGCFeWaGRekPNc8eK2QTKT2af4i9i1+ZVrkbtc21N4GyPdVGoBQgHBe+emo5LmHblL6j
5k1+aOxRZy6udOu/CJiIEOhP6NDs8M/re1ehFdGFFHD8qOnqH5lmKHdtmJdPYvLehp98PpUSfUsA
gWoF7921pVnIKZeiL32DLrF+zMBp/KqzaDMEXNsqyR8oqfZU3rnF6YfnN0li/IefOE34lJd18DmZ
2+6OKbtPRd0YG0HRlrnFRg2geIGMJqXfuFaan3r0F3dloSkl9X89rA620/5FyskkFBADefrZu0Vo
QtzszZ1uFn4jVS0OTuIYJzvIm/qz1ejpFs/b2kmkJgFrmgVSk0779b5FSlGnYTSUfhdYzsdE6WII
7erK2njiVhJbQnNJkQuGgAmRhZlhRMOknazC76rJDi7IRKjdOavs+lyRubwTFlzW+yaISpVBoMr4
i/v90vrizVOdVoYrLqHRbKhPIfqgLdpEWomALHQF6sGroi1doLXvKj+oBJvK5uDChRWNDQFRohXI
teTJcNYVbahPRa9uIQfX7ZD5MbsHW+myEViLnII+qYIPOaxS/evF2lB99Cj/vJGa5fmCS2YWtKwZ
7+HIXB+UxJG63XHHTajjXDlHefNgjtAsZYXzPirLoPiLR4fDL0NZ0iBarNf2mmoOFLLA0jfHoK93
2RCUhynM5rumFp29jyw45W+/OqtnFPADcwRy+nQJUixqI4VBXCl9RRmaB7ecW5iodeO/mbbgmdva
PlVdkt2POi/fbctrUaf1wvLiyjeiGIwhSysf7Xb3qIzDdJcpbb5L2yI6z05TfveqQNlY7qpRIKAS
9k5te+lnINWpwihrSx8ONHiIlCZwd9XAgHJCKHNQcePd3h3MrSdp9cA6aAEjigPyxZI/60X5rkqH
ik55iMNx6Z2clS513KPEvG08favLe2FH7vYLO96sUpFIbIKWoT4y2Rr/q8/4J1inaMof4zarH9NQ
iA2+87Xg0waYRUmL8BMI37XVGLYyEHwyf5hzZTwncM2pp9oYK+MdbKnWtOFWV80Z0GTKyj0py+JS
kjW03dh4qQ8Hiq4g9MVM8aPaWZXd72S3OPlx+6CubR6MXir9FyYygEldL0+Y0OZ7kSgYGmoo1Gla
RkBYN569JSu09u7SH5ATWRRdYQi8NmRrtVWOCUmfk5bxP6LUw/muZISwOFUMSTGWZxnd3e21rZqU
mR/FXrreS7GvWZ8MdfJE7pdtlUcfPAts+399qYn2IRS9O+wzWNSajfhiCQN7dqusECwGQ7LmK6Yn
eui1o8aO8j1p5tD61c6gdk9EU7n2RzP7cj7kJnpO566H7vRDNmSaAxtoIwwLDjxziLqdUzK7dW7q
NorfTQR7X29/lbUTRl4K+NqRTLzLnmcr7LCrIf/1zSqcPxfMNPa7KcmmeyRMt8TJ164sfSGgROwC
9ZLFaSb7FUVsKJnfMYvZHNQoqobPujCTYKdSid97afLTdefc/nx7jWunWmqjQosBCBxA2vVhg1JB
EIVwafumy7xvDDELJd5r6thsof7WzpgMgaASlqOmyxJXMTZCSaop91uYr4KDHgfTf1qcqdD6BsVP
q9Wm89uXJjlfqGlIcfJlwdvJStDDU8yhVnIxPkVibrIzqr/Flvji2jmRlwdlLNolrzAjvGDWnBZk
pSLNjGjXa03c3bnq1LWnNpoGd+PFXP2Q0EZyVUGpgKG83rK86uOyt0G4FWIczzFUXRd3tkN3F4vY
cfZJNI7B33xKm7BAFmkcupfXJpsUYJmqK4WvJS4eCGUbuiEmkPM/t7dsdWko6MiAjjNpytP64uFK
8wpuYEHyaysipv3TRXXGZJQZD3tdjJF9SMDTtRvfU0YYy7Kz/JiSZF9OhSyuXp4aZTpBp+aPTioO
lpoUiHHYc3twZndiOpf+3zvgdsFdnqTVR+qq1T+3V71290lDKMaSrJKpLjbUcka8Ox0DX43TIt4F
QtUqZm9FyCRTBdxKbe0a4szYsb/dNrz2uUEYs3AAubi5ReyVTAnPJMm/75aKeiRYh5fa7oVnH2gG
t19bEGzzRpCwulYCLmRgJDPOMmZXq8roHaHkviicITmlHtOqD4pSdc0vJZkjKA8bESA9A8VcuhXk
rtvGE0gsGx5h8Z3rrLIGiQX10Q+uf4RWkjsXD+gE6Bw3K36MbtQau94ASbfRDVtzEDQV6PkzCP56
ZkS1p9aelJaKewLl5LGM0na8uDaO7xNzM0m0VaJeA7CA6GKmCuAT13Y5U1W10C27aULdvRm0b9YY
3ZuDTtVd7cbwXeQ06c8m6aOHRHWab3pahO94mPLPWjdZT7dP2OtPzvtJ9YyPTuefB+b6QmvxWDoz
oEFfCdr6lBmKc3GlrBdTQfBb7iowJSD2vbH9eNvu65ON3WdSZ54bphUWwVoP+iLuHTfyDaevznpm
BsmRi2uJfRZ3s9zqKt2IR1dwqdImMyw0BuXMyMKPqPMI0RREjmTaInV2vTNndzpF0eGrpxhNs6O1
ZDsPY+y12WkK0t+kCa0X7vRkrLamBl+7NH4KCYAqUYz0lRahuOMw6251TuwnNZnNzODKHzSI5vgh
r91WOQajPYqzMtgRGYKSu3tLpKZzvr0FK4eQHwH1AdMaVIlfU6pTGiisnIa+kxDBQqJdin8Lo7N2
VdraRydGVgD5X0BrHOLJj+2Bf5mFUI2TpSC7veHlXwc6kndTsrDAWwloWN7RF09Lpc8CQtEx8ufR
tSGoMCstP1HLg2bw9rpXDUn4O419yuLLu1dOKrglLYz8OmLMFqLhNB5OmZM1W7iaDUPLZ6PRG9uq
kxpDhlffxRQp4FGGUaLa2Mi1uwRqByY7CXXHoVx/ObdR1TR1x9hvUzjedlS6VPVsws01nGqbwXtY
CtXaPd3+ivKEXj/KnBpmQhmgYcYOZs1rozWtWqUI9dgP4QOJLowQj/94Wha+H8tizM6gKqJxZwxz
fy6m2k439nD17LIQAgI51GgvSWj12Oo0o65jX/QdGu0Gimp9JELrNIbkMbusjWDMDsvEno8J1Vpz
p439gNQW4iDan6JSRX24/T1ePyF8DyIilNupm5MZXn8PYaootnlV4ieDVXzL1Lmh1yL6+Wjn3KPb
ttYOFiTssJhSZMKlLa5K1FZaq81J6gtGgsZH2Fl0qMKbZvS2ij/rlqRYBRX6FaBlDAekiFpWFZr2
dKhAzor/EIaotroqa5+PWJn6HdAC/r5wiEmmt7WjpIB79Oy9OkblD6UX/07z5PyNn5G0xcSwXAQq
IdcblQUQ0eWdBWzC0YfsCEsrCrIOfYF2A3m25uNRq0CUhQcHWMjiucltcPAFnOx+HEXO9Mkrhyz+
BZ9UnOwqJ6ri96kb9QEzgWrdnXtFhB/EYAdbpDprD/zLX7F44FWjR5ohrxNfiFa9690MgsCcwPkg
hsZ8sDJLv4Cs6Pr97SO6ZlY6Byk4BK5wCdhIaOJaXRUlvhMNRXoIw9C8hy5H/QLOqml3cwedxDuG
V+ctWve1gwSlOpgjyZfzqmcQd0NUWrWe+DH4+AtgSuIX3UE4SvLN21uQ8lVr1NGfSxDAcRcRqxdN
jKkPY+LDG5Yd62n0PntxNVHCG+ONQsDaccK7g9mS+Hz6S9fnFmHC2rSqNGFuKoLYEaGASuwYAk2S
fdiGlr5vHQMQbpWmWbwLpfCkqkWm++n2vq4tGJIQmZCQkoDbv/4VjdZ1c89AnO8GkCDt1THWqqcy
jwdnZ/SlsSXRuPa0QdlM7/p5lHz5yuiMiIkh4wmtKPT86S3129ChgpBAmvgVTHeykfysr+7/zEl3
+CIGCWtz0uY8j/jGRtoc0ZJzvKdqnoFXkNzGW6/Y2iV5LilJ1LiMea7N5a1w9UYrQ99G3CZ7l+tq
0EL9iDRBfEaFV/npBPVgHRGntauN53t1pZQoAHTwfrwqnfEMTiNjUcD1LXv4hAiSVFRBBv7gFnA+
3j4zq5vIVDLzf3I64VVhdhrA3jbYimpt2CN2Zl3qqlN3wPSjQ+SMzpsb2HLcAg1cUjko7ZaxgWLG
E2xvSujPplmMhyi3Q++gzF244eDXviHBO+V0ChO8JwsH7wwCvL3SJX4r6vhD0jS5LLooaV7vha53
+say1j4jpReQhSBwAWwtrp6X93nQ1YTrI/0nRJpm0/qlTKVxdN0h+TaPxubbsbrAZ0Cjy5NMZH59
Po2UYqgNSMQv8rA/ZX3kVXslLQX0oJDzHG6fklVjNJZlV40HcznIhoxAWEK8GPmRbjT5Ed7Dctrp
UIwIiOsgj7ptbfVjAqFCuE3qGi3RmnZriQC9+MgfaFE8IqlQPWogNg+gcBJrH6sxseLbLVJ+BNkk
OejJeq8/psZ0zpR05DdQ8hZw7oj/rCZIn4q6G47a0Ecbn3NtgS/MLV+mxraVroTa2S8RrToU80ga
B0XFkfw4/m+mmvDnb5YnZ+EsINqvGpTdyJw9QkVsH3SKvwHCPVqTjfxd0dnTLqis/i9cNe1BqsYE
i1KM8vpz1nYQ1xqNBb+3C23aV0o9fWlTEXhnIn3j/vbi1pIdroAlh+Ih9lhWDnSYoYaBioWfabV6
1Kn53VXA7C92pHrKzjXaEmJt1dvNSPT8um16bR8pfjJIzMg7cevi2CBOl6mof6X+JIwfmTKqyc4O
2/RiaiOapqGafb9tb+1NotbJh8XDUGtd2EvTvLUKZWQ8w7HrP5RWRXHIy7Q49nZp3BHOende0Ojz
8bbZtdtPyYu/JNXuq5lpyFKYbHM6gJTdqN+PA4WofWMzxFQklZJv3I1VY6QZFHPlDPySvk04ZdyG
apSBUutbnwlobojl9N2xcUzk2f9iZWBRyQQAzQAhvj6omRoXIrEyJGtCRiUgPs2fXCWjYdRa0d8E
FM/4OyAzoPuXE475GOZzD4GYPypdPd85qPj8squo+AjHkLUTEyoGO70P9a2J59VDCuEO4AvJu7Xs
iI6j4ySkxCSkSd38MEvXfU8gO5/nGM7Uu5zCurNxXhYWJXiSO08dj1tBcrWEWqUEw16lRFSoxKxe
9NL9rplthJjF/G7Iq3Qj9l5civ9Zc4gpJEMboOzF05smCsgTS+SPtjqgOxvCyKzvJhR4gmOlhc2+
ZVjrYa5to9s4qa8NM13HoaE4y1VjjOn68NRRkMWpOeaPSRBND2FSfu3Y2JYhm0C7i9ORsKPKxrvb
J/b1t6UySR8d2AgbCh/TtdGcmdXAAsz2GLruBNgwM7z2lMXmyDtiBQbqf0O7pT2/tlAAelBTQbcB
9Hex0L4OAz3hqjzi7bWTkbXenWoguxUivfaxnexsD/n8ltGFH2BbHRWuGKbJSaoIFxdGw6ifGBuq
isd6MtpjH8+aeQzDbn5MwJtszXGbfLUXBTPqvDRUDJMeMlcTsYOFH2jrOADMYnnHUANRI4nTA8aB
c3XcyviX24chD6Q2rQVqUdzFxapqQwuyPm+9YxTA2BJMpvkJLfJ+J0W+PghXlBsv8ao94kNJ5GyR
ly7sDYmuKUPleMekrJxTW3AyCzLBI7Chcc8I+Ya55aY9L0/GGbK2QE1qcTo1PKgbKbp3zNyq/hkr
oj5Wwo7PFKq3pvxXtgx8HOtCDYUwcVnA1VqLcczGRC4hL61DGepiX+jijbMtHAxas7Q1ZRkTpOOy
p2rVQxIYxegdRwTMd6FZ2kczQlJB14r8ZCuweZXMyZ8h4dE3nOjr9WFZvkyQVfDaL0k3USvM9cDu
vWOfGN7J1oYODb9wa05py8ri4OuhB0qjE94RP6Zd6PDZp8hGaeBtTuv5K/L1yGjlEPby6UsHzagK
o/GOMMFKscXBpEYCnYBrie4Yi9bb3ba3tiqJaqIOIht4S2oZZurqxkQy79jOTnKKZ/Jnyon66baV
13eL0hKIYouGFeIDSytqoFaNyEP32MyufZcyyhftGr1w6PAbE7E86Je3rgsJIED8oN80qXa3xLmo
zhx0o9DS09y75aOwp/qRqevkcHtdry4xsQliGPDf4Ko48vK/vyy0pJotjBQxrHrW671q84aOTZEc
QRxtMeG8UkSTil+4W14zGEpgRlucP8WuFKXV0RRqwzr5mtGXPVtep8z7HFW4n2beiY/4//hotG4U
7URpBR+E3dp/wrztUCOCetXcOKvLx07+IuYxwI7xjSF1X6y+mjPkBoIhPXlRm9/nRls8jERpBxou
cMrbs/YwwfG9UT5Y++Qvjcqj9uKTp3FYNhWMNCfYbJuT0JrgECgMFPQJmt1v313GWMnhIS2R7OXX
pqyGr6tEmDKjMob1BuFTdLnFVFB/TootvqG1hVk8eFIDhnbqkmuyC9JOMboM6Y82ZqCb3MS1qX26
rX0Cpl9v0SC+upJsnkwEJVU9HZglxV2P5Mgk8iI9MQ4dv1dhCmM2CdaXBL6HU544bwQvafKwACNi
ZdAu8sRKR/Ri30BBBL2p8wpMZq1DTzqMR5g8ikMdEpXd3rdFmitNMbrAKA0hmIRLLW6KHpl6WHh9
cDQLJ3S/9kzr5ndWGpXNvZnRSN5nSI/oHWLpFsI/fT2gRXb7F6zsJSmZBKhyfmhlLgJtVRNG6CSd
ctSDwfodNHaiHcbcqD4GVlyWG05oZScp3bFMFTgskLdFCUENZ+aRhEokkZYjkJoiRnJHOBJvn3TD
4EFW1szVBqjy9TfmYpB5EsAAbWbM7Xo7iyyFlciVCIMhd/Z6PotDNejdaWYY5yNntjuIsIkgL6nC
jeUuLUtqludbIvuUzPAv4jQR2ChFgay55Ig7zGepKvEz9oz2PVNizPOhe9l6e1vPm0uSRpAmvm1n
ZcOdnE9mh8xKgr64XneTOKETIBV6UXPXbfaIUNb/ompiHHsauRv+Vf5ZL0PtZ1vAjlFpp11CVnpt
KwbBQRkj6i9h2+vRsekhK4FKeKrvMyPWxcGr0yT55NrhcC+SInTeETJ44fn2gpdOnh8BfgqUHA6Q
VHUZpxqRkqWplwwX5irKu8DTwycvmdxPSdV6T0BRxMnKde/TbaPLI40l5uxJa+ThknM61ysX/JrZ
qQAvRTUI0T9Mh1M+OnkMV4mjkmiz+FXgRqK3FfipwV1blb/qhYty08jQYWoeLkOTzOk3bXYy6zAA
r7S+mzbTxHvS6uHL7ZUuPYW0CWgFpgTZlyZRvbapKqXV6202XQqlnd0j7EZ9f0AbLdV2btwOWwIK
Kx8WsAzR3rPQGNn+tbm+oopaDN50QYPNPveWCL+mJu92P+lRte+mJN4KkV6fH0DXNC8gTrSJxpbO
WNFUr3ajeL5oM55iZ2kCfFjdCu1eDVXFvut5Dt4LyAg2uhpLaIXcTQIy8J0kPSCzlugCNBMaK4in
4SJCTfnqNkHX7eI8drRDMxcfdbd2GGgDivgxaAM7OTVmpH0NFDhj7oEqii1Jytdei8gNz6FBrU7h
dTm04PWmKIs+Gi910oU/GEcOH9JS/dMNpfKZS+V8gPU4+cRztVXTeu1EZMgoe5wwx0iJmOsdn5Mu
b2ulHi7BWIwnPTbCQwhy+hsYNe1dEUXJ00A3/dEM5vaDotkwit0+4KsLB9ALuR6uDDaLa/tBD0zZ
ctgG6lr9ZzjmvQbq3B72DBg17HkfhXH2rTbq7A/oxfLbbeMrh4/GIE0KInSQ9UuCrQi6zC4YWXwW
zcoRAZr0sfFGnSnzqReHwRItQoBqs5Har1qlpyTpgSTGfvFGjLAiQTDhDJeojOLjZDrTxUGQ4KCr
adVQZhfFGZ+5pQG2xAXKAw9ft+S2NuUT9arkramRJVBSBAgBZ/8kh+7AbcXlXrMj72MejPGxL8fw
ZKXWB0VGfhpSdOe/+OCgFXiyyMlJjK53m+YbXhPu+4sSBf0vD06tKFIjav00FT8FUVx/EkrknW4b
laHj9TvJwoFxyzxEKu8sjEL6ImZNuCMPfmOfFag/qh10nMHv22bWtpWwksYvxAd83sW2Mgkviacz
WLnbscF7ORMUdKqiVvtRj51wb7Sp9mFCY7jaiANW3ghZTnSlP4MxeHmFzSkbgzTOOcVOVZ2CXAQf
h7r5UrR5sXFy1y4rdmzYeyjXgmO83j5SRLXT2368VCiofGnrafqql6l7p4SZPpwcZ+o+hHrjkXsx
pLzhsFdWyVvPkBxMeLjK5S4GMxqX1Gyniw4l+44LNFz0PimbB2PWtC198RWvSHUWh8AsBTUrZ/HU
G1HmzmHcThet6XVykMo4RKbQ70mxATHF+W+diut/9ph8MY2k+vfNB+m5CA6xOMR3cJ5ef2WbJH7u
NWe+mH0wBSdiSibYdnFVB+F+nDovelf0caceHKC0WwwmKzsMly/QG3pjUh5rEVl1RsL4YzryHKNS
o+yQkovmd+Y8xeClXWoLTYLwtCoUtNWSuC+2Jlxf6fjipHCLjH6SVaNyuvzwnZkGQ9Yo7LLn9lgq
PEs5hAazyY+FHs/FflCmrIz2NX2YYg+lWqjeF7OWVAcKELYO0W0S1UdTss//VIssri9pnJWHTh8c
td94ulb8CvTHACPQ7gYiuowgZsm2GBv6eFGbYfJdMzD3jlonb+yoS79NB5hJJYN7Rxy4OA69lQlL
i/LpQmkhcY7arOZH04BVgOmQPCnOo9WpG9nbyvFnBEXKx9M+JDGXp+RFpAupcZUk+jRfPMpCCDM2
ff9+Thz1fQGv9QchtLBADcEx6vs0sodfcaOiI3L7Eqxcd3qkUJUAA6ECsewjmEz5K8JKVH5Cz/yS
mnbxlwBRwBquwD7L3lg1kt8Yz0ncC+oLtbzFE5EwdAi+OFcvmV1Oj5XRoRs9SSrM+yLM8y2418pL
Qb4meVGerT1fghefF1GGOAugcru4RjicE9ccP8WwGH9TjU69G92x33VeOm1kL2t7ChUhITY4RZrB
C5fGizmWWh6plwTNjH3beOZDW03RTqv0/AjYDopCoM5PihtXHwKjDjce4bU1Q+ojta+ei9cL89Hg
RECHNe1CEdL5N+9m5x2doeghqzSt3BNhR+XBnqTWxu1zJP/cxeNP8ZWCD9oFcqZxcXtcRY/CtOm1
i10ZQxDDHDFn3fuGlxr+gcBVhLnXKycO/rttds2PwqLF64Fj4KVcmB0NtYh1hYsZKalxgPXG+OxO
arPXFKbHIDRPjs1Id9HIxmxjyGctzqP1xqWlwUjBftnFtVS6HcnQzpee8lW87+TVaakLNJrzJfPS
LtklPcPoPwSsTtE7uvVAKFMm6uE3DLQ3C5DJO0wjkJYPGlVwHi2qT2ZhcoH6ar5ERYOeZooKGaNO
0W5Sq+EwDY3YDWrfnGHE9O67BCKWoDTVXWtEW0ihtYQPIKAkVpT1aCBz104N7v0wcS1+SaH09a+p
s6tfYzoq+7YN47t4Go2Do9glOJeuoYo+x1P54AnKKNoQciNvH4+V2wBOkEQbGAMUj0uUa8QLmLiD
zh7BRXZnUZk74m3m4QDnZPVeT1Wm8osiqjcu4cqpBPSCl3tGDb4GhUd2WdBdny6Tp7QqQ8zl1O9T
KjvhsbTdwoJFvEXQ0A3G6pCYGlXDjXWveHVqkPR4aEZDK7TM9g2Fyl0HCeMlmlTzVAVzvWtcJlbd
3NHeHqtK5RLa3RCyIQi5uIFmOTY9rT/eMMR9L1ObMOrGjax2Aw7vUW+RMt21U5LmUEoYRn2+vcGr
txBMAdeQII621uIJVYrSbBVVY4e1Pt735mS917Q0LXcu0vIPo1LWB0Yfqg9WbpJij9TWd1ZdMot2
+3esfXCprEq+B4oMTNf1oc/UstasVh56U0Nlr5jiQ1hNOgL1sbKx5JVwiFIOxRRJPE5UpF+bMlCi
6ZjDUi8kW/pTbWftUY817en2glaesSsrC38S1g2wDIEVYWfadzFmgV84unvSGhc2SK1zPztFkN2D
6moOBqIc32+bX15c5o45ovyBz7RROOrrRRIJxtboztMlbQLv0XWy2k/r8f9xdh3LcePs9olYxRy2
DB3Ukixbtix7w3IYgyAJAiCJ+PT39L8ayyqr5q7lGbJBAF86YfwcOkZHRJK4WmroOKdv5CcvfzUM
rmD4g8kIygrYbbwc/jDMfNYYep8XADc9kPBA6lR1QqU7TmwXqnU5FWi0Cvko91Kv7Tyh+/UGHefl
Vrq+wzX9BMUD1fQfd1YVma1yU1RcXDlqECswM03baB2B8pinrfiPIC/knphmlpApAmoAnfyXteZc
QaIarMHiQpDxf2JslA3benbJfWXeOzi7grpXviUv/zJb+N9D0eXFWuMz5y/vZVKqUaTLUl4m4I+a
SpQOeLJ9Lx55Oq33UAIttu6/biiQraEzDAw3Pi+S/d83lBQbPt0gyovrQfIO1a7eDzZcL5kKNtqu
wcYf4R+w+DciwZ/7GI/9Hz0ULTe4g7547KQynqXzUF7IGGfnKFGw1UYOWr1Xg4pbtriicX1h37qO
Xt4RWN8r2Oo6Fr76IbwE0fBkzqFWX2EPiVxB5qYYqqpleQqznL8v6yubFQ/CeABgfPgSvKxj01X1
O4HA+IUVaMBArl0dZJ/FZwai8xtXwquPAjgClwLsQf6Qmdq4TGllxvKSeTXcbWsWgxEnRWNiwt/Y
LK89CvEMhTGmhyWInb9vlg20sgJMy+oiVCbvonA2B8Cgss9GF29ZvL1yEvBbrvPfKz4CA57fH4Wi
sIK4PqsuKiD63eoLHD/Ifl9MT4aHTdjq/PcP9trOgOoIsOroLl9RIL8/z0YcqnLFGl1GOu2gGvjp
Rx8P+o0FfG3bA0aJoS8aUFcE7u9PAVMIMBNkdZey4LAUd2zbgDQp9uwsQB/uj0nWL0ed0PIteMb1
y/y7DLlu/Kv43xVv8r823e8PLvoNeFQ1JRcR75GvYaDoblJ4nZ22LIj6BgDE+Mjy0N0qWHUHTZ+x
N1GzL5O//70CjJLAVIN20B+VEF+wdyqSxxejZApuWlrwdp35fFiZ1dCZymeBLGGkc+3jGfOlv3/f
11a+uIotokEK2PVLOrLBdSDTlCSXYtjgE2jFetILDggNhvXR0aCsNzgBv1H8vbaprjfr9UeD///y
vAB7E6CdNUSXBEL1LcXY7jvdufzy95/2R66HlYXnF1rL2RU1i6Tv948bLrwcANSPL8tSjTcLhjRd
vm9wVAv2uMOMvQC0LRD3ksCFfd6d5+1Gq7ekm19ZYLghplhi7DHoUV3vjn81FeIMQmmeVdHFZqlO
SQf/7C1tIJnCoobZxE57pzG/InEDjh3OSPP3RXhld8EiHH1hDL+z/A+SF0200vkWphdlCLmjrIw+
Er4XhwECWXvjvGX/JMUStGWp3upKv3JVoadwbe7jVrx+iN9/OeIJ39wk0wuloCicIJCnsmYDq+c5
2Wwmhk7uJozJG1fJK3cxBGjwzYGNwWPLF+ifnsgqNFBGulhA27o+89sHMCtKUK+T/PT3tX3l8kAd
g1rmSjW9Nt9//4EQcCDCCBFfgmRc+GFfY5O3eiUizQCwhSBmM6CgyN6ZNFjoo4QT9HkxohL//TRB
sQQfF0uND/1ynWFdsSI7qmJ4I1dzVe80nbuyEKl/Yyu98j0h0YEvCdtTSNu/PE6lM3G5pTS57LQi
vzgaUmvtM7l1ZCtNrQb9FoX5laNzpROg5YlxHH7Aiw3kSygy8XhJLtqE/ttsJowBN/+ealEegS42
t36s2BvtuNd+JM5LiDB+ffBLvFMaawVX4CG5zBsMtUujU+CNgImNMpV2KIzfAoG/+jwMeLGDUICj
//H7HoKOG7JXDXFWOqa0LfrUgv61Lg2kP+cjEhh1/vuefeU+QHMDBGU8Dp3k6vo+/7qOJkSCUXmR
X+ZexxDSQc+4sl+GwZWqg+t0ZMmp3yoMeyF3PwT2YKDV+RbI85WLGV1/4Ksq8Hiv0mnXD/+vl4D8
CRfDPueXUqalEE3EokF8MkwVSDFWKsPbbBy1jru9GpfxI4Aj0A5stpg7Vc+9nd5Kf/9cFJRNMB1D
cYPO7x+CmraCr4fjMr8s6LDPHeGbupnGTDckSaf3E3Sf3pfbVD2VyfL/CP94NuDdGCihI/IneUV5
kJKwuS5m9to2iCXQmSSKT0UThFzoW1PuVDdov0Wk3oB1/+fvG+LP+xKbHfI7iEyYe0M37Pdv4eOd
RzTo0wu8zXla+4WZo2Y+H2sZJvMbV9WfN+b1YVd1SwBhgae4vsy/P/wYIxKmS3YpFuq6chyWwySH
4pSY7REJSP9Uwc/p3ZIMy9ErPS5v3GCvPh5rjHYnOD8g6P7+eKqoyGDnlF7wPHcLRBomaSzrP5gh
grqE68X9oACHbU0xC1unGyrgN9KtV1cbssjXVcBN/XI2VUGrrCh8gXCcMfbRhfOHLTb8TK1966C/
9iTQWZH5ALqC7P3FQV89H2U+lOklkMMJ3hH9D0LT8JBqO/zHjh7wIVfEBCQvYXeCL/viCkO4lQsU
jDJAVapNPEDnCdpdB6AGmH1gg4I7ZAt/4uoZeM6QXDxUf5/++xa+ugIh+KWQhnuJVaHJNM6ZzLPL
5E1yWefNfggHqepBwknq74/6M3O9DvyA6MbM5Gp0d/37vzbw5KZEcV1ll4BAda0BsxzQbZIny+e/
P+fPsACpTXR00BdHVP8jpntYY4hUyOKCenk4RKV9DxVoPdRTHyY17/1bjazXdgt6Z5A5wPWHDs+L
g0kEYqFUeF6famfrbUtQDe1mWU65XsQbG+bPuI4fBxrytQmAIPRychpIUUiUOcWFl3P+BHq8WS8V
fFzYT1fadP0WGyil12u/8/SN6PfasuKCgeTjdZCOVv/vn6/clcnCqc8va4iReV1mQdkInmVNwOZx
qiM+ff/v3xGpEu5XjEpxRq6R51/7ZU1kXHJS5hdII4n9VM7JvNbpPpN3emWV6UCXeqtX9trqAliD
7YO0G3CmF59SS10m2gU5Mn4hH6Re9GkoZP4uE2o+eUrCrZlLurzVF3wthuI+Qz6cIKv4w6IG9+YE
8UXsoGJNRbMDFYmCdZ3m25GKsY2y3bnOQP3m0arwP1pNIGyjIwJsJHxCkLohmP6+yjGHJxgdaHlZ
+kA1g5+DjrKBHowM4dgHN8Q3ttErpwX0iRI6CFcd3j8SfxWHfItCPA9N3ewMgF55Cx0o9tUkZfRG
d/eVHYvdc9UkvK7sH93dwqKITaVDZy4XSQdXPAgx9qCE+DnSYBcVbxGLXn0eOo9Iz6BuhpHU70s5
6rnPix4NyGXXEkzooLr3ORPffei2ezbpt2Dhry0lesnQQkvAyAHV7ffn0ULDlztwOQCWy9Judkc0
HgH8tIkL3oL3/zFqRHp3FVi85vag00Fl+/eHjQsT21yR6gLZ9OywMxp8ZOUIu9dFusOYrWuTBsmE
W7Zwuo2gNErqos+iz2jKJm/Apv48LniV68TvqgWF8cuLiyGnyLExB6kQriCoC/LR8HlxWaQ7T/f5
nEcueUpTSfgBKg3Lt79fSi+Vla9pLkhdQOHDkgIY0+RFFIvXksQwuq0us49DUGyXZatNUW3ftpDq
ubYp0+e0YqoLeh6oOuMFvAuzak/n1qW6/LzAXehdEZRvnWNcUy/2HzTdkAyjNLmeLcysXtZDRAox
8TWACmYUAyDEs2lKGrTH9r0ZJsKSOmd9OLfaueL9mqHQr/fVWUwPFYz4oGNl1qXNgkp9gpVxlnRq
AA6gqRKFuiqZeba2eQThqR4KIlnnIYaVNNamsACGAJZtwTtx/uk65zlFYg6CxmT9mLgGOqix3Ztx
rCCV07A0niPVWMhWEVUbz6LRN3rTtL8ffbhMnzHtWvU3EsaSHpYcOcIJ/JVx2Gox5ln/FKh43eO6
Z0lhIUgzB47A96dcV/OP5tdFPuVOmyCH0isz5mOaroTeWfhNq8MAw+nwC1oL3L0TlC/0nIg0qJ4z
MxTlqQ8dhoj1hhAQ6bqSut+OHNxA2F3FnlTsRqyzhiz2SHJyzkORwrFGl330kJUSiNdJKC2agRKb
+zoDL0tAozDECvlp8v8oGrpZ1VHqR3F2awzuVuXKlR43YiS7daXQ6buBwELgAhfnlB7jdJtLCFPH
0PuqQXVmJymqcD4vYJzaT4BmWNYs0bz2XVy5PIV84OqmEy3R6u0SWG64GvoSWXYI1q0vO5g5RKzB
+IdIeMKQeHtvVBT7n5AsipO7wGQwjAYNeIafV5U5tt4HFtS6WpeYRz6oPB/8zyxYJ3ooYZIy3O0K
Tg0HOwXh/r4gy+yPUw5F6BZU/iubKmIgEVyAbtPEngF/9VWzzrMtn+EBye0/GGvbCBrvOSrDmzmH
5vAPWDIsXLRmN45mnQHfOm24hB3tVkeJl/Ncl8NCBlYDnZWouLGYsV01mTk4W59iBSE9eEL3wc7v
qtmJvoVT2U73ek44CUZoI0FL69bnC8ZrAbe7OcUgDeGf+ZlyQRtMhPKB3vV+L9Y7GoCCBgvV3CVz
1FK5RP5kMc+C6fMKPGhwT5LrwL1J9iknQyMMy+Vnx20034w2T/vDkswA/HVeBSM5ZRbyG7JDLr1C
TwVt1nI3deSkGQw4wh7IupatOKSsXrZe5DdLVYBM7DEk4WdI7m/VQyRoMuZNpGDZe697QrafpPcT
baAmMm5RN+RMbVsDM26AftJK5hP0nfsAF1NlDJa4wVxigMRzxAfM61qV+WjpstFb3y0BEKm1VUFV
fAugf3TFJ0b8btVu5HUfTXtVX+lG7GnaAqu6XQgo7VSoc9HgZquYntCTKQMItve7OHiJ4V7cJPGQ
x/cFRpy+7fWWxrcqy2V2dmWBUqqdOQAkx9j1TH7tGYYENwvLS/9oZi3t0ARuU1E9Gj+Rn4KuCrCe
MOpphXx2lKEPmzgI8+0I+v0C1FNQcPjleO/DHndVqYg4jaEs1BnUsHG+s+EWu4ctc9tmgHYlfXWx
K8l8zfhYpD8nHsOsvA5Ho8eaJlVwhaPqIux/9ikL3LdEcLE+QWvUipsVQorTB0IJFGRAxSFQ90LX
KUXfHYJjtax8Wj30a6jCmwGMSn8Zg3yL4/PAXdGLeuMYHrQx2aHpcWBZDrwE5JJZ/nVIZEB+UKXX
DAghjC67IVajOk5ChPIQKx2TG3zcVfwQkJpY7+DuG7iwztMpxFmA6tJgviuyTP4Aalg5znWkMq1P
xECQAmGm3KMf6O+HhNSQlwzdh6Bf8Y+SkvbTaY0dFPUmdOvIO7FJpe+jQQb6HIqN2SdskCJvEmOl
avI13cRR55GVpyHW4XByu7hu92W1+rvj0A/xl3UnGD3leo7G875zA+dcR4XGJSUCDIRistLomwaA
YTuPpVzUwe5hb78tAgGlKQFGgpprzsur6GZC1qs0thHltj35iqcQFu5lCuZGSIY0/ApaqMhulsE5
tx9mC3mrZ6hOQf7BlAgK0QFhh6ljJfJKbLD3AqSzG0C42ItG+HHkzdgbI06IgVJ+hDAG356BlAsd
73IFHeWv1mH7IFjYbSlQ5AC/JN7FEYXFxlQCgnZf5AN6m6DfQ7Qcc1+7VA3ES3N+ZqGiwRnPLvJH
b5yhnwaCU30OUaHakwhiCoh5lnFH6zmt6K3e835HZbqV87csD3JzUZiDXCV698llT5gATPOzm4XJ
Y/jX4sycWAaoAkfQnLboOMnMKVM79LTzowLkZ/+AHnPKW2TsHL3JVWQiFzVgaqhWKgmg4INDX3vp
lrEE8KBmGeMlnE45hT2TQBZ9J0c4kXeTLoNkr4FYJrRloFwHzRKU+abq3SINrRWERfhpcGpFsJCA
7zb4tjEkOBhN8xOBd4mvr94r1aVaQj50E3TOhi9Zzit3k+R2TU1nE1aYGwDfy+qL2nRAPxBdxQpy
q5tak9O6Fn1V220Ho6ieZS5i2YY4pzCLhzPFJxUCMXyrfNoHR+0XSocOiGFaCChT5tR/mzYj5l/b
KkO8IUenu3qAEY30T3wc0mlsBCpm37iUwWuusemObwrXtMq+83uVuAOcTzBd+p4EXsu0QZy0/WMP
2YIDjFfkDnjZZofjAl5ifE+oG/gFszMQXFtwPnooA0XXFZmBoPyJW2mx3c7Z3ELXAKRMF3soVS/e
z/JhlAE+lTPwSmwArwmzOhBV9mseJvpYrOugEblhwHSjlN6QnxGrLpN1/Q9JN0zhA/j0yc4NRSAa
uB9nX7KxLOm9EEs5HeetXJejWiYk4CE0MMBzhmrQAcROGAkq0cfoh8LytcK7qmi5N2ufFXga4M5H
x7c+qoXe9U9aKqhJlyWhX9ekJ09r4kLAGkmhowNlan5MEtJn7+zszdgBBKKgqjPtIa+OILuk00G5
QqpbO7GVnKJAAbkpKcLoDZsX82iTpLcPUpZB9aVfpojW4AznH1I0kIMPAdQrzQ/JYMcR8UgnDdK+
/sH5DJ/TJjqLLmHI1M8JBLipmVORPm47Tx5guezTulriSl6gWji17koEOoc8hDKHKOw+tizac2TC
0OJEagdLSts44iJ+xG1LspOIN5vChjbZHgWmABRBAcv0z8pTuTZFBD3btsx7RVqeiuGx19iQTVQE
7JFyKX5OZbn3x7hS3H31rEjmn85DV7RxxZRjNw8iCm0LwVF4BA0Gk8uvSDBV9T6YJDdPewxNOyB3
iWUnD9kciHOyYGS3yJMEOtnbhGRmRTCXyNd7WbxHeKPhjcFwMm2r0qWqhoBwGR4otqtndULG4lcP
7BaKswrl4ZEAuyKOckS23BjH+wmYAJ2qh3jFCPFWRcKY5zTA2KoWXJmlg+EFqU4Tx9AASZQn5Diq
nCRZK1mcY/tkiS26PR0KWHU5WAJVEa7BW61VSI9RSoKcIr2rcl4rnYUf5mm2/4zhwnSb4U0+TklQ
7R1CWBrXeam1e+d7F1WoolKkCfB5966irYe4gWiyWcqpnZyGoj7Gy2xoRxnB6TooSSFOHPzy6gvC
J8u6EVEqOGKYZn1f+zBcg9ZwEMIwqy7ZcpyScuvvh3VKyOepWIulMyLckuNo0pA3bsiy9QDVGmru
NrcqTJTEsvFv6JqouQuKCSGOJLjOvsjR8/h8xQBSkBSMrU4kMQn/nKQ6P8IvegX0hyVOsZpNdhq6
yuTUPKCyKEyLnLEcAdWUkT/HAsRRVIsQaZ76S8jLkeBYJ2NxgxsEUNc6W8s1b8ZJqgMBlF+3uamY
wIrGO2bfsWV9CwcfUzSg2g3y6EHU2uu0JBP7zNcw0QcWJsK3hbLKtVPJe/jrwOgmPFt41eVdPK9Q
DB3FBDpiMmXEffRmLUL46M3cNQuH9niII4QUi5xQVzm7f/ToogJIAYR2ZQDt3aKdqToYczLTS9bb
IpIPgU4Qak0Df8YoRmM+xzxi1mV4U+xzlLa9lFtpURIPpEACC9r5rfQ6gh4XriLoDaZW/EP3KZEg
DMbO3eUMAvj3qJ2X9PuAL8paBXcB7Dcd7ajhSIpHbdUCmGlkVf7oeqBP21EpFEEW8lvPJUDyOHtr
kDy7NKH2HMl+xrAmHkxyjoja1xsRJwSub6WblpqGW/UIjcXsE4zG3dcMuWxYW6khY7koJ0pwUyI3
dzjFydpMuSPlN7jUhWMTKMxcwEidPdTLxZScEz+n7xnqLTRKtqiSZ7cEMCWT0ZLkNYRDXNmKlW97
TW0AgdO+rCxrA+ts2XDB9Ts1RYAJRYMFsmEe+3i/TDx1uA9AEatH9CfH1kXJOtT8aiV8snQiSTNw
kT6j41HRA6flnjSEiUU2EtI6ohu9AIYrKYcihU3uNCz1UrLcwUCQIcx5Bp7sti1hXqfxXv6q9Ea+
LAMEzOsiHfJf4VqR77kvPGvMCCmqpFpFhD/17i4LrsiEcM50gZyjGoNOVCmZ61iQ7NlgIPxrsJrp
ZoAviGvySrOvE3zjUTpRXAMtQOMc1Y8Yl/7sx1DBbZYDQRwnM82A+ERHpd1TimwfbvRpVCfQWvie
2cDIesKQ2dYSChcf8xXFSU1jm4+dneYiAEKumKfGgD0Kzq1Rk2iDYN8C3KWFer8YtlZNjy7GbaAh
t1drpqKtk6kj0GJHkhnUyeau0uKp61XD45XRmnm1RA1FcTI0hq9VUUPRcXi32NCtdQ7pQ3/UqEHe
5dNwhZz3mdUHkOthlI28YL+FvxbYtzZV/hlEYNR9ppce3QFpIalNIBPyUcUj540p0ukHyjMOlnCw
uvVkr2fvVsPTI2oiSSkM2HQFJnHltuihTPwEeYSw0g9Bmk6qpc7B0n0BXOrWQI3mDrSJWTQVLkjI
JJJN/Iq3MQ+7HoZUAtJKAT/uDHd0C7TUuDUF3AYQLC30XOuZoCyuA1thcuqrBSquW77GvwIKY+cm
2iCj0mCXzWujoSr7IcWbRR2wXmTo9tBZ3w7UQVJvQtOiqCeq2EexxNbUpRWIDsOGhL4lOY1+sCS0
ulU8isZ2ROMR70LGHKEZQKoHlVj4cy15MHzj8b5MoPVOYVCjoAXaPVOzaZFR7uTgUZzcAWqFLigE
dTMUdBaMhw7iVbmGLuwEykhZ7Plnw1Fk7yWxBHVvvj9hTr5kdZL5JMbt7BMLrbwQ+EozAhrY2w1S
ZdW24wOPW4kEp/QDaoIoGVWPNb5mcDE8C4aW7/nPIrhSVFnsaBNPhYQniMO5CaOnadjKa2WbfRd0
jL7aqTRttTrI6oT9Mt4rjWYLbpO+/CiJW+lhTXIE3AGIH1lL4G7QA+E+eYY8ajSDSpEJlOXoHZxw
zJYEF6WMWL2ZzSb1mMi0aJfYO4L/t2EdxJkEWP4JlOpqAJcG00ae8BmrgzBRbzaKevDgWApO7+Jy
5KAFPC6ugPrc1L2cNHioJNKyLsQYEwgIcsbaaCnD+5xue4jgHEKOEpDpKm5IPlY/04RTcNlw8T3T
eMhonfcFNBeLVfP3yH92CGQn8BOtXQ4X5DpGNmDeA7zYAyDg8FoSJ1eis5LM0C3dXYCkRwhpmoLO
Nn2X90D0YkWi+AB2PzpcEQuzvs3oQr8jY4jBvJEq+Gn4NmWdndf8cUFQZg1Xg0B9HZbDr3Dc+d6h
/eS+spgr3jKFqq3eBzDTGg+3le0RwGXC3g3Fbrd7HibyptA5faTjWqqaD9F4pxCkl4MvAfO9mXeJ
l1xUEXFMF1QvOrKwHsaeZh+b0Yo5Q3KfYPKYIo8/TWgmFg0k3sHDAyE872vsLc8bhobEcACcbeaH
FH0nd0D/EEULh9VrDedQj7jOdT80KQSq94Zk4PB2SC7W8TKjz0y7EBOV6mOofY++Zm5mFIoQfnYm
oGUnoXeJml/sbOpiFY7vcxqk4TnGiTENiLGL+jEHIZDRfF5TdRtJtPjPvQIH4dRTD1vSCrmAaGGy
uz6KxI9ou0ClCSCLJZboCqNK3hvptgI1uojTO4dpelTbBRoPwFrnWXwkdoP7hNNqwD/Zi5SckYvY
sClZ4G0dJlDIaDAwxawpWmDXdBIWCnFNSTPwdPYhxV9nZbSAv5Fx7C4I/LK3Ok1xgmOYaoWncAQI
kK4in44QXx9HjEGAOWpAeQyrBhW5pjUG7MN2ZFItKL+q1WTPRTYW+lBs6Ac1865GVqMduu8/BLUZ
BgoBas9mJGXB2qXMoKFZ+3KhJTZAyKNrO/h/SZPyHz1qmul96WPzBPgaFY0QOR617DDeuBtGdNeP
C1HB444Ob1zLla0UEyjNC95oH0QgY/E+/5XGAgFugfoLqyWtUAIv8NbGuQe0J+gMqiLb+HiLz6La
pTwugF08EWAuWaMJ6Nwyzrg/9Jlan9apmvbaYaeN7Yx6j0F7BAOdDpEeLcOEb0PRpQUr3jE4zOAA
D2YPD1M+47bDdS+6oqLB1GC04D7EMiifQxKU401JvIoeYikZ8psYyVsHdvK21ogqMrm7dm0lLAed
9+cCgKwPFJyNrTXbAMjoxHAoD5HXEDjHkVamqQbUvmeQUPoHGe5Edkpk0QfE3Iq0PQuX582oTNb+
KttyofAcTbsllSh9KpMkH2Z0S2kt4En8fSrg0QHHHFwCIFArgXYEJfgjEUOcNCpP5RkOj141JGXq
F7598I9S1SLqCfnAL+hdorhZ+OjnOlxTi1mEJPSqG4UZwqEaZzJ2+6Qr0o2L4WUzF9v8gydebJ2A
4gnir3f6nu9Z8j29Fj715lE+HFEMMIJB8cxvlhK1duvKIe5bI7T6QhnPv+WYB/7qI8q/kSqAImDf
B2tUhz6NbYfggqxq3BiaYRuDIMvtBI+nDqaEG28n9APwm1HV1SKb3LtZbytr9tFl7/FtC4fDnC5P
qSz4BMWT4apsO+jsiaHYiZpSeJUifc0L1eDdGD+QadHoG24lwlcPkY6l5qkfbKdwQ99dT+UnCGD1
a1OCbca6HqMMf8jR6HmUtriqJGTm0wrfItvSiXl5crFVj8CxLEObrrt/kBsiXFcuXPkLRVPYdSiz
8LkoBByqhukAo6AYjnwEy67TscmhhLA2ey8T0wi0SJZuhXvQXlcKSLI6s/OAUg2SyFjnYclp4/fU
3zN1hXsx5L4WH3WsJFoFGy3aYpVlO84aojs5BBgP6CXE5JCGm/0RIabnHXGMnDVkwqZ2sRiOYDC3
QRPH9AO6H2PKh4NKF6zgAt1aXnNJh0fFc/TUsXeXZx5Zi1zJ5GZqGEQeRb0rvjx4SaVsoSI+fsKo
PaQNptz+n16jMGrJPK9ZIyZaPlouZXGUXvZfKx7MNyZYd3VL8nQ402zYcqT3kfk0ZmaPmxHICovR
0r64Frwi+H3vdBjPk5dFdSh7SEI3GSZHASq7fbhBr8XsdYbR7Y1MgRGv49WvptHhNlyAQprWZs7j
XrQTAs0NqmEJxYFiTfaWbXCZaVYHwEkjVzFcu24VD8EhQF8TLVTNMcqdyNWWRHryaYNQk+wyzJ2Q
jyETG9uJBPsj8mmua53AQbM2wxSD8A3K+a+kL0ERnmLu7/DD/XCXZcFgbqjTKPVjlpFvJXSYgnrV
aEI3VyPgO1hkj7i7YdL9RbgSHfSSWlitjXJWz351QV87Vsq+UehNuAMBee4ptOB4hpjKfemHPPiU
krD/BqeCrUTeM6FX7XwFoi7ar1MNhjAPb9aEcBhfRkN2SZCT6iZJ3fLJr6T/ZXEDuxpF9PQuBY80
qdH356q2EFqNGhJGwZfRBlBVnyqUgA1g1H7sAvixYb6XcBvXrF/KuWEquAL0phjtp0lU0DjSOTZi
azRYhF26e4pUz4ksr3MloM7DK1LQFhRytbVlUmKYiNIY58OOq8FkJMgWVoPyJHVr1gy1QLgOLrnJ
lAyiRqsNHSKR6uWhgG8XGLd2h5sYZMTYz9FWCzBJPbPPhRaGHFxWBbpFv0j354CsS3wfADw6H0iO
Zi/CNS1uIYxtYrRwGH2OFDQMkfjGnKFbgDoRjg7S6UOUzhGoXXmISCl0hLNRSCeRdzpLPycC2+9Q
DMMua+6X4Z9Slh7y5dFO8b8lxZC2Acal+O9ZbMoTRUVTHlQ2oINmI5ocq3SYh2MwY7hwXMUi9P0O
NmlRx4tBExBzD406eUUm24E5JMsG2exIUb/hjj4A99WbUx/tSiIPiaOPoy0Gf0TvGonsxgYztQW0
a+w7CkIwTs7M0La9bvQPYDqt0MqfzRohSMDDfMaBh9EcOoGVN6YmeW7+j6PzWo4cR6LoFyGCBnSv
LJaV9y29MNQaNegJkqD9+j21LxMbMds9pRIJZOY996Y+5mZw9nUmO3No9cga83UMdRkzQYisky8r
74MzlYeTtRQlT181qzV2/dETXPAUJdjS+/VGl71hQjkLs8aCiVUeG1Q+5vSqWApSBE0Y7WbLz7ud
U2TUjxHNchWnTUToXstk+sPhbU2TpXfYddEuI8vDePT4Z6fs8lIXQ/SytYLXGeSN6ePUbFcDl1yK
7xUJh6qmAVvYZ2p17FNh9+tGVeel324dEUrrLtW4JVYgsktA+s6HyTIoZjvs6ROgS6JqX/iz0ZT1
IBdwbhYB3OU05WKHsuC9Y84tph3xBeWWjKMj/zSdWgi36dzwjoBGCnfLnvtb9ItWHREN7foSBl5a
3ol6HdQrLrNOnIBNuPLtTU4I/9peP6N87NDEaiIXbrwuL8wHT8TgxL1nCM4oqByYzafOXOya0J8Q
/NzaLfZ5pgOO+yCfwoOaU0Qu4bnPUZ9mzn5ZGsH/u/Rzi2ho1VKgW7hR766A3Xo/M4Cp33kNs7qM
02h21ruqsYv6ZebOf0+VU68vxAfylROJFdZ7l6yHv7J3h/rAx2IpKEsRUvdhMDj6PsvFNt1dCtY9
HmcnG/bhRHV/apuaK1FvRKXEspf+19K6hhjpmpfu1JK47p6sWTfWiwRf2JJ1reWwH0K/51AmN2bl
GDTbk5XX9cqKwgndKN7sPvOODYMrO+4aBJ3bVTN5iCUlq2HZ08I/SybfG005sU/e2UFRD/5UAUAK
jqVoWh71YviFLl3oGOalhde+FEMm6t02uV1xw7K1yD1odjxEj9vkT+Jg/HbSe1IU6/YmC1meF7sO
EurJ2xprQmp2c7NrGzm3t1le4Xq9fknzTRNtnv86E1W/3Ns8YYpaBjHPe9m8gXUde9DHviv2Mqcx
pphks9Nduej1p1lr7q2Ja+fUh076PjN3wno0LWhhKO9hEHdj309JWqr+7zgh++3RxsqvDUAo27PB
rYqSyV8b/MYmq+4nz1/rsxLjuGMcNO06K3uioe4508oH7pv31A/TXeT3/d9qHvszJ5r3h2XBko6S
rZ9fG547cW/PkmZ3wAHAGxN+sxxWvwez91GS0kH0WKXf1BTmMY9IF7v1yMGVyLJtjnmvqnfbLNI/
WLoyjAqy5SuQSxRxV1Xp+F/l2uW9b7GXHXqj9cdYdt0mLmOUh+0OLodZaNH3BNeYyYt+t9EgVeAm
z0+q8yJ2KC4MrtJUBT+dK5U8cPtH8rkNVu0cMqq1JakLVRK9aJV+7E2575zYRrYdEc3dG+ZdzPVk
Wz87oKgH5hthE4s8m36kQ7r5ABrBeSMLs+9DXUyHuWnNcnDzyNkeiprcoMwjImSP4t/sLS8jkg37
mJeEdCUIOUHhfRdNxhggHK/Hi1Jr+hcZW3+HxfoAaB41SRmwKCIe+6jh8nSw18WDaCDMROcE+14Z
hqMDm87HZJvNdGSjsux3vrFqw1Ja7qg4Y0urlfDoRG3M6dpXFJK0FmbZJovXVtIssHBifJrSeTgP
OQ5fmqao/KJAqO8hXS1aML/3Tj3PpEs3NrqwmVqV4aGq8uwfaV0+o266uU+XPCWb9ixcf1qFW2E3
pzr/DTJ+KZ63ZeYJv2kQg8+VGeLb2NwX3hJUB3Z39e6fbg2b31kvJcNmyzCZDky2fpCcq2gPtusA
yLMtcVvWUR/9WSGA3PvCbaY/2daPDZPGehGntBqrAjCnj2aOFeiVePPEHCR1J3j7Q+OgF/bQxEc3
3YL00FlB3t91opp95L7M+83C1voPJFYNMW58y3peqYqw77j5XLyslYV1sg6n8JcFjLw56VKU+6ZZ
huzozQHKa08RdgtSVV5grGzyThQ0h+R3JdAxlmFvvLLVzzyCNIC6Xkr7YBlrmHe5z9KR/Uzx2yWY
klrza3Q2TrA4DpeN4Py3TzY+JkaaHUO2xEUtmW7Xfuls/nNdBD7OBa2OeRGyHJ6uxWTU6I03HDLb
U/MOQKiJml0FAlImaWCzU6GKFkr4fvP5VH5K91cFYGeHMVolvTY9h76aqoch2bJSi51d2PrDr4Bo
4jmXI/ki3VaE8TSqFLghcpmOugRdRBQ3kssgFFkwxD2sPzDY7Jf5RfV2tMSL1t6vMFMz3K9ioriT
GymRoChsHiqJJf1hGZlpd4PsF8O+MwU+M4dAq8namErE6Vro8VJt2+ocrp0Bwy+Lp8ifmbjH3Loy
3ZuV2yuOloBVd0pv3R7ZAfIjMkUEciTHnMJRMEi5bnWCeCmgi2ik1w4pQ7Nytb/4bbb5pwDPn0mM
16v1XKlSZvucH8Y7TIsMJ0Qfr8livym8u2wpqiedLf0HDU1Kwy2s5lmltnfmrjFWEm1jRye6NddR
/ViJc19vqo5xWrfFPs375nlFxv1bLGt0L7WrZ+qYPv9nKCkZOKPAtjs1Iugz6N4m5xSsLrUXeNtD
Ya3TryXycooX4Dk3rruovinawpw7Bo0ksKB1XStTm7XQdeX80rTXgIeuU7+2QV0WSd/ZSG/loCo7
huKygp0dmuWzyurlzH2/3bBS1ELblJmqEk6nJ7VZ/C+kkxlLtbDDpAqrlRjmOeOLD1ILnM2329mL
kT/WaG9C2V+coprfJSnx3q5N03bZ5/NaXRaUufZC4mglSeQWo4epsSseHTWX083EgsZ/eQNGGePK
J5vWQQBzWads9++r0/qHAZcPNAHbesJDQ0V9DbrKC1oT0Q0BI5MyrWKzRRTjzpLrNy8s6l/OQwCQ
UlXZoxVa2f561W9JOLph+huCBB7CMEVoLWyvghbp0v49JQUDMZbCOCRtP/WqpKwbzgJuckIKnQyA
iJemklxoy8odsch+HlnbgDsWGEPNhwlm/zbaFu4XptXVsCPteMv3IB7IxqKdTPVcFnbzKWsmFLtZ
2rV7Lq3KVLdBq2pULWfUek3yzMkQ0eAr92g/pjoO/Jwgp8bz6phpU9Og3/MY770+y3VS+Z1EX3AL
moZlIwX72NFGNPcmGq35nDIsQiRlXWvXrcXzgFxe7k2miuqlSkv8TAUfl9qh5kdkORECCGtPLXky
eWpKfhGkXV7YRdOanbeVkvmigFK4HRStUsL9p+zjRuwc3bY3C5CFunGY9/misk4l0D29/0pizc44
xOXEpqiaMakCY/5bylKlfOiQFaSM+cF1R5qfv37QZk6CROxlu6gSrrWrrDT49ryFMIYF4TpZVIfZ
vi2j7BCw+vy2knP/w7cqfi29ar3vaEKtk9sEAdIZCCXqVKooQln21I8QhkU7/AWxpmMHIHfu2CS/
vQ68Tu0uT8V0s1KLL3u7Kay/5JrPtyt5W9lxFlb4PGM2kbFTVWN/8seNatarTenseFGKCtMuaYU7
t54IxjJQpEyyurSlUGiJaaJBSIP3zVsZ2xhncqOT1KlOH4dKqvy8AnT4u0BOc01qVeCOLCzMPeeQ
C21xAYzsL026jVxdVPMqso6r76Px9XY13G/EBXW70k6HlicUOt+LUyuYkQv6KJqOMl2W9DQ7PcST
KVh57emQgqQswsI90wRhZRt5270dZ+UsMLIz/jtsVeHekxsKIGI7OrcTa9gYrjKMHYNYeYulqcWb
JfvI8jwUXxsNlDq2DMWqHU9oO9kse9PNfOaC9KYERpV53gJ6FCSsuYXIlmRTBYcxYOa5m2fPn08z
eT/1zi+djSsbSk7xTGuuk9avre8IqPW38IxT8RHSwTvaNCHB9U9yNxcrr+MLWmox7nqRhvzJTnFS
A9pYz7nyZwBlLFBFLAXayhIM9Z8ihS27IzZXZQd3bpaPsjR9vpvzwncPkt4MmYYtyONxHPuFIyAK
Svs8CO7rY5mTuHvL1jwtDvRfAbtskbOCIzUWU8yCIZ51wsMiRNLNU3/jmpGlDk3KORCGJV+vEN1/
U+X74zHMTSqpQPJy48ARsr/1F355u7rLpydTQ3MyF/J6N476K2YvkHWbg5duhXrYKtdEiT+6cjz4
3BHBPyfQwTuW2HQ5LGiYwaWIwuGvy3vN/KN2mMhpn+VYscXAlpy8WkGrbH1T7yie+jtbW8VNYQ/y
UIppvot0ZhMuwJVw37LJ4A1EcvD3W4WlASgwHNw7AF9kMtG77pMO5KZ2fUd26YW1r/LV67vooZbd
WiZo/TVbIievecEE6NY3CvxjYracWehjYSpOY9QxVvGX1rH2AZIjPY0s3tdRme2tLlq/PG38xPdY
QkuC3HyAmKMoHX2LHwjUpZtwSFw5kaLj2sapy6XuKz+B8pxVLGcjqXU3j8Y4cAfs5kISzQGZKGuU
pCg1TNGIQt0Riqr+kRAZrccAz9GaFNHW/0DFwgJnzLYN0obcDjNe7L2dZ+mFOFyj95O75G/r4POs
XdXM53VV9O2Iqld8XGXG2pkpzz8Xwdg39rmHAV3Tr6oegluE6uUJFGX9D09UgM+AMTcTGiBX0kuy
sm5vp1zCvTTzJPdj7hXvo7YZw8zchIkFdLvGGmXnGU5m/FkmyEkagyJ4dP3rau4mI6LsOtPXN6Na
wsuQtdFri2R8z2aY6neIRrqpIZPmUnSl95g70/TQ9vb4x9JuRNERTfNDx4dj0K+96qPoKOo3441L
bHQvf+uNNxVsi6y3Unn1Td1tFnUXNrxERtZy19UWUiJ3Se0F7LHtt9rffuyRwbuernC+8eo/JqT7
WYuKuqZC8nKUb+26UC776+B4n49+dyiXRh83O2h+9VK5Z5N6/nkYreZtsAf7RslBIKNKWiKv0VkS
tUh93uDcAVCOe/ro+Qn09L+smRTfBx+mKUgmEpVNZUEyEyRLnW6nKou+8d8R8VFc9SfdHa1Amwc4
OP/t+kIfSwdJTyx87HmT+alxlTmGTXirNANwR64yJsoXgdnrqk9A3uge7fcQRdVTU4UO8iZ37a6N
5KGY1uFGkfXQWOMXhMJvPc6gCM1604IoxvxbFp26/nI76KF9TXuCM3e5hsSZ33ItaK9I+xx3JtRT
m0DK+W/hdQfW3gsGd9fQa955mR/AiGvT/+f7m+MfSrsK7rah6s7z4A+K0W/fQcKHLfBIPt3jW+fp
ZmYA7R0243DY2qkd91lRroTZaDvY+WHp/THOJp42DKDvfYgpJGtV/9CKRv03w4tTWpHi8O3X0voY
aSi+RC/kayNq+wE1u320hqq+dErMQ2JlpXtQ3BW3djvV+4hB9A2qPlXyuDr1vxbMEtCmXbI4lNrf
j5BD6O9OdL8a70oaTWbPnLX6skvYqLiK7OJSoRcfQxhpBDPS1t/9Zg2/Dbf+xUEu/RfVEEfBvY1O
0sHyj8ysqXO6A6TEckdqZfOmbEMVH3bdDaMybOu12vSLkxrr28N5sqcMQLydOuZ10eZ8il6Cim6l
sx+HXr6FvCuncp5y5IyJQWZeviju7Uc7cPmrRB84f/PoarpYPAXv560XztwK9dBpBlD3KLcPiGvB
e6S2+pYSmaXBnF3Bo13K6oPLOUC6S52LJQj9BIJY05addLl1XOawurEayGzAIdEgr9j18teVInta
fHw5VV6I+6Apl+et6J0ldofOOUzayb/ElLqf+dx3C4aLfj1TrIkJ64hMX8gOqD8X4nyAhm2Z//ZZ
6vL3qzRnNNJNzhcDAfOMIUlDq6w+z9zSVvw9BQL5IwQ4SwSosVV0tmspmEVGGJg4RgitWUOFbWCa
ed9Uiz9GN3W+n9vOvQOm1DcGPPLGAeCITdBsDwu5YdkOPM8WiTc3gJBhxlFX0UfuGRW2j5EuVxR9
JohvqRrypxLRG7TUEgvjZtWqr3FNmxG/FQiR2UT7XzYOKhlA48LYN15E0+DlbKWwi2ztIAaldxdR
Rt5rYbAl+fi/ftBVIBBdGW5vbRPh6Y9weGEc869OrIsSwvlLeVWzYQta1Jw3LdOrsLI5WXeiKLHl
k2us3LnQjTEp2iIhxt+27mYrZsZmvbtZN/hg4zjaP9MJGP5Udmquf6ZRBuPR4D8sv8pqrS0avjDt
9/Qtm7cLR1G+QkJ6FXBK2dj1Hs6Etc/dUOmNZqrxbZKINt1jy1m2pvRafri5dC7YPcr1TK9hAPmu
Wznx/DBsIEGpw5alcdqypjZ87ru1Mm/Cz+Dtdij4+XbIgy4NHg0b1507VQNH7z1PhWc8Mdt/xGPn
9S5b6zE7ZfQC7WNTUzQc4IKWxTpkvV2H230r/C7Qh4E+o1DHIWBWl8dhN+kJM16k1/yl6+ByJ+49
s4WfDdKDv/fyvDWvo1tfcY/K1euKa8GDWx6Obg/VkeOi29gk2q5oD3tA2RCMwWxph2tYgFJYt1UL
xcjmOSQZutvWKpxBw3gjLnW7BdRuUYk7+5l936A0hSenHkzK94mY0/1wyDkMU+etsydzdlJWdnzU
wzaJIyhabsY4nGB5XQr4dGRtlhUO4Tqwioye2ToEYT6r11EEXMzhSOzkPVhMPzLTGFyrZDkoFoI3
367G5jzhtAsQRai7LxJkIKKlXeZ5J5WTkn9eAWbuc6i/8jaTgUkTfu58sFDRnHD5w28kA8P35+V7
xHBrva49J+XXEFj1Qn/Atm76HjWo2vokINsheWajci2f/NHY/b1G0XXOWKlb50iCRg8pL3vEGZ6E
UmOMWqo6v/c1mh5Q5GC5e4l0ExyrNm3MP99vygGlBgL5BVdD2ny07mijQ8+Ow4TEXTrq1SnXdn6/
1LhgGZyzY8bZ5RiR0uO2+AsqG00aV4drCUPhW0OfJiok7ujGgtxIN/weoZsfhOPm7p/M5IG4Q/Fc
+fX2gxjW+xSJK3zF2YLBwGqylrzbrY2Kxwp0OICDbNz0hJsySGPS5dftXK8Y9B6GKB9S1P7Apb/Y
BP/RLObbCtVJhOO6rLucWZlsDkxz2/yJtB6veGCbBwfyFlogFY2vPWZAbDDr+weRTYxCYiW6UkU7
g27heUd+wCg42VZQQirjTB6rM1b2EfU46JHSY39ulSLYiQ7a+2NV4Wh/y8JPMYnMBs/KHmexTpE8
MUNdo4PSPhqPraII2ms+oWMnlRmkOborOzbdM2d7SJU95j2zosbRrvulLcEjEgylcAQ7qAN671jg
3eomsrNS6ld8Nt5ym05MbmNOOtEmKb/OYIT+uw5Ddq5oNDwGI/nUfi+s1u0ePYih4iG1Q3TxjiFF
/w/ms1YXGfLX4FbKQLdjlxmKumjjz9MRhnFOv0nknvt/fdd6w7lxGNjuoXyzlGdWrd1xDMa5viVp
QUTHIGRwcVJBu7FCpEnTNLEDgNBdNEtXfuE6lcWeGP15fizgmcRhYCKIp7XBhh2vQciIDDcyCnbW
0JQzDVTdthfK0T4PqUPqTmKV2ewkdlHx7B9CJt7qg5rRdA36t1hc6+JFXT7OB64XBwGhz4Nc3Kyi
hnE1uSV6hO2SlHWuD7+Bb6foWeaK3q4Z+xspp0gjug6mkEkXSLEapiVmtV/EgvyAykRT/uJv+ESA
b213uhPl2gRHr0ITepuXmo1tGBv491d5GK5g6fF93cxgQtMVS16LHUsCu+4Tt3Exn1Vrux6nHK7W
lmQ6r8DcEGlT7Fe+lHE9pR45ti9t1yIvOG4ri5s21RacsKssFIB9yFS4ezBBURRf2i4Uryq9vrNV
SRtglU0PFEC1Yw5jYbdanxtsRnV/rPhKVv3uG+b1nxbeFWdlSMtr/9iG3lD5b07q4m+OM5Yz+Imd
j2FOR6W6Krw0WjX/Jk6SaCeqqYgOnjITBmbYfGs7potbzrdElGOF3eiopscALynOVnJpnoJ5smmI
3LJednNFrA9vxuA6w9+W5HUbt6KHyOAf8pYdIg9j1PZlvWMiKorbwCuF/Ay2ll2gLDkam0OjPRY6
xJqjOLOwq2PBO3e+jNLbOvBtZhIVK/XkReC9rvYu5yUHLVxjdLMiALRn0IURAbtzmvauc3RZXgLu
WcScGbGjjcEI5oiHaZvtg98wmT1V7sKmRfwxbq8+XFGq9sSMMhLOabJX7dpvPTvp158scNvsoylJ
8nLhUXHQmhjdcRugmdhd1cTTUPrQQYWBEVrY0JDtvYn5gkMbOQ/mMrgRg6r9zDYnfdsYG8MNGUll
MOwGMlLzpyZEqG7iKlxaoGMkwSpeRZ9H3z2hgYNiOC+yPCM8kMzsg+wLOTt7Avt9d3oIvbHZzjis
dfMXfwSCBz+FK560Zup5a4fA1FmihaJfq+dlTJ8xbhsWDsxMLdIYrzCAc+uwG/uG58stkYw25SnM
oqlYjj0V7H/e5nfmIk1KGIWY/BHFJOgi/bJZWdT/yQRYgeRcKyN9QRAygpEkAlnb4/6QKX1OyfeU
JVk4I3dS8HT+blFhWR5p1jU2iMqrq5+KILHs0Sf0ov4HNdll/9z5utOTZfbEk0O4A7Ot1Gm51WHc
6jw8nHgI3UQ4qvYYx+aTesfjUBXnEUy1ffDhEbKnysZ3ddgKGTTneS0MhdBGAlR1dvPWo2UOcBVi
8Qw3z0JCBrX7nhrDnUTUnqHwmeZB19Oh0kYUeMdNtE7HzLNs1SbFhFZwwsaJKJ9et7bdWGPpN/uu
7u3ftamq8glM3xsmGFXevUsNz3UpHAallOrYgf+0YxSmP1Dq4yziaoSoTjqosCBM/FQH+q+1lOm2
nlalgvHda8izaOLMIdgpVqSWkPGCpsMgP5xU6RHl64X0W4uz+EHS1WqaDhrptfuse4btuCMte/kA
uZgazBbcP/arC2LDzSRk3vZJI8HP7rWzhqheq22po0U4GDSM1LNglmSX6YHLn4N1YniOWhV2Aolx
Mqifh8opruAYEqmLoG4tztl2lr44ptRL46kNKPcLKsCiFJ8bow7I1jy3og85tgQ47BhPpmaJx0AW
1X+U+Apwl/hZuhYPPTa9XV0TdKR0MGx9RgIa3V0Bu03BhYbaPCoArPVdwYCRWSG4rpM2FL784X7p
rOOMx4yo1TRnoD1lBALksdt5aXfIo9zp7rFdinwfmlXL/9LACqZhJ61azoeC9K6CkgR+eeEDKr//
ZnjF0mBJ8lWxs4VkIhTjvMOLu3qVA+etckGewBiiaAhrMgTLDc2kWUKdNoN3rZmVfhPBtADde2Ne
1AfTmyD7Z1KOM4hRtVTzK/brcD1yxpNrTgO0KALHqQ/tq4cMYyOwIH2JY2u3+btuTTpbia4maomx
n3hB/GZag1dy7+fiFtgGV3cxXfmAPhjz+pS3owWDwq4N0hrMULrrqzTRJK9Sha9vsBXTUomgWIuF
GhIf1xfZIn1/7Dx8aCcTLVVreJK1WF6ImEDBO+h1YDCzehMuo2ND1ZMlbFV17PUgZgjjYxkqGl5+
1bN3rL3Rh6YEZHJcfGXDkgLIt6vCaDenTuXd8r1v6/24ZK4+SDNN0V88qZxYiRUaw24UlTvrq2b7
7Sc0mPzU0l64xTRwUX5bjB7DwD2YKckMnjPa2Y3tNAIDGM950cOPGGZQCYuLqu3WZL0zfFB9Dt2H
M2PHZmcwV9V8W1E+qBOFWNAn64h5vDrzvDdDmKxUVbhqp4ALVNBHTSZ8tUq8FuGxE+WooEfTYmMx
VdWQGR7qaBkOXTms5sVxazPPwKVz1kjEBw29yc4eWKPhNOASKwyxRdvYPtgBb3bDmH/YeIR1X2TL
Cwy+yB432uf1q4RQEd8eSXPL31KxsPHccrDmG6SpZUfffK3telx7Hx4K8+RSqMSqtVnA7bqQltpi
AcL2Q34ZVieKtUk6vKlBBCOOGJblwo09YxgA8Bx2k+hiMjCkiFAfobS5vblw/e52I8J46PeMG4O2
gW8YJt9NJLkRdXGSk6uLN3YrtJDl0A7e8l+0qX79YSRgmR+EO995HnGwBv+ysZydX2vphqmMEUVl
5dxVkNTzsE+tZmqOnZUPvN/DHE1ByCWlZuMl9tKSKLELul7jbqksk1fHink/sQwOnvYTansuj8uk
mvCpVeSi3BBx2pnnstGhd993Im2eeyTW4k/XgnYdsnmL9L2FGufHrpAFO3jo7/Nvj+F/evbAp7lH
uEXtZGKJdr6zMslqRhsJSL5tzP/9Z2ulZiX9xG2ufwMa9+0yraHbXxHKlYVdPVcIgmfrTrK+SZW1
VR+eV3nRM542/Pu0yaXTJLbmRD5FaeHbp44Jl9wHLSfQjeG56I6EP7mQPtoiRDjM2E+RrAue88ua
d9Z8DRnY6EE8YhkWDqW1k+4jXM4mT75N5FPOl+KOozn2YQQ3g+w9bzh5vDXILxMPmO8nmAiC+ows
1TkbOdSSyc6otlzsa8Qbz3DnQpN1Cds7MvCv1gtF/5e8mLoadzPmSdL5104s8kbPdrOIZEPH+n+n
tmBHhvct8GHiBt68Yo2hNV3xO7uUI5rdkn66HMEo5/ze67DesOZ6c7ODqgblnYxkdJURQ0FvcRmW
DZMXPvV2vOKpPkbsO35r1kpTbNcaJGBWnXPGid3IQ7OJ2lB81BshAC0OtvCOGqyxHydcc2u/x45P
uITDyTremaLzm0PWLaOnIUkiy/+mVM/IFcMFTEs21H5Dnwkjg14NdSU+aSC8hScaeGnZSQnaPiSg
l4r07hwjx1TcRkuWN/TmTWncT8GsSj51JQfWOVuQOG4aWGBMgtxZE0klpW0nQ+OHGbPEQjXFZUQp
Lcgs2jjMCGbpmHETF9Nlh40/GD1Nmb/2x4HIq+G1ByC5nm+tG/jv9Ur3/ktwQqjfRr+pMHOlzhJg
v2uQUN8x1FgkmfiwtO9TG7n9oaN9bj9BBtYUDo+0kvxn1taknwAfBYUcFkVeY+gLZ3oSK0nG6Gh2
tiXgllX9FNbjFWGxO5vyvw9HHJOTX80iiKO2Szv/Nmsr4PpegXUcNlNM43El5iXfS0IvPDIaeviL
21IFuIAjuSz1Syuljh50uaE+zmbkZ51Dqjc7YanbOP+ZM75eTe3jcfYe64Ix06ViNl7uPb77KNqV
i4rkUQVh/zlcwwDweEYrKMnk2vN3OBrSHC/M+hCc6OVIdaGeZongbaBxAn6locyZzdPjaWp+B92h
eN9IJ5ip2IBnSwp7H6ITbi3FSAgrocVnRbapeUWaMs0bmjH6aNyOQzbfQSLM2/U/zAi1nSOcJ05j
mGjndtSs/YOd9aoM9mvU2gyhU+OyKgScFU/L1FgunvbOMes992aLKCUM/g5wy7YcpgyxPZP0BEXp
DTX8sAtGUDDXyu/TSHZihyHU9N/LOmz6BLfd5juV+wQghJQ7kEa5mgkEZffM6HlhzFCgQmjponDp
72TmVtHbotsIqlfq0JIxx1fW0X84ZPXEjMYWDy9M2PGRQ1ymSY4HLnzbGpz2WC3zlGNtn9sFm5R6
rzXYydsuEBjMPGU3W9JaaRXKe2U7VB7nUnbsbva71ln1IwzOmHnPNFYuu6vZyhrI1yKy3Pm89BUB
1ExsGUKreo0C5kxF7h4IybOcp6pucvPkrUzA3wzZCfYfK0QEPaQElVQ3eInJc52sqQ3T2M+81Cda
IdDh/Tyasr6U+dBiEVW5ZKvLMVvlzDLF3iV5vwDRXTNI2/a6sRRt3ClqWnuvqQrz1Uaj5svIbPsy
h5HIH3DEaVrBvqWUSRpMIc1RTBqBOAZOxOSXELoECIByl5FTUENhZJg8yj6gbcVWkPbbHgWYGWoI
w/8/js5jSVJkC6JfhBkEBGKbOrN0dcneYCV6UIEKCCD4+nfy7cbGrGc6MxFx/bofZw5zijDQe5hO
U/KAslsXJ542bKTQ+xwRf7Ydp94Pq3uBasi3h++fICKKGClgL3g1juW4vCHGjrULHCPiMiuhyOWv
zOhVnifCp8Gu5D3Vl9sia9AzI0qYxLNKcSqN26gps/VzBIUBGI6OqBa/AqbvlEvLDxoz7ZMejynG
wLz0xB5YEK652p3i4XFlK4X+j2klwYLmGLiXkc0wm0OmUMVJFONY53dX7I3eK71anEwDY1jzUCEK
uMXZXM9lBQcJQoHNzkxji0cJ72Zo4uyCSMXsd9/NCXEFHPdyNP8xCZOW3LL1uTqvmrBUyx89eyDB
DjSye80NU791/61Dn/Q+VX46F85BBEtlKAwyLd/ourKD2JHXTe2T6nK3fgbwEofzOVr9oFMXUidj
eU9Apzy0DN/VP1T0KUYgqjDhjcRQgYkIz7x4c2gYX7tx/lkIiPG+zNb5GV0ijo5u2xa/eYYfdbMu
0vgRqqs7OPVm5fHlHxyTrO8BN8VvOoFsokEIvNiGkdK/qYJFz/9xvPces6ApWGiaPPF20hBXIgDV
i4dlQKM6KCfNq7MTi+ZQK5v7JDWX4WnyrrYOjMtT9NdDUm0hjcwgZXAOYaycCSyXfzTEweY+5y1c
fU/kOl2PqTzJJ0QnMfjzK8/ZKPY3btiG9k1PlhPGhlHJU4cWae5qSxVmvR868okkFlc9bT3tDQw+
wXSdCIJW0t5MHgg3bd5jXhILGXN819jmDwOveNAYUTZET7x43G+lchzghH78yyyjvD3idmYwn0CD
Ca7Rlol2aypBAj4nA5Yi9hSs1v3armLHzq75N4kGBn6ETeoF446P0QEMqvgY6piaDdXiOztJ0/XV
pYwb34N+ntRi3wxDaW4LnIz9k6QSzX/HgDsG71kdGPGQxogZNw4dp/qmwHQAJUaFtdDvSJiBPMPH
Updu6Bfk9rBJErw3YF6PSZoD0uXDOtW5VGk6YkrN2tD/xqnXaHerS8BwZzw5UXnI/ZXsVui5iXM/
FGpC7K4tE8+GlW+8vuWVrOc7jERAIeb/0+LhbOePAVZRiBNqTNZLUjvh+OnwtoxHjouImqgqTc7/
g/4bz2B5g7c1YUFhVcdKYeozrkDulafKRWtdOTuMRdEgwiZ1tOz54ZakJiKBa4L1XqvqpNrKYK2w
f4FjQyHFpps207uPYBrgPouR771qcIIbjlGhe5PhxTM3DnGoAJ9o1VbmPZCydy5ugksf+V0uAhdc
Mkz6JNDw5ZeT9ODgKFCQ83msKlKnXdJWD5hOl4YTlx9Ve09qDgyca2aeKvG8hjBegMhUeN7DhOdU
4fFfZqrBoFzWS9DtY9Us4UGVCawdAQSREGFJwLXb4RMZvxial3kXM4UTKC1n+2dxyhIFVcw+sKUM
q+S96Oe1vYY0wkeqyKdpr+osm/cDK8jycU7nxN+5vNHze6vsNYwwl38L8jr3GdZEEnke9ud9qKR9
7ks81re+A5DrZuERyU6r0uKiyDJxRObQgVS+RkSmnhDpSHNCbHL9Yy9ITmM8RzF/1H6VnhWPPKJJ
Bpf8A++eYtjEPMji09X+EmzATXQeV0JMcCwwYUjAKSrm8QHzbOX/zPAlMpKjAXU/Ds5Wqwl1Tf2A
6RhUWt4DKg4U5hK9TZixJZpYx6mXgpKh1Hbe095LQUHmMu7zZJwDoLTbUrvjBMnCcRLO1633H89T
hTmpJ0RXN5eswMwaHAmS5WbnoYat+2GxWYCsKerveLGiG7ZL3LefMD0JEheRqeNr1+HoJFykKBik
xQi6dhgbu3y6UMKo+NFTATrluMomCiG5t7nTntbFVfYJiAdpKmbrwb7aHIsxZJqmDOxD21b+f73v
t//IhLrymMg4u/dTjpj7sjCcqtyGGYVRmZEQe/hAwzKpsGL8kNhYp0PGYescZQUE6TF1FACKtfD5
u0FVuGrWdThWhxQPyzO2+JLwFiniWxCCLelxPNvegc/hPxP1ar48T1TFqeTHqQ9Ka4mmAKHRbiIO
Kc6F//hyKJ1oLf50cvl/pIvj2CV1KYTdgTzAEcTQyo2LrhSyrJjzH1+F00vEE+7HEUFsb4t+jPT9
2Lr9K59oCD6zuhrMt8yRgBC1x6o5ecWk23OuNIvRvu2ydM8SGT5KlgzkEjxLGJ6tSFvtO2gTWNDz
ojZPAku7PTlI06BMPFVlt1xazTd1yCo8rLpInw1SoL/rAk7X+xpj1MRVQPQSuUDm8Q4cKtbqjIYR
3Cx6cN3my1ajzLZc3JyKCkbDfi+oY6i+q0YBlULYSgdFQLqRohQ712FNuIkTfJUkzno1hSfQxBkA
jrjkWEiaoONGsnuaxtpuyyamr3fLhEb+1ymCbjmLHmTIo+tmqb1SoihYxcrdqQhoQ+9xwFx7DK2b
0h3YwG0Scnfl3lSFgwMNLJy8z9xh/Ide58hfA9n0Qw9eUf5hDYwTJGLbfM9+EHBsvM7izK6Mt3zW
u9Y5oXLGv0hP6pI4ELtIZQR5tw+iKHrCIz6Wh3CYgbOQ//RgL4MHrgEIUCa9VRqMHaAWwtT4aMlr
PPikXJEB074APlCtDik+OXZiO7Hq71/JjupjiuhtOWJV4DWAFHbufQo3pzy3icRgnPrZKi99wu3P
Gt6LHzJ3atrtuLBfuaAYTooTVQemb2o9bI4dL5odMc+xA0Zg53uBO3PatiDAPGxTcfRnZhzrDpoL
5j8HmOqVRNBaZlS8qe4hqdI6PeZD7J7rTvXBLZIl+cqhumJfGK3ylwrJB+Yf04LYAmGNj5YFI/K+
VB4JcIcKw7u+ifoHl4JktaUOrPmduXDYyU6UiIeoeBRHsF93KC2pWdxuvKLxQhQRzCC7qokqeoyn
ZIhOnARYjE5z5WI5Y31Et9W86meeBph51yIflh0soxWvJYtnPznasV/vm0h2j2M6B+oYXhfiIUub
6Bgu3QCxNSEbUNy0VHYF/qHhh6pOrEEyhmRmLW/fO4OM9CXukF28N69z5NjvCRfmWAFImtR/ZxN6
5W01EN89cmqrRwpYw/TXsmG7SY0Xd8dxLqHd+QQPPnJ84SxKmZnfQrgejH4cn+jICHlPOKcFqPD4
NSmiNEdOmmuzy0rJoxBZnkh4VoWCW4yzc3CTwTF09ytCl/0ChcJO/9v2bUOU2k3rXAEc7FKXWlRi
uXGGR6KPb1z+ZFS/sHnreNNEPY8M/CE8wYsnz9iadaaXF16Gl6jN08VafMxZVr+pIVlP7eCZ7EO5
awpWUQBImg6Fto0maYFTd2fmECDFIDzP3wh/Su4h7Bq2ST0ukQM2XHZGjuOAFYo97jdc2Jo2JRKn
FWFpXl8r9vplNB8F+NoFSlC7VDsfYFiyZ+8PtVfPAnwOV8jFJY6pTxPdlfexLaJlF9V2olAmn0zh
PVNFMlW/S9/3bBDSuAPiA2zG898xUVGBsBeMRu1Z6AjU1Ni0yWfP5iXZI8mhgheqE+bU1SMx8TjN
zIUgmox/Ygv24YNnvM1vgU7o3ZLgG2ebYpZzwVeJMFLH8KKxZxS/ogopnuYtKi37h35+YIZfmhcF
c+6/wZD/I5fcKfADQq48JodmqOpdX8x4ikkI2ew2wAqKnFPOID9EjUnnLIDKwz0paquOc5Us8mBb
reyfQlAYyiI1ibtLD9c0xyUk0v4Y61qStO2QdTfliqUWLRj+a4UkyUbj1M35gh8rBi6RYaUvD/h1
mDajeVFPISvxbleMouoOSy4MQBRV8e7M4mQ2d0tXdpeOa52sWbQ6x7q7lumZpnef0r504n3pS3O7
9quHD3zlzr5ROEtJTLe9OZc+UfxdJkxFAMAW2ELT1GMFuqH7q8NoOEbD7UIInQlqdfRtk/Vk6JqJ
A9uLdngzHsXEILOJrCzl33okcbWpEPx/ecVmj/FAAv9IdKx8cmYngINwXRahO+tF42hiB+9s4Hiw
m5q9Rf6NwmtihWuFyZ2UIbSVnqTpznp9/qgBFPDnpyl7HyiTm3fkKjz1F53d+BuMges9VKMx26Ie
RfhNUe7gcimJhTyJRICpdyRidPAIZHfb2E7O33BwxoUgo8cIZ0qQbsTux+/FTgS2rrgGDEkhHW40
yE33sOyZlT1aAl+XNhqBgHg+VisoxvPfEGW1eFClmxkiyw5wQx6ZtR4fW60FoXdyR+Uxd0POscaZ
iCNQ7NWwR1ipGtHLQIxgSQBJE7eri6Nu/c7c9Zx0zamv5ux7KnkIo6y6y0tmp9nfG7uCcyrY3vU7
BCHONNC03X6raIQ5AQ6fUOvz0rwkWSHDQ+3PsznM5dz/5AkH7etQPD43pSMBVBvMeRB3Qh+yDjba
mSzxGrwrTP5qX1XWrzZLXnIRB4oX/4ZJfv5Isi5qdqpp/HIH9GFi19WJ+NisbUEgsCtu68yq1xHk
BCbJpqn+YjTM1E0HC/fNE3B0bsAX+U/s+dUbiJ2VbZ7IhkscT4aEOUYczG+rnQlTpsvqq3vsafE/
NqpZdA7Avs0XTHZtf5+EsjmbocNTCjAieSV4DVR9UsSqMV6Vnb0P6oyIfVGxgsunqfT3LBXMHl+h
JR/WG4WkQwlUd8V2pZh7ARkl/8Jpqu18CJjnp0PZSTYPqYDHfegoLEi3QCiSS5ViZNmRU6zmUzX5
4RlA4ngEYTgSPpjzBOf2zOHknmxl7e6L1jqkuju6LAjDYUoX2G2PhZ/TnDNitWPyW23Fs6eK3PAA
mGx99dJSOHd5y7LqikDXZBIhBXADp+Cy57H4ZP/qcsnabkqiexWWqfPMaortUbxIPV7csPeH89Jn
Sh8KjODOpnSS5O/Sp6AoFCc+4LuLII4VDkvmnkhHMv0mDQuRl76KJUt3Z4nkB2HzMubtMWCYcCuo
zbvBRF7aYiG3JQKRbyP2hmvUNPWuSyFrAx3PRvPpiYRxY5MO+fg60QmG9uuNemdGJyqe1dUsvBmb
xOkfKk2H1HFUlBWeiYQ69jiWbgQmbOox7qx9xTw7DGgX2xWfHYMjfVf61kxx0/wMEA8e5pGp+zbV
IGOxoOLTR4gJwIRvxqEMm1sUfsBicO6mHteEy8N/tiQgd+26lk9VEKmflM/4ZygZdsj480UiWk7T
C3jQUSM4qpX9b2SB7sM8Zz3QSfzgftdESOFZVzW7Ilrj7hRaPFs81qrEu+goiS7LYP03GRf1PfXF
gHU8LG1vuSsgcgWRgFSKiLn8sRyf4L8QMB/uME2yM88WDJyE0o3X7rzcaaKvdaYt40L7YJwfi4GZ
nCkTbXjXwa8jROxARQSLwuOmHIlmbEUA23UTgcN5ZXfLD1zaJuW5kE/LeOB0qeJdJScfsHHrlB+D
DOdXMOZoiB3Itze8Eml1S7WdM3yGWURZnjvl+oBmodx7AMzyrvFZN7CpLMof62bNba6VLv8Nwnc1
HS3I0hz0Y2inlDywtOI8DLxymuzIhmsO1v5jJhpHlKXmdzth3S9fR0oTqtdxXPu7mO1v/RXLQPaP
+KHm/0aofeVWeav3l9NU11xgVOsaL8RcfXfSqR7rwa0w6IUCspyt3ATjujfa+U5IlywREw3KyZi4
Wj8luWTZGPFr39qpLH6Mn7rOt0tUlsBipG104LJImWUYv9TOExG5IFaEwWkZkALO0G6m4Ik9XOQ+
1ysnER6+dSuXG+XmIn6KyM37Oxz9S3Xx2nr8nbzE7Y5mTlR7Q2GkYpVTSNaTzYzvbNPH/TIh3tnB
3c0iRF3ajNJZ+z+qC+rkEf+tWPhfNu6/tiqS4CJkLNwP8qzmuR1VOl+Gop4iIhGeN8B7xZv7yGyi
0peOfEK6nfCtL3sNHvZ5wQ7YsnIwwzkp0dz/tAB66drwjTxWzQAPnPM9xCXiCSXOiE9saqG8iyHv
Fpspxu9JqxilC6cqwXlJ8q5MqsPgxpjCEtYz2wBO9B7oOJWcpggc/1HPtAzeplaMWK/6yixbtmDI
ivWcLE+5zSj14ug+TlvrF/KzWrTXZts28+p5U3dpjT9bwr3Do9LnJH04FIBE1Kn/L2iRDO5cnFfv
EPdK95iymIigCInxWc68pHZh3oqVcpGuHH8lcDRWfQnKDGxavux9ze+MuWYoPKSVdWjlrihZM9/m
PcKekLUJPqKxN/53zOnzPFCQgAxIS0314wfWH7YcdFpiBtwR2CHSMbkgNXiM9Wvd3RYjlZM7YnEp
nNWWqWqbu+yzNlDz9GcTeDn7+lZLSZI46r+TqgESoddAF2ykRsz/4HzXXyf1mSDAQge/a01a4y6b
jWXJFVcpO4CWkaYfjGBUYxRuNzR6cFyDxItrYNLKYWptJuh0YDgjriUVqOGBrhUEGxa3WbSV1Wwh
mQ70PGrM5xpSUkXPCGNWe4UOYoY6YYdIEcUMjgmvgL/H6qkLhy3dtU2PguOJV07sISR+v4EsVlWQ
Wfxcmo3gtfSfZzGVQ8fV7Q+FARmlFYwUPIpTdLqNO6XjI6lPw9ubF2QOODKeX2ZsJj8g36E1JMU0
W0YHFz4YuWecztLK5eRxOF426DCkPXu4TU8D9lW8ggqGyqbHMeTvYEKaz7xaYYpWKFdUrQR1WN4V
awQ6IyKpgK1XTu3HOrBwv9qLIuBSc/2sVmuOXDEAeWAeOE89npmUA1vZX/wkcYlVSkdAC65M8J+f
uMgaju+rQ2Er5xt7PS4vqZPywSwdD7kUlFeH+qv0G04LALFRSRcZWqgYtlV31Yw9wg7XuAj80F3i
L+KtE7n7Z6inttmzkMZ/XZla8EtM0/KLUFK/SoKAEiQXq5qNqH1DAw/KCdkJyHs1GLhQElOt18+2
6tX3GoocmihLGsry6oBUWzqOKcpdFYYo6GirG8+P6+d8jnAhqRnDLR9tCn8sTNUTP1potzkUj54c
XFE4BzcPO/rB7dVsW1d599jXncgIeBYIDljdxnzr2wQQL42xq9p6jGcvpgn7R16dCkCh5IlOnrGh
2D7Edf1WuzOe+SVv13dTh5gAuTPrfBtNYfxQeBMHBSZtQzBSOFZtjCcwiULabOHtpITsDinJl3hL
p3PtMSGUKOB4/7u3aRDrFwyBMiKwiXs6Y2EIXF5O+X/X+Rhk/eouf6KokuDcMFtxjOP75syWoX3a
hpqPoDUOOTdLTtmlUeOhF9ECaxdeb7y52i2P1M40CRlbTbi9RA0ptiX38xm+XdxfrGIdvMnhWpCX
zWP8rTO5l89ZVDMmeBCwT1Ml2CupJo1/FGFaGCYhwd9D1IXxm2drhHPFGfYZjZN/xMl6LbApBm5M
ZzRdtF/bCNbHAHVv3Ys4VU9F5uVfnbmSB0ncOYeG106+1d3A1QUNJ70PvZo8MacHloV8EbyNbZpw
mI6yZGm3S3EdReqm4ZSkRNhm+3byB0S/sugxU9Ad9oq7lG07QZhrFNsm+jx5WEN2I0aDf87qZP9o
AtKCTX4szmlYr+8Tz0GzTQYVfSyLo3OWTkXxSjh4/lC1FDExsMA8xMCS3G3rz7D3Jpe31qZglP2T
DF6KgBsa2EGssBn6/RLLOkIENkRyVZW8lNHQvicWVeuS8uX9YCOEIwJMjhF/rfLoEmFjLQ6qhY6A
CWA0+8ak0UMorWP2g6zzW1EvPJL9JS1zWB2ye5iGJv6xBbfLgUBG4mzoUBL1HngkC8aJNQU6NNtf
6ghC5tC1W1g6GbnM/k5KDWSVZZT36+WRh6MvWORwKsyQPlW1DxZjwuCf7xbYxe22bccZKpUu3EBt
Zl8ILhZ3Di4kzpyvBPkp4Qy+VPd8l+ytByohz6y++ASkgDJzaGhzYsYalu6mLdG7d3HiW/4NUv8f
P2WZ1m9Y8XicGQH1E3YnSE0+BQGo9m793EkBKXQwt95L3FHRIR6A9RMFQjPRj0pjjd3QqMTd26w9
0Am2zFl8k8ki/naFxvTtt7r/b55wHlAR0s4jxZ8jYM+f1YOMEmxqr9Px/ZUOgBuNy6rF9IZE7ePk
x9HRiOMM29t8KDIAmjAyDQsLZCKcS/TLpMUJb3WHloCJYRppgnU56n5E0qLRHyxTpDyBS2WlyUYN
/jCbbF45fR4vJ/bNhK7aSdtTSTECZ8OoyinvSshky9zvvwod6ngf554CstyH+XfHg+mLyASVXe3Y
JjkTdo5stzQjiVWNPvmbJF24pts676Oxvaza9+MzQnBH3jbBVsvXr6U2we3Ei6j+Rz2PZaodB9Fc
K6H0dZQB41YzUnSJSf5GHoaxHaJsJgmZsZI5iq7Jb/0a2/H2epiD2K8W4miWEACJTqWHcrsWaA5G
5R6Zfz+dv9hJB1gPvK5Zbi2A8wR0vKBbni+3rWdsQzBbp/5ZkrLoQ5I9EV0fBUd3gswZGs3ZrFq/
Vm7Jn6OOwnYPxYIgsomUE38lKVQrTmVkDDYNnuvqcc6qgUaWKq2+IyTX5GSiMX51dDxb/IYhcRq/
bs1/vQ3IiNXQI/lhHNC8tEQz1e/h9MX6mAx9+4JtUcuN4dgLtqKJarpyMr1EryMNhy8z7G7MBH4y
2JO3+HCtM0p17DEhWN3tZdu49W6MRv+enY8ZeRSgu8Yb8lpVfzN7uhi/M9as7j8Hv7rgLTEoeDsE
v4+zv4SP2Yzi+t4VM2vn0ne7+dxWcU0gHHRaq7aIWYX6Muw7x2HX5OSNOVPYjDjuxiP159wy3HBz
4ZKOficzggDkozjqtmhWPwHMMkjWyWnZy5shxoJJqVKRlpsxkB3VUlCdBvEQp9djYEcBwAqQMw9x
wvlVVWIBmWe7Ze2WA+fCGlIv+85VqYbaLSp/fuDRktf/JItufQoQbin+MKj6GyhCWfOHfHtrn70y
tM8WCytS1TLF3OBtCL2Qa7WYocKvpfizor7nvMaTKX+F7Zws7/lQTu2t641C3OVUgfO4K8sAmAJ5
gfTG4OWj3qgmDrePQuJJpI+r/y+gSv2AklBCPOrKSu86qrw5qko2LBu09nR4iI229tSrVt/weudV
Q95unn6RxKg3kviPMB3YFIOZaYR+zWzZRHdzJRO5cw1/43dlyjb4IFXqRU8RbFe+bSzJyK6QsjAP
0YxlHniItxytO9h0e3ZFqXuYjcmOnMaLaKtmwaKdy8+0mxon7/CFJxwhFM4RnsfUzoh3QHuASGZq
mfpX0lKAMLJYp+aelUAr961BY/80K/eI4jeD43vA06CKJ3hjbEiC0Kg3TJN9uBl7Oz/kwwzhqFmn
FYsoPNfo5CvZLTcsdXvx1g7dOu0cqamB3LD3JtM9p65X/seyYPHPmszF+DhQgNe9tX7IZYKWguwh
cWRz0f/O7HXxE0U1dozVGyJoogavPTWZM3YdhpKGegVg9AHRGdZH3Q0TKWNXjdMneKKdQsevPrAu
kq9YMdLPWIS5+wzbcAL/xZR7AUqjo3uDA2W4Vaxrj2gfTYMLH/PCmWgJEJ/VQ5X8BsYp2eZgfBbO
uZicsHzhwIhRHjC/0u60rUuCLC9xpJvghRCYD04QHY4IH0ZIZzsAsCAwSCTZhXUOQ+ClwAsRHjnu
uyesESp+YflHJ5eHr7LYdaEVj3Nd5PYkgR/cznPmvaRJRQDRIS2wr0xTXGTjor2xs8jAqxQ1h6Vk
5NLfLv6kbpf+migJDbuzp9phl34Zyd+Q6iUuQtZgstB5sBWOznnFE5mTYnRhEz74Q0ZzpL8Os71n
jYRVk4bvwv9beWxtP7mnSrnH6Inlg0lF8go3Cg/nX5rjMV5GSAp0ualITzWl9RbFgkNuRCpiEwW8
my8Ckau/a1q29yTD0vGuT5wER6ALhC8ikZYQT9Ws70kggJXOE/bBI2apO99P+hdMTs0XM2yUfiV8
zC8TDSialRAVm5Ribf4j56Zj9DIl2CEty5Ln56XN8idc2Gu2G8EfDFsD5hV6CeuDO9RezWKOX6lQ
216U18eRJM217Z1a7GQZ9PVzarvBOwRrzZw6LnhXwafMq6X/y40eZFzL+FAlDUKBjHM2Ec20gPNI
6z7ZBSyVuOqKYm53E+9j500i6YYf4+i8ZiRuCFO0zjGIeFUEDd/whmIIEd/R8LJOSDd+y2tdEzAS
HFmTzinv22BZCRmPVcF6Uvds1GIbLbejoKaaYxooc0o4ktp0K/GFuL1rlatfba+7K85t9dzHErXY
udMg0oNHyPlVcDTc7foYW+64t1ZwvNqMHrw5oHPJVB3LUSafeR5H/2IsxBwI1mT6reqwpuxhMB1I
AoDuf/QY1pRv0r3TYMdpljfmWjwdtpi826DBKkXD15xzGOmJap1SFEyS19SV5Gevk8CFcEgQI10L
2heOBRGMrwjjgv1zZRzYhwTTKajTnqXuvrZFVmxDnIXlUbl9QdVn3f+oRLktc7bTYZx0ktk/ZRzW
2r3E5H/bJ6z1dyjr7oyo2IkZxCppb3zOlXqYbC/ZIEFKcd8g4kClg1bNCDhFtVhvl7UE1uv5SWdO
dTh0/cG6iO6Yc3qhtrS+es6pIrvNgO6XMLpEiMNzSzWjiyIYkXLapazBniTnSIiisI+HAfOqKbgO
rdPY9+D/bTNlvxREbQW1b3dY7JczJ6EgvxOi7T6YTOvhKLxQAkUYDID2TOTDjphWRyoHgtrBD5v5
4ESUhGzo0rXLoR4SXZzrAs87JBQvQfHkpkHlC+doOabsl+p7jxPCeiNlOMn9mEbi2vNRTGV7EjIP
HlMzBd2nLKiRpjzEDubINjd6SykRg8am2HeSyo6BsgGWp66gEM44My4JAeMg4kQVhH3IcTvJs7B7
CqynzkGoCgfMrT+sBw9xrHsMp3X4l+B7ZYVhbezVN0Ob2Z0RVxY26tK6mxzE+hvUWtYbTkvA4XEC
z0/xDYGLRyXirjh4HDiuTSZtGXz0mOYJny+F8+X5Lvk2Nj1BvceNZ/xiOwGfUCfWD+vzKrI+WY6C
OFLAAZuIvuDnmH028/7qODdYmvCH1HXKUTMLHfawMPWIfeqqPPA4cR5xMHbeth2JWie0+1VhvY/D
IJq2Tc5KAXe19plMTWP+2iGubuSCUWuboL0nx9D4YQ89CbZPyFEy4oS7tXWoeYMTB4jODNPegrc/
5EUwN+CKWYmsYAdW9plhnuB9bcKlct5zPIg32qho2YbwcuyBJkGKUHsH3wAnSk7CgI3W8X0lFFQf
sOKBSB4NiCL8w+0TDzj3DxUh6fqk+4gDHrvNtuGstJA5U92VwSxl7QBCUOMHxXWYOjx8RDhim/Q1
xQn3l2WiKPkNFwQMzFHCP7V1XD94fdB+tc2VHrL2MJP7JLH+bekMvPzHVSxwlcrWvak7z5rv2i2S
7sklwHjgwNwx01sZNi9eV8vsErHoVhcXoewYFL7GUrE0wn3qWB/i+fBC8RV41yuliMVM718rWzgo
fkzM0wI/nPch1SQpJxPjIX57Xtbt1i6D8k1RJOVB7BD8/I9dpjTY1dghot3Cr1DtryzVgEc8VZ4H
Jijb8KYfdfmsrTu5x8BQwLmBg4HIwl4NkMYkXII6aObGSY8sk0MWh0OWRvKYTp25LkMGf30Ocr38
0nQR/us5Et1ChcwxKAjaq4+Djqb1FTM5pw3pLemvNl023mnPSR954EDIwrg8ghXzQbdu/JFT/vn/
HSEf7mx5QeKB16n4GaOM7me3J1Cyh1TOk7Pu8sb5cgaSvULoKn6o8kK+EfZo3U+Wq038PDc8J7FS
8ip0KVJeO7n1pLuOn/4yuQ5bo6v1YZfnfZziBiG6vJmZAHDI13mnzwVg3ugFj04AGoulqPM5rEFw
A+rKagCCpUdcKqkMFHIjffjpLv8CnKokrAPFqrnMXpTNu4Ajzy1WvyG74ydSn0Q6K0o3hi6aqHto
hzszgPSEcdtN083o5ZTKbXK/zrih+cmbrwxdKPwIumEQDA5NRUUXkitedWYifhbD78sJD6RWwLOn
poc7rkfnlvAf2JiRIMtfWAdJzDPATaez1vHSnFSEX/cQRDxwLzknPHlyfZneKSbJ9THoVkwfQ7Qu
GYUhucjOTMG4sTcui8r00l+7uB/xFKzr0S1k5z4YHwh5DSwNK4BXw7XSqjecUhs+LfnHKhHyqfEr
fbmGZNd9e10QAMvwH0NAVv+ERUvbTbikcAvTK74jAehdiAWHLOHaOMuGl2qah+lndOqhGTF+6cg+
t3GunL2el+uFLkTI6MBJ6iUTFc3Qm5kL6YuNnCM+rw4Hfw8NMfUfvbkwyTnpGNbu6joKLyvVFvIW
dyWqYMwtPr4jYhp1TJTvLNt8SEZoMFYPO9ApatwPiBa8TeNrDHarwiBcvmyaDvCJuXyXcd0m0Tq/
OoC8/QcJ1ov1M/3SyP27zjqE4K8z2x2udt3foyWGw6FlqMCFkSsGdwyN1fI12sYgLOpu/innLrWP
clp6wtvjlFCcw/OWaJuc5fSEkuJ5+O+u/ipeOfk9DMyoRoFDUGOZT6nWVkg7N08Udg7qmE8sFLfz
/zg6jyW5cS2IfhEjQNBvy5v2XtowuiUNvQMJAuTXv1NvNzExGnVXkcA1mSfJELmIZgrJuzATp2hV
lH23A98XPd4subRL5DP6m9C6jfPUkkm2bAJvJGplGuAvHoTBDg4BjED4nQmc7JUMEOleUPhG/Bo6
m5uDAiPwZgcA+1sI6hH5KXbOWb/ZOcqiQ1O4zoUkJTQrsoTKs2cVSjXVT7E7bEuiPXHhlEibCOgo
S7dZoAhnQu1WMDrhwWPq9iOScklZRyTjA+OgmzgTGu0uw4298mlYeH0YP6hATK7BgzGwaNoDAxhW
7FDGb+QzSY7kNppgjXtDbxVJNF5vdgx1u6esxI+9HdKRTgGFuyIX4ZYQvLgA57bx5MyCrd4U/In6
RnfvE85v+cjKV8jtEGYu0k+AhffoDqurgra4btcSYxkpaU1pLgTtlf9c0EDZIQN9dvUiVWRwD7zB
vrfl4CBvnhLnWpKqFN4VwluTS1EEXQ0wy7f/Etnr4pOjbH5ukiLqLuxq8cpuIhZkz2Xi2hupWBgm
ifGMhtQj1JIgc9vTXBhWpgyiXMocV084aMmxnvZpl3dfmBDX+pFvs20veOgIalsKcGhndoiYCnjM
veVvScnDnaHDsdni65MkFUhG2DsuGvbzTp8aYrpbIokoqNM6IH2kQtfe47+PN67GWxUDzhWIbIvu
UgOTBuHDNOwUDURQwBJkmLXTaKFIQGdh+rKiDIxObAlD+15PESaUEXLDSfmqyrZI2W8ZlAThdC9T
hn4nTEzjvMYWayXHG8u+J8YH/rPTMRd4yviEiEvPU0Y8PgbWY+SUiFR7Nl7fXUPk8KY3SqMtiHx7
dJamuGdvL/1jyQlyMcKaHGkIMM6HxA80ySkcwKWH9zWI20eMs+IYkmoDsrJr1XhYcgT9r6wrszeC
VNv+1FaxczTNRBqJGGJ1qWLmjc+WdWf5jU1ew7mLw7X4q0qHQFS4oDz4LEi94XNGsnGJnEGQmWlx
rc+DkzV3ZsWVu7Gq8uAcRxjrtzGu5/6yaOjYbMGSoD5E2rGQdhbiG/g3BrKOy++5c8h4YCoxs00j
VyXIHmcQePYCyQcgew7t8z/ghxotE3u9F77/nN8vjopoX3mgCNATTLX+rOu0w08dsTOUZBQzgWTf
0u65DpV/nLh1cOYQ7ORu1FIDIsVqoe+all3Vk1C4oJhd4B8mEbXo9mYo4Q6yAFkpf8H4kmppxnTd
p8aAzg0YyUR3PjTTp3wmw27b53n1OTVx6R1iYucL0tXX4HFp3Snd41MaAtyKNwj3yirnGRENCw5m
uh5yiNJNfmNCAngDSGQaHjqG4tEGXU3/GyZdzuQpvZEOS0o5FmMzDhonrEsC+0pavE2wgEl4ToxA
SyhF2T93VGXiRKMgP4NRu6yHy9icyB9t1ycrUGehQUOLjZt6FVdURwSPWdXHyUseNbHar7JUjIUn
+R8TUUN7x5P3l5LaXBCKokAWnMWgUWYl/ruJn0mgJFbRuwxhr59jeEbB1nEM8h/UafhGF4K/bnTs
gYwiXdV/3bFAwb6lsosPIFv89E3HY35xQVzW//AvefDnsL9KlHzFOAAkNEzmCez2rJiPGv6E/fBp
ZsXf1PWG4hSjd2IoiIEZZL7bvs1pgH5m9YsM/282kAW6Y102T1eAGDFkeexE+xUaP1aF1l9eR0Ag
VFpJviS/yAKMIOxIwICQTdr8gZCFhVd68RAf5U4kC7CVtiCJsUBLek3jovxvjEI0ZiH4s4mhTFy6
mBRuWZuY1ymKolllr1at851ZWBZvO0Jp062YmoXIRIxmj5K7ZnwL2jjtNuMwtcWxnR0fJERiswdW
avziUmnC9Vq3k9dkggm4UemKZ8CgYOWcQuzyQ4WtM/5in7n7RmkyEE9RDe3jpEdnOHY+Lv0jMQW3
ytBh0X4emqE6WYXCf7vU0YqpL3PVFbCs/UHd09QESFBpPSyF9tNdPnYx7GKN/n0HDDHAjhoCO0Bk
T4TDSah4yYgj8FOy+dymSv9jXMSRAStEJzs6ZucbXTTdY94JUI6p7+vmo1rSlTVTgHX9lb4edKoT
0TJuUUigHZNlJE9E6OnlEK5d2F9MnQfdHaWe5T+UTvAfjL0JYtUoo2OaxDEBh2GD/jbDTj+cyRPE
NbfAGksZpfOBfcRT4b2BXY/ZEIf4quDSZBLeRolQcMWFoU5MN/rpK4v7KAqvHmXy8qtdrXLOlijO
+zFssCIxafQ/QkQs4bYYfaK2YBishDAYpxuRAIZ5jyiQLExAACJR4ZH3J/ePJqlg95WIdt5GRTzZ
CQR6Do9OlVreog18iLBiZKDHoo6mXc4VraGb6MrB7GD1zTYk4r2vhuURlJD0Uccm463vwk69l6WX
zgcYB+TEoMCHy93NIlYbwmVhknLh6jviLG9AK9S59CaLdYA0eeW6Y42g1S4xi/qcDZlO1DAI0vZM
sHAfxJHU77B0J3InaQN+adWxTO4RE3OsQ1oTCPmJrdqktDMJEcvj9ALSimwKelIH25qQ/UWNJlR3
gmb4RlucInN0RTs88Jrm63WpZv936VR07aR0jOtdVS7ieySYqN+max+9j6Zq6crx8pNMykmab/FP
NwsLftqBPQzH8J3mOCNHofScgYQRkTzYSkzx/VgbLmiwGe57bobkgUl1VXDn5TVz8taYu1Z2hEPB
TZkPagWNdl+Zoni0romz7dApsvacUrf5hYunemxoW4mCdKMkvreMWbFqe5P3Xwl94+hGS4VeH4bk
gSmIE14gYloOC5nmT1xmwmxYZIfu3qwFGsy8AzYnUcLwOA2D84WdX/6J64F4TZzKw5E4oPpfL53u
p50IT0OElDKIp5MtyxbqbOY+BeRXQhjypYMUE74ezbBcmFJsR3dCh566I2vd1JtIbu2Y3t7NhLnJ
LS81FKipX5HzbSIe3mWXrUugt70PtWfnGqc6dAzyvG3TF57/zBa90ntLlNNtBT+rdL+uoL5RqzpN
f0/RQOrfZibR8JUHpiX5kOklXZSXTh9h1VGKiZJYKSzfCapRd+al2LcxovQd9AOc4iMu33++nOP3
irKWdGab9z/QJVGLSGsWfd+bTg6fHhu/faRqHTAydFicwHCfPon0ANAUomV8FH2Oap2sZhQ7oLU+
G7Kgki3WC8gRBad9wKZqni5BE1uxq6THgqQix/lp8Rl2n8ZystPZjEX8AtKAuYHP1CLhR9ckDhd8
5uQtgdPZEFBBl98mKRmKOELz+BQPQYSUR+K6PBMVjhgZCJkk6o8IyQ+PHsL5QWOcwuUySt3bwGTZ
szdHaKqZ230h9EHwEwTYKvdMnnKW7Fntt+Nn0KXJeqZb0zN80S4BrR6nqzgpPmnm36QBihs1Kahf
SOJYHhcd0abkGM7OeNyy5tCTmNk9sOqKr5B4Ax66ENMOyIUO7vRKbk19bUCzucdU/Z/PbuMYPGkH
DH8iI2ufrKmvjoUP1uM3Kn35aCxF4c4lEkNvpYLcRfW1ANvYIgDJCSuxpo9qtekhDlRHfIIzRsjA
cSWXl+/W5BB46/MsvYjpb2XG5wZ+GxPjKcDD9REIcgG+GxAV4TWBMwtMLIky7fZPce6jqd7xt7WL
w3VduYwumHl6LEO5EA0MpLgm+niFM8CDXczM9l3ENa8gFUx3MNbEzxSWfrefVtte+7EW8y5wfbzr
3UpB8kVblGdHtgYzo/BKjpfEg5q3o9jwkn09heN7u2jagz4XBurQUgSnLmLmvJdKhn8xCWsOR831
senbVn6Ws4yvoCfLr7gj5GJDRIsmL0+Fw3enBB310BG3QBQuiplNwIKMDsedgifEnClpeVE3xvtJ
jW2H6bGrzh4iG31aus76R8YzJAdRQrK4tRVK6yOJDd2vlQxP50uIhax1BypeTT+TzifSS+1TgskX
gYUzVN234yDT3SZgD6hhww4pISF8DqOPXDXeb1i2a3WeCBS4HwGs2I1Ml+k/qBZluFt9D7vsGuLo
PpFDYcI907OuucxmvVkXADAhWyUFLmG9h5EdrVsw/oncLPjJ+wGrd+xM9Yq9jvjnfG7xSuBSrfNz
3rrOM+52hSktRnJxRz5DKq7U5ylS6EUOJjh2hGhlZ0J6612jU+QaW8hHaXNKEoAkV+MtYGjgESBk
8xlob+lomvzK5nZ5Tgse0hN2zoW7OcxJ/FQBVyiSPjg6Byp75HFrZIbgFVscsZ1NpnNvj/0IGwFC
VWNAY/gkMUFWo3MpRubnENE9nRf7aKpD0jPgFC321kLgLwFTotavZNYmODuiHos/VVVhUXQaJQlf
AcePlm9D/bhS2fPn4Owd2LBWyt2VGDq8PTFR5O+FnU9D29DOrYAgsAeSHMX/eIexCsk+gIhpT7Wf
/NPISCfkxwOLoM6nXdgEtP3McVSdfWZey0jzMWQNk76SF4fPEkhjgnGTlwQhzHWpx977RxWyloeZ
C+pfRxbOr34iRPucxAM0K8OCZkXYINma8AS2yQV7hbqQSpCll34Y3dcpCRteS7YV7qHGT2UuZEfY
/0hlFn9apkD17YWp4z3mm5Al6BT3604JCN1oCZ3xAVybcd7ljBUqXQqmDMwbK49GOSuQbDEdq/Rb
A2BG3KcZs+y/fUVcwHFBkshnCsbK/+IBxHyxHSE9paecL1/+qHAS7nkpUPMx3+qtU5+iyBMV5lXp
/0cTPSDgt3xFl9SGJMnuHNef0Ef6TOH+OkFJAR7z7hGWkI5KnCFgYSh2kPKmJ3fhobykuF2xdEjE
o5xIEhp9Ggi/j0hyRW69DVNGuXonLbRY0ClwTtjEeU7ANaY9LiGR5k543wNmhjeaUPTsswT4+h7s
Rhi+uO7A3hm7y1wcxMxP/IA6GnGWGQN1Dh0n9M5rFNTM5PwQq9YMqcujl3GC4ZANUf3Ac5qScDYz
pQd6XAGgiaYm3BfQsXw+UpbJ9iJyRHjMiIM4em/wOACKq1XksSDu9Jcoevk9oJ1J3kbciYDxWRBe
EjNq0nbDMnrhnHdIOFsMo1bYBO3d3PsEcQ5rg1Yfgk1yGllSkWvvTt5Vgw22R0pMmu3eiWOmi/ha
ml0QWz84IDGI6k+vZPVxzg0l+VuSgzDZ6CnLw3uiJhBBw5UOC9QFZRPmr4xkA5r3ikFBeJwGKN6M
dpsbmCIJ4LOCTo/Y3ezWzKFn3UQDqaavCKz85mGFU1UcmKSlP20HpBTPInK0QzORkbltXMNCihaJ
HD8b9fbLWWf7lUcmdE590Ef+PTM1vHxIKaudAlLyt9W9j5wxLD14rqPrOpsGb7dBWxgyaFrRKlSb
ZRZ45kutrdk3BN8k5Fr5fXuaHHIs94GKyXQVQFiccxfOSl+4mdz5FHt0Xy84aeabt7Ch1Z0ymOxF
wrJ+s+I0IJTMF8TtxCINflM8cKKMLZXYUS4MLDYpggaktTVxRscm8YmZx+AJ6lROgXlCex3X7xFj
u1uEsJZXfoHF42RELrKr0gTCpufB6E3qfql/JRjVFwgDfTE7L+HYInMpNJAVXL7oNT4A9oagBHHu
oLg3yAPCvdLlWFxTMp0R4Tp+Xl2X3vjtrzUkt++bH0ql330gh8j9bkd2pyfc6Fly6LzRe5hi+hcs
33nmbOcKqMWF+2aFPkkJyN/phq3zUsKqYjyz9sM6vZpOdBXqbw1x4KLhk4UHHTACu7CZ0Mt3Lqv5
60YyBTVj1pm5Y5qKHZiG3Gdk4zZZfsZFHTkQgPsIFeiUzeLqKBHGW0v6YH8X1jPJigkjOAbIhZ+1
hvAzzk4wFpDn8q1bqfjhtnVBtVQWDWRJDdBrg7A3upYyzcgQh2iD7J30cHpixFAAXm/dSzevUXm0
cVP6e9JveHnCEcgL5EQehFfmzDFsoSXhbAdf4pitzdCsoXVNfG6xbsrSP1hY5uS5V9y8d5VdQz6f
kD+bPJahXsY3svBU+Ryiz7mpc7SbUjWQk4N7mWXmuYV7BYoPMh/e+nIpQohWmJIPkU0k7QLk+h5Z
X5Gmxy7MgfVvXMvnhIWigKK67hrrKUlAeOS3nzS69lmEXusCoi3wITAgCy+CRZJDE+/4COOjSr6S
vr2S1WVqwB17rItNvJMcqzhqir476nAYonc/KegqWUauB2zYuBwGmD8Tsm82NWyfDFv8IpLRO8cr
anCcwyHvk4o0cYiQtn6PcyT/5uDk0BVxVMIhTRgXIbMQ4jNn8EokJYpBoslFH/y2RUVqNaUIyfB0
mQRNpj1BPLBNuC6fUAGR5OW5rfc4LGFAohq0cerFbow4xzZDCsEH27mC9yCrpBD7BVnTLfQkDMRx
BdD6xqKZPUqLpro6how0kIFl/49EBtqHK0QrKS6+lUkJfT4kREA1VDIsCCcSSidl/d+oUKCVsDHD
Y7jEzOUhrQ5BfU0aFRw8hhTEugx1aHeUjpKTlSw6lOVhaVm6aY3Qi/Onh8uOO4LhM9dzuoWqkf0r
JjEQuNjNoKWT1furC1L4sjotfuiBwFqgQfwLPZZsBxeP+NlrGJVtCCAvnR/OYaT86chDuKdIJPqz
dtwISVkNffCu63x4dL6nh/ZUWFSxiOAAlT/ktNu/G2ZV5S5SUfkmev/RapvUj6q08i6KdGW3iwo8
MmKWCIxjsjjCOw2h9UF9sA5kJg72oeCIQKv5Sp8+hQd2qytpBqumzKnrpaQSbUbqKyh/q2mxXzb0
j1CKEABCsG+r56iXc3Gv5Vr9cdfOd/dNg7VB85s5tD1b+vf1p1rQEB6b1evtFnUq0duZpie8uIz+
xm0buWW/caqwQ/LQNuJTzZX5HNwhGg5NbNxkr0rX8a5dlqRfPBPzcIRjGmSfcw2Qexs5IwPyKFrC
+2ahp9jF6P2IibZ9RszTkMqFGzaVb0lsCKfrk2mdP9RgQHCaJBB3HQknzQ5QCcmgDL48u+tcP/9o
F4HzyqvAZGA1Yr+Y7GyC3m4r7Dg293hLOiratkW1s7iLuIolIKy6x3kKHCPOtEDtVjbUfm8C5594
mbFgFVcC0vr2N2PzCS60yrFKLTyJNq1f6HyzL/B7DNewYjHT0lGa+dsgEw5exKxB7dvsRmIGENl1
IRy5rco7Z7pb20j324W+p3idg0FxiNkoSHYJEjOMhDNjPrBmeFIsMmM1pLXPoa4F3rjR0fyMN40J
phQGrKCgeMBnd8yObTfifu3rpk9gpsNm6lljDFnJ7Kzs8e8MvWE42RahRuhrnNhFHo4Nj6aiHj23
E8ecQBOz3uM6zlnIDg52e/Uk+2JwD3ReffextGIlucvz+ik5VEU64iMPczzKY4jH+aXpfc0HC1kO
6AQiY43bkmV2slzUiozxYInLae6HuA3Du7KYOB+vbuZ3JKug1I5ncHaccz7cgz7QR9byWv+wh7LB
V8qGtPxQeYOWmQgUWAlbdyTUdleqfm3vBMN61GQNE1wwYXE6gYsaItzxMyP0+ui2/PHXvMbvBGKN
VQVC3V4HzqXUzKmPq2jy4mmo0WpuaPgH/qPGmByIXUZeAJr3Wd1Nrq3trzLrJAFszuIT0yDqdpv0
/ngli8ZfXwWcOe/SzzVwKMdd5uisaYTtpqAEJT6UPApmDG24UO76Aximo2F98If+x+ANqCIXkRlF
JEoqLukWClAGNohOCnroRbFS1dtUe3KlPwapvXMhfEJCCIVpd1OHhniXSEfXL6Ik809thpDw3Hu1
cHEh95oANt2zfgj1Sym9sb2nkFrGj8DQ/TLbrLJsFzgW16CHEBd2SdhNf6bAW/MHXPPyrnW1ekPm
LZqTN0joYCFmEMHAoCPOZvGoBOtWMgvq3FawCSqG6a60Gg5ybVKL1mSYb0SwDlDUr7ZEHYsNqIp/
Kt4vswcsGtZEslBybqYckBhSVJFAQOeL8aOjNySougtQvOFpSdaRdRuJmfUWxRZhqKCacSMllIEE
yEZA+1i1G9Pf207SprcDMGmidi3awYrQleRcTb6Ov1zGtp8dyl80L4hw7vO6LNYHZ55F8xvEiCqe
WgyXkHbAxKzIwVWdRK+aPm3YwVow393oULJ3AZXJCT18+oU2uD9DK0N1jy5O8NLTTt3NzYCKcboV
asQ6MnF6Y+EwRFeAuvgKBOJLd2sG69qTRlcg90PjTuFTzsOLIayG8PHgaDIddpZr7ydWyOmPMgx0
jgOS4eJGuXFY7ty2r5MLTzTpFBD+bvkMpv/FZqRWuyCkF4AkMi4Xy/cttiZgsHw3oCtAtQF7drqq
vs9WfQr06jZ/1yBenAt/Q9S8Fu5gn0h+teLOkSL4pDL0m5r0ZluC24TOgLZk25dj7H7axrdLdeS7
qDIW0dgHAyaLRJz+7nNPp4fai8qPglUqMWsVLx+2vRtA/ZWFZZKz/k7a6T0ts0xhsZcKEyUovNo9
BFRo9T3r5zT9zcu7esBwWeijXRjyTOzoMG++/akxxCXjb1JRAwZAluX3VAHsvJ2VdEBlIOWNdVIF
kdzJuGawp+t0REOpi8IfXg3/WJ+rgFOYM5TJs//WrZO95EkJgmHgbiHdpuywKPchzHggwcHtUavK
8Js2zB8/G4ylF54wg4p+jnFmyT6kESRR3YfymwEh/sGHFfinKC7JqM8h2/efNZuTnsQpvnXM/IuL
0GwAMXiQqMQ/A+LiH5AyEBUI62o0B5LG5ITIIu0to5ComRhRxf4HiMiQyLZ6drx3NPp+dzQIj9xz
dSMAUU6RYfQSBvh5tJnm+lQDP8/3ZeD2+D4Rx11N3mcJUUq4LPaei/OP0sVJz6K3eIzGtax+eMnV
b4PNHZpsKLwv9kfk0i1QEZNjHkpCm9mi9V9tlLpE2M5j9rEOjX4CM8XkusPtgLyNYGkcHp0/tz9U
ZYn5Vzke90sfEIu5y7Qq7AVzSfPSJjr+Lwc/YshklyZGDBtDxirzqa22SMPt+hFZX57HBa/k1vHY
Wm4nJrI9KxyuoiML1RQpcKuhpBRt4L92sVoq3FYQqZRb3yqm3m08Fhe3SHU056VlXEjM6DmeZmQ1
TT83zaGYbKh2hsqMKEiI7CQKIzQm79f2rI3zJOuQyKiC2SV4SsSM1GauIqFEy4MmptzZV0EQ3MvK
0Wg+Vq985HphEz8nUsKSV1HA4r6z4RBtC4fT6UCKio2PqY1ubHDg2uX0mVY32lCt4kyh2xEYMcfM
jN+VW4BdiwEIYfglDWHGfzAyN5Ve89YizOE9p5DzNwajCtRY7NFyfDE6QQ6wQWu/yvsZK/F/awEq
fKuM71TbZmGWAxGBLJwGqlv26koPZxXP/PLBZo8KGgYg3ThziBE+aeF2SHgj4/wby6G4+k2XVJdu
zfr85IRZe99WBGdj+hvmWW5ssXpkd/tMdXYzhrJfFodcdilCiHwfVA7lVQvVljcLbdLdG5IjxJ8l
kCRP4dNNQe44Un3x2MDlzjApDFvmxwF4o7DMPjwXc81xaCRKyzNg78b+mvEGIF+1QVIfNZOzFwiB
8d8ZGR86/Llx/V8mnbS9J+aHKE/0sQCbYfF3hIBNmPA3cS57No1u+weXRXxPVC4CBg+Xx2tkJPnD
aCZ88Rg7DL2Gs7uKlf0mABb90LrBRG6MUI37FKy28I4Bt1GCFNzxK9Uf9FzVZkCETmqCBh6GgJAK
vg1isVwTKr8IJJkb+fMGInTl0KywwmddOIj4L66o2OeHIP/5hB5njog7Rpq7aYqR8QN+RgMOR4wL
dunCHQHZt0sIRcqnW8Jx1+B2ofK0d0lPMvfBNyK+QJZIf+YIpOZO167Xf1FHziWZ9pwV3xJIxgcY
E00sSNb+i9Rsjq1vvQ8sGdG/nBuZqAuXjgCPOMlcBJ0/JGgLzE4OsPAwptjuP/rreTlZUYLr6wkA
+UCTzaGPoY7beEgFm5BokExpchMG6RVM8PobVcr6jS3T+w3WmF9Gxqx1mOBhqTtESIhuUTqY7grC
XNbTqikZtvhJsC4llIJfRES7K598ktgTSRz65hSkOX9kblyGT6inWoHMhYpruA8KGa530AqdZYdb
MMJPToQK7D/3xt1SLV0S73YEGFChq2p+hj4047kH0ATbIPLK+prCs3IAMhOL8hII/lS5SVFlMgxG
a8/xCTLCvQfgWmErnFX0svYTKRvI9AsSrDW+Nt4GEpELrtB3rxfOX4zwrneK4JOJZ5tPKbc3agJC
U/CldTvlNU35cFO3v/OWkCczlvWyBYNTSlaxS3WS7lCBrK5S4rn+4GVB/Dml0j9pYlFYkJa+vQuT
cvTPJaGcMNmo+aHZYzkiXaVIWNt3H05dNjRiBV0zWbYY4vfe3BC24+tZTnDXctP/tkqqaOcN7rQe
WdxWyyVmrsXuHeJy+xcdccIHUfJ+d7+aEJDgEV+BZw63cKDlI6icedqW1Y39CdyCNBHWWkOavHgl
7zmVqx/iGcPeD2QpBmOgqp602k2JVmUjOofs3CyjnLqESTMOgHjRnKeH23UODKYmSUv6003d6rny
rWVdlrMFXcZ26xG0LrcrAZ3za00lnx/gaImXLgO9uRG3b5nBZjMVR+w9VcKIo+NErbPJoCQyjbgT
Im5OxE6SVUGLtA4nwD0IBUpK+1/lEmFmSDhpTzMqV35f5GdPAGnC9Af2WIF3JgsHSp5UkQfIemm5
Z39BckWaBw7syzmA1BVz5L4buSC6077LvtSGnoLUODnLXkhv8J7yZV65bXDyIwZCP/025XLBibgW
w/0suJ4T2ZvkkPsukykWsu2K0rf2ybtF86Fe6CcUJl58RP/iZvCGKxkDhqwCW+g73vsmQpcr+jeE
GQR/o+egf1FOZVKAhIvO97oLgseSPeEKPxPDaKGG9afjfc/orjRcY8bygYtrk0UfIBSYtinUBJyv
RBVEJzw37MABycDcG2j/kFx5iSyPHqdOex7pwua9grTc6gPLk0Lu+V5dzO65idkt1dpb9wPznWTc
qY5NS3hE1TFxPooCJKX7IquSLm9QgeMcp85b1DGQI5+CLNgl8Chm6ENKZxHv2g9MTbPloEToBTOn
nSiKNPpn4bukpECR2oHQbACc18LBRmNl7MgrxmS1fkG4uCwPZY+9imcZjG2n557LlKSEe5ahmoGo
5nQ7AkgIvllySISw9NXTcWhBzp+RTKKwKiqICtsAp8bbzQiWcz87AzaJdh7vS4cCl2zHhd2OY+XE
bDibqBqnWiL2I+QgwymEnmG6GIcLY4cJhqOTvLU2u4Tk3wKrH+Pskak6DCCDT8fso9hf7ftcTmSm
UDbk4OkyUim/4krU90kGx4BEZpwzGLaRgk+ev2VYynGeOkP84yMogYg3oOHdjczLGTG0uX5es5GE
EyYP8YXkDdIX+yrNrm7lxMnHILQ+1WSAVJswnpFGkAS2oCZjLH/TBhi1+qI9wuyU5o7tax69AD+C
4MuUPn5oXEFQVYc37d9KyuW0Q0Bp/K242RROYZNbmEZBQhfuIF016Ko8/9TnCxRXHZA2QAHUxvGB
+kWbx55UpH1Ngx7tM0Ac3t0YJ2rYK4JM/M2swREcqlJScc3kqZVnCxbt35BZFHbYEQFtkgv4n1rJ
jzvlYQTWG2ILiSonlk/Feh5mA5CwKCnYeZN9gtXBZKnsOLG5YaUbDVzRDz16ksjj2xj7+VRV4/h7
LO0UoGgi7/mW8g3OgXtb6bHo7/DODvF8CknjGy+VkLWLjofr9MsdetwHjYE5hCRraPhqjLRsNgc8
i1uE7gAcFW3M9xD11YziYBmWGWEmeJdfqai7IzixRnz4iMGrF/gdqXqwgLBWzn1qC2NhLoa3oNQi
xWYnWT0zW1whLaBXwzO8GRi0la9hE6E+iMjVjlnc51TEJbU7PqUqG8MHPBPkALEBuDFaVsKFlm0n
R7YMVTWPN99KU5FpV1QMFN0kCJ+XgtyBU5THnFmbsGZ2TpLdRNQNKl2Ofzbj9cJqNt37ddzSRvFU
+ml5kDkhl/BZNLjhl6oRbnIDsDijfUmQ6COzGIK+mTYVEZZLdqDBqP1hty5d8jtw6irfDa6zju89
yW3VrkaR/IDlzL4WTlqaDX5XBj2WLj7ejpCL71sGki+NolBmNzmaixd7qDQDjPsvmZMVdDOGkPYD
oZnlOUI0vRx7SLX+L4duvSSjBfVPuZ2dMgPvtxY1XMpxHtdfq28Q4m55uWtAukKaHvUsHLKfqdDN
Lf8qMeHw4DHe4j5kAIqGPQ6qOmVdiqR0mTZN2qNnEVEBj83PGRE/6Ah5yTWGIsdGsEnRR+646wL/
QEa3E5NmQTx598ABmPqIOrOA/SNGesBaW8Wx5JMvHmWQZQBTQQPd0b91Wm4kC0fI7ejYivpP7KFC
47TkXEaHT9YWALWK6EYkidQBuXPnDFYu97rNgv4vw0DL9CZ1RYh5vZOFe2zBH6HSqzG0Y5CH/LzG
0x75fZV9d26cyL1vc5tdJagVTbKla/N0/bJcV39z1HCWMmoU9TPhLvgRdj0KEUuxO9buQ1kkN+8U
ze+HavDpvbB39Pyv3pscIB7Sn93irhOrCvbWgnPZIxeu9D+fHsJPWarmsDHUzOUbPLC3DRq0jF0K
x5ZKx8sfY+LRXRRNRakw29XLrB5wc87VnnOwbh8BRPloCUHcZXdFgHTjSbk02D+pHeE+7d3RtynL
Y2SdOV55ljThn4ByQt6kv2n95XGz4fHQTLEuiYC5/LVgzUMC34y9KNi7deyKjGG11+8kpu1kT5EP
+4b/I7jh78TqNczefOwNLBVZsRTRsWO1PP+MfuwqnLl57xxMp0L3GA8TNfMKFjCHRBSRsbEbUYQl
hF/FqRGYphtKrK10yFBhz51H3R0q8CQjXK1YfRYuqFrm7Dy6KhBwu4bQLD8dscHRcfZDVqQQeXEm
/6pK6maElzLPdrPf9QviSpM0d/8j7Ux661aybP1XEjkuooJkBBksVL3B4WnVd5aOPCEk2Wbf9/z1
9bEeHt61IegCWTnIwfXNpA+biB17r/WtKa2tktz0iBP0EMAAeTdHBcdmpBXVIXxgEwhuYX6wO+DZ
MxlleZGAultUA/bTNgZl6Q4VUBfAzLqyDkuyNNMNDFpX0nGDkIPgR0zet4mWR7Zrc292Dz0em3Zf
oc1OJj9XXU7iPaQb8Uh2EMmaNKes5iTsqiVXOJZpxpqHpccGYFIGA41nUJOGS3L4xNkMM8VixYAE
EQOhyfeob6DhwmPYQxWsi/SYA3mQJQYMFkPS0wbX5KslOigRm5nZePWadl3nPDk1QlnylhqHWKLR
JfXSL5Mxslus5JxomR/TCfOqrZtgLeEfMq14L/o5LXzcdu24mcJAyNdUR00SXfLduDa26BRdfomX
AGT+hrgQVmlawoIMv1A0AdQyB0TcRie1AwWzkeQ1MA6bADzBK8JbwIm54sc0bNznid6HfcW8IhU/
nQJlPVLcyQBfjFhaasIkUrqhUItJM3cEsnmwja482lXY20gMZ0YKF7lDp/U4Sh2vbkdhs6oTFULm
FeYZNHgdPX9fIeX4nlHHDT/QN9D2I8LI0j1pKDWUFAmhpWXLG0fjoSMEg1OVHHnppVk7joP/m7n6
tQt6XN5pG4JOD1MXoBNO0DLqH3rKr9q7oJvdAorzcX3G4HcK7L5ZfONCDBqTG+CE5aj3JZC1ut7h
+7VyEIuFcIX2webjk57JPhhRr+tkGfZpkbjZa0AdMFxq3rzuMBYN2RR56MUjY/Si9Y7DZHbjoRIm
CXxGK8EV0bbA6Dqa80y60koZPdHu7wZkwBE6zqbNLfBgo9YkqofQvnZ570ynjLMValBuUr7N0asx
SEatQMMsyeIHlLI1fX41pCQb1Rwb/BkfRLUtCmr+rTF6HaUR/QtOa1FBOh3KaWvT2nMXHWnYqPno
MvkTW0Za4sniBfKOglDld1Z5mox54sir0u4IsbWa5aXOhNXvRJ4WI7bwFveWxCxCT0kFqAhwG9AX
raZoOBERFfxsS5s45UoFuv2JPESpN442ZsUjQQHnO8hY1JFw5Xq8Rz1H7E0/2dAVyqTN3T19PRjI
ad0afkm0GuM+ezAGhnmsSO22wtM3YjRZtHxP9Vheog1JAOqlC6cok6qdgihTEyaP0MLMpkGSYhiv
0/iybZvSuwS6MJS4mTN0bCEh9taO0RSlmhuGRJa4ScyL5RplgnqznNTCogi5ESmvjs5GV8bLMQfZ
2PJum0VwySqATKobdPcRMXV8EpmYGPniOEMpb5bUw4VE/kFvijqBpjgHto1Odak2E3Y5oBKzwzdg
gDwlXslzvO8mkAB1N9sUIjuqGwcBCgeU6IJ0GXe4RSqexKfWU524dKdsVjuSIaJv7SC1Rv3LGfAa
fnn9nGjElW9OEdKVKxQ4rW2gmAvsq9Q0vodaZT87HOUFT8Nsv/XGMmOpIvMv90eUXu/AYrD4k8PL
CKEK1vzNwRH1A5bk3DotJLd9ZKFTlaCcIIyj56uWmMTAcLQY8yXjZQt982c3oAGDRup5yz25WdFt
CfFpPgR5rmqfCe8aXlMKt9y5pDkTMtO4xRGVcSS3ZlV6NT1QRI73ncWsad81xFLdLh2d/UemVaRw
cH+ikuWWeKQNAwN14IgELS9q02cQCvYvVcbJEUk1mHuMW/GTrPuwvkgcG/QFOTtw0R1tiJs5HHD+
Ei2aPwxCDuU+d2ZTk7DkSaL0QN3WG+nE7WNdTCnNaRajfYK4uTjouAxvtWS0fRxsul3E7mQettSB
qMid0dYO8CgZBWJjuzSgb6MiHx1Q473E3NB2moZMmBi+Y8ZYEMgAkO6JHst0cg0Tp3c/upJjQhFi
7iEDur6By0vcjuG4OE5NxEOE1GKNIYbCc4xD0QSkYqQoBVK6z7IhqqeJmUMTLGrclXoCSgjXJrE3
iNJCVJk4ndbVGlPbvnb4jN+CECPb1g0M9YDuCGh9X4zhfZ2L5Ic0EnFV0CanEfc/kC7DU8j202VZ
F0S894gS87mDwd4ltNLA8RZXCkwF+rCuFatOego8MpDAmaUrtLC7hDXgIjdrF3YbJ83HD9OkBnZJ
MoCy4ZbxaSCKYO0z4f5DCjhIsrmMJe+2wqnq+RJte1hdIU7DEjEl0StV3+wQ4lWFTz1eD3UxqojE
K5wN6UthdNV7Qnj8jwTKpnmxJjk/GQ2SS58pY3FR85PibYSVnHaNSd7GU2m23nPIOvqgprTK0H+x
+Ao0+I14ykHqVifSeIY9cz/usg5cggjtSo2+i/i8pbgBHDsBfw7eaVvZyDmglGUHoRLbOopaxx+L
EMsPzXCJxMV+SQ4eBFtceUYm9JFSb2ZM6fHrSagWIVZVPh2PQ64Y3W2O+INor1C1Vx0gQcl0nDeF
vkmpIHfKlJ4ZCUzLxdgPLvwthPbXSK268MQTtIE2m2ift4VQKYOOyuNENxlpAKS7y1rzssPDGG96
e8JXxc5b3MxNPA7YE0YTKpFlFlt7ga5ztSxN/dzrtD/jcwSn4xk6TXduSB3p9525nhDjsPpe0wyC
eRLTZHstjKH90SwC473XjYQhIRZJHH2ZWYUzvOO8oz0LfNh5D8eZj7K3ZD1tGO6Jn8Sezj+ZtBb9
Vb0EyDE3ThGEHyYSnhRO3dLaRx2T9L0pAe6wmqKGt/bIyHVx3ddaFfuWY53t226tmkeZBwzCibXz
9sgDezI+iHJdP9qmexpDKCw7xqgrShARBQFJ1O0kqMF/4bSbFJGN4wihmz92EsNEGEXWq8M4WF21
pIFNTwXuaaA2dpQT24toCbOzMYD1sQPDPOney4hzSRvKYqcLVHGJrIyMUIAT5UdiLHSjYwr7R13K
9IyTLHwP4OCNu2Jm70bN4XEy7QYXZ3ssm9ugokr0w2iAml52TfgKWhv7Edgmh9FcGdQ0g0KGeIge
FWAfdI39Vrk2WVgEVWW5n0pc/gTcu2sooTTkA+IfBo5OTBDzRDy3vstNx/4BMGAAdC4b+y2L0JMc
sVtwIrZLxD6Efc3uziHOqLi1sY2k7N+xSG9MgVHvZowbtVJQ4R9gotK4y7eZ0ssJ6voEojCfQCaK
3KvsbTyZ+F2qMW0l1Xzdg8ZEX9gd66GcAJtB0zAPpodCkL9VTnhRB4pkG2ErFhvcHbq/HxuOPBvd
YFW9KFuVHIueU8LlXEc1gPCGDsBm4QCkdpHRJ+6etXs+caSQiIGJcnWMm1Fiw3CPIuDQs8Ngag8v
tEUjcZtXzBF+YavBp73r3QrY6H5ATB2H1wz/CJE+MGiw226XuHhKOX9Yg0q4z2n4aExCxcCYvKBv
rope2d9YxF13p6Ioaf3ZzcLXFsdE+2OZ8VfLHb3czvSdEe82gd3Szt/qKHMu+w77APYSpAQ5IVBo
jLfpLPv6GiHe3O77cS4RFCKJMaatohILeNstAxdkHdC6e2DGiyNCwcqtN+mcWR6MBtdqXhw4r+UB
F25V3sw4Qw1skwG8Zx8EVxHdkfwVW3S+F5o2qG5mxMMMTqE64C8nEQfqmJP5qSGX8XJkYYyPCws0
Oi9iA0M8yIiMTuhHOg6T0h3WoAHHY9HA8pb5ixLTt2jxGonbt82bPbIiM9+ZKBIfVIjJbOvm5AfR
TjGybwkJAdZ1UDkUrzQkkJvS2W/kN7py/U+PD5haWauBSMDJYVvG++MIpoEE1/q8Nevy75Z1fnAq
NbjHyqS1zFQLhM2R4Y4V/iDeCzEkuELp7MsqQujtYvCNjiTozDaDc9mI4lJFfdf/YIO34mugENyv
BMPeCtEp5aO11usPKCHC4BHK1DpRnBcJnCCbea33q2M82o8LqC/2uFBbR6lCRJdUsf2LO0dzfAhD
TP+bup0wlXEiR7LOWV7QWIlMDi8OJSNkGifTuZ9oal6/QKFkPigO9cwWcqLUk9tIY1BlBwAhlS6Q
nSmKoD4Cb9BaacBE1XxH1WORC6ChQl0Dd1Q/WwAd8xVtDN0+DaYg9I2eeI2AyDXcU54CSbofY0rf
c4VjwjnaIc0hJFTFiPU8WobNHCqjf4kipcuLckRQ69NZrQTxVnXj3drl1IodjUrB3kA8ZfnLMhkJ
7pGvKRinURHRArXheD6ibx+y0xCNtMzox3hIn0KknfLeRoD62uMHs68bUou7vRlQYMBQsLD7zCmP
az+Q3L7SIppprH3MfREJ2k2D6OSDDgm+b1IC5BViwMkEFk+UAbJUI6iipyrX8xt1xTzc1x4BzkQU
jaY6oICzsAwZldT5Bq15UV2HYdEml6Q1uMlNVTL82XoADBlZ4/UoaO4A7bYxbGIDBMBv2dBVaYBr
OEzosaraIyoAt1p7VaJ86Zr7KVdB8tSnQ4y+n8fCojUnDOPZZrzAuIsd022aJ04aI9GjoRnmTKCM
pSOIopZB57xUGFQmIBY9nnX+RNveS6e9uf2ReByjjxihenUctDLjF7Y807ijYz4GDzJM6vZIGUOy
4Di5Np5x22RLyVUri7sJbXa0W2c+5lEoPG87J0a5xZmacTazJkEGSSCxmwe5ojilzGmJmYV0YTSI
juSe3vRIhW0RZqQvqhDDzc5RcZt/ACSAazFFbnyu5RieJomNhYaSRS4WopHhm+XQ6UA0V4/TyRwS
PGEyHJ2PgLz11m9oTJM+lBpsoq43WDe0wokiSRPe1e26gzlr19V58SzQQjS84UQxACzB0iATAr5Z
tGZzXAbRr7SqGkOV8JB7MrKZ0wqogAZF2hR6uQhcrEz0vCaYkfWgRQ0gcCSPp6UvFPpph0ClyfT0
3Sji7H6OvCjCOBUpFJtIsSE3w8R7mSr2RyyRTfhNRDBf6M6PxrWByQGnUssH5SPIo5pHtCaHNYI3
fkZv3f2Kxwo1koEEn4lyFSv+JxAyaKgbMchyCsAfGK+xICvUxAEzZLx+WxX0WCGRfyNNLsZFv6RO
mpTbGrn9GV0/w73YmUZyZvEZvqKpsQgMIkvl5Cji63YDjfHnbllnPK2VzzcNL+k1TEMam1la6v4F
rGj2tixWuyLVxsDwI7e370EFjQ+jFXSvZFYWv6xWpu8BebMXljX2QBwrhPmbic0cmxvSojeaoyiv
mrluql0Dh8HYeXmWnL2+AIFnon9+jfGpPRpo4yPkzchPtiOWxZs8IjBr4zUl+isgbs1Hm1KtMGe3
0nustPazJ2zrVxrH/5PW1Peuv+i8QZ3dO7WAfGmmRAOiPmZ6Fxbm1jEt1sUJ6Wm6ZYqcX2qUmZCP
iDmuNygYYSqP4EoLFr0a/+Isa9KLsEcyyEgC1jVSURgc5drBJGTJhPV2SWZsFHWEeG2jW8GJgNOe
keHok+WvRlat45Om2fykzirjnTUWbkwBU0DtTArLvewQHQqcVJJJuC4rfmtNuE3MscL1sgvHzjqM
RaxXPWFRCFe1QKOCXjEJhgOLQf5zHGr5boystysQPDcu+sqpP1xGfB4avrwg+dWjIb8LDchXu36R
9U1nm/qRPSd0jiTxEd8wo5sFhlFwnzY96yqnNyN2m1NDCxS83xBmj03dEkppsV+T6FsytN2ZjFx+
ybY3nkYUwcelrqxbmMorXQcsU8vMLI0QnLC1+6OXWPkhDkJMaHOU6csmW7xvBRSM3u/hOKBuLEts
I7FFkYIKBHuvx0TwzkA0U5/GXFsPw9BF93VgsheGkgAtoAPhdGO2QwGYAym5vYmAk11i6lvexUB1
7kc2WdcbZ+IUzoTVxFErh2l6HsUMJ5PDKHNPZtYN6my7oCcceflJIXYa/L5R3T1jtfopCefyOimI
x9qgmaFxplq3vc+gPtKmCd3pl5kmaEeYhDkHO+2yct8J8sn3hkECvY/unABLXU/Ld+xT9aNuhhAR
iVi9wd1gFvmeuolEc777cvCFQTm1K1S8jP4Ya/BWiOnEhh5fepekInrH9uTSIxpLFW/xMCYPHgdb
l6oxyN9623A/vKQbki1vAhlZFUeyBw/aD38NEx/PjiFCfemtNgV/CXODTttSpd8ab0ankhujugor
s7D2HpVTvXHbhAU0bGgkERvEurrxgJOdm2lyMR87PH+qhoBXgw0NgRBrA2z2vorNO7IQWacAcplv
IXMiXqqyl4d27rKz6q3sDLileO06G2GlKWZ5xcAheQoKBxZ0V9CuPw15kh+yCdrfdmKu/YoMhxNS
4NZI+ccFERS1Q0LZ61ol5E0LtXl0hPLAcLzF3jqcZMHxWQcIvsE7zcy5Gj5G8ExVRTlAsA0iK9MV
0Iw5O5InmS7uB1nuzQjGTDXnnNPmo+0YhC5jANHYgWr7fsYtNO0MnFjfsygabkeNSY/y2lIUbUMu
l1WIRRcMpFz2zRAovTZYRwWayDD0xi3dnjbZCURACDlb+sCbtvdW/DrTFro5pWs+a75fBupOkYIe
HznsbsIm7Duf5tBQMRdHCbBDOAHvmVzj9EUR/CU2SzoSa542rQYrN0QkQ9RtwBEsBBsm9zlL5Y12
l/ASYUw1beHfJ+Fr0kb2rxipk7NBw9XSXs86TBh5VL7FoBouRTyu8P/RhE7MqSPUBKvMxQvcX3O+
pVnbQP9AsXUdTZOVn8xkgmQCtCMHVWTVkD0TDi7lsWiSVXgJgwLuU92IcGeAXh4uQVUyTJQNCk+a
Faa6Gerc+Nkjxj6o9a8OrzUcsc6RaPrhzLmJ+r1fBez2oFbJa9rAJPSSqn5Mp9x995p2ZBdlDcSn
CgtkNwtLQlWiFXolewlmkwMaqB4NNC07kHoIN459sh43jWXlE9EHAOSQh2IjhKNTZwcSi0scQnUY
REdVlZBG9Ej1vovgjykWdTX+skkwCncmR6GOKXZrrKaEqj1h5TTPANaZ4U4OO5Ef069mnmuAQQdG
OrgFDQ+hgg07GqMRYF9MH/pYew9I1di6sa2F18yEGWMJMXC2E+ZYvGSE4ybQ9cvgGaE+ts4gHO1D
1TG45OHgJzfJJVwzMye9+qsLzm5Wlb82WV5ElxQQ8pbnX6MKr5LoHQty+S3XOe3nKpBhfhFC2KAx
bwg6BDGjpHbfDLp8DEjIoXxOQ3UtcTmB35mc8TUMO3ZpZhyy2UamFbq7wSHHfiOsvELXQ8d6OzLp
0pshwSGJUL9tbm0OvnjzlVG/86WTh+E4QflrwvVDniwSC4Sqsk/etIeD2u45Se4LEcGBwpnX3XvE
DdFqTMrihIC9Gug/ucSOrUUnzQ53sl4yIPPMQ5gVr15mYmjAVerilIXR2v5vU/SCPSZh8gqYv7Ib
1RFqW9ueeEsJmCluJoDbHyGcIsJuljqu/ahLw+cWOenEh1t0N7rMJ4MhBh/rxkp73CuZ3XQkHHjB
T15w2jmQhgua64l4ZGXMH8OlaIqt6tr5u4n14p6BQ6d82us1qG94WDfB0q1vDJl1L647jyeSaqXw
l9YTK48qAJ5hhkMaAiaZlrOJ1PkaNyDGCtED0uD2CdpurhoqdPqETY9QRSMYj9wMTvvzZMLuEgxW
KVpSQ5XbzDPsa5MCjKyWONeXpH9jVeJxWuXWbmxGh/NkU4x1BEwK3xgbixk21QlWIHPxxl2TGk6z
Q6TN3WcZcp8zGdOzjRD30PeoK/vI+89Pq3KzfnEszfEtnwb6GB2C5/s5X61SFLd6W4DXT9ZGD7bY
mpIW31AmOZb1mAaODa4bAlviYfhGqGHxyMF7eJ+iJMVW1BKTY9BqqPyCnmW+iYgUF3645ObB6gg7
pF5dzbuNXaTPSNab5xbyXsLmuDoZYmNmYu0B84bHkBDoZQ+x+4tFRbtbvCeJ3o1ZN75FULFelor5
68ax6eLuiIuLnWOtMZYdQmrW21b3HL1Qhydov8YsfrYl7gVQnATTX0StUTygK4zQ6mCQx6cVFNNr
VFFr+VFBp3ILq9E8sXJxoG8RoWRbA7nAeMRKEN5g5mKqZdP5gMoYs+2QTJarxMdr6Hh48OOQPYBR
N5D0sBzf84yJzx5nVLsziQ5gSlgjtqHd2TTGlin+ED3QXw4pt6rS2E44IcVNNyXmtPWKDJ3ZrBnT
njoSRp/w87ZHgIGC8eCC3JFxLSNWRthW0u+SfglAL/BK2FtIPPZrb3RwIxsSKLtTpDGz79fXRXF7
+Yp2TLNhbnAAhVaJbrAhk8twnXpvYHvmAEUc+AxLkNTxqawprzItYUNoSbgBIiVyX5mstgIEoleO
B22Ode9TfLJ1YFOuH1yyysJ9bTrT9zaeVuJLY2EYZuQqUTAg9yC2q+vLN3qtEmyBhQ1lYyA3/pYA
tIESY5Kht6kLxJdbmaaweISIEYc0ELXB1MWl+dZVQKZ9lnDrdoE3hExGjWRHDWi2CGLt5Mww31ux
sm2UjsvJnJK43Re5k73oeY7UpoKyhQCDeiE7dm3lkSKNky84kNXFMYTuIajShqPNr6RP8EBaHWqu
U264LbRCShl6j3KUwTGkVYK1fSL/Gt5Qdr3MgzTYXsKheHJc4k+22CYC7yZhff7eR2PErKistbmt
i2Dk+Eqe7zuNAVgj/dRWNJWY5dn3sGGqZovfMrmL08YekTXwh1sMywvfBVYSMrc1Rc7WVkZ0XmSO
6juM7fAuGwq725HuJA+DK8hUmlTaX1PvTfHB4kgZbyQbkeDr76HptEZqfgB4St7MHtaL31RG0TzB
adf3ueiZLI6L1YiD6lGGoltuONwxQ4jhd0Ogosdj1ckbttPiJ+Zys/QzEeDZIHrSXHaGdCIDRxfu
Dpb12KCnwjkF0h7FXUTq5bBlw2yoZCB7nYdUA+pr+s55k86iG7wxtokQM4zWdGqnH45BryRCSCLs
ir2m4v1p04AMtwk6cgpMbC132IXYcFXJ2A4TVvdT06JpaElYLjAlXHHBYRC47sFSqPwZxRCju6rt
5I6GCooQOnoc5DJIC0/026qrmqYcHqusKcanHKChu0GQw7QFbQ6pysiYLdqSiZusuH6iR8NcxcdW
qNzlLc5noPe0W/sfC8qqZNc2SCy2JnqNc8rq/qNgOXqcQdDGfqGcZac5csLHL0P1bPdJcSlakky2
srSZotuq/J67NjIaGFLVHWCz6HaxtcRo0GfzL7q000+BneWVcrK60PRbk20F4g9qlezyXQZt9Dni
AT8wpEIplPa09uOoBFxfe4VEU56vnTav6tuJIU5O7BRmnvSGLwymEbXuMFYg34l27n9QfNFD5aOs
kuwe0UzkoFHV5WDRimB53prR3LOICEsN3qOHF63Yd9HguBvLnMcUu00j3GDY5Jo5dO8v5jR3V3Fq
lcyXEVq138kB4Da5KTNmGtxtLOxTCKe/Z3RTzjXKI9rKzNmLxaLj5ZtGzgQ45v1cYzQ6Oz50xAVO
zLpnwZdSm6GXSnY9tLCnFdNhk/pegw/pUs+e7ixkM3gpFCtYfRdYrsXwBraAQ/5a4mR9+Gw5psi1
3/PMcYDWiQL8DyMLjOVjQig0kPyxcvtLous8uZf9nKiDQ6Bh8YGn1XLhRVhVO8JgrEpnB9gBSOKF
7UFmpf4PzR7ofJSZDi5emp5Tdx3p3m2Lo/bIXHIu8eszgNjFkY65IZNdQdzZtSnuCLkDRTiBUYnI
rdsI+vtiPT1wwsfTN1GqecZyl8Hpzw9IvhndgfBkkcxlx4bPDtW6Fwn5gYY/mUVJ6gRiJwJXMVqt
LLARUHtC+vgCMIdkYD+KsKyDXLBYfnD/RC+JB2FskzToUqks4sLEQ+som/M5td5WEll6o5DWk3ff
IBXJWtanDf5r43tDw+2XI2XzTC+3af0E1AAFVU5Qi9/FgXphqE2CT19aJho8Rej5Ni4x0GxFqDPb
Hwan+bVKhskAGGWyYk8ahQ8fKTtZ56kNchQAueQ4Ns2/tIPRmiDsfGIihKyfygdLQ7rDhyWOSAot
RQuiaq6r3lDzBtq39+5m47yH9E53nkiNDuVR39FFc6WNKm7su/h1QqL/PSQoL95NhV3Qd+KwRuIY
czF15O/B7F1zaFiOGKao8gEEU5RVUw3CPVxUL/lvQ1/LvAL8zbnORQS0dDgOJ4dq1YcAGjQ7iEcE
xJeKVJF4KLwznXXkK1hhc+fCYYSPpLJNEUB6XW48CEfSn1F2Uv+KaMLOfr4o1V/qpLEeqflQboUe
hfFmESSH7kaJ5mWjFGAlKYSdnMg+wU9SFQxUfMyPqI9iS5PhbkvDrS+69RXZJthmjIMYpyWGIGUi
3g2CxA19AswSkB/mor85nGgZpqKjsMjOGyyMYGg/yRKpU9LUxxl92MQYixrOoulTVRjAWR7IP+MQ
jMAbGkFBcEgfNdo5tk3RXSRBGzrbeLDGwdcqoBkBfoV/G66O2iRFGbyjJGpfPFShFKmYLH4qs7Z/
AAgbeE2cmTe7sjpg8RPc2k3cAS/dYm2TL56g+7sv6FLfIxijv8RvS489Gvt7EEvTuyrs6tpyCLTd
x8xwgh1RNdLbtYSwsWPaK9rIbphbb6WF8dhXNQ+YfAanyXxSNeiqwXL1xAbSFswCPQQzw9Ik+VFk
BdmsRVsYN0CdMthvrmguirSAr+w6uj7kMQGOJw/L/aXomvTsRizIZIQCEtzCO0CDiLoZ/ZLZOdLd
BEucv6DxMPH5AeN6j+J0/hghGHO+Rm3SbtQcxvGGxjBnH47DQGe5Hez8LT3Rb05kja/W0pV3geJB
0V8saEQUBtx6IsRscLnzKN6SXBWM6fv4ITXXDmuc2/MAZF3zvkky57DfTXRtOO1hIqB4xRDghmPy
JkqgrWYaD3gWDEAO+J6W+MWbTdfZRmgJvX3FgLraUBAwKQCqrDDpmWzWAM7HCFAEAVs4f7HPkdzm
jh8c/mZikuupu+Q5YhtKzCBeT1104zY9SxEwy8pSemUquK/Kk6stecmh0XD2KpDDkUdxyxFr4sRu
xKo/0plsar93THUHxmd6w7/YvCWcWD6Y5YY9B75lOmd4ix+Yf3ZnsN3N4wSjHMpQZILXMW2HXwwE
khvxbzjfUF9S6e9q+KTVsRZuBFij8QYyuPqKQdBFjK6feCoHH4G1++c//v3//OfH9B/hz/KuzGbG
7P8o+vyujIuu/a9/yn/+g6nC+k9PP/7rn66thJBKeqgqXRqeaFD584+3h7gI+ZfNf4tEHLVNy6C5
svPuegCFXwXRcPf1RdzfL6I4IAhPetq0pPJsx9G/X2TRsdLAItJzW4r5jtWIxE6jDu+bQEvfnhf0
+3BhosPXV13/X//y0/7vVR2b5BabEZRp/3FVju6D7sGWnj3X7e4zlTiPtl0Yxo5ssBhH14xoT2eO
OFA74qT++uLOZxd3bcjMlstTkX/cV0QlNCBQk56TtpmvVn+ZvqesCq4gtwbFqWqaESvT19f89DZr
i+MMpHnXdte/01+epZmT8+t0IjuToYVVeqH/94ORavw6LBjT5sgc98VoEn/z9WU/uc+m4JIkTwvP
I57998sOCM0qVcfp2amnhzygsTzoFJUOFR8T/Ikz6UtqrjIk5LSZ53998T/e3/Uhc3HNUFNj1DNt
8/eLz9bMmLFo03Nm1RSiJQ6XCyTYWX/8+jqf3FtTSAdviGvxQx3v9+s4DcdNLsOPNMi4MYyIdZ0N
icbKOHTPI4THQ0HkwuvXV1X8v/7xCptIPinWHFdKnBi/X1UzbZ6Cwk3OvOQrdhRT5kx0QJUgOyy7
Krr++nKf3kw+F15ZiTfDXf86f3mBMDkQ0GNU6RnlENNPM1EvkR3Bvvr6Mp98G6bwhIPSXDuOq/58
YcylnSBaZOegnPB7kqfTEKjO7Mxlu0E/VUdWsP/6kp89PlPweqLWR3Gr1j//yy8j8d5WRKum53iU
Vvww6pRqzuBK8y4cK1l+13UoBgieHI4vvr70ZzeVlCU+EJZYF+XE75cOW0j0gLH5tdVMnz4Bu1uD
ug2Hf+EN/et1/nhD9ZAu2owVDhEEdxi86/ARyVu9I/8Mq0EUw9ctw/j9X/hxNLssB8SyxQ7y+48z
K73QLbazs+uV3XCbprU13DtImbb/ynVsz0GxqrmPf9xEHHhuPmH8PU8cvwB/t2IJH8oG/ePfvCif
Pi3HZLqhbUBpf/4gZvOIivoiPyNAXkPv1RTuAJoSv/j1D/r0hfQswSBUmK62/nhaWaYC2m1RcXZw
UX2jgIjMnS1sDw5f0rqc8JTdmqjoEqrVr6/82deHmeb/XdkWvz8y1jD8GGjizsDDxa3pZrAVWXpM
TCeAgd/bjj7X11f87LdawgLeg3rd4jP4/YoArRIyJNvinPSIegNKjuuumfJ7AdgYcGPJMJOWUfo3
V/1s7bR4JRn+Ow5u4D+uGtdyqca2KM5EqngMWMRSvcMgrM4uuQ0fX//Cz+7pX6/1x+vJaLecMLnx
NGO7e/aMboVq1SQTTxiI7wf85g//uwv+8fp4SOmFPSTFOddZw48znLjY4S2qHs3Wkq91gaP1X3hv
WL2AENOw4GD5x/2MyJC0KqLuzuWYyQOjM9Vd64RgO3/JtIKe5iZOffn1z/zsa7S0Kdl2LVPJP78S
pOHYX5s+OzMMbmu/CQiX3U0Mr//mdn76hv7/6/z5Tagiqc1EZxlc0uiNSeyMzSGy72OdKv1EBOwY
n4jwdf+uYPv0Ff3LZf9YPTtYH9Hgttl5gFVl0j3JA3RJNUO/A5n0Mv6bte2zy7H9ae25psWj/OOl
iTqQGksc54j3RLBP8UmdqAxDANN5/PT1g/vshtomX7tytCMIAPn9k2c7rEJsrpS/lpw+Vu/BRWEj
PdhkOjxwWj1yzu7/5iF+9hGyvCih+I+FNuL3azo5DXwVsQGOTINcH/hRdcLl5F6S1RXSQCzq5urr
X2mua+Wf9Zlt41VEw2J5lrZ+v+QMrrBzDMm2pLvozUV30AzDyRhKRBkoqdb2EMZV+kETU0NDV91e
jWuw5td/jU+fq4NoC2am52q1/vlfipvF6xqV2zo5GyFYjA34jP4Sug5WbE4c9Fy/vtqnj1ZTDCuT
kR7P9verqcQgkHCOknOANPmEKbhCXI/J+MHJ6QBWWa1fJk/Iv1lhP1sJbIiia/0mbQzWv19Vgkxb
u7FrJRwJzATz0G5bOonT9utf99m9pJChAtY4opT5x4ub4fJGZzKkZ0kY0GU/BVW/n9KlNlEm1MHf
LG+fX0zxNWrLWsvh33/UUI7EXXhzcoZmKt/AQBsXogwdUK2i3339uz77OKTtCM75TAA8+celOntG
Y2XYPDVTaDLkGfz4U1TPd+R9IKfHIFj/zRP77D2hnSX/m7Mz25Hbhtb1EwkQNVG6rbGrJ7sHu8q+
Eew40TzPevrzyRtn7y61UIXuIEGAGAiLFLm4uNY/mKgc2Kquzo5jkWRqIqHnnpq6RKzZz/ru91BZ
lFkaHTIxBn5lX+6px6DJfHmuS8vKcYBZb/D0VtVZhmNXbsGFKEj2qdjj8xnkYjumpt5tbNQergwm
FkczNSy4MXlmh87myY3opgPIrxPw1nKdUyR/1YRE40MW+l6BTLUhCDQwvq2hezEQUUYF0rfsrxUk
wTv6hiaKR1is0dqi1vs9UgrrcHk5xPQL5lGKPHMqwlDgIYU+32Y4r2YxhqfxCf48QG3XwjtNKcd/
Iwjq4NdEBGjX1J9aB79K1D9FjUUJ7z5t5+OGcfm3LB1jns+O5HBZ1Mdmn6buOlWgYB6e4gwbRwQF
VYRJsk6t/E/cdW8Hmn+VUOurKM94yiZq9XPMUWnZaK0Q4tBkIM+vnK4p+sxXWLJ1JaAFzYRWf77C
amWC0bQLqhD0hbI1QFkF7FFpSdo+6L1RnMPWE5B28IgQUbW+vKZLgyMfNF150/NWmw7im/Bv6VRI
8JmyjxLtKJDTIfz0r7g7GMoL0rpDuC/oeIYPaK5G9asvAbXtL/+AhRNAes/+p/YEO0bMZt/knV9W
/K6jqaFQheps3Fg3Rm2m34FQ+frHp0v4p7nPTUdZZP6ejlv0HSihOXBxmvIF0Uuk10SBwsjOBPEf
bGRaoXCTel15r5Sg9T5x/2mSHINEgw4tBfLz5dZ6CIRRYThHAcrenirWhFYK+IXzNAg8a1wDFPOz
ictfeuVuWgo1qNFohiVB8dDkmh3kCR1WhHQ+jlZr0WdrG00QYrzR+ZongIx31Iy99Bn2EJhD2+mU
I9kzlAkV47yt4jqIdut12/X3Hoo9OI3kQ6M/DD1chtPlDbH8Q+0p+nLOiXazLanTKoRjqrlHB8Wl
bE+FDm9q1WyHr+h5qMibDDTFRGvTQbPrfmwOrjpBP/wg6Omc563p7r2C6woTayeSe3aDvRexGl7J
35Y2LtUgh9tX4/Sas/UsISZ2bq7ax06BtYnTfXMfYEHxDwIqzfjxtEkjFeaL/I3B89pahCKmp+Kk
fdRbJJBpg430DPOiE3dKm3oFyqJV5xvrvBFO8OXy55imMYtO0+k0OZm6wUN4Nk3MGnqNDMQ5gmdH
VaGp8ZvoYsGL30jBwHypSjP7D7Z//LPKRfzcozse3lz+CQvJAMUhk7WGXIOgwSwcY0lvQhB3nSPo
Nnq0aMbALc4z41vjjtBitDa0f6LbHZmHy+MupD1kxUhambrOoZknqzhnN1D8hHuEG9OBNeHOTScJ
ObSvvTEK9ogFB+mVuU7hbr7cKA0LwVVg03mYpVqjEaH2krvuMUJWObjNW3psYZRpDo5/0GFhNTYl
/SU41Ciw+e2PyzNe2tPY6dEEcKhSC3M2OtpoqYAjphzDRNGGDQy7GECtZhd6eNMadTlcufrE9D+c
TRcZH1bZ0i0Coj07613L7sFs3aVUXIkKJIEtD6MbZeK7F/bqc1tkw0tYD5Ncf1CAquu18MZWUuQP
E8yEWZo0U7eK7apXitlLaQ8ZDyVmVej6+0sZpxJMp3JdOZpobnz3yrF9iFgbWqvIN4abtmoTJPpq
C0HCNIZkStvb+Rr76DchbTQt1+UPs7AVuYhVOT1eBNWZ2b3hSspUOFEqx9ilZcCj0AyNf8c4ACtH
VarckLj32pXtv7AVeYULHY0ZWlDQQ8/vqkRaKg6MnnNsCqnfZtjGY22LybW9cawiAqaG1VW1p/jh
uQA/g9j9fnnOC+ke06WOSuVbFYYxbdY3qYmIca4DkCGPShcluJE6OZzjoQUvdXmcpbWla2EiVUVf
XNdm4UWA3CugRjjHOEjATaWDUO+l3+LLUSGNivR/1rZPl4dciGg6MYXqDeNS+55NrRetk/k4GhzB
UlV3Yad3/r4OtAg4HIaDa8BTtJgzryPqXB54ca5/eycw+4ku0zd/s6ZmA4TF6TrnWCEyfZvkbgEs
SkOxWKpSfmuFh/TAJ0ak9E4404Ww7NkuamlfD2hauEe0j51bJdC8H9BoYdBQtEWLGNNTsbs84kIQ
46biCT71vbg0Zt+zbDJAu27tHCOC6c5DdPou0oLXqOybb5dHWtqhZJJELo6kZv7NZN6sJv35oiaD
s49DaQQbmEj4iijdMGqf+GrQVMH4qnQq30VJZDypsyeKfTSKqt6rtVH4a7gF1rOuoNO6SzNF/Lw8
s6U15EAAivjblJ1fuVYvmgD2APtkUsaD7EMPca0As4LB1mIo9fFahm4Kh2WkvjhVos63Ze/7QYi5
NsUfQG2AKbMRJJHfIXCi2lBSLs9t6atxo1vgMcgySSjOBwuRa0YHO3CONptxa9KkmcBHiFF+4qu9
HUc7H0dvi16P29E5oubUPccOlne7TIeAgkTPpJ9ga3Xy5/LUFj7b1G2xHZN1FORs50OKwW6xHdHt
o6Jpvww3co6jPh7LqLCeLg+0VLxkJFvyCuXmRiH/fKQk7ZHxQKb76NhYSSZ1qT7g/uRJdH3LdI84
CnavpgPRNlMC+2h24Oq1Ko//vfwzFsKZQTWAbMUkCZXzYk3NUw6vp559UyNHr4eW+Nbh5rhmvORR
4H96ZdoL68sjmUIplRoVNt8smGXYogaN6yhHFPVJwEfbe4pcXyBnoznNx7fplHeaJg9wfPnU2VhO
VLhJqhnuURlTlNSx/xpwzA2miumHF9HEjk5QaCPhpA5x/ikR8cN8LBTK0bAr0LcoyoPpLBNTqW6w
1UurbyIEfn3lWbGQXBAypuOugxagtXc+KGQf1yvr0aMhhEHVi5969lZoPV4lZodi/QbbEs1/yH0v
wJ+6L65tnKX8jvElqA+awkCBZ/sXx02rLHrXO0F4Ee1OYyM5cAPayYoArN+TMD3tQFkiAIuZYgYU
9XH6AxI0stLQwrF4+Pg34KfQOHZIFFVjdnAt0CFaKhXvBO0ExqBAP5amaor6RAR2PjRH8Xp5QG3h
6IB/AalMNsA1aUx//ubuAv6WoyYl+QC2ghIwdRHzlPAIKm6GTvgS0UEsJb2vQDh1vMTzPDRObdy2
I7ZpOCztVLQ3wxsPLxUUCexRBI8onCJC29ENK3eOZSDeJBLDQ9l/5Pbvjj036ENoV4r4YlcT3Yqb
RY2AbsYdsFQ3N+Q2B9Lh3SMIVpe/L892abdRylKpHKB0wU19PlkP+auqMxrliC25KyMQmYXTf0nE
kL72bSqfEiGTQx9b8r7FKGl7efCloMHzBp1DdP3YcLOtVlSgzQMn9E7IwFff3QDxHizd0moVUeW8
Mtb0/5q9p0AySVI7SYWLx8v5RBGBgMVvDu4REQmeiCgtuCVSFCgXIcDcPeBWCM3dhB5cIQ7eqd0K
OXgjvLKZF7JbOrxELaKXRjl+VqfVtaoph3p61CFShoMrVlfei5v66jOBPO42DaT0h6E2++S/j680
d/rUgGEBKCeez96TCewcWbtHF5W3rVVBoMXWFS6a6pvj/vJYSzegKR2wSBTuwR3PCyNFYQIvhjVD
Du+PSDXkiXuvKoAnEdwJ+68iwwlqZ9u1hsaYCSUKk0Jwy7Akyz6/UopaekabNhUSWk40Z9+BolKM
UgVOXbzbLTu4b7Bn+6rljrW3B4EzoaukLxKDBiw1LJRdElP/bsVYklalMnL00NZaBb2XOVfulaVt
wMewqBrQ3ySRPP8ajUPBoGlt95hrCQLZFoBn9SbDtl1dYauQi5WKDiKaOlJ+Yv/ZhmNSkCeHNebg
DU86hcgxXD4GsQ19T1Z980X1J482j/L9elRAW21xnsbG+fKeWIqpNgg4E0dZE+zI7Cb1/c700Ad0
jnqEsqONLNFKbeLgSxqKA/Lq3ZXPvjgciqPkYZN8z/z5oY4ZLOfaZ7s7ZfLN6imArvJQ0da9RMHk
lpsvaB8vz3ApvhBAyZxp4gLcmh1tVBa63AkbvmmLdfMqcC1cUlGGiB5zWnEw6gojgQwWNfG30qjS
neHX9svln7AUTpkturnkKih3T+n9m4srg5BVlb3lHAMsH25akqQaKVP5pwn9NruSwi/dG9N1QYJA
fcCcl12CiEq61TNdE12UG2h88HK4BPs/iQqMReB7rTxZY40mtZ2D8vxEiLEo+pgWNQIwyNbsBTEo
GRrnDTdHV1Ld8bHEfbY8ywi3Bo6DxtaKOs5OPbinQbd3ng8IfmdmYDsPH15xCpJgPqhKWlxis4Nc
CQAKJarkx3qihvVaLou92dW/WqUogisrvvB1eXWqlJyoP1L+mX3dJBqRxsI24DQmZXCI0MJBcRKr
zZ1pGl1xJUItHKCpy0DmQdeNauv052+2UtOqPbY2QXBqod4/TRC01eAm8UMLMw5jr+xaH33h9Pxt
pIK2gF3zDvEBHy6Ej1kEp0aPdIjOYdCjSF3WZXxvecNfNb3B+q0mo3ELC8D373q1wdD2419zKsZM
NQs04t+hIfENj/DgADegTK11wG/Zawfg82RUqn4lQv3tZ83yEevtYLOtU7dQg5peC06o6jn/BGCS
1X0SimZfDsjmk2qj/rAilUBAxOQN/lJnLcrxqx5yF0wLeDlUn3XT+mUr2aitoegO5ZU9sLTh6N9M
1xSgDcfSz/eAHhnA+n1+4aAaPTJLpW8b+0Sv0Q2nCI6K0uXVX9xyYN1VIihtSH02HP54JkA7h+FK
qNG7WMN+atcjSY1qJEAf/96wmt+Xh1z+CI6FOLekgULKfz5F1/c9DxSKd0o1B2TVCraY9YwpzoCu
APLU2U2rIuNzqJEZuk8Tx8Iax5GR9FcN4q0HldyFslYRAUbCtyr/YzdGJ67gnJe+ArWY6eKkaEeh
8Pwnpswf61Ww6j7CCyGSXAZuDrgO3Cgl4jxXvsHiYFP/F2TnhESarQeSzzKpLCU4Cfw5vS/VqNT1
bsTutN6PSLr9d3n5p4g1PwJTA0GfMmEgZrOkoGjNQWI0EJ6SIvXjjVmBV3xGLW68el1oSyOxiYGS
mALczGwkUOkmsioJSp+FggZnRKn7F6IN8Mc0jI+LNYgnVB80QLMUm8P+4OphvgXPmmHIaBY3CMq3
u8tzX9rtJqBrbk6qRTy3zz9rXOeNr3dqeLJ/hkHZ3pqpUjwK1w9cDCKM6lo8X8rJuSsBsf3PeOas
vF0ZlaejUxGcDCMU7QG/rSbZNXoP61u1/LuCKov7FX8Lb21ZNf5AvIBgoid+kfmfiLIW2FPK/CDd
+P7nM5/uEjIoBMq0NCmGFTa24WZMW/2PSQN1/fFV5tI0LEqnKrngbD+PdeeMEEVDqDsm8v9VLxN8
IhtgfSu1LTAsIDVTr+QmC5kRBVRuEZ2i0RRazufXY8KliSwJTglv2/TBcfuo3gskDx/QSfWiXVB0
3rBvckQvsUvpU7TnL0966S7lAFN9pCvsYN59/gNyFIBJCciNlKqeqhVJmyOPRINnXesKVFHV52dv
e4qO3zBiCVZSSY1PQHDhozF76qAUQfUp0LzJHxTFalyV033SM6X93uUDJs2xwz2VtMnp8nSXYhYl
GPJNk1RUzHvRJdk9SMLKP/nogYW3FjJ8Wzwk9F2SZo16c3mwpeoY4BjeMTDQqCb8PWdvJtb1eQP9
ipIgLg04KZSJ+FVSd9D3Ism4NVJdHW/9OkZYAaGVwPndkL2gAx06Nf+lYhJX8oilOML+1iEFg8nD
S+R8oQO9SWXmDh5yf4q89UaypKYwZLDNB8Q/NvRhkq+Xl2Dav/OoTbmG00Tmy9Cz7WX2lRGGOndm
4taoFWuu1hq3KGpa2TZXTG9dKHaLNgIKo96VyLE8Ms3B/xn5b+HuzdqrbqRiFGqTAdt2o2/p7Jrt
M0RmBwh7r8iHxEkAajkkROn2E3O2pUnaDUYKZMv5Khu4vihcLt5pgMj0BOLQvbUr1Dd/tfzRqgX3
Y9/KUS3+/fiwfzGeU4KiSTn7uALkIoXI2gedK+pdixrYKiCM3/ioYHxv866vEVYIo/ETs7VpEXKe
YOVp87cdWrdm03uUXDOU/19cHGxeKhz2bgsVXbRdlOB/tPJiBb+8y9NdKtYQLLjlp5ANzGk66m8+
MGpGJrdvoBwbZLqGOxvh8QMiD0jbeGotcWuEDB/bQSnvgNhiYSzlRinYDGtRNiMCAWqufauBVnuf
yMHo5NAKZ99rvDjPf5eOitGED/NOde/DpMM7ovuJBGH9x45q98flRVg60JQHdQmaZwoys7EsJFzY
xYZ38mLE4tZZK/t2U5Swh2Qrmk2M4NJnPrfBvqZqAAnbmtK0N6tO0QvekhoHp8kD57kfsZ+1g7z/
T0uiFhFfqgobVbnaa1ycp0FFFnDlFL5nextdhQDNat8/hWMwnujnNOrXzin08dkF1lRuDCRlr3Xc
p/0zD11kt9SDKFxwNc7WFsEhBITNNjghMVL9KMNqUpsc7Xwt9cRurlzDS9GKlzNDGWSeXBbny5pp
SRqUUAeh0PoV2h7YpzzxasDnIev1Mt7FMkL+owwypKw+voUmKDCVIEoFlD7PR9bHsObBxuXrI/fz
q418+x59qhYxdc3/WQw0Ea6kWUvrSrGXG3HCqfI5zwd0lVhDTEH3T5gjgLvW8J5Rb6PKzOstsjFh
cAWCtJBh0dBEP59HIt2DeYcKBbF8Eujh6cwzvbqvsKnKCQbegNxZMlbDY9NEGITIeNI6CrBDzXeX
F3hhvhLI4UQwpC1FS/x8vjpizdmIddYJBTJtk2s5b4fatP8MoBxfLg+1cEx4G7GFJlQ3bJjZzYNl
EdpHRhKeeiPFIXYcDZHfKtSCsBa0e+CfnZMOxZUNtLB1qSxYzkSipDw9P5tWg5FIWhkBz6VWbByn
9B0kEoX8D70386704njvCnCuV7bRFGhmx5OnkGnzAOAvarfnyyqR3WkVrFePAGsnJzI1aPOnpCng
Ul1e1MX5cfyZIe8hiKLnAw2Wq1le2YN1NjB4X8exxHciopzsbmx0ruOnKtOtak2/HnT/5aGXvifn
cqI2UXIQ9izYGr6GwcsQA7HwuuweETBj14Z5jbC/oW1qoQxXotDSmgIfmVg3PDY5NOdThadVxNhk
ATRokfg9CDMCJCvzuLuCU1kqpSCQAMCCFpPOs3b2rEP7K1UctPCO4BG7Q4g8OvJ5SncY5KCsEeCJ
XrUEOaS9V2YIGHfKH0o9iM14Vm2hl2daqHqNsi7wcNXbK/tqKV7Ac9TBQZBgv2s+FMmIvnxT2UfQ
Qo56W2AQ6t1osu6a1xBnBmVVKEbzDJBCL/YG3Snv8PFvTtZANQ6iFf+efXPZtiaye6BlMXnB+8Wv
hs0AZG839Ja5xmTlE8RgCfwHVCSRQ6Pfc/7NeZP4OvZi7rGCXf5bzXUtw4jLwophE+SjEqysmurx
XT/iif10eapL2w3MAtf6dPMAGzwf2kUumg5FohxdCSJrrStF0yJ3L6t/PjEOdxzEtQkFMofjulgW
JSiB0k8ag/4myksZrw0KdNcQIEuRnj4vog3UqaSYFwgzBH3R2ACOiP5gvUYOK7kDtYtJbZMF3y5P
aXkoCpGkmbwv5z2rNKkVhJcZSlei6KZN1N+RW3bf8oq79BMjgWsABkU6Sxnm/CNp6FXhtBu4xyTw
602UZvjT5q16zx52r1zVS5Oi4kYlYvpU74QMishsx4R281EEaIMPSZVg7R5gWbvycqe7clcuhXWy
ENCqvEyhx04/5k0iiz51paNDrBwt38NhKlA7PN9l3o4YIeB9fnBoO463jj5mVz7ddKDmF5czxXNH
JX025hUXPaYeawIIPvE0KX9xPvKXWKq/80Zz7kXouwi0W5M2fpAX93VUl1fSkYV52yr5CKIfVALe
9dsVFz5s7bU8TxInfVGqpB/WQ+vkd5rZxj+twgleSgf5xythdeEq47HGxTJ1sblKZ4WACHnCwbMj
/xRLO/0x3dNALyu0mC0lMp7JGsIrwWVxQLbsFMJ5Ec/3bY1WeZubIXktVjnf0cB2v/aV9yKSJhJc
JLF3ZYLvgxk4KIqUE9KdEecw72IS1s0QxjoOCKo9o7rIfUUSpv+6fBzffT6oI3w58CDUZ2mnTtN+
s231UE1SBcfaU4VY2YuTCrtetb3M/ZUc9BrBOd0OUMk0P6yVMRt3lhqg0hH2Ai+JE/xuLgVXmk/I
GGZ7fO87LJYCFaH3wf3oXTgNSv1GCIdwAIL+fLJxz8b0sTU5tXzNDU8/YxOVSO3iaKU9I3KZfTTW
MR7PS5rE8GWnGH4+noADSaUUeQoLDnsLTyLX1RX2r7nyJQBwFH/0KE7DTXVBSmM2N+8shcUsI9Nk
FxUIp9vI0fhdtsHpJ72JSrPcZ7lhrTHwlVfOxfsNxPHn9U58BvMJUuh8jkOf5Ylh9tlpKp8ces25
i9wA5WGro9qdFCGVR78rr8AU30V2nUF5RVs8+4i25mzXdm5W+ii3ZieBiZPc+FSonuMhVIdNUV99
BS0OBmiXTwnTg2b7+Qyj3BxQ+4jzU0G+873JsvxJ5nT4kf1W+49mzNPE3ow1y9bawC47bUjzUzxg
47JFuxwZXsCGaJVePvfvwtk00ARgIFGb+qyzV6Q25iFtqQ7llDy3n7oINVbcp6O1Kz0NEVC7uZKi
L20TWOg2NT0eA4Cgzxex5zYogSympxrK9aFmcxyQfh+6Ff6i5p3MKuWpCOrt5Um+y72Z5NtBZ9tE
mAFGmnqYnZIyG+/ZGQqGr0GPbbeN3cv3poi93z42masWu6YrgXVp1yA5BLYRkKFuydkCYwtj9+g1
ZIAK0go8V2y3m75FQXtDa7s/Xp7ou8timijpNlp8k1LGXFPMtWMJgr3OTsjyF08RVs2ooWdpeq0I
vrigMPBh4ktYWPPDrim6VMaqSU/jQHvSSbCW8pzx31J1f/eZVAc0Wk2ftlqexldC97ss5+8M///I
9NPO908xtpqHvV56Ql3e/p7bFM+sEcCr1nhYaTSt8zrqeY+FHZZc7gSWVl4vL/HSgRGSBQYpKtAE
mMU5o0F+PccN8QQo4k7TcuNRw3oaywNMDNteS39eHm7hvICzQcqRmEoDcV5myh2CNmcfpaPMqKlG
9AlGmTZFSYJH9IpMqH3fYcqwuzzqwiTh1fECYGzos/OyYYSaSeo0dnoCri/vAjVz95Dr0ltIj1ge
RkiCFB9Nc4AvcRGDrgZ1IblDZt8178pqyhxPaV5H294vteKmRPu2/vBVfD7OLP5kaLT0CLumJ0So
XWx54Jnv26bVJJ7SFD8uL+PCZuWxzXfjY4AsnueKTRKQEARZcqr0vBBwup3mIJqy+mdCUp+KKISa
jG0Aj7FVOTm9PIdYSDr7yz9i8Vua0KDIPrid54XYsilEQPGXb4mwOqWlaNx7tWvfkJCM+7EGN395
vIWABw7NFiDyGPNdstMIBbZzq6enPMIKRKmJcquKtuvNODppemXbLE4OTDGKhioEtnkmp5kFtqqu
lxGIggbzqWx8pqeuHsrKF4+4X3pXjuPi5HhhTXg0TshcFEhID6/ZkcllUVve942hVKu86fx0owS9
o185hkuHH+1JyoM0fmgqT7N/k5RbuSbLuAqyE6cDZ9wQB5bRleqTsJvmK5f6uHX1Sv738e+H6h9o
GLQ8KN7MskfPUtMIl3ZOiCHsBycX0LxQzv+ZyuSaYsjS14NTAXeeHpNKoDmfn8gQpu4GHH7qGn3z
+0QPA+U2w81reCBH7t2faqPQW7yyZxZXFdYq+C6KkfxzPirS/5SrYe+cwlxVX0GS2fq+Vvvotyg0
+7Vwo4dM9ZGIvrysC1emQI2XOP63tjIv98raADKpV8lJdavgm4Mb6aputNze2F0gcCRNTcdf+YOt
ZTc+Btb+lTxvcdKwwZAJmISd5lhVej2ZKxREu+IYHXTXdf1V6xSuvVLqUmwbf0TsOm5Rt74866Uv
bEKc+UuLJPbMwjrCBbWPuy7BoCsTEE32uOaOzG/CYhJYBy/ziWlOxArgXIQ73rHn3xZGm57iTYhY
n9DiH9hWFJsSfvLXUa3bg1mDKF1HmpdfgV0vfVv28KT+QJ+Crsz5qLgsuTpIVaTCNBdd6wFdINIg
7yhUTBX7rlG2jW7U/0S1H71cXt+lz0oabVOts/iXOtvLeMPgE1khUla0tXxAshxfN0wIklWe58NG
K5N845j5NW20hXuN6DKhARiVpq04n2/Zqgh4BB7zJdm7MXWre+5w6d2kA4zKTVDlGLFEuCTj6uW4
5rNftvL35XlP++as2DWpywIKAKrJhqbjd/4LxqgVqlvwC1JttMPboE38L/RP7H53eZyFeM840zuF
roV4h7TRQt8oC4nUUIFBCWZo8dA0h3IsowzHNnwJbj4xHAxGysmTvMEckEcNRqMcb4UnZC/YSRn8
Le3ecg13hGuWxQj6fTwqsW//b8BZsB+70eK9jHp3Q6TF8Ecq/apRnOqYlzwCsXLD7q0P0t9R0Y1X
IDwLoYGhAdLQRp3oQLOjKstMiyKJrpLuYRe0shrM5Xe4djTfC6dz/kQozF/ZNAuHhREnUDVKekDm
ZyOiUt7XBkamp7Io/S+q7ktAWj3up/g0lf/hVu9g5GXhb3P5oy6dlrfDzta4afH3E4YSnRyv/JXl
mbxLjTrCSyZri1+5W94BJPqCr1hzi1dqVmwvj764zJSjgVUgZEaidH5SqnQAHFXzhcc2905gD++K
xBt+1aox7I1adh/Pr3kuANvhicbf8x2MZHekhF0Un6ym/l2VGd5QuidOSivMa1LTC1EXWB8FfcTG
kOaaP1JE07ipo/powMfqrVvkya1eun2zqhSv2Qd1UGMM7LuTQ/HH8dBT+Hkz9OyTYgUYBegvxydR
htBqZOHIraMY5rEmDbyyoku7lnsSZDgwDiLe7AoFj07vPzLCU5Y0LaYoo1a3t1oRt1j6KdLZRIqG
gVlb4Pl0c3nrLAU/Cl208eBDgCOdbZ208Zw6VkB9g24d7noTOpoNMeAfo6maK3nC4lDkgLwC/0K+
ZkO5qII3wlfCExDk8mAXY3VoM5ifMWriz5+YFW1UpgQtixvs/EAo2WBGA96cJ0xxw72NOeCqjxrj
MZBcJJ8YCi/lSSORIv6cvCBHNq6YvBHKscAssY0GY2f5Bs5Qfiyz/kqcWToPiL7872izjVIPUY/8
I9KIGgZ1OLblQLsehNsZ6yDGI6DA9chdISEs97lZpVdSoPfYbo4E4ECERFA3YL/MlnUEfKl6LaMn
DQkhZuhdjIqnpnXoKUATk2Cse+2eMpz5kuDijUUHKP/bGLfvaxyOpb2EMBkhD2YWb5hZbqAVzYAp
Y5ickq7qdq0fyTsa8+XWMnGFXn38C4NnRyIG9jInZRYIMJSGbSWUmCsFy4cgaUKxzoMKUHVR03q+
PNjSGoPDMSYtSvQ+aWCcb93YrHJlSLPwRN+0HsD5iqjbDurYbNu4xIhXt0TTrSv8X4dbgdPao4O5
Wr4B9VU8Xf4pC0GJ9yGxFwMMXBPmAEHPCf2+ihGXC7JY3qdBpztrqXQr0/3HTaLpmyfatf29cJPR
/MY+EO2YCcs2W2s6YRb+swC8CjCnv02geWIn8cqVP7qwLBAGCOw0+vjtSZcPhAxK1VOGP0sZai1D
dXXsg5PdpOGtO/YZPtNO199AM1UfvVZVPizFDcJnepqaDDep5MwiIZIOKiaeLoK/gyJXkIbtA0ac
8Veoq/baCr3u2oALqTSYGT4kKQLSGfPmlN7VmSpbBgxFaK2bWuuzbSQ6oV5ZyqUtgzI1D2Ae3Vxo
s81bCc/qPWGzlK0SPWlhhfd3khmdd9fR4vT2RW5TW3TRmOg/OjInhtbUhF+jTASq4fzYBAFoCU1A
8Uk7h4d1S93cR75Jz2OAvJGHHgk42nJtOqn888FjMu0brjWeaIg7IuhwPjLiQypSw05z8gTt8bXE
HquhM235ULoDq9fXIh3r3dCKa6HiXQxk4KlqBCgFiCLVlfOBw9S2g6xPOgTx6/Ihy9pbr0GHGCv4
pPtoSWxKKidFXpocgmbjbMPi8oTVtOPLU2RUwxG/yP45wFRq7bSD/Gi0nYaiJUzEAeDAKTmfVVF2
Zt+KUJ4aWp/dNlPAA2x13+zvkhQbuMvf7l24maZFFYysGdwNuKnzwfJQJ6MKjfiHDUt961Xe+J/R
WcPRr9Ts27TPruWz7w7INDmNohrVfqiOcwn3Mdfjqqyj9Efnm8nWKKvSxznLSe5iJx9/IkLWH5Da
dD4xTd7xwNJwUYISNft8rltbaQ9B/UfhlNYmTVVFXcE9AfnoWMkNLri1+NSIJnYpfCWETmctnJyT
GNIMj38k+diteji+D4lsvAcfk8NdntndlfHe5UWsK3mzPSluTBK6sxkOupV3Sm8nP3r4QNuhCZRt
rZr9N7otzQ7rVr9YJVEf8nBw3A9aGHFh8IqHYQsembj+7smZpKGPdfIQvuSixAZzXNfXzIvmZCBS
HHIuShRcixALSXrO9ylyIkpjVbr4Jfpi2GVlXv+g1Ac1YFQhKOv+j7yvlF0ES+AbdYfqPmyqJ+BQ
9evl4/JXEuhNSYbfAdzvrx7hBHAk3p7/jjSrQYqoY/HT1GJLyVe6EvftHR7LDVrrjYPQ1CqDUxBs
0cJQ4UlEoadXK4lNffdljI3RuPEaO2v+qWs0OTZJ7djfJc55v2UEsAt+C7bgyO8HGUAGsK1O+1h2
VvUvWF3ziIGxWq2EkbSPem41wT9XpjbFlfOpYW0GMgYy3RTq5nGntuouD1wR/Ow74M6PIB3qnxjb
YhNN2gu2fpCqt41QiTZvAr0w9G1h9Wqsb9Mgjce7Qc2F+CoDxY9Xoy87fzOkoTfA9AzGfK8MWeQ+
CiDV2SH0KHpgWInGziFPtEQ8RRF/KK1WN68gJ2bRjbse4AQHfiKaT4qVU9HiTWthBNDnSlkMv4Aa
Z89a4wTNyhFYK9Sa4+2stL1CEYO8Ol9EhEsBTgD1o0BK8jiPp0GXKjFMvJ9mHOTmXqkGHmIrgPGF
dTsmvfS2RYvU9VoCixEPZQNxzEHjaNiabiZSbLSlkezK0LN/qr6viI3rDEm4Av7V2usisHIfp3q/
TJ8T7C+jVZeN3hezgftxb9q1jn187XTp3rcLkR4rw3W9uxJVo7H4MvZ1XtQP2MIme0Onx/I8hohK
3kRZgzkktgRKjsOvUfbtnm5MeauGaVJh+duL4OsovO4htUrNhsDYhL+tysf0MDPK8dVI0eDZVErL
mYxlXOzCYejbG1w5I3efha1WrfvYy7CPi4sw3DW50ze3vT2WVOA6fXCtx6xN4n8iymLtSmpuWWyl
jpPgr8EYEJSvoliG6ziJTG/Vo8VphDsr7tzgBR5I/MMZWLK7lEa5XBdmEocPeYFed0OxwKA1v6rN
wlTu9MKVPyXpkb/VCyf+UpRjUyOxgA353kRCzdtWzhAbhx7n13xTa+Amt2NbdvkWx9m4XtVx7zwj
r6rlK7UzK2cPUi9yV4MJVX3de5WOkXCuD/UOTk8THEqFOg3KBqPyXHGZuTcZygPJCvhV7786RZfb
21RYvr2pGtCt96mq5jGS21bitFuUPdRgDRa3l3etkQlJ8wB1uXVRuCH0oKG3v+uUSa07OWhO8crr
yWgezcxMDTAAY3SrNegIvOQ+Z/a+TMv+UTXLplnFph84aNWOpXcoWq13uADLwtwaeiaSvdI4MnxQ
Iy2yHvOgtkD3Iq0/3lSBHTqr2vZBsSdjCkHf6JW7oKEht27VsEt/eiijNeuea/63bVVyWBdWln8l
fE6rFhpej7m35g93OtoS8aPMuvGPN9Y+Wtl1JnPMhZFRQfwhVktXaqu8DTp7zZ1lDXsP85jkcexU
RcQrPSK45hslQULgwSAxcV+xuhHNoSg8RzwYaqmkBxdf6j5b602RJq942Sverkf70P8lWqtIv1Sq
jOtsU9Wxq207V8vRopJJoIbfXcVvfG3ViUpm2jrpgsR8UYEeWndJBsTqIIvMy2ga8XpYc/Sa+lW1
FS31dtqo6zk+9YEi21WX/D/SzqunbuUP15/Iknu5tVcFEggplBsLCHjce/305zH7HCnLC2Fx/oqS
m62tWTOe8itvMXX/ou/NAbeSKgziCnZ3l9hR42Ingsxj5aux2Kjm6FNZx1jpvhhFIP8WQSXfTjQH
A7fiXoiOIVezskPyX3318Qy71BWUAjawxfEdVbtK1n5NQhr7J0UrNOAondxGv/uiM77rkibKK6Pl
bXK5oRBOtu0Af9XS753BCwy1qTadYwLO6dU8lW/xLY5eW6CuxndZJi8aqeyZ7iBF6eTh1mrsJ2Se
FVeuLPPZnDLtrkQOQ2F7C5yzzXHCedgvtD6BBGrVtZujchR4ahlgTlpadV6juGUjLaGnxQDgaAoV
ZHOn9sXGGDv16lhKb2qAi7YrzNweDhnNltHt6sDHmtfK8vSixJKq3smiEcdJSzRlUzU4mbvO2IwN
SnhS1Mpbgqo83aBQa1930iSVbq2bmbLRfSMXe02PVB2rYwMX4l0FYzQ+djCXarAImDgaDwiTpC9+
p3OukzapxQZR2k6/ho/XtBdJhR7tFYr0UZfuInnSzYuw8sWdkURjvUkmzRCI9at4hltlYPyChh71
G2kaLUxi0X3s8sAtbfJoT0U3+zrQY7+5TxyQSx5tIjXCIVCeZ5cXnbSht68WO6IARLqKlivqR96p
3UHuM5WkrYJL4qWDSKfLuk/89hr+NYIJCQzd+4rm0RvPmx78DrJx3A0K6lYvjWUGqmfUE1AvlP6T
em8UU3YjO7FjeLlZRcZWG/S22I20nDqvMEt92Ek0N0FwxzhhumMM8vGQ0CURm8zXrTvcWcPxsm9m
trGdGHp7bBtntkHNw9ztp6bJrqoYzNe2MMPBPGZKz36Gpa2aLn3EvLrVwyws9mCZOnPryxmY9Lqw
JOWq69AbUjY1klXK85giU/VdhmYKld4YokS9CuZCKmiAgPWEBT60nk82U9y1UV/k4R6eOh7Nm6QQ
U+p9Hg0t2hk0/mY/JOAs1LyoRi3F7mme+60zxtNTFBh1d8iDJvlVojLdXvuazxm3eUZwtWaKwy5v
Gq1w06y1vyiTM/8KKnzELVRLkGpZsv3wOlAwpzaVJ19L8DLm0r9XGifOoJisiVGehUoMRe5OBRy2
Jhm1fhoqQV6IRNAU6hO3YnZfj01waYmwemyKaez2hWLFawYni4yFyZnUSIEEI8RIHr8sG8RIZcUE
tuLZSXRhuJJV9N+VLlWuGgmZtKDAUcDKCxwUhkYpVj7vonIw93WpLlKseM8JjSXALjN6OkOVFD03
TTGUXjya4UNKSWpjDkmyljPMS3cSWNsAhd97cgCFYFsvSnp1FdgG/anoKRCNdBvBiWq+8Xbk+UaB
z2BvjIBC7j4zOsO5TlPo39tSbspuWwUTQVmsRTAL4JSVRx9Q/i8dNHBHmbdxuje/F3aub6Dqt+Gf
XhKyvINnksrH0Knqv2Vmmgn3pp3mlxMgx+5ArJdpK1jXs40DWR+JEVIzDiPJ7qLu1EWDWSMpZTxN
RMvV/JorwU2siuqyl7qKTVu2ebVS6zr7fIw509dn5uQsPLfIwqo2s0eVgu/T/Gq1LvyIPrxoJUon
bu4E7ZoKrrFMjVgcSiNz3R8WLFtnMcegR250EqH8NEQ4oe2KQsnam0GqcSo3SGT6rVEpE6wevp6x
ydTEfgSd0akezRnYUiPSH0PiRjA6k5+iRITP3MMknarvapG1ygGza9O5nXD3LvArn92VM7fQNFG8
hmPhG4TnHeyEwc0R+gh/F7xkwdZHhyP97thJmnoq0MV4q7aq8oDGZK+4pl6WYCcLumgkOUVUX+Sp
mMQvvSqM6ibI1LzFS10b2nwDylsOPAk3b8n2kOv0o2OqAyp189BXMTyGtCltLTU2os5rzE6xdqgB
40DuDXptoZ3DZUGBfJt2Rjebi+dNRhPNj4quvtUnnrA7xw/S7NkSlVF/sXbFXTUTBUnvZGgx1K4W
VxYqxFHYV/34QL8g2IZThmORCO3v1qQ9Y/EorfS5lk+CCfuNBBkuF4VUlZbW6Q3ZVGJQetHID1JO
rrAzxzjYjVKs3siJkQR72Z66jWonWuTGAtEOtzbzWF/Z+MvDxm9AmZcrmhII7balqmkfyFKQOJn6
EJiB5ll2HP/K+ly4VPB1Qg6obCvFyLPCy/uIHGzQE+gHUBk4nXVcKK1RRrX6YOlEFWEDeT8RVbjr
c993pd6c9qhzKF4WNn+kUIoulVYPPLtM1gT1P5g5K8+hR7CCQpO6qKelhkg54In24DdheJRhXm31
rhp/ALySL9um7Q+fBwDvvvH/3tpMfCax8kDN6qq8FqcTr0ar7Y3e1B/GyKn/Wk1ifnfIe8xL6DSW
7IZtZDubpomnZI/9l0SKW0nVtlW7Ytr4Pfi0HVgLf6Wgsaie0izhR6EpC4+Beq2+JBYEWPC0UN30
B2BAwlPRWtraednK7tRl/WOao0WwmyrNl+9WVmNe3uVq0MGEbsOreS5nWscj+DZuxgchbP8PGJMq
3SCuWRxK0WjOVuRinDaxH4mH2MmrO7qn0Rbirax88bWZFwDiH7cwQGOIHPPL8E9FR3fCPDL6wXho
686+iSrV8nxHmA1BYGkRdNp53O4/n/sHa47jD5V/KjozpXZx+dONlKUJ1dqHIgzfol7PL2U9x30q
hXa1oVzX/MGJSP0abmj+0AiEwCjWURKeRTRO59kplCTktDUfuqGXD7os8OXop2m4pcCtu7YRB2tk
nA+uN0Ss5kVF7AFYy2JlHWLspCsy4yGr6qnaZmM1XeL3Yk0ustz+d/BZTexpkdH1Hnyg3JMrbVxp
ry8jwnnSTJUCNo2BWdz1dNKtVjZyUjNpGTWAfQP444IYPfcGkqyNHEM9TEMt24yDseZ4dFa3m4cG
NwpCC/wq3kfz9fPPvmo1CmzYF9oP4eDH/bcoY0fcikQ3QIPEhtpu0Q+Lq+9QvTVvNFtb23Zk8L0X
oVP+PUfyThzTqJcOnem30xvm82obujJdh3BX15YyvAx637QRTjlCuZ2gV9heAZnrCmpQXXz5kaAC
SasKPX26RwDUT+dSVjkCVXnCMhY84ZHRNpErBj0BLeHE8XcFRNFKOH2+dxgRcBt9JJsexFJI3wx0
X2moUT90PaSjSZea+0Fqxl0j0vTCwb7qUGvyuC942vYJD+nKpTBvzdPLia/HxWgRpM3nZfFG4UjY
6OTG5oPTiXav2nmzCYQzoEY7TLvPL4MP3kMuX44kGrQAJWl4nC6uoJo6+kNhPph9haJbi37TsXGU
Vrh5aerNprPbhCpWq3zDUD5zDg3HbavS1wJ2FxZ58OXLiZ/DMwWEXbbnbvrpz0EUSe+SUTEfylHt
fgjTL7eiGJOdJQrFnWCW7q1E/6JcKZcTg7Lg0LCQeEd87nTQwZZgXxaN+UCIaO3NXO6fI8sCFFLD
3/la4/X/joWGBwV8hPOWyRMlYq2uoth8UHI1+tOjpuhmqP4f6zzPVr7t+fUzzwthjfnFBz++uHNL
B1iWxJd/SMwOeyteYLcL1Mob4/wYGoHkBRNKjqoRhCv79+OBUeECOA+vbTlHoVET0jvDfJD62tkM
YZcd8KbABSpzENNu823XV0++oaQr9+1SSYTFRVSHQUnAiSmRPD39kEbXhoYuyuRRH1Aq+QW+2FFc
zQ4UWr+tnLi5QbdnN6Zar+/KVC+tDXsrVjDHKfr0UhdKw4bvC6rIdadFWw3HlTWzzA8OHD1FIvwZ
Qwuhedn5C/Mmj/N00B5F0Tz6fhLvjC4SnpYk6iYOsCAEi6l7ej0VbhkMiVcPgbOPKN1tPj/555cM
VlWgMDHqQPDAXAagTSjXrRCd/YBYlwB41A03ddlJT2NvSGvVp/OQAwQkahFk1jrd/SWkDoB5kZpk
YA8xHYhLX9Gqoy+MCNC9LP2ZlCZGX7NaO9XzqT29RekTgXen9kNvniDgdDNEU2Alk9mFj5Wq0byg
Cf/Q4lNRk1TpLfqL7fD38xX9aED052abhLnstPR3oizRi0CXo8euNsY7ALz11qlUeQ+hYbxvG/n5
8+Heg+PlBIkvoKbMbm60rE8nCPfWKlrLCh7L0C7Mn3kaq4VHPa2WLxMhh65UUBpFYOtvPQj/stKw
VnRHq1H2BTHvtjPrGCRlH7bJzuhxor8voLquLMkHHx4hM4d7nBgE8uUiAhqdYdRCv7Yf/EovNrlB
4BUNTUI1LO5f9LS13UpEPDCfr8wHWxvBVvhl5BZQvpb0aKlOygl7bUZF4wW4UqxeTc5g3MtSVK/J
lZ7fdeytd1lJok2Ck/m3/BNoSYkRJQLdtEfZCiOvrPNun1Z14maE75emkNvbUWkLL4ghlXx1lowG
kQLgGW6KZ7SDApOCum9F8oikmKW5oJQyr69xBHHjVF+T3v1gszEaaDqgmVCU0UNezBO/rXbs6/gR
20xZ9bKmHHAu1BHivZEijB23epMb4yZIUPvaJnFvW09QtYfrgh6s7xqqL7/JCCFal2PRleMWHUo7
+hU3Nfv0i8tCLgW22sIEiULzWf0uxBYTt5JGPIcjj46XYze6IUoe/S3C1Gv4ibOvP0cqyHqSwpLB
AuY4XZUpTitsnhzxnKp+fNWZcbK305Q+Ocvjdrmk/a7M8Eqru2rliT27a+YyEQUE4lPkqWBknA4s
soFKGYW9p4j34YkS3XTZdcXwo0jK4QlqyJr9x8fjAeIiDqc6dVYsyiwt14dYffLrNDuoCXZd3ZAl
2wzBvNINUGVeqU59NCAZDNrxNGd4KhcTtPykD0N/0J8AYthPUzeYN1lCd0zG93CjdfqqlfNZTZTr
CdsmzvB71mYtP6Uii6o1VOnFTqvW3OR92ZDxqIIWuO+E2aVWiaR7TpTRMqSjgPCc34KIbpqfmTaW
wS7Upq6sDqkyjPXKtyYe52ue3PQzBxiuBI+opZzHNbUcRFWDGvMLqACBeLDq1IJICixvaHn9kNmG
f2VTu9kHkp1M13pFN4i2YE1yJ0WGcL4XgZpuEKHJrM2gGGn/vSlapGEyS5frQ5VZfXYcpAChoQSi
NQKMgKKMw1SHeniosO7sdr3cpdJ947fAHylUasnWbhvxohErCGx6GqLzvlPC7DZOkIEXHgzQbIy2
ZqFVZelmdI5/07+VxntHNNaDZpAYf1P0UH8gNo+Sl0nvgnYbOVkiPAALybNoGit0i8zCdq/AMXTv
BCUq+303jOKmVCtKFU2h8b96hkwygvoeXdD+mAemEd5aUdTeolXpDwcp89OfOnim0ZVmHNNmjCza
gFI8FJej2qi/JqdulMcxnbDcyuM4ja47WgCXJpqQoTvRUUxmSxAz/V3rgywf7aEG6+ZONbjpTW1q
0ZUD5dW+0ANba10rkCqMU5IqxkE5LJzmSKdElK91SuXIq0uloiMzqfltBB9Zp0kfxskVfkKazOdz
/N+G1eLvUiv5aLqGGevIB/VC2oQ51IA9Us3SlZ+mg+OFvZVXv8xyFHK/bfWyiLOt6aPJK/ACCoS9
G4C0309SJOsvseiifhemVHl3Tilpb3roT3kKkcl2KJibPZCofuUBPrsW53LWDPgmvoW3uizrKU4g
h2khjy9cEc1eJH27C/Um2M1ZtVuBv0N8F8ttOezjlRTgbGQLkhggWvqolFx4Bk7vxdxEGiAdO/2v
2ctphcAEvKINCDrlB/2l/HcFOgf7CaqfubNvsI2ncfD583NWOiDwQJQFpSlwgzNR7vQHjOkQGmma
BW8NGn3BD81u7HupVyYCsbS6hnMeRZdT6VfbSLTpb16ncSWuPwu5wNlSO6AVSeZFt3kRkNBuUzIS
l/iZ8F7Zh3jaBJsiGzPNRb/ku4ShnE0z3SnWQJPLC5tqIpVMAm5C7jnoXuReiV02Q1HJ5vOIhPuu
nMbyWKh2sU9QH0UhscQB4/OV1heXIm1sVCeQaaD7Cf526eXYJgF6w9bgPKPYZk1giLrEleY3egUE
t4wmZ9Q7SFteIfQ8TEqKp19UlqRi4pV1nqkUha4+1N0vIw/SV0A3xheF0ZB/QqBgjieJXtTZC+p0
LHXU/TFUe/9ZxhXqENVTc1GHpYwuLvIsZbcqpfwegP/7srwPCCwJ8h+HhTDmdEAksZMkdHKHprUh
flid0137NiTkTu6b44jxW+D6BTWDtCr0o1YWT2pTSIfPP+RZSvz+I+B0EUexc8EGnP6IqlMKGtuJ
85yWrVptfHOy3ZAI77douvGiH219K8wofumHwH9VxdRfJ0Ymp66Ryvbu89+yvD/++ymUqukPUTNe
kqSTrJWHqemc58KxW/PodF1WuV2LKanr9KjYbDSlnGg/5tEPpR2DH5+Pfr6l+fzoqPy/0RcLgRCX
brTIfT6XfRZuzNoeA08T626952eVcWzCKijo1CCWZKtRU4feaWoWPFHjn7oDJ8ecGmPP09hfmqEz
rbR5PhoP7Ar8ZyyBgOQu7qS8s83RcUb7eegNDTXXAbvzcew9HHL0x6aswpX356MjC3mDyJhDCzx+
Xud/krJuRvIOaeA8J0Fl3KhDFTxkwh6Okx4la2Syj+ZGJ51Sw0w2Ino8HSuuiAgrnI+fMaq3hn3e
msllroX25EqJ5GDbmxja7y9vE7ACCtkNZRvEjBbLqStZb0tR7j9LvtIGXk33KtjJMU/5yhX7wWmY
bQv4aHQqadQukr4C748RhwL/uZaL3Msz3wEVUUhbE8Peg1qNiVfmfvUriqp6//kUP/iCc5YBfR+q
AXXpxRdUGwQ49bJynhVs3J39JE8RrlW6Pm3lAfjdStSwfDM59chRksAjooji15LVboZqIyVKID0n
uqTXc0F2TNxaNcWLX0gJUUSTuoHm+PefT/KDrcMljwAElTF26VndGTcVKswGy+tXAUITeXcgVRyO
EkYGWyNu1+xdPhoPrgrEGFI4xpxjl3+OBc3AKlHkUXqe8REXEqycTZfDotpKdhhd6azCWrv9o884
62ARB80UGXXxGWk7RY6PhMlzgOZmsIFV63uSakaZl4nIX9mtH9yejEWmxNF/73+dTi8xelEXovOf
M71oVRrJOvAyZZjkldvlo91C3EG+T/ee7bI48U5XlVo8Wf6zlQbtcVL7cRsncXhB39q/ssopOVbj
5K88kh8NOhuQU9SGhwdm43RyQ+7nTly3wYtEpuDpSdVv8ZHG0EMo5aEtWv1boYbRyik8HxS9NIqZ
Kg1U1DSWfIPe7+TQl83gpQ0F9NjUKDs6RJDSdvYQlFeZWjmFCwtc33x+MM6/JOPOERB1LWhAS2Me
KtbVEAiLMxE3WuWWfAhCEkpGb5+Pc749uUDRaGI5wdvQpz1dVFzRzLTOW/Ey9JZzpY3p6Ea9Zd7q
quRsvz7UzKIA70FuwA8+HSoNwjjCeDBkqD69GiU1+oW3JNhmpCy+fK28GzDCfuHNnWE1p0MFZS1q
aB3MytGyb6lUS8dhVDgKnbiyRZ3vPp/ZB5sEbQ4eB+7QWcxmcavofmGlbQh/p5ZrYxNaQ3PvSFpy
TJ0oBDOnqSjQ5mvC7Ms0i0Wkg4JOOK0LynzLOYJvqTI9y8MXWe77vaZG/kbDJdUNx1j7ToW5gWc4
qH8AeQxbJ5bNlavmo41DaDGXwmb21lKL3w/L0So1KXyhOtcdeSYjT7ey5NaauvD4+fKeX9pkBVSy
kUbnLLBbT7+mkdudMZll+lIPiVZu5TTM4xsbyXz1NxWq5kdQQLpeE576aFBqYRw0kklCm8U3TYs4
BsKe5y9KD8lXxsf4B3Uh7WocMnFAZGNYud0+GI86AYkzBp6kcstAI3PMqQL+lL9olWW4QJlDtEX7
utn0Y6+/RZSJV1788w84v4I0pNDYo6i5rGcCDIqyoB2SF3lUp52dB9bvLtQwBlK66YveMXw+SHZI
FtONAKVLtfj0CxJG5KLvi/hF8ukU/BrjivTfd/xUOubQBX59vl/OZjbncbDfZ2Er2r/LpURlMih6
LWxeZpmnxwbtI1chQOXxlbTu/2MsMjMQEnOpg2LY6cxAjxWmPIXtiybnBigBZK22vIkQPGopXGtB
nN0zJOHUZufciJmRJ54O1ulwlktfHV6coa6vND80vbLojeuhi46dE21DNYtXzt7ZOwRaDjAw+DSV
Y+AsEZl5YftZEkTqixzLhC944pXyVqVWuJL3nX+zmdSH2Tideqp02nw8/gnMnLirO/I09aWhRwG7
Fo+RCzH4XeMlsrMWBc7rdJLy871mrB38U/SX6QGfDqbUBpyX1kn+JkarAX7MjN/wQiNvGhILAGiY
eRDZnG0Qq9nfz7fmWbUBmVAkFmaVa/RnZRBKp0Nrg6mlbdVVb5RMzacQobNLMqvxtoxgGyVV0P8t
EA/8FenKcIHbpP1HTcd+Za2XVmEz3tnS0CqlkE5cw9/THxFm0uDnk9G8ahrY7u1kRn7lGmEblNTF
xhZ5k1BG+wixf/23pKcCUNyoKYe0N6qYmnGqPjUx6PdjIiu5vFtZoeWOmykaPGcI1ZIlI2Cx+HFa
iIBIkxjqK2JF2m2n+9qTBNLqnop3hYOZAp1toHq0LclEL8so6yzPMSRl5jTmczChd3+qKR7uYGG0
a4oMZxDS+ccBIJ0d1tipwIdPV06p7KTplEl9lavG+RbSebpX8IEsXbW2tesejmDvOg2ySm5PuT51
6U4Isemqoj80uoBCK/RSGCvfc/l0zD+KRJhIgKxmZmuf/iirI07sYlN5ncZkeDVKJX8zEqqqOl/t
FrGyNc+zD/YPB5Qa9WyFSfatLyNxiEWpUAbrNcorGTeKPmtQRbTSxi1FHVzndZHJV5YYZVdPotbe
5DzVt36mdy78wPRvNhLP7ITapNHm881zvhKUfudknQQITPcyL7GTHF2JVvH/xq3xJMWmT7s/6/or
30K7MY2q18+HW97HVHrprcPNZ6uRkCxrlb7T1lAh1OA14BFwJxmPmFoqpcuqqJtjr2Xdhd7bYvv5
oMvL631QvLuo8IPbpfJ7+rWhywk4ZgyaT0BWG03oe1peDoTAXLlp0T3dD2jMHOsARu/nI3+wutzR
1LUpdM9g5cVn7ydRGkYrBa/oFPUPRWPnGxGF2qXeDvFmsMXh8+HOVhcGEZqj3NK8dmiQLCZKpCSH
YRRFrxycOnU1hLVeBq0dayQ60t6lroVCr6F3a3nm8ilCCoRVnQsigArOC8IKrjUtrhHxa5VwdKDc
5JvAqXwDr1/eva/uWAajtQmznFBs1q4+/ZpFZamdnbXxK9CKcHRLOK3SNtGofoC/l7YId1TFFyN3
5kcdH+qZBi6IWGJxh0GSjGiUd+mrEQTZofJt+xI2sH+cQiCsn3/CD5aSoQDg8tAgYrPk3E2QuotY
LtJXkajhNnUUaTcIVc2gJVIgWJnX2fac54XjyJxhYo6x1CGhChkpErZjr6AXhRfGg3ZoaUbtx7GT
blI85/5/xkOoxibIBJi7dMyRG1BNkRLmr2FkBChCFHnZHGV1MC6DKssltyh0bQU6eXb25ylyGubr
Bnzo8tPFgp68FFvpqxlFww8/KottlUemW7UxgBu5VpurUjdmm+SiXwuaPviWPC/oILF35sRv/u//
RGijQcIQQPV8Fe2QQ2fqyvxQl30U0ulOzZvPN84H35LBSEu4x4nll1SNLNPCNNHq/HXKYm2b416/
BVI47DtUGb0e6t3KXfPheLyctE5nLNlyYVNVbUWRDvlrW0XmgYJEjFtgld7wcGWHmmd+pR1wvpio
KynUdcFHz+ZDi8Ush9QK+lSJXyerl2/LoC03FJjHGwr5a9jx85CTIApuE4nzu+6ZvLhHlQJ8J8FS
8hrYZYEJz6QmaC7Y5p1Tq9EPHOPhjEVyCXKq065NOIe7upvKlRbi+QLzI2gQ8HqgQ0Jl63T3UJUc
5WjMOZzWFO2NOI+Qm8i0v9ZQxIfayb+K1mEkPLqAw1I0oNS0rGeja9wVjTRlr/WoP9Vt2RwCjYer
mKxNSKq0+3y7nn9OoGF0YilLztblS9kqKEJtrPlS+6rFuv89lCeEayInPOpa9/r1kUASEnbQ3Ke9
vYj1QgebzEaqule/V4urSXXEtu+CcIfZfLX/fKjF+wusC0lL0LFAGBRkwJZ2PONUI9UhpepbkOU6
fOFa3VJVC/4UQW0eU9sINr6Q6zXSyoejzpAy7jmNAHveSP9cMz1Azb4RjfIG4UHXt41dqn8avWn3
IHS0F61Qk7sWkRXla5f5PFmKIbR4SOZ5/pf5J51ZENFKo76N6qjgwpX52m2AJvcPkda+4kZx1a28
/PMz+08S+t+IiPTRep7vgGU51Bzwj1GDTHsTA12koM2nP2pkSStVnsW5+2+UeVbEGFB6l/C8tKEw
mWWK9taA4zkiuAJMspegfuZxhsvkqOIb+jXcGkO+V+d5okgxibcXd5s9tIMjpbr2Vua4bG/nf9N9
OYZQOMIWkNREwPH5Tl0cv/9G5PaGu0CVkNz2dM8UZYZKoJrob0AQw23tROYxFKiVSp0ubT8f6nw9
SbboA9Am4w9tudOh2t4JZ2cuEbhyMFYjCLEp3Bh17iMiLqdQJ7T2+csjoqxGQqzpQDf4ezqiEth5
b4CcCVw9qp2L1nZ+RGS9ziaqdIi+NQZuKzvz/AgiOcY68szz4MNhOB1x9DEgjXWkO9xWQVftWwsR
BSEQaXyrk8He4ncWPGmg4bKnz2c6P0SnJ4LxZtVBclio2UsgsRMbwnSSCmFVUJ/yt2BoxRGVMNvV
yiK4C9JYuUHrBscTq9YvzVG21lynz/cRupVwnXgpEZpgCU4n3qhOZzZyHgVubOiAT7B0vGaVoXDr
+RpD5Oz4zzqowFzmsSh7Lc0+iyzvJam2uoB+C/opILZR8emKNCi++jUZCJIN+wcaFedx/tr/XKhW
Xw5j1ckDO9ZPp3jroLuvbpIGEa8fGVei6YKoa4KLVkWBY+X2eQfhnnxSBieOmyuH9Cm4504H90tT
9MWksZV86EvjbqKKqF6KpAhuwlRDiCyxrUYGGw7YcDNKpexcKD7SZLCQptwro8DM3DLLx8ZV4z4l
CxwUYpXIRRgh1G/yFF01D6mFRndBypqY46LyET4ZUZtLP8yqENmFEUmdDNEeszxXM+WRuFgZEEsq
XB9uaDh4uhbYzygVZfciFagxmpNVae3WnypbyzcUgSb4QhVqHfef7/azU8ZjM3sjEU1TNkZm+XRp
qCiXWjJoSuCaTlofs9pPv2l6mXpCFNkjieBwX9t2tcYMWKQQdI1QyeAO44STXpNGnA7bGQjN6HWq
Bq6AQlQf+zIfK6/vUOK7TIrOSi7gSvWXKLoV6bakCbKWR5zdoFBgZsXhuTMHN3WJvDGheUHv6TWB
EpXqjC7A14Y6Nlh+2cudrH029cBYubXPJs2YSFui2UHkNJd9TycNUhwhnQ49JVc38r85Vm7XGfrk
NG5750IdBn1vgO7fmcNkrpyAD2ZL1I1ZNU/vTMdY3KWkR7HhxGgpumMVHqwmKONDoKpTcNuEWq1f
5UTB6Uqsfbaz6JFTjJoFQCFaQTo5na0S6G3UUiiMQODqutugRNh4SmUoqZv2QeFJheR8qwCw+CtX
zXt97eS4k9GAgZyZfSBJoPyejoxYUu6kmgbFpJG7JrsYSCfryitaTUnuGrj+IIz1VmkONo6AYeNZ
NvCdq8EMs/ablfU84TsyajQuKnQfr9t2koSrVCow9FRK22JjO42+FwSr8PiKGv1ogmwE31yovIH1
V8SJ2W50wmP5aGkkq4gt0bPzL52G06y6UmYpIX5ZUj1t9TSVw+9mTJFlgz51VWwSQI5flPQmuuPO
wwWerAedSwr5p+sREz/L5D3qXe+0G0P97STCTcefX7tIloMsFj1u+0abFKHeaT+Ry5DcYXTDa2dl
Ty338XKQRRLZCNy/DSlQ70jdXE3xAumiCo/2mv7vcusuhtEWt5NpQckupPe5BAfrVv45Htdmsowy
lkMsMqg8MAySCL4JQgPiSmlcadyYL8Gv5rd6+/mHWd46y5EWt04JhdySK0ZSruMLVLiMrfFNXGDH
8vkwa2u2eEhUsP45vDv1zv+WbaKN/BOn+pv/bYjFLRb2euNLfqjecVF7+sZ3xVbafT7Eu4vJv3fH
crUWwVeIBZFWlEyjfCq/l/tdCOvAbX934PT/hpIb3jvHYCMdkYoz1iqiS62A5TldZn9pKJVx0zO/
KNhX+qH2vTG9kevGrSTjQlFd9GC+G/Y20I6KJrmSUQLIOUry5VTv+M2bHs0O8xfibDUE48+XZRmS
LldlcYPIgPejZGAPCes57X/U2UNbrdwfHx4Inou5/kzvZEnaVAWRHxoc7J/Y/ZVeKI/OY7AJdvnh
85l8uE3/GWZxGvIxCh0RM0z+Fh/yl/FeOo77/22IxUmQzKLRUtqVd+022M7bdHS/Gk2/f49/ZrE4
CY0GnXxK5iEuiqvgQj2Wx3jtJMw30NlJ+GeMxUmohF5Ylc4YynXmuN0VmCxc16rnonJbzYv/ys//
27It4oU6cGSpSdn9+dt0Kf3RLrL92sdf8tL/O2H/zGmxj61YEYWEqPSd/1hcqfv80bzpebcvumrX
/BG/9clt7sWKOcvajls8jE2cD5UIGXMcPenOLDdS4Tm/zN//2+otXsasCBIUHlm9fjsc/tt02vHz
IT58fCmaEi8j3sUxPQ0jcNiZAOnF6p1VXeTST1v/afSTq/UP/9swi70t54GfRBPDFGLrGPsovigK
L9RXDul7O/rf7U2KD92I1MfEWwAs0OIBbix451UiTw9ObYvMVcKh/eEDb+ygiUNM3+VZjjIhSljh
QcKsI9vEaDW+hXGlE3ZghbBSdVguLoAMcFcziBWoC63jxb009kOlRY2vPNhxgv2bPGTXFREy4Vqp
uaShw0okNa/i6fRnMRw63IgBUVRdspNQWuPnxI54DIzU0V0/ChNcnX1rLSxcvhxE/yQ95AHgVgHO
LOXq28FHlltX/YeuVu1SeGDdWvmCxHiyFY9mVf1Fxy4ANcDkiHFBys9c9/dH9p9CQwJcNQyqpHjU
ytTwOHeZ7NkSblaWMWEBHDXFmmjg/+HuS5YjN7Ysf4X2NlVl1tCLwBRAW5XMMhDB4JxMksmktIGB
QSTmyTGjrM16Ux9R6169Re962Tv9SX9JH48gUuGIUCBJoCSZ8j2TicpMd4cP16/fe+453QOOdzOu
LBonBumFAHUZ9lxkiFMBeyU4RspzzmVje85HGZqG1yA0Vj42URNd+QDs9wQb99aP6oNNFUwqiGmQ
WukcxkDwJxUH4mUwePJAoSDqsIIwAK8dP4t7qwdWfJppB5AbMTigvdhP42IFhOvBNDQIl6ixBgru
6F6lksorQEyCnhtn/5NQCUM1NoE/xDO1S0qqxIgHQvgmMGI5zK8IZBs/hYnUN3F0NZiNDwA8hZFN
QSiEkoYu1JjTQVUkerL82bGj4jTmZOm6mDnTM9cKHkulkM84yFbEc46bFlqTF2XPS7ybBwMwBIlE
Be9S1ODg8HUVsKWJ7yWcbSmfExvXAkpdK4UYs2oC4HgY2TmYbRXiOMBaN6jifQAjZcirc9myPM70
fPyxnknfACw784G4Pzj4ADHFv3Qh3rgOdRCzi9ZjxoH7GFQgXjoLV1KeFdanANQds0uSheJ0gQw0
STULRMjqfCJi990TsC3EJjR881rXUrDnedlcRkG2nMxVP5XTi4BPpXiB525WBFptIbh1VoupK75R
2ghTirwIah2BiML+wZyyuzTxVcgalJ74uS5k7gYoYZAKF8jOfiFKMC1OQYITAQR1/GTsHXoFST2E
pnAEkSQC8Intk2AD24ocKJ/jKSYNQU99DiqM2QU45oVzHTjhazGaJT038P7exZkHrAhfi5c88Phs
pzpfFn4Tp/pnO7WR+CKumPpQ0kwF1IjnmTJb+aUwrc+doJiEqAzgQ33Bl6hh7rEK3RflRnEYtb0A
g+BEAifJDqOgzzARJdaf5cZKmxswqlhkAQVyWTi3gTpLFg1BPG+JCE2Mh6Ab6FKPs7NnliirCM2w
IJqGIoxuaGnixqLkTPjosfFqp0RSwK2qUynRa3se5rLVZ5j2usNcA2+HzQUEEACvHQOvWGQGtY2Z
9+g3vo+YTxqiAp5zUVY+9zDvD8d31t7s0oIW3JgAK+NuBjyUnd3SQxGZZOfcZ8hN1Z/8XMi12BfC
VexZ5VxpEFuqfbdaIGCn9Ozpfdu0CRBCO4f+D1C+zqZGlEoCP4xPHgWbcDckUNUrsXDVm6jOJQ0f
LV4KXsB/muqifSNO7a/8NAt6/LK9c4UbjdYL0oJB/Eu3YlCVAk/krATeOC4bl/LyecuYL72XspTC
CzGxfnLAW7Z825SD2xtpemCg4AdBvLuL2ZHEknoUufRI4ii8TZEF/VQGpVh8AnV487XkZ5m8CKQm
cW90u9H78j3dBUf4GfltbCzU1+C67Spxghk98QqlrB7laKZc6T7CkM9pzKu+5gguQdYAaJ5gVYtZ
uYpqkOK+ddU34W9ch0gC4J97KBe9sBD6lJ36scTjaKrZLq9chJ6SexdCARGaeQTs+k2Y8vG9m6Ty
RVjUzrMQ6ZXUY926LjAdB6D5KK6gSEaEqtmNz0nTUq3zZPKYpJlez+EkxGRV8plPQIRnWUAW5UHc
g4DZ7xPAY9AEoNttwo3tM68CqDyAqv9RhTTKIhML9WOTqKAe8bgFUD59hM/d3Q1cGJR+wGuCR8cE
pHMdS+JJWcOnaUwe3QaEIXaRldcg92hOOVW1+HmCjQ6O3yB9Ob69u46VgCoE3FCgV8Xuwl3fOdaW
JwkxEPPSo5BDVprSXLpfJLEW+u7EQ/3g8IA1EJ0hn9S5F4K8VBwC3h/YyYJzLhqd82dawBMi9mzZ
rkHGBwGRCVsMZAgti6G/v+Pjp1mtgqYtnz5aXpXOvakeLUsQd8/tid4nYbh/ONEVvHoUBADqCrgp
25Wao3QSIkvTRxCcR1dCQ2aXeSnqSM1ii6IawV1kdtQ8+wUojo6v2v7WRMUd1aEDAAZr1kURT1N1
Bs5SfvII8bTZaeiT2eQigcehzBO4rw9CDhmlN/eI0n+kgrFF4RB2IROlF068tJhYjzPbS091eZad
qtNQXSqgN5nPUFDZA9HYOw0AnKJyCxyMQL1A5qszt1aI7H0d5s2jG/H+itQIK4WA92oTnJFzK5jI
yzjKn45/494eBWaY4hdEep1Trk12PaeFhwJ0EjaPXqRyHz1fEE+FtI56LpSDvShAY6EQHQVy3YJi
3YKqQQ7JwEd1WmWLOvFFSA7ZVY/BxNAx2l3nHYRTFFMHNV5oJKJqpfMKlIqwyUGV4XzWOcKB0I/U
ECyVhSjxnis5cdLJ3PZQHSHNAURLVHcuuI4dPjWkkALKCA8E9QtwFml9Jpe+ApmVzLehcuuGUJvR
fICu1GekQma1N1dBxqA/CaqrF4nG2XJJ1DkA1zmHK7qS5UYTmlIPPqZClKOcOKzSTF4h8Z0j0OWi
AmWqlTWxJW+hQ9i1rkC8O4uDSyvWoRswR2Yekd9VmmKT2JqbNYKMaLsCyaBzKLsAyz9HbbavAPxB
ggL5eMEX40I6yyECDJGOOuKTqTy3gZD2ZohMgnlyXpQo0rhSXSjU3KCGQyDlAoRCVeItpSRVvEvw
ktnRk+PyUXQPfjjbcc8h8CaiGrqUJzpUleqwqi17Hk95yPjMbVDZJNyc52Mf4jRTISrwzuEyGfnA
UkqSc0Q2pu6XxuWhaT+3dTBW8POmjG05x0sJ8YqzYCLVzccsBRXSCq86xfsKnJcK8QnRAtPjR12q
c4Q9IVnonhIIYzlr1FSF4dKBWgweptAvBMZkAtB5cVHiBtFP8fiW3a9RlXmT0wSsPqUmJU0hPwog
T0rmguTxwWnlRM3kVrFEO7viLV9yoGIjxLlnzX3BpjRxbgY50flM9HL/JpvqPgAvVQ5t5zOUUM+4
M8sSsuJOBA4mAHcx7P1SrVRfuvUINFp+mkwQaKm0qRuAhkND1ZIoEGySMLLOpzwXmWDNjilzLV85
S90XSulUsqDwslLVkJssaj6t0nvoCqbhqoara69ixOXrc1uO/WIRV4LuLorQttLFTOEsUSv10i8v
c0sg4goyLWqpkUSA7JKoFzG5gNSkrNx7CpcrT7Veq6TR3AJwl2XF+ZGlOSS3pRXIWwIb1QmyUpzC
H0PNgqSkENn1G4UU8xptO4tiCnyKp6kOFEtAMAOY86ye83KpeASbHRJaSxBaJBDng9JhVt9yNsc1
F8hIWdnHssh556eCT0VpVepAk3xuCl+AWrzlV+U8AA9fY1guNPaW0ELJgxBOXUoF3BB8SycPKMcB
fHomC7asLMVZDB5OsJOKwqksQ3L+GkBLkRa2ygWIW+ZWKqWTEDUtNcrF50oOGqm54OspecAQlPK8
wqvVP3OTQp0sc1GogrsIENTYTPDM9yCwA2qT21qZJtJEc8CKBSgcX4Lii8f2g+hO0oh1pMXeTKpD
beJPSQqeenjFwQJLJzhQgmsgnnITi/YMGsq+oxf6zwmGBGEeDtJqurTwUxEkHGUS6pUhFlWlozRH
sEDaHIQwBNeupwfWOco7HUXWojhzM6oiNQmnD0pggydTBGIAbpATWm4jzVGFmuNmnYYWNz0rCkDa
X0KAJ5zszONdzMeCT/AiekGthOIsQ1Qgqc/H74u9WxiUG1uBT7zGEC3t+DT4GBcSbz73MPXTEBiw
CSCFmk9IdS37DgzOJIydnmux692gVBmwWphtvAFRPtoNZwDlA3gQ4YKfXHuWZAvd4lVymnOOUK1B
pyLNvh7/wq6HI1K/EJAsON3AaQBMyN6IoQthBJV4BN2VqqrlekxsE2ULoXLpkQI2h/fcWRFi4Zss
Xdm8VE1/Oj6CvQ8G4omKn6sA2qJyvYtOAaQ/jmF4/C8xZNu+qLZgv1QTJf3Eiwnk/N7c14bZh/I1
At7bvZmFFEKGdTZzv+RgbT2LYqniF4hLZ8XcDhIl6fHh9uYWqh54SyPsLYIbC7RV7NzyYs1BuS33
vkzLCGppAL2pd9CnzW5LJwhWECTkf4Kb6/GLeOZHX45/6V6GA0hwBBLA3QBoPxgBuu8pR5Q4iCcH
2RfwyesPsewifHGaWlUcQz+ZC8V86VuQttegocmvI1JbFcqbUH+QzzS+Eavpp2Kmc1VP3HqTWNh1
WcCciKcBpgMFMthu3SlJAwcVkhaZPIJzrhCclQ0GKfDGhwo8k1vYrKryTzOAn0UEdNxmhliiaxPl
yQpnAaB4aeGnEejAJ1C+0dQkVKwzBARD2VpAgg02RojLXgbMve2JNzGi+qDmouyuAKuxi6hyUW0J
esg/VSAElFfBLPH4szJW4QnBQ7L7Xhx7URjKNA/PEV4xoPy0xoXtz0mwE51amjwFbiMKNwi/89VC
V4Q0PnWqJAB+qrRgHlY8z2XudD6DCbJurVgqhVMizaA+eXwf7e1hQH7hLAM8CeJoOiR2OFUy4a1M
nDlPaarPllPfqwCZA7uu5E7TBd/YxaneSIlWcV7Yk6Pan3jKBYL/gw4IwFGp491i8Tknxq3whGcZ
/E2hsUGfHOuqCEpX1G8Hb4wFgL8ZbjStn5BpfVH3cR5kZdoEcH2fZs3MO0c9mXMupyp359iZey7n
vP9GOAv6A/HXFOZ+ozzSFZsKuSnJdL9Kn6ZZpEPqSC6Cx8wJdLLIkogn87SRUHUnBLrYk4PYn1c8
gSjXPj1/AMd3ohAl0rjU1FdPkgPhmYvEVbnw2nbCxl3MQtB198zrgQ1NrzQQ4KPKHazjXRKLEAmy
oCxK8sSh8Gny4Lgp/PY0UUIontSW6F4gQgBavQjyG8ECKOCsWthgiXQ0JXK8viBF90LH04+SNWMo
IE8G8plOzk7sIPACxfaK0n6i8NRFLcn6eSrckJmgWYhpnR0/O/szjdcFygAROYbfgh7ZziqdB8N3
WqtPCigTPqMEYXrrxjJ4tidgv7w73tcmc8RYVkqwDt8V1QdgQASul+1Ml8NMlXPCPQVZaOFdBX7c
WepooJ9VkQmNYj+oP0Xw7YMrUFpNOKi/gnzgMU6QzruKBc6yMiR/qMgFZGBIqX+euElFZachGKuc
kaxIp9deHdv+RQDoGojUIRImfbYrpbw//iF7kwbIPxwCRENBDYIsNV3BnRXKLCjKzsLJ9AsSOTP7
Ansj+UnBo9AGR4Enc4u39gYqC/COgqp6k8vozJoQkAl4cgP5i8h50hcI2gJWJnPSMoljpecg0HPF
LBBlzQCvGapsKGNmNxdeg8MNkrSyRDGoU/oasxZO0qRnAWjSF0iliHMXy3qOa9ddWo0YvdWvpITK
lIgdWhDAAXczn7kE1JDnJMoXHe8RBxkjNfROfQtaKpeWNVG5Ht9n76ChvI7SJKOKifbbLS3IwX2K
kM8EPM5Snmli0Qiam1vWBaYgBaQ7dHtwNt3+sGsAcEauGkl4BHO7ADLPgaS1Wk7454KXbxWlsC6I
J+cPZRR8wYuoT5F7rzekJmjEHrXSoMoB1pjdpHFaZh5yCtUahQPIvTdkAh3cWaQ6K34WO/GyBjtx
X0SwG+0BXEWmXjotiIFF7db3+UVGytxrJmtV1cNblFmEl7k7S3oOxIEvQ3Sa0p/QGx9PHvbLILfq
hKISTdZcrhePUiFVS0gZ+IuoBmnjnOcS820HELpMEwC1EYBHzB/wjU5/OfTC4ZLq3hpS5pN5otr+
sijqYF64SdPjUOx/GrIsWDQcd4SP4c6xn4ZAFOaW+Nk6rGSymsRNucKj5DqGA3kNRqXijW+NDfod
eB5a50Cr3jrdwYl1k1puarBtllRZQ8lOLdHyNTmS+3SmaFO7pkWCk4/4ND0DMJ2gE2W/rHIppmEG
Tp50lkfQaQ+acwfsDFc2ZJIfj6/X3iRioSA/AGozXKJ4MXbcU7DQyrXQSPm6zlT/SQFPi2LNnBi6
j5l9Riy551qj7iX7ZfR4IbqJeDQu0u6mlyYN8AmokFlbs3j2JLkTCTG0alJC2DqfVeESPBuAvFLo
kfVGe4kkJGgJkBbDkcN11M2GimU8qRslDNZqhFtuDi9Onzd4BWtVAVXonr2yP6uwJ8hlI9MM64XN
yS4gkZMCwrFSDXsiq2dW5BVfZ6g8+KL4yJ7nVtRnv/bAxih/QZ6VsksAkQLsUudVgxCX7aPIiXsG
wY1SPcuAuDXn3Mx19Kmm+EQPU23W1F7MLxvIaJTnceVAaCJMnMg+r3UJjITzwsFmnMe5kgWLrHDc
MIMoWBm62aWLe4GfTyfOhMuhNiTowXSeg0hopvkuaI45KI+SHAkU0NDEfVxY3ZmkWBBwG+EGQAob
lXSdV8MknQZBLYP4u9an9V2ECOaZr9bJEmRO3k/StC57Vq579FBBhJDFRrkHdgzvNnblJnnM6XxC
hJ9BZuRqwIVUc+jceysP2a++x3P3BqCETbi6Kc4MFgXFbGxfkYMzIOIp/Ayqx0I244nqglbMqq2c
8xc5dHaiU6tJEEbmXQm3oVY4AEFWcyehxaKamlGpCA3laq7gLlJgukTosYgkn8P8Qq+gZ2L2AhAy
aEsAjcFDnxbjAm7FjhY3p134euyvc1HNSpNPIDSLAtXCK6HTjVgutxTsdOKZhcVBc77KwEz/yYJC
cahZSuigRMlFBiyJevySjkFBMIay86AmCYcbEkFdPyHHy6jhuEl2N4vgiPBCoZ6i3ANxtoliLT1Q
Ja3SOAqWx41m9w206RVFrOoM1cGQOOsGEQKLuLrsS9kdSMGAzXFL+8wP1eQi4hH8IFJZXMKBKE5F
WG1NRpneR8ig9gHTOyeDjgFgJTiegA7ihHQZ6XKlIZEuqsldXHqxq4HjbKpoQV4rqxlJlZvMcuy+
Or8Dk42oHmVBACwLr67OhgWOt4yraJrceXkt3IZlFa84qNE82ZaaLRQFJqfRRX51fLIPdgpUJDJv
ADTssYlyDgBCWVCSuwBSPOc2chWryTRxrkGppmsoZizmXOSWPSvcMQObyQVlmIRNhQgXoFHsZk8k
JUb0JUvvUNKOWjOXwMgJgDCjlvKtPO3bvmSEE5E9gmJw14/xXY4gy8GTOzvi5PA8RwBhAm2PSNQv
myZNrdMQhWXI7fCKO70jU1esF7bOE3cuKhyfoZZtaiVvuyzB6wHjB2+AYgmBkOrCGhsUulXIikR3
Ze4KqHtT/LNMnSCZoldezwHuGMFtV9QZQI+Ij3VJPECrk/HlJITsi+9Y15w6LZZ5ZPc5253H2qYX
lH/D2OL+hwPQuUayqYO3RhKHd1VU29d5lK6bgKvugXWzQcQkkaUAOg8oeLnJGSCUPx/fwd3NRGcT
cWOR0kCgQLULhXU5a+YWlujccY3qfsItzWlq1BQXYMeLeg7LgdmkaELqCODlBBQQu2+RgKp8Tgqi
O64AC6GVVtlHKAB4xvEPOjCbFBWC2AQQr1BK6ziNfuDpEAzi4jtvimo9qKIRzdV1eSGo9mxZ5GJy
VtQi0tQJ1TWHAHsfWVzX9FE2FFSf40IC8pc+a9iv9BOvFGZ5CaM/IfbHiR4jSz0RnIm/AAd//HMo
WXrfXU0P/I7jig1E4aF4c4MGjjJrUSu1E8YAqiP27ITP76BdCjK2dDrhF3zYQKYHuJ/QWvjInd6E
epav1SQLLoBiyda5agfrKQj9nn18x6si19/X1X8Hz9rttvP0x3/Fz+soRiWvZWedH3+8dtYkSqOv
2b/Sv/btj7F/6cePsRneZ8Q0s2sj7v5J5i+i/df+F0ZmMD8sQ9De1p9yk9R3Zpr72fHf3Y4UH0Ib
uo2cMHuI9pr4rj+0+ZjfbOjE3IzroY7Nf/vbGor0GR2f5UTh315/6/zl3/4Gw7qzw78NafM1x1rw
DXx0/oKmJeEHdQNmg87C5hf2vB+F1utvc/wPoI+AtgXoCLa/th3uzOZvTcLx72vnersrvo2cmcxj
X7CdHjoHlGb873udvWEKZHwjKD4R1H39Rnzi7hSo8g8AHNGgGDxE+utPNwUUfTtoCjhe+gH3LI01
I4u0+cXMAejvfqDKCsAyi5spwDsMHf6JdgFNxw6aAhGrTI3vBhC4s/z8D2AvRXAE7sK3mflzffom
GDXo2wX1B4gugDyO6hPSX7h4dqYAuM4fcNMjjIjY5ebXdrK/a/m/4w99M5ea7fgvG2vqmOmOSe79
A+3x329gx1hS0mn6P4AW4I/haY/nDfMXqbHddvWr8f2Rsb2bHb/zm+0J2PT7+tdfP3h/KN/Oy/5v
sdbw7b+/85UI2AMu+D3fhQsmxLfsfRNM8s4nRmvTCHv+DDNH6d4f3p2R/kna3gjMHLRfc+aYxCBr
u15uLsfXr74xAlxkH74SZw1/bzt0ejFsonC/fgm9Rl8/ecdUHG0yzNBb1ml2Chho2017Pb+x3dRh
Bgrgw8AWlzmJYrMdFf14MEJRvrshn38Tkcw++RCY3YmFt0/hPkPa/pCnGTH8zjyAfXDgRNxH0JE8
NGYELFW420PG/JGeBHbEyPsBuIHQJHKaqPujycBhfdzCq7Sibi8AWSGPgjcWtBkQmgF6qttL/qt/
mH7n7saeMTobEVKIKNIE2JlGXVHhCHKvETqaGyDIWp/cZ0ZmYnDbJdgcUISRaTEJJdeVQIKzwXKz
K/SO77o20yiOMiNglwrodAk0OzzCkQhuUYWqvS38ns4MyJyaz8xXHbhmOvvuHR1pBnGen7EBT27M
zAadshG+MJNJI2YIXSFITkEDeD5SIErPZO4a5iU1qbh2f59bamtCWru+MfbvuH3Zm+rPcAtpRmi8
MMadPk9+cxm+86iu8MYN6Yq3TdHTQyNKQxu+NitnHbXtbO4NCsAb2uy9gXfxyS1ua2KeYNgn106S
m/Ao26ZpTyg5aH9sr9H8Vyv2nTPzGcze5ssB27Jxiod+h4YGcEsduk8QmKbpy9/sAWfzm0t+zMf4
dq7btjaLAA8cCFOEoXva/+MO8MYL+uud3w8HXT7IIxxZis1K/3Ersd2JQ5did/z/ZT763PSdhnFT
KV/qb+7x7z1CUZoZJ3cdN52q7wxteemf3Bt+YbxEpG2MHk9aXje06VUObygwfOau2H9Y5G+2iGdR
+EI9u3aIW3vSu3+3r65jluoGE0wMK2dGPD1qBL9zAW9xaQZsszQxdXyKdzfs8nf1XWg29veOHLzz
UTw3bIK7uJ3LzV449nb4zgXT6pjkzA6j6Nzj69W/wVZGY+AmJ07ctrXdu71bob/pc2Kwk0CRK0PH
e54Sw/TbdjZjpUR9g5slRtK2smmUgmKGNnoRkZfOFFAFnqHNoorYcLK2nc1oKd3H0GavzGcjZL1F
PN+Ht/sx6MwBlaAbOthPeLIz1wM0UIe3em/kL87JB2I8s89Y1FyM0Diyboy9RXp+eKuvvjgd88ky
cEj3uQ8t4eGdfDHT7GRuhF7bFN10eNq3P77/KfGTGZiMkYAq8PBWb6ITbLp/Sk+6zzdAEIa3vorQ
7Ml9/vziIJ7mrJmjCMqIMczyQx4+n5ynewGHKUh6USkxwhx9eM5PrvOU2ZGvrY8wR/9+t7xf3j0u
F//jhG4ek2DCuvsfwSHUvgGNTQXRqBwKLas5bhj+OP/jUCTr93X/D337TrqGGczy1Tf7rt9/nfPN
maZBcaalv0SA6MNXy0YUGS8WxtYIfdut38f50Jjk2XBctuERDOMHAsPI3hcjXHCw4ZZvvJip3X76
ZtVHmIjr2ggD9kqmJC/Hj3P//IJAobtoI9xnwH+HptOOjk4BFZ0YOlbNCJ6jF3bNqBjK0HbviXNy
hcuXMdUUgzK0YUSAqQLKthk6C+IIGxdPYevkkv7j/sPdbuMbLdKhQz4PXyDB1cmgoFyx7ej9ngha
ZpcO4ifDW70wYtY0gF5yeKuXNbGgbtU5GZBpGt70Nv94GRGT2RkbjqGhi7fNEx5oe4QjfYl3rGfv
T8kI5/rKiNJ2YukpQWVL++P7t9u1sTaivSNC+beGzvI1zl7USfKiImyEhg3/xSnYbOJGGHDwiBGR
q7tnmhaTD234xowNNlZAS5KGtnprEGNt+gfdc2WU9r09VwWcniMMHEgfJ44BQGH2M4XkDJ6Ue7Cu
GDHMRtvUxrGgFA9Dp/vBNpzuO44fw7d4MKBtszfTULAfYcyGU7J2H6V+IzSbE4+6hV0zB3T98MY/
N8/mgemgtDZDl/DRMTNEm9uGNltjDFP3Ee/vqDg5zyCoGJ/8/WSZRSTK8teTudsdJRkY4UNeO7zM
QyO1HYIu2391DnUKFfYRfIj7GFEdvz5kbwDlGMP3uXZeXnzzZGmkbCxjE3P/7dWHFfmudOvrrN3b
jgeISIhZ+/av2xDH7koB6AWkSG8koP/pcE1vFQMLRBz///3P/0w9+tOK1IAKYARnxnMUGO2qMfYQ
SWYZpTrtoN5/xz84QUS4Kxr/aBujWx/UBShQGWNjmHgUeO12T/++cAzQ7Wb4qk95+GIwEAOQxczA
fN+O4/0ftYi8lwgT+GB4eEY6bApJpdRUY8S/Lo0cfKBMvHE6QXgKZBnDP+HW4HyHW9uOwaVp3ra3
ce22fYyw9vd4aR9oeQQbdGXEmd1xa7bD7r0EDoWQfh/o0SGQ29A40+7X0P18DEXF9LX8lrnstyIr
MyIW+zAcw8e7y9OOwwsyrna/vP9wPvzyf4nn1Iy5Aeqrr+Hdmfx1cg791+8KKPYBq19vlO2Bo4hZ
ZnVelxJL86vb0QMIP/Jn/yhgtI9kGrttRjAqHxD9IIR5mPee+f4tvoEFs2Ol6ki/zv5eLdR33frA
nUAumXX6RnhozKMUE7sBuJ2ZpDHBb9CJYvG9+71/TjB4o5Nt34eL52/Gicxz3wKmlFnB/uPZP9yF
SYOvzHU5Rh7tnGAaWAAk1eceujOWadZFW1Oy5aHNao1J7/S2oY2rNcJWOHX2UKC0YHPoaE8NEpmH
fPqjEOnv9LhPiRGumVuAlmoNHfLKeQYws5N4HyMwsUIhaJiadTtEunT9YKT+Y7EyCfLAbLNjzAOQ
wezsUh3ZobOrkQgFosz2Rfnj8HbPckRmCDMJIN0a3u45YmAd4wCq5xHazQyfHS0VJho6uxcm6Www
cBKM0Cyes9dGzWIYQPUyvOUrA7w47G4YI5l05WR23nVNQDQ5fMD3flQYXnfII8zxlQO7npkhntEd
VN0Y+aqrvDKRt8sJ+1wbI+x1HfmQ6mbXkLLBDd3LiPAbnQICygQ7uFlq29tmNs75GNGr36icARlf
29X7nztIVpUGayvGuJpBl9A1bGMgbm5R2pdbnZf7GAUld4hkdR4bKJofPr30RHdBCCibHKHhjdUk
TsiEqCDpNELTcQd6i8KsEVotDDzoyEvbEj0dYGJuf3z/Dr4vzRf28gB5xxjNOhmQKd1tDLKa4W1/
9ii6mXEuUbo4QrvbqqJLJJJeIvbZOAbY4RHO1Rr7TgPxSDvYzTIeLdn7Tn8bFhkXlGkRdkOP8aq5
B8CIvVQhStt+wPs3HgLv5kn0Fc4LA4kCKc0YEOUtigA5bhNwDXb0kHodw5+7BFNNwcy2qoIDdb+U
OX/zI/2X/6Dn5tDTDFwNYGRQoYkLjUHKqtnf3aEg2u8TcqWV+H/FwJqF0njGTRnh1vhAIRNMoyM8
kCDEkiILzDRLyc+G+mlz3MnMoR0jYz1HChUIqHZ01DKOkVTWbIO5NMe4KO7MOH/2UdwO84Wq7BON
Al52By6OcMstzCBaI++Kbvr7G2EHAjxokogtv+jHQ/eHQLQIOUgWvySN4Ld8K9LdEICE3+ZodxnG
qA/QjNg8eTTJC+NvHKVi+M4re+E6ePVlzI6XR/Btl1YdZ7vTMAaQaZmgcjGC3fNPVjmcL8amUF3m
oTZlSRxwujHNjuFlLDPbiWLWXI+RhH7AsV8Bbsu2TOUAhk7ECrgAxrhS0t7BjQJ9zsxtv9/Qf7L3
NwJUi4aPVfvl/2Tmycs/nReRw6K5IIQwvPlLM6yZqThAw5O/2WW7cp67XsF0jEcDsBsRRDrbz94E
RcZAhmC8nVmgtJdDt9k1oC2WkaJiuG1rO+ARlg0xzihjYSxQb2i7ef8zhIJ0SsYGQ6VklGY7jY5w
iq9xka67cbdR5hYQpczJ0/a7N6tGCbyHbwjacjc2NB3jmruOGmp/wTDSDnM76hG28Y0DF59pdYwr
Y9Mqe19AI7jt5v07eGuGubmTpkbeNreZi33qq7cbtrtf/pGHHf7R6RjZpju8TFjOnI2E7NAdd2/W
a9v0fZPZzBArbGfm/RP9yjK2xzgH/boRGqfRGzY0u5E7HDwflI7HOLkyUbXSjpJuDshjtD8OmRFw
WbBbmh+jxv4+f2GjQiC2Gj7ah4h9pUEjZHij97/8r+jkIQp++ccGEXJLfvnf4dphWflAXz28IxTk
Ol3EljDCu+/BCJuugYaMz/ABf7b2DvgY+UPECTzgbU5OjZRxiyDbOHzMIJV0Oj49P0blyhJxGPBu
Ou0INydwjAv25703CD9GzuxnJ3g2nkvWYoxBm7C1ofvne4xk3Bx4+Ac4c0zBDcq720l/v5378Fyz
1ZozFGmg2o0K5yGaDEPd/5764+KweJVtecWGBmN3P4FO5n8J3vUDyZ/Z99kI6we8LSiMNhZ6bpBn
XC9to5uT2P4wYIeEVu74bAR3jNojOloQUTHOzBjZCxq/AE0QCJiYpseoDdWMGtngQ9mLMSANWmd3
jPFYW0QBbDNLIzyGFW3bPRydpJJrQ707UER2mSfHAAqApuwFxI0568aM8Zw4A3EQcwtCgmL4NFxg
H3fWD6p9w9u9Ngi9tbtvzDHi1zRhm1LXnAnVQvRs+KhvAWbMIkqNxzpIY1DPbDk+L50sSzfW9MYs
HNaCjFHltu3lKl933xYjvOIegPpwXoyXzfAfomcQL7dTvrkLxoDOPcBH3c6Phn0ZpYeMIT8GnHs7
UY8OsLagXqVJY5qP2lqFvSrbMSJ8cxooSu2TRwdFKQeNPDh12vl8/3X6+f5oDyO82+aAsHXCy/wY
DI8aWBhRWN9OwWZLjRE9ujdYr4ininVDrw/UTGcnyxzVvN3oHz9GZGq7O+HCZPYv//DNoG5HTGcF
4kPtj+/fJ5sPuDbQA4thgms+RtZr+wHbW+Dkn7eY9n9pR00/QgDpdu/7YtdtXn6r/Dr0X8cubqIk
sX9JOiVs2T0dgTFwgYANfY1879Ve7640dHl5kDND4RIoH+j0brQ0j5+/Qyv8+yBvtrIHQ597yAD+
+oFsAdwfVdRGLDoiNpU5Rv35HHwlHbD7GCi0OTEaNhwxRshRA4sGE5kZIyGoRX7UTWePwZCwXOMt
wRIpj8E1f4qHz9qmWIROYnuMQNKp4Xu/icBTW6vw/ltrlYOrjIlAoLR8eLP3yLWB5ILZGtMxirko
3wzCJ8z1PVXGeKmYJG+/m16n0zGwDp9J3h0sP8YJeUSGpoGeAbNwUN5oP+C39sMfdw0c0qn5C14K
W6ki8HsaQcQszhge5hwVfN1w4RiOKzW30cEH1BgkalpEX53/fGmCej+0/uXQ+3OM1+AGZU2pVeEi
U0N8qJ8x6o20KGp9MibYMEbR0anjOu0RpjZoDIKuU9RUUCLkVqJkg3On4qZ7zIFH1T6+E0j4ehdS
jdX99kd4Kr+2v0nd0MWmYYZvihmUGPKFWZQxLgYEIJkCjDG4tc9M1M+87tDNN1yvFwgC+O1/Yz4C
Qmrtpvgtu94PkLsEg8wzntZtS5srboxcsGYTUHAhdn/goQKZ77a/94/8xixPNMM/UDwxRkXJjdMB
7YyB9Hw0QkBUWXdijBjJjQFgejujWydlBPtPJ/hnE9gzltwAxR1tV+9fvFsnWyO2dfBygbzbCB0Y
MZJp9BMOQEDH4Ufyu1CmETY1LqkUvEWHeRPHEGHZhovOTB9Jmf928iFFUDYFdGobaaYnFmkxcH9p
eWgzfgpU94YvykPkwTdldiqU4cdoF9X7bTN0//PCGKPNUdDYGewIO/MLltfZRt5P8wwkeczAx8gV
7jmZ/BhsYxqlxaRZm/bQ7o5bQpBxNoPMn4QKswn4zcYoMf68K6EGpbYwIicfc7D8wV886MbNKLPa
BHz5CqJgEL7sB/3/gQ+fA9KZQx8+u19DbfNx8MPun25jvmNHd2cHhDT/el95SOHyT/aVPYv9ulPW
PhzQH/8/AAAA//8=</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checked="Checked" firstButton="1" fmlaLink="Analysis!$D$17"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 Detail Dashboard'!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hyperlink" Target="#'Time Analysis'!A1"/><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1.png"/><Relationship Id="rId18" Type="http://schemas.openxmlformats.org/officeDocument/2006/relationships/chart" Target="../charts/chart14.xml"/><Relationship Id="rId3" Type="http://schemas.openxmlformats.org/officeDocument/2006/relationships/image" Target="../media/image7.gif"/><Relationship Id="rId21" Type="http://schemas.openxmlformats.org/officeDocument/2006/relationships/hyperlink" Target="#'Time Analysis'!A1"/><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image" Target="../media/image14.svg"/><Relationship Id="rId20" Type="http://schemas.openxmlformats.org/officeDocument/2006/relationships/chart" Target="../charts/chart16.xml"/><Relationship Id="rId1" Type="http://schemas.openxmlformats.org/officeDocument/2006/relationships/chart" Target="../charts/chart5.xml"/><Relationship Id="rId6" Type="http://schemas.openxmlformats.org/officeDocument/2006/relationships/image" Target="../media/image10.png"/><Relationship Id="rId11" Type="http://schemas.openxmlformats.org/officeDocument/2006/relationships/chart" Target="../charts/chart11.xml"/><Relationship Id="rId5" Type="http://schemas.openxmlformats.org/officeDocument/2006/relationships/image" Target="../media/image9.png"/><Relationship Id="rId15" Type="http://schemas.openxmlformats.org/officeDocument/2006/relationships/image" Target="../media/image13.png"/><Relationship Id="rId10" Type="http://schemas.openxmlformats.org/officeDocument/2006/relationships/chart" Target="../charts/chart10.xml"/><Relationship Id="rId19" Type="http://schemas.openxmlformats.org/officeDocument/2006/relationships/chart" Target="../charts/chart15.xml"/><Relationship Id="rId4" Type="http://schemas.openxmlformats.org/officeDocument/2006/relationships/image" Target="../media/image8.png"/><Relationship Id="rId9" Type="http://schemas.openxmlformats.org/officeDocument/2006/relationships/chart" Target="../charts/chart9.xml"/><Relationship Id="rId14" Type="http://schemas.openxmlformats.org/officeDocument/2006/relationships/image" Target="../media/image12.svg"/><Relationship Id="rId22" Type="http://schemas.openxmlformats.org/officeDocument/2006/relationships/hyperlink" Target="#' Detail Dashboard'!A1"/></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495299</xdr:colOff>
      <xdr:row>4</xdr:row>
      <xdr:rowOff>73474</xdr:rowOff>
    </xdr:from>
    <xdr:to>
      <xdr:col>13</xdr:col>
      <xdr:colOff>434339</xdr:colOff>
      <xdr:row>15</xdr:row>
      <xdr:rowOff>81094</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495299" y="835474"/>
          <a:ext cx="7899219" cy="2103120"/>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314324</xdr:colOff>
      <xdr:row>6</xdr:row>
      <xdr:rowOff>73474</xdr:rowOff>
    </xdr:from>
    <xdr:to>
      <xdr:col>2</xdr:col>
      <xdr:colOff>329564</xdr:colOff>
      <xdr:row>14</xdr:row>
      <xdr:rowOff>76522</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314324" y="1216474"/>
          <a:ext cx="1239883" cy="1527048"/>
        </a:xfrm>
        <a:prstGeom prst="roundRect">
          <a:avLst>
            <a:gd name="adj" fmla="val 7156"/>
          </a:avLst>
        </a:prstGeom>
        <a:solidFill>
          <a:schemeClr val="tx1">
            <a:lumMod val="75000"/>
            <a:lumOff val="2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123824</xdr:colOff>
      <xdr:row>6</xdr:row>
      <xdr:rowOff>73474</xdr:rowOff>
    </xdr:from>
    <xdr:to>
      <xdr:col>14</xdr:col>
      <xdr:colOff>139064</xdr:colOff>
      <xdr:row>14</xdr:row>
      <xdr:rowOff>76522</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7471681" y="1216474"/>
          <a:ext cx="1239883" cy="1527048"/>
        </a:xfrm>
        <a:prstGeom prst="roundRect">
          <a:avLst>
            <a:gd name="adj" fmla="val 7156"/>
          </a:avLst>
        </a:prstGeom>
        <a:solidFill>
          <a:schemeClr val="tx1">
            <a:lumMod val="75000"/>
            <a:lumOff val="2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520064</xdr:colOff>
      <xdr:row>6</xdr:row>
      <xdr:rowOff>73474</xdr:rowOff>
    </xdr:from>
    <xdr:to>
      <xdr:col>4</xdr:col>
      <xdr:colOff>535304</xdr:colOff>
      <xdr:row>14</xdr:row>
      <xdr:rowOff>76522</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744707" y="1216474"/>
          <a:ext cx="1239883" cy="1527048"/>
        </a:xfrm>
        <a:prstGeom prst="roundRect">
          <a:avLst>
            <a:gd name="adj" fmla="val 7156"/>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289559</xdr:colOff>
      <xdr:row>5</xdr:row>
      <xdr:rowOff>40136</xdr:rowOff>
    </xdr:from>
    <xdr:to>
      <xdr:col>4</xdr:col>
      <xdr:colOff>156209</xdr:colOff>
      <xdr:row>7</xdr:row>
      <xdr:rowOff>135386</xdr:rowOff>
    </xdr:to>
    <xdr:sp macro="" textlink="">
      <xdr:nvSpPr>
        <xdr:cNvPr id="8" name="Oval 7">
          <a:extLst>
            <a:ext uri="{FF2B5EF4-FFF2-40B4-BE49-F238E27FC236}">
              <a16:creationId xmlns:a16="http://schemas.microsoft.com/office/drawing/2014/main" id="{00000000-0008-0000-0100-000008000000}"/>
            </a:ext>
          </a:extLst>
        </xdr:cNvPr>
        <xdr:cNvSpPr/>
      </xdr:nvSpPr>
      <xdr:spPr>
        <a:xfrm>
          <a:off x="2126523" y="992636"/>
          <a:ext cx="478972" cy="4762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323146</xdr:colOff>
      <xdr:row>6</xdr:row>
      <xdr:rowOff>73474</xdr:rowOff>
    </xdr:from>
    <xdr:to>
      <xdr:col>9</xdr:col>
      <xdr:colOff>338386</xdr:colOff>
      <xdr:row>14</xdr:row>
      <xdr:rowOff>76522</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609396" y="1216474"/>
          <a:ext cx="1239883" cy="1527048"/>
        </a:xfrm>
        <a:prstGeom prst="roundRect">
          <a:avLst>
            <a:gd name="adj" fmla="val 7156"/>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91240</xdr:colOff>
      <xdr:row>5</xdr:row>
      <xdr:rowOff>40136</xdr:rowOff>
    </xdr:from>
    <xdr:to>
      <xdr:col>8</xdr:col>
      <xdr:colOff>567887</xdr:colOff>
      <xdr:row>7</xdr:row>
      <xdr:rowOff>135386</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4989811" y="992636"/>
          <a:ext cx="476647" cy="4762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121276</xdr:colOff>
      <xdr:row>6</xdr:row>
      <xdr:rowOff>82999</xdr:rowOff>
    </xdr:from>
    <xdr:to>
      <xdr:col>7</xdr:col>
      <xdr:colOff>136516</xdr:colOff>
      <xdr:row>14</xdr:row>
      <xdr:rowOff>86047</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3182883" y="1225999"/>
          <a:ext cx="1239883" cy="1527048"/>
        </a:xfrm>
        <a:prstGeom prst="roundRect">
          <a:avLst>
            <a:gd name="adj" fmla="val 7156"/>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495615</xdr:colOff>
      <xdr:row>5</xdr:row>
      <xdr:rowOff>40136</xdr:rowOff>
    </xdr:from>
    <xdr:to>
      <xdr:col>6</xdr:col>
      <xdr:colOff>362147</xdr:colOff>
      <xdr:row>7</xdr:row>
      <xdr:rowOff>135386</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3557222" y="992636"/>
          <a:ext cx="478854" cy="4762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527684</xdr:colOff>
      <xdr:row>6</xdr:row>
      <xdr:rowOff>73474</xdr:rowOff>
    </xdr:from>
    <xdr:to>
      <xdr:col>11</xdr:col>
      <xdr:colOff>542924</xdr:colOff>
      <xdr:row>14</xdr:row>
      <xdr:rowOff>76522</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6038577" y="1216474"/>
          <a:ext cx="1239883" cy="1527048"/>
        </a:xfrm>
        <a:prstGeom prst="roundRect">
          <a:avLst>
            <a:gd name="adj" fmla="val 7156"/>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297179</xdr:colOff>
      <xdr:row>5</xdr:row>
      <xdr:rowOff>40136</xdr:rowOff>
    </xdr:from>
    <xdr:to>
      <xdr:col>11</xdr:col>
      <xdr:colOff>163829</xdr:colOff>
      <xdr:row>7</xdr:row>
      <xdr:rowOff>135386</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6420393" y="992636"/>
          <a:ext cx="478972" cy="4762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33336</xdr:colOff>
      <xdr:row>11</xdr:row>
      <xdr:rowOff>140149</xdr:rowOff>
    </xdr:from>
    <xdr:to>
      <xdr:col>13</xdr:col>
      <xdr:colOff>66675</xdr:colOff>
      <xdr:row>15</xdr:row>
      <xdr:rowOff>21088</xdr:rowOff>
    </xdr:to>
    <xdr:sp macro="" textlink="">
      <xdr:nvSpPr>
        <xdr:cNvPr id="19" name="Oval 18">
          <a:extLst>
            <a:ext uri="{FF2B5EF4-FFF2-40B4-BE49-F238E27FC236}">
              <a16:creationId xmlns:a16="http://schemas.microsoft.com/office/drawing/2014/main" id="{00000000-0008-0000-0100-000013000000}"/>
            </a:ext>
          </a:extLst>
        </xdr:cNvPr>
        <xdr:cNvSpPr/>
      </xdr:nvSpPr>
      <xdr:spPr>
        <a:xfrm>
          <a:off x="7381193" y="2235649"/>
          <a:ext cx="645661" cy="64293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395286</xdr:colOff>
      <xdr:row>11</xdr:row>
      <xdr:rowOff>140149</xdr:rowOff>
    </xdr:from>
    <xdr:to>
      <xdr:col>2</xdr:col>
      <xdr:colOff>428625</xdr:colOff>
      <xdr:row>15</xdr:row>
      <xdr:rowOff>21088</xdr:rowOff>
    </xdr:to>
    <xdr:sp macro="" textlink="">
      <xdr:nvSpPr>
        <xdr:cNvPr id="20" name="Oval 19">
          <a:extLst>
            <a:ext uri="{FF2B5EF4-FFF2-40B4-BE49-F238E27FC236}">
              <a16:creationId xmlns:a16="http://schemas.microsoft.com/office/drawing/2014/main" id="{00000000-0008-0000-0100-000014000000}"/>
            </a:ext>
          </a:extLst>
        </xdr:cNvPr>
        <xdr:cNvSpPr/>
      </xdr:nvSpPr>
      <xdr:spPr>
        <a:xfrm>
          <a:off x="1007607" y="2235649"/>
          <a:ext cx="645661" cy="64293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533514</xdr:colOff>
      <xdr:row>12</xdr:row>
      <xdr:rowOff>87877</xdr:rowOff>
    </xdr:from>
    <xdr:to>
      <xdr:col>2</xdr:col>
      <xdr:colOff>290396</xdr:colOff>
      <xdr:row>14</xdr:row>
      <xdr:rowOff>73359</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5835" y="2373877"/>
          <a:ext cx="369204" cy="366482"/>
        </a:xfrm>
        <a:prstGeom prst="rect">
          <a:avLst/>
        </a:prstGeom>
      </xdr:spPr>
    </xdr:pic>
    <xdr:clientData/>
  </xdr:twoCellAnchor>
  <xdr:twoCellAnchor editAs="oneCell">
    <xdr:from>
      <xdr:col>10</xdr:col>
      <xdr:colOff>384468</xdr:colOff>
      <xdr:row>5</xdr:row>
      <xdr:rowOff>127425</xdr:rowOff>
    </xdr:from>
    <xdr:to>
      <xdr:col>11</xdr:col>
      <xdr:colOff>76540</xdr:colOff>
      <xdr:row>7</xdr:row>
      <xdr:rowOff>48097</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6507682" y="1079925"/>
          <a:ext cx="304394" cy="301672"/>
        </a:xfrm>
        <a:prstGeom prst="rect">
          <a:avLst/>
        </a:prstGeom>
      </xdr:spPr>
    </xdr:pic>
    <xdr:clientData/>
  </xdr:twoCellAnchor>
  <xdr:twoCellAnchor editAs="oneCell">
    <xdr:from>
      <xdr:col>5</xdr:col>
      <xdr:colOff>571728</xdr:colOff>
      <xdr:row>5</xdr:row>
      <xdr:rowOff>116264</xdr:rowOff>
    </xdr:from>
    <xdr:to>
      <xdr:col>6</xdr:col>
      <xdr:colOff>286036</xdr:colOff>
      <xdr:row>7</xdr:row>
      <xdr:rowOff>59258</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633335" y="1068764"/>
          <a:ext cx="326630" cy="323994"/>
        </a:xfrm>
        <a:prstGeom prst="rect">
          <a:avLst/>
        </a:prstGeom>
      </xdr:spPr>
    </xdr:pic>
    <xdr:clientData/>
  </xdr:twoCellAnchor>
  <xdr:twoCellAnchor editAs="oneCell">
    <xdr:from>
      <xdr:col>3</xdr:col>
      <xdr:colOff>372493</xdr:colOff>
      <xdr:row>5</xdr:row>
      <xdr:rowOff>122967</xdr:rowOff>
    </xdr:from>
    <xdr:to>
      <xdr:col>4</xdr:col>
      <xdr:colOff>73275</xdr:colOff>
      <xdr:row>7</xdr:row>
      <xdr:rowOff>52555</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209457" y="1075467"/>
          <a:ext cx="313104" cy="310588"/>
        </a:xfrm>
        <a:prstGeom prst="rect">
          <a:avLst/>
        </a:prstGeom>
      </xdr:spPr>
    </xdr:pic>
    <xdr:clientData/>
  </xdr:twoCellAnchor>
  <xdr:twoCellAnchor editAs="oneCell">
    <xdr:from>
      <xdr:col>12</xdr:col>
      <xdr:colOff>152519</xdr:colOff>
      <xdr:row>12</xdr:row>
      <xdr:rowOff>87588</xdr:rowOff>
    </xdr:from>
    <xdr:to>
      <xdr:col>12</xdr:col>
      <xdr:colOff>535556</xdr:colOff>
      <xdr:row>14</xdr:row>
      <xdr:rowOff>89625</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500376" y="2373588"/>
          <a:ext cx="383037" cy="383037"/>
        </a:xfrm>
        <a:prstGeom prst="rect">
          <a:avLst/>
        </a:prstGeom>
      </xdr:spPr>
    </xdr:pic>
    <xdr:clientData/>
  </xdr:twoCellAnchor>
  <xdr:twoCellAnchor editAs="oneCell">
    <xdr:from>
      <xdr:col>8</xdr:col>
      <xdr:colOff>175812</xdr:colOff>
      <xdr:row>5</xdr:row>
      <xdr:rowOff>124510</xdr:rowOff>
    </xdr:from>
    <xdr:to>
      <xdr:col>8</xdr:col>
      <xdr:colOff>483314</xdr:colOff>
      <xdr:row>7</xdr:row>
      <xdr:rowOff>51012</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074383" y="1077010"/>
          <a:ext cx="307502" cy="307502"/>
        </a:xfrm>
        <a:prstGeom prst="rect">
          <a:avLst/>
        </a:prstGeom>
      </xdr:spPr>
    </xdr:pic>
    <xdr:clientData/>
  </xdr:twoCellAnchor>
  <xdr:twoCellAnchor>
    <xdr:from>
      <xdr:col>0</xdr:col>
      <xdr:colOff>422011</xdr:colOff>
      <xdr:row>7</xdr:row>
      <xdr:rowOff>25436</xdr:rowOff>
    </xdr:from>
    <xdr:to>
      <xdr:col>2</xdr:col>
      <xdr:colOff>221878</xdr:colOff>
      <xdr:row>8</xdr:row>
      <xdr:rowOff>99979</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422011" y="1358936"/>
          <a:ext cx="1024510" cy="265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latin typeface="Montserrat SemiBold" pitchFamily="2" charset="0"/>
            </a:rPr>
            <a:t>Total Qty</a:t>
          </a:r>
        </a:p>
      </xdr:txBody>
    </xdr:sp>
    <xdr:clientData/>
  </xdr:twoCellAnchor>
  <xdr:twoCellAnchor>
    <xdr:from>
      <xdr:col>5</xdr:col>
      <xdr:colOff>214933</xdr:colOff>
      <xdr:row>7</xdr:row>
      <xdr:rowOff>190258</xdr:rowOff>
    </xdr:from>
    <xdr:to>
      <xdr:col>7</xdr:col>
      <xdr:colOff>32715</xdr:colOff>
      <xdr:row>9</xdr:row>
      <xdr:rowOff>21292</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3276540" y="1523758"/>
          <a:ext cx="1042425" cy="212034"/>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tx1">
                  <a:lumMod val="85000"/>
                  <a:lumOff val="15000"/>
                </a:schemeClr>
              </a:solidFill>
              <a:latin typeface="Montserrat SemiBold" pitchFamily="2" charset="0"/>
            </a:rPr>
            <a:t>Total Revenue</a:t>
          </a:r>
        </a:p>
      </xdr:txBody>
    </xdr:sp>
    <xdr:clientData/>
  </xdr:twoCellAnchor>
  <xdr:twoCellAnchor>
    <xdr:from>
      <xdr:col>7</xdr:col>
      <xdr:colOff>515923</xdr:colOff>
      <xdr:row>7</xdr:row>
      <xdr:rowOff>171208</xdr:rowOff>
    </xdr:from>
    <xdr:to>
      <xdr:col>9</xdr:col>
      <xdr:colOff>143206</xdr:colOff>
      <xdr:row>9</xdr:row>
      <xdr:rowOff>40342</xdr:rowOff>
    </xdr:to>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4802173" y="1504708"/>
          <a:ext cx="851926" cy="250134"/>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tx1">
                  <a:lumMod val="85000"/>
                  <a:lumOff val="15000"/>
                </a:schemeClr>
              </a:solidFill>
              <a:latin typeface="Montserrat SemiBold" pitchFamily="2" charset="0"/>
            </a:rPr>
            <a:t>Total Profit</a:t>
          </a:r>
        </a:p>
      </xdr:txBody>
    </xdr:sp>
    <xdr:clientData/>
  </xdr:twoCellAnchor>
  <xdr:twoCellAnchor>
    <xdr:from>
      <xdr:col>9</xdr:col>
      <xdr:colOff>583182</xdr:colOff>
      <xdr:row>7</xdr:row>
      <xdr:rowOff>181148</xdr:rowOff>
    </xdr:from>
    <xdr:to>
      <xdr:col>11</xdr:col>
      <xdr:colOff>487427</xdr:colOff>
      <xdr:row>9</xdr:row>
      <xdr:rowOff>30403</xdr:rowOff>
    </xdr:to>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6094075" y="1514648"/>
          <a:ext cx="1128888" cy="230255"/>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tx1">
                  <a:lumMod val="85000"/>
                  <a:lumOff val="15000"/>
                </a:schemeClr>
              </a:solidFill>
              <a:latin typeface="Montserrat SemiBold" pitchFamily="2" charset="0"/>
            </a:rPr>
            <a:t>% Profit</a:t>
          </a:r>
          <a:r>
            <a:rPr lang="en-US" sz="900" b="1" baseline="0">
              <a:solidFill>
                <a:schemeClr val="tx1">
                  <a:lumMod val="85000"/>
                  <a:lumOff val="15000"/>
                </a:schemeClr>
              </a:solidFill>
              <a:latin typeface="Montserrat SemiBold" pitchFamily="2" charset="0"/>
            </a:rPr>
            <a:t> Margin</a:t>
          </a:r>
          <a:endParaRPr lang="en-US" sz="900" b="1">
            <a:solidFill>
              <a:schemeClr val="tx1">
                <a:lumMod val="85000"/>
                <a:lumOff val="15000"/>
              </a:schemeClr>
            </a:solidFill>
            <a:latin typeface="Montserrat SemiBold" pitchFamily="2" charset="0"/>
          </a:endParaRPr>
        </a:p>
      </xdr:txBody>
    </xdr:sp>
    <xdr:clientData/>
  </xdr:twoCellAnchor>
  <xdr:twoCellAnchor>
    <xdr:from>
      <xdr:col>3</xdr:col>
      <xdr:colOff>97988</xdr:colOff>
      <xdr:row>8</xdr:row>
      <xdr:rowOff>4728</xdr:rowOff>
    </xdr:from>
    <xdr:to>
      <xdr:col>4</xdr:col>
      <xdr:colOff>346466</xdr:colOff>
      <xdr:row>9</xdr:row>
      <xdr:rowOff>16323</xdr:rowOff>
    </xdr:to>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1934952" y="1528728"/>
          <a:ext cx="860800" cy="202095"/>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tx1">
                  <a:lumMod val="85000"/>
                  <a:lumOff val="15000"/>
                </a:schemeClr>
              </a:solidFill>
              <a:latin typeface="Montserrat SemiBold" pitchFamily="2" charset="0"/>
            </a:rPr>
            <a:t>Total COGS</a:t>
          </a:r>
        </a:p>
      </xdr:txBody>
    </xdr:sp>
    <xdr:clientData/>
  </xdr:twoCellAnchor>
  <xdr:twoCellAnchor>
    <xdr:from>
      <xdr:col>12</xdr:col>
      <xdr:colOff>262966</xdr:colOff>
      <xdr:row>7</xdr:row>
      <xdr:rowOff>29577</xdr:rowOff>
    </xdr:from>
    <xdr:to>
      <xdr:col>13</xdr:col>
      <xdr:colOff>610836</xdr:colOff>
      <xdr:row>8</xdr:row>
      <xdr:rowOff>95837</xdr:rowOff>
    </xdr:to>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7610823" y="1363077"/>
          <a:ext cx="960192" cy="25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1">
              <a:solidFill>
                <a:schemeClr val="bg1"/>
              </a:solidFill>
              <a:latin typeface="Montserrat SemiBold" pitchFamily="2" charset="0"/>
            </a:rPr>
            <a:t>Transactions</a:t>
          </a:r>
        </a:p>
      </xdr:txBody>
    </xdr:sp>
    <xdr:clientData/>
  </xdr:twoCellAnchor>
  <xdr:twoCellAnchor>
    <xdr:from>
      <xdr:col>5</xdr:col>
      <xdr:colOff>100424</xdr:colOff>
      <xdr:row>9</xdr:row>
      <xdr:rowOff>60636</xdr:rowOff>
    </xdr:from>
    <xdr:to>
      <xdr:col>7</xdr:col>
      <xdr:colOff>157368</xdr:colOff>
      <xdr:row>11</xdr:row>
      <xdr:rowOff>23758</xdr:rowOff>
    </xdr:to>
    <xdr:sp macro="" textlink="Analysis!F3">
      <xdr:nvSpPr>
        <xdr:cNvPr id="61" name="TextBox 60">
          <a:extLst>
            <a:ext uri="{FF2B5EF4-FFF2-40B4-BE49-F238E27FC236}">
              <a16:creationId xmlns:a16="http://schemas.microsoft.com/office/drawing/2014/main" id="{00000000-0008-0000-0100-00003D000000}"/>
            </a:ext>
          </a:extLst>
        </xdr:cNvPr>
        <xdr:cNvSpPr txBox="1"/>
      </xdr:nvSpPr>
      <xdr:spPr>
        <a:xfrm>
          <a:off x="3162031" y="1775136"/>
          <a:ext cx="1281587" cy="344122"/>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072302-9BE8-41AC-A040-0B8FA447C915}" type="TxLink">
            <a:rPr lang="en-US" sz="1600" b="1">
              <a:solidFill>
                <a:schemeClr val="tx1">
                  <a:lumMod val="85000"/>
                  <a:lumOff val="15000"/>
                </a:schemeClr>
              </a:solidFill>
              <a:latin typeface="Montserrat SemiBold" pitchFamily="2" charset="0"/>
              <a:ea typeface="+mn-ea"/>
              <a:cs typeface="+mn-cs"/>
            </a:rPr>
            <a:pPr marL="0" indent="0" algn="ctr"/>
            <a:t>$307.09 M</a:t>
          </a:fld>
          <a:endParaRPr lang="en-US" sz="1600" b="1">
            <a:solidFill>
              <a:schemeClr val="tx1">
                <a:lumMod val="85000"/>
                <a:lumOff val="15000"/>
              </a:schemeClr>
            </a:solidFill>
            <a:latin typeface="Montserrat SemiBold" pitchFamily="2" charset="0"/>
            <a:ea typeface="+mn-ea"/>
            <a:cs typeface="+mn-cs"/>
          </a:endParaRPr>
        </a:p>
      </xdr:txBody>
    </xdr:sp>
    <xdr:clientData/>
  </xdr:twoCellAnchor>
  <xdr:twoCellAnchor>
    <xdr:from>
      <xdr:col>7</xdr:col>
      <xdr:colOff>339606</xdr:colOff>
      <xdr:row>9</xdr:row>
      <xdr:rowOff>29719</xdr:rowOff>
    </xdr:from>
    <xdr:to>
      <xdr:col>9</xdr:col>
      <xdr:colOff>321926</xdr:colOff>
      <xdr:row>11</xdr:row>
      <xdr:rowOff>54675</xdr:rowOff>
    </xdr:to>
    <xdr:sp macro="" textlink="Analysis!D3">
      <xdr:nvSpPr>
        <xdr:cNvPr id="62" name="TextBox 61">
          <a:extLst>
            <a:ext uri="{FF2B5EF4-FFF2-40B4-BE49-F238E27FC236}">
              <a16:creationId xmlns:a16="http://schemas.microsoft.com/office/drawing/2014/main" id="{00000000-0008-0000-0100-00003E000000}"/>
            </a:ext>
          </a:extLst>
        </xdr:cNvPr>
        <xdr:cNvSpPr txBox="1"/>
      </xdr:nvSpPr>
      <xdr:spPr>
        <a:xfrm>
          <a:off x="4625856" y="1744219"/>
          <a:ext cx="1206963" cy="405956"/>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6947E4AB-D848-4F5B-832C-1678D8C9DB64}" type="TxLink">
            <a:rPr lang="en-US" sz="1600" b="1">
              <a:solidFill>
                <a:schemeClr val="tx1">
                  <a:lumMod val="85000"/>
                  <a:lumOff val="15000"/>
                </a:schemeClr>
              </a:solidFill>
              <a:latin typeface="Montserrat SemiBold" pitchFamily="2" charset="0"/>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$126.29 M</a:t>
          </a:fld>
          <a:endParaRPr lang="en-US" sz="1600" b="1">
            <a:solidFill>
              <a:schemeClr val="tx1">
                <a:lumMod val="85000"/>
                <a:lumOff val="15000"/>
              </a:schemeClr>
            </a:solidFill>
            <a:latin typeface="Montserrat SemiBold" pitchFamily="2" charset="0"/>
            <a:ea typeface="+mn-ea"/>
            <a:cs typeface="+mn-cs"/>
          </a:endParaRPr>
        </a:p>
      </xdr:txBody>
    </xdr:sp>
    <xdr:clientData/>
  </xdr:twoCellAnchor>
  <xdr:twoCellAnchor>
    <xdr:from>
      <xdr:col>10</xdr:col>
      <xdr:colOff>120701</xdr:colOff>
      <xdr:row>9</xdr:row>
      <xdr:rowOff>45851</xdr:rowOff>
    </xdr:from>
    <xdr:to>
      <xdr:col>11</xdr:col>
      <xdr:colOff>409575</xdr:colOff>
      <xdr:row>11</xdr:row>
      <xdr:rowOff>38544</xdr:rowOff>
    </xdr:to>
    <xdr:sp macro="" textlink="Analysis!J3">
      <xdr:nvSpPr>
        <xdr:cNvPr id="63" name="TextBox 62">
          <a:extLst>
            <a:ext uri="{FF2B5EF4-FFF2-40B4-BE49-F238E27FC236}">
              <a16:creationId xmlns:a16="http://schemas.microsoft.com/office/drawing/2014/main" id="{00000000-0008-0000-0100-00003F000000}"/>
            </a:ext>
          </a:extLst>
        </xdr:cNvPr>
        <xdr:cNvSpPr txBox="1"/>
      </xdr:nvSpPr>
      <xdr:spPr>
        <a:xfrm>
          <a:off x="6243915" y="1760351"/>
          <a:ext cx="901196" cy="373693"/>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1051EA-DDF3-44C0-91BD-3A85AC46AFD0}" type="TxLink">
            <a:rPr lang="en-US" sz="1600" b="1">
              <a:solidFill>
                <a:schemeClr val="tx1">
                  <a:lumMod val="85000"/>
                  <a:lumOff val="15000"/>
                </a:schemeClr>
              </a:solidFill>
              <a:latin typeface="Montserrat SemiBold" pitchFamily="2" charset="0"/>
              <a:ea typeface="+mn-ea"/>
              <a:cs typeface="+mn-cs"/>
            </a:rPr>
            <a:pPr marL="0" indent="0" algn="ctr"/>
            <a:t>41.12%</a:t>
          </a:fld>
          <a:endParaRPr lang="en-US" sz="1600" b="1">
            <a:solidFill>
              <a:schemeClr val="tx1">
                <a:lumMod val="85000"/>
                <a:lumOff val="15000"/>
              </a:schemeClr>
            </a:solidFill>
            <a:latin typeface="Montserrat SemiBold" pitchFamily="2" charset="0"/>
            <a:ea typeface="+mn-ea"/>
            <a:cs typeface="+mn-cs"/>
          </a:endParaRPr>
        </a:p>
      </xdr:txBody>
    </xdr:sp>
    <xdr:clientData/>
  </xdr:twoCellAnchor>
  <xdr:twoCellAnchor>
    <xdr:from>
      <xdr:col>2</xdr:col>
      <xdr:colOff>478870</xdr:colOff>
      <xdr:row>9</xdr:row>
      <xdr:rowOff>68702</xdr:rowOff>
    </xdr:from>
    <xdr:to>
      <xdr:col>4</xdr:col>
      <xdr:colOff>544626</xdr:colOff>
      <xdr:row>11</xdr:row>
      <xdr:rowOff>17318</xdr:rowOff>
    </xdr:to>
    <xdr:sp macro="" textlink="Analysis!E3">
      <xdr:nvSpPr>
        <xdr:cNvPr id="64" name="TextBox 63">
          <a:extLst>
            <a:ext uri="{FF2B5EF4-FFF2-40B4-BE49-F238E27FC236}">
              <a16:creationId xmlns:a16="http://schemas.microsoft.com/office/drawing/2014/main" id="{00000000-0008-0000-0100-000040000000}"/>
            </a:ext>
          </a:extLst>
        </xdr:cNvPr>
        <xdr:cNvSpPr txBox="1"/>
      </xdr:nvSpPr>
      <xdr:spPr>
        <a:xfrm>
          <a:off x="1700698" y="1783202"/>
          <a:ext cx="1287583" cy="329616"/>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206D8F-F8E7-4039-8F5B-B62B1C3E213A}" type="TxLink">
            <a:rPr lang="en-US" sz="1600" b="1">
              <a:solidFill>
                <a:schemeClr val="tx1">
                  <a:lumMod val="85000"/>
                  <a:lumOff val="15000"/>
                </a:schemeClr>
              </a:solidFill>
              <a:latin typeface="Montserrat SemiBold" pitchFamily="2" charset="0"/>
              <a:ea typeface="+mn-ea"/>
              <a:cs typeface="+mn-cs"/>
            </a:rPr>
            <a:pPr marL="0" indent="0" algn="ctr"/>
            <a:t>$180.80 M</a:t>
          </a:fld>
          <a:endParaRPr lang="en-US" sz="1600" b="1">
            <a:solidFill>
              <a:schemeClr val="tx1">
                <a:lumMod val="85000"/>
                <a:lumOff val="15000"/>
              </a:schemeClr>
            </a:solidFill>
            <a:latin typeface="Montserrat SemiBold" pitchFamily="2" charset="0"/>
            <a:ea typeface="+mn-ea"/>
            <a:cs typeface="+mn-cs"/>
          </a:endParaRPr>
        </a:p>
      </xdr:txBody>
    </xdr:sp>
    <xdr:clientData/>
  </xdr:twoCellAnchor>
  <xdr:twoCellAnchor>
    <xdr:from>
      <xdr:col>0</xdr:col>
      <xdr:colOff>406530</xdr:colOff>
      <xdr:row>8</xdr:row>
      <xdr:rowOff>70363</xdr:rowOff>
    </xdr:from>
    <xdr:to>
      <xdr:col>2</xdr:col>
      <xdr:colOff>237359</xdr:colOff>
      <xdr:row>9</xdr:row>
      <xdr:rowOff>185905</xdr:rowOff>
    </xdr:to>
    <xdr:sp macro="" textlink="Analysis!C3">
      <xdr:nvSpPr>
        <xdr:cNvPr id="65" name="TextBox 64">
          <a:extLst>
            <a:ext uri="{FF2B5EF4-FFF2-40B4-BE49-F238E27FC236}">
              <a16:creationId xmlns:a16="http://schemas.microsoft.com/office/drawing/2014/main" id="{00000000-0008-0000-0100-000041000000}"/>
            </a:ext>
          </a:extLst>
        </xdr:cNvPr>
        <xdr:cNvSpPr txBox="1"/>
      </xdr:nvSpPr>
      <xdr:spPr>
        <a:xfrm>
          <a:off x="406530" y="1594363"/>
          <a:ext cx="1055472" cy="306042"/>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39519B-DBF7-4CDF-8F74-6A735844C86D}" type="TxLink">
            <a:rPr lang="en-US" sz="1600" b="1">
              <a:solidFill>
                <a:schemeClr val="bg1"/>
              </a:solidFill>
              <a:latin typeface="Montserrat SemiBold" pitchFamily="2" charset="0"/>
              <a:ea typeface="+mn-ea"/>
              <a:cs typeface="+mn-cs"/>
            </a:rPr>
            <a:pPr marL="0" indent="0" algn="ctr"/>
            <a:t>631.92 K</a:t>
          </a:fld>
          <a:endParaRPr lang="en-US" sz="1600" b="1">
            <a:solidFill>
              <a:schemeClr val="bg1"/>
            </a:solidFill>
            <a:latin typeface="Montserrat SemiBold" pitchFamily="2" charset="0"/>
            <a:ea typeface="+mn-ea"/>
            <a:cs typeface="+mn-cs"/>
          </a:endParaRPr>
        </a:p>
      </xdr:txBody>
    </xdr:sp>
    <xdr:clientData/>
  </xdr:twoCellAnchor>
  <xdr:twoCellAnchor>
    <xdr:from>
      <xdr:col>12</xdr:col>
      <xdr:colOff>224141</xdr:colOff>
      <xdr:row>8</xdr:row>
      <xdr:rowOff>49041</xdr:rowOff>
    </xdr:from>
    <xdr:to>
      <xdr:col>14</xdr:col>
      <xdr:colOff>38746</xdr:colOff>
      <xdr:row>10</xdr:row>
      <xdr:rowOff>16727</xdr:rowOff>
    </xdr:to>
    <xdr:sp macro="" textlink="Analysis!B3">
      <xdr:nvSpPr>
        <xdr:cNvPr id="66" name="TextBox 65">
          <a:extLst>
            <a:ext uri="{FF2B5EF4-FFF2-40B4-BE49-F238E27FC236}">
              <a16:creationId xmlns:a16="http://schemas.microsoft.com/office/drawing/2014/main" id="{00000000-0008-0000-0100-000042000000}"/>
            </a:ext>
          </a:extLst>
        </xdr:cNvPr>
        <xdr:cNvSpPr txBox="1"/>
      </xdr:nvSpPr>
      <xdr:spPr>
        <a:xfrm>
          <a:off x="7571998" y="1573041"/>
          <a:ext cx="1039248" cy="348686"/>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0A40FC-9D78-42B8-8E13-64D9B89A5146}" type="TxLink">
            <a:rPr lang="en-US" sz="1600" b="1">
              <a:solidFill>
                <a:schemeClr val="bg1"/>
              </a:solidFill>
              <a:latin typeface="Montserrat SemiBold" pitchFamily="2" charset="0"/>
              <a:ea typeface="+mn-ea"/>
              <a:cs typeface="+mn-cs"/>
            </a:rPr>
            <a:pPr marL="0" indent="0" algn="ctr"/>
            <a:t>60.40 K</a:t>
          </a:fld>
          <a:endParaRPr lang="en-US" sz="1600" b="1">
            <a:solidFill>
              <a:schemeClr val="bg1"/>
            </a:solidFill>
            <a:latin typeface="Montserrat SemiBold" pitchFamily="2" charset="0"/>
            <a:ea typeface="+mn-ea"/>
            <a:cs typeface="+mn-cs"/>
          </a:endParaRPr>
        </a:p>
      </xdr:txBody>
    </xdr:sp>
    <xdr:clientData/>
  </xdr:twoCellAnchor>
  <xdr:twoCellAnchor>
    <xdr:from>
      <xdr:col>14</xdr:col>
      <xdr:colOff>413657</xdr:colOff>
      <xdr:row>4</xdr:row>
      <xdr:rowOff>73476</xdr:rowOff>
    </xdr:from>
    <xdr:to>
      <xdr:col>20</xdr:col>
      <xdr:colOff>113109</xdr:colOff>
      <xdr:row>15</xdr:row>
      <xdr:rowOff>81096</xdr:rowOff>
    </xdr:to>
    <xdr:sp macro="" textlink="">
      <xdr:nvSpPr>
        <xdr:cNvPr id="67" name="Rectangle: Rounded Corners 66">
          <a:extLst>
            <a:ext uri="{FF2B5EF4-FFF2-40B4-BE49-F238E27FC236}">
              <a16:creationId xmlns:a16="http://schemas.microsoft.com/office/drawing/2014/main" id="{00000000-0008-0000-0100-000043000000}"/>
            </a:ext>
          </a:extLst>
        </xdr:cNvPr>
        <xdr:cNvSpPr/>
      </xdr:nvSpPr>
      <xdr:spPr>
        <a:xfrm>
          <a:off x="8986157" y="835476"/>
          <a:ext cx="3373381" cy="2103120"/>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76200</xdr:colOff>
          <xdr:row>3</xdr:row>
          <xdr:rowOff>187774</xdr:rowOff>
        </xdr:from>
        <xdr:to>
          <xdr:col>16</xdr:col>
          <xdr:colOff>161925</xdr:colOff>
          <xdr:row>6</xdr:row>
          <xdr:rowOff>140149</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409575</xdr:colOff>
          <xdr:row>4</xdr:row>
          <xdr:rowOff>6799</xdr:rowOff>
        </xdr:from>
        <xdr:to>
          <xdr:col>18</xdr:col>
          <xdr:colOff>19050</xdr:colOff>
          <xdr:row>6</xdr:row>
          <xdr:rowOff>130624</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4</xdr:row>
          <xdr:rowOff>6799</xdr:rowOff>
        </xdr:from>
        <xdr:to>
          <xdr:col>19</xdr:col>
          <xdr:colOff>314325</xdr:colOff>
          <xdr:row>6</xdr:row>
          <xdr:rowOff>130624</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15</xdr:col>
      <xdr:colOff>275897</xdr:colOff>
      <xdr:row>7</xdr:row>
      <xdr:rowOff>68033</xdr:rowOff>
    </xdr:from>
    <xdr:to>
      <xdr:col>19</xdr:col>
      <xdr:colOff>236483</xdr:colOff>
      <xdr:row>14</xdr:row>
      <xdr:rowOff>123400</xdr:rowOff>
    </xdr:to>
    <xdr:graphicFrame macro="">
      <xdr:nvGraphicFramePr>
        <xdr:cNvPr id="69" name="Chart 68">
          <a:extLst>
            <a:ext uri="{FF2B5EF4-FFF2-40B4-BE49-F238E27FC236}">
              <a16:creationId xmlns:a16="http://schemas.microsoft.com/office/drawing/2014/main" id="{00000000-0008-0000-01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364434</xdr:colOff>
      <xdr:row>13</xdr:row>
      <xdr:rowOff>48509</xdr:rowOff>
    </xdr:from>
    <xdr:to>
      <xdr:col>19</xdr:col>
      <xdr:colOff>198782</xdr:colOff>
      <xdr:row>15</xdr:row>
      <xdr:rowOff>65074</xdr:rowOff>
    </xdr:to>
    <mc:AlternateContent xmlns:mc="http://schemas.openxmlformats.org/markup-compatibility/2006">
      <mc:Choice xmlns:a14="http://schemas.microsoft.com/office/drawing/2010/main" Requires="a14">
        <xdr:graphicFrame macro="">
          <xdr:nvGraphicFramePr>
            <xdr:cNvPr id="16" name="Year 1">
              <a:extLst>
                <a:ext uri="{FF2B5EF4-FFF2-40B4-BE49-F238E27FC236}">
                  <a16:creationId xmlns:a16="http://schemas.microsoft.com/office/drawing/2014/main" id="{D15BFAF8-D2B5-43D9-A849-D93AE4F6CA2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9549255" y="2525009"/>
              <a:ext cx="2283634" cy="3975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38468</xdr:colOff>
      <xdr:row>5</xdr:row>
      <xdr:rowOff>179142</xdr:rowOff>
    </xdr:from>
    <xdr:to>
      <xdr:col>16</xdr:col>
      <xdr:colOff>256761</xdr:colOff>
      <xdr:row>7</xdr:row>
      <xdr:rowOff>88325</xdr:rowOff>
    </xdr:to>
    <xdr:sp macro="" textlink="Analysis!B29">
      <xdr:nvSpPr>
        <xdr:cNvPr id="17" name="TextBox 16">
          <a:extLst>
            <a:ext uri="{FF2B5EF4-FFF2-40B4-BE49-F238E27FC236}">
              <a16:creationId xmlns:a16="http://schemas.microsoft.com/office/drawing/2014/main" id="{C636590A-593E-BBCE-E4D5-336258ADBDA5}"/>
            </a:ext>
          </a:extLst>
        </xdr:cNvPr>
        <xdr:cNvSpPr txBox="1"/>
      </xdr:nvSpPr>
      <xdr:spPr>
        <a:xfrm>
          <a:off x="9223289" y="1131642"/>
          <a:ext cx="830615" cy="290183"/>
        </a:xfrm>
        <a:prstGeom prst="rect">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B92E05D-68EA-4031-8F3D-4D8A1E8DDAA1}" type="TxLink">
            <a:rPr lang="en-US" sz="1200" b="1">
              <a:solidFill>
                <a:srgbClr val="4DC1F5"/>
              </a:solidFill>
              <a:latin typeface="Montserrat SemiBold" pitchFamily="2" charset="0"/>
              <a:ea typeface="+mn-ea"/>
              <a:cs typeface="+mn-cs"/>
            </a:rPr>
            <a:pPr marL="0" indent="0" algn="l"/>
            <a:t>66.5%</a:t>
          </a:fld>
          <a:endParaRPr lang="en-US" sz="1200" b="1">
            <a:solidFill>
              <a:srgbClr val="4DC1F5"/>
            </a:solidFill>
            <a:latin typeface="Montserrat SemiBold" pitchFamily="2" charset="0"/>
            <a:ea typeface="+mn-ea"/>
            <a:cs typeface="+mn-cs"/>
          </a:endParaRPr>
        </a:p>
      </xdr:txBody>
    </xdr:sp>
    <xdr:clientData/>
  </xdr:twoCellAnchor>
  <xdr:twoCellAnchor>
    <xdr:from>
      <xdr:col>15</xdr:col>
      <xdr:colOff>522171</xdr:colOff>
      <xdr:row>6</xdr:row>
      <xdr:rowOff>231</xdr:rowOff>
    </xdr:from>
    <xdr:to>
      <xdr:col>19</xdr:col>
      <xdr:colOff>505237</xdr:colOff>
      <xdr:row>7</xdr:row>
      <xdr:rowOff>88323</xdr:rowOff>
    </xdr:to>
    <xdr:sp macro="" textlink="Analysis!D28">
      <xdr:nvSpPr>
        <xdr:cNvPr id="25" name="TextBox 24">
          <a:extLst>
            <a:ext uri="{FF2B5EF4-FFF2-40B4-BE49-F238E27FC236}">
              <a16:creationId xmlns:a16="http://schemas.microsoft.com/office/drawing/2014/main" id="{1B13EF34-95BE-45B1-AD75-C000F375A5D4}"/>
            </a:ext>
          </a:extLst>
        </xdr:cNvPr>
        <xdr:cNvSpPr txBox="1"/>
      </xdr:nvSpPr>
      <xdr:spPr>
        <a:xfrm>
          <a:off x="9706992" y="1143231"/>
          <a:ext cx="2432352" cy="278592"/>
        </a:xfrm>
        <a:prstGeom prst="rect">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2102599-A917-4049-A369-3F645372A140}" type="TxLink">
            <a:rPr lang="en-US" sz="1050" b="0" i="0" u="none" strike="noStrike">
              <a:solidFill>
                <a:schemeClr val="bg1">
                  <a:lumMod val="50000"/>
                </a:schemeClr>
              </a:solidFill>
              <a:latin typeface="Calibri"/>
              <a:ea typeface="+mn-ea"/>
              <a:cs typeface="Calibri"/>
            </a:rPr>
            <a:pPr marL="0" indent="0" algn="l"/>
            <a:t>Revenue came from 2007 and 2008</a:t>
          </a:fld>
          <a:endParaRPr lang="en-US" sz="1400" b="1">
            <a:solidFill>
              <a:schemeClr val="bg1">
                <a:lumMod val="50000"/>
              </a:schemeClr>
            </a:solidFill>
            <a:latin typeface="Montserrat SemiBold" pitchFamily="2" charset="0"/>
            <a:ea typeface="+mn-ea"/>
            <a:cs typeface="+mn-cs"/>
          </a:endParaRPr>
        </a:p>
      </xdr:txBody>
    </xdr:sp>
    <xdr:clientData/>
  </xdr:twoCellAnchor>
  <xdr:twoCellAnchor>
    <xdr:from>
      <xdr:col>3</xdr:col>
      <xdr:colOff>207824</xdr:colOff>
      <xdr:row>11</xdr:row>
      <xdr:rowOff>87761</xdr:rowOff>
    </xdr:from>
    <xdr:to>
      <xdr:col>4</xdr:col>
      <xdr:colOff>237945</xdr:colOff>
      <xdr:row>12</xdr:row>
      <xdr:rowOff>176534</xdr:rowOff>
    </xdr:to>
    <xdr:sp macro="" textlink="Analysis!R23">
      <xdr:nvSpPr>
        <xdr:cNvPr id="59" name="Rectangle: Rounded Corners 58">
          <a:extLst>
            <a:ext uri="{FF2B5EF4-FFF2-40B4-BE49-F238E27FC236}">
              <a16:creationId xmlns:a16="http://schemas.microsoft.com/office/drawing/2014/main" id="{E4D5222A-D406-4763-8467-3EBB649D37CF}"/>
            </a:ext>
          </a:extLst>
        </xdr:cNvPr>
        <xdr:cNvSpPr/>
      </xdr:nvSpPr>
      <xdr:spPr>
        <a:xfrm>
          <a:off x="2044788" y="2183261"/>
          <a:ext cx="642443"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E44D525-6A3B-4D84-A31A-2633F6083AB7}" type="TxLink">
            <a:rPr lang="en-US" sz="1000" b="0" i="0" u="none" strike="noStrike">
              <a:solidFill>
                <a:srgbClr val="000000"/>
              </a:solidFill>
              <a:latin typeface="Montserrat SemiBold" pitchFamily="2" charset="0"/>
              <a:cs typeface="Calibri"/>
            </a:rPr>
            <a:pPr algn="ctr"/>
            <a:t>--</a:t>
          </a:fld>
          <a:endParaRPr lang="en-US" sz="1000">
            <a:latin typeface="Montserrat SemiBold" pitchFamily="2" charset="0"/>
          </a:endParaRPr>
        </a:p>
      </xdr:txBody>
    </xdr:sp>
    <xdr:clientData/>
  </xdr:twoCellAnchor>
  <xdr:twoCellAnchor>
    <xdr:from>
      <xdr:col>5</xdr:col>
      <xdr:colOff>375645</xdr:colOff>
      <xdr:row>11</xdr:row>
      <xdr:rowOff>87761</xdr:rowOff>
    </xdr:from>
    <xdr:to>
      <xdr:col>6</xdr:col>
      <xdr:colOff>481603</xdr:colOff>
      <xdr:row>12</xdr:row>
      <xdr:rowOff>176534</xdr:rowOff>
    </xdr:to>
    <xdr:sp macro="" textlink="Analysis!N23">
      <xdr:nvSpPr>
        <xdr:cNvPr id="60" name="Rectangle: Rounded Corners 59">
          <a:extLst>
            <a:ext uri="{FF2B5EF4-FFF2-40B4-BE49-F238E27FC236}">
              <a16:creationId xmlns:a16="http://schemas.microsoft.com/office/drawing/2014/main" id="{AE858D9F-2F0B-4882-8684-8D5CB5D73BD5}"/>
            </a:ext>
          </a:extLst>
        </xdr:cNvPr>
        <xdr:cNvSpPr/>
      </xdr:nvSpPr>
      <xdr:spPr>
        <a:xfrm>
          <a:off x="3437252" y="2183261"/>
          <a:ext cx="718280"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6472144-01D5-4539-BFAA-60259DEC0CC6}" type="TxLink">
            <a:rPr lang="en-US" sz="1000" b="0" i="0" u="none" strike="noStrike">
              <a:solidFill>
                <a:srgbClr val="000000"/>
              </a:solidFill>
              <a:latin typeface="Montserrat SemiBold" pitchFamily="2" charset="0"/>
              <a:cs typeface="Calibri"/>
            </a:rPr>
            <a:pPr algn="ctr"/>
            <a:t>--</a:t>
          </a:fld>
          <a:endParaRPr lang="en-US" sz="1000">
            <a:latin typeface="Montserrat SemiBold" pitchFamily="2" charset="0"/>
          </a:endParaRPr>
        </a:p>
      </xdr:txBody>
    </xdr:sp>
    <xdr:clientData/>
  </xdr:twoCellAnchor>
  <xdr:twoCellAnchor>
    <xdr:from>
      <xdr:col>7</xdr:col>
      <xdr:colOff>581385</xdr:colOff>
      <xdr:row>11</xdr:row>
      <xdr:rowOff>87761</xdr:rowOff>
    </xdr:from>
    <xdr:to>
      <xdr:col>9</xdr:col>
      <xdr:colOff>77743</xdr:colOff>
      <xdr:row>12</xdr:row>
      <xdr:rowOff>176534</xdr:rowOff>
    </xdr:to>
    <xdr:sp macro="" textlink="Analysis!L23">
      <xdr:nvSpPr>
        <xdr:cNvPr id="68" name="Rectangle: Rounded Corners 67">
          <a:extLst>
            <a:ext uri="{FF2B5EF4-FFF2-40B4-BE49-F238E27FC236}">
              <a16:creationId xmlns:a16="http://schemas.microsoft.com/office/drawing/2014/main" id="{4CFCB54E-BC0F-44C3-8AA3-0C28377567E0}"/>
            </a:ext>
          </a:extLst>
        </xdr:cNvPr>
        <xdr:cNvSpPr/>
      </xdr:nvSpPr>
      <xdr:spPr>
        <a:xfrm>
          <a:off x="4867635" y="2183261"/>
          <a:ext cx="721001"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58CC9C0-3E65-4A7C-9F5A-565257C87A20}" type="TxLink">
            <a:rPr lang="en-US" sz="1000" b="0" i="0" u="none" strike="noStrike">
              <a:solidFill>
                <a:srgbClr val="000000"/>
              </a:solidFill>
              <a:latin typeface="Montserrat SemiBold" pitchFamily="2" charset="0"/>
              <a:cs typeface="Calibri"/>
            </a:rPr>
            <a:pPr algn="ctr"/>
            <a:t>-</a:t>
          </a:fld>
          <a:endParaRPr lang="en-US" sz="1000">
            <a:latin typeface="Montserrat SemiBold" pitchFamily="2" charset="0"/>
          </a:endParaRPr>
        </a:p>
      </xdr:txBody>
    </xdr:sp>
    <xdr:clientData/>
  </xdr:twoCellAnchor>
  <xdr:twoCellAnchor>
    <xdr:from>
      <xdr:col>10</xdr:col>
      <xdr:colOff>177525</xdr:colOff>
      <xdr:row>11</xdr:row>
      <xdr:rowOff>87761</xdr:rowOff>
    </xdr:from>
    <xdr:to>
      <xdr:col>11</xdr:col>
      <xdr:colOff>283483</xdr:colOff>
      <xdr:row>12</xdr:row>
      <xdr:rowOff>176534</xdr:rowOff>
    </xdr:to>
    <xdr:sp macro="" textlink="Analysis!P23">
      <xdr:nvSpPr>
        <xdr:cNvPr id="70" name="Rectangle: Rounded Corners 69">
          <a:extLst>
            <a:ext uri="{FF2B5EF4-FFF2-40B4-BE49-F238E27FC236}">
              <a16:creationId xmlns:a16="http://schemas.microsoft.com/office/drawing/2014/main" id="{EEAC0147-04D6-4F22-8FBE-AA614DFA787B}"/>
            </a:ext>
          </a:extLst>
        </xdr:cNvPr>
        <xdr:cNvSpPr/>
      </xdr:nvSpPr>
      <xdr:spPr>
        <a:xfrm>
          <a:off x="6300739" y="2183261"/>
          <a:ext cx="718280"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4E7BF1A-38C6-48FB-A465-ED79486D7043}" type="TxLink">
            <a:rPr lang="en-US" sz="1000" b="0" i="0" u="none" strike="noStrike">
              <a:solidFill>
                <a:srgbClr val="000000"/>
              </a:solidFill>
              <a:latin typeface="Montserrat SemiBold" pitchFamily="2" charset="0"/>
              <a:cs typeface="Calibri"/>
            </a:rPr>
            <a:pPr algn="ctr"/>
            <a:t>--</a:t>
          </a:fld>
          <a:endParaRPr lang="en-US" sz="1000">
            <a:latin typeface="Montserrat SemiBold" pitchFamily="2" charset="0"/>
          </a:endParaRPr>
        </a:p>
      </xdr:txBody>
    </xdr:sp>
    <xdr:clientData/>
  </xdr:twoCellAnchor>
  <xdr:twoCellAnchor>
    <xdr:from>
      <xdr:col>0</xdr:col>
      <xdr:colOff>568050</xdr:colOff>
      <xdr:row>9</xdr:row>
      <xdr:rowOff>187774</xdr:rowOff>
    </xdr:from>
    <xdr:to>
      <xdr:col>2</xdr:col>
      <xdr:colOff>64408</xdr:colOff>
      <xdr:row>11</xdr:row>
      <xdr:rowOff>86047</xdr:rowOff>
    </xdr:to>
    <xdr:sp macro="" textlink="Analysis!T23">
      <xdr:nvSpPr>
        <xdr:cNvPr id="71" name="Rectangle: Rounded Corners 70">
          <a:extLst>
            <a:ext uri="{FF2B5EF4-FFF2-40B4-BE49-F238E27FC236}">
              <a16:creationId xmlns:a16="http://schemas.microsoft.com/office/drawing/2014/main" id="{99E65D03-F9E6-4A77-B6F4-78D7DBDA7A3A}"/>
            </a:ext>
          </a:extLst>
        </xdr:cNvPr>
        <xdr:cNvSpPr/>
      </xdr:nvSpPr>
      <xdr:spPr>
        <a:xfrm>
          <a:off x="568050" y="1902274"/>
          <a:ext cx="708631" cy="279273"/>
        </a:xfrm>
        <a:prstGeom prst="roundRect">
          <a:avLst>
            <a:gd name="adj" fmla="val 7156"/>
          </a:avLst>
        </a:prstGeom>
        <a:no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2ED69DF-3E34-4241-A71D-DC6666276C87}" type="TxLink">
            <a:rPr lang="en-US" sz="1000" b="0" i="0" u="none" strike="noStrike">
              <a:solidFill>
                <a:schemeClr val="bg1"/>
              </a:solidFill>
              <a:latin typeface="Montserrat SemiBold" pitchFamily="2" charset="0"/>
              <a:cs typeface="Calibri"/>
            </a:rPr>
            <a:pPr algn="ctr"/>
            <a:t>--</a:t>
          </a:fld>
          <a:endParaRPr lang="en-US" sz="1000" b="0">
            <a:solidFill>
              <a:schemeClr val="bg1"/>
            </a:solidFill>
            <a:latin typeface="Montserrat SemiBold" pitchFamily="2" charset="0"/>
          </a:endParaRPr>
        </a:p>
      </xdr:txBody>
    </xdr:sp>
    <xdr:clientData/>
  </xdr:twoCellAnchor>
  <xdr:twoCellAnchor>
    <xdr:from>
      <xdr:col>12</xdr:col>
      <xdr:colOff>415650</xdr:colOff>
      <xdr:row>9</xdr:row>
      <xdr:rowOff>187774</xdr:rowOff>
    </xdr:from>
    <xdr:to>
      <xdr:col>13</xdr:col>
      <xdr:colOff>521608</xdr:colOff>
      <xdr:row>11</xdr:row>
      <xdr:rowOff>86047</xdr:rowOff>
    </xdr:to>
    <xdr:sp macro="" textlink="Analysis!V23">
      <xdr:nvSpPr>
        <xdr:cNvPr id="72" name="Rectangle: Rounded Corners 71">
          <a:extLst>
            <a:ext uri="{FF2B5EF4-FFF2-40B4-BE49-F238E27FC236}">
              <a16:creationId xmlns:a16="http://schemas.microsoft.com/office/drawing/2014/main" id="{7DCB2FF7-C91A-48D0-8367-34481AAEE325}"/>
            </a:ext>
          </a:extLst>
        </xdr:cNvPr>
        <xdr:cNvSpPr/>
      </xdr:nvSpPr>
      <xdr:spPr>
        <a:xfrm>
          <a:off x="7689286" y="1902274"/>
          <a:ext cx="712095" cy="279273"/>
        </a:xfrm>
        <a:prstGeom prst="roundRect">
          <a:avLst>
            <a:gd name="adj" fmla="val 7156"/>
          </a:avLst>
        </a:prstGeom>
        <a:no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1D87930-C2D1-4544-8842-E63F6DDEF54D}" type="TxLink">
            <a:rPr lang="en-US" sz="1000" b="0" i="0" u="none" strike="noStrike">
              <a:solidFill>
                <a:schemeClr val="bg1"/>
              </a:solidFill>
              <a:latin typeface="Montserrat SemiBold" pitchFamily="2" charset="0"/>
              <a:cs typeface="Calibri"/>
            </a:rPr>
            <a:pPr algn="ctr"/>
            <a:t>--</a:t>
          </a:fld>
          <a:endParaRPr lang="en-US" sz="1000" b="0">
            <a:solidFill>
              <a:schemeClr val="bg1"/>
            </a:solidFill>
            <a:latin typeface="Montserrat SemiBold" pitchFamily="2" charset="0"/>
          </a:endParaRPr>
        </a:p>
      </xdr:txBody>
    </xdr:sp>
    <xdr:clientData/>
  </xdr:twoCellAnchor>
  <xdr:twoCellAnchor>
    <xdr:from>
      <xdr:col>0</xdr:col>
      <xdr:colOff>485776</xdr:colOff>
      <xdr:row>16</xdr:row>
      <xdr:rowOff>6798</xdr:rowOff>
    </xdr:from>
    <xdr:to>
      <xdr:col>11</xdr:col>
      <xdr:colOff>207066</xdr:colOff>
      <xdr:row>31</xdr:row>
      <xdr:rowOff>178249</xdr:rowOff>
    </xdr:to>
    <xdr:sp macro="" textlink="">
      <xdr:nvSpPr>
        <xdr:cNvPr id="75" name="Rectangle: Rounded Corners 74">
          <a:extLst>
            <a:ext uri="{FF2B5EF4-FFF2-40B4-BE49-F238E27FC236}">
              <a16:creationId xmlns:a16="http://schemas.microsoft.com/office/drawing/2014/main" id="{D241B621-3E40-4BFE-B48A-7799E2C4D442}"/>
            </a:ext>
          </a:extLst>
        </xdr:cNvPr>
        <xdr:cNvSpPr/>
      </xdr:nvSpPr>
      <xdr:spPr>
        <a:xfrm>
          <a:off x="485776" y="3054798"/>
          <a:ext cx="6456826" cy="3028951"/>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228600</xdr:colOff>
      <xdr:row>18</xdr:row>
      <xdr:rowOff>168724</xdr:rowOff>
    </xdr:from>
    <xdr:to>
      <xdr:col>10</xdr:col>
      <xdr:colOff>489857</xdr:colOff>
      <xdr:row>31</xdr:row>
      <xdr:rowOff>63948</xdr:rowOff>
    </xdr:to>
    <xdr:graphicFrame macro="">
      <xdr:nvGraphicFramePr>
        <xdr:cNvPr id="74" name="Chart 73">
          <a:extLst>
            <a:ext uri="{FF2B5EF4-FFF2-40B4-BE49-F238E27FC236}">
              <a16:creationId xmlns:a16="http://schemas.microsoft.com/office/drawing/2014/main" id="{A0BBABC1-9B9E-4537-8E1D-A2170A10A4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64118</xdr:colOff>
      <xdr:row>16</xdr:row>
      <xdr:rowOff>145742</xdr:rowOff>
    </xdr:from>
    <xdr:to>
      <xdr:col>2</xdr:col>
      <xdr:colOff>165650</xdr:colOff>
      <xdr:row>18</xdr:row>
      <xdr:rowOff>44015</xdr:rowOff>
    </xdr:to>
    <xdr:sp macro="" textlink="'Analysis (2)'!E7">
      <xdr:nvSpPr>
        <xdr:cNvPr id="76" name="Rectangle: Rounded Corners 75">
          <a:extLst>
            <a:ext uri="{FF2B5EF4-FFF2-40B4-BE49-F238E27FC236}">
              <a16:creationId xmlns:a16="http://schemas.microsoft.com/office/drawing/2014/main" id="{B1378E73-A5FC-4966-AF09-151AAF17EA2B}"/>
            </a:ext>
          </a:extLst>
        </xdr:cNvPr>
        <xdr:cNvSpPr/>
      </xdr:nvSpPr>
      <xdr:spPr>
        <a:xfrm>
          <a:off x="676439" y="3193742"/>
          <a:ext cx="713854" cy="279273"/>
        </a:xfrm>
        <a:prstGeom prst="roundRect">
          <a:avLst>
            <a:gd name="adj" fmla="val 7156"/>
          </a:avLst>
        </a:prstGeom>
        <a:solidFill>
          <a:srgbClr val="4DC1F5"/>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506EBF8-FA1C-4D06-AB2A-C2AA4D9FC01A}" type="TxLink">
            <a:rPr lang="en-US" sz="1000" b="0" i="0" u="none" strike="noStrike">
              <a:solidFill>
                <a:srgbClr val="000000"/>
              </a:solidFill>
              <a:latin typeface="Montserrat SemiBold" pitchFamily="2" charset="0"/>
              <a:ea typeface="+mn-ea"/>
              <a:cs typeface="Calibri"/>
            </a:rPr>
            <a:pPr marL="0" indent="0" algn="ctr"/>
            <a:t>in  </a:t>
          </a:fld>
          <a:endParaRPr lang="en-US" sz="1000" b="0" i="0" u="none" strike="noStrike">
            <a:solidFill>
              <a:srgbClr val="000000"/>
            </a:solidFill>
            <a:latin typeface="Montserrat SemiBold" pitchFamily="2" charset="0"/>
            <a:ea typeface="+mn-ea"/>
            <a:cs typeface="Calibri"/>
          </a:endParaRPr>
        </a:p>
      </xdr:txBody>
    </xdr:sp>
    <xdr:clientData/>
  </xdr:twoCellAnchor>
  <xdr:twoCellAnchor>
    <xdr:from>
      <xdr:col>2</xdr:col>
      <xdr:colOff>200634</xdr:colOff>
      <xdr:row>16</xdr:row>
      <xdr:rowOff>145742</xdr:rowOff>
    </xdr:from>
    <xdr:to>
      <xdr:col>3</xdr:col>
      <xdr:colOff>111835</xdr:colOff>
      <xdr:row>18</xdr:row>
      <xdr:rowOff>44015</xdr:rowOff>
    </xdr:to>
    <xdr:sp macro="" textlink="'Analysis (2)'!F2">
      <xdr:nvSpPr>
        <xdr:cNvPr id="77" name="Rectangle: Rounded Corners 76">
          <a:extLst>
            <a:ext uri="{FF2B5EF4-FFF2-40B4-BE49-F238E27FC236}">
              <a16:creationId xmlns:a16="http://schemas.microsoft.com/office/drawing/2014/main" id="{0272A2E2-53F4-4305-803B-C9116A61748E}"/>
            </a:ext>
          </a:extLst>
        </xdr:cNvPr>
        <xdr:cNvSpPr/>
      </xdr:nvSpPr>
      <xdr:spPr>
        <a:xfrm>
          <a:off x="1425277" y="3193742"/>
          <a:ext cx="523522"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888D6A0-2154-4CCE-A0EF-42FDC99BA154}" type="TxLink">
            <a:rPr lang="en-US" sz="1000" b="0" i="0" u="none" strike="noStrike">
              <a:solidFill>
                <a:srgbClr val="000000"/>
              </a:solidFill>
              <a:latin typeface="Montserrat SemiBold" pitchFamily="2" charset="0"/>
              <a:ea typeface="+mn-ea"/>
              <a:cs typeface="Calibri"/>
            </a:rPr>
            <a:pPr marL="0" indent="0" algn="ctr"/>
            <a:t>May</a:t>
          </a:fld>
          <a:endParaRPr lang="en-US" sz="1000" b="0" i="0" u="none" strike="noStrike">
            <a:solidFill>
              <a:srgbClr val="000000"/>
            </a:solidFill>
            <a:latin typeface="Montserrat SemiBold" pitchFamily="2" charset="0"/>
            <a:ea typeface="+mn-ea"/>
            <a:cs typeface="Calibri"/>
          </a:endParaRPr>
        </a:p>
      </xdr:txBody>
    </xdr:sp>
    <xdr:clientData/>
  </xdr:twoCellAnchor>
  <xdr:twoCellAnchor>
    <xdr:from>
      <xdr:col>3</xdr:col>
      <xdr:colOff>146819</xdr:colOff>
      <xdr:row>16</xdr:row>
      <xdr:rowOff>145742</xdr:rowOff>
    </xdr:from>
    <xdr:to>
      <xdr:col>4</xdr:col>
      <xdr:colOff>30208</xdr:colOff>
      <xdr:row>18</xdr:row>
      <xdr:rowOff>44015</xdr:rowOff>
    </xdr:to>
    <xdr:sp macro="" textlink="'Analysis (2)'!F3">
      <xdr:nvSpPr>
        <xdr:cNvPr id="78" name="Rectangle: Rounded Corners 77">
          <a:extLst>
            <a:ext uri="{FF2B5EF4-FFF2-40B4-BE49-F238E27FC236}">
              <a16:creationId xmlns:a16="http://schemas.microsoft.com/office/drawing/2014/main" id="{B554D1E5-7BDA-44AD-A2F1-9E77A2D7F5B3}"/>
            </a:ext>
          </a:extLst>
        </xdr:cNvPr>
        <xdr:cNvSpPr/>
      </xdr:nvSpPr>
      <xdr:spPr>
        <a:xfrm>
          <a:off x="1983783" y="3193742"/>
          <a:ext cx="495711"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510A9BF-4BB7-486A-875C-0DE6897A1553}" type="TxLink">
            <a:rPr lang="en-US" sz="1000" b="0" i="0" u="none" strike="noStrike">
              <a:solidFill>
                <a:srgbClr val="000000"/>
              </a:solidFill>
              <a:latin typeface="Montserrat SemiBold" pitchFamily="2" charset="0"/>
              <a:ea typeface="+mn-ea"/>
              <a:cs typeface="Calibri"/>
            </a:rPr>
            <a:pPr marL="0" indent="0" algn="ctr"/>
            <a:t>Jun</a:t>
          </a:fld>
          <a:endParaRPr lang="en-US" sz="1000" b="0" i="0" u="none" strike="noStrike">
            <a:solidFill>
              <a:srgbClr val="000000"/>
            </a:solidFill>
            <a:latin typeface="Montserrat SemiBold" pitchFamily="2" charset="0"/>
            <a:ea typeface="+mn-ea"/>
            <a:cs typeface="Calibri"/>
          </a:endParaRPr>
        </a:p>
      </xdr:txBody>
    </xdr:sp>
    <xdr:clientData/>
  </xdr:twoCellAnchor>
  <xdr:twoCellAnchor>
    <xdr:from>
      <xdr:col>4</xdr:col>
      <xdr:colOff>300309</xdr:colOff>
      <xdr:row>16</xdr:row>
      <xdr:rowOff>145742</xdr:rowOff>
    </xdr:from>
    <xdr:to>
      <xdr:col>5</xdr:col>
      <xdr:colOff>138142</xdr:colOff>
      <xdr:row>18</xdr:row>
      <xdr:rowOff>44015</xdr:rowOff>
    </xdr:to>
    <xdr:sp macro="" textlink="'Analysis (2)'!F4">
      <xdr:nvSpPr>
        <xdr:cNvPr id="79" name="Rectangle: Rounded Corners 78">
          <a:extLst>
            <a:ext uri="{FF2B5EF4-FFF2-40B4-BE49-F238E27FC236}">
              <a16:creationId xmlns:a16="http://schemas.microsoft.com/office/drawing/2014/main" id="{8179D790-5EB1-4670-9A99-6825EA3AA446}"/>
            </a:ext>
          </a:extLst>
        </xdr:cNvPr>
        <xdr:cNvSpPr/>
      </xdr:nvSpPr>
      <xdr:spPr>
        <a:xfrm>
          <a:off x="2749595" y="3193742"/>
          <a:ext cx="450154"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15EE608-914D-4304-A519-3F83CB3F8D38}" type="TxLink">
            <a:rPr lang="en-US" sz="1000" b="0" i="0" u="none" strike="noStrike">
              <a:solidFill>
                <a:srgbClr val="000000"/>
              </a:solidFill>
              <a:latin typeface="Montserrat SemiBold" pitchFamily="2" charset="0"/>
              <a:ea typeface="+mn-ea"/>
              <a:cs typeface="Calibri"/>
            </a:rPr>
            <a:pPr marL="0" indent="0" algn="ctr"/>
            <a:t>Dec</a:t>
          </a:fld>
          <a:endParaRPr lang="en-US" sz="1000" b="0" i="0" u="none" strike="noStrike">
            <a:solidFill>
              <a:srgbClr val="000000"/>
            </a:solidFill>
            <a:latin typeface="Montserrat SemiBold" pitchFamily="2" charset="0"/>
            <a:ea typeface="+mn-ea"/>
            <a:cs typeface="Calibri"/>
          </a:endParaRPr>
        </a:p>
      </xdr:txBody>
    </xdr:sp>
    <xdr:clientData/>
  </xdr:twoCellAnchor>
  <xdr:twoCellAnchor>
    <xdr:from>
      <xdr:col>8</xdr:col>
      <xdr:colOff>246800</xdr:colOff>
      <xdr:row>16</xdr:row>
      <xdr:rowOff>107642</xdr:rowOff>
    </xdr:from>
    <xdr:to>
      <xdr:col>9</xdr:col>
      <xdr:colOff>544286</xdr:colOff>
      <xdr:row>18</xdr:row>
      <xdr:rowOff>93355</xdr:rowOff>
    </xdr:to>
    <xdr:sp macro="" textlink="'Analysis (2)'!F7">
      <xdr:nvSpPr>
        <xdr:cNvPr id="80" name="Rectangle: Rounded Corners 79">
          <a:extLst>
            <a:ext uri="{FF2B5EF4-FFF2-40B4-BE49-F238E27FC236}">
              <a16:creationId xmlns:a16="http://schemas.microsoft.com/office/drawing/2014/main" id="{951DC656-F145-4CB4-B823-0FF4D4A6EF0A}"/>
            </a:ext>
          </a:extLst>
        </xdr:cNvPr>
        <xdr:cNvSpPr/>
      </xdr:nvSpPr>
      <xdr:spPr>
        <a:xfrm>
          <a:off x="5145371" y="3155642"/>
          <a:ext cx="909808" cy="366713"/>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38A283A-D3FC-4102-8B8B-7E2B05F5B9BA}" type="TxLink">
            <a:rPr lang="en-US" sz="1600" b="1">
              <a:solidFill>
                <a:srgbClr val="4DC1F5"/>
              </a:solidFill>
              <a:latin typeface="Montserrat SemiBold" pitchFamily="2" charset="0"/>
              <a:ea typeface="+mn-ea"/>
              <a:cs typeface="+mn-cs"/>
            </a:rPr>
            <a:pPr marL="0" indent="0" algn="l"/>
            <a:t>31.9%</a:t>
          </a:fld>
          <a:endParaRPr lang="en-US" sz="1600" b="1">
            <a:solidFill>
              <a:srgbClr val="4DC1F5"/>
            </a:solidFill>
            <a:latin typeface="Montserrat SemiBold" pitchFamily="2" charset="0"/>
            <a:ea typeface="+mn-ea"/>
            <a:cs typeface="+mn-cs"/>
          </a:endParaRPr>
        </a:p>
      </xdr:txBody>
    </xdr:sp>
    <xdr:clientData/>
  </xdr:twoCellAnchor>
  <xdr:twoCellAnchor>
    <xdr:from>
      <xdr:col>4</xdr:col>
      <xdr:colOff>65192</xdr:colOff>
      <xdr:row>16</xdr:row>
      <xdr:rowOff>145742</xdr:rowOff>
    </xdr:from>
    <xdr:to>
      <xdr:col>4</xdr:col>
      <xdr:colOff>265325</xdr:colOff>
      <xdr:row>18</xdr:row>
      <xdr:rowOff>44015</xdr:rowOff>
    </xdr:to>
    <xdr:sp macro="" textlink="">
      <xdr:nvSpPr>
        <xdr:cNvPr id="81" name="Rectangle: Rounded Corners 80">
          <a:extLst>
            <a:ext uri="{FF2B5EF4-FFF2-40B4-BE49-F238E27FC236}">
              <a16:creationId xmlns:a16="http://schemas.microsoft.com/office/drawing/2014/main" id="{9518D515-CF75-4731-B346-9DAF5AB6610B}"/>
            </a:ext>
          </a:extLst>
        </xdr:cNvPr>
        <xdr:cNvSpPr/>
      </xdr:nvSpPr>
      <xdr:spPr>
        <a:xfrm>
          <a:off x="2514478" y="3193742"/>
          <a:ext cx="200133"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0" i="0" u="none" strike="noStrike">
              <a:solidFill>
                <a:srgbClr val="000000"/>
              </a:solidFill>
              <a:latin typeface="Montserrat SemiBold" pitchFamily="2" charset="0"/>
              <a:ea typeface="+mn-ea"/>
              <a:cs typeface="Calibri"/>
            </a:rPr>
            <a:t>&amp;</a:t>
          </a:r>
        </a:p>
      </xdr:txBody>
    </xdr:sp>
    <xdr:clientData/>
  </xdr:twoCellAnchor>
  <xdr:twoCellAnchor>
    <xdr:from>
      <xdr:col>5</xdr:col>
      <xdr:colOff>173128</xdr:colOff>
      <xdr:row>16</xdr:row>
      <xdr:rowOff>145742</xdr:rowOff>
    </xdr:from>
    <xdr:to>
      <xdr:col>8</xdr:col>
      <xdr:colOff>261510</xdr:colOff>
      <xdr:row>18</xdr:row>
      <xdr:rowOff>44015</xdr:rowOff>
    </xdr:to>
    <xdr:sp macro="" textlink="">
      <xdr:nvSpPr>
        <xdr:cNvPr id="83" name="Rectangle: Rounded Corners 82">
          <a:extLst>
            <a:ext uri="{FF2B5EF4-FFF2-40B4-BE49-F238E27FC236}">
              <a16:creationId xmlns:a16="http://schemas.microsoft.com/office/drawing/2014/main" id="{004D644E-DCB5-A42B-4E1B-60D68796964D}"/>
            </a:ext>
          </a:extLst>
        </xdr:cNvPr>
        <xdr:cNvSpPr/>
      </xdr:nvSpPr>
      <xdr:spPr>
        <a:xfrm>
          <a:off x="3234735" y="3193742"/>
          <a:ext cx="1925346" cy="279273"/>
        </a:xfrm>
        <a:prstGeom prst="roundRect">
          <a:avLst>
            <a:gd name="adj" fmla="val 7156"/>
          </a:avLst>
        </a:prstGeom>
        <a:solidFill>
          <a:schemeClr val="bg1">
            <a:lumMod val="7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0" i="0" u="none" strike="noStrike">
              <a:solidFill>
                <a:srgbClr val="000000"/>
              </a:solidFill>
              <a:latin typeface="Montserrat SemiBold" pitchFamily="2" charset="0"/>
              <a:ea typeface="+mn-ea"/>
              <a:cs typeface="Calibri"/>
            </a:rPr>
            <a:t>Collectively</a:t>
          </a:r>
          <a:r>
            <a:rPr lang="en-US" sz="1000" b="0" i="0" u="none" strike="noStrike" baseline="0">
              <a:solidFill>
                <a:srgbClr val="000000"/>
              </a:solidFill>
              <a:latin typeface="Montserrat SemiBold" pitchFamily="2" charset="0"/>
              <a:ea typeface="+mn-ea"/>
              <a:cs typeface="Calibri"/>
            </a:rPr>
            <a:t> accounted for</a:t>
          </a:r>
          <a:endParaRPr lang="en-US" sz="1000" b="0" i="0" u="none" strike="noStrike">
            <a:solidFill>
              <a:srgbClr val="000000"/>
            </a:solidFill>
            <a:latin typeface="Montserrat SemiBold" pitchFamily="2" charset="0"/>
            <a:ea typeface="+mn-ea"/>
            <a:cs typeface="Calibri"/>
          </a:endParaRPr>
        </a:p>
      </xdr:txBody>
    </xdr:sp>
    <xdr:clientData/>
  </xdr:twoCellAnchor>
  <xdr:twoCellAnchor>
    <xdr:from>
      <xdr:col>9</xdr:col>
      <xdr:colOff>334977</xdr:colOff>
      <xdr:row>16</xdr:row>
      <xdr:rowOff>155267</xdr:rowOff>
    </xdr:from>
    <xdr:to>
      <xdr:col>11</xdr:col>
      <xdr:colOff>175710</xdr:colOff>
      <xdr:row>18</xdr:row>
      <xdr:rowOff>53540</xdr:rowOff>
    </xdr:to>
    <xdr:sp macro="" textlink="'Analysis (2)'!G4">
      <xdr:nvSpPr>
        <xdr:cNvPr id="85" name="Rectangle: Rounded Corners 84">
          <a:extLst>
            <a:ext uri="{FF2B5EF4-FFF2-40B4-BE49-F238E27FC236}">
              <a16:creationId xmlns:a16="http://schemas.microsoft.com/office/drawing/2014/main" id="{7AD74DA5-6C68-4E24-A44A-053017E19E14}"/>
            </a:ext>
          </a:extLst>
        </xdr:cNvPr>
        <xdr:cNvSpPr/>
      </xdr:nvSpPr>
      <xdr:spPr>
        <a:xfrm>
          <a:off x="5845870" y="3203267"/>
          <a:ext cx="1065376" cy="279273"/>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1">
              <a:solidFill>
                <a:schemeClr val="tx1">
                  <a:lumMod val="85000"/>
                  <a:lumOff val="15000"/>
                </a:schemeClr>
              </a:solidFill>
              <a:latin typeface="Montserrat SemiBold" pitchFamily="2" charset="0"/>
              <a:ea typeface="+mn-ea"/>
              <a:cs typeface="+mn-cs"/>
            </a:rPr>
            <a:t>Of Total Profit</a:t>
          </a:r>
          <a:fld id="{E68D975D-175D-4B69-9420-7CA688CDD449}" type="TxLink">
            <a:rPr lang="en-US" sz="900" b="1">
              <a:solidFill>
                <a:schemeClr val="tx1">
                  <a:lumMod val="85000"/>
                  <a:lumOff val="15000"/>
                </a:schemeClr>
              </a:solidFill>
              <a:latin typeface="Montserrat SemiBold" pitchFamily="2" charset="0"/>
              <a:ea typeface="+mn-ea"/>
              <a:cs typeface="+mn-cs"/>
            </a:rPr>
            <a:pPr marL="0" indent="0" algn="ctr"/>
            <a:t> </a:t>
          </a:fld>
          <a:endParaRPr lang="en-US" sz="900" b="1">
            <a:solidFill>
              <a:schemeClr val="tx1">
                <a:lumMod val="85000"/>
                <a:lumOff val="15000"/>
              </a:schemeClr>
            </a:solidFill>
            <a:latin typeface="Montserrat SemiBold" pitchFamily="2" charset="0"/>
            <a:ea typeface="+mn-ea"/>
            <a:cs typeface="+mn-cs"/>
          </a:endParaRPr>
        </a:p>
      </xdr:txBody>
    </xdr:sp>
    <xdr:clientData/>
  </xdr:twoCellAnchor>
  <xdr:twoCellAnchor>
    <xdr:from>
      <xdr:col>11</xdr:col>
      <xdr:colOff>304723</xdr:colOff>
      <xdr:row>16</xdr:row>
      <xdr:rowOff>32015</xdr:rowOff>
    </xdr:from>
    <xdr:to>
      <xdr:col>13</xdr:col>
      <xdr:colOff>448235</xdr:colOff>
      <xdr:row>32</xdr:row>
      <xdr:rowOff>5403</xdr:rowOff>
    </xdr:to>
    <xdr:sp macro="" textlink="">
      <xdr:nvSpPr>
        <xdr:cNvPr id="86" name="Rectangle: Rounded Corners 85">
          <a:extLst>
            <a:ext uri="{FF2B5EF4-FFF2-40B4-BE49-F238E27FC236}">
              <a16:creationId xmlns:a16="http://schemas.microsoft.com/office/drawing/2014/main" id="{57CDFF86-BC25-4E7E-AEDE-21669CA35E3C}"/>
            </a:ext>
          </a:extLst>
        </xdr:cNvPr>
        <xdr:cNvSpPr/>
      </xdr:nvSpPr>
      <xdr:spPr>
        <a:xfrm>
          <a:off x="7040259" y="3080015"/>
          <a:ext cx="1368155" cy="302138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424384</xdr:colOff>
      <xdr:row>17</xdr:row>
      <xdr:rowOff>85299</xdr:rowOff>
    </xdr:from>
    <xdr:to>
      <xdr:col>13</xdr:col>
      <xdr:colOff>328574</xdr:colOff>
      <xdr:row>30</xdr:row>
      <xdr:rowOff>142619</xdr:rowOff>
    </xdr:to>
    <mc:AlternateContent xmlns:mc="http://schemas.openxmlformats.org/markup-compatibility/2006">
      <mc:Choice xmlns:a14="http://schemas.microsoft.com/office/drawing/2010/main" Requires="a14">
        <xdr:graphicFrame macro="">
          <xdr:nvGraphicFramePr>
            <xdr:cNvPr id="56" name="Month Name">
              <a:extLst>
                <a:ext uri="{FF2B5EF4-FFF2-40B4-BE49-F238E27FC236}">
                  <a16:creationId xmlns:a16="http://schemas.microsoft.com/office/drawing/2014/main" id="{78C2E0A8-CE33-465D-8DF0-E20E7EF94A1E}"/>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7159920" y="3323799"/>
              <a:ext cx="1128833" cy="25338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548128</xdr:colOff>
      <xdr:row>16</xdr:row>
      <xdr:rowOff>32012</xdr:rowOff>
    </xdr:from>
    <xdr:to>
      <xdr:col>20</xdr:col>
      <xdr:colOff>156882</xdr:colOff>
      <xdr:row>32</xdr:row>
      <xdr:rowOff>19788</xdr:rowOff>
    </xdr:to>
    <xdr:sp macro="" textlink="">
      <xdr:nvSpPr>
        <xdr:cNvPr id="22" name="Rectangle: Rounded Corners 21">
          <a:extLst>
            <a:ext uri="{FF2B5EF4-FFF2-40B4-BE49-F238E27FC236}">
              <a16:creationId xmlns:a16="http://schemas.microsoft.com/office/drawing/2014/main" id="{3F38381E-167C-452F-B76A-6EE49DA3A041}"/>
            </a:ext>
          </a:extLst>
        </xdr:cNvPr>
        <xdr:cNvSpPr/>
      </xdr:nvSpPr>
      <xdr:spPr>
        <a:xfrm>
          <a:off x="8508307" y="3080012"/>
          <a:ext cx="3895004" cy="3035776"/>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447261</xdr:colOff>
      <xdr:row>19</xdr:row>
      <xdr:rowOff>132868</xdr:rowOff>
    </xdr:from>
    <xdr:to>
      <xdr:col>20</xdr:col>
      <xdr:colOff>256761</xdr:colOff>
      <xdr:row>30</xdr:row>
      <xdr:rowOff>158333</xdr:rowOff>
    </xdr:to>
    <xdr:graphicFrame macro="">
      <xdr:nvGraphicFramePr>
        <xdr:cNvPr id="13" name="Chart 12">
          <a:extLst>
            <a:ext uri="{FF2B5EF4-FFF2-40B4-BE49-F238E27FC236}">
              <a16:creationId xmlns:a16="http://schemas.microsoft.com/office/drawing/2014/main" id="{3EBE605B-F47D-4761-8EDB-D67BEB112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134472</xdr:colOff>
      <xdr:row>16</xdr:row>
      <xdr:rowOff>188896</xdr:rowOff>
    </xdr:from>
    <xdr:to>
      <xdr:col>18</xdr:col>
      <xdr:colOff>425825</xdr:colOff>
      <xdr:row>18</xdr:row>
      <xdr:rowOff>32014</xdr:rowOff>
    </xdr:to>
    <xdr:sp macro="" textlink="">
      <xdr:nvSpPr>
        <xdr:cNvPr id="23" name="TextBox 22">
          <a:extLst>
            <a:ext uri="{FF2B5EF4-FFF2-40B4-BE49-F238E27FC236}">
              <a16:creationId xmlns:a16="http://schemas.microsoft.com/office/drawing/2014/main" id="{0117B4E3-4869-39B7-057F-B7EED21D0701}"/>
            </a:ext>
          </a:extLst>
        </xdr:cNvPr>
        <xdr:cNvSpPr txBox="1"/>
      </xdr:nvSpPr>
      <xdr:spPr>
        <a:xfrm>
          <a:off x="8706972" y="3236896"/>
          <a:ext cx="2740639" cy="2241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SemiBold" pitchFamily="2" charset="0"/>
            </a:rPr>
            <a:t>The Highlighted Weekdays</a:t>
          </a:r>
          <a:r>
            <a:rPr lang="en-US" sz="900" baseline="0">
              <a:latin typeface="Montserrat SemiBold" pitchFamily="2" charset="0"/>
            </a:rPr>
            <a:t> contributed by </a:t>
          </a:r>
        </a:p>
      </xdr:txBody>
    </xdr:sp>
    <xdr:clientData/>
  </xdr:twoCellAnchor>
  <xdr:twoCellAnchor>
    <xdr:from>
      <xdr:col>18</xdr:col>
      <xdr:colOff>297957</xdr:colOff>
      <xdr:row>16</xdr:row>
      <xdr:rowOff>130055</xdr:rowOff>
    </xdr:from>
    <xdr:to>
      <xdr:col>19</xdr:col>
      <xdr:colOff>571500</xdr:colOff>
      <xdr:row>18</xdr:row>
      <xdr:rowOff>110455</xdr:rowOff>
    </xdr:to>
    <xdr:sp macro="" textlink="'Analysis (2)'!N12">
      <xdr:nvSpPr>
        <xdr:cNvPr id="26" name="Rectangle: Rounded Corners 25">
          <a:extLst>
            <a:ext uri="{FF2B5EF4-FFF2-40B4-BE49-F238E27FC236}">
              <a16:creationId xmlns:a16="http://schemas.microsoft.com/office/drawing/2014/main" id="{BFC96B8D-6BBE-41D8-A534-192CEE8D9F5D}"/>
            </a:ext>
          </a:extLst>
        </xdr:cNvPr>
        <xdr:cNvSpPr/>
      </xdr:nvSpPr>
      <xdr:spPr>
        <a:xfrm>
          <a:off x="11319743" y="3178055"/>
          <a:ext cx="885864" cy="361400"/>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1BAD56F-B55C-4711-8C1D-E45F98B7C356}" type="TxLink">
            <a:rPr lang="en-US" sz="1600" b="1">
              <a:solidFill>
                <a:srgbClr val="4DC1F5"/>
              </a:solidFill>
              <a:latin typeface="Montserrat SemiBold" pitchFamily="2" charset="0"/>
              <a:ea typeface="+mn-ea"/>
              <a:cs typeface="+mn-cs"/>
            </a:rPr>
            <a:pPr marL="0" indent="0" algn="l"/>
            <a:t>43.8%</a:t>
          </a:fld>
          <a:endParaRPr lang="en-US" sz="1600" b="1">
            <a:solidFill>
              <a:srgbClr val="4DC1F5"/>
            </a:solidFill>
            <a:latin typeface="Montserrat SemiBold" pitchFamily="2" charset="0"/>
            <a:ea typeface="+mn-ea"/>
            <a:cs typeface="+mn-cs"/>
          </a:endParaRPr>
        </a:p>
      </xdr:txBody>
    </xdr:sp>
    <xdr:clientData/>
  </xdr:twoCellAnchor>
  <xdr:twoCellAnchor>
    <xdr:from>
      <xdr:col>14</xdr:col>
      <xdr:colOff>156884</xdr:colOff>
      <xdr:row>18</xdr:row>
      <xdr:rowOff>9601</xdr:rowOff>
    </xdr:from>
    <xdr:to>
      <xdr:col>15</xdr:col>
      <xdr:colOff>549090</xdr:colOff>
      <xdr:row>19</xdr:row>
      <xdr:rowOff>76836</xdr:rowOff>
    </xdr:to>
    <xdr:sp macro="" textlink="">
      <xdr:nvSpPr>
        <xdr:cNvPr id="27" name="TextBox 26">
          <a:extLst>
            <a:ext uri="{FF2B5EF4-FFF2-40B4-BE49-F238E27FC236}">
              <a16:creationId xmlns:a16="http://schemas.microsoft.com/office/drawing/2014/main" id="{15637EEE-70CE-E48E-6013-0278AAC93DF6}"/>
            </a:ext>
          </a:extLst>
        </xdr:cNvPr>
        <xdr:cNvSpPr txBox="1"/>
      </xdr:nvSpPr>
      <xdr:spPr>
        <a:xfrm>
          <a:off x="8729384" y="3438601"/>
          <a:ext cx="1004527" cy="25773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aseline="0">
              <a:solidFill>
                <a:schemeClr val="dk1"/>
              </a:solidFill>
              <a:effectLst/>
              <a:latin typeface="Montserrat SemiBold" pitchFamily="2" charset="0"/>
              <a:ea typeface="+mn-ea"/>
              <a:cs typeface="+mn-cs"/>
            </a:rPr>
            <a:t>of Total Profit</a:t>
          </a:r>
          <a:endParaRPr lang="en-US" sz="900">
            <a:latin typeface="Montserrat SemiBold" pitchFamily="2" charset="0"/>
          </a:endParaRPr>
        </a:p>
      </xdr:txBody>
    </xdr:sp>
    <xdr:clientData/>
  </xdr:twoCellAnchor>
  <xdr:twoCellAnchor>
    <xdr:from>
      <xdr:col>0</xdr:col>
      <xdr:colOff>474889</xdr:colOff>
      <xdr:row>32</xdr:row>
      <xdr:rowOff>122460</xdr:rowOff>
    </xdr:from>
    <xdr:to>
      <xdr:col>6</xdr:col>
      <xdr:colOff>323850</xdr:colOff>
      <xdr:row>45</xdr:row>
      <xdr:rowOff>35374</xdr:rowOff>
    </xdr:to>
    <xdr:sp macro="" textlink="">
      <xdr:nvSpPr>
        <xdr:cNvPr id="31" name="Rectangle: Rounded Corners 30">
          <a:extLst>
            <a:ext uri="{FF2B5EF4-FFF2-40B4-BE49-F238E27FC236}">
              <a16:creationId xmlns:a16="http://schemas.microsoft.com/office/drawing/2014/main" id="{188601CA-AA95-47CC-946B-4584586596C1}"/>
            </a:ext>
          </a:extLst>
        </xdr:cNvPr>
        <xdr:cNvSpPr/>
      </xdr:nvSpPr>
      <xdr:spPr>
        <a:xfrm>
          <a:off x="474889" y="6218460"/>
          <a:ext cx="3522890" cy="2389414"/>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104773</xdr:colOff>
      <xdr:row>35</xdr:row>
      <xdr:rowOff>35347</xdr:rowOff>
    </xdr:from>
    <xdr:to>
      <xdr:col>6</xdr:col>
      <xdr:colOff>28575</xdr:colOff>
      <xdr:row>44</xdr:row>
      <xdr:rowOff>61152</xdr:rowOff>
    </xdr:to>
    <xdr:graphicFrame macro="">
      <xdr:nvGraphicFramePr>
        <xdr:cNvPr id="28" name="Chart 27">
          <a:extLst>
            <a:ext uri="{FF2B5EF4-FFF2-40B4-BE49-F238E27FC236}">
              <a16:creationId xmlns:a16="http://schemas.microsoft.com/office/drawing/2014/main" id="{1B39BB70-0278-40E3-A534-3C97DDDF22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97532</xdr:colOff>
      <xdr:row>33</xdr:row>
      <xdr:rowOff>62019</xdr:rowOff>
    </xdr:from>
    <xdr:to>
      <xdr:col>4</xdr:col>
      <xdr:colOff>571500</xdr:colOff>
      <xdr:row>35</xdr:row>
      <xdr:rowOff>42419</xdr:rowOff>
    </xdr:to>
    <xdr:sp macro="" textlink="'Analysis (2)'!L24">
      <xdr:nvSpPr>
        <xdr:cNvPr id="34" name="Rectangle: Rounded Corners 33">
          <a:extLst>
            <a:ext uri="{FF2B5EF4-FFF2-40B4-BE49-F238E27FC236}">
              <a16:creationId xmlns:a16="http://schemas.microsoft.com/office/drawing/2014/main" id="{BC7AA437-3B38-4D30-852E-2A9151D0FA59}"/>
            </a:ext>
          </a:extLst>
        </xdr:cNvPr>
        <xdr:cNvSpPr/>
      </xdr:nvSpPr>
      <xdr:spPr>
        <a:xfrm>
          <a:off x="1934496" y="6348519"/>
          <a:ext cx="1086290" cy="361400"/>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052D97B-98E3-43F1-8071-B239E4690683}" type="TxLink">
            <a:rPr lang="en-US" sz="1600" b="1">
              <a:solidFill>
                <a:srgbClr val="4DC1F5"/>
              </a:solidFill>
              <a:latin typeface="Montserrat SemiBold" pitchFamily="2" charset="0"/>
              <a:ea typeface="+mn-ea"/>
              <a:cs typeface="+mn-cs"/>
            </a:rPr>
            <a:pPr marL="0" indent="0" algn="l"/>
            <a:t>72.0%</a:t>
          </a:fld>
          <a:endParaRPr lang="en-US" sz="1600" b="1">
            <a:solidFill>
              <a:srgbClr val="4DC1F5"/>
            </a:solidFill>
            <a:latin typeface="Montserrat SemiBold" pitchFamily="2" charset="0"/>
            <a:ea typeface="+mn-ea"/>
            <a:cs typeface="+mn-cs"/>
          </a:endParaRPr>
        </a:p>
      </xdr:txBody>
    </xdr:sp>
    <xdr:clientData/>
  </xdr:twoCellAnchor>
  <xdr:twoCellAnchor>
    <xdr:from>
      <xdr:col>4</xdr:col>
      <xdr:colOff>222791</xdr:colOff>
      <xdr:row>33</xdr:row>
      <xdr:rowOff>80958</xdr:rowOff>
    </xdr:from>
    <xdr:to>
      <xdr:col>6</xdr:col>
      <xdr:colOff>234043</xdr:colOff>
      <xdr:row>35</xdr:row>
      <xdr:rowOff>61228</xdr:rowOff>
    </xdr:to>
    <xdr:sp macro="" textlink="">
      <xdr:nvSpPr>
        <xdr:cNvPr id="39" name="Rectangle: Rounded Corners 38">
          <a:extLst>
            <a:ext uri="{FF2B5EF4-FFF2-40B4-BE49-F238E27FC236}">
              <a16:creationId xmlns:a16="http://schemas.microsoft.com/office/drawing/2014/main" id="{5A9B6E4A-FD8C-40EF-94FC-F79759A352F7}"/>
            </a:ext>
          </a:extLst>
        </xdr:cNvPr>
        <xdr:cNvSpPr/>
      </xdr:nvSpPr>
      <xdr:spPr>
        <a:xfrm>
          <a:off x="2672077" y="6367458"/>
          <a:ext cx="1235895" cy="361270"/>
        </a:xfrm>
        <a:prstGeom prst="roundRect">
          <a:avLst>
            <a:gd name="adj" fmla="val 7156"/>
          </a:avLst>
        </a:prstGeom>
        <a:solidFill>
          <a:schemeClr val="bg1">
            <a:lumMod val="9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effectLst/>
              <a:latin typeface="Montserrat SemiBold" pitchFamily="2" charset="0"/>
              <a:ea typeface="+mn-ea"/>
              <a:cs typeface="+mn-cs"/>
            </a:rPr>
            <a:t>of Total Profit</a:t>
          </a:r>
          <a:endParaRPr lang="en-US" sz="1000" b="0" i="0" u="none" strike="noStrike" baseline="0">
            <a:solidFill>
              <a:sysClr val="windowText" lastClr="000000"/>
            </a:solidFill>
            <a:effectLst/>
            <a:latin typeface="Montserrat SemiBold" pitchFamily="2" charset="0"/>
            <a:ea typeface="+mn-ea"/>
            <a:cs typeface="Calibri"/>
          </a:endParaRPr>
        </a:p>
      </xdr:txBody>
    </xdr:sp>
    <xdr:clientData/>
  </xdr:twoCellAnchor>
  <xdr:twoCellAnchor>
    <xdr:from>
      <xdr:col>1</xdr:col>
      <xdr:colOff>28575</xdr:colOff>
      <xdr:row>33</xdr:row>
      <xdr:rowOff>111575</xdr:rowOff>
    </xdr:from>
    <xdr:to>
      <xdr:col>3</xdr:col>
      <xdr:colOff>209550</xdr:colOff>
      <xdr:row>34</xdr:row>
      <xdr:rowOff>187775</xdr:rowOff>
    </xdr:to>
    <xdr:sp macro="" textlink="'Analysis (2)'!I27">
      <xdr:nvSpPr>
        <xdr:cNvPr id="43" name="TextBox 42">
          <a:extLst>
            <a:ext uri="{FF2B5EF4-FFF2-40B4-BE49-F238E27FC236}">
              <a16:creationId xmlns:a16="http://schemas.microsoft.com/office/drawing/2014/main" id="{5FDA1797-AF4A-D92D-198C-06224720E296}"/>
            </a:ext>
          </a:extLst>
        </xdr:cNvPr>
        <xdr:cNvSpPr txBox="1"/>
      </xdr:nvSpPr>
      <xdr:spPr>
        <a:xfrm>
          <a:off x="640896" y="6398075"/>
          <a:ext cx="1405618" cy="2667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5AD13A-7AE6-4ABA-86BD-15F707E38CCF}" type="TxLink">
            <a:rPr lang="en-US" sz="1100" b="0" i="0" u="none" strike="noStrike">
              <a:solidFill>
                <a:srgbClr val="000000"/>
              </a:solidFill>
              <a:latin typeface="Montserrat SemiBold" pitchFamily="2" charset="0"/>
              <a:cs typeface="Calibri"/>
            </a:rPr>
            <a:pPr/>
            <a:t>Weekday Makes </a:t>
          </a:fld>
          <a:endParaRPr lang="en-US" sz="1100">
            <a:latin typeface="Montserrat SemiBold" pitchFamily="2" charset="0"/>
          </a:endParaRPr>
        </a:p>
      </xdr:txBody>
    </xdr:sp>
    <xdr:clientData/>
  </xdr:twoCellAnchor>
  <xdr:twoCellAnchor>
    <xdr:from>
      <xdr:col>6</xdr:col>
      <xdr:colOff>471426</xdr:colOff>
      <xdr:row>32</xdr:row>
      <xdr:rowOff>153633</xdr:rowOff>
    </xdr:from>
    <xdr:to>
      <xdr:col>16</xdr:col>
      <xdr:colOff>121227</xdr:colOff>
      <xdr:row>45</xdr:row>
      <xdr:rowOff>35375</xdr:rowOff>
    </xdr:to>
    <xdr:sp macro="" textlink="">
      <xdr:nvSpPr>
        <xdr:cNvPr id="45" name="Rectangle: Rounded Corners 44">
          <a:extLst>
            <a:ext uri="{FF2B5EF4-FFF2-40B4-BE49-F238E27FC236}">
              <a16:creationId xmlns:a16="http://schemas.microsoft.com/office/drawing/2014/main" id="{71F600CC-F4D9-4DC6-A63D-D016D0C644FE}"/>
            </a:ext>
          </a:extLst>
        </xdr:cNvPr>
        <xdr:cNvSpPr/>
      </xdr:nvSpPr>
      <xdr:spPr>
        <a:xfrm>
          <a:off x="4145355" y="6249633"/>
          <a:ext cx="5773015" cy="2358242"/>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186648</xdr:colOff>
      <xdr:row>36</xdr:row>
      <xdr:rowOff>55289</xdr:rowOff>
    </xdr:from>
    <xdr:to>
      <xdr:col>8</xdr:col>
      <xdr:colOff>549136</xdr:colOff>
      <xdr:row>42</xdr:row>
      <xdr:rowOff>105512</xdr:rowOff>
    </xdr:to>
    <xdr:sp macro="" textlink="">
      <xdr:nvSpPr>
        <xdr:cNvPr id="46" name="Rectangle: Rounded Corners 45">
          <a:extLst>
            <a:ext uri="{FF2B5EF4-FFF2-40B4-BE49-F238E27FC236}">
              <a16:creationId xmlns:a16="http://schemas.microsoft.com/office/drawing/2014/main" id="{F287CDCB-A0FE-4F0D-956B-714ACCDC3EBE}"/>
            </a:ext>
          </a:extLst>
        </xdr:cNvPr>
        <xdr:cNvSpPr/>
      </xdr:nvSpPr>
      <xdr:spPr>
        <a:xfrm>
          <a:off x="4472898" y="6913289"/>
          <a:ext cx="974809" cy="1193223"/>
        </a:xfrm>
        <a:prstGeom prst="roundRect">
          <a:avLst>
            <a:gd name="adj" fmla="val 7156"/>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191439</xdr:colOff>
      <xdr:row>40</xdr:row>
      <xdr:rowOff>171397</xdr:rowOff>
    </xdr:from>
    <xdr:to>
      <xdr:col>9</xdr:col>
      <xdr:colOff>137569</xdr:colOff>
      <xdr:row>43</xdr:row>
      <xdr:rowOff>157467</xdr:rowOff>
    </xdr:to>
    <xdr:sp macro="" textlink="">
      <xdr:nvSpPr>
        <xdr:cNvPr id="84" name="Oval 83">
          <a:extLst>
            <a:ext uri="{FF2B5EF4-FFF2-40B4-BE49-F238E27FC236}">
              <a16:creationId xmlns:a16="http://schemas.microsoft.com/office/drawing/2014/main" id="{877E495B-49F4-41E5-AB1B-8B3038CB5FBD}"/>
            </a:ext>
          </a:extLst>
        </xdr:cNvPr>
        <xdr:cNvSpPr/>
      </xdr:nvSpPr>
      <xdr:spPr>
        <a:xfrm>
          <a:off x="5090010" y="7791397"/>
          <a:ext cx="558452" cy="55757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288852</xdr:colOff>
      <xdr:row>36</xdr:row>
      <xdr:rowOff>55289</xdr:rowOff>
    </xdr:from>
    <xdr:to>
      <xdr:col>11</xdr:col>
      <xdr:colOff>38426</xdr:colOff>
      <xdr:row>42</xdr:row>
      <xdr:rowOff>105512</xdr:rowOff>
    </xdr:to>
    <xdr:sp macro="" textlink="">
      <xdr:nvSpPr>
        <xdr:cNvPr id="53" name="Rectangle: Rounded Corners 52">
          <a:extLst>
            <a:ext uri="{FF2B5EF4-FFF2-40B4-BE49-F238E27FC236}">
              <a16:creationId xmlns:a16="http://schemas.microsoft.com/office/drawing/2014/main" id="{1E044A3F-BA09-4A2F-A03D-CB450597DE82}"/>
            </a:ext>
          </a:extLst>
        </xdr:cNvPr>
        <xdr:cNvSpPr/>
      </xdr:nvSpPr>
      <xdr:spPr>
        <a:xfrm>
          <a:off x="5799745" y="6913289"/>
          <a:ext cx="974217" cy="1193223"/>
        </a:xfrm>
        <a:prstGeom prst="roundRect">
          <a:avLst>
            <a:gd name="adj" fmla="val 7156"/>
          </a:avLst>
        </a:prstGeom>
        <a:solidFill>
          <a:srgbClr val="E2EA45"/>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299414</xdr:colOff>
      <xdr:row>40</xdr:row>
      <xdr:rowOff>167934</xdr:rowOff>
    </xdr:from>
    <xdr:to>
      <xdr:col>11</xdr:col>
      <xdr:colOff>245544</xdr:colOff>
      <xdr:row>43</xdr:row>
      <xdr:rowOff>154004</xdr:rowOff>
    </xdr:to>
    <xdr:sp macro="" textlink="">
      <xdr:nvSpPr>
        <xdr:cNvPr id="87" name="Oval 86">
          <a:extLst>
            <a:ext uri="{FF2B5EF4-FFF2-40B4-BE49-F238E27FC236}">
              <a16:creationId xmlns:a16="http://schemas.microsoft.com/office/drawing/2014/main" id="{2A6B4E8A-4C0A-4C8E-8B5E-ADCD1BEACCE3}"/>
            </a:ext>
          </a:extLst>
        </xdr:cNvPr>
        <xdr:cNvSpPr/>
      </xdr:nvSpPr>
      <xdr:spPr>
        <a:xfrm>
          <a:off x="6422628" y="7787934"/>
          <a:ext cx="558452" cy="557570"/>
        </a:xfrm>
        <a:prstGeom prst="ellipse">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396008</xdr:colOff>
      <xdr:row>36</xdr:row>
      <xdr:rowOff>55289</xdr:rowOff>
    </xdr:from>
    <xdr:to>
      <xdr:col>13</xdr:col>
      <xdr:colOff>145582</xdr:colOff>
      <xdr:row>42</xdr:row>
      <xdr:rowOff>105512</xdr:rowOff>
    </xdr:to>
    <xdr:sp macro="" textlink="">
      <xdr:nvSpPr>
        <xdr:cNvPr id="54" name="Rectangle: Rounded Corners 53">
          <a:extLst>
            <a:ext uri="{FF2B5EF4-FFF2-40B4-BE49-F238E27FC236}">
              <a16:creationId xmlns:a16="http://schemas.microsoft.com/office/drawing/2014/main" id="{F874FA3C-90DA-4A4D-871F-F6DE90ABB273}"/>
            </a:ext>
          </a:extLst>
        </xdr:cNvPr>
        <xdr:cNvSpPr/>
      </xdr:nvSpPr>
      <xdr:spPr>
        <a:xfrm>
          <a:off x="7131544" y="6913289"/>
          <a:ext cx="974217" cy="1193223"/>
        </a:xfrm>
        <a:prstGeom prst="roundRect">
          <a:avLst>
            <a:gd name="adj" fmla="val 7156"/>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413162</xdr:colOff>
      <xdr:row>40</xdr:row>
      <xdr:rowOff>147152</xdr:rowOff>
    </xdr:from>
    <xdr:to>
      <xdr:col>13</xdr:col>
      <xdr:colOff>359291</xdr:colOff>
      <xdr:row>43</xdr:row>
      <xdr:rowOff>133222</xdr:rowOff>
    </xdr:to>
    <xdr:sp macro="" textlink="">
      <xdr:nvSpPr>
        <xdr:cNvPr id="88" name="Oval 87">
          <a:extLst>
            <a:ext uri="{FF2B5EF4-FFF2-40B4-BE49-F238E27FC236}">
              <a16:creationId xmlns:a16="http://schemas.microsoft.com/office/drawing/2014/main" id="{4139033F-5916-4D39-88AC-517EEFE96EB6}"/>
            </a:ext>
          </a:extLst>
        </xdr:cNvPr>
        <xdr:cNvSpPr/>
      </xdr:nvSpPr>
      <xdr:spPr>
        <a:xfrm>
          <a:off x="7761019" y="7767152"/>
          <a:ext cx="558451" cy="55757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506900</xdr:colOff>
      <xdr:row>36</xdr:row>
      <xdr:rowOff>55289</xdr:rowOff>
    </xdr:from>
    <xdr:to>
      <xdr:col>15</xdr:col>
      <xdr:colOff>256475</xdr:colOff>
      <xdr:row>42</xdr:row>
      <xdr:rowOff>105512</xdr:rowOff>
    </xdr:to>
    <xdr:sp macro="" textlink="">
      <xdr:nvSpPr>
        <xdr:cNvPr id="55" name="Rectangle: Rounded Corners 54">
          <a:extLst>
            <a:ext uri="{FF2B5EF4-FFF2-40B4-BE49-F238E27FC236}">
              <a16:creationId xmlns:a16="http://schemas.microsoft.com/office/drawing/2014/main" id="{1569B4AD-13EE-48F9-AC14-E8BCBF30C581}"/>
            </a:ext>
          </a:extLst>
        </xdr:cNvPr>
        <xdr:cNvSpPr/>
      </xdr:nvSpPr>
      <xdr:spPr>
        <a:xfrm>
          <a:off x="8467079" y="6913289"/>
          <a:ext cx="974217" cy="1193223"/>
        </a:xfrm>
        <a:prstGeom prst="roundRect">
          <a:avLst>
            <a:gd name="adj" fmla="val 7156"/>
          </a:avLst>
        </a:prstGeom>
        <a:solidFill>
          <a:srgbClr val="F7560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532681</xdr:colOff>
      <xdr:row>40</xdr:row>
      <xdr:rowOff>143689</xdr:rowOff>
    </xdr:from>
    <xdr:to>
      <xdr:col>15</xdr:col>
      <xdr:colOff>478811</xdr:colOff>
      <xdr:row>43</xdr:row>
      <xdr:rowOff>129759</xdr:rowOff>
    </xdr:to>
    <xdr:sp macro="" textlink="">
      <xdr:nvSpPr>
        <xdr:cNvPr id="89" name="Oval 88">
          <a:extLst>
            <a:ext uri="{FF2B5EF4-FFF2-40B4-BE49-F238E27FC236}">
              <a16:creationId xmlns:a16="http://schemas.microsoft.com/office/drawing/2014/main" id="{5018C7D6-5410-4EE0-AA33-79DAB2172796}"/>
            </a:ext>
          </a:extLst>
        </xdr:cNvPr>
        <xdr:cNvSpPr/>
      </xdr:nvSpPr>
      <xdr:spPr>
        <a:xfrm>
          <a:off x="9105181" y="7763689"/>
          <a:ext cx="558451" cy="557570"/>
        </a:xfrm>
        <a:prstGeom prst="ellipse">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241673</xdr:colOff>
      <xdr:row>38</xdr:row>
      <xdr:rowOff>158605</xdr:rowOff>
    </xdr:from>
    <xdr:to>
      <xdr:col>8</xdr:col>
      <xdr:colOff>494111</xdr:colOff>
      <xdr:row>40</xdr:row>
      <xdr:rowOff>44303</xdr:rowOff>
    </xdr:to>
    <xdr:sp macro="" textlink="">
      <xdr:nvSpPr>
        <xdr:cNvPr id="94" name="Rectangle: Rounded Corners 93">
          <a:extLst>
            <a:ext uri="{FF2B5EF4-FFF2-40B4-BE49-F238E27FC236}">
              <a16:creationId xmlns:a16="http://schemas.microsoft.com/office/drawing/2014/main" id="{8D2F274E-CF29-4F47-A06E-CA73F5B7C94B}"/>
            </a:ext>
          </a:extLst>
        </xdr:cNvPr>
        <xdr:cNvSpPr/>
      </xdr:nvSpPr>
      <xdr:spPr>
        <a:xfrm>
          <a:off x="4527923" y="7397605"/>
          <a:ext cx="864759" cy="266698"/>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chemeClr val="bg1"/>
              </a:solidFill>
              <a:effectLst/>
              <a:latin typeface="Montserrat SemiBold" pitchFamily="2" charset="0"/>
              <a:ea typeface="+mn-ea"/>
              <a:cs typeface="+mn-cs"/>
            </a:rPr>
            <a:t>Quarter 1</a:t>
          </a:r>
        </a:p>
      </xdr:txBody>
    </xdr:sp>
    <xdr:clientData/>
  </xdr:twoCellAnchor>
  <xdr:twoCellAnchor>
    <xdr:from>
      <xdr:col>9</xdr:col>
      <xdr:colOff>313191</xdr:colOff>
      <xdr:row>38</xdr:row>
      <xdr:rowOff>170511</xdr:rowOff>
    </xdr:from>
    <xdr:to>
      <xdr:col>11</xdr:col>
      <xdr:colOff>11705</xdr:colOff>
      <xdr:row>40</xdr:row>
      <xdr:rowOff>32397</xdr:rowOff>
    </xdr:to>
    <xdr:sp macro="" textlink="">
      <xdr:nvSpPr>
        <xdr:cNvPr id="95" name="Rectangle: Rounded Corners 94">
          <a:extLst>
            <a:ext uri="{FF2B5EF4-FFF2-40B4-BE49-F238E27FC236}">
              <a16:creationId xmlns:a16="http://schemas.microsoft.com/office/drawing/2014/main" id="{E92273BF-23B9-4441-8925-80D8237C1D17}"/>
            </a:ext>
          </a:extLst>
        </xdr:cNvPr>
        <xdr:cNvSpPr/>
      </xdr:nvSpPr>
      <xdr:spPr>
        <a:xfrm>
          <a:off x="5824084" y="7409511"/>
          <a:ext cx="923157" cy="242886"/>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ysClr val="windowText" lastClr="000000"/>
              </a:solidFill>
              <a:effectLst/>
              <a:latin typeface="Montserrat SemiBold" pitchFamily="2" charset="0"/>
              <a:ea typeface="+mn-ea"/>
              <a:cs typeface="+mn-cs"/>
            </a:rPr>
            <a:t>Quarter 2</a:t>
          </a:r>
        </a:p>
      </xdr:txBody>
    </xdr:sp>
    <xdr:clientData/>
  </xdr:twoCellAnchor>
  <xdr:twoCellAnchor>
    <xdr:from>
      <xdr:col>11</xdr:col>
      <xdr:colOff>440135</xdr:colOff>
      <xdr:row>38</xdr:row>
      <xdr:rowOff>170511</xdr:rowOff>
    </xdr:from>
    <xdr:to>
      <xdr:col>13</xdr:col>
      <xdr:colOff>101456</xdr:colOff>
      <xdr:row>40</xdr:row>
      <xdr:rowOff>32397</xdr:rowOff>
    </xdr:to>
    <xdr:sp macro="" textlink="">
      <xdr:nvSpPr>
        <xdr:cNvPr id="96" name="Rectangle: Rounded Corners 95">
          <a:extLst>
            <a:ext uri="{FF2B5EF4-FFF2-40B4-BE49-F238E27FC236}">
              <a16:creationId xmlns:a16="http://schemas.microsoft.com/office/drawing/2014/main" id="{61B57C12-C857-41BD-BEDD-C2F8C960E984}"/>
            </a:ext>
          </a:extLst>
        </xdr:cNvPr>
        <xdr:cNvSpPr/>
      </xdr:nvSpPr>
      <xdr:spPr>
        <a:xfrm>
          <a:off x="7175671" y="7409511"/>
          <a:ext cx="885964" cy="242886"/>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ysClr val="windowText" lastClr="000000"/>
              </a:solidFill>
              <a:effectLst/>
              <a:latin typeface="Montserrat SemiBold" pitchFamily="2" charset="0"/>
              <a:ea typeface="+mn-ea"/>
              <a:cs typeface="+mn-cs"/>
            </a:rPr>
            <a:t>Quarter 3</a:t>
          </a:r>
        </a:p>
      </xdr:txBody>
    </xdr:sp>
    <xdr:clientData/>
  </xdr:twoCellAnchor>
  <xdr:twoCellAnchor>
    <xdr:from>
      <xdr:col>13</xdr:col>
      <xdr:colOff>535095</xdr:colOff>
      <xdr:row>38</xdr:row>
      <xdr:rowOff>179441</xdr:rowOff>
    </xdr:from>
    <xdr:to>
      <xdr:col>15</xdr:col>
      <xdr:colOff>228280</xdr:colOff>
      <xdr:row>40</xdr:row>
      <xdr:rowOff>23467</xdr:rowOff>
    </xdr:to>
    <xdr:sp macro="" textlink="">
      <xdr:nvSpPr>
        <xdr:cNvPr id="97" name="Rectangle: Rounded Corners 96">
          <a:extLst>
            <a:ext uri="{FF2B5EF4-FFF2-40B4-BE49-F238E27FC236}">
              <a16:creationId xmlns:a16="http://schemas.microsoft.com/office/drawing/2014/main" id="{40447AA1-E5B8-4DF1-8D32-D95856375AD7}"/>
            </a:ext>
          </a:extLst>
        </xdr:cNvPr>
        <xdr:cNvSpPr/>
      </xdr:nvSpPr>
      <xdr:spPr>
        <a:xfrm>
          <a:off x="8495274" y="7418441"/>
          <a:ext cx="917827" cy="225026"/>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ysClr val="windowText" lastClr="000000"/>
              </a:solidFill>
              <a:effectLst/>
              <a:latin typeface="Montserrat SemiBold" pitchFamily="2" charset="0"/>
              <a:ea typeface="+mn-ea"/>
              <a:cs typeface="+mn-cs"/>
            </a:rPr>
            <a:t>Quarter 4</a:t>
          </a:r>
        </a:p>
      </xdr:txBody>
    </xdr:sp>
    <xdr:clientData/>
  </xdr:twoCellAnchor>
  <xdr:twoCellAnchor>
    <xdr:from>
      <xdr:col>7</xdr:col>
      <xdr:colOff>215754</xdr:colOff>
      <xdr:row>37</xdr:row>
      <xdr:rowOff>116154</xdr:rowOff>
    </xdr:from>
    <xdr:to>
      <xdr:col>8</xdr:col>
      <xdr:colOff>520030</xdr:colOff>
      <xdr:row>39</xdr:row>
      <xdr:rowOff>11561</xdr:rowOff>
    </xdr:to>
    <xdr:sp macro="" textlink="'Analysis (2)'!R3">
      <xdr:nvSpPr>
        <xdr:cNvPr id="98" name="Rectangle: Rounded Corners 97">
          <a:extLst>
            <a:ext uri="{FF2B5EF4-FFF2-40B4-BE49-F238E27FC236}">
              <a16:creationId xmlns:a16="http://schemas.microsoft.com/office/drawing/2014/main" id="{0C3F3546-45E2-4A89-AB32-5D03CAA7C08D}"/>
            </a:ext>
          </a:extLst>
        </xdr:cNvPr>
        <xdr:cNvSpPr/>
      </xdr:nvSpPr>
      <xdr:spPr>
        <a:xfrm>
          <a:off x="4502004" y="7164654"/>
          <a:ext cx="916597" cy="276407"/>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877D247-70D4-4E18-BB96-ABCCA5576C53}" type="TxLink">
            <a:rPr lang="en-US" sz="1400" b="0" i="0" u="none" strike="noStrike" baseline="0">
              <a:solidFill>
                <a:schemeClr val="bg1"/>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$32.30 M</a:t>
          </a:fld>
          <a:endParaRPr lang="en-US" sz="1400" baseline="0">
            <a:solidFill>
              <a:schemeClr val="bg1"/>
            </a:solidFill>
            <a:effectLst/>
            <a:latin typeface="Montserrat SemiBold" pitchFamily="2" charset="0"/>
            <a:ea typeface="+mn-ea"/>
            <a:cs typeface="+mn-cs"/>
          </a:endParaRPr>
        </a:p>
      </xdr:txBody>
    </xdr:sp>
    <xdr:clientData/>
  </xdr:twoCellAnchor>
  <xdr:twoCellAnchor>
    <xdr:from>
      <xdr:col>9</xdr:col>
      <xdr:colOff>308107</xdr:colOff>
      <xdr:row>37</xdr:row>
      <xdr:rowOff>128060</xdr:rowOff>
    </xdr:from>
    <xdr:to>
      <xdr:col>11</xdr:col>
      <xdr:colOff>19170</xdr:colOff>
      <xdr:row>38</xdr:row>
      <xdr:rowOff>190154</xdr:rowOff>
    </xdr:to>
    <xdr:sp macro="" textlink="'Analysis (2)'!R4">
      <xdr:nvSpPr>
        <xdr:cNvPr id="99" name="Rectangle: Rounded Corners 98">
          <a:extLst>
            <a:ext uri="{FF2B5EF4-FFF2-40B4-BE49-F238E27FC236}">
              <a16:creationId xmlns:a16="http://schemas.microsoft.com/office/drawing/2014/main" id="{D911EE90-7994-4528-BEA1-E9F17BC29EDC}"/>
            </a:ext>
          </a:extLst>
        </xdr:cNvPr>
        <xdr:cNvSpPr/>
      </xdr:nvSpPr>
      <xdr:spPr>
        <a:xfrm>
          <a:off x="5819000" y="7176560"/>
          <a:ext cx="935706" cy="252594"/>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F717B24-BB21-4841-9E98-3461308E29AE}" type="TxLink">
            <a:rPr lang="en-US" sz="1400" b="0" i="0" u="none" strike="noStrike" baseline="0">
              <a:solidFill>
                <a:srgbClr val="000000"/>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$39.02 M</a:t>
          </a:fld>
          <a:endParaRPr lang="en-US" sz="1400" baseline="0">
            <a:solidFill>
              <a:sysClr val="windowText" lastClr="000000"/>
            </a:solidFill>
            <a:effectLst/>
            <a:latin typeface="Montserrat SemiBold" pitchFamily="2" charset="0"/>
            <a:ea typeface="+mn-ea"/>
            <a:cs typeface="+mn-cs"/>
          </a:endParaRPr>
        </a:p>
      </xdr:txBody>
    </xdr:sp>
    <xdr:clientData/>
  </xdr:twoCellAnchor>
  <xdr:twoCellAnchor>
    <xdr:from>
      <xdr:col>11</xdr:col>
      <xdr:colOff>402309</xdr:colOff>
      <xdr:row>37</xdr:row>
      <xdr:rowOff>128060</xdr:rowOff>
    </xdr:from>
    <xdr:to>
      <xdr:col>13</xdr:col>
      <xdr:colOff>139281</xdr:colOff>
      <xdr:row>38</xdr:row>
      <xdr:rowOff>190154</xdr:rowOff>
    </xdr:to>
    <xdr:sp macro="" textlink="'Analysis (2)'!R5">
      <xdr:nvSpPr>
        <xdr:cNvPr id="100" name="Rectangle: Rounded Corners 99">
          <a:extLst>
            <a:ext uri="{FF2B5EF4-FFF2-40B4-BE49-F238E27FC236}">
              <a16:creationId xmlns:a16="http://schemas.microsoft.com/office/drawing/2014/main" id="{01975776-F158-4446-A86B-5BCDFCA6D81B}"/>
            </a:ext>
          </a:extLst>
        </xdr:cNvPr>
        <xdr:cNvSpPr/>
      </xdr:nvSpPr>
      <xdr:spPr>
        <a:xfrm>
          <a:off x="7137845" y="7176560"/>
          <a:ext cx="961615" cy="252594"/>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8019460-6407-4479-860A-911311399520}" type="TxLink">
            <a:rPr lang="en-US" sz="1400" b="0" i="0" u="none" strike="noStrike" baseline="0">
              <a:solidFill>
                <a:srgbClr val="000000"/>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$24.19 M</a:t>
          </a:fld>
          <a:endParaRPr lang="en-US" sz="1400" baseline="0">
            <a:solidFill>
              <a:sysClr val="windowText" lastClr="000000"/>
            </a:solidFill>
            <a:effectLst/>
            <a:latin typeface="Montserrat SemiBold" pitchFamily="2" charset="0"/>
            <a:ea typeface="+mn-ea"/>
            <a:cs typeface="+mn-cs"/>
          </a:endParaRPr>
        </a:p>
      </xdr:txBody>
    </xdr:sp>
    <xdr:clientData/>
  </xdr:twoCellAnchor>
  <xdr:twoCellAnchor>
    <xdr:from>
      <xdr:col>13</xdr:col>
      <xdr:colOff>488341</xdr:colOff>
      <xdr:row>37</xdr:row>
      <xdr:rowOff>148896</xdr:rowOff>
    </xdr:from>
    <xdr:to>
      <xdr:col>15</xdr:col>
      <xdr:colOff>275036</xdr:colOff>
      <xdr:row>38</xdr:row>
      <xdr:rowOff>169318</xdr:rowOff>
    </xdr:to>
    <xdr:sp macro="" textlink="'Analysis (2)'!R6">
      <xdr:nvSpPr>
        <xdr:cNvPr id="101" name="Rectangle: Rounded Corners 100">
          <a:extLst>
            <a:ext uri="{FF2B5EF4-FFF2-40B4-BE49-F238E27FC236}">
              <a16:creationId xmlns:a16="http://schemas.microsoft.com/office/drawing/2014/main" id="{740E268F-3957-46DD-B649-DFC97F01D1CB}"/>
            </a:ext>
          </a:extLst>
        </xdr:cNvPr>
        <xdr:cNvSpPr/>
      </xdr:nvSpPr>
      <xdr:spPr>
        <a:xfrm>
          <a:off x="8448520" y="7197396"/>
          <a:ext cx="1011337" cy="210922"/>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97A4A547-5C81-4569-A32C-053657C4DB45}" type="TxLink">
            <a:rPr lang="en-US" sz="1400" b="0" i="0" u="none" strike="noStrike" baseline="0">
              <a:solidFill>
                <a:srgbClr val="000000"/>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$30.78 M</a:t>
          </a:fld>
          <a:endParaRPr lang="en-US" sz="1400" baseline="0">
            <a:solidFill>
              <a:sysClr val="windowText" lastClr="000000"/>
            </a:solidFill>
            <a:effectLst/>
            <a:latin typeface="Montserrat SemiBold" pitchFamily="2" charset="0"/>
            <a:ea typeface="+mn-ea"/>
            <a:cs typeface="+mn-cs"/>
          </a:endParaRPr>
        </a:p>
      </xdr:txBody>
    </xdr:sp>
    <xdr:clientData/>
  </xdr:twoCellAnchor>
  <xdr:twoCellAnchor>
    <xdr:from>
      <xdr:col>8</xdr:col>
      <xdr:colOff>198298</xdr:colOff>
      <xdr:row>41</xdr:row>
      <xdr:rowOff>71433</xdr:rowOff>
    </xdr:from>
    <xdr:to>
      <xdr:col>9</xdr:col>
      <xdr:colOff>152399</xdr:colOff>
      <xdr:row>43</xdr:row>
      <xdr:rowOff>51703</xdr:rowOff>
    </xdr:to>
    <xdr:sp macro="" textlink="'Analysis (2)'!S3">
      <xdr:nvSpPr>
        <xdr:cNvPr id="102" name="Rectangle: Rounded Corners 101">
          <a:extLst>
            <a:ext uri="{FF2B5EF4-FFF2-40B4-BE49-F238E27FC236}">
              <a16:creationId xmlns:a16="http://schemas.microsoft.com/office/drawing/2014/main" id="{D78F963F-3FCC-46B9-AF3A-4B433A2044B1}"/>
            </a:ext>
          </a:extLst>
        </xdr:cNvPr>
        <xdr:cNvSpPr/>
      </xdr:nvSpPr>
      <xdr:spPr>
        <a:xfrm>
          <a:off x="5096869" y="7881933"/>
          <a:ext cx="566423" cy="361270"/>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A54B2FE2-EED1-4ACB-ACC6-0163F2960FF5}" type="TxLink">
            <a:rPr lang="en-US" sz="800" b="0" i="0" u="none" strike="noStrike" baseline="0">
              <a:solidFill>
                <a:srgbClr val="000000"/>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25.6%</a:t>
          </a:fld>
          <a:endParaRPr lang="en-US" sz="600" b="0" i="0" u="none" strike="noStrike" baseline="0">
            <a:solidFill>
              <a:sysClr val="windowText" lastClr="000000"/>
            </a:solidFill>
            <a:effectLst/>
            <a:latin typeface="Montserrat SemiBold" pitchFamily="2" charset="0"/>
            <a:ea typeface="+mn-ea"/>
            <a:cs typeface="Calibri"/>
          </a:endParaRPr>
        </a:p>
      </xdr:txBody>
    </xdr:sp>
    <xdr:clientData/>
  </xdr:twoCellAnchor>
  <xdr:twoCellAnchor>
    <xdr:from>
      <xdr:col>10</xdr:col>
      <xdr:colOff>303073</xdr:colOff>
      <xdr:row>41</xdr:row>
      <xdr:rowOff>71433</xdr:rowOff>
    </xdr:from>
    <xdr:to>
      <xdr:col>11</xdr:col>
      <xdr:colOff>257174</xdr:colOff>
      <xdr:row>43</xdr:row>
      <xdr:rowOff>51703</xdr:rowOff>
    </xdr:to>
    <xdr:sp macro="" textlink="'Analysis (2)'!S4">
      <xdr:nvSpPr>
        <xdr:cNvPr id="103" name="Rectangle: Rounded Corners 102">
          <a:extLst>
            <a:ext uri="{FF2B5EF4-FFF2-40B4-BE49-F238E27FC236}">
              <a16:creationId xmlns:a16="http://schemas.microsoft.com/office/drawing/2014/main" id="{D548E5ED-2204-47DF-BD1C-59A4967BF51A}"/>
            </a:ext>
          </a:extLst>
        </xdr:cNvPr>
        <xdr:cNvSpPr/>
      </xdr:nvSpPr>
      <xdr:spPr>
        <a:xfrm>
          <a:off x="6426287" y="7881933"/>
          <a:ext cx="566423" cy="361270"/>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49EED9D-C452-46B5-A512-A842737C3F91}" type="TxLink">
            <a:rPr lang="en-US" sz="800" b="0" i="0" u="none" strike="noStrike" baseline="0">
              <a:solidFill>
                <a:srgbClr val="000000"/>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30.9%</a:t>
          </a:fld>
          <a:endParaRPr lang="en-US" sz="600" b="0" i="0" u="none" strike="noStrike" baseline="0">
            <a:solidFill>
              <a:sysClr val="windowText" lastClr="000000"/>
            </a:solidFill>
            <a:effectLst/>
            <a:latin typeface="Montserrat SemiBold" pitchFamily="2" charset="0"/>
            <a:ea typeface="+mn-ea"/>
            <a:cs typeface="Calibri"/>
          </a:endParaRPr>
        </a:p>
      </xdr:txBody>
    </xdr:sp>
    <xdr:clientData/>
  </xdr:twoCellAnchor>
  <xdr:twoCellAnchor>
    <xdr:from>
      <xdr:col>12</xdr:col>
      <xdr:colOff>407848</xdr:colOff>
      <xdr:row>41</xdr:row>
      <xdr:rowOff>71433</xdr:rowOff>
    </xdr:from>
    <xdr:to>
      <xdr:col>13</xdr:col>
      <xdr:colOff>361949</xdr:colOff>
      <xdr:row>43</xdr:row>
      <xdr:rowOff>51703</xdr:rowOff>
    </xdr:to>
    <xdr:sp macro="" textlink="'Analysis (2)'!S5">
      <xdr:nvSpPr>
        <xdr:cNvPr id="104" name="Rectangle: Rounded Corners 103">
          <a:extLst>
            <a:ext uri="{FF2B5EF4-FFF2-40B4-BE49-F238E27FC236}">
              <a16:creationId xmlns:a16="http://schemas.microsoft.com/office/drawing/2014/main" id="{2E726CEC-FC0D-40BD-93B4-2733C8AC25CE}"/>
            </a:ext>
          </a:extLst>
        </xdr:cNvPr>
        <xdr:cNvSpPr/>
      </xdr:nvSpPr>
      <xdr:spPr>
        <a:xfrm>
          <a:off x="7755705" y="7881933"/>
          <a:ext cx="566423" cy="361270"/>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1FB16B2-1728-4C8C-9D7C-606FBD4C12AF}" type="TxLink">
            <a:rPr lang="en-US" sz="800" b="0" i="0" u="none" strike="noStrike" baseline="0">
              <a:solidFill>
                <a:srgbClr val="000000"/>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19.2%</a:t>
          </a:fld>
          <a:endParaRPr lang="en-US" sz="600" b="0" i="0" u="none" strike="noStrike" baseline="0">
            <a:solidFill>
              <a:sysClr val="windowText" lastClr="000000"/>
            </a:solidFill>
            <a:effectLst/>
            <a:latin typeface="Montserrat SemiBold" pitchFamily="2" charset="0"/>
            <a:ea typeface="+mn-ea"/>
            <a:cs typeface="Calibri"/>
          </a:endParaRPr>
        </a:p>
      </xdr:txBody>
    </xdr:sp>
    <xdr:clientData/>
  </xdr:twoCellAnchor>
  <xdr:twoCellAnchor>
    <xdr:from>
      <xdr:col>14</xdr:col>
      <xdr:colOff>512623</xdr:colOff>
      <xdr:row>41</xdr:row>
      <xdr:rowOff>71433</xdr:rowOff>
    </xdr:from>
    <xdr:to>
      <xdr:col>15</xdr:col>
      <xdr:colOff>485775</xdr:colOff>
      <xdr:row>43</xdr:row>
      <xdr:rowOff>51703</xdr:rowOff>
    </xdr:to>
    <xdr:sp macro="" textlink="'Analysis (2)'!S6">
      <xdr:nvSpPr>
        <xdr:cNvPr id="105" name="Rectangle: Rounded Corners 104">
          <a:extLst>
            <a:ext uri="{FF2B5EF4-FFF2-40B4-BE49-F238E27FC236}">
              <a16:creationId xmlns:a16="http://schemas.microsoft.com/office/drawing/2014/main" id="{209CADB0-A885-4874-8898-D6B830961544}"/>
            </a:ext>
          </a:extLst>
        </xdr:cNvPr>
        <xdr:cNvSpPr/>
      </xdr:nvSpPr>
      <xdr:spPr>
        <a:xfrm>
          <a:off x="9085123" y="7881933"/>
          <a:ext cx="585473" cy="361270"/>
        </a:xfrm>
        <a:prstGeom prst="roundRect">
          <a:avLst>
            <a:gd name="adj" fmla="val 715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4A688F35-87F4-42DD-8414-77479E8F4C94}" type="TxLink">
            <a:rPr lang="en-US" sz="800" b="0" i="0" u="none" strike="noStrike" baseline="0">
              <a:solidFill>
                <a:srgbClr val="000000"/>
              </a:solidFill>
              <a:effectLst/>
              <a:latin typeface="Montserrat SemiBold" pitchFamily="2" charset="0"/>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24.4%</a:t>
          </a:fld>
          <a:endParaRPr lang="en-US" sz="600" b="0" i="0" u="none" strike="noStrike" baseline="0">
            <a:solidFill>
              <a:sysClr val="windowText" lastClr="000000"/>
            </a:solidFill>
            <a:effectLst/>
            <a:latin typeface="Montserrat SemiBold" pitchFamily="2" charset="0"/>
            <a:ea typeface="+mn-ea"/>
            <a:cs typeface="Calibri"/>
          </a:endParaRPr>
        </a:p>
      </xdr:txBody>
    </xdr:sp>
    <xdr:clientData/>
  </xdr:twoCellAnchor>
  <xdr:twoCellAnchor>
    <xdr:from>
      <xdr:col>6</xdr:col>
      <xdr:colOff>396594</xdr:colOff>
      <xdr:row>33</xdr:row>
      <xdr:rowOff>52383</xdr:rowOff>
    </xdr:from>
    <xdr:to>
      <xdr:col>11</xdr:col>
      <xdr:colOff>69275</xdr:colOff>
      <xdr:row>35</xdr:row>
      <xdr:rowOff>0</xdr:rowOff>
    </xdr:to>
    <xdr:sp macro="" textlink="">
      <xdr:nvSpPr>
        <xdr:cNvPr id="106" name="Rectangle: Rounded Corners 105">
          <a:extLst>
            <a:ext uri="{FF2B5EF4-FFF2-40B4-BE49-F238E27FC236}">
              <a16:creationId xmlns:a16="http://schemas.microsoft.com/office/drawing/2014/main" id="{3DACA6D2-DF54-4739-920D-FA4C8972075A}"/>
            </a:ext>
          </a:extLst>
        </xdr:cNvPr>
        <xdr:cNvSpPr/>
      </xdr:nvSpPr>
      <xdr:spPr>
        <a:xfrm>
          <a:off x="4033412" y="6338883"/>
          <a:ext cx="2703363" cy="328617"/>
        </a:xfrm>
        <a:prstGeom prst="roundRect">
          <a:avLst>
            <a:gd name="adj" fmla="val 7156"/>
          </a:avLst>
        </a:prstGeom>
        <a:solidFill>
          <a:schemeClr val="bg1">
            <a:lumMod val="9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aseline="0">
              <a:solidFill>
                <a:sysClr val="windowText" lastClr="000000"/>
              </a:solidFill>
              <a:effectLst/>
              <a:latin typeface="Montserrat SemiBold" pitchFamily="2" charset="0"/>
              <a:ea typeface="+mn-ea"/>
              <a:cs typeface="+mn-cs"/>
            </a:rPr>
            <a:t>Quarterly view by Profit</a:t>
          </a:r>
          <a:endParaRPr lang="en-US" sz="1050" b="0" i="0" u="none" strike="noStrike" baseline="0">
            <a:solidFill>
              <a:sysClr val="windowText" lastClr="000000"/>
            </a:solidFill>
            <a:effectLst/>
            <a:latin typeface="Montserrat SemiBold" pitchFamily="2" charset="0"/>
            <a:ea typeface="+mn-ea"/>
            <a:cs typeface="Calibri"/>
          </a:endParaRPr>
        </a:p>
      </xdr:txBody>
    </xdr:sp>
    <xdr:clientData/>
  </xdr:twoCellAnchor>
  <xdr:twoCellAnchor>
    <xdr:from>
      <xdr:col>16</xdr:col>
      <xdr:colOff>264597</xdr:colOff>
      <xdr:row>32</xdr:row>
      <xdr:rowOff>153633</xdr:rowOff>
    </xdr:from>
    <xdr:to>
      <xdr:col>20</xdr:col>
      <xdr:colOff>176892</xdr:colOff>
      <xdr:row>45</xdr:row>
      <xdr:rowOff>35375</xdr:rowOff>
    </xdr:to>
    <xdr:sp macro="" textlink="">
      <xdr:nvSpPr>
        <xdr:cNvPr id="107" name="Rectangle: Rounded Corners 106">
          <a:extLst>
            <a:ext uri="{FF2B5EF4-FFF2-40B4-BE49-F238E27FC236}">
              <a16:creationId xmlns:a16="http://schemas.microsoft.com/office/drawing/2014/main" id="{CD8C285C-C597-4F81-BE2D-6CAB74FCDCE1}"/>
            </a:ext>
          </a:extLst>
        </xdr:cNvPr>
        <xdr:cNvSpPr/>
      </xdr:nvSpPr>
      <xdr:spPr>
        <a:xfrm>
          <a:off x="10061740" y="6249633"/>
          <a:ext cx="2361581" cy="2358242"/>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530678</xdr:colOff>
      <xdr:row>35</xdr:row>
      <xdr:rowOff>23499</xdr:rowOff>
    </xdr:from>
    <xdr:to>
      <xdr:col>19</xdr:col>
      <xdr:colOff>522514</xdr:colOff>
      <xdr:row>44</xdr:row>
      <xdr:rowOff>118749</xdr:rowOff>
    </xdr:to>
    <mc:AlternateContent xmlns:mc="http://schemas.openxmlformats.org/markup-compatibility/2006">
      <mc:Choice xmlns:a14="http://schemas.microsoft.com/office/drawing/2010/main" Requires="a14">
        <xdr:graphicFrame macro="">
          <xdr:nvGraphicFramePr>
            <xdr:cNvPr id="108" name="Country">
              <a:extLst>
                <a:ext uri="{FF2B5EF4-FFF2-40B4-BE49-F238E27FC236}">
                  <a16:creationId xmlns:a16="http://schemas.microsoft.com/office/drawing/2014/main" id="{1B340397-5BCF-4997-8E2B-66CB3580BB0B}"/>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0327821" y="6690999"/>
              <a:ext cx="1828800" cy="1809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210983</xdr:colOff>
      <xdr:row>1</xdr:row>
      <xdr:rowOff>60377</xdr:rowOff>
    </xdr:from>
    <xdr:to>
      <xdr:col>6</xdr:col>
      <xdr:colOff>95251</xdr:colOff>
      <xdr:row>2</xdr:row>
      <xdr:rowOff>147312</xdr:rowOff>
    </xdr:to>
    <xdr:sp macro="" textlink="">
      <xdr:nvSpPr>
        <xdr:cNvPr id="109" name="Rectangle: Rounded Corners 108">
          <a:extLst>
            <a:ext uri="{FF2B5EF4-FFF2-40B4-BE49-F238E27FC236}">
              <a16:creationId xmlns:a16="http://schemas.microsoft.com/office/drawing/2014/main" id="{9211F61E-43A3-42B3-8EFA-9E744328A9E6}"/>
            </a:ext>
          </a:extLst>
        </xdr:cNvPr>
        <xdr:cNvSpPr/>
      </xdr:nvSpPr>
      <xdr:spPr>
        <a:xfrm>
          <a:off x="210983" y="250877"/>
          <a:ext cx="3561746"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rgbClr val="4DC1F5"/>
              </a:solidFill>
              <a:latin typeface="Montserrat SemiBold" pitchFamily="2" charset="0"/>
              <a:ea typeface="+mn-ea"/>
              <a:cs typeface="+mn-cs"/>
            </a:rPr>
            <a:t>Adventure</a:t>
          </a:r>
          <a:r>
            <a:rPr lang="en-US" sz="1200" b="1" i="0" u="none" strike="noStrike">
              <a:solidFill>
                <a:schemeClr val="tx1">
                  <a:lumMod val="85000"/>
                  <a:lumOff val="15000"/>
                </a:schemeClr>
              </a:solidFill>
              <a:latin typeface="Montserrat SemiBold" pitchFamily="2" charset="0"/>
              <a:ea typeface="+mn-ea"/>
              <a:cs typeface="+mn-cs"/>
            </a:rPr>
            <a:t> </a:t>
          </a:r>
          <a:r>
            <a:rPr lang="en-US" sz="1400" b="1" i="0" u="none" strike="noStrike">
              <a:solidFill>
                <a:schemeClr val="tx1">
                  <a:lumMod val="85000"/>
                  <a:lumOff val="15000"/>
                </a:schemeClr>
              </a:solidFill>
              <a:latin typeface="Montserrat SemiBold" pitchFamily="2" charset="0"/>
              <a:ea typeface="+mn-ea"/>
              <a:cs typeface="+mn-cs"/>
            </a:rPr>
            <a:t>works</a:t>
          </a:r>
          <a:r>
            <a:rPr lang="en-US" sz="1200" b="1" i="0" u="none" strike="noStrike">
              <a:solidFill>
                <a:schemeClr val="tx1">
                  <a:lumMod val="85000"/>
                  <a:lumOff val="15000"/>
                </a:schemeClr>
              </a:solidFill>
              <a:latin typeface="Montserrat SemiBold" pitchFamily="2" charset="0"/>
              <a:ea typeface="+mn-ea"/>
              <a:cs typeface="+mn-cs"/>
            </a:rPr>
            <a:t> </a:t>
          </a:r>
          <a:r>
            <a:rPr lang="en-US" sz="1400" b="0" i="0" u="none" strike="noStrike">
              <a:solidFill>
                <a:schemeClr val="tx1">
                  <a:lumMod val="85000"/>
                  <a:lumOff val="15000"/>
                </a:schemeClr>
              </a:solidFill>
              <a:latin typeface="Montserrat SemiBold" pitchFamily="2" charset="0"/>
              <a:ea typeface="+mn-ea"/>
              <a:cs typeface="+mn-cs"/>
            </a:rPr>
            <a:t>Sales Analysis</a:t>
          </a:r>
          <a:endParaRPr lang="en-US" sz="1200" b="0" i="0" u="none" strike="noStrike">
            <a:solidFill>
              <a:schemeClr val="tx1">
                <a:lumMod val="85000"/>
                <a:lumOff val="15000"/>
              </a:schemeClr>
            </a:solidFill>
            <a:latin typeface="Montserrat SemiBold" pitchFamily="2" charset="0"/>
            <a:ea typeface="+mn-ea"/>
            <a:cs typeface="+mn-cs"/>
          </a:endParaRPr>
        </a:p>
      </xdr:txBody>
    </xdr:sp>
    <xdr:clientData/>
  </xdr:twoCellAnchor>
  <xdr:twoCellAnchor>
    <xdr:from>
      <xdr:col>6</xdr:col>
      <xdr:colOff>353785</xdr:colOff>
      <xdr:row>1</xdr:row>
      <xdr:rowOff>47981</xdr:rowOff>
    </xdr:from>
    <xdr:to>
      <xdr:col>9</xdr:col>
      <xdr:colOff>95250</xdr:colOff>
      <xdr:row>3</xdr:row>
      <xdr:rowOff>34374</xdr:rowOff>
    </xdr:to>
    <xdr:sp macro="" textlink="">
      <xdr:nvSpPr>
        <xdr:cNvPr id="11" name="Rectangle: Rounded Corners 10">
          <a:hlinkClick xmlns:r="http://schemas.openxmlformats.org/officeDocument/2006/relationships" r:id="rId11"/>
          <a:extLst>
            <a:ext uri="{FF2B5EF4-FFF2-40B4-BE49-F238E27FC236}">
              <a16:creationId xmlns:a16="http://schemas.microsoft.com/office/drawing/2014/main" id="{25D2C57D-4845-D35D-0433-5A661A5D75D3}"/>
            </a:ext>
          </a:extLst>
        </xdr:cNvPr>
        <xdr:cNvSpPr/>
      </xdr:nvSpPr>
      <xdr:spPr>
        <a:xfrm>
          <a:off x="4031263" y="238481"/>
          <a:ext cx="1580204" cy="367393"/>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Montserrat SemiBold" pitchFamily="2" charset="0"/>
            </a:rPr>
            <a:t>Time Analysis</a:t>
          </a:r>
        </a:p>
      </xdr:txBody>
    </xdr:sp>
    <xdr:clientData/>
  </xdr:twoCellAnchor>
  <xdr:twoCellAnchor>
    <xdr:from>
      <xdr:col>9</xdr:col>
      <xdr:colOff>354762</xdr:colOff>
      <xdr:row>1</xdr:row>
      <xdr:rowOff>48797</xdr:rowOff>
    </xdr:from>
    <xdr:to>
      <xdr:col>12</xdr:col>
      <xdr:colOff>372452</xdr:colOff>
      <xdr:row>3</xdr:row>
      <xdr:rowOff>33557</xdr:rowOff>
    </xdr:to>
    <xdr:sp macro="" textlink="">
      <xdr:nvSpPr>
        <xdr:cNvPr id="15" name="Rectangle: Rounded Corners 14">
          <a:hlinkClick xmlns:r="http://schemas.openxmlformats.org/officeDocument/2006/relationships" r:id="rId12"/>
          <a:extLst>
            <a:ext uri="{FF2B5EF4-FFF2-40B4-BE49-F238E27FC236}">
              <a16:creationId xmlns:a16="http://schemas.microsoft.com/office/drawing/2014/main" id="{261C85C8-C08C-4AC2-B709-C77855A99117}"/>
            </a:ext>
          </a:extLst>
        </xdr:cNvPr>
        <xdr:cNvSpPr/>
      </xdr:nvSpPr>
      <xdr:spPr>
        <a:xfrm>
          <a:off x="5870979" y="239297"/>
          <a:ext cx="1856430" cy="36576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Montserrat SemiBold" pitchFamily="2" charset="0"/>
            </a:rPr>
            <a:t>Detail Dashboard</a:t>
          </a:r>
        </a:p>
      </xdr:txBody>
    </xdr:sp>
    <xdr:clientData/>
  </xdr:twoCellAnchor>
  <xdr:twoCellAnchor>
    <xdr:from>
      <xdr:col>13</xdr:col>
      <xdr:colOff>19050</xdr:colOff>
      <xdr:row>1</xdr:row>
      <xdr:rowOff>47981</xdr:rowOff>
    </xdr:from>
    <xdr:to>
      <xdr:col>15</xdr:col>
      <xdr:colOff>372837</xdr:colOff>
      <xdr:row>3</xdr:row>
      <xdr:rowOff>34374</xdr:rowOff>
    </xdr:to>
    <xdr:sp macro="[0]!ClearFilter" textlink="">
      <xdr:nvSpPr>
        <xdr:cNvPr id="21" name="Rectangle: Rounded Corners 20">
          <a:extLst>
            <a:ext uri="{FF2B5EF4-FFF2-40B4-BE49-F238E27FC236}">
              <a16:creationId xmlns:a16="http://schemas.microsoft.com/office/drawing/2014/main" id="{4148C1EC-BFFD-4D64-A209-C40E66FA97D5}"/>
            </a:ext>
          </a:extLst>
        </xdr:cNvPr>
        <xdr:cNvSpPr/>
      </xdr:nvSpPr>
      <xdr:spPr>
        <a:xfrm>
          <a:off x="7986920" y="238481"/>
          <a:ext cx="1579613" cy="367393"/>
        </a:xfrm>
        <a:prstGeom prst="roundRect">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Montserrat SemiBold" pitchFamily="2" charset="0"/>
            </a:rPr>
            <a:t>Clear Filter</a:t>
          </a:r>
        </a:p>
      </xdr:txBody>
    </xdr:sp>
    <xdr:clientData/>
  </xdr:twoCellAnchor>
  <xdr:twoCellAnchor>
    <xdr:from>
      <xdr:col>16</xdr:col>
      <xdr:colOff>207817</xdr:colOff>
      <xdr:row>33</xdr:row>
      <xdr:rowOff>0</xdr:rowOff>
    </xdr:from>
    <xdr:to>
      <xdr:col>19</xdr:col>
      <xdr:colOff>451738</xdr:colOff>
      <xdr:row>34</xdr:row>
      <xdr:rowOff>174608</xdr:rowOff>
    </xdr:to>
    <xdr:sp macro="" textlink="">
      <xdr:nvSpPr>
        <xdr:cNvPr id="33" name="Rectangle: Rounded Corners 32">
          <a:extLst>
            <a:ext uri="{FF2B5EF4-FFF2-40B4-BE49-F238E27FC236}">
              <a16:creationId xmlns:a16="http://schemas.microsoft.com/office/drawing/2014/main" id="{EDEB3FED-6FE5-405A-8784-2D1E5DCBE7B5}"/>
            </a:ext>
          </a:extLst>
        </xdr:cNvPr>
        <xdr:cNvSpPr/>
      </xdr:nvSpPr>
      <xdr:spPr>
        <a:xfrm>
          <a:off x="9905999" y="6286500"/>
          <a:ext cx="2062330" cy="365108"/>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tx1"/>
              </a:solidFill>
              <a:latin typeface="Montserrat SemiBold" pitchFamily="2" charset="0"/>
              <a:ea typeface="+mn-ea"/>
              <a:cs typeface="+mn-cs"/>
            </a:rPr>
            <a:t>Filter By Country</a:t>
          </a:r>
          <a:endParaRPr lang="en-US" sz="1200" b="0" i="0" u="none" strike="noStrike">
            <a:solidFill>
              <a:schemeClr val="tx1"/>
            </a:solidFill>
            <a:latin typeface="Montserrat SemiBold"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495298</xdr:colOff>
      <xdr:row>3</xdr:row>
      <xdr:rowOff>174910</xdr:rowOff>
    </xdr:from>
    <xdr:to>
      <xdr:col>11</xdr:col>
      <xdr:colOff>560293</xdr:colOff>
      <xdr:row>24</xdr:row>
      <xdr:rowOff>86588</xdr:rowOff>
    </xdr:to>
    <xdr:sp macro="" textlink="">
      <xdr:nvSpPr>
        <xdr:cNvPr id="2" name="Rectangle: Rounded Corners 1">
          <a:extLst>
            <a:ext uri="{FF2B5EF4-FFF2-40B4-BE49-F238E27FC236}">
              <a16:creationId xmlns:a16="http://schemas.microsoft.com/office/drawing/2014/main" id="{2D4ABC9B-BF42-474B-AA20-BBBE7A0DD81D}"/>
            </a:ext>
          </a:extLst>
        </xdr:cNvPr>
        <xdr:cNvSpPr/>
      </xdr:nvSpPr>
      <xdr:spPr>
        <a:xfrm>
          <a:off x="495298" y="746410"/>
          <a:ext cx="6732495" cy="391217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210983</xdr:colOff>
      <xdr:row>1</xdr:row>
      <xdr:rowOff>32328</xdr:rowOff>
    </xdr:from>
    <xdr:to>
      <xdr:col>6</xdr:col>
      <xdr:colOff>95251</xdr:colOff>
      <xdr:row>2</xdr:row>
      <xdr:rowOff>119263</xdr:rowOff>
    </xdr:to>
    <xdr:sp macro="" textlink="">
      <xdr:nvSpPr>
        <xdr:cNvPr id="5150" name="Rectangle: Rounded Corners 5149">
          <a:extLst>
            <a:ext uri="{FF2B5EF4-FFF2-40B4-BE49-F238E27FC236}">
              <a16:creationId xmlns:a16="http://schemas.microsoft.com/office/drawing/2014/main" id="{C6B7875A-BBC0-4567-9B03-23C83932BCC1}"/>
            </a:ext>
          </a:extLst>
        </xdr:cNvPr>
        <xdr:cNvSpPr/>
      </xdr:nvSpPr>
      <xdr:spPr>
        <a:xfrm>
          <a:off x="210983" y="222828"/>
          <a:ext cx="3514974"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rgbClr val="4DC1F5"/>
              </a:solidFill>
              <a:latin typeface="Montserrat SemiBold" pitchFamily="2" charset="0"/>
              <a:ea typeface="+mn-ea"/>
              <a:cs typeface="+mn-cs"/>
            </a:rPr>
            <a:t>Adventure</a:t>
          </a:r>
          <a:r>
            <a:rPr lang="en-US" sz="1200" b="1" i="0" u="none" strike="noStrike">
              <a:solidFill>
                <a:schemeClr val="tx1">
                  <a:lumMod val="85000"/>
                  <a:lumOff val="15000"/>
                </a:schemeClr>
              </a:solidFill>
              <a:latin typeface="Montserrat SemiBold" pitchFamily="2" charset="0"/>
              <a:ea typeface="+mn-ea"/>
              <a:cs typeface="+mn-cs"/>
            </a:rPr>
            <a:t> </a:t>
          </a:r>
          <a:r>
            <a:rPr lang="en-US" sz="1400" b="1" i="0" u="none" strike="noStrike">
              <a:solidFill>
                <a:schemeClr val="tx1">
                  <a:lumMod val="85000"/>
                  <a:lumOff val="15000"/>
                </a:schemeClr>
              </a:solidFill>
              <a:latin typeface="Montserrat SemiBold" pitchFamily="2" charset="0"/>
              <a:ea typeface="+mn-ea"/>
              <a:cs typeface="+mn-cs"/>
            </a:rPr>
            <a:t>works</a:t>
          </a:r>
          <a:r>
            <a:rPr lang="en-US" sz="1200" b="1" i="0" u="none" strike="noStrike">
              <a:solidFill>
                <a:schemeClr val="tx1">
                  <a:lumMod val="85000"/>
                  <a:lumOff val="15000"/>
                </a:schemeClr>
              </a:solidFill>
              <a:latin typeface="Montserrat SemiBold" pitchFamily="2" charset="0"/>
              <a:ea typeface="+mn-ea"/>
              <a:cs typeface="+mn-cs"/>
            </a:rPr>
            <a:t> </a:t>
          </a:r>
          <a:r>
            <a:rPr lang="en-US" sz="1400" b="0" i="0" u="none" strike="noStrike">
              <a:solidFill>
                <a:schemeClr val="tx1">
                  <a:lumMod val="85000"/>
                  <a:lumOff val="15000"/>
                </a:schemeClr>
              </a:solidFill>
              <a:latin typeface="Montserrat SemiBold" pitchFamily="2" charset="0"/>
              <a:ea typeface="+mn-ea"/>
              <a:cs typeface="+mn-cs"/>
            </a:rPr>
            <a:t>Sales Analysis</a:t>
          </a:r>
          <a:endParaRPr lang="en-US" sz="1200" b="0" i="0" u="none" strike="noStrike">
            <a:solidFill>
              <a:schemeClr val="tx1">
                <a:lumMod val="85000"/>
                <a:lumOff val="15000"/>
              </a:schemeClr>
            </a:solidFill>
            <a:latin typeface="Montserrat SemiBold" pitchFamily="2" charset="0"/>
            <a:ea typeface="+mn-ea"/>
            <a:cs typeface="+mn-cs"/>
          </a:endParaRPr>
        </a:p>
      </xdr:txBody>
    </xdr:sp>
    <xdr:clientData/>
  </xdr:twoCellAnchor>
  <xdr:twoCellAnchor>
    <xdr:from>
      <xdr:col>1</xdr:col>
      <xdr:colOff>54428</xdr:colOff>
      <xdr:row>6</xdr:row>
      <xdr:rowOff>41560</xdr:rowOff>
    </xdr:from>
    <xdr:to>
      <xdr:col>8</xdr:col>
      <xdr:colOff>476250</xdr:colOff>
      <xdr:row>23</xdr:row>
      <xdr:rowOff>103906</xdr:rowOff>
    </xdr:to>
    <xdr:graphicFrame macro="">
      <xdr:nvGraphicFramePr>
        <xdr:cNvPr id="5154" name="Chart 5153">
          <a:extLst>
            <a:ext uri="{FF2B5EF4-FFF2-40B4-BE49-F238E27FC236}">
              <a16:creationId xmlns:a16="http://schemas.microsoft.com/office/drawing/2014/main" id="{D54F4CFA-2168-4A18-B098-FEFD69FCF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307323</xdr:colOff>
      <xdr:row>15</xdr:row>
      <xdr:rowOff>159156</xdr:rowOff>
    </xdr:from>
    <xdr:to>
      <xdr:col>11</xdr:col>
      <xdr:colOff>232767</xdr:colOff>
      <xdr:row>25</xdr:row>
      <xdr:rowOff>21392</xdr:rowOff>
    </xdr:to>
    <xdr:graphicFrame macro="">
      <xdr:nvGraphicFramePr>
        <xdr:cNvPr id="5155" name="Chart 5154">
          <a:extLst>
            <a:ext uri="{FF2B5EF4-FFF2-40B4-BE49-F238E27FC236}">
              <a16:creationId xmlns:a16="http://schemas.microsoft.com/office/drawing/2014/main" id="{CA7B61AC-44F5-49F9-8C8E-44A412D7C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39497</xdr:colOff>
      <xdr:row>17</xdr:row>
      <xdr:rowOff>111889</xdr:rowOff>
    </xdr:from>
    <xdr:to>
      <xdr:col>9</xdr:col>
      <xdr:colOff>510601</xdr:colOff>
      <xdr:row>23</xdr:row>
      <xdr:rowOff>61737</xdr:rowOff>
    </xdr:to>
    <xdr:sp macro="" textlink="">
      <xdr:nvSpPr>
        <xdr:cNvPr id="5156" name="Oval 5155">
          <a:extLst>
            <a:ext uri="{FF2B5EF4-FFF2-40B4-BE49-F238E27FC236}">
              <a16:creationId xmlns:a16="http://schemas.microsoft.com/office/drawing/2014/main" id="{B3B8E8AA-C9F2-4225-A096-F2FB8A93071D}"/>
            </a:ext>
          </a:extLst>
        </xdr:cNvPr>
        <xdr:cNvSpPr/>
      </xdr:nvSpPr>
      <xdr:spPr>
        <a:xfrm>
          <a:off x="4888588" y="3350389"/>
          <a:ext cx="1077240" cy="109284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290336</xdr:colOff>
      <xdr:row>19</xdr:row>
      <xdr:rowOff>11465</xdr:rowOff>
    </xdr:from>
    <xdr:to>
      <xdr:col>9</xdr:col>
      <xdr:colOff>244337</xdr:colOff>
      <xdr:row>21</xdr:row>
      <xdr:rowOff>189583</xdr:rowOff>
    </xdr:to>
    <xdr:pic>
      <xdr:nvPicPr>
        <xdr:cNvPr id="5158" name="Picture 5157">
          <a:extLst>
            <a:ext uri="{FF2B5EF4-FFF2-40B4-BE49-F238E27FC236}">
              <a16:creationId xmlns:a16="http://schemas.microsoft.com/office/drawing/2014/main" id="{5CA94880-636A-6C4A-FBA5-61F79B21AC8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139427" y="3630965"/>
          <a:ext cx="560137" cy="559118"/>
        </a:xfrm>
        <a:prstGeom prst="rect">
          <a:avLst/>
        </a:prstGeom>
      </xdr:spPr>
    </xdr:pic>
    <xdr:clientData/>
  </xdr:twoCellAnchor>
  <xdr:twoCellAnchor>
    <xdr:from>
      <xdr:col>0</xdr:col>
      <xdr:colOff>217707</xdr:colOff>
      <xdr:row>4</xdr:row>
      <xdr:rowOff>64444</xdr:rowOff>
    </xdr:from>
    <xdr:to>
      <xdr:col>6</xdr:col>
      <xdr:colOff>101975</xdr:colOff>
      <xdr:row>5</xdr:row>
      <xdr:rowOff>151379</xdr:rowOff>
    </xdr:to>
    <xdr:sp macro="" textlink="">
      <xdr:nvSpPr>
        <xdr:cNvPr id="5159" name="Rectangle: Rounded Corners 5158">
          <a:extLst>
            <a:ext uri="{FF2B5EF4-FFF2-40B4-BE49-F238E27FC236}">
              <a16:creationId xmlns:a16="http://schemas.microsoft.com/office/drawing/2014/main" id="{7104350A-02FF-4412-98CC-BEBADE4BE7DC}"/>
            </a:ext>
          </a:extLst>
        </xdr:cNvPr>
        <xdr:cNvSpPr/>
      </xdr:nvSpPr>
      <xdr:spPr>
        <a:xfrm>
          <a:off x="217707" y="826444"/>
          <a:ext cx="3521086"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Top</a:t>
          </a:r>
          <a:r>
            <a:rPr lang="en-US" sz="1400" b="1" i="0" u="none" strike="noStrike" baseline="0">
              <a:solidFill>
                <a:schemeClr val="bg1">
                  <a:lumMod val="50000"/>
                </a:schemeClr>
              </a:solidFill>
              <a:latin typeface="Montserrat SemiBold" pitchFamily="2" charset="0"/>
              <a:ea typeface="+mn-ea"/>
              <a:cs typeface="+mn-cs"/>
            </a:rPr>
            <a:t> 5 Profitable</a:t>
          </a:r>
          <a:r>
            <a:rPr lang="en-US" sz="1400" b="1" i="0" u="none" strike="noStrike" baseline="0">
              <a:solidFill>
                <a:srgbClr val="4DC1F5"/>
              </a:solidFill>
              <a:latin typeface="Montserrat SemiBold" pitchFamily="2" charset="0"/>
              <a:ea typeface="+mn-ea"/>
              <a:cs typeface="+mn-cs"/>
            </a:rPr>
            <a:t> Products</a:t>
          </a:r>
          <a:endParaRPr lang="en-US" sz="1200" b="0" i="0" u="none" strike="noStrike">
            <a:solidFill>
              <a:srgbClr val="4DC1F5"/>
            </a:solidFill>
            <a:latin typeface="Montserrat SemiBold" pitchFamily="2" charset="0"/>
            <a:ea typeface="+mn-ea"/>
            <a:cs typeface="+mn-cs"/>
          </a:endParaRPr>
        </a:p>
      </xdr:txBody>
    </xdr:sp>
    <xdr:clientData/>
  </xdr:twoCellAnchor>
  <xdr:twoCellAnchor>
    <xdr:from>
      <xdr:col>10</xdr:col>
      <xdr:colOff>187023</xdr:colOff>
      <xdr:row>17</xdr:row>
      <xdr:rowOff>166386</xdr:rowOff>
    </xdr:from>
    <xdr:to>
      <xdr:col>11</xdr:col>
      <xdr:colOff>183719</xdr:colOff>
      <xdr:row>18</xdr:row>
      <xdr:rowOff>129478</xdr:rowOff>
    </xdr:to>
    <xdr:sp macro="" textlink="">
      <xdr:nvSpPr>
        <xdr:cNvPr id="5160" name="Rectangle: Rounded Corners 5159">
          <a:extLst>
            <a:ext uri="{FF2B5EF4-FFF2-40B4-BE49-F238E27FC236}">
              <a16:creationId xmlns:a16="http://schemas.microsoft.com/office/drawing/2014/main" id="{ADD909CA-109E-4293-893A-AA217D6CF57B}"/>
            </a:ext>
          </a:extLst>
        </xdr:cNvPr>
        <xdr:cNvSpPr/>
      </xdr:nvSpPr>
      <xdr:spPr>
        <a:xfrm>
          <a:off x="6248387" y="3404886"/>
          <a:ext cx="602832" cy="153592"/>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800" b="1" i="0" u="none" strike="noStrike">
              <a:solidFill>
                <a:schemeClr val="tx1">
                  <a:lumMod val="95000"/>
                  <a:lumOff val="5000"/>
                </a:schemeClr>
              </a:solidFill>
              <a:latin typeface="Montserrat SemiBold" pitchFamily="2" charset="0"/>
              <a:ea typeface="+mn-ea"/>
              <a:cs typeface="+mn-cs"/>
            </a:rPr>
            <a:t>Top</a:t>
          </a:r>
          <a:r>
            <a:rPr lang="en-US" sz="800" b="1" i="0" u="none" strike="noStrike" baseline="0">
              <a:solidFill>
                <a:schemeClr val="tx1">
                  <a:lumMod val="95000"/>
                  <a:lumOff val="5000"/>
                </a:schemeClr>
              </a:solidFill>
              <a:latin typeface="Montserrat SemiBold" pitchFamily="2" charset="0"/>
              <a:ea typeface="+mn-ea"/>
              <a:cs typeface="+mn-cs"/>
            </a:rPr>
            <a:t> 5 %</a:t>
          </a:r>
          <a:endParaRPr lang="en-US" sz="700" b="0" i="0" u="none" strike="noStrike">
            <a:solidFill>
              <a:schemeClr val="tx1">
                <a:lumMod val="95000"/>
                <a:lumOff val="5000"/>
              </a:schemeClr>
            </a:solidFill>
            <a:latin typeface="Montserrat SemiBold" pitchFamily="2" charset="0"/>
            <a:ea typeface="+mn-ea"/>
            <a:cs typeface="+mn-cs"/>
          </a:endParaRPr>
        </a:p>
      </xdr:txBody>
    </xdr:sp>
    <xdr:clientData/>
  </xdr:twoCellAnchor>
  <xdr:twoCellAnchor>
    <xdr:from>
      <xdr:col>10</xdr:col>
      <xdr:colOff>40908</xdr:colOff>
      <xdr:row>18</xdr:row>
      <xdr:rowOff>114308</xdr:rowOff>
    </xdr:from>
    <xdr:to>
      <xdr:col>11</xdr:col>
      <xdr:colOff>514652</xdr:colOff>
      <xdr:row>20</xdr:row>
      <xdr:rowOff>10743</xdr:rowOff>
    </xdr:to>
    <xdr:sp macro="" textlink="'Product Analysis'!H3">
      <xdr:nvSpPr>
        <xdr:cNvPr id="5161" name="Rectangle: Rounded Corners 5160">
          <a:extLst>
            <a:ext uri="{FF2B5EF4-FFF2-40B4-BE49-F238E27FC236}">
              <a16:creationId xmlns:a16="http://schemas.microsoft.com/office/drawing/2014/main" id="{4B33149A-D2BA-4AAC-8AAD-BA7972F52C7F}"/>
            </a:ext>
          </a:extLst>
        </xdr:cNvPr>
        <xdr:cNvSpPr/>
      </xdr:nvSpPr>
      <xdr:spPr>
        <a:xfrm>
          <a:off x="6102272" y="3543308"/>
          <a:ext cx="1079880"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C94464-B1FE-4003-B19C-9184F9C2E7B0}" type="TxLink">
            <a:rPr lang="en-US" sz="1600" b="1">
              <a:solidFill>
                <a:srgbClr val="4DC1F5"/>
              </a:solidFill>
              <a:latin typeface="Montserrat SemiBold" pitchFamily="2" charset="0"/>
              <a:ea typeface="+mn-ea"/>
              <a:cs typeface="+mn-cs"/>
            </a:rPr>
            <a:pPr marL="0" indent="0" algn="ctr"/>
            <a:t>24.8%</a:t>
          </a:fld>
          <a:endParaRPr lang="en-US" sz="1600" b="1">
            <a:solidFill>
              <a:srgbClr val="4DC1F5"/>
            </a:solidFill>
            <a:latin typeface="Montserrat SemiBold" pitchFamily="2" charset="0"/>
            <a:ea typeface="+mn-ea"/>
            <a:cs typeface="+mn-cs"/>
          </a:endParaRPr>
        </a:p>
      </xdr:txBody>
    </xdr:sp>
    <xdr:clientData/>
  </xdr:twoCellAnchor>
  <xdr:twoCellAnchor>
    <xdr:from>
      <xdr:col>10</xdr:col>
      <xdr:colOff>45070</xdr:colOff>
      <xdr:row>21</xdr:row>
      <xdr:rowOff>91257</xdr:rowOff>
    </xdr:from>
    <xdr:to>
      <xdr:col>11</xdr:col>
      <xdr:colOff>523296</xdr:colOff>
      <xdr:row>22</xdr:row>
      <xdr:rowOff>178192</xdr:rowOff>
    </xdr:to>
    <xdr:sp macro="" textlink="'Product Analysis'!H4">
      <xdr:nvSpPr>
        <xdr:cNvPr id="5162" name="Rectangle: Rounded Corners 5161">
          <a:extLst>
            <a:ext uri="{FF2B5EF4-FFF2-40B4-BE49-F238E27FC236}">
              <a16:creationId xmlns:a16="http://schemas.microsoft.com/office/drawing/2014/main" id="{F77A8D51-CD63-4574-A937-83F38AA82783}"/>
            </a:ext>
          </a:extLst>
        </xdr:cNvPr>
        <xdr:cNvSpPr/>
      </xdr:nvSpPr>
      <xdr:spPr>
        <a:xfrm>
          <a:off x="6106434" y="4091757"/>
          <a:ext cx="1084362"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34479D-6345-4D82-A538-4CC25C67DC72}" type="TxLink">
            <a:rPr lang="en-US" sz="1600" b="1">
              <a:solidFill>
                <a:schemeClr val="bg1">
                  <a:lumMod val="50000"/>
                </a:schemeClr>
              </a:solidFill>
              <a:latin typeface="Montserrat SemiBold" pitchFamily="2" charset="0"/>
              <a:ea typeface="+mn-ea"/>
              <a:cs typeface="+mn-cs"/>
            </a:rPr>
            <a:pPr marL="0" indent="0" algn="ctr"/>
            <a:t>75.2%</a:t>
          </a:fld>
          <a:endParaRPr lang="en-US" sz="1600" b="1">
            <a:solidFill>
              <a:schemeClr val="bg1">
                <a:lumMod val="50000"/>
              </a:schemeClr>
            </a:solidFill>
            <a:latin typeface="Montserrat SemiBold" pitchFamily="2" charset="0"/>
            <a:ea typeface="+mn-ea"/>
            <a:cs typeface="+mn-cs"/>
          </a:endParaRPr>
        </a:p>
      </xdr:txBody>
    </xdr:sp>
    <xdr:clientData/>
  </xdr:twoCellAnchor>
  <xdr:twoCellAnchor>
    <xdr:from>
      <xdr:col>10</xdr:col>
      <xdr:colOff>171776</xdr:colOff>
      <xdr:row>20</xdr:row>
      <xdr:rowOff>162675</xdr:rowOff>
    </xdr:from>
    <xdr:to>
      <xdr:col>11</xdr:col>
      <xdr:colOff>168471</xdr:colOff>
      <xdr:row>21</xdr:row>
      <xdr:rowOff>125767</xdr:rowOff>
    </xdr:to>
    <xdr:sp macro="" textlink="">
      <xdr:nvSpPr>
        <xdr:cNvPr id="5163" name="Rectangle: Rounded Corners 5162">
          <a:extLst>
            <a:ext uri="{FF2B5EF4-FFF2-40B4-BE49-F238E27FC236}">
              <a16:creationId xmlns:a16="http://schemas.microsoft.com/office/drawing/2014/main" id="{61684652-B046-4A6B-B5D7-D7367CBAC1F3}"/>
            </a:ext>
          </a:extLst>
        </xdr:cNvPr>
        <xdr:cNvSpPr/>
      </xdr:nvSpPr>
      <xdr:spPr>
        <a:xfrm>
          <a:off x="6233140" y="3972675"/>
          <a:ext cx="602831" cy="153592"/>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800" b="1" i="0" u="none" strike="noStrike">
              <a:solidFill>
                <a:schemeClr val="tx1">
                  <a:lumMod val="95000"/>
                  <a:lumOff val="5000"/>
                </a:schemeClr>
              </a:solidFill>
              <a:latin typeface="Montserrat SemiBold" pitchFamily="2" charset="0"/>
              <a:ea typeface="+mn-ea"/>
              <a:cs typeface="+mn-cs"/>
            </a:rPr>
            <a:t>Others</a:t>
          </a:r>
        </a:p>
      </xdr:txBody>
    </xdr:sp>
    <xdr:clientData/>
  </xdr:twoCellAnchor>
  <xdr:twoCellAnchor>
    <xdr:from>
      <xdr:col>10</xdr:col>
      <xdr:colOff>224430</xdr:colOff>
      <xdr:row>18</xdr:row>
      <xdr:rowOff>9521</xdr:rowOff>
    </xdr:from>
    <xdr:to>
      <xdr:col>10</xdr:col>
      <xdr:colOff>224430</xdr:colOff>
      <xdr:row>19</xdr:row>
      <xdr:rowOff>130965</xdr:rowOff>
    </xdr:to>
    <xdr:cxnSp macro="">
      <xdr:nvCxnSpPr>
        <xdr:cNvPr id="5165" name="Straight Connector 5164">
          <a:extLst>
            <a:ext uri="{FF2B5EF4-FFF2-40B4-BE49-F238E27FC236}">
              <a16:creationId xmlns:a16="http://schemas.microsoft.com/office/drawing/2014/main" id="{F434FB52-D5F0-BDC8-9CE3-EA9ABEB945C1}"/>
            </a:ext>
          </a:extLst>
        </xdr:cNvPr>
        <xdr:cNvCxnSpPr/>
      </xdr:nvCxnSpPr>
      <xdr:spPr>
        <a:xfrm>
          <a:off x="6285794" y="3438521"/>
          <a:ext cx="0" cy="311944"/>
        </a:xfrm>
        <a:prstGeom prst="line">
          <a:avLst/>
        </a:prstGeom>
        <a:ln>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224430</xdr:colOff>
      <xdr:row>21</xdr:row>
      <xdr:rowOff>7140</xdr:rowOff>
    </xdr:from>
    <xdr:to>
      <xdr:col>10</xdr:col>
      <xdr:colOff>224430</xdr:colOff>
      <xdr:row>22</xdr:row>
      <xdr:rowOff>128584</xdr:rowOff>
    </xdr:to>
    <xdr:cxnSp macro="">
      <xdr:nvCxnSpPr>
        <xdr:cNvPr id="5166" name="Straight Connector 5165">
          <a:extLst>
            <a:ext uri="{FF2B5EF4-FFF2-40B4-BE49-F238E27FC236}">
              <a16:creationId xmlns:a16="http://schemas.microsoft.com/office/drawing/2014/main" id="{951F5EF6-47B6-6EFF-6A62-22EDD9FDDE11}"/>
            </a:ext>
          </a:extLst>
        </xdr:cNvPr>
        <xdr:cNvCxnSpPr/>
      </xdr:nvCxnSpPr>
      <xdr:spPr>
        <a:xfrm>
          <a:off x="6285794" y="4007640"/>
          <a:ext cx="0" cy="31194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414616</xdr:colOff>
      <xdr:row>13</xdr:row>
      <xdr:rowOff>19788</xdr:rowOff>
    </xdr:from>
    <xdr:to>
      <xdr:col>11</xdr:col>
      <xdr:colOff>476249</xdr:colOff>
      <xdr:row>16</xdr:row>
      <xdr:rowOff>114240</xdr:rowOff>
    </xdr:to>
    <xdr:sp macro="" textlink="">
      <xdr:nvSpPr>
        <xdr:cNvPr id="5167" name="TextBox 5166">
          <a:extLst>
            <a:ext uri="{FF2B5EF4-FFF2-40B4-BE49-F238E27FC236}">
              <a16:creationId xmlns:a16="http://schemas.microsoft.com/office/drawing/2014/main" id="{EBB3D707-F786-919E-F5FF-3CFC76B64921}"/>
            </a:ext>
          </a:extLst>
        </xdr:cNvPr>
        <xdr:cNvSpPr txBox="1"/>
      </xdr:nvSpPr>
      <xdr:spPr>
        <a:xfrm>
          <a:off x="4657571" y="2496288"/>
          <a:ext cx="2486178" cy="665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latin typeface="Montserrat SemiBold" pitchFamily="2" charset="0"/>
            </a:rPr>
            <a:t>Profit</a:t>
          </a:r>
          <a:r>
            <a:rPr lang="en-US" sz="1400" baseline="0">
              <a:latin typeface="Montserrat SemiBold" pitchFamily="2" charset="0"/>
            </a:rPr>
            <a:t> Share of the </a:t>
          </a:r>
          <a:r>
            <a:rPr lang="en-US" sz="1400" baseline="0">
              <a:solidFill>
                <a:srgbClr val="4DC1F5"/>
              </a:solidFill>
              <a:latin typeface="Montserrat SemiBold" pitchFamily="2" charset="0"/>
            </a:rPr>
            <a:t>Top 5 </a:t>
          </a:r>
          <a:r>
            <a:rPr lang="en-US" sz="1400" baseline="0">
              <a:latin typeface="Montserrat SemiBold" pitchFamily="2" charset="0"/>
            </a:rPr>
            <a:t>products Vs others</a:t>
          </a:r>
        </a:p>
      </xdr:txBody>
    </xdr:sp>
    <xdr:clientData/>
  </xdr:twoCellAnchor>
  <xdr:twoCellAnchor>
    <xdr:from>
      <xdr:col>12</xdr:col>
      <xdr:colOff>132402</xdr:colOff>
      <xdr:row>3</xdr:row>
      <xdr:rowOff>160576</xdr:rowOff>
    </xdr:from>
    <xdr:to>
      <xdr:col>15</xdr:col>
      <xdr:colOff>133350</xdr:colOff>
      <xdr:row>24</xdr:row>
      <xdr:rowOff>72254</xdr:rowOff>
    </xdr:to>
    <xdr:sp macro="" textlink="">
      <xdr:nvSpPr>
        <xdr:cNvPr id="5168" name="Rectangle: Rounded Corners 5167">
          <a:extLst>
            <a:ext uri="{FF2B5EF4-FFF2-40B4-BE49-F238E27FC236}">
              <a16:creationId xmlns:a16="http://schemas.microsoft.com/office/drawing/2014/main" id="{F13FD0F6-479C-4C58-9D67-3BBEA3750E31}"/>
            </a:ext>
          </a:extLst>
        </xdr:cNvPr>
        <xdr:cNvSpPr/>
      </xdr:nvSpPr>
      <xdr:spPr>
        <a:xfrm>
          <a:off x="7406038" y="732076"/>
          <a:ext cx="1819357" cy="391217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362303</xdr:colOff>
      <xdr:row>18</xdr:row>
      <xdr:rowOff>40415</xdr:rowOff>
    </xdr:from>
    <xdr:to>
      <xdr:col>15</xdr:col>
      <xdr:colOff>205710</xdr:colOff>
      <xdr:row>20</xdr:row>
      <xdr:rowOff>130869</xdr:rowOff>
    </xdr:to>
    <xdr:sp macro="" textlink="">
      <xdr:nvSpPr>
        <xdr:cNvPr id="5170" name="Rectangle: Rounded Corners 5169">
          <a:extLst>
            <a:ext uri="{FF2B5EF4-FFF2-40B4-BE49-F238E27FC236}">
              <a16:creationId xmlns:a16="http://schemas.microsoft.com/office/drawing/2014/main" id="{728ACC8D-27A9-4DBC-90D6-87302BE0B277}"/>
            </a:ext>
          </a:extLst>
        </xdr:cNvPr>
        <xdr:cNvSpPr/>
      </xdr:nvSpPr>
      <xdr:spPr>
        <a:xfrm>
          <a:off x="8242076" y="3469415"/>
          <a:ext cx="1055679" cy="471454"/>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bg1">
                  <a:lumMod val="50000"/>
                </a:schemeClr>
              </a:solidFill>
              <a:latin typeface="Montserrat SemiBold" pitchFamily="2" charset="0"/>
              <a:ea typeface="+mn-ea"/>
              <a:cs typeface="+mn-cs"/>
            </a:rPr>
            <a:t>Unsold</a:t>
          </a:r>
        </a:p>
        <a:p>
          <a:pPr marL="0" indent="0" algn="l"/>
          <a:r>
            <a:rPr lang="en-US" sz="1050" b="1" i="0" u="none" strike="noStrike">
              <a:solidFill>
                <a:sysClr val="windowText" lastClr="000000"/>
              </a:solidFill>
              <a:latin typeface="Montserrat SemiBold" pitchFamily="2" charset="0"/>
              <a:ea typeface="+mn-ea"/>
              <a:cs typeface="+mn-cs"/>
            </a:rPr>
            <a:t>Products</a:t>
          </a:r>
          <a:endParaRPr lang="en-US" sz="1000" b="0" i="0" u="none" strike="noStrike">
            <a:solidFill>
              <a:sysClr val="windowText" lastClr="000000"/>
            </a:solidFill>
            <a:latin typeface="Montserrat SemiBold" pitchFamily="2" charset="0"/>
            <a:ea typeface="+mn-ea"/>
            <a:cs typeface="+mn-cs"/>
          </a:endParaRPr>
        </a:p>
      </xdr:txBody>
    </xdr:sp>
    <xdr:clientData/>
  </xdr:twoCellAnchor>
  <xdr:twoCellAnchor>
    <xdr:from>
      <xdr:col>13</xdr:col>
      <xdr:colOff>362303</xdr:colOff>
      <xdr:row>19</xdr:row>
      <xdr:rowOff>176362</xdr:rowOff>
    </xdr:from>
    <xdr:to>
      <xdr:col>14</xdr:col>
      <xdr:colOff>450370</xdr:colOff>
      <xdr:row>22</xdr:row>
      <xdr:rowOff>57601</xdr:rowOff>
    </xdr:to>
    <xdr:sp macro="" textlink="'Product Analysis'!M3">
      <xdr:nvSpPr>
        <xdr:cNvPr id="5172" name="Rectangle: Rounded Corners 5171">
          <a:extLst>
            <a:ext uri="{FF2B5EF4-FFF2-40B4-BE49-F238E27FC236}">
              <a16:creationId xmlns:a16="http://schemas.microsoft.com/office/drawing/2014/main" id="{85E1D176-11E7-456E-985B-E5F23A4D7A7D}"/>
            </a:ext>
          </a:extLst>
        </xdr:cNvPr>
        <xdr:cNvSpPr/>
      </xdr:nvSpPr>
      <xdr:spPr>
        <a:xfrm>
          <a:off x="8242076" y="3795862"/>
          <a:ext cx="694203" cy="452739"/>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6EA6BE6-4FA1-4E8F-8395-606F6AC050B3}" type="TxLink">
            <a:rPr lang="en-US" sz="1800" b="0" i="0" u="none" strike="noStrike">
              <a:solidFill>
                <a:srgbClr val="000000"/>
              </a:solidFill>
              <a:latin typeface="Montserrat SemiBold" pitchFamily="2" charset="0"/>
              <a:ea typeface="+mn-ea"/>
              <a:cs typeface="Calibri"/>
            </a:rPr>
            <a:pPr marL="0" indent="0" algn="l"/>
            <a:t>448</a:t>
          </a:fld>
          <a:endParaRPr lang="en-US" sz="1400" b="0" i="0" u="none" strike="noStrike">
            <a:solidFill>
              <a:sysClr val="windowText" lastClr="000000"/>
            </a:solidFill>
            <a:latin typeface="Montserrat SemiBold" pitchFamily="2" charset="0"/>
            <a:ea typeface="+mn-ea"/>
            <a:cs typeface="+mn-cs"/>
          </a:endParaRPr>
        </a:p>
      </xdr:txBody>
    </xdr:sp>
    <xdr:clientData/>
  </xdr:twoCellAnchor>
  <xdr:twoCellAnchor>
    <xdr:from>
      <xdr:col>12</xdr:col>
      <xdr:colOff>370042</xdr:colOff>
      <xdr:row>18</xdr:row>
      <xdr:rowOff>81628</xdr:rowOff>
    </xdr:from>
    <xdr:to>
      <xdr:col>13</xdr:col>
      <xdr:colOff>356435</xdr:colOff>
      <xdr:row>21</xdr:row>
      <xdr:rowOff>122449</xdr:rowOff>
    </xdr:to>
    <xdr:grpSp>
      <xdr:nvGrpSpPr>
        <xdr:cNvPr id="5186" name="Group 5185">
          <a:extLst>
            <a:ext uri="{FF2B5EF4-FFF2-40B4-BE49-F238E27FC236}">
              <a16:creationId xmlns:a16="http://schemas.microsoft.com/office/drawing/2014/main" id="{F398498B-41FD-BCC7-0EBA-E52C39723DDE}"/>
            </a:ext>
          </a:extLst>
        </xdr:cNvPr>
        <xdr:cNvGrpSpPr/>
      </xdr:nvGrpSpPr>
      <xdr:grpSpPr>
        <a:xfrm>
          <a:off x="7643678" y="3510628"/>
          <a:ext cx="592530" cy="612321"/>
          <a:chOff x="7637793" y="3079355"/>
          <a:chExt cx="594528" cy="612321"/>
        </a:xfrm>
      </xdr:grpSpPr>
      <xdr:sp macro="" textlink="">
        <xdr:nvSpPr>
          <xdr:cNvPr id="5176" name="Rectangle: Rounded Corners 5175">
            <a:extLst>
              <a:ext uri="{FF2B5EF4-FFF2-40B4-BE49-F238E27FC236}">
                <a16:creationId xmlns:a16="http://schemas.microsoft.com/office/drawing/2014/main" id="{C1251786-0C04-F832-3865-D31E0CB23FE8}"/>
              </a:ext>
            </a:extLst>
          </xdr:cNvPr>
          <xdr:cNvSpPr/>
        </xdr:nvSpPr>
        <xdr:spPr>
          <a:xfrm>
            <a:off x="7637793" y="3079355"/>
            <a:ext cx="594528" cy="612321"/>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pic>
        <xdr:nvPicPr>
          <xdr:cNvPr id="5179" name="Picture 5178">
            <a:extLst>
              <a:ext uri="{FF2B5EF4-FFF2-40B4-BE49-F238E27FC236}">
                <a16:creationId xmlns:a16="http://schemas.microsoft.com/office/drawing/2014/main" id="{E2335BC3-38C0-949A-8138-5DD3BA0CEED2}"/>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7714075" y="3163559"/>
            <a:ext cx="441964" cy="443912"/>
          </a:xfrm>
          <a:prstGeom prst="rect">
            <a:avLst/>
          </a:prstGeom>
        </xdr:spPr>
      </xdr:pic>
    </xdr:grpSp>
    <xdr:clientData/>
  </xdr:twoCellAnchor>
  <xdr:twoCellAnchor>
    <xdr:from>
      <xdr:col>13</xdr:col>
      <xdr:colOff>326806</xdr:colOff>
      <xdr:row>12</xdr:row>
      <xdr:rowOff>56249</xdr:rowOff>
    </xdr:from>
    <xdr:to>
      <xdr:col>15</xdr:col>
      <xdr:colOff>82368</xdr:colOff>
      <xdr:row>14</xdr:row>
      <xdr:rowOff>113744</xdr:rowOff>
    </xdr:to>
    <xdr:sp macro="" textlink="">
      <xdr:nvSpPr>
        <xdr:cNvPr id="5171" name="Rectangle: Rounded Corners 5170">
          <a:extLst>
            <a:ext uri="{FF2B5EF4-FFF2-40B4-BE49-F238E27FC236}">
              <a16:creationId xmlns:a16="http://schemas.microsoft.com/office/drawing/2014/main" id="{1DB73026-A08C-4CD3-87D8-0B80904CD74A}"/>
            </a:ext>
          </a:extLst>
        </xdr:cNvPr>
        <xdr:cNvSpPr/>
      </xdr:nvSpPr>
      <xdr:spPr>
        <a:xfrm>
          <a:off x="8206579" y="2342249"/>
          <a:ext cx="967834" cy="43849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bg1">
                  <a:lumMod val="50000"/>
                </a:schemeClr>
              </a:solidFill>
              <a:latin typeface="Montserrat SemiBold" pitchFamily="2" charset="0"/>
              <a:ea typeface="+mn-ea"/>
              <a:cs typeface="+mn-cs"/>
            </a:rPr>
            <a:t>Sold</a:t>
          </a:r>
        </a:p>
        <a:p>
          <a:pPr marL="0" indent="0" algn="l"/>
          <a:r>
            <a:rPr lang="en-US" sz="1050" b="1" i="0" u="none" strike="noStrike">
              <a:solidFill>
                <a:sysClr val="windowText" lastClr="000000"/>
              </a:solidFill>
              <a:latin typeface="Montserrat SemiBold" pitchFamily="2" charset="0"/>
              <a:ea typeface="+mn-ea"/>
              <a:cs typeface="+mn-cs"/>
            </a:rPr>
            <a:t>Products</a:t>
          </a:r>
          <a:endParaRPr lang="en-US" sz="1000" b="0" i="0" u="none" strike="noStrike">
            <a:solidFill>
              <a:sysClr val="windowText" lastClr="000000"/>
            </a:solidFill>
            <a:latin typeface="Montserrat SemiBold" pitchFamily="2" charset="0"/>
            <a:ea typeface="+mn-ea"/>
            <a:cs typeface="+mn-cs"/>
          </a:endParaRPr>
        </a:p>
      </xdr:txBody>
    </xdr:sp>
    <xdr:clientData/>
  </xdr:twoCellAnchor>
  <xdr:twoCellAnchor>
    <xdr:from>
      <xdr:col>13</xdr:col>
      <xdr:colOff>326806</xdr:colOff>
      <xdr:row>13</xdr:row>
      <xdr:rowOff>172446</xdr:rowOff>
    </xdr:from>
    <xdr:to>
      <xdr:col>14</xdr:col>
      <xdr:colOff>347382</xdr:colOff>
      <xdr:row>15</xdr:row>
      <xdr:rowOff>179687</xdr:rowOff>
    </xdr:to>
    <xdr:sp macro="" textlink="'Product Analysis'!L3">
      <xdr:nvSpPr>
        <xdr:cNvPr id="5174" name="Rectangle: Rounded Corners 5173">
          <a:extLst>
            <a:ext uri="{FF2B5EF4-FFF2-40B4-BE49-F238E27FC236}">
              <a16:creationId xmlns:a16="http://schemas.microsoft.com/office/drawing/2014/main" id="{928C8A46-C785-42D0-8E9E-8BD9DC7A48A8}"/>
            </a:ext>
          </a:extLst>
        </xdr:cNvPr>
        <xdr:cNvSpPr/>
      </xdr:nvSpPr>
      <xdr:spPr>
        <a:xfrm>
          <a:off x="8193335" y="2648946"/>
          <a:ext cx="625694" cy="388241"/>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0E797AB-FAB9-4AD8-BF58-4DFE6FC57B3F}" type="TxLink">
            <a:rPr lang="en-US" sz="1800" b="0" i="0" u="none" strike="noStrike">
              <a:solidFill>
                <a:srgbClr val="4DC1F5"/>
              </a:solidFill>
              <a:latin typeface="Montserrat SemiBold" pitchFamily="2" charset="0"/>
              <a:ea typeface="+mn-ea"/>
              <a:cs typeface="Calibri"/>
            </a:rPr>
            <a:pPr marL="0" indent="0" algn="l"/>
            <a:t>158</a:t>
          </a:fld>
          <a:endParaRPr lang="en-US" sz="1400" b="0" i="0" u="none" strike="noStrike">
            <a:solidFill>
              <a:srgbClr val="4DC1F5"/>
            </a:solidFill>
            <a:latin typeface="Montserrat SemiBold" pitchFamily="2" charset="0"/>
            <a:ea typeface="+mn-ea"/>
            <a:cs typeface="+mn-cs"/>
          </a:endParaRPr>
        </a:p>
      </xdr:txBody>
    </xdr:sp>
    <xdr:clientData/>
  </xdr:twoCellAnchor>
  <xdr:twoCellAnchor>
    <xdr:from>
      <xdr:col>12</xdr:col>
      <xdr:colOff>370042</xdr:colOff>
      <xdr:row>12</xdr:row>
      <xdr:rowOff>83411</xdr:rowOff>
    </xdr:from>
    <xdr:to>
      <xdr:col>13</xdr:col>
      <xdr:colOff>356435</xdr:colOff>
      <xdr:row>15</xdr:row>
      <xdr:rowOff>124232</xdr:rowOff>
    </xdr:to>
    <xdr:grpSp>
      <xdr:nvGrpSpPr>
        <xdr:cNvPr id="5185" name="Group 5184">
          <a:extLst>
            <a:ext uri="{FF2B5EF4-FFF2-40B4-BE49-F238E27FC236}">
              <a16:creationId xmlns:a16="http://schemas.microsoft.com/office/drawing/2014/main" id="{D2856381-E399-E206-F91B-098550E77AE2}"/>
            </a:ext>
          </a:extLst>
        </xdr:cNvPr>
        <xdr:cNvGrpSpPr/>
      </xdr:nvGrpSpPr>
      <xdr:grpSpPr>
        <a:xfrm>
          <a:off x="7643678" y="2369411"/>
          <a:ext cx="592530" cy="612321"/>
          <a:chOff x="7673290" y="1778986"/>
          <a:chExt cx="594528" cy="612321"/>
        </a:xfrm>
      </xdr:grpSpPr>
      <xdr:sp macro="" textlink="">
        <xdr:nvSpPr>
          <xdr:cNvPr id="5177" name="Rectangle: Rounded Corners 5176">
            <a:extLst>
              <a:ext uri="{FF2B5EF4-FFF2-40B4-BE49-F238E27FC236}">
                <a16:creationId xmlns:a16="http://schemas.microsoft.com/office/drawing/2014/main" id="{6010CCED-5DF0-1D16-C222-315442F85D80}"/>
              </a:ext>
            </a:extLst>
          </xdr:cNvPr>
          <xdr:cNvSpPr/>
        </xdr:nvSpPr>
        <xdr:spPr>
          <a:xfrm>
            <a:off x="7673290" y="1778986"/>
            <a:ext cx="594528" cy="612321"/>
          </a:xfrm>
          <a:prstGeom prst="roundRect">
            <a:avLst/>
          </a:prstGeom>
          <a:solidFill>
            <a:srgbClr val="4DC1F5"/>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rgbClr val="4DC1F5"/>
              </a:solidFill>
            </a:endParaRPr>
          </a:p>
        </xdr:txBody>
      </xdr:sp>
      <xdr:pic>
        <xdr:nvPicPr>
          <xdr:cNvPr id="5181" name="Picture 5180">
            <a:extLst>
              <a:ext uri="{FF2B5EF4-FFF2-40B4-BE49-F238E27FC236}">
                <a16:creationId xmlns:a16="http://schemas.microsoft.com/office/drawing/2014/main" id="{C13E13A1-A8DF-8AC9-4437-53CAE9E651C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49927" y="1863190"/>
            <a:ext cx="441254" cy="443912"/>
          </a:xfrm>
          <a:prstGeom prst="rect">
            <a:avLst/>
          </a:prstGeom>
        </xdr:spPr>
      </xdr:pic>
    </xdr:grpSp>
    <xdr:clientData/>
  </xdr:twoCellAnchor>
  <xdr:twoCellAnchor>
    <xdr:from>
      <xdr:col>13</xdr:col>
      <xdr:colOff>355899</xdr:colOff>
      <xdr:row>5</xdr:row>
      <xdr:rowOff>175229</xdr:rowOff>
    </xdr:from>
    <xdr:to>
      <xdr:col>15</xdr:col>
      <xdr:colOff>209477</xdr:colOff>
      <xdr:row>8</xdr:row>
      <xdr:rowOff>107597</xdr:rowOff>
    </xdr:to>
    <xdr:sp macro="" textlink="">
      <xdr:nvSpPr>
        <xdr:cNvPr id="5169" name="Rectangle: Rounded Corners 5168">
          <a:extLst>
            <a:ext uri="{FF2B5EF4-FFF2-40B4-BE49-F238E27FC236}">
              <a16:creationId xmlns:a16="http://schemas.microsoft.com/office/drawing/2014/main" id="{17E785A9-F707-4CBE-BCB2-D9CD2E4CCBF1}"/>
            </a:ext>
          </a:extLst>
        </xdr:cNvPr>
        <xdr:cNvSpPr/>
      </xdr:nvSpPr>
      <xdr:spPr>
        <a:xfrm>
          <a:off x="8235672" y="1127729"/>
          <a:ext cx="1065850" cy="503868"/>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bg1">
                  <a:lumMod val="50000"/>
                </a:schemeClr>
              </a:solidFill>
              <a:latin typeface="Montserrat SemiBold" pitchFamily="2" charset="0"/>
              <a:ea typeface="+mn-ea"/>
              <a:cs typeface="+mn-cs"/>
            </a:rPr>
            <a:t>Available</a:t>
          </a:r>
        </a:p>
        <a:p>
          <a:pPr marL="0" indent="0" algn="l"/>
          <a:r>
            <a:rPr lang="en-US" sz="1050" b="1" i="0" u="none" strike="noStrike">
              <a:solidFill>
                <a:sysClr val="windowText" lastClr="000000"/>
              </a:solidFill>
              <a:latin typeface="Montserrat SemiBold" pitchFamily="2" charset="0"/>
              <a:ea typeface="+mn-ea"/>
              <a:cs typeface="+mn-cs"/>
            </a:rPr>
            <a:t>Products</a:t>
          </a:r>
          <a:endParaRPr lang="en-US" sz="1000" b="0" i="0" u="none" strike="noStrike">
            <a:solidFill>
              <a:sysClr val="windowText" lastClr="000000"/>
            </a:solidFill>
            <a:latin typeface="Montserrat SemiBold" pitchFamily="2" charset="0"/>
            <a:ea typeface="+mn-ea"/>
            <a:cs typeface="+mn-cs"/>
          </a:endParaRPr>
        </a:p>
      </xdr:txBody>
    </xdr:sp>
    <xdr:clientData/>
  </xdr:twoCellAnchor>
  <xdr:twoCellAnchor>
    <xdr:from>
      <xdr:col>13</xdr:col>
      <xdr:colOff>355899</xdr:colOff>
      <xdr:row>7</xdr:row>
      <xdr:rowOff>163850</xdr:rowOff>
    </xdr:from>
    <xdr:to>
      <xdr:col>14</xdr:col>
      <xdr:colOff>444112</xdr:colOff>
      <xdr:row>10</xdr:row>
      <xdr:rowOff>5020</xdr:rowOff>
    </xdr:to>
    <xdr:sp macro="" textlink="'Product Analysis'!K3">
      <xdr:nvSpPr>
        <xdr:cNvPr id="5173" name="Rectangle: Rounded Corners 5172">
          <a:extLst>
            <a:ext uri="{FF2B5EF4-FFF2-40B4-BE49-F238E27FC236}">
              <a16:creationId xmlns:a16="http://schemas.microsoft.com/office/drawing/2014/main" id="{420BE7AD-D844-4112-983B-290E86313790}"/>
            </a:ext>
          </a:extLst>
        </xdr:cNvPr>
        <xdr:cNvSpPr/>
      </xdr:nvSpPr>
      <xdr:spPr>
        <a:xfrm>
          <a:off x="8235672" y="1497350"/>
          <a:ext cx="694349" cy="412670"/>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C0C537F-BCF1-48B6-AA13-DA3E82DB03D6}" type="TxLink">
            <a:rPr lang="en-US" sz="1800" b="0" i="0" u="none" strike="noStrike">
              <a:solidFill>
                <a:srgbClr val="000000"/>
              </a:solidFill>
              <a:latin typeface="Montserrat SemiBold" pitchFamily="2" charset="0"/>
              <a:ea typeface="+mn-ea"/>
              <a:cs typeface="Calibri"/>
            </a:rPr>
            <a:pPr marL="0" indent="0" algn="l"/>
            <a:t>606</a:t>
          </a:fld>
          <a:endParaRPr lang="en-US" sz="1400" b="0" i="0" u="none" strike="noStrike">
            <a:solidFill>
              <a:sysClr val="windowText" lastClr="000000"/>
            </a:solidFill>
            <a:latin typeface="Montserrat SemiBold" pitchFamily="2" charset="0"/>
            <a:ea typeface="+mn-ea"/>
            <a:cs typeface="+mn-cs"/>
          </a:endParaRPr>
        </a:p>
      </xdr:txBody>
    </xdr:sp>
    <xdr:clientData/>
  </xdr:twoCellAnchor>
  <xdr:twoCellAnchor>
    <xdr:from>
      <xdr:col>12</xdr:col>
      <xdr:colOff>370042</xdr:colOff>
      <xdr:row>6</xdr:row>
      <xdr:rowOff>64682</xdr:rowOff>
    </xdr:from>
    <xdr:to>
      <xdr:col>13</xdr:col>
      <xdr:colOff>356435</xdr:colOff>
      <xdr:row>9</xdr:row>
      <xdr:rowOff>105503</xdr:rowOff>
    </xdr:to>
    <xdr:grpSp>
      <xdr:nvGrpSpPr>
        <xdr:cNvPr id="5184" name="Group 5183">
          <a:extLst>
            <a:ext uri="{FF2B5EF4-FFF2-40B4-BE49-F238E27FC236}">
              <a16:creationId xmlns:a16="http://schemas.microsoft.com/office/drawing/2014/main" id="{263B5024-0C52-D4B2-0E0A-5B01DBD4427D}"/>
            </a:ext>
          </a:extLst>
        </xdr:cNvPr>
        <xdr:cNvGrpSpPr/>
      </xdr:nvGrpSpPr>
      <xdr:grpSpPr>
        <a:xfrm>
          <a:off x="7643678" y="1207682"/>
          <a:ext cx="592530" cy="612321"/>
          <a:chOff x="7610579" y="653143"/>
          <a:chExt cx="594528" cy="612321"/>
        </a:xfrm>
      </xdr:grpSpPr>
      <xdr:sp macro="" textlink="">
        <xdr:nvSpPr>
          <xdr:cNvPr id="5175" name="Rectangle: Rounded Corners 5174">
            <a:extLst>
              <a:ext uri="{FF2B5EF4-FFF2-40B4-BE49-F238E27FC236}">
                <a16:creationId xmlns:a16="http://schemas.microsoft.com/office/drawing/2014/main" id="{FDA42192-3BDB-DD47-92D7-14A945962E8C}"/>
              </a:ext>
            </a:extLst>
          </xdr:cNvPr>
          <xdr:cNvSpPr/>
        </xdr:nvSpPr>
        <xdr:spPr>
          <a:xfrm>
            <a:off x="7610579" y="653143"/>
            <a:ext cx="594528" cy="612321"/>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pic>
        <xdr:nvPicPr>
          <xdr:cNvPr id="5183" name="Picture 5182">
            <a:extLst>
              <a:ext uri="{FF2B5EF4-FFF2-40B4-BE49-F238E27FC236}">
                <a16:creationId xmlns:a16="http://schemas.microsoft.com/office/drawing/2014/main" id="{EB08F73D-F273-B64C-02F4-8A1D564F5052}"/>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7687216" y="737347"/>
            <a:ext cx="441254" cy="443912"/>
          </a:xfrm>
          <a:prstGeom prst="rect">
            <a:avLst/>
          </a:prstGeom>
        </xdr:spPr>
      </xdr:pic>
    </xdr:grpSp>
    <xdr:clientData/>
  </xdr:twoCellAnchor>
  <xdr:twoCellAnchor>
    <xdr:from>
      <xdr:col>15</xdr:col>
      <xdr:colOff>282082</xdr:colOff>
      <xdr:row>3</xdr:row>
      <xdr:rowOff>160576</xdr:rowOff>
    </xdr:from>
    <xdr:to>
      <xdr:col>23</xdr:col>
      <xdr:colOff>272144</xdr:colOff>
      <xdr:row>24</xdr:row>
      <xdr:rowOff>72254</xdr:rowOff>
    </xdr:to>
    <xdr:sp macro="" textlink="">
      <xdr:nvSpPr>
        <xdr:cNvPr id="5192" name="Rectangle: Rounded Corners 5191">
          <a:extLst>
            <a:ext uri="{FF2B5EF4-FFF2-40B4-BE49-F238E27FC236}">
              <a16:creationId xmlns:a16="http://schemas.microsoft.com/office/drawing/2014/main" id="{8497F8E6-FF04-7224-51F5-728EC05B6802}"/>
            </a:ext>
          </a:extLst>
        </xdr:cNvPr>
        <xdr:cNvSpPr/>
      </xdr:nvSpPr>
      <xdr:spPr>
        <a:xfrm>
          <a:off x="9374127" y="732076"/>
          <a:ext cx="4839153" cy="391217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299356</xdr:colOff>
      <xdr:row>5</xdr:row>
      <xdr:rowOff>47002</xdr:rowOff>
    </xdr:from>
    <xdr:to>
      <xdr:col>23</xdr:col>
      <xdr:colOff>462642</xdr:colOff>
      <xdr:row>23</xdr:row>
      <xdr:rowOff>128646</xdr:rowOff>
    </xdr:to>
    <xdr:graphicFrame macro="">
      <xdr:nvGraphicFramePr>
        <xdr:cNvPr id="5191" name="Chart 5190">
          <a:extLst>
            <a:ext uri="{FF2B5EF4-FFF2-40B4-BE49-F238E27FC236}">
              <a16:creationId xmlns:a16="http://schemas.microsoft.com/office/drawing/2014/main" id="{85373CED-4993-4D05-9A00-AC1519998A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557893</xdr:colOff>
      <xdr:row>4</xdr:row>
      <xdr:rowOff>47003</xdr:rowOff>
    </xdr:from>
    <xdr:to>
      <xdr:col>20</xdr:col>
      <xdr:colOff>442161</xdr:colOff>
      <xdr:row>5</xdr:row>
      <xdr:rowOff>133938</xdr:rowOff>
    </xdr:to>
    <xdr:sp macro="" textlink="">
      <xdr:nvSpPr>
        <xdr:cNvPr id="5193" name="Rectangle: Rounded Corners 5192">
          <a:extLst>
            <a:ext uri="{FF2B5EF4-FFF2-40B4-BE49-F238E27FC236}">
              <a16:creationId xmlns:a16="http://schemas.microsoft.com/office/drawing/2014/main" id="{1FDCB8BD-4BD4-4213-A22B-2726744C8A62}"/>
            </a:ext>
          </a:extLst>
        </xdr:cNvPr>
        <xdr:cNvSpPr/>
      </xdr:nvSpPr>
      <xdr:spPr>
        <a:xfrm>
          <a:off x="9043802" y="809003"/>
          <a:ext cx="3521086"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Profit By Product </a:t>
          </a:r>
          <a:r>
            <a:rPr lang="en-US" sz="1400" b="1" i="0" u="none" strike="noStrike">
              <a:solidFill>
                <a:srgbClr val="4DC1F5"/>
              </a:solidFill>
              <a:latin typeface="Montserrat SemiBold" pitchFamily="2" charset="0"/>
              <a:ea typeface="+mn-ea"/>
              <a:cs typeface="+mn-cs"/>
            </a:rPr>
            <a:t>Color</a:t>
          </a:r>
          <a:endParaRPr lang="en-US" sz="1200" b="0" i="0" u="none" strike="noStrike">
            <a:solidFill>
              <a:srgbClr val="4DC1F5"/>
            </a:solidFill>
            <a:latin typeface="Montserrat SemiBold" pitchFamily="2" charset="0"/>
            <a:ea typeface="+mn-ea"/>
            <a:cs typeface="+mn-cs"/>
          </a:endParaRPr>
        </a:p>
      </xdr:txBody>
    </xdr:sp>
    <xdr:clientData/>
  </xdr:twoCellAnchor>
  <xdr:twoCellAnchor>
    <xdr:from>
      <xdr:col>23</xdr:col>
      <xdr:colOff>458975</xdr:colOff>
      <xdr:row>3</xdr:row>
      <xdr:rowOff>172944</xdr:rowOff>
    </xdr:from>
    <xdr:to>
      <xdr:col>31</xdr:col>
      <xdr:colOff>449037</xdr:colOff>
      <xdr:row>24</xdr:row>
      <xdr:rowOff>79659</xdr:rowOff>
    </xdr:to>
    <xdr:sp macro="" textlink="">
      <xdr:nvSpPr>
        <xdr:cNvPr id="3" name="Rectangle: Rounded Corners 2">
          <a:extLst>
            <a:ext uri="{FF2B5EF4-FFF2-40B4-BE49-F238E27FC236}">
              <a16:creationId xmlns:a16="http://schemas.microsoft.com/office/drawing/2014/main" id="{983F32A4-83CA-3F13-7C3C-C7F49B9A11C7}"/>
            </a:ext>
          </a:extLst>
        </xdr:cNvPr>
        <xdr:cNvSpPr/>
      </xdr:nvSpPr>
      <xdr:spPr>
        <a:xfrm>
          <a:off x="14400111" y="744444"/>
          <a:ext cx="4839153" cy="3907215"/>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4971</xdr:colOff>
      <xdr:row>6</xdr:row>
      <xdr:rowOff>187785</xdr:rowOff>
    </xdr:from>
    <xdr:to>
      <xdr:col>31</xdr:col>
      <xdr:colOff>290720</xdr:colOff>
      <xdr:row>21</xdr:row>
      <xdr:rowOff>73485</xdr:rowOff>
    </xdr:to>
    <xdr:graphicFrame macro="">
      <xdr:nvGraphicFramePr>
        <xdr:cNvPr id="4" name="Chart 3">
          <a:extLst>
            <a:ext uri="{FF2B5EF4-FFF2-40B4-BE49-F238E27FC236}">
              <a16:creationId xmlns:a16="http://schemas.microsoft.com/office/drawing/2014/main" id="{66EDA503-7ACB-4AAD-84A6-5E0ED2FA73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509111</xdr:colOff>
      <xdr:row>6</xdr:row>
      <xdr:rowOff>97719</xdr:rowOff>
    </xdr:from>
    <xdr:to>
      <xdr:col>31</xdr:col>
      <xdr:colOff>181306</xdr:colOff>
      <xdr:row>10</xdr:row>
      <xdr:rowOff>74215</xdr:rowOff>
    </xdr:to>
    <xdr:sp macro="" textlink="">
      <xdr:nvSpPr>
        <xdr:cNvPr id="5" name="Rectangle: Rounded Corners 4">
          <a:extLst>
            <a:ext uri="{FF2B5EF4-FFF2-40B4-BE49-F238E27FC236}">
              <a16:creationId xmlns:a16="http://schemas.microsoft.com/office/drawing/2014/main" id="{CD3A320F-086E-4200-9D92-71A8ACD4F755}"/>
            </a:ext>
          </a:extLst>
        </xdr:cNvPr>
        <xdr:cNvSpPr/>
      </xdr:nvSpPr>
      <xdr:spPr>
        <a:xfrm>
          <a:off x="16874793" y="1240719"/>
          <a:ext cx="2096740" cy="738496"/>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Price</a:t>
          </a:r>
          <a:r>
            <a:rPr lang="en-US" sz="1400" b="1" i="0" u="none" strike="noStrike" baseline="0">
              <a:solidFill>
                <a:schemeClr val="bg1">
                  <a:lumMod val="50000"/>
                </a:schemeClr>
              </a:solidFill>
              <a:latin typeface="Montserrat SemiBold" pitchFamily="2" charset="0"/>
              <a:ea typeface="+mn-ea"/>
              <a:cs typeface="+mn-cs"/>
            </a:rPr>
            <a:t> Above </a:t>
          </a:r>
          <a:r>
            <a:rPr lang="en-US" sz="1400" b="1" i="0" u="none" strike="noStrike" baseline="0">
              <a:solidFill>
                <a:srgbClr val="4DC1F5"/>
              </a:solidFill>
              <a:latin typeface="Montserrat SemiBold" pitchFamily="2" charset="0"/>
              <a:ea typeface="+mn-ea"/>
              <a:cs typeface="+mn-cs"/>
            </a:rPr>
            <a:t>150$</a:t>
          </a:r>
          <a:endParaRPr lang="en-US" sz="1200" b="0" i="0" u="none" strike="noStrike">
            <a:solidFill>
              <a:srgbClr val="4DC1F5"/>
            </a:solidFill>
            <a:latin typeface="Montserrat SemiBold" pitchFamily="2" charset="0"/>
            <a:ea typeface="+mn-ea"/>
            <a:cs typeface="+mn-cs"/>
          </a:endParaRPr>
        </a:p>
      </xdr:txBody>
    </xdr:sp>
    <xdr:clientData/>
  </xdr:twoCellAnchor>
  <xdr:twoCellAnchor>
    <xdr:from>
      <xdr:col>24</xdr:col>
      <xdr:colOff>39582</xdr:colOff>
      <xdr:row>6</xdr:row>
      <xdr:rowOff>66792</xdr:rowOff>
    </xdr:from>
    <xdr:to>
      <xdr:col>27</xdr:col>
      <xdr:colOff>571499</xdr:colOff>
      <xdr:row>10</xdr:row>
      <xdr:rowOff>66793</xdr:rowOff>
    </xdr:to>
    <xdr:sp macro="" textlink="">
      <xdr:nvSpPr>
        <xdr:cNvPr id="6" name="Rectangle: Rounded Corners 5">
          <a:extLst>
            <a:ext uri="{FF2B5EF4-FFF2-40B4-BE49-F238E27FC236}">
              <a16:creationId xmlns:a16="http://schemas.microsoft.com/office/drawing/2014/main" id="{F75CB6DB-5C86-9045-818C-9478E266F8D6}"/>
            </a:ext>
          </a:extLst>
        </xdr:cNvPr>
        <xdr:cNvSpPr/>
      </xdr:nvSpPr>
      <xdr:spPr>
        <a:xfrm>
          <a:off x="14586855" y="1209792"/>
          <a:ext cx="2350326" cy="762001"/>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Price Below</a:t>
          </a:r>
          <a:r>
            <a:rPr lang="en-US" sz="1400" b="1" i="0" u="none" strike="noStrike" baseline="0">
              <a:solidFill>
                <a:schemeClr val="bg1">
                  <a:lumMod val="50000"/>
                </a:schemeClr>
              </a:solidFill>
              <a:latin typeface="Montserrat SemiBold" pitchFamily="2" charset="0"/>
              <a:ea typeface="+mn-ea"/>
              <a:cs typeface="+mn-cs"/>
            </a:rPr>
            <a:t> </a:t>
          </a:r>
          <a:r>
            <a:rPr lang="en-US" sz="1400" b="1" i="0" u="none" strike="noStrike" baseline="0">
              <a:solidFill>
                <a:srgbClr val="F75606"/>
              </a:solidFill>
              <a:latin typeface="Montserrat SemiBold" pitchFamily="2" charset="0"/>
              <a:ea typeface="+mn-ea"/>
              <a:cs typeface="+mn-cs"/>
            </a:rPr>
            <a:t>150$</a:t>
          </a:r>
          <a:endParaRPr lang="en-US" sz="1400" b="0" i="0" u="none" strike="noStrike">
            <a:solidFill>
              <a:srgbClr val="F75606"/>
            </a:solidFill>
            <a:latin typeface="Montserrat SemiBold" pitchFamily="2" charset="0"/>
            <a:ea typeface="+mn-ea"/>
            <a:cs typeface="+mn-cs"/>
          </a:endParaRPr>
        </a:p>
      </xdr:txBody>
    </xdr:sp>
    <xdr:clientData/>
  </xdr:twoCellAnchor>
  <xdr:twoCellAnchor>
    <xdr:from>
      <xdr:col>23</xdr:col>
      <xdr:colOff>38347</xdr:colOff>
      <xdr:row>4</xdr:row>
      <xdr:rowOff>60610</xdr:rowOff>
    </xdr:from>
    <xdr:to>
      <xdr:col>28</xdr:col>
      <xdr:colOff>528751</xdr:colOff>
      <xdr:row>5</xdr:row>
      <xdr:rowOff>147545</xdr:rowOff>
    </xdr:to>
    <xdr:sp macro="" textlink="">
      <xdr:nvSpPr>
        <xdr:cNvPr id="7" name="Rectangle: Rounded Corners 6">
          <a:extLst>
            <a:ext uri="{FF2B5EF4-FFF2-40B4-BE49-F238E27FC236}">
              <a16:creationId xmlns:a16="http://schemas.microsoft.com/office/drawing/2014/main" id="{986D0F4A-C37A-A86F-D4C0-00D35E9A8C92}"/>
            </a:ext>
          </a:extLst>
        </xdr:cNvPr>
        <xdr:cNvSpPr/>
      </xdr:nvSpPr>
      <xdr:spPr>
        <a:xfrm>
          <a:off x="13979483" y="822610"/>
          <a:ext cx="3521086"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Product Pricing </a:t>
          </a:r>
          <a:r>
            <a:rPr lang="en-US" sz="1400" b="1" i="0" u="none" strike="noStrike">
              <a:solidFill>
                <a:srgbClr val="4DC1F5"/>
              </a:solidFill>
              <a:latin typeface="Montserrat SemiBold" pitchFamily="2" charset="0"/>
              <a:ea typeface="+mn-ea"/>
              <a:cs typeface="+mn-cs"/>
            </a:rPr>
            <a:t>Type</a:t>
          </a:r>
          <a:endParaRPr lang="en-US" sz="1200" b="0" i="0" u="none" strike="noStrike">
            <a:solidFill>
              <a:srgbClr val="4DC1F5"/>
            </a:solidFill>
            <a:latin typeface="Montserrat SemiBold" pitchFamily="2" charset="0"/>
            <a:ea typeface="+mn-ea"/>
            <a:cs typeface="+mn-cs"/>
          </a:endParaRPr>
        </a:p>
      </xdr:txBody>
    </xdr:sp>
    <xdr:clientData/>
  </xdr:twoCellAnchor>
  <xdr:twoCellAnchor>
    <xdr:from>
      <xdr:col>25</xdr:col>
      <xdr:colOff>180106</xdr:colOff>
      <xdr:row>16</xdr:row>
      <xdr:rowOff>158580</xdr:rowOff>
    </xdr:from>
    <xdr:to>
      <xdr:col>26</xdr:col>
      <xdr:colOff>430975</xdr:colOff>
      <xdr:row>18</xdr:row>
      <xdr:rowOff>158334</xdr:rowOff>
    </xdr:to>
    <xdr:sp macro="" textlink="'Product Analysis'!L34">
      <xdr:nvSpPr>
        <xdr:cNvPr id="8" name="Rectangle: Rounded Corners 7">
          <a:extLst>
            <a:ext uri="{FF2B5EF4-FFF2-40B4-BE49-F238E27FC236}">
              <a16:creationId xmlns:a16="http://schemas.microsoft.com/office/drawing/2014/main" id="{A4C7C36F-74F5-4A10-B57A-DD050E13740F}"/>
            </a:ext>
          </a:extLst>
        </xdr:cNvPr>
        <xdr:cNvSpPr/>
      </xdr:nvSpPr>
      <xdr:spPr>
        <a:xfrm>
          <a:off x="15333515" y="3206580"/>
          <a:ext cx="857005" cy="380754"/>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6CEEA9-4C27-4954-B8BA-2B7F90DB090D}" type="TxLink">
            <a:rPr lang="en-US" sz="2000" b="1">
              <a:solidFill>
                <a:srgbClr val="F75606"/>
              </a:solidFill>
              <a:latin typeface="Montserrat SemiBold" pitchFamily="2" charset="0"/>
              <a:ea typeface="+mn-ea"/>
              <a:cs typeface="+mn-cs"/>
            </a:rPr>
            <a:pPr marL="0" indent="0" algn="ctr"/>
            <a:t>4.6%</a:t>
          </a:fld>
          <a:endParaRPr lang="en-US" sz="2000" b="1">
            <a:solidFill>
              <a:srgbClr val="F75606"/>
            </a:solidFill>
            <a:latin typeface="Montserrat SemiBold" pitchFamily="2" charset="0"/>
            <a:ea typeface="+mn-ea"/>
            <a:cs typeface="+mn-cs"/>
          </a:endParaRPr>
        </a:p>
      </xdr:txBody>
    </xdr:sp>
    <xdr:clientData/>
  </xdr:twoCellAnchor>
  <xdr:twoCellAnchor>
    <xdr:from>
      <xdr:col>28</xdr:col>
      <xdr:colOff>380257</xdr:colOff>
      <xdr:row>16</xdr:row>
      <xdr:rowOff>106627</xdr:rowOff>
    </xdr:from>
    <xdr:to>
      <xdr:col>30</xdr:col>
      <xdr:colOff>310160</xdr:colOff>
      <xdr:row>19</xdr:row>
      <xdr:rowOff>19788</xdr:rowOff>
    </xdr:to>
    <xdr:sp macro="" textlink="'Product Analysis'!L35">
      <xdr:nvSpPr>
        <xdr:cNvPr id="9" name="Rectangle: Rounded Corners 8">
          <a:extLst>
            <a:ext uri="{FF2B5EF4-FFF2-40B4-BE49-F238E27FC236}">
              <a16:creationId xmlns:a16="http://schemas.microsoft.com/office/drawing/2014/main" id="{B032CA6E-18DB-4E87-80A6-177385EF9AD7}"/>
            </a:ext>
          </a:extLst>
        </xdr:cNvPr>
        <xdr:cNvSpPr/>
      </xdr:nvSpPr>
      <xdr:spPr>
        <a:xfrm>
          <a:off x="17352075" y="3154627"/>
          <a:ext cx="1142176" cy="484661"/>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B149AC1-491C-41C3-AF72-9C1D2E797EE0}" type="TxLink">
            <a:rPr lang="en-US" sz="2000" b="1">
              <a:solidFill>
                <a:srgbClr val="4DC1F5"/>
              </a:solidFill>
              <a:latin typeface="Montserrat SemiBold" pitchFamily="2" charset="0"/>
              <a:ea typeface="+mn-ea"/>
              <a:cs typeface="+mn-cs"/>
            </a:rPr>
            <a:pPr marL="0" indent="0" algn="ctr"/>
            <a:t>95.4%</a:t>
          </a:fld>
          <a:endParaRPr lang="en-US" sz="2000" b="1">
            <a:solidFill>
              <a:srgbClr val="4DC1F5"/>
            </a:solidFill>
            <a:latin typeface="Montserrat SemiBold" pitchFamily="2" charset="0"/>
            <a:ea typeface="+mn-ea"/>
            <a:cs typeface="+mn-cs"/>
          </a:endParaRPr>
        </a:p>
      </xdr:txBody>
    </xdr:sp>
    <xdr:clientData/>
  </xdr:twoCellAnchor>
  <xdr:twoCellAnchor>
    <xdr:from>
      <xdr:col>24</xdr:col>
      <xdr:colOff>169472</xdr:colOff>
      <xdr:row>19</xdr:row>
      <xdr:rowOff>25229</xdr:rowOff>
    </xdr:from>
    <xdr:to>
      <xdr:col>27</xdr:col>
      <xdr:colOff>441610</xdr:colOff>
      <xdr:row>21</xdr:row>
      <xdr:rowOff>24983</xdr:rowOff>
    </xdr:to>
    <xdr:sp macro="" textlink="'Product Analysis'!K34">
      <xdr:nvSpPr>
        <xdr:cNvPr id="10" name="Rectangle: Rounded Corners 9">
          <a:extLst>
            <a:ext uri="{FF2B5EF4-FFF2-40B4-BE49-F238E27FC236}">
              <a16:creationId xmlns:a16="http://schemas.microsoft.com/office/drawing/2014/main" id="{B1C787E0-5D8C-4E4F-9E16-FF0E83F8E1CB}"/>
            </a:ext>
          </a:extLst>
        </xdr:cNvPr>
        <xdr:cNvSpPr/>
      </xdr:nvSpPr>
      <xdr:spPr>
        <a:xfrm>
          <a:off x="14716745" y="3644729"/>
          <a:ext cx="2090547" cy="380754"/>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427627-BB8C-47B0-BB98-3954E3A9FE42}" type="TxLink">
            <a:rPr lang="en-US" sz="2400" b="1">
              <a:solidFill>
                <a:srgbClr val="F75606"/>
              </a:solidFill>
              <a:latin typeface="Montserrat SemiBold" pitchFamily="2" charset="0"/>
              <a:ea typeface="+mn-ea"/>
              <a:cs typeface="+mn-cs"/>
            </a:rPr>
            <a:pPr marL="0" indent="0" algn="ctr"/>
            <a:t>$5.77 M</a:t>
          </a:fld>
          <a:endParaRPr lang="en-US" sz="2400" b="1">
            <a:solidFill>
              <a:srgbClr val="F75606"/>
            </a:solidFill>
            <a:latin typeface="Montserrat SemiBold" pitchFamily="2" charset="0"/>
            <a:ea typeface="+mn-ea"/>
            <a:cs typeface="+mn-cs"/>
          </a:endParaRPr>
        </a:p>
      </xdr:txBody>
    </xdr:sp>
    <xdr:clientData/>
  </xdr:twoCellAnchor>
  <xdr:twoCellAnchor>
    <xdr:from>
      <xdr:col>27</xdr:col>
      <xdr:colOff>323021</xdr:colOff>
      <xdr:row>18</xdr:row>
      <xdr:rowOff>163776</xdr:rowOff>
    </xdr:from>
    <xdr:to>
      <xdr:col>31</xdr:col>
      <xdr:colOff>367396</xdr:colOff>
      <xdr:row>21</xdr:row>
      <xdr:rowOff>76937</xdr:rowOff>
    </xdr:to>
    <xdr:sp macro="" textlink="'Product Analysis'!K35">
      <xdr:nvSpPr>
        <xdr:cNvPr id="11" name="Rectangle: Rounded Corners 10">
          <a:extLst>
            <a:ext uri="{FF2B5EF4-FFF2-40B4-BE49-F238E27FC236}">
              <a16:creationId xmlns:a16="http://schemas.microsoft.com/office/drawing/2014/main" id="{C1CD1C27-66F4-4B17-8D46-D5276ACC8ED5}"/>
            </a:ext>
          </a:extLst>
        </xdr:cNvPr>
        <xdr:cNvSpPr/>
      </xdr:nvSpPr>
      <xdr:spPr>
        <a:xfrm>
          <a:off x="16688703" y="3592776"/>
          <a:ext cx="2468920" cy="484661"/>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FDE8B1-6EFC-4AE8-AFCE-6A3F7A2B8B55}" type="TxLink">
            <a:rPr lang="en-US" sz="2400" b="1">
              <a:solidFill>
                <a:srgbClr val="F75606"/>
              </a:solidFill>
              <a:latin typeface="Montserrat SemiBold" pitchFamily="2" charset="0"/>
              <a:ea typeface="+mn-ea"/>
              <a:cs typeface="+mn-cs"/>
            </a:rPr>
            <a:pPr marL="0" indent="0" algn="ctr"/>
            <a:t>$120.52 M</a:t>
          </a:fld>
          <a:endParaRPr lang="en-US" sz="2400" b="1">
            <a:solidFill>
              <a:srgbClr val="F75606"/>
            </a:solidFill>
            <a:latin typeface="Montserrat SemiBold" pitchFamily="2" charset="0"/>
            <a:ea typeface="+mn-ea"/>
            <a:cs typeface="+mn-cs"/>
          </a:endParaRPr>
        </a:p>
      </xdr:txBody>
    </xdr:sp>
    <xdr:clientData/>
  </xdr:twoCellAnchor>
  <xdr:twoCellAnchor>
    <xdr:from>
      <xdr:col>24</xdr:col>
      <xdr:colOff>597475</xdr:colOff>
      <xdr:row>19</xdr:row>
      <xdr:rowOff>172929</xdr:rowOff>
    </xdr:from>
    <xdr:to>
      <xdr:col>27</xdr:col>
      <xdr:colOff>13606</xdr:colOff>
      <xdr:row>23</xdr:row>
      <xdr:rowOff>172930</xdr:rowOff>
    </xdr:to>
    <xdr:sp macro="" textlink="">
      <xdr:nvSpPr>
        <xdr:cNvPr id="12" name="Rectangle: Rounded Corners 11">
          <a:extLst>
            <a:ext uri="{FF2B5EF4-FFF2-40B4-BE49-F238E27FC236}">
              <a16:creationId xmlns:a16="http://schemas.microsoft.com/office/drawing/2014/main" id="{32256B23-637C-4ECC-B394-C02083D5D363}"/>
            </a:ext>
          </a:extLst>
        </xdr:cNvPr>
        <xdr:cNvSpPr/>
      </xdr:nvSpPr>
      <xdr:spPr>
        <a:xfrm>
          <a:off x="15144748" y="3792429"/>
          <a:ext cx="1234540" cy="762001"/>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a:solidFill>
                <a:schemeClr val="bg1">
                  <a:lumMod val="50000"/>
                </a:schemeClr>
              </a:solidFill>
              <a:latin typeface="Montserrat SemiBold" pitchFamily="2" charset="0"/>
              <a:ea typeface="+mn-ea"/>
              <a:cs typeface="+mn-cs"/>
            </a:rPr>
            <a:t>Profit</a:t>
          </a:r>
        </a:p>
      </xdr:txBody>
    </xdr:sp>
    <xdr:clientData/>
  </xdr:twoCellAnchor>
  <xdr:twoCellAnchor>
    <xdr:from>
      <xdr:col>28</xdr:col>
      <xdr:colOff>330982</xdr:colOff>
      <xdr:row>19</xdr:row>
      <xdr:rowOff>172929</xdr:rowOff>
    </xdr:from>
    <xdr:to>
      <xdr:col>30</xdr:col>
      <xdr:colOff>359435</xdr:colOff>
      <xdr:row>23</xdr:row>
      <xdr:rowOff>172930</xdr:rowOff>
    </xdr:to>
    <xdr:sp macro="" textlink="">
      <xdr:nvSpPr>
        <xdr:cNvPr id="13" name="Rectangle: Rounded Corners 12">
          <a:extLst>
            <a:ext uri="{FF2B5EF4-FFF2-40B4-BE49-F238E27FC236}">
              <a16:creationId xmlns:a16="http://schemas.microsoft.com/office/drawing/2014/main" id="{92444CE9-8BA2-439C-9781-323C98BA2424}"/>
            </a:ext>
          </a:extLst>
        </xdr:cNvPr>
        <xdr:cNvSpPr/>
      </xdr:nvSpPr>
      <xdr:spPr>
        <a:xfrm>
          <a:off x="17302800" y="3792429"/>
          <a:ext cx="1240726" cy="762001"/>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Profit</a:t>
          </a:r>
        </a:p>
      </xdr:txBody>
    </xdr:sp>
    <xdr:clientData/>
  </xdr:twoCellAnchor>
  <xdr:twoCellAnchor>
    <xdr:from>
      <xdr:col>0</xdr:col>
      <xdr:colOff>495298</xdr:colOff>
      <xdr:row>25</xdr:row>
      <xdr:rowOff>38839</xdr:rowOff>
    </xdr:from>
    <xdr:to>
      <xdr:col>11</xdr:col>
      <xdr:colOff>560293</xdr:colOff>
      <xdr:row>45</xdr:row>
      <xdr:rowOff>141017</xdr:rowOff>
    </xdr:to>
    <xdr:sp macro="" textlink="">
      <xdr:nvSpPr>
        <xdr:cNvPr id="14" name="Rectangle: Rounded Corners 13">
          <a:extLst>
            <a:ext uri="{FF2B5EF4-FFF2-40B4-BE49-F238E27FC236}">
              <a16:creationId xmlns:a16="http://schemas.microsoft.com/office/drawing/2014/main" id="{D14BABE9-22DE-0F84-DAD2-7F5DD61FC63B}"/>
            </a:ext>
          </a:extLst>
        </xdr:cNvPr>
        <xdr:cNvSpPr/>
      </xdr:nvSpPr>
      <xdr:spPr>
        <a:xfrm>
          <a:off x="495298" y="4801339"/>
          <a:ext cx="6732495" cy="391217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13607</xdr:colOff>
      <xdr:row>28</xdr:row>
      <xdr:rowOff>47002</xdr:rowOff>
    </xdr:from>
    <xdr:to>
      <xdr:col>7</xdr:col>
      <xdr:colOff>585107</xdr:colOff>
      <xdr:row>45</xdr:row>
      <xdr:rowOff>109348</xdr:rowOff>
    </xdr:to>
    <xdr:graphicFrame macro="">
      <xdr:nvGraphicFramePr>
        <xdr:cNvPr id="20" name="Chart 19">
          <a:extLst>
            <a:ext uri="{FF2B5EF4-FFF2-40B4-BE49-F238E27FC236}">
              <a16:creationId xmlns:a16="http://schemas.microsoft.com/office/drawing/2014/main" id="{A96BEF8D-D43C-4793-BE8C-7BC1533A4C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139554</xdr:colOff>
      <xdr:row>36</xdr:row>
      <xdr:rowOff>175485</xdr:rowOff>
    </xdr:from>
    <xdr:to>
      <xdr:col>11</xdr:col>
      <xdr:colOff>64998</xdr:colOff>
      <xdr:row>46</xdr:row>
      <xdr:rowOff>37721</xdr:rowOff>
    </xdr:to>
    <xdr:graphicFrame macro="">
      <xdr:nvGraphicFramePr>
        <xdr:cNvPr id="21" name="Chart 20">
          <a:extLst>
            <a:ext uri="{FF2B5EF4-FFF2-40B4-BE49-F238E27FC236}">
              <a16:creationId xmlns:a16="http://schemas.microsoft.com/office/drawing/2014/main" id="{9D28AE3E-6668-4D58-879A-B7F6260B4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108902</xdr:colOff>
      <xdr:row>38</xdr:row>
      <xdr:rowOff>182715</xdr:rowOff>
    </xdr:from>
    <xdr:to>
      <xdr:col>11</xdr:col>
      <xdr:colOff>105598</xdr:colOff>
      <xdr:row>39</xdr:row>
      <xdr:rowOff>145807</xdr:rowOff>
    </xdr:to>
    <xdr:sp macro="" textlink="">
      <xdr:nvSpPr>
        <xdr:cNvPr id="24" name="Rectangle: Rounded Corners 23">
          <a:extLst>
            <a:ext uri="{FF2B5EF4-FFF2-40B4-BE49-F238E27FC236}">
              <a16:creationId xmlns:a16="http://schemas.microsoft.com/office/drawing/2014/main" id="{D1E4736D-FF41-43B5-9545-3BC514553801}"/>
            </a:ext>
          </a:extLst>
        </xdr:cNvPr>
        <xdr:cNvSpPr/>
      </xdr:nvSpPr>
      <xdr:spPr>
        <a:xfrm>
          <a:off x="6170266" y="7421715"/>
          <a:ext cx="602832" cy="153592"/>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800" b="1" i="0" u="none" strike="noStrike">
              <a:solidFill>
                <a:schemeClr val="tx1">
                  <a:lumMod val="95000"/>
                  <a:lumOff val="5000"/>
                </a:schemeClr>
              </a:solidFill>
              <a:latin typeface="Montserrat SemiBold" pitchFamily="2" charset="0"/>
              <a:ea typeface="+mn-ea"/>
              <a:cs typeface="+mn-cs"/>
            </a:rPr>
            <a:t>Top</a:t>
          </a:r>
          <a:r>
            <a:rPr lang="en-US" sz="800" b="1" i="0" u="none" strike="noStrike" baseline="0">
              <a:solidFill>
                <a:schemeClr val="tx1">
                  <a:lumMod val="95000"/>
                  <a:lumOff val="5000"/>
                </a:schemeClr>
              </a:solidFill>
              <a:latin typeface="Montserrat SemiBold" pitchFamily="2" charset="0"/>
              <a:ea typeface="+mn-ea"/>
              <a:cs typeface="+mn-cs"/>
            </a:rPr>
            <a:t> 5 %</a:t>
          </a:r>
          <a:endParaRPr lang="en-US" sz="700" b="0" i="0" u="none" strike="noStrike">
            <a:solidFill>
              <a:schemeClr val="tx1">
                <a:lumMod val="95000"/>
                <a:lumOff val="5000"/>
              </a:schemeClr>
            </a:solidFill>
            <a:latin typeface="Montserrat SemiBold" pitchFamily="2" charset="0"/>
            <a:ea typeface="+mn-ea"/>
            <a:cs typeface="+mn-cs"/>
          </a:endParaRPr>
        </a:p>
      </xdr:txBody>
    </xdr:sp>
    <xdr:clientData/>
  </xdr:twoCellAnchor>
  <xdr:twoCellAnchor>
    <xdr:from>
      <xdr:col>9</xdr:col>
      <xdr:colOff>567904</xdr:colOff>
      <xdr:row>39</xdr:row>
      <xdr:rowOff>130637</xdr:rowOff>
    </xdr:from>
    <xdr:to>
      <xdr:col>11</xdr:col>
      <xdr:colOff>436531</xdr:colOff>
      <xdr:row>41</xdr:row>
      <xdr:rowOff>27072</xdr:rowOff>
    </xdr:to>
    <xdr:sp macro="" textlink="'Customer Analysis'!F11">
      <xdr:nvSpPr>
        <xdr:cNvPr id="25" name="Rectangle: Rounded Corners 24">
          <a:extLst>
            <a:ext uri="{FF2B5EF4-FFF2-40B4-BE49-F238E27FC236}">
              <a16:creationId xmlns:a16="http://schemas.microsoft.com/office/drawing/2014/main" id="{677B3368-6BB6-44B4-A0BC-A39A00EE2708}"/>
            </a:ext>
          </a:extLst>
        </xdr:cNvPr>
        <xdr:cNvSpPr/>
      </xdr:nvSpPr>
      <xdr:spPr>
        <a:xfrm>
          <a:off x="6023131" y="7560137"/>
          <a:ext cx="1080900"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2BA207-0E25-4C1F-B26A-6142F647119D}" type="TxLink">
            <a:rPr lang="en-US" sz="1600" b="1">
              <a:solidFill>
                <a:srgbClr val="4DC1F5"/>
              </a:solidFill>
              <a:latin typeface="Montserrat SemiBold" pitchFamily="2" charset="0"/>
              <a:ea typeface="+mn-ea"/>
              <a:cs typeface="+mn-cs"/>
            </a:rPr>
            <a:pPr marL="0" indent="0" algn="ctr"/>
            <a:t>0.3%</a:t>
          </a:fld>
          <a:endParaRPr lang="en-US" sz="1600" b="1">
            <a:solidFill>
              <a:srgbClr val="4DC1F5"/>
            </a:solidFill>
            <a:latin typeface="Montserrat SemiBold" pitchFamily="2" charset="0"/>
            <a:ea typeface="+mn-ea"/>
            <a:cs typeface="+mn-cs"/>
          </a:endParaRPr>
        </a:p>
      </xdr:txBody>
    </xdr:sp>
    <xdr:clientData/>
  </xdr:twoCellAnchor>
  <xdr:twoCellAnchor>
    <xdr:from>
      <xdr:col>9</xdr:col>
      <xdr:colOff>572066</xdr:colOff>
      <xdr:row>42</xdr:row>
      <xdr:rowOff>107586</xdr:rowOff>
    </xdr:from>
    <xdr:to>
      <xdr:col>11</xdr:col>
      <xdr:colOff>445175</xdr:colOff>
      <xdr:row>44</xdr:row>
      <xdr:rowOff>4021</xdr:rowOff>
    </xdr:to>
    <xdr:sp macro="" textlink="'Customer Analysis'!F12">
      <xdr:nvSpPr>
        <xdr:cNvPr id="26" name="Rectangle: Rounded Corners 25">
          <a:extLst>
            <a:ext uri="{FF2B5EF4-FFF2-40B4-BE49-F238E27FC236}">
              <a16:creationId xmlns:a16="http://schemas.microsoft.com/office/drawing/2014/main" id="{DE8A169F-AD2A-4781-9D60-A6EE1E24FF5A}"/>
            </a:ext>
          </a:extLst>
        </xdr:cNvPr>
        <xdr:cNvSpPr/>
      </xdr:nvSpPr>
      <xdr:spPr>
        <a:xfrm>
          <a:off x="6027293" y="8108586"/>
          <a:ext cx="1085382"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070D55B-EF31-47D9-8874-386C95ABC79D}" type="TxLink">
            <a:rPr lang="en-US" sz="1600" b="1">
              <a:solidFill>
                <a:schemeClr val="bg1">
                  <a:lumMod val="50000"/>
                </a:schemeClr>
              </a:solidFill>
              <a:latin typeface="Montserrat SemiBold" pitchFamily="2" charset="0"/>
              <a:ea typeface="+mn-ea"/>
              <a:cs typeface="+mn-cs"/>
            </a:rPr>
            <a:pPr marL="0" indent="0" algn="ctr"/>
            <a:t>99.7%</a:t>
          </a:fld>
          <a:endParaRPr lang="en-US" sz="1600" b="1">
            <a:solidFill>
              <a:schemeClr val="bg1">
                <a:lumMod val="50000"/>
              </a:schemeClr>
            </a:solidFill>
            <a:latin typeface="Montserrat SemiBold" pitchFamily="2" charset="0"/>
            <a:ea typeface="+mn-ea"/>
            <a:cs typeface="+mn-cs"/>
          </a:endParaRPr>
        </a:p>
      </xdr:txBody>
    </xdr:sp>
    <xdr:clientData/>
  </xdr:twoCellAnchor>
  <xdr:twoCellAnchor>
    <xdr:from>
      <xdr:col>10</xdr:col>
      <xdr:colOff>93655</xdr:colOff>
      <xdr:row>41</xdr:row>
      <xdr:rowOff>179004</xdr:rowOff>
    </xdr:from>
    <xdr:to>
      <xdr:col>11</xdr:col>
      <xdr:colOff>90350</xdr:colOff>
      <xdr:row>42</xdr:row>
      <xdr:rowOff>142096</xdr:rowOff>
    </xdr:to>
    <xdr:sp macro="" textlink="">
      <xdr:nvSpPr>
        <xdr:cNvPr id="27" name="Rectangle: Rounded Corners 26">
          <a:extLst>
            <a:ext uri="{FF2B5EF4-FFF2-40B4-BE49-F238E27FC236}">
              <a16:creationId xmlns:a16="http://schemas.microsoft.com/office/drawing/2014/main" id="{8C5D0730-02EC-43A2-9E12-9FE8D183D3EC}"/>
            </a:ext>
          </a:extLst>
        </xdr:cNvPr>
        <xdr:cNvSpPr/>
      </xdr:nvSpPr>
      <xdr:spPr>
        <a:xfrm>
          <a:off x="6155019" y="7989504"/>
          <a:ext cx="602831" cy="153592"/>
        </a:xfrm>
        <a:prstGeom prst="roundRect">
          <a:avLst>
            <a:gd name="adj" fmla="val 7156"/>
          </a:avLst>
        </a:prstGeom>
        <a:noFill/>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800" b="1" i="0" u="none" strike="noStrike">
              <a:solidFill>
                <a:schemeClr val="tx1">
                  <a:lumMod val="95000"/>
                  <a:lumOff val="5000"/>
                </a:schemeClr>
              </a:solidFill>
              <a:latin typeface="Montserrat SemiBold" pitchFamily="2" charset="0"/>
              <a:ea typeface="+mn-ea"/>
              <a:cs typeface="+mn-cs"/>
            </a:rPr>
            <a:t>Others</a:t>
          </a:r>
        </a:p>
      </xdr:txBody>
    </xdr:sp>
    <xdr:clientData/>
  </xdr:twoCellAnchor>
  <xdr:twoCellAnchor>
    <xdr:from>
      <xdr:col>10</xdr:col>
      <xdr:colOff>146309</xdr:colOff>
      <xdr:row>39</xdr:row>
      <xdr:rowOff>25850</xdr:rowOff>
    </xdr:from>
    <xdr:to>
      <xdr:col>10</xdr:col>
      <xdr:colOff>146309</xdr:colOff>
      <xdr:row>40</xdr:row>
      <xdr:rowOff>147294</xdr:rowOff>
    </xdr:to>
    <xdr:cxnSp macro="">
      <xdr:nvCxnSpPr>
        <xdr:cNvPr id="28" name="Straight Connector 27">
          <a:extLst>
            <a:ext uri="{FF2B5EF4-FFF2-40B4-BE49-F238E27FC236}">
              <a16:creationId xmlns:a16="http://schemas.microsoft.com/office/drawing/2014/main" id="{94CACEB8-95FB-4646-AC5D-8454FFD99816}"/>
            </a:ext>
          </a:extLst>
        </xdr:cNvPr>
        <xdr:cNvCxnSpPr/>
      </xdr:nvCxnSpPr>
      <xdr:spPr>
        <a:xfrm>
          <a:off x="6207673" y="7455350"/>
          <a:ext cx="0" cy="311944"/>
        </a:xfrm>
        <a:prstGeom prst="line">
          <a:avLst/>
        </a:prstGeom>
        <a:ln>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146309</xdr:colOff>
      <xdr:row>42</xdr:row>
      <xdr:rowOff>23469</xdr:rowOff>
    </xdr:from>
    <xdr:to>
      <xdr:col>10</xdr:col>
      <xdr:colOff>146309</xdr:colOff>
      <xdr:row>43</xdr:row>
      <xdr:rowOff>144913</xdr:rowOff>
    </xdr:to>
    <xdr:cxnSp macro="">
      <xdr:nvCxnSpPr>
        <xdr:cNvPr id="29" name="Straight Connector 28">
          <a:extLst>
            <a:ext uri="{FF2B5EF4-FFF2-40B4-BE49-F238E27FC236}">
              <a16:creationId xmlns:a16="http://schemas.microsoft.com/office/drawing/2014/main" id="{CC180C4A-2958-4330-9526-6A6E64F660FA}"/>
            </a:ext>
          </a:extLst>
        </xdr:cNvPr>
        <xdr:cNvCxnSpPr/>
      </xdr:nvCxnSpPr>
      <xdr:spPr>
        <a:xfrm>
          <a:off x="6207673" y="8024469"/>
          <a:ext cx="0" cy="31194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403731</xdr:colOff>
      <xdr:row>33</xdr:row>
      <xdr:rowOff>181793</xdr:rowOff>
    </xdr:from>
    <xdr:to>
      <xdr:col>11</xdr:col>
      <xdr:colOff>465364</xdr:colOff>
      <xdr:row>37</xdr:row>
      <xdr:rowOff>85745</xdr:rowOff>
    </xdr:to>
    <xdr:sp macro="" textlink="">
      <xdr:nvSpPr>
        <xdr:cNvPr id="30" name="TextBox 29">
          <a:extLst>
            <a:ext uri="{FF2B5EF4-FFF2-40B4-BE49-F238E27FC236}">
              <a16:creationId xmlns:a16="http://schemas.microsoft.com/office/drawing/2014/main" id="{BFD7D37F-5B07-4F59-A64F-0B6EAB3ED6E9}"/>
            </a:ext>
          </a:extLst>
        </xdr:cNvPr>
        <xdr:cNvSpPr txBox="1"/>
      </xdr:nvSpPr>
      <xdr:spPr>
        <a:xfrm>
          <a:off x="4646686" y="6468293"/>
          <a:ext cx="2486178" cy="665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latin typeface="Montserrat SemiBold" pitchFamily="2" charset="0"/>
            </a:rPr>
            <a:t>Profit</a:t>
          </a:r>
          <a:r>
            <a:rPr lang="en-US" sz="1400" baseline="0">
              <a:latin typeface="Montserrat SemiBold" pitchFamily="2" charset="0"/>
            </a:rPr>
            <a:t> Share of the </a:t>
          </a:r>
          <a:r>
            <a:rPr lang="en-US" sz="1400" baseline="0">
              <a:solidFill>
                <a:srgbClr val="4DC1F5"/>
              </a:solidFill>
              <a:latin typeface="Montserrat SemiBold" pitchFamily="2" charset="0"/>
            </a:rPr>
            <a:t>Top 5 </a:t>
          </a:r>
          <a:r>
            <a:rPr lang="en-US" sz="1400" baseline="0">
              <a:latin typeface="Montserrat SemiBold" pitchFamily="2" charset="0"/>
            </a:rPr>
            <a:t>Customers Vs others</a:t>
          </a:r>
        </a:p>
      </xdr:txBody>
    </xdr:sp>
    <xdr:clientData/>
  </xdr:twoCellAnchor>
  <xdr:twoCellAnchor>
    <xdr:from>
      <xdr:col>6</xdr:col>
      <xdr:colOff>546688</xdr:colOff>
      <xdr:row>37</xdr:row>
      <xdr:rowOff>106234</xdr:rowOff>
    </xdr:from>
    <xdr:to>
      <xdr:col>10</xdr:col>
      <xdr:colOff>302558</xdr:colOff>
      <xdr:row>45</xdr:row>
      <xdr:rowOff>33965</xdr:rowOff>
    </xdr:to>
    <xdr:graphicFrame macro="">
      <xdr:nvGraphicFramePr>
        <xdr:cNvPr id="31" name="Chart 30">
          <a:extLst>
            <a:ext uri="{FF2B5EF4-FFF2-40B4-BE49-F238E27FC236}">
              <a16:creationId xmlns:a16="http://schemas.microsoft.com/office/drawing/2014/main" id="{2ECEE189-BF4F-4CB5-98E8-BDDB4453A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249894</xdr:colOff>
      <xdr:row>36</xdr:row>
      <xdr:rowOff>127285</xdr:rowOff>
    </xdr:from>
    <xdr:to>
      <xdr:col>11</xdr:col>
      <xdr:colOff>175338</xdr:colOff>
      <xdr:row>45</xdr:row>
      <xdr:rowOff>180021</xdr:rowOff>
    </xdr:to>
    <xdr:graphicFrame macro="">
      <xdr:nvGraphicFramePr>
        <xdr:cNvPr id="38" name="Chart 37">
          <a:extLst>
            <a:ext uri="{FF2B5EF4-FFF2-40B4-BE49-F238E27FC236}">
              <a16:creationId xmlns:a16="http://schemas.microsoft.com/office/drawing/2014/main" id="{3403D4EE-D59A-4C6F-A366-993D78F580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582703</xdr:colOff>
      <xdr:row>38</xdr:row>
      <xdr:rowOff>80018</xdr:rowOff>
    </xdr:from>
    <xdr:to>
      <xdr:col>9</xdr:col>
      <xdr:colOff>448690</xdr:colOff>
      <xdr:row>44</xdr:row>
      <xdr:rowOff>29866</xdr:rowOff>
    </xdr:to>
    <xdr:sp macro="" textlink="">
      <xdr:nvSpPr>
        <xdr:cNvPr id="39" name="Oval 38">
          <a:extLst>
            <a:ext uri="{FF2B5EF4-FFF2-40B4-BE49-F238E27FC236}">
              <a16:creationId xmlns:a16="http://schemas.microsoft.com/office/drawing/2014/main" id="{2EB3CF4D-211B-429E-9A85-77A7FCFC2316}"/>
            </a:ext>
          </a:extLst>
        </xdr:cNvPr>
        <xdr:cNvSpPr/>
      </xdr:nvSpPr>
      <xdr:spPr>
        <a:xfrm>
          <a:off x="4825658" y="7319018"/>
          <a:ext cx="1078259" cy="109284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232908</xdr:colOff>
      <xdr:row>39</xdr:row>
      <xdr:rowOff>170094</xdr:rowOff>
    </xdr:from>
    <xdr:to>
      <xdr:col>9</xdr:col>
      <xdr:colOff>186908</xdr:colOff>
      <xdr:row>42</xdr:row>
      <xdr:rowOff>157712</xdr:rowOff>
    </xdr:to>
    <xdr:pic>
      <xdr:nvPicPr>
        <xdr:cNvPr id="40" name="Picture 39">
          <a:extLst>
            <a:ext uri="{FF2B5EF4-FFF2-40B4-BE49-F238E27FC236}">
              <a16:creationId xmlns:a16="http://schemas.microsoft.com/office/drawing/2014/main" id="{7D9A8712-D614-409B-9B00-CD726B0AB63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81999" y="7599594"/>
          <a:ext cx="560136" cy="559118"/>
        </a:xfrm>
        <a:prstGeom prst="rect">
          <a:avLst/>
        </a:prstGeom>
      </xdr:spPr>
    </xdr:pic>
    <xdr:clientData/>
  </xdr:twoCellAnchor>
  <xdr:twoCellAnchor>
    <xdr:from>
      <xdr:col>0</xdr:col>
      <xdr:colOff>291354</xdr:colOff>
      <xdr:row>26</xdr:row>
      <xdr:rowOff>88625</xdr:rowOff>
    </xdr:from>
    <xdr:to>
      <xdr:col>6</xdr:col>
      <xdr:colOff>175622</xdr:colOff>
      <xdr:row>27</xdr:row>
      <xdr:rowOff>175560</xdr:rowOff>
    </xdr:to>
    <xdr:sp macro="" textlink="">
      <xdr:nvSpPr>
        <xdr:cNvPr id="41" name="Rectangle: Rounded Corners 40">
          <a:extLst>
            <a:ext uri="{FF2B5EF4-FFF2-40B4-BE49-F238E27FC236}">
              <a16:creationId xmlns:a16="http://schemas.microsoft.com/office/drawing/2014/main" id="{69C3D0C0-02AB-4E98-9A51-ACD4C82C12DA}"/>
            </a:ext>
          </a:extLst>
        </xdr:cNvPr>
        <xdr:cNvSpPr/>
      </xdr:nvSpPr>
      <xdr:spPr>
        <a:xfrm>
          <a:off x="291354" y="5041625"/>
          <a:ext cx="3521086" cy="27743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Top</a:t>
          </a:r>
          <a:r>
            <a:rPr lang="en-US" sz="1400" b="1" i="0" u="none" strike="noStrike" baseline="0">
              <a:solidFill>
                <a:schemeClr val="bg1">
                  <a:lumMod val="50000"/>
                </a:schemeClr>
              </a:solidFill>
              <a:latin typeface="Montserrat SemiBold" pitchFamily="2" charset="0"/>
              <a:ea typeface="+mn-ea"/>
              <a:cs typeface="+mn-cs"/>
            </a:rPr>
            <a:t> 5 Profitable</a:t>
          </a:r>
          <a:r>
            <a:rPr lang="en-US" sz="1400" b="1" i="0" u="none" strike="noStrike" baseline="0">
              <a:solidFill>
                <a:srgbClr val="4DC1F5"/>
              </a:solidFill>
              <a:latin typeface="Montserrat SemiBold" pitchFamily="2" charset="0"/>
              <a:ea typeface="+mn-ea"/>
              <a:cs typeface="+mn-cs"/>
            </a:rPr>
            <a:t> Customers</a:t>
          </a:r>
          <a:endParaRPr lang="en-US" sz="1200" b="0" i="0" u="none" strike="noStrike">
            <a:solidFill>
              <a:srgbClr val="4DC1F5"/>
            </a:solidFill>
            <a:latin typeface="Montserrat SemiBold" pitchFamily="2" charset="0"/>
            <a:ea typeface="+mn-ea"/>
            <a:cs typeface="+mn-cs"/>
          </a:endParaRPr>
        </a:p>
      </xdr:txBody>
    </xdr:sp>
    <xdr:clientData/>
  </xdr:twoCellAnchor>
  <xdr:twoCellAnchor>
    <xdr:from>
      <xdr:col>12</xdr:col>
      <xdr:colOff>132402</xdr:colOff>
      <xdr:row>25</xdr:row>
      <xdr:rowOff>26107</xdr:rowOff>
    </xdr:from>
    <xdr:to>
      <xdr:col>15</xdr:col>
      <xdr:colOff>133350</xdr:colOff>
      <xdr:row>34</xdr:row>
      <xdr:rowOff>155861</xdr:rowOff>
    </xdr:to>
    <xdr:sp macro="" textlink="">
      <xdr:nvSpPr>
        <xdr:cNvPr id="42" name="Rectangle: Rounded Corners 41">
          <a:extLst>
            <a:ext uri="{FF2B5EF4-FFF2-40B4-BE49-F238E27FC236}">
              <a16:creationId xmlns:a16="http://schemas.microsoft.com/office/drawing/2014/main" id="{5AC63DF2-EB6C-9F85-DA86-3917DC019E42}"/>
            </a:ext>
          </a:extLst>
        </xdr:cNvPr>
        <xdr:cNvSpPr/>
      </xdr:nvSpPr>
      <xdr:spPr>
        <a:xfrm>
          <a:off x="7406038" y="4788607"/>
          <a:ext cx="1819357" cy="1844254"/>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326806</xdr:colOff>
      <xdr:row>30</xdr:row>
      <xdr:rowOff>80342</xdr:rowOff>
    </xdr:from>
    <xdr:to>
      <xdr:col>15</xdr:col>
      <xdr:colOff>82368</xdr:colOff>
      <xdr:row>32</xdr:row>
      <xdr:rowOff>137837</xdr:rowOff>
    </xdr:to>
    <xdr:sp macro="" textlink="">
      <xdr:nvSpPr>
        <xdr:cNvPr id="43" name="Rectangle: Rounded Corners 42">
          <a:extLst>
            <a:ext uri="{FF2B5EF4-FFF2-40B4-BE49-F238E27FC236}">
              <a16:creationId xmlns:a16="http://schemas.microsoft.com/office/drawing/2014/main" id="{F4EF4B5A-71EE-B5A2-0CFE-7C8363BFAE7E}"/>
            </a:ext>
          </a:extLst>
        </xdr:cNvPr>
        <xdr:cNvSpPr/>
      </xdr:nvSpPr>
      <xdr:spPr>
        <a:xfrm>
          <a:off x="8206579" y="5795342"/>
          <a:ext cx="967834" cy="438495"/>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bg1">
                  <a:lumMod val="50000"/>
                </a:schemeClr>
              </a:solidFill>
              <a:latin typeface="Montserrat SemiBold" pitchFamily="2" charset="0"/>
              <a:ea typeface="+mn-ea"/>
              <a:cs typeface="+mn-cs"/>
            </a:rPr>
            <a:t>Total</a:t>
          </a:r>
          <a:r>
            <a:rPr lang="en-US" sz="1050" b="1" i="0" u="none" strike="noStrike" baseline="0">
              <a:solidFill>
                <a:schemeClr val="bg1">
                  <a:lumMod val="50000"/>
                </a:schemeClr>
              </a:solidFill>
              <a:latin typeface="Montserrat SemiBold" pitchFamily="2" charset="0"/>
              <a:ea typeface="+mn-ea"/>
              <a:cs typeface="+mn-cs"/>
            </a:rPr>
            <a:t> Customers</a:t>
          </a:r>
          <a:endParaRPr lang="en-US" sz="1000" b="0" i="0" u="none" strike="noStrike">
            <a:solidFill>
              <a:sysClr val="windowText" lastClr="000000"/>
            </a:solidFill>
            <a:latin typeface="Montserrat SemiBold" pitchFamily="2" charset="0"/>
            <a:ea typeface="+mn-ea"/>
            <a:cs typeface="+mn-cs"/>
          </a:endParaRPr>
        </a:p>
      </xdr:txBody>
    </xdr:sp>
    <xdr:clientData/>
  </xdr:twoCellAnchor>
  <xdr:twoCellAnchor>
    <xdr:from>
      <xdr:col>13</xdr:col>
      <xdr:colOff>279181</xdr:colOff>
      <xdr:row>32</xdr:row>
      <xdr:rowOff>25089</xdr:rowOff>
    </xdr:from>
    <xdr:to>
      <xdr:col>15</xdr:col>
      <xdr:colOff>238125</xdr:colOff>
      <xdr:row>34</xdr:row>
      <xdr:rowOff>32330</xdr:rowOff>
    </xdr:to>
    <xdr:sp macro="" textlink="'Customer Analysis'!H3">
      <xdr:nvSpPr>
        <xdr:cNvPr id="44" name="Rectangle: Rounded Corners 43">
          <a:extLst>
            <a:ext uri="{FF2B5EF4-FFF2-40B4-BE49-F238E27FC236}">
              <a16:creationId xmlns:a16="http://schemas.microsoft.com/office/drawing/2014/main" id="{189523A7-F311-E798-1C57-C014D82D7A4C}"/>
            </a:ext>
          </a:extLst>
        </xdr:cNvPr>
        <xdr:cNvSpPr/>
      </xdr:nvSpPr>
      <xdr:spPr>
        <a:xfrm>
          <a:off x="8158954" y="6121089"/>
          <a:ext cx="1171216" cy="388241"/>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C86CF4-ED1D-4B7C-BB7A-9C1C09BFEC85}" type="TxLink">
            <a:rPr lang="en-US" sz="1800" b="0" i="0" u="none" strike="noStrike">
              <a:solidFill>
                <a:srgbClr val="000000"/>
              </a:solidFill>
              <a:latin typeface="Montserrat SemiBold" pitchFamily="2" charset="0"/>
              <a:ea typeface="+mn-ea"/>
              <a:cs typeface="Calibri"/>
            </a:rPr>
            <a:pPr marL="0" indent="0" algn="l"/>
            <a:t> 18,484 </a:t>
          </a:fld>
          <a:endParaRPr lang="en-US" sz="1800" b="0" i="0" u="none" strike="noStrike">
            <a:solidFill>
              <a:srgbClr val="000000"/>
            </a:solidFill>
            <a:latin typeface="Montserrat SemiBold" pitchFamily="2" charset="0"/>
            <a:ea typeface="+mn-ea"/>
            <a:cs typeface="Calibri"/>
          </a:endParaRPr>
        </a:p>
      </xdr:txBody>
    </xdr:sp>
    <xdr:clientData/>
  </xdr:twoCellAnchor>
  <xdr:twoCellAnchor>
    <xdr:from>
      <xdr:col>12</xdr:col>
      <xdr:colOff>371120</xdr:colOff>
      <xdr:row>30</xdr:row>
      <xdr:rowOff>107504</xdr:rowOff>
    </xdr:from>
    <xdr:to>
      <xdr:col>13</xdr:col>
      <xdr:colOff>357513</xdr:colOff>
      <xdr:row>33</xdr:row>
      <xdr:rowOff>148325</xdr:rowOff>
    </xdr:to>
    <xdr:sp macro="" textlink="">
      <xdr:nvSpPr>
        <xdr:cNvPr id="46" name="Rectangle: Rounded Corners 45">
          <a:extLst>
            <a:ext uri="{FF2B5EF4-FFF2-40B4-BE49-F238E27FC236}">
              <a16:creationId xmlns:a16="http://schemas.microsoft.com/office/drawing/2014/main" id="{1F2034D5-8CC8-78BA-BAD7-935FFF0561C7}"/>
            </a:ext>
          </a:extLst>
        </xdr:cNvPr>
        <xdr:cNvSpPr/>
      </xdr:nvSpPr>
      <xdr:spPr>
        <a:xfrm>
          <a:off x="7644756" y="5822504"/>
          <a:ext cx="592530" cy="612321"/>
        </a:xfrm>
        <a:prstGeom prst="roundRect">
          <a:avLst/>
        </a:prstGeom>
        <a:solidFill>
          <a:srgbClr val="4DC1F5"/>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rgbClr val="4DC1F5"/>
            </a:solidFill>
          </a:endParaRPr>
        </a:p>
      </xdr:txBody>
    </xdr:sp>
    <xdr:clientData/>
  </xdr:twoCellAnchor>
  <xdr:twoCellAnchor>
    <xdr:from>
      <xdr:col>13</xdr:col>
      <xdr:colOff>355899</xdr:colOff>
      <xdr:row>25</xdr:row>
      <xdr:rowOff>142172</xdr:rowOff>
    </xdr:from>
    <xdr:to>
      <xdr:col>15</xdr:col>
      <xdr:colOff>209477</xdr:colOff>
      <xdr:row>28</xdr:row>
      <xdr:rowOff>74540</xdr:rowOff>
    </xdr:to>
    <xdr:sp macro="" textlink="">
      <xdr:nvSpPr>
        <xdr:cNvPr id="48" name="Rectangle: Rounded Corners 47">
          <a:extLst>
            <a:ext uri="{FF2B5EF4-FFF2-40B4-BE49-F238E27FC236}">
              <a16:creationId xmlns:a16="http://schemas.microsoft.com/office/drawing/2014/main" id="{8BEE6755-E643-5F4B-ACA2-7E5EFBD28367}"/>
            </a:ext>
          </a:extLst>
        </xdr:cNvPr>
        <xdr:cNvSpPr/>
      </xdr:nvSpPr>
      <xdr:spPr>
        <a:xfrm>
          <a:off x="8235672" y="4904672"/>
          <a:ext cx="1065850" cy="503868"/>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bg1">
                  <a:lumMod val="50000"/>
                </a:schemeClr>
              </a:solidFill>
              <a:latin typeface="Montserrat SemiBold" pitchFamily="2" charset="0"/>
              <a:ea typeface="+mn-ea"/>
              <a:cs typeface="+mn-cs"/>
            </a:rPr>
            <a:t>Average Customer</a:t>
          </a:r>
          <a:r>
            <a:rPr lang="en-US" sz="1050" b="1" i="0" u="none" strike="noStrike" baseline="0">
              <a:solidFill>
                <a:schemeClr val="bg1">
                  <a:lumMod val="50000"/>
                </a:schemeClr>
              </a:solidFill>
              <a:latin typeface="Montserrat SemiBold" pitchFamily="2" charset="0"/>
              <a:ea typeface="+mn-ea"/>
              <a:cs typeface="+mn-cs"/>
            </a:rPr>
            <a:t> Age</a:t>
          </a:r>
          <a:endParaRPr lang="en-US" sz="1000" b="0" i="0" u="none" strike="noStrike">
            <a:solidFill>
              <a:sysClr val="windowText" lastClr="000000"/>
            </a:solidFill>
            <a:latin typeface="Montserrat SemiBold" pitchFamily="2" charset="0"/>
            <a:ea typeface="+mn-ea"/>
            <a:cs typeface="+mn-cs"/>
          </a:endParaRPr>
        </a:p>
      </xdr:txBody>
    </xdr:sp>
    <xdr:clientData/>
  </xdr:twoCellAnchor>
  <xdr:twoCellAnchor>
    <xdr:from>
      <xdr:col>13</xdr:col>
      <xdr:colOff>355899</xdr:colOff>
      <xdr:row>27</xdr:row>
      <xdr:rowOff>130793</xdr:rowOff>
    </xdr:from>
    <xdr:to>
      <xdr:col>14</xdr:col>
      <xdr:colOff>444112</xdr:colOff>
      <xdr:row>29</xdr:row>
      <xdr:rowOff>162463</xdr:rowOff>
    </xdr:to>
    <xdr:sp macro="" textlink="'Customer Analysis'!I3">
      <xdr:nvSpPr>
        <xdr:cNvPr id="49" name="Rectangle: Rounded Corners 48">
          <a:extLst>
            <a:ext uri="{FF2B5EF4-FFF2-40B4-BE49-F238E27FC236}">
              <a16:creationId xmlns:a16="http://schemas.microsoft.com/office/drawing/2014/main" id="{F2C4A1EA-2270-E5A1-6FD3-0B2959D9BAFE}"/>
            </a:ext>
          </a:extLst>
        </xdr:cNvPr>
        <xdr:cNvSpPr/>
      </xdr:nvSpPr>
      <xdr:spPr>
        <a:xfrm>
          <a:off x="8235672" y="5274293"/>
          <a:ext cx="694349" cy="412670"/>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7F63E4-3229-4AC4-849A-C5EA8A654C19}" type="TxLink">
            <a:rPr lang="en-US" sz="1800" b="0" i="0" u="none" strike="noStrike">
              <a:solidFill>
                <a:srgbClr val="000000"/>
              </a:solidFill>
              <a:latin typeface="Montserrat SemiBold" pitchFamily="2" charset="0"/>
              <a:ea typeface="+mn-ea"/>
              <a:cs typeface="Calibri"/>
            </a:rPr>
            <a:pPr marL="0" indent="0" algn="l"/>
            <a:t>46</a:t>
          </a:fld>
          <a:endParaRPr lang="en-US" sz="1800" b="0" i="0" u="none" strike="noStrike">
            <a:solidFill>
              <a:srgbClr val="000000"/>
            </a:solidFill>
            <a:latin typeface="Montserrat SemiBold" pitchFamily="2" charset="0"/>
            <a:ea typeface="+mn-ea"/>
            <a:cs typeface="Calibri"/>
          </a:endParaRPr>
        </a:p>
      </xdr:txBody>
    </xdr:sp>
    <xdr:clientData/>
  </xdr:twoCellAnchor>
  <xdr:twoCellAnchor>
    <xdr:from>
      <xdr:col>12</xdr:col>
      <xdr:colOff>393531</xdr:colOff>
      <xdr:row>26</xdr:row>
      <xdr:rowOff>31625</xdr:rowOff>
    </xdr:from>
    <xdr:to>
      <xdr:col>13</xdr:col>
      <xdr:colOff>379924</xdr:colOff>
      <xdr:row>29</xdr:row>
      <xdr:rowOff>72446</xdr:rowOff>
    </xdr:to>
    <xdr:sp macro="" textlink="">
      <xdr:nvSpPr>
        <xdr:cNvPr id="51" name="Rectangle: Rounded Corners 50">
          <a:extLst>
            <a:ext uri="{FF2B5EF4-FFF2-40B4-BE49-F238E27FC236}">
              <a16:creationId xmlns:a16="http://schemas.microsoft.com/office/drawing/2014/main" id="{580185D3-BD3B-C2C8-489C-FC33D3D11D15}"/>
            </a:ext>
          </a:extLst>
        </xdr:cNvPr>
        <xdr:cNvSpPr/>
      </xdr:nvSpPr>
      <xdr:spPr>
        <a:xfrm>
          <a:off x="7667167" y="4984625"/>
          <a:ext cx="592530" cy="612321"/>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457884</xdr:colOff>
      <xdr:row>26</xdr:row>
      <xdr:rowOff>96859</xdr:rowOff>
    </xdr:from>
    <xdr:to>
      <xdr:col>13</xdr:col>
      <xdr:colOff>334620</xdr:colOff>
      <xdr:row>29</xdr:row>
      <xdr:rowOff>7212</xdr:rowOff>
    </xdr:to>
    <xdr:pic>
      <xdr:nvPicPr>
        <xdr:cNvPr id="54" name="Graphic 53" descr="User with solid fill">
          <a:extLst>
            <a:ext uri="{FF2B5EF4-FFF2-40B4-BE49-F238E27FC236}">
              <a16:creationId xmlns:a16="http://schemas.microsoft.com/office/drawing/2014/main" id="{03BCEBB4-734B-6F55-6154-21F8F0632AD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731520" y="5049859"/>
          <a:ext cx="482873" cy="481853"/>
        </a:xfrm>
        <a:prstGeom prst="rect">
          <a:avLst/>
        </a:prstGeom>
      </xdr:spPr>
    </xdr:pic>
    <xdr:clientData/>
  </xdr:twoCellAnchor>
  <xdr:twoCellAnchor editAs="oneCell">
    <xdr:from>
      <xdr:col>12</xdr:col>
      <xdr:colOff>397933</xdr:colOff>
      <xdr:row>30</xdr:row>
      <xdr:rowOff>144723</xdr:rowOff>
    </xdr:from>
    <xdr:to>
      <xdr:col>13</xdr:col>
      <xdr:colOff>330699</xdr:colOff>
      <xdr:row>33</xdr:row>
      <xdr:rowOff>111106</xdr:rowOff>
    </xdr:to>
    <xdr:pic>
      <xdr:nvPicPr>
        <xdr:cNvPr id="56" name="Graphic 55" descr="Users with solid fill">
          <a:extLst>
            <a:ext uri="{FF2B5EF4-FFF2-40B4-BE49-F238E27FC236}">
              <a16:creationId xmlns:a16="http://schemas.microsoft.com/office/drawing/2014/main" id="{F0FD9569-9FC8-8D95-353F-704279FE817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671569" y="5859723"/>
          <a:ext cx="538903" cy="537883"/>
        </a:xfrm>
        <a:prstGeom prst="rect">
          <a:avLst/>
        </a:prstGeom>
      </xdr:spPr>
    </xdr:pic>
    <xdr:clientData/>
  </xdr:twoCellAnchor>
  <xdr:twoCellAnchor>
    <xdr:from>
      <xdr:col>12</xdr:col>
      <xdr:colOff>132402</xdr:colOff>
      <xdr:row>35</xdr:row>
      <xdr:rowOff>108235</xdr:rowOff>
    </xdr:from>
    <xdr:to>
      <xdr:col>15</xdr:col>
      <xdr:colOff>133350</xdr:colOff>
      <xdr:row>45</xdr:row>
      <xdr:rowOff>117760</xdr:rowOff>
    </xdr:to>
    <xdr:sp macro="" textlink="">
      <xdr:nvSpPr>
        <xdr:cNvPr id="57" name="Rectangle: Rounded Corners 56">
          <a:extLst>
            <a:ext uri="{FF2B5EF4-FFF2-40B4-BE49-F238E27FC236}">
              <a16:creationId xmlns:a16="http://schemas.microsoft.com/office/drawing/2014/main" id="{5D086941-961F-8BAB-3B1B-73F916701CC4}"/>
            </a:ext>
          </a:extLst>
        </xdr:cNvPr>
        <xdr:cNvSpPr/>
      </xdr:nvSpPr>
      <xdr:spPr>
        <a:xfrm>
          <a:off x="7406038" y="6775735"/>
          <a:ext cx="1819357" cy="1914525"/>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115544</xdr:colOff>
      <xdr:row>37</xdr:row>
      <xdr:rowOff>31621</xdr:rowOff>
    </xdr:from>
    <xdr:to>
      <xdr:col>16</xdr:col>
      <xdr:colOff>250658</xdr:colOff>
      <xdr:row>42</xdr:row>
      <xdr:rowOff>135569</xdr:rowOff>
    </xdr:to>
    <xdr:graphicFrame macro="">
      <xdr:nvGraphicFramePr>
        <xdr:cNvPr id="59" name="Chart 58">
          <a:extLst>
            <a:ext uri="{FF2B5EF4-FFF2-40B4-BE49-F238E27FC236}">
              <a16:creationId xmlns:a16="http://schemas.microsoft.com/office/drawing/2014/main" id="{8CDDDB36-CA49-4524-8E8C-0E9E79EA9C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115544</xdr:colOff>
      <xdr:row>41</xdr:row>
      <xdr:rowOff>48186</xdr:rowOff>
    </xdr:from>
    <xdr:to>
      <xdr:col>16</xdr:col>
      <xdr:colOff>263483</xdr:colOff>
      <xdr:row>46</xdr:row>
      <xdr:rowOff>75933</xdr:rowOff>
    </xdr:to>
    <xdr:graphicFrame macro="">
      <xdr:nvGraphicFramePr>
        <xdr:cNvPr id="60" name="Chart 59">
          <a:extLst>
            <a:ext uri="{FF2B5EF4-FFF2-40B4-BE49-F238E27FC236}">
              <a16:creationId xmlns:a16="http://schemas.microsoft.com/office/drawing/2014/main" id="{0665F8A9-A2C1-4D3A-B1BF-1918CEF862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180713</xdr:colOff>
      <xdr:row>35</xdr:row>
      <xdr:rowOff>161222</xdr:rowOff>
    </xdr:from>
    <xdr:to>
      <xdr:col>14</xdr:col>
      <xdr:colOff>424890</xdr:colOff>
      <xdr:row>37</xdr:row>
      <xdr:rowOff>70135</xdr:rowOff>
    </xdr:to>
    <xdr:sp macro="" textlink="">
      <xdr:nvSpPr>
        <xdr:cNvPr id="61" name="Rectangle: Rounded Corners 60">
          <a:extLst>
            <a:ext uri="{FF2B5EF4-FFF2-40B4-BE49-F238E27FC236}">
              <a16:creationId xmlns:a16="http://schemas.microsoft.com/office/drawing/2014/main" id="{B1394A07-0DDF-47C9-9E60-9B112F18F460}"/>
            </a:ext>
          </a:extLst>
        </xdr:cNvPr>
        <xdr:cNvSpPr/>
      </xdr:nvSpPr>
      <xdr:spPr>
        <a:xfrm>
          <a:off x="7454349" y="6828722"/>
          <a:ext cx="1456450" cy="289913"/>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bg1">
                  <a:lumMod val="50000"/>
                </a:schemeClr>
              </a:solidFill>
              <a:latin typeface="Montserrat SemiBold" pitchFamily="2" charset="0"/>
              <a:ea typeface="+mn-ea"/>
              <a:cs typeface="+mn-cs"/>
            </a:rPr>
            <a:t>Profit By </a:t>
          </a:r>
          <a:r>
            <a:rPr lang="en-US" sz="1050" b="1" i="0" u="none" strike="noStrike">
              <a:solidFill>
                <a:srgbClr val="4DC1F5"/>
              </a:solidFill>
              <a:latin typeface="Montserrat SemiBold" pitchFamily="2" charset="0"/>
              <a:ea typeface="+mn-ea"/>
              <a:cs typeface="+mn-cs"/>
            </a:rPr>
            <a:t>Gender</a:t>
          </a:r>
          <a:endParaRPr lang="en-US" sz="1000" b="0" i="0" u="none" strike="noStrike">
            <a:solidFill>
              <a:srgbClr val="4DC1F5"/>
            </a:solidFill>
            <a:latin typeface="Montserrat SemiBold" pitchFamily="2" charset="0"/>
            <a:ea typeface="+mn-ea"/>
            <a:cs typeface="+mn-cs"/>
          </a:endParaRPr>
        </a:p>
      </xdr:txBody>
    </xdr:sp>
    <xdr:clientData/>
  </xdr:twoCellAnchor>
  <xdr:twoCellAnchor>
    <xdr:from>
      <xdr:col>12</xdr:col>
      <xdr:colOff>180713</xdr:colOff>
      <xdr:row>37</xdr:row>
      <xdr:rowOff>132864</xdr:rowOff>
    </xdr:from>
    <xdr:to>
      <xdr:col>13</xdr:col>
      <xdr:colOff>291540</xdr:colOff>
      <xdr:row>39</xdr:row>
      <xdr:rowOff>41777</xdr:rowOff>
    </xdr:to>
    <xdr:sp macro="" textlink="">
      <xdr:nvSpPr>
        <xdr:cNvPr id="5120" name="Rectangle: Rounded Corners 5119">
          <a:extLst>
            <a:ext uri="{FF2B5EF4-FFF2-40B4-BE49-F238E27FC236}">
              <a16:creationId xmlns:a16="http://schemas.microsoft.com/office/drawing/2014/main" id="{D5159984-08D2-4C03-A8AB-E95D64EB6AA0}"/>
            </a:ext>
          </a:extLst>
        </xdr:cNvPr>
        <xdr:cNvSpPr/>
      </xdr:nvSpPr>
      <xdr:spPr>
        <a:xfrm>
          <a:off x="7454349" y="7181364"/>
          <a:ext cx="716964" cy="289913"/>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tx1"/>
              </a:solidFill>
              <a:latin typeface="Montserrat SemiBold" pitchFamily="2" charset="0"/>
              <a:ea typeface="+mn-ea"/>
              <a:cs typeface="+mn-cs"/>
            </a:rPr>
            <a:t>Female</a:t>
          </a:r>
          <a:endParaRPr lang="en-US" sz="1000" b="0" i="0" u="none" strike="noStrike">
            <a:solidFill>
              <a:schemeClr val="tx1"/>
            </a:solidFill>
            <a:latin typeface="Montserrat SemiBold" pitchFamily="2" charset="0"/>
            <a:ea typeface="+mn-ea"/>
            <a:cs typeface="+mn-cs"/>
          </a:endParaRPr>
        </a:p>
      </xdr:txBody>
    </xdr:sp>
    <xdr:clientData/>
  </xdr:twoCellAnchor>
  <xdr:twoCellAnchor>
    <xdr:from>
      <xdr:col>12</xdr:col>
      <xdr:colOff>180713</xdr:colOff>
      <xdr:row>41</xdr:row>
      <xdr:rowOff>105074</xdr:rowOff>
    </xdr:from>
    <xdr:to>
      <xdr:col>13</xdr:col>
      <xdr:colOff>129615</xdr:colOff>
      <xdr:row>43</xdr:row>
      <xdr:rowOff>13987</xdr:rowOff>
    </xdr:to>
    <xdr:sp macro="" textlink="">
      <xdr:nvSpPr>
        <xdr:cNvPr id="5121" name="Rectangle: Rounded Corners 5120">
          <a:extLst>
            <a:ext uri="{FF2B5EF4-FFF2-40B4-BE49-F238E27FC236}">
              <a16:creationId xmlns:a16="http://schemas.microsoft.com/office/drawing/2014/main" id="{B996374A-5C60-4BD1-A81C-49D85658271F}"/>
            </a:ext>
          </a:extLst>
        </xdr:cNvPr>
        <xdr:cNvSpPr/>
      </xdr:nvSpPr>
      <xdr:spPr>
        <a:xfrm>
          <a:off x="7454349" y="7915574"/>
          <a:ext cx="555039" cy="289913"/>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chemeClr val="tx1"/>
              </a:solidFill>
              <a:latin typeface="Montserrat SemiBold" pitchFamily="2" charset="0"/>
              <a:ea typeface="+mn-ea"/>
              <a:cs typeface="+mn-cs"/>
            </a:rPr>
            <a:t>Male</a:t>
          </a:r>
          <a:endParaRPr lang="en-US" sz="1000" b="0" i="0" u="none" strike="noStrike">
            <a:solidFill>
              <a:schemeClr val="tx1"/>
            </a:solidFill>
            <a:latin typeface="Montserrat SemiBold" pitchFamily="2" charset="0"/>
            <a:ea typeface="+mn-ea"/>
            <a:cs typeface="+mn-cs"/>
          </a:endParaRPr>
        </a:p>
      </xdr:txBody>
    </xdr:sp>
    <xdr:clientData/>
  </xdr:twoCellAnchor>
  <xdr:twoCellAnchor>
    <xdr:from>
      <xdr:col>15</xdr:col>
      <xdr:colOff>258483</xdr:colOff>
      <xdr:row>24</xdr:row>
      <xdr:rowOff>186677</xdr:rowOff>
    </xdr:from>
    <xdr:to>
      <xdr:col>23</xdr:col>
      <xdr:colOff>272144</xdr:colOff>
      <xdr:row>35</xdr:row>
      <xdr:rowOff>17315</xdr:rowOff>
    </xdr:to>
    <xdr:sp macro="" textlink="">
      <xdr:nvSpPr>
        <xdr:cNvPr id="15" name="Rectangle: Rounded Corners 14">
          <a:extLst>
            <a:ext uri="{FF2B5EF4-FFF2-40B4-BE49-F238E27FC236}">
              <a16:creationId xmlns:a16="http://schemas.microsoft.com/office/drawing/2014/main" id="{3172B3E7-062F-144B-2384-4770A97C262F}"/>
            </a:ext>
          </a:extLst>
        </xdr:cNvPr>
        <xdr:cNvSpPr/>
      </xdr:nvSpPr>
      <xdr:spPr>
        <a:xfrm>
          <a:off x="9350528" y="4758677"/>
          <a:ext cx="4862752" cy="192613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416830</xdr:colOff>
      <xdr:row>26</xdr:row>
      <xdr:rowOff>13731</xdr:rowOff>
    </xdr:from>
    <xdr:to>
      <xdr:col>23</xdr:col>
      <xdr:colOff>139739</xdr:colOff>
      <xdr:row>34</xdr:row>
      <xdr:rowOff>169595</xdr:rowOff>
    </xdr:to>
    <xdr:graphicFrame macro="">
      <xdr:nvGraphicFramePr>
        <xdr:cNvPr id="16" name="Chart 15">
          <a:extLst>
            <a:ext uri="{FF2B5EF4-FFF2-40B4-BE49-F238E27FC236}">
              <a16:creationId xmlns:a16="http://schemas.microsoft.com/office/drawing/2014/main" id="{56ADB2C9-CD1C-4833-9965-3A076C3B1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362358</xdr:colOff>
      <xdr:row>25</xdr:row>
      <xdr:rowOff>26279</xdr:rowOff>
    </xdr:from>
    <xdr:to>
      <xdr:col>20</xdr:col>
      <xdr:colOff>333375</xdr:colOff>
      <xdr:row>27</xdr:row>
      <xdr:rowOff>10387</xdr:rowOff>
    </xdr:to>
    <xdr:sp macro="" textlink="'Customer Analysis'!H27">
      <xdr:nvSpPr>
        <xdr:cNvPr id="18" name="Rectangle: Rounded Corners 17">
          <a:extLst>
            <a:ext uri="{FF2B5EF4-FFF2-40B4-BE49-F238E27FC236}">
              <a16:creationId xmlns:a16="http://schemas.microsoft.com/office/drawing/2014/main" id="{16D7FD81-8A52-4117-9634-42FDB6D6FB22}"/>
            </a:ext>
          </a:extLst>
        </xdr:cNvPr>
        <xdr:cNvSpPr/>
      </xdr:nvSpPr>
      <xdr:spPr>
        <a:xfrm>
          <a:off x="8848267" y="4788779"/>
          <a:ext cx="3607835" cy="365108"/>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D6AE6E-DC1C-43C5-A792-84F3B17E689D}" type="TxLink">
            <a:rPr lang="en-US" sz="1100" b="0" i="0" u="none" strike="noStrike">
              <a:solidFill>
                <a:srgbClr val="000000"/>
              </a:solidFill>
              <a:latin typeface="Calibri"/>
              <a:ea typeface="+mn-ea"/>
              <a:cs typeface="Calibri"/>
            </a:rPr>
            <a:pPr marL="0" indent="0" algn="ctr"/>
            <a:t> </a:t>
          </a:fld>
          <a:endParaRPr lang="en-US" sz="1200" b="0" i="0" u="none" strike="noStrike">
            <a:solidFill>
              <a:srgbClr val="4DC1F5"/>
            </a:solidFill>
            <a:latin typeface="Montserrat SemiBold" pitchFamily="2" charset="0"/>
            <a:ea typeface="+mn-ea"/>
            <a:cs typeface="+mn-cs"/>
          </a:endParaRPr>
        </a:p>
      </xdr:txBody>
    </xdr:sp>
    <xdr:clientData/>
  </xdr:twoCellAnchor>
  <xdr:twoCellAnchor>
    <xdr:from>
      <xdr:col>15</xdr:col>
      <xdr:colOff>348983</xdr:colOff>
      <xdr:row>25</xdr:row>
      <xdr:rowOff>78540</xdr:rowOff>
    </xdr:from>
    <xdr:to>
      <xdr:col>16</xdr:col>
      <xdr:colOff>226518</xdr:colOff>
      <xdr:row>27</xdr:row>
      <xdr:rowOff>10505</xdr:rowOff>
    </xdr:to>
    <xdr:sp macro="" textlink="">
      <xdr:nvSpPr>
        <xdr:cNvPr id="19" name="TextBox 18">
          <a:extLst>
            <a:ext uri="{FF2B5EF4-FFF2-40B4-BE49-F238E27FC236}">
              <a16:creationId xmlns:a16="http://schemas.microsoft.com/office/drawing/2014/main" id="{9AFCE67C-5AAD-DFD8-6FA5-08946AD9BDC2}"/>
            </a:ext>
          </a:extLst>
        </xdr:cNvPr>
        <xdr:cNvSpPr txBox="1"/>
      </xdr:nvSpPr>
      <xdr:spPr>
        <a:xfrm>
          <a:off x="9441028" y="4841040"/>
          <a:ext cx="483672" cy="312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50000"/>
                </a:schemeClr>
              </a:solidFill>
              <a:latin typeface="Montserrat SemiBold" pitchFamily="2" charset="0"/>
            </a:rPr>
            <a:t>The </a:t>
          </a:r>
        </a:p>
      </xdr:txBody>
    </xdr:sp>
    <xdr:clientData/>
  </xdr:twoCellAnchor>
  <xdr:twoCellAnchor>
    <xdr:from>
      <xdr:col>16</xdr:col>
      <xdr:colOff>58088</xdr:colOff>
      <xdr:row>25</xdr:row>
      <xdr:rowOff>81543</xdr:rowOff>
    </xdr:from>
    <xdr:to>
      <xdr:col>17</xdr:col>
      <xdr:colOff>265877</xdr:colOff>
      <xdr:row>26</xdr:row>
      <xdr:rowOff>106036</xdr:rowOff>
    </xdr:to>
    <xdr:sp macro="" textlink="'Customer Analysis'!L25">
      <xdr:nvSpPr>
        <xdr:cNvPr id="22" name="TextBox 21">
          <a:extLst>
            <a:ext uri="{FF2B5EF4-FFF2-40B4-BE49-F238E27FC236}">
              <a16:creationId xmlns:a16="http://schemas.microsoft.com/office/drawing/2014/main" id="{839BBF6E-BEFA-49CF-A491-1E857511408C}"/>
            </a:ext>
          </a:extLst>
        </xdr:cNvPr>
        <xdr:cNvSpPr txBox="1"/>
      </xdr:nvSpPr>
      <xdr:spPr>
        <a:xfrm>
          <a:off x="9756270" y="4844043"/>
          <a:ext cx="813925" cy="214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84DB1A3-53FD-4C7A-9BBA-19A85DF2EBA4}" type="TxLink">
            <a:rPr lang="en-US" sz="1100">
              <a:solidFill>
                <a:schemeClr val="bg1">
                  <a:lumMod val="50000"/>
                </a:schemeClr>
              </a:solidFill>
              <a:latin typeface="Montserrat SemiBold" pitchFamily="2" charset="0"/>
              <a:ea typeface="+mn-ea"/>
              <a:cs typeface="+mn-cs"/>
            </a:rPr>
            <a:pPr marL="0" indent="0"/>
            <a:t>50 Plus</a:t>
          </a:fld>
          <a:endParaRPr lang="en-US" sz="1100">
            <a:solidFill>
              <a:schemeClr val="bg1">
                <a:lumMod val="50000"/>
              </a:schemeClr>
            </a:solidFill>
            <a:latin typeface="Montserrat SemiBold" pitchFamily="2" charset="0"/>
            <a:ea typeface="+mn-ea"/>
            <a:cs typeface="+mn-cs"/>
          </a:endParaRPr>
        </a:p>
      </xdr:txBody>
    </xdr:sp>
    <xdr:clientData/>
  </xdr:twoCellAnchor>
  <xdr:twoCellAnchor>
    <xdr:from>
      <xdr:col>17</xdr:col>
      <xdr:colOff>20109</xdr:colOff>
      <xdr:row>25</xdr:row>
      <xdr:rowOff>69386</xdr:rowOff>
    </xdr:from>
    <xdr:to>
      <xdr:col>20</xdr:col>
      <xdr:colOff>95829</xdr:colOff>
      <xdr:row>26</xdr:row>
      <xdr:rowOff>175522</xdr:rowOff>
    </xdr:to>
    <xdr:sp macro="" textlink="">
      <xdr:nvSpPr>
        <xdr:cNvPr id="23" name="TextBox 22">
          <a:extLst>
            <a:ext uri="{FF2B5EF4-FFF2-40B4-BE49-F238E27FC236}">
              <a16:creationId xmlns:a16="http://schemas.microsoft.com/office/drawing/2014/main" id="{FE8A7A43-AA44-4D5C-B4C9-751F022C1BCF}"/>
            </a:ext>
          </a:extLst>
        </xdr:cNvPr>
        <xdr:cNvSpPr txBox="1"/>
      </xdr:nvSpPr>
      <xdr:spPr>
        <a:xfrm>
          <a:off x="10324427" y="4831886"/>
          <a:ext cx="1894129" cy="29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a:solidFill>
                <a:schemeClr val="bg1">
                  <a:lumMod val="50000"/>
                </a:schemeClr>
              </a:solidFill>
              <a:latin typeface="Montserrat SemiBold" pitchFamily="2" charset="0"/>
              <a:ea typeface="+mn-ea"/>
              <a:cs typeface="+mn-cs"/>
            </a:rPr>
            <a:t>Age-Group contributed </a:t>
          </a:r>
        </a:p>
      </xdr:txBody>
    </xdr:sp>
    <xdr:clientData/>
  </xdr:twoCellAnchor>
  <xdr:twoCellAnchor>
    <xdr:from>
      <xdr:col>19</xdr:col>
      <xdr:colOff>558836</xdr:colOff>
      <xdr:row>25</xdr:row>
      <xdr:rowOff>41613</xdr:rowOff>
    </xdr:from>
    <xdr:to>
      <xdr:col>21</xdr:col>
      <xdr:colOff>112169</xdr:colOff>
      <xdr:row>26</xdr:row>
      <xdr:rowOff>172241</xdr:rowOff>
    </xdr:to>
    <xdr:sp macro="" textlink="'Customer Analysis'!L26">
      <xdr:nvSpPr>
        <xdr:cNvPr id="32" name="TextBox 31">
          <a:extLst>
            <a:ext uri="{FF2B5EF4-FFF2-40B4-BE49-F238E27FC236}">
              <a16:creationId xmlns:a16="http://schemas.microsoft.com/office/drawing/2014/main" id="{FB88CB9A-8FAC-463C-AF0E-DCFA38583825}"/>
            </a:ext>
          </a:extLst>
        </xdr:cNvPr>
        <xdr:cNvSpPr txBox="1"/>
      </xdr:nvSpPr>
      <xdr:spPr>
        <a:xfrm>
          <a:off x="12075427" y="4804113"/>
          <a:ext cx="765606" cy="321128"/>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FBF9D7E-66CF-4D2D-AF64-ABDF70653F2C}" type="TxLink">
            <a:rPr lang="en-US" sz="1600" b="1">
              <a:solidFill>
                <a:srgbClr val="4DC1F5"/>
              </a:solidFill>
              <a:latin typeface="Montserrat SemiBold" pitchFamily="2" charset="0"/>
              <a:ea typeface="+mn-ea"/>
              <a:cs typeface="+mn-cs"/>
            </a:rPr>
            <a:pPr marL="0" indent="0" algn="ctr"/>
            <a:t>51.8%</a:t>
          </a:fld>
          <a:endParaRPr lang="en-US" sz="1600" b="1">
            <a:solidFill>
              <a:srgbClr val="4DC1F5"/>
            </a:solidFill>
            <a:latin typeface="Montserrat SemiBold" pitchFamily="2" charset="0"/>
            <a:ea typeface="+mn-ea"/>
            <a:cs typeface="+mn-cs"/>
          </a:endParaRPr>
        </a:p>
      </xdr:txBody>
    </xdr:sp>
    <xdr:clientData/>
  </xdr:twoCellAnchor>
  <xdr:twoCellAnchor>
    <xdr:from>
      <xdr:col>19</xdr:col>
      <xdr:colOff>549718</xdr:colOff>
      <xdr:row>26</xdr:row>
      <xdr:rowOff>81719</xdr:rowOff>
    </xdr:from>
    <xdr:to>
      <xdr:col>21</xdr:col>
      <xdr:colOff>116051</xdr:colOff>
      <xdr:row>28</xdr:row>
      <xdr:rowOff>21847</xdr:rowOff>
    </xdr:to>
    <xdr:sp macro="" textlink="'Customer Analysis'!L26">
      <xdr:nvSpPr>
        <xdr:cNvPr id="33" name="TextBox 32">
          <a:extLst>
            <a:ext uri="{FF2B5EF4-FFF2-40B4-BE49-F238E27FC236}">
              <a16:creationId xmlns:a16="http://schemas.microsoft.com/office/drawing/2014/main" id="{88F15453-032B-49CB-8FA6-6CF3AA250B44}"/>
            </a:ext>
          </a:extLst>
        </xdr:cNvPr>
        <xdr:cNvSpPr txBox="1"/>
      </xdr:nvSpPr>
      <xdr:spPr>
        <a:xfrm>
          <a:off x="12066309" y="5034719"/>
          <a:ext cx="778606" cy="321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a:solidFill>
                <a:schemeClr val="bg1">
                  <a:lumMod val="50000"/>
                </a:schemeClr>
              </a:solidFill>
              <a:latin typeface="Montserrat SemiBold" pitchFamily="2" charset="0"/>
              <a:ea typeface="+mn-ea"/>
              <a:cs typeface="+mn-cs"/>
            </a:rPr>
            <a:t>of Profit</a:t>
          </a:r>
        </a:p>
      </xdr:txBody>
    </xdr:sp>
    <xdr:clientData/>
  </xdr:twoCellAnchor>
  <xdr:twoCellAnchor>
    <xdr:from>
      <xdr:col>15</xdr:col>
      <xdr:colOff>258483</xdr:colOff>
      <xdr:row>35</xdr:row>
      <xdr:rowOff>100952</xdr:rowOff>
    </xdr:from>
    <xdr:to>
      <xdr:col>23</xdr:col>
      <xdr:colOff>272144</xdr:colOff>
      <xdr:row>45</xdr:row>
      <xdr:rowOff>122090</xdr:rowOff>
    </xdr:to>
    <xdr:sp macro="" textlink="">
      <xdr:nvSpPr>
        <xdr:cNvPr id="35" name="Rectangle: Rounded Corners 34">
          <a:extLst>
            <a:ext uri="{FF2B5EF4-FFF2-40B4-BE49-F238E27FC236}">
              <a16:creationId xmlns:a16="http://schemas.microsoft.com/office/drawing/2014/main" id="{A7504B63-DC35-9FE4-B43D-E6C3600FA547}"/>
            </a:ext>
          </a:extLst>
        </xdr:cNvPr>
        <xdr:cNvSpPr/>
      </xdr:nvSpPr>
      <xdr:spPr>
        <a:xfrm>
          <a:off x="9380502" y="6768452"/>
          <a:ext cx="4878738" cy="192613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504826</xdr:colOff>
      <xdr:row>37</xdr:row>
      <xdr:rowOff>69273</xdr:rowOff>
    </xdr:from>
    <xdr:to>
      <xdr:col>23</xdr:col>
      <xdr:colOff>19050</xdr:colOff>
      <xdr:row>41</xdr:row>
      <xdr:rowOff>51954</xdr:rowOff>
    </xdr:to>
    <mc:AlternateContent xmlns:mc="http://schemas.openxmlformats.org/markup-compatibility/2006">
      <mc:Choice xmlns:a14="http://schemas.microsoft.com/office/drawing/2010/main" Requires="a14">
        <xdr:graphicFrame macro="">
          <xdr:nvGraphicFramePr>
            <xdr:cNvPr id="36" name="Year 2">
              <a:extLst>
                <a:ext uri="{FF2B5EF4-FFF2-40B4-BE49-F238E27FC236}">
                  <a16:creationId xmlns:a16="http://schemas.microsoft.com/office/drawing/2014/main" id="{FB1E9FD1-D96B-438C-99F3-F5BA81CB2E98}"/>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9596871" y="7117773"/>
              <a:ext cx="4363315" cy="744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427100</xdr:colOff>
      <xdr:row>35</xdr:row>
      <xdr:rowOff>169753</xdr:rowOff>
    </xdr:from>
    <xdr:to>
      <xdr:col>18</xdr:col>
      <xdr:colOff>173845</xdr:colOff>
      <xdr:row>37</xdr:row>
      <xdr:rowOff>153861</xdr:rowOff>
    </xdr:to>
    <xdr:sp macro="" textlink="">
      <xdr:nvSpPr>
        <xdr:cNvPr id="37" name="Rectangle: Rounded Corners 36">
          <a:extLst>
            <a:ext uri="{FF2B5EF4-FFF2-40B4-BE49-F238E27FC236}">
              <a16:creationId xmlns:a16="http://schemas.microsoft.com/office/drawing/2014/main" id="{5C2ADEB5-9B64-44F5-9BC8-2C96DFA18999}"/>
            </a:ext>
          </a:extLst>
        </xdr:cNvPr>
        <xdr:cNvSpPr/>
      </xdr:nvSpPr>
      <xdr:spPr>
        <a:xfrm>
          <a:off x="9549119" y="6837253"/>
          <a:ext cx="1571149" cy="365108"/>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Filter By Year</a:t>
          </a:r>
          <a:endParaRPr lang="en-US" sz="1200" b="0" i="0" u="none" strike="noStrike">
            <a:solidFill>
              <a:srgbClr val="4DC1F5"/>
            </a:solidFill>
            <a:latin typeface="Montserrat SemiBold" pitchFamily="2" charset="0"/>
            <a:ea typeface="+mn-ea"/>
            <a:cs typeface="+mn-cs"/>
          </a:endParaRPr>
        </a:p>
      </xdr:txBody>
    </xdr:sp>
    <xdr:clientData/>
  </xdr:twoCellAnchor>
  <xdr:twoCellAnchor>
    <xdr:from>
      <xdr:col>23</xdr:col>
      <xdr:colOff>458975</xdr:colOff>
      <xdr:row>24</xdr:row>
      <xdr:rowOff>172945</xdr:rowOff>
    </xdr:from>
    <xdr:to>
      <xdr:col>31</xdr:col>
      <xdr:colOff>449037</xdr:colOff>
      <xdr:row>45</xdr:row>
      <xdr:rowOff>84623</xdr:rowOff>
    </xdr:to>
    <xdr:sp macro="" textlink="">
      <xdr:nvSpPr>
        <xdr:cNvPr id="45" name="Rectangle: Rounded Corners 44">
          <a:extLst>
            <a:ext uri="{FF2B5EF4-FFF2-40B4-BE49-F238E27FC236}">
              <a16:creationId xmlns:a16="http://schemas.microsoft.com/office/drawing/2014/main" id="{60B62D95-2578-A33D-9609-C3772AD9A70C}"/>
            </a:ext>
          </a:extLst>
        </xdr:cNvPr>
        <xdr:cNvSpPr/>
      </xdr:nvSpPr>
      <xdr:spPr>
        <a:xfrm>
          <a:off x="14400111" y="4744945"/>
          <a:ext cx="4839153" cy="3912178"/>
        </a:xfrm>
        <a:prstGeom prst="roundRect">
          <a:avLst>
            <a:gd name="adj" fmla="val 71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23</xdr:col>
      <xdr:colOff>588820</xdr:colOff>
      <xdr:row>28</xdr:row>
      <xdr:rowOff>178272</xdr:rowOff>
    </xdr:from>
    <xdr:to>
      <xdr:col>31</xdr:col>
      <xdr:colOff>259773</xdr:colOff>
      <xdr:row>44</xdr:row>
      <xdr:rowOff>2638</xdr:rowOff>
    </xdr:to>
    <xdr:graphicFrame macro="">
      <xdr:nvGraphicFramePr>
        <xdr:cNvPr id="17" name="Chart 16">
          <a:extLst>
            <a:ext uri="{FF2B5EF4-FFF2-40B4-BE49-F238E27FC236}">
              <a16:creationId xmlns:a16="http://schemas.microsoft.com/office/drawing/2014/main" id="{C07F48A4-73F9-458F-A8DF-FD7210B17B6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23</xdr:col>
      <xdr:colOff>586515</xdr:colOff>
      <xdr:row>25</xdr:row>
      <xdr:rowOff>103004</xdr:rowOff>
    </xdr:from>
    <xdr:to>
      <xdr:col>29</xdr:col>
      <xdr:colOff>67235</xdr:colOff>
      <xdr:row>27</xdr:row>
      <xdr:rowOff>18640</xdr:rowOff>
    </xdr:to>
    <xdr:sp macro="" textlink="'Customer Analysis'!K38">
      <xdr:nvSpPr>
        <xdr:cNvPr id="34" name="TextBox 33">
          <a:extLst>
            <a:ext uri="{FF2B5EF4-FFF2-40B4-BE49-F238E27FC236}">
              <a16:creationId xmlns:a16="http://schemas.microsoft.com/office/drawing/2014/main" id="{1CB8DE13-F0EE-4CAD-90A8-C31CB8B5D45D}"/>
            </a:ext>
          </a:extLst>
        </xdr:cNvPr>
        <xdr:cNvSpPr txBox="1"/>
      </xdr:nvSpPr>
      <xdr:spPr>
        <a:xfrm>
          <a:off x="14527651" y="4865504"/>
          <a:ext cx="3117539" cy="29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0009215-AFF7-41AA-B470-74CEBA6061B4}" type="TxLink">
            <a:rPr lang="en-US" sz="1100">
              <a:solidFill>
                <a:schemeClr val="bg1">
                  <a:lumMod val="50000"/>
                </a:schemeClr>
              </a:solidFill>
              <a:latin typeface="Montserrat SemiBold" pitchFamily="2" charset="0"/>
              <a:ea typeface="+mn-ea"/>
              <a:cs typeface="+mn-cs"/>
            </a:rPr>
            <a:pPr marL="0" indent="0"/>
            <a:t>United States and Australia contibuted</a:t>
          </a:fld>
          <a:endParaRPr lang="en-US" sz="1100">
            <a:solidFill>
              <a:schemeClr val="bg1">
                <a:lumMod val="50000"/>
              </a:schemeClr>
            </a:solidFill>
            <a:latin typeface="Montserrat SemiBold" pitchFamily="2" charset="0"/>
            <a:ea typeface="+mn-ea"/>
            <a:cs typeface="+mn-cs"/>
          </a:endParaRPr>
        </a:p>
      </xdr:txBody>
    </xdr:sp>
    <xdr:clientData/>
  </xdr:twoCellAnchor>
  <xdr:twoCellAnchor>
    <xdr:from>
      <xdr:col>28</xdr:col>
      <xdr:colOff>422434</xdr:colOff>
      <xdr:row>25</xdr:row>
      <xdr:rowOff>41612</xdr:rowOff>
    </xdr:from>
    <xdr:to>
      <xdr:col>30</xdr:col>
      <xdr:colOff>78442</xdr:colOff>
      <xdr:row>26</xdr:row>
      <xdr:rowOff>172240</xdr:rowOff>
    </xdr:to>
    <xdr:sp macro="" textlink="'Customer Analysis'!L37">
      <xdr:nvSpPr>
        <xdr:cNvPr id="47" name="TextBox 46">
          <a:extLst>
            <a:ext uri="{FF2B5EF4-FFF2-40B4-BE49-F238E27FC236}">
              <a16:creationId xmlns:a16="http://schemas.microsoft.com/office/drawing/2014/main" id="{B83B641A-1971-49AF-8F8F-7E2829A01E98}"/>
            </a:ext>
          </a:extLst>
        </xdr:cNvPr>
        <xdr:cNvSpPr txBox="1"/>
      </xdr:nvSpPr>
      <xdr:spPr>
        <a:xfrm>
          <a:off x="17394252" y="4804112"/>
          <a:ext cx="868281" cy="321128"/>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509756-E7E0-4AA4-BBA7-A764F5D92496}" type="TxLink">
            <a:rPr lang="en-US" sz="1600" b="1">
              <a:solidFill>
                <a:srgbClr val="4DC1F5"/>
              </a:solidFill>
              <a:latin typeface="Montserrat SemiBold" pitchFamily="2" charset="0"/>
              <a:ea typeface="+mn-ea"/>
              <a:cs typeface="+mn-cs"/>
            </a:rPr>
            <a:pPr marL="0" indent="0" algn="ctr"/>
            <a:t>62.7%</a:t>
          </a:fld>
          <a:endParaRPr lang="en-US" sz="1600" b="1">
            <a:solidFill>
              <a:srgbClr val="4DC1F5"/>
            </a:solidFill>
            <a:latin typeface="Montserrat SemiBold" pitchFamily="2" charset="0"/>
            <a:ea typeface="+mn-ea"/>
            <a:cs typeface="+mn-cs"/>
          </a:endParaRPr>
        </a:p>
      </xdr:txBody>
    </xdr:sp>
    <xdr:clientData/>
  </xdr:twoCellAnchor>
  <xdr:twoCellAnchor>
    <xdr:from>
      <xdr:col>29</xdr:col>
      <xdr:colOff>547786</xdr:colOff>
      <xdr:row>25</xdr:row>
      <xdr:rowOff>104131</xdr:rowOff>
    </xdr:from>
    <xdr:to>
      <xdr:col>31</xdr:col>
      <xdr:colOff>114120</xdr:colOff>
      <xdr:row>27</xdr:row>
      <xdr:rowOff>44259</xdr:rowOff>
    </xdr:to>
    <xdr:sp macro="" textlink="'Customer Analysis'!L26">
      <xdr:nvSpPr>
        <xdr:cNvPr id="50" name="TextBox 49">
          <a:extLst>
            <a:ext uri="{FF2B5EF4-FFF2-40B4-BE49-F238E27FC236}">
              <a16:creationId xmlns:a16="http://schemas.microsoft.com/office/drawing/2014/main" id="{E2621E1B-B878-45AC-82A8-4F96C9A9DD19}"/>
            </a:ext>
          </a:extLst>
        </xdr:cNvPr>
        <xdr:cNvSpPr txBox="1"/>
      </xdr:nvSpPr>
      <xdr:spPr>
        <a:xfrm>
          <a:off x="18125741" y="4866631"/>
          <a:ext cx="778606" cy="321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a:solidFill>
                <a:schemeClr val="bg1">
                  <a:lumMod val="50000"/>
                </a:schemeClr>
              </a:solidFill>
              <a:latin typeface="Montserrat SemiBold" pitchFamily="2" charset="0"/>
              <a:ea typeface="+mn-ea"/>
              <a:cs typeface="+mn-cs"/>
            </a:rPr>
            <a:t>of Profit</a:t>
          </a:r>
        </a:p>
      </xdr:txBody>
    </xdr:sp>
    <xdr:clientData/>
  </xdr:twoCellAnchor>
  <xdr:twoCellAnchor>
    <xdr:from>
      <xdr:col>6</xdr:col>
      <xdr:colOff>156321</xdr:colOff>
      <xdr:row>1</xdr:row>
      <xdr:rowOff>11206</xdr:rowOff>
    </xdr:from>
    <xdr:to>
      <xdr:col>8</xdr:col>
      <xdr:colOff>511068</xdr:colOff>
      <xdr:row>2</xdr:row>
      <xdr:rowOff>186466</xdr:rowOff>
    </xdr:to>
    <xdr:sp macro="" textlink="">
      <xdr:nvSpPr>
        <xdr:cNvPr id="55" name="Rectangle: Rounded Corners 54">
          <a:hlinkClick xmlns:r="http://schemas.openxmlformats.org/officeDocument/2006/relationships" r:id="rId21"/>
          <a:extLst>
            <a:ext uri="{FF2B5EF4-FFF2-40B4-BE49-F238E27FC236}">
              <a16:creationId xmlns:a16="http://schemas.microsoft.com/office/drawing/2014/main" id="{5D8F53A3-C5BF-48D9-A3FA-916CD5610D27}"/>
            </a:ext>
          </a:extLst>
        </xdr:cNvPr>
        <xdr:cNvSpPr/>
      </xdr:nvSpPr>
      <xdr:spPr>
        <a:xfrm>
          <a:off x="3787027" y="201706"/>
          <a:ext cx="1564982" cy="36576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Montserrat SemiBold" pitchFamily="2" charset="0"/>
            </a:rPr>
            <a:t>Time Analysis</a:t>
          </a:r>
        </a:p>
      </xdr:txBody>
    </xdr:sp>
    <xdr:clientData/>
  </xdr:twoCellAnchor>
  <xdr:twoCellAnchor>
    <xdr:from>
      <xdr:col>9</xdr:col>
      <xdr:colOff>116921</xdr:colOff>
      <xdr:row>1</xdr:row>
      <xdr:rowOff>17011</xdr:rowOff>
    </xdr:from>
    <xdr:to>
      <xdr:col>12</xdr:col>
      <xdr:colOff>210873</xdr:colOff>
      <xdr:row>3</xdr:row>
      <xdr:rowOff>1771</xdr:rowOff>
    </xdr:to>
    <xdr:sp macro="" textlink="">
      <xdr:nvSpPr>
        <xdr:cNvPr id="58" name="Rectangle: Rounded Corners 57">
          <a:hlinkClick xmlns:r="http://schemas.openxmlformats.org/officeDocument/2006/relationships" r:id="rId22"/>
          <a:extLst>
            <a:ext uri="{FF2B5EF4-FFF2-40B4-BE49-F238E27FC236}">
              <a16:creationId xmlns:a16="http://schemas.microsoft.com/office/drawing/2014/main" id="{A1665EE1-96D2-4BD0-9C9F-062583819032}"/>
            </a:ext>
          </a:extLst>
        </xdr:cNvPr>
        <xdr:cNvSpPr/>
      </xdr:nvSpPr>
      <xdr:spPr>
        <a:xfrm>
          <a:off x="5562980" y="207511"/>
          <a:ext cx="1909305" cy="36576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Montserrat SemiBold" pitchFamily="2" charset="0"/>
            </a:rPr>
            <a:t>Detail Dashboard</a:t>
          </a:r>
        </a:p>
      </xdr:txBody>
    </xdr:sp>
    <xdr:clientData/>
  </xdr:twoCellAnchor>
  <xdr:twoCellAnchor>
    <xdr:from>
      <xdr:col>12</xdr:col>
      <xdr:colOff>441204</xdr:colOff>
      <xdr:row>1</xdr:row>
      <xdr:rowOff>23579</xdr:rowOff>
    </xdr:from>
    <xdr:to>
      <xdr:col>15</xdr:col>
      <xdr:colOff>194297</xdr:colOff>
      <xdr:row>3</xdr:row>
      <xdr:rowOff>8339</xdr:rowOff>
    </xdr:to>
    <xdr:sp macro="[0]!ClearFilter" textlink="">
      <xdr:nvSpPr>
        <xdr:cNvPr id="62" name="Rectangle: Rounded Corners 61">
          <a:extLst>
            <a:ext uri="{FF2B5EF4-FFF2-40B4-BE49-F238E27FC236}">
              <a16:creationId xmlns:a16="http://schemas.microsoft.com/office/drawing/2014/main" id="{2134DE21-015A-4A14-89E2-9A1CBF419E10}"/>
            </a:ext>
          </a:extLst>
        </xdr:cNvPr>
        <xdr:cNvSpPr/>
      </xdr:nvSpPr>
      <xdr:spPr>
        <a:xfrm>
          <a:off x="7702616" y="214079"/>
          <a:ext cx="1568446" cy="365760"/>
        </a:xfrm>
        <a:prstGeom prst="roundRect">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Montserrat SemiBold" pitchFamily="2" charset="0"/>
            </a:rPr>
            <a:t>Clear Filter</a:t>
          </a:r>
        </a:p>
      </xdr:txBody>
    </xdr:sp>
    <xdr:clientData/>
  </xdr:twoCellAnchor>
  <xdr:twoCellAnchor editAs="oneCell">
    <xdr:from>
      <xdr:col>15</xdr:col>
      <xdr:colOff>505557</xdr:colOff>
      <xdr:row>41</xdr:row>
      <xdr:rowOff>149869</xdr:rowOff>
    </xdr:from>
    <xdr:to>
      <xdr:col>23</xdr:col>
      <xdr:colOff>29308</xdr:colOff>
      <xdr:row>45</xdr:row>
      <xdr:rowOff>65942</xdr:rowOff>
    </xdr:to>
    <mc:AlternateContent xmlns:mc="http://schemas.openxmlformats.org/markup-compatibility/2006">
      <mc:Choice xmlns:a14="http://schemas.microsoft.com/office/drawing/2010/main" Requires="a14">
        <xdr:graphicFrame macro="">
          <xdr:nvGraphicFramePr>
            <xdr:cNvPr id="63" name="Country 1">
              <a:extLst>
                <a:ext uri="{FF2B5EF4-FFF2-40B4-BE49-F238E27FC236}">
                  <a16:creationId xmlns:a16="http://schemas.microsoft.com/office/drawing/2014/main" id="{841EE38E-C1F9-4C90-9EEB-617E12D8E5C6}"/>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9597602" y="7960369"/>
              <a:ext cx="4372842" cy="6780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309868</xdr:colOff>
      <xdr:row>40</xdr:row>
      <xdr:rowOff>52522</xdr:rowOff>
    </xdr:from>
    <xdr:to>
      <xdr:col>18</xdr:col>
      <xdr:colOff>556845</xdr:colOff>
      <xdr:row>42</xdr:row>
      <xdr:rowOff>36630</xdr:rowOff>
    </xdr:to>
    <xdr:sp macro="" textlink="">
      <xdr:nvSpPr>
        <xdr:cNvPr id="5122" name="Rectangle: Rounded Corners 5121">
          <a:extLst>
            <a:ext uri="{FF2B5EF4-FFF2-40B4-BE49-F238E27FC236}">
              <a16:creationId xmlns:a16="http://schemas.microsoft.com/office/drawing/2014/main" id="{6E46DE8C-6070-0D79-8D9B-0F8633709896}"/>
            </a:ext>
          </a:extLst>
        </xdr:cNvPr>
        <xdr:cNvSpPr/>
      </xdr:nvSpPr>
      <xdr:spPr>
        <a:xfrm>
          <a:off x="9431887" y="7672522"/>
          <a:ext cx="2071381" cy="365108"/>
        </a:xfrm>
        <a:prstGeom prst="roundRect">
          <a:avLst>
            <a:gd name="adj" fmla="val 7156"/>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lumMod val="50000"/>
                </a:schemeClr>
              </a:solidFill>
              <a:latin typeface="Montserrat SemiBold" pitchFamily="2" charset="0"/>
              <a:ea typeface="+mn-ea"/>
              <a:cs typeface="+mn-cs"/>
            </a:rPr>
            <a:t>Filter By Country</a:t>
          </a:r>
          <a:endParaRPr lang="en-US" sz="1200" b="0" i="0" u="none" strike="noStrike">
            <a:solidFill>
              <a:srgbClr val="4DC1F5"/>
            </a:solidFill>
            <a:latin typeface="Montserrat SemiBold" pitchFamily="2" charset="0"/>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23</xdr:row>
      <xdr:rowOff>162078</xdr:rowOff>
    </xdr:from>
    <xdr:to>
      <xdr:col>5</xdr:col>
      <xdr:colOff>1575954</xdr:colOff>
      <xdr:row>70</xdr:row>
      <xdr:rowOff>138546</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BE01CAFB-4D3C-CC48-50E6-7357CE5E2B7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4543578"/>
              <a:ext cx="7071879" cy="89299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3975462966" backgroundQuery="1" createdVersion="8" refreshedVersion="8" minRefreshableVersion="3" recordCount="0" supportSubquery="1" supportAdvancedDrill="1" xr:uid="{3FCC902A-DAEB-4853-8170-627506BC71F8}">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3996064811" backgroundQuery="1" createdVersion="8" refreshedVersion="8" minRefreshableVersion="3" recordCount="0" supportSubquery="1" supportAdvancedDrill="1" xr:uid="{61806564-F0B7-4419-98D1-76DABDE65BC2}">
  <cacheSource type="external" connectionId="8"/>
  <cacheFields count="3">
    <cacheField name="[Measures].[Sum of Profit]" caption="Sum of Profit" numFmtId="0" hierarchy="47" level="32767"/>
    <cacheField name="[DimGeography].[Country].[Country]" caption="Country" numFmtId="0" hierarchy="19"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5023151" backgroundQuery="1" createdVersion="8" refreshedVersion="8" minRefreshableVersion="3" recordCount="0" supportSubquery="1" supportAdvancedDrill="1" xr:uid="{1DF91E39-FDD0-45B1-AA7A-E24BB3198801}">
  <cacheSource type="external" connectionId="8"/>
  <cacheFields count="5">
    <cacheField name="[Measures].[Sum of Profit]" caption="Sum of Profit" numFmtId="0" hierarchy="47" level="32767"/>
    <cacheField name="[DimDate].[Quarter].[Quarter]" caption="Quarter" numFmtId="0" hierarchy="15" level="1">
      <sharedItems count="4">
        <s v="Qtr-1"/>
        <s v="Qtr-2"/>
        <s v="Qtr-3"/>
        <s v="Qtr-4"/>
      </sharedItems>
    </cacheField>
    <cacheField name="[DimDate].[Month Name].[Month Name]" caption="Month Name" numFmtId="0" hierarchy="11" level="1">
      <sharedItems containsSemiMixedTypes="0" containsNonDate="0" containsString="0"/>
    </cacheField>
    <cacheField name="[DimGeography].[Country].[Country]" caption="Country" numFmtId="0" hierarchy="19" level="1">
      <sharedItems containsSemiMixedTypes="0" containsNonDate="0" containsString="0"/>
    </cacheField>
    <cacheField name="Unsupported0" numFmtId="0" hierarchy="71" level="32767">
      <extLst>
        <ext xmlns:x14="http://schemas.microsoft.com/office/spreadsheetml/2009/9/main" uri="{63CAB8AC-B538-458d-9737-405883B0398D}">
          <x14:cacheField ignore="1"/>
        </ext>
      </extLst>
    </cacheField>
  </cacheFields>
  <cacheHierarchies count="72">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y uniqueName="Unsupported0" caption="All Measure" measure="1" count="0">
      <extLst>
        <ext xmlns:x14="http://schemas.microsoft.com/office/spreadsheetml/2009/9/main" uri="{8CF416AD-EC4C-4aba-99F5-12A058AE0983}">
          <x14:cacheHierarchy ignore="1"/>
        </ext>
      </extLst>
    </cacheHierarchy>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5254629" backgroundQuery="1" createdVersion="8" refreshedVersion="8" minRefreshableVersion="3" recordCount="0" supportSubquery="1" supportAdvancedDrill="1" xr:uid="{75CBEA2D-448A-4F0E-8A8A-965463B9693F}">
  <cacheSource type="external" connectionId="8"/>
  <cacheFields count="4">
    <cacheField name="[Measures].[Sum of Profit]" caption="Sum of Profit" numFmtId="0" hierarchy="47" level="32767"/>
    <cacheField name="[DimDate].[Custom].[Custom]" caption="Custom" numFmtId="0" hierarchy="14" level="1">
      <sharedItems count="2">
        <s v="Weekday"/>
        <s v="Weekend"/>
      </sharedItems>
    </cacheField>
    <cacheField name="[DimDate].[Month Name].[Month Name]" caption="Month Name" numFmtId="0" hierarchy="11"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5601852" backgroundQuery="1" createdVersion="8" refreshedVersion="8" minRefreshableVersion="3" recordCount="0" supportSubquery="1" supportAdvancedDrill="1" xr:uid="{B109AF82-EF9D-4819-A4F8-69D3DB322786}">
  <cacheSource type="external" connectionId="8"/>
  <cacheFields count="3">
    <cacheField name="[Measures].[Sum of Profit]" caption="Sum of Profit" numFmtId="0" hierarchy="47" level="32767"/>
    <cacheField name="[DimDate].[Day Name].[Day Name]" caption="Day Name" numFmtId="0" hierarchy="13" level="1">
      <sharedItems count="7">
        <s v="Mon"/>
        <s v="Tue"/>
        <s v="Wed"/>
        <s v="Thu"/>
        <s v="Fri"/>
        <s v="Sat"/>
        <s v="Sun"/>
      </sharedItems>
    </cacheField>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5833336" backgroundQuery="1" createdVersion="8" refreshedVersion="8" minRefreshableVersion="3" recordCount="0" supportSubquery="1" supportAdvancedDrill="1" xr:uid="{9BAD1ECC-E78B-4602-9001-62855449B329}">
  <cacheSource type="external" connectionId="8"/>
  <cacheFields count="3">
    <cacheField name="[Measures].[Sum of Profit]" caption="Sum of Profit" numFmtId="0" hierarchy="47" level="32767"/>
    <cacheField name="[DimDate].[Month Name].[Month Name]" caption="Month Name" numFmtId="0" hierarchy="11"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6412037" backgroundQuery="1" createdVersion="8" refreshedVersion="8" minRefreshableVersion="3" recordCount="0" supportSubquery="1" supportAdvancedDrill="1" xr:uid="{750B6687-C144-4631-A6C7-EEB387123E8E}">
  <cacheSource type="external" connectionId="8"/>
  <cacheFields count="10">
    <cacheField name="[Measures].[#Transaction]" caption="#Transaction" numFmtId="0" hierarchy="56" level="32767"/>
    <cacheField name="[Measures].[Sum of OrderQuantity]" caption="Sum of OrderQuantity" numFmtId="0" hierarchy="46" level="32767"/>
    <cacheField name="[Measures].[Sum of Profit]" caption="Sum of Profit" numFmtId="0" hierarchy="47" level="32767"/>
    <cacheField name="[Measures].[Sum of Total Cost]" caption="Sum of Total Cost" numFmtId="0" hierarchy="48" level="32767"/>
    <cacheField name="[Measures].[Sum of Total Revenue]" caption="Sum of Total Revenue" numFmtId="0" hierarchy="49" level="32767"/>
    <cacheField name="[Measures].[All Products]" caption="All Products" numFmtId="0" hierarchy="57" level="32767"/>
    <cacheField name="[Measures].[Sold Products]" caption="Sold Products" numFmtId="0" hierarchy="58" level="32767"/>
    <cacheField name="[Measures].[Unsold Products]" caption="Unsold Products" numFmtId="0" hierarchy="59" level="32767"/>
    <cacheField name="[Measures].[Profit Margin]" caption="Profit Margin" numFmtId="0" hierarchy="60"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oneField="1">
      <fieldsUsage count="1">
        <fieldUsage x="1"/>
      </fieldsUsage>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oneField="1">
      <fieldsUsage count="1">
        <fieldUsage x="3"/>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4"/>
      </fieldsUsage>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oneField="1">
      <fieldsUsage count="1">
        <fieldUsage x="5"/>
      </fieldsUsage>
    </cacheHierarchy>
    <cacheHierarchy uniqueName="[Measures].[Sold Products]" caption="Sold Products" measure="1" displayFolder="" measureGroup="All Measure" count="0" oneField="1">
      <fieldsUsage count="1">
        <fieldUsage x="6"/>
      </fieldsUsage>
    </cacheHierarchy>
    <cacheHierarchy uniqueName="[Measures].[Unsold Products]" caption="Unsold Products" measure="1" displayFolder="" measureGroup="All Measure" count="0" oneField="1">
      <fieldsUsage count="1">
        <fieldUsage x="7"/>
      </fieldsUsage>
    </cacheHierarchy>
    <cacheHierarchy uniqueName="[Measures].[Profit Margin]" caption="Profit Margin" measure="1" displayFolder="" measureGroup="All Measure" count="0" oneField="1">
      <fieldsUsage count="1">
        <fieldUsage x="8"/>
      </fieldsUsage>
    </cacheHierarchy>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675926" backgroundQuery="1" createdVersion="8" refreshedVersion="8" minRefreshableVersion="3" recordCount="0" supportSubquery="1" supportAdvancedDrill="1" xr:uid="{8CC8B989-4B9B-4BFE-A901-545ABDBDFD41}">
  <cacheSource type="external" connectionId="8"/>
  <cacheFields count="8">
    <cacheField name="[Measures].[#Transaction]" caption="#Transaction" numFmtId="0" hierarchy="56" level="32767"/>
    <cacheField name="[Measures].[Sum of Profit]" caption="Sum of Profit" numFmtId="0" hierarchy="47" level="32767"/>
    <cacheField name="[Measures].[Sum of Total Cost]" caption="Sum of Total Cost" numFmtId="0" hierarchy="48" level="32767"/>
    <cacheField name="[Measures].[Sum of Total Revenue]" caption="Sum of Total Revenue" numFmtId="0" hierarchy="49" level="32767"/>
    <cacheField name="[Measures].[Profit Margin]" caption="Profit Margin" numFmtId="0" hierarchy="60"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OrderQuantity]" caption="Sum of OrderQuantity" numFmtId="0" hierarchy="46"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Name]" caption="Month Name" attribute="1" defaultMemberUniqueName="[DimDate].[Month Name].[All]" allUniqueName="[DimDate].[Month Name].[All]" dimensionUniqueName="[DimDate]" displayFolder="" count="2"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oneField="1">
      <fieldsUsage count="1">
        <fieldUsage x="6"/>
      </fieldsUsage>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oneField="1">
      <fieldsUsage count="1">
        <fieldUsage x="4"/>
      </fieldsUsage>
    </cacheHierarchy>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7106483" backgroundQuery="1" createdVersion="8" refreshedVersion="8" minRefreshableVersion="3" recordCount="0" supportSubquery="1" supportAdvancedDrill="1" xr:uid="{530F77C9-81DD-4CDF-9BA2-482666ABD6E8}">
  <cacheSource type="external" connectionId="8"/>
  <cacheFields count="4">
    <cacheField name="[Measures].[Sum of Profit]" caption="Sum of Profit" numFmtId="0" hierarchy="47" level="32767"/>
    <cacheField name="[DimProduct].[Product Name].[Product Name]" caption="Product 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Date].[Month Name].[Month Name]" caption="Month Name" numFmtId="0" hierarchy="11"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7453707" backgroundQuery="1" createdVersion="8" refreshedVersion="8" minRefreshableVersion="3" recordCount="0" supportSubquery="1" supportAdvancedDrill="1" xr:uid="{CD2CBF06-9015-45AB-9322-A34CFCB2E121}">
  <cacheSource type="external" connectionId="8"/>
  <cacheFields count="5">
    <cacheField name="[DimDate].[Month Name].[Month Name]" caption="Month Name" numFmtId="0" hierarchy="11" level="1">
      <sharedItems containsSemiMixedTypes="0" containsNonDate="0" containsString="0"/>
    </cacheField>
    <cacheField name="[Measures].[All Products]" caption="All Products" numFmtId="0" hierarchy="57" level="32767"/>
    <cacheField name="[Measures].[Sold Products]" caption="Sold Products" numFmtId="0" hierarchy="58" level="32767"/>
    <cacheField name="[Measures].[Unsold Products]" caption="Unsold Products" numFmtId="0" hierarchy="59"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oneField="1">
      <fieldsUsage count="1">
        <fieldUsage x="1"/>
      </fieldsUsage>
    </cacheHierarchy>
    <cacheHierarchy uniqueName="[Measures].[Sold Products]" caption="Sold Products" measure="1" displayFolder="" measureGroup="All Measure" count="0" oneField="1">
      <fieldsUsage count="1">
        <fieldUsage x="2"/>
      </fieldsUsage>
    </cacheHierarchy>
    <cacheHierarchy uniqueName="[Measures].[Unsold Products]" caption="Unsold Products" measure="1" displayFolder="" measureGroup="All Measure" count="0" oneField="1">
      <fieldsUsage count="1">
        <fieldUsage x="3"/>
      </fieldsUsage>
    </cacheHierarchy>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7685184" backgroundQuery="1" createdVersion="8" refreshedVersion="8" minRefreshableVersion="3" recordCount="0" supportSubquery="1" supportAdvancedDrill="1" xr:uid="{34D0A4FA-9728-4C2E-871B-4021FAF74BB8}">
  <cacheSource type="external" connectionId="8"/>
  <cacheFields count="3">
    <cacheField name="[DimProduct].[Color].[Color]" caption="Color" numFmtId="0" hierarchy="23" level="1">
      <sharedItems count="8">
        <s v="Black"/>
        <s v="Blue"/>
        <s v="Multi"/>
        <s v="Red"/>
        <s v="Silver"/>
        <s v="Unspecified"/>
        <s v="White"/>
        <s v="Yellow"/>
      </sharedItems>
    </cacheField>
    <cacheField name="[Measures].[Sum of Profit]" caption="Sum of Profit" numFmtId="0" hierarchy="47"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7916669" backgroundQuery="1" createdVersion="8" refreshedVersion="8" minRefreshableVersion="3" recordCount="0" supportSubquery="1" supportAdvancedDrill="1" xr:uid="{A3007102-9914-48B1-8592-816266A08881}">
  <cacheSource type="external" connectionId="8"/>
  <cacheFields count="4">
    <cacheField name="[DimProduct].[Color].[Color]" caption="Color" numFmtId="0" hierarchy="23" level="1">
      <sharedItems count="8">
        <s v="Black"/>
        <s v="Blue"/>
        <s v="Multi"/>
        <s v="Red"/>
        <s v="Silver"/>
        <s v="Unspecified"/>
        <s v="White"/>
        <s v="Yellow"/>
      </sharedItems>
    </cacheField>
    <cacheField name="[Measures].[Sum of Profit]" caption="Sum of Profit" numFmtId="0" hierarchy="47" level="32767"/>
    <cacheField name="[FactInternetSales].[Product Price Type].[Product Price Type]" caption="Product Price Type" numFmtId="0" hierarchy="43" level="1">
      <sharedItems count="2">
        <s v="Cheap"/>
        <s v="Expensive"/>
      </sharedItems>
    </cacheField>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51041663" backgroundQuery="1" createdVersion="8" refreshedVersion="8" minRefreshableVersion="3" recordCount="0" supportSubquery="1" supportAdvancedDrill="1" xr:uid="{0CEE8C38-8DFD-49C0-9445-370731F9B8E3}">
  <cacheSource type="external" connectionId="8"/>
  <cacheFields count="3">
    <cacheField name="[Measures].[Sum of Profit]" caption="Sum of Profit" numFmtId="0" hierarchy="47" level="32767"/>
    <cacheField name="[DimCustomer].[Full Name].[Full Name]" caption="Full Name" numFmtId="0" hierarchy="6"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57407406" backgroundQuery="1" createdVersion="8" refreshedVersion="8" minRefreshableVersion="3" recordCount="0" supportSubquery="1" supportAdvancedDrill="1" xr:uid="{6A04CC8D-3881-452D-A009-50A155F3DDB9}">
  <cacheSource type="external" connectionId="8"/>
  <cacheFields count="3">
    <cacheField name="[Measures].[#Customer]" caption="#Customer" numFmtId="0" hierarchy="61" level="32767"/>
    <cacheField name="[Measures].[Average Customer Age]" caption="Average Customer Age" numFmtId="0" hierarchy="62"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oneField="1">
      <fieldsUsage count="1">
        <fieldUsage x="0"/>
      </fieldsUsage>
    </cacheHierarchy>
    <cacheHierarchy uniqueName="[Measures].[Average Customer Age]" caption="Average Customer Age" measure="1" displayFolder="" measureGroup="All Measure"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6099537" backgroundQuery="1" createdVersion="8" refreshedVersion="8" minRefreshableVersion="3" recordCount="0" supportSubquery="1" supportAdvancedDrill="1" xr:uid="{8ADDD8B9-FB3F-4EA2-970E-4C7C41F1E15B}">
  <cacheSource type="external" connectionId="8"/>
  <cacheFields count="3">
    <cacheField name="[DimCustomer].[Gender].[Gender]" caption="Gender" numFmtId="0" hierarchy="5" level="1">
      <sharedItems count="2">
        <s v="F"/>
        <s v="M"/>
      </sharedItems>
    </cacheField>
    <cacheField name="[Measures].[Sum of Profit]" caption="Sum of Profit" numFmtId="0" hierarchy="47"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63310187" backgroundQuery="1" createdVersion="8" refreshedVersion="8" minRefreshableVersion="3" recordCount="0" supportSubquery="1" supportAdvancedDrill="1" xr:uid="{4DA69E81-2D1B-4C10-9807-3286321C7C39}">
  <cacheSource type="external" connectionId="8"/>
  <cacheFields count="3">
    <cacheField name="[DimCustomer].[Age-Group].[Age-Group]" caption="Age-Group" numFmtId="0" hierarchy="8" level="1">
      <sharedItems count="5">
        <s v="30-34"/>
        <s v="35-39"/>
        <s v="40-44"/>
        <s v="45-49"/>
        <s v="50 Plus"/>
      </sharedItems>
    </cacheField>
    <cacheField name="[Measures].[Sum of Profit]" caption="Sum of Profit" numFmtId="0" hierarchy="47"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5.564046064814" backgroundQuery="1" createdVersion="8" refreshedVersion="8" minRefreshableVersion="3" recordCount="0" supportSubquery="1" supportAdvancedDrill="1" xr:uid="{95D2C5CC-0A51-47FF-926E-0F16A6A5AA25}">
  <cacheSource type="external" connectionId="8"/>
  <cacheFields count="8">
    <cacheField name="[Measures].[#Transaction]" caption="#Transaction" numFmtId="0" hierarchy="56" level="32767"/>
    <cacheField name="[Measures].[Sum of Profit]" caption="Sum of Profit" numFmtId="0" hierarchy="47" level="32767"/>
    <cacheField name="[Measures].[Sum of Total Revenue]" caption="Sum of Total Revenue" numFmtId="0" hierarchy="49"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Cost]" caption="Sum of Cost" numFmtId="0" hierarchy="53" level="32767"/>
    <cacheField name="[DimDate].[Month Name].[Month Name]" caption="Month Name" numFmtId="0" hierarchy="11" level="1">
      <sharedItems containsSemiMixedTypes="0" containsNonDate="0" containsString="0"/>
    </cacheField>
    <cacheField name="[Measures].[Profit Margin]" caption="Profit Margin" numFmtId="0" hierarchy="60" level="32767"/>
    <cacheField name="[DimGeography].[Country].[Country]" caption="Country" numFmtId="0" hierarchy="19" level="1">
      <sharedItems containsSemiMixedTypes="0" containsNonDate="0" containsString="0"/>
    </cacheField>
  </cacheFields>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ame]" caption="Month Name" attribute="1" defaultMemberUniqueName="[DimDate].[Month Name].[All]" allUniqueName="[DimDate].[Month Name].[All]" dimensionUniqueName="[DimDate]" displayFolder="" count="2" memberValueDatatype="13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oneField="1">
      <fieldsUsage count="1">
        <fieldUsage x="6"/>
      </fieldsUsage>
    </cacheHierarchy>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72.660350810183" backgroundQuery="1" createdVersion="3" refreshedVersion="8" minRefreshableVersion="3" recordCount="0" supportSubquery="1" supportAdvancedDrill="1" xr:uid="{4D5518B7-480A-414D-B117-BE89A3DFC92B}">
  <cacheSource type="external" connectionId="8">
    <extLst>
      <ext xmlns:x14="http://schemas.microsoft.com/office/spreadsheetml/2009/9/main" uri="{F057638F-6D5F-4e77-A914-E7F072B9BCA8}">
        <x14:sourceConnection name="ThisWorkbookDataModel"/>
      </ext>
    </extLst>
  </cacheSource>
  <cacheFields count="0"/>
  <cacheHierarchies count="71">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1]" caption="WeekNumber1" attribute="1" defaultMemberUniqueName="[DimDate].[WeekNumber1].[All]" allUniqueName="[DimDate].[WeekNumber1].[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fit In One Go]" caption="Profit In One Go" attribute="1" defaultMemberUniqueName="[FactInternetSales].[Profit In One Go].[All]" allUniqueName="[FactInternetSales].[Profit In One Go].[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1"/>
        </ext>
      </extLst>
    </cacheHierarchy>
    <cacheHierarchy uniqueName="[Measures].[Count of ProductKey]" caption="Count of ProductKey" measure="1" displayFolder="" measureGroup="DimProduct" count="0">
      <extLst>
        <ext xmlns:x15="http://schemas.microsoft.com/office/spreadsheetml/2010/11/main" uri="{B97F6D7D-B522-45F9-BDA1-12C45D357490}">
          <x15:cacheHierarchy aggregatedColumn="21"/>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Sum of WeekNumber1]" caption="Sum of WeekNumber1" measure="1" displayFolder="" measureGroup="DimDate" count="0">
      <extLst>
        <ext xmlns:x15="http://schemas.microsoft.com/office/spreadsheetml/2010/11/main" uri="{B97F6D7D-B522-45F9-BDA1-12C45D357490}">
          <x15:cacheHierarchy aggregatedColumn="16"/>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Profit Margin]" caption="Profit Margin" measure="1" displayFolder="" measureGroup="All Measure" count="0"/>
    <cacheHierarchy uniqueName="[Measures].[#Customer]" caption="#Customer" measure="1" displayFolder="" measureGroup="All Measure" count="0"/>
    <cacheHierarchy uniqueName="[Measures].[Average Customer Age]" caption="Average Customer Age" measure="1" displayFolder="" measureGroup="All Measure"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096961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B47F03-7B8A-4206-A215-F6ADCA960412}" name="PivotTable2" cacheId="2304" applyNumberFormats="0" applyBorderFormats="0" applyFontFormats="0" applyPatternFormats="0" applyAlignmentFormats="0" applyWidthHeightFormats="1" dataCaption="Values" missingCaption="0" tag="34590c78-b388-4079-89e6-ce93c25a1edc" updatedVersion="8" minRefreshableVersion="3" useAutoFormatting="1" subtotalHiddenItems="1" rowGrandTotals="0" colGrandTotals="0" itemPrintTitles="1" createdVersion="8" indent="0" showEmptyRow="1" showEmptyCol="1" compact="0" compactData="0" multipleFieldFilters="0" chartFormat="35">
  <location ref="J30:K32" firstHeaderRow="1" firstDataRow="1" firstDataCol="1"/>
  <pivotFields count="4">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Profit" fld="1" baseField="0" baseItem="0"/>
  </dataFields>
  <formats count="8">
    <format dxfId="26">
      <pivotArea type="all" dataOnly="0" outline="0" fieldPosition="0"/>
    </format>
    <format dxfId="27">
      <pivotArea outline="0" collapsedLevelsAreSubtotals="1" fieldPosition="0"/>
    </format>
    <format dxfId="28">
      <pivotArea grandRow="1" outline="0" collapsedLevelsAreSubtotals="1" fieldPosition="0"/>
    </format>
    <format dxfId="29">
      <pivotArea type="all" dataOnly="0" outline="0" fieldPosition="0"/>
    </format>
    <format dxfId="30">
      <pivotArea outline="0" collapsedLevelsAreSubtotals="1" fieldPosition="0"/>
    </format>
    <format dxfId="31">
      <pivotArea dataOnly="0" labelOnly="1" grandRow="1" outline="0" fieldPosition="0"/>
    </format>
    <format dxfId="32">
      <pivotArea dataOnly="0" labelOnly="1" outline="0" axis="axisValues" fieldPosition="0"/>
    </format>
    <format dxfId="33">
      <pivotArea outline="0" collapsedLevelsAreSubtotals="1" fieldPosition="0"/>
    </format>
  </formats>
  <chartFormats count="1">
    <chartFormat chart="33" format="0"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5C512-FC6F-433D-A5EB-7B98EEF4942F}" name="PivotTable10" cacheId="2302" applyNumberFormats="0" applyBorderFormats="0" applyFontFormats="0" applyPatternFormats="0" applyAlignmentFormats="0" applyWidthHeightFormats="1" dataCaption="Values" missingCaption="0" tag="34590c78-b388-4079-89e6-ce93c25a1edc" updatedVersion="8" minRefreshableVersion="3" useAutoFormatting="1" subtotalHiddenItems="1" rowGrandTotals="0" colGrandTotals="0" itemPrintTitles="1" createdVersion="8" indent="0" showEmptyRow="1" showEmptyCol="1" compact="0" compactData="0" multipleFieldFilters="0" chartFormat="35">
  <location ref="J7:K15" firstHeaderRow="1" firstDataRow="1" firstDataCol="1"/>
  <pivotFields count="3">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8">
    <i>
      <x/>
    </i>
    <i>
      <x v="3"/>
    </i>
    <i>
      <x v="4"/>
    </i>
    <i>
      <x v="7"/>
    </i>
    <i>
      <x v="1"/>
    </i>
    <i>
      <x v="5"/>
    </i>
    <i>
      <x v="2"/>
    </i>
    <i>
      <x v="6"/>
    </i>
  </rowItems>
  <colItems count="1">
    <i/>
  </colItems>
  <dataFields count="1">
    <dataField name=" Profit" fld="1" baseField="0" baseItem="0"/>
  </dataFields>
  <formats count="8">
    <format dxfId="34">
      <pivotArea type="all" dataOnly="0" outline="0" fieldPosition="0"/>
    </format>
    <format dxfId="35">
      <pivotArea outline="0" collapsedLevelsAreSubtotals="1" fieldPosition="0"/>
    </format>
    <format dxfId="36">
      <pivotArea grandRow="1" outline="0" collapsedLevelsAreSubtotals="1" fieldPosition="0"/>
    </format>
    <format dxfId="37">
      <pivotArea type="all" dataOnly="0" outline="0" fieldPosition="0"/>
    </format>
    <format dxfId="38">
      <pivotArea outline="0" collapsedLevelsAreSubtotals="1" fieldPosition="0"/>
    </format>
    <format dxfId="39">
      <pivotArea dataOnly="0" labelOnly="1" grandRow="1" outline="0" fieldPosition="0"/>
    </format>
    <format dxfId="40">
      <pivotArea dataOnly="0" labelOnly="1" outline="0" axis="axisValues" fieldPosition="0"/>
    </format>
    <format dxfId="41">
      <pivotArea outline="0" collapsedLevelsAreSubtotals="1" fieldPosition="0"/>
    </format>
  </formats>
  <chartFormats count="1">
    <chartFormat chart="33" format="0"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0AEA34-59A1-46DA-8B48-4FBC49D13825}" name="PivotTable9" cacheId="2300" applyNumberFormats="0" applyBorderFormats="0" applyFontFormats="0" applyPatternFormats="0" applyAlignmentFormats="0" applyWidthHeightFormats="1" dataCaption="Values" tag="868fde97-35d6-42b5-b548-3979a77dbab3" updatedVersion="8" minRefreshableVersion="3" useAutoFormatting="1" subtotalHiddenItems="1" rowGrandTotals="0" colGrandTotals="0" itemPrintTitles="1" createdVersion="8" indent="0" compact="0" compactData="0" multipleFieldFilters="0" chartFormat="22">
  <location ref="K2:M3" firstHeaderRow="0" firstDataRow="1" firstDataCol="0"/>
  <pivotFields count="5">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9">
    <format dxfId="42">
      <pivotArea type="all" dataOnly="0" outline="0" fieldPosition="0"/>
    </format>
    <format dxfId="43">
      <pivotArea outline="0" collapsedLevelsAreSubtotals="1" fieldPosition="0"/>
    </format>
    <format dxfId="44">
      <pivotArea grandRow="1" outline="0" collapsedLevelsAreSubtotals="1" fieldPosition="0"/>
    </format>
    <format dxfId="45">
      <pivotArea type="all" dataOnly="0" outline="0" fieldPosition="0"/>
    </format>
    <format dxfId="46">
      <pivotArea outline="0" collapsedLevelsAreSubtotals="1" fieldPosition="0"/>
    </format>
    <format dxfId="47">
      <pivotArea dataOnly="0" labelOnly="1" grandRow="1" outline="0" fieldPosition="0"/>
    </format>
    <format dxfId="48">
      <pivotArea dataOnly="0" labelOnly="1" outline="0" axis="axisValues" fieldPosition="0"/>
    </format>
    <format dxfId="49">
      <pivotArea outline="0" collapsedLevelsAreSubtotals="1" fieldPosition="0"/>
    </format>
    <format dxfId="50">
      <pivotArea dataOnly="0" outline="0" fieldPosition="0">
        <references count="1">
          <reference field="4294967294" count="3">
            <x v="0"/>
            <x v="1"/>
            <x v="2"/>
          </reference>
        </references>
      </pivotArea>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Date].[Month Name].&amp;[Jul]"/>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4033C5-320D-4A15-ABEF-8FDFF1A9DF0C}" name="PivotTable1" cacheId="2298" applyNumberFormats="0" applyBorderFormats="0" applyFontFormats="0" applyPatternFormats="0" applyAlignmentFormats="0" applyWidthHeightFormats="1" dataCaption="Values" tag="0db07fea-708b-4224-b7bf-1716745bb69b" updatedVersion="8" minRefreshableVersion="3" useAutoFormatting="1" subtotalHiddenItems="1" rowGrandTotals="0" colGrandTotals="0" itemPrintTitles="1" createdVersion="8" indent="0" compact="0" compactData="0" multipleFieldFilters="0" chartFormat="22">
  <location ref="B2:C132"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rowItems>
  <colItems count="1">
    <i/>
  </colItems>
  <dataFields count="1">
    <dataField name=" Profit" fld="0" baseField="0" baseItem="0" numFmtId="166"/>
  </dataFields>
  <formats count="8">
    <format dxfId="51">
      <pivotArea type="all" dataOnly="0" outline="0" fieldPosition="0"/>
    </format>
    <format dxfId="52">
      <pivotArea outline="0" collapsedLevelsAreSubtotals="1" fieldPosition="0"/>
    </format>
    <format dxfId="53">
      <pivotArea grandRow="1" outline="0" collapsedLevelsAreSubtotals="1" fieldPosition="0"/>
    </format>
    <format dxfId="54">
      <pivotArea type="all" dataOnly="0" outline="0" fieldPosition="0"/>
    </format>
    <format dxfId="55">
      <pivotArea outline="0" collapsedLevelsAreSubtotals="1" fieldPosition="0"/>
    </format>
    <format dxfId="56">
      <pivotArea dataOnly="0" labelOnly="1" grandRow="1" outline="0" fieldPosition="0"/>
    </format>
    <format dxfId="57">
      <pivotArea dataOnly="0" labelOnly="1" outline="0" axis="axisValues" fieldPosition="0"/>
    </format>
    <format dxfId="58">
      <pivotArea outline="0" collapsedLevelsAreSubtotals="1" fieldPosition="0"/>
    </format>
  </formats>
  <chartFormats count="2">
    <chartFormat chart="8" format="4"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Date].[Month Name].&amp;[Jul]"/>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CCB5A9-F3F4-4B16-B6F0-35D062DD7C5C}" name="PivotTable2" cacheId="2292" applyNumberFormats="0" applyBorderFormats="0" applyFontFormats="0" applyPatternFormats="0" applyAlignmentFormats="0" applyWidthHeightFormats="1" dataCaption="Values" tag="26257914-3ffe-4c66-bf22-e657b985e5fd" updatedVersion="8" minRefreshableVersion="3" useAutoFormatting="1" subtotalHiddenItems="1" rowGrandTotals="0" colGrandTotals="0" itemPrintTitles="1" createdVersion="8" indent="0" compact="0" compactData="0" multipleFieldFilters="0">
  <location ref="B10:G14"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5">
    <i>
      <x/>
    </i>
    <i i="1">
      <x v="1"/>
    </i>
    <i i="2">
      <x v="2"/>
    </i>
    <i i="3">
      <x v="3"/>
    </i>
    <i i="4">
      <x v="4"/>
    </i>
  </colItems>
  <dataFields count="5">
    <dataField name="Transactions" fld="0" subtotal="count" baseField="0" baseItem="0" numFmtId="165"/>
    <dataField name="Revenue" fld="2" baseField="0" baseItem="0" numFmtId="166"/>
    <dataField name="Profit" fld="1" baseField="0" baseItem="0" numFmtId="166"/>
    <dataField name="Sum of Cost" fld="4" baseField="0" baseItem="0"/>
    <dataField fld="6" subtotal="count" baseField="0" baseItem="0"/>
  </dataFields>
  <formats count="8">
    <format dxfId="69">
      <pivotArea outline="0" collapsedLevelsAreSubtotals="1" fieldPosition="0">
        <references count="1">
          <reference field="4294967294" count="3" selected="0">
            <x v="0"/>
            <x v="1"/>
            <x v="2"/>
          </reference>
        </references>
      </pivotArea>
    </format>
    <format dxfId="70">
      <pivotArea outline="0" collapsedLevelsAreSubtotals="1" fieldPosition="0">
        <references count="1">
          <reference field="4294967294" count="1" selected="0">
            <x v="1"/>
          </reference>
        </references>
      </pivotArea>
    </format>
    <format dxfId="71">
      <pivotArea outline="0" collapsedLevelsAreSubtotals="1" fieldPosition="0">
        <references count="1">
          <reference field="4294967294" count="1" selected="0">
            <x v="2"/>
          </reference>
        </references>
      </pivotArea>
    </format>
    <format dxfId="72">
      <pivotArea type="all" dataOnly="0" outline="0" fieldPosition="0"/>
    </format>
    <format dxfId="73">
      <pivotArea outline="0" collapsedLevelsAreSubtotals="1" fieldPosition="0"/>
    </format>
    <format dxfId="74">
      <pivotArea field="3" type="button" dataOnly="0" labelOnly="1" outline="0" axis="axisRow" fieldPosition="0"/>
    </format>
    <format dxfId="75">
      <pivotArea dataOnly="0" labelOnly="1" outline="0" fieldPosition="0">
        <references count="1">
          <reference field="3" count="0"/>
        </references>
      </pivotArea>
    </format>
    <format dxfId="76">
      <pivotArea dataOnly="0" labelOnly="1" outline="0" fieldPosition="0">
        <references count="1">
          <reference field="4294967294" count="3">
            <x v="0"/>
            <x v="1"/>
            <x v="2"/>
          </reference>
        </references>
      </pivotArea>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3D19FB-9707-4F96-8F07-33F3AD761182}" name="PivotTable5" cacheId="2296" applyNumberFormats="0" applyBorderFormats="0" applyFontFormats="0" applyPatternFormats="0" applyAlignmentFormats="0" applyWidthHeightFormats="1" dataCaption="Values" tag="9129c56c-752c-4895-b501-68c42bc4d170" updatedVersion="8" minRefreshableVersion="3" useAutoFormatting="1" subtotalHiddenItems="1" rowGrandTotals="0" colGrandTotals="0" itemPrintTitles="1" createdVersion="8" indent="0" compact="0" compactData="0" multipleFieldFilters="0">
  <location ref="I6:O10"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6">
    <i>
      <x/>
    </i>
    <i i="1">
      <x v="1"/>
    </i>
    <i i="2">
      <x v="2"/>
    </i>
    <i i="3">
      <x v="3"/>
    </i>
    <i i="4">
      <x v="4"/>
    </i>
    <i i="5">
      <x v="5"/>
    </i>
  </colItems>
  <dataFields count="6">
    <dataField fld="0" subtotal="count" baseField="0" baseItem="0" numFmtId="1"/>
    <dataField name="Revenue" fld="3" baseField="0" baseItem="0" numFmtId="166"/>
    <dataField name="Profit" fld="1" baseField="0" baseItem="0" numFmtId="166"/>
    <dataField name="Cost" fld="2" baseField="0" baseItem="0" numFmtId="166"/>
    <dataField fld="4" subtotal="count" baseField="0" baseItem="0"/>
    <dataField name="Sum of OrderQuantity" fld="6" baseField="0" baseItem="0"/>
  </dataFields>
  <formats count="9">
    <format dxfId="119">
      <pivotArea outline="0" collapsedLevelsAreSubtotals="1" fieldPosition="0">
        <references count="1">
          <reference field="4294967294" count="4" selected="0">
            <x v="0"/>
            <x v="1"/>
            <x v="2"/>
            <x v="3"/>
          </reference>
        </references>
      </pivotArea>
    </format>
    <format dxfId="120">
      <pivotArea outline="0" collapsedLevelsAreSubtotals="1" fieldPosition="0">
        <references count="1">
          <reference field="4294967294" count="1" selected="0">
            <x v="1"/>
          </reference>
        </references>
      </pivotArea>
    </format>
    <format dxfId="121">
      <pivotArea outline="0" collapsedLevelsAreSubtotals="1" fieldPosition="0">
        <references count="1">
          <reference field="4294967294" count="1" selected="0">
            <x v="3"/>
          </reference>
        </references>
      </pivotArea>
    </format>
    <format dxfId="122">
      <pivotArea outline="0" collapsedLevelsAreSubtotals="1" fieldPosition="0">
        <references count="1">
          <reference field="4294967294" count="1" selected="0">
            <x v="2"/>
          </reference>
        </references>
      </pivotArea>
    </format>
    <format dxfId="123">
      <pivotArea dataOnly="0" labelOnly="1" outline="0" fieldPosition="0">
        <references count="1">
          <reference field="4294967294" count="5">
            <x v="0"/>
            <x v="1"/>
            <x v="2"/>
            <x v="3"/>
            <x v="4"/>
          </reference>
        </references>
      </pivotArea>
    </format>
    <format dxfId="124">
      <pivotArea type="all" dataOnly="0" outline="0" fieldPosition="0"/>
    </format>
    <format dxfId="125">
      <pivotArea outline="0" collapsedLevelsAreSubtotals="1" fieldPosition="0"/>
    </format>
    <format dxfId="126">
      <pivotArea dataOnly="0" labelOnly="1" outline="0" fieldPosition="0">
        <references count="1">
          <reference field="4294967294" count="5">
            <x v="0"/>
            <x v="1"/>
            <x v="2"/>
            <x v="3"/>
            <x v="4"/>
          </reference>
        </references>
      </pivotArea>
    </format>
    <format dxfId="127">
      <pivotArea outline="0" fieldPosition="0">
        <references count="1">
          <reference field="4294967294" count="1" selected="0">
            <x v="0"/>
          </reference>
        </references>
      </pivotArea>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423501-0DA3-452E-80E6-3F12D03D96D2}" name="PivotTable4" cacheId="2219" applyNumberFormats="0" applyBorderFormats="0" applyFontFormats="0" applyPatternFormats="0" applyAlignmentFormats="0" applyWidthHeightFormats="1" dataCaption="Values" tag="884f109d-8ae3-4a17-95a8-68f7d69b0c22" updatedVersion="8" minRefreshableVersion="3" useAutoFormatting="1" subtotalHiddenItems="1" rowGrandTotals="0" colGrandTotals="0" itemPrintTitles="1" createdVersion="8" indent="0" compact="0" compactData="0" multipleFieldFilters="0">
  <location ref="I13:I17"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4">
    <format dxfId="133">
      <pivotArea type="all" dataOnly="0" outline="0" fieldPosition="0"/>
    </format>
    <format dxfId="132">
      <pivotArea outline="0" collapsedLevelsAreSubtotals="1" fieldPosition="0"/>
    </format>
    <format dxfId="131">
      <pivotArea field="0" type="button" dataOnly="0" labelOnly="1" outline="0" axis="axisRow" fieldPosition="0"/>
    </format>
    <format dxfId="130">
      <pivotArea dataOnly="0" labelOnly="1" outline="0" fieldPosition="0">
        <references count="1">
          <reference field="0" count="0"/>
        </references>
      </pivotArea>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FAA067-C39C-4168-8612-EC07D35E303E}" name="PivotTable1" cacheId="2294" applyNumberFormats="0" applyBorderFormats="0" applyFontFormats="0" applyPatternFormats="0" applyAlignmentFormats="0" applyWidthHeightFormats="1" dataCaption="Values" tag="bf313bb5-30f7-42e2-8d6f-cffb288a4fa7" updatedVersion="8" minRefreshableVersion="3" useAutoFormatting="1" subtotalHiddenItems="1" itemPrintTitles="1" createdVersion="8" indent="0" outline="1" outlineData="1" multipleFieldFilters="0">
  <location ref="B2:J3"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Sum of OrderQuantity" fld="1" baseField="0" baseItem="0" numFmtId="165"/>
    <dataField name="Sum of Profit" fld="2" baseField="0" baseItem="0" numFmtId="166"/>
    <dataField name="Sum of  Cost" fld="3" baseField="0" baseItem="0" numFmtId="166"/>
    <dataField name="Sum of  Revenue" fld="4" baseField="0" baseItem="0" numFmtId="166"/>
    <dataField fld="5" subtotal="count" baseField="0" baseItem="0"/>
    <dataField fld="6" subtotal="count" baseField="0" baseItem="0"/>
    <dataField fld="7" subtotal="count" baseField="0" baseItem="0"/>
    <dataField fld="8" subtotal="count" baseField="0" baseItem="0"/>
  </dataFields>
  <formats count="10">
    <format dxfId="59">
      <pivotArea outline="0" collapsedLevelsAreSubtotals="1" fieldPosition="0">
        <references count="1">
          <reference field="4294967294" count="5" selected="0">
            <x v="0"/>
            <x v="1"/>
            <x v="2"/>
            <x v="3"/>
            <x v="4"/>
          </reference>
        </references>
      </pivotArea>
    </format>
    <format dxfId="60">
      <pivotArea outline="0" collapsedLevelsAreSubtotals="1" fieldPosition="0">
        <references count="1">
          <reference field="4294967294" count="1" selected="0">
            <x v="4"/>
          </reference>
        </references>
      </pivotArea>
    </format>
    <format dxfId="61">
      <pivotArea outline="0" collapsedLevelsAreSubtotals="1" fieldPosition="0">
        <references count="1">
          <reference field="4294967294" count="1" selected="0">
            <x v="3"/>
          </reference>
        </references>
      </pivotArea>
    </format>
    <format dxfId="62">
      <pivotArea outline="0" collapsedLevelsAreSubtotals="1" fieldPosition="0">
        <references count="1">
          <reference field="4294967294" count="1" selected="0">
            <x v="2"/>
          </reference>
        </references>
      </pivotArea>
    </format>
    <format dxfId="63">
      <pivotArea dataOnly="0" labelOnly="1" outline="0" fieldPosition="0">
        <references count="1">
          <reference field="4294967294" count="9">
            <x v="0"/>
            <x v="1"/>
            <x v="2"/>
            <x v="3"/>
            <x v="4"/>
            <x v="5"/>
            <x v="6"/>
            <x v="7"/>
            <x v="8"/>
          </reference>
        </references>
      </pivotArea>
    </format>
    <format dxfId="64">
      <pivotArea type="all" dataOnly="0" outline="0" fieldPosition="0"/>
    </format>
    <format dxfId="65">
      <pivotArea outline="0" collapsedLevelsAreSubtotals="1" fieldPosition="0"/>
    </format>
    <format dxfId="66">
      <pivotArea dataOnly="0" labelOnly="1" outline="0" fieldPosition="0">
        <references count="1">
          <reference field="4294967294" count="9">
            <x v="0"/>
            <x v="1"/>
            <x v="2"/>
            <x v="3"/>
            <x v="4"/>
            <x v="5"/>
            <x v="6"/>
            <x v="7"/>
            <x v="8"/>
          </reference>
        </references>
      </pivotArea>
    </format>
    <format dxfId="67">
      <pivotArea outline="0" collapsedLevelsAreSubtotals="1" fieldPosition="0">
        <references count="1">
          <reference field="4294967294" count="1" selected="0">
            <x v="5"/>
          </reference>
        </references>
      </pivotArea>
    </format>
    <format dxfId="68">
      <pivotArea dataOnly="0" labelOnly="1" outline="0" fieldPosition="0">
        <references count="1">
          <reference field="4294967294" count="1">
            <x v="5"/>
          </reference>
        </references>
      </pivotArea>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80D3486-5E69-4BF0-9D10-3D39C52D1843}" name="PivotTable7" cacheId="2285" applyNumberFormats="0" applyBorderFormats="0" applyFontFormats="0" applyPatternFormats="0" applyAlignmentFormats="0" applyWidthHeightFormats="1" dataCaption="Values" tag="a83ecaaa-de56-4aff-baae-957de11d1708" updatedVersion="8" minRefreshableVersion="3" useAutoFormatting="1" subtotalHiddenItems="1" rowGrandTotals="0" colGrandTotals="0" itemPrintTitles="1" createdVersion="8" indent="0" compact="0" compactData="0" multipleFieldFilters="0" chartFormat="25">
  <location ref="I23:J25"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Sum of Profit" fld="0" baseField="0" baseItem="0" numFmtId="166"/>
  </dataFields>
  <formats count="8">
    <format dxfId="86">
      <pivotArea type="all" dataOnly="0" outline="0" fieldPosition="0"/>
    </format>
    <format dxfId="87">
      <pivotArea outline="0" collapsedLevelsAreSubtotals="1" fieldPosition="0"/>
    </format>
    <format dxfId="88">
      <pivotArea grandRow="1" outline="0" collapsedLevelsAreSubtotals="1" fieldPosition="0"/>
    </format>
    <format dxfId="89">
      <pivotArea type="all" dataOnly="0" outline="0" fieldPosition="0"/>
    </format>
    <format dxfId="90">
      <pivotArea outline="0" collapsedLevelsAreSubtotals="1" fieldPosition="0"/>
    </format>
    <format dxfId="91">
      <pivotArea dataOnly="0" labelOnly="1" grandRow="1" outline="0" fieldPosition="0"/>
    </format>
    <format dxfId="92">
      <pivotArea dataOnly="0" labelOnly="1" outline="0" axis="axisValues" fieldPosition="0"/>
    </format>
    <format dxfId="93">
      <pivotArea outline="0" collapsedLevelsAreSubtotals="1" fieldPosition="0"/>
    </format>
  </formats>
  <chartFormats count="4">
    <chartFormat chart="8"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0"/>
          </reference>
        </references>
      </pivotArea>
    </chartFormat>
    <chartFormat chart="20" format="6">
      <pivotArea type="data" outline="0" fieldPosition="0">
        <references count="2">
          <reference field="4294967294" count="1" selected="0">
            <x v="0"/>
          </reference>
          <reference field="1" count="1" selected="0">
            <x v="0"/>
          </reference>
        </references>
      </pivotArea>
    </chartFormat>
    <chartFormat chart="20" format="7">
      <pivotArea type="data" outline="0" fieldPosition="0">
        <references count="2">
          <reference field="4294967294" count="1" selected="0">
            <x v="0"/>
          </reference>
          <reference field="1" count="1" selected="0">
            <x v="1"/>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Date].[Month Name].&amp;[Mar]"/>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7AAFC6-ACDB-4357-9701-C2F411F837BA}" name="PivotTable6" cacheId="2287" applyNumberFormats="0" applyBorderFormats="0" applyFontFormats="0" applyPatternFormats="0" applyAlignmentFormats="0" applyWidthHeightFormats="1" dataCaption="Values" tag="f677aba7-8e64-46fb-9b17-4dbcf0243380" updatedVersion="8" minRefreshableVersion="3" useAutoFormatting="1" subtotalHiddenItems="1" rowGrandTotals="0" colGrandTotals="0" itemPrintTitles="1" createdVersion="8" indent="0" compact="0" compactData="0" multipleFieldFilters="0" chartFormat="15">
  <location ref="I2:J9"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dataFields>
  <formats count="7">
    <format dxfId="112">
      <pivotArea type="all" dataOnly="0" outline="0" fieldPosition="0"/>
    </format>
    <format dxfId="113">
      <pivotArea outline="0" collapsedLevelsAreSubtotals="1" fieldPosition="0"/>
    </format>
    <format dxfId="114">
      <pivotArea grandRow="1" outline="0" collapsedLevelsAreSubtotals="1" fieldPosition="0"/>
    </format>
    <format dxfId="115">
      <pivotArea type="all" dataOnly="0" outline="0" fieldPosition="0"/>
    </format>
    <format dxfId="116">
      <pivotArea outline="0" collapsedLevelsAreSubtotals="1" fieldPosition="0"/>
    </format>
    <format dxfId="117">
      <pivotArea dataOnly="0" labelOnly="1" grandRow="1" outline="0" fieldPosition="0"/>
    </format>
    <format dxfId="118">
      <pivotArea dataOnly="0" labelOnly="1" outline="0" axis="axisValues" fieldPosition="0"/>
    </format>
  </formats>
  <chartFormats count="1">
    <chartFormat chart="8" format="4"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8C98E69-2D0A-4ED7-A85F-B7981CCECD08}" name="PivotTable1" cacheId="2289" applyNumberFormats="0" applyBorderFormats="0" applyFontFormats="0" applyPatternFormats="0" applyAlignmentFormats="0" applyWidthHeightFormats="1" dataCaption="Values" tag="0c8b16a7-d07e-4cdb-a928-39cf53dfb536" updatedVersion="8" minRefreshableVersion="3" useAutoFormatting="1" subtotalHiddenItems="1" rowGrandTotals="0" colGrandTotals="0" itemPrintTitles="1" createdVersion="8" indent="0" compact="0" compactData="0" multipleFieldFilters="0" chartFormat="18">
  <location ref="B2:C1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Sum of Profit" fld="0" baseField="0" baseItem="0"/>
  </dataFields>
  <formats count="9">
    <format dxfId="77">
      <pivotArea type="all" dataOnly="0" outline="0" fieldPosition="0"/>
    </format>
    <format dxfId="78">
      <pivotArea outline="0" collapsedLevelsAreSubtotals="1" fieldPosition="0"/>
    </format>
    <format dxfId="79">
      <pivotArea grandRow="1" outline="0" collapsedLevelsAreSubtotals="1" fieldPosition="0"/>
    </format>
    <format dxfId="80">
      <pivotArea type="all" dataOnly="0" outline="0" fieldPosition="0"/>
    </format>
    <format dxfId="81">
      <pivotArea outline="0" collapsedLevelsAreSubtotals="1" fieldPosition="0"/>
    </format>
    <format dxfId="82">
      <pivotArea field="1" type="button" dataOnly="0" labelOnly="1" outline="0" axis="axisRow" fieldPosition="0"/>
    </format>
    <format dxfId="83">
      <pivotArea dataOnly="0" labelOnly="1" fieldPosition="0">
        <references count="1">
          <reference field="1" count="0"/>
        </references>
      </pivotArea>
    </format>
    <format dxfId="84">
      <pivotArea dataOnly="0" labelOnly="1" grandRow="1" outline="0" fieldPosition="0"/>
    </format>
    <format dxfId="85">
      <pivotArea dataOnly="0" labelOnly="1" outline="0" axis="axisValues" fieldPosition="0"/>
    </format>
  </formats>
  <chartFormats count="1">
    <chartFormat chart="8" format="4"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3A5DAC-10A8-4A95-8F91-CC9C8FCAF488}" name="PivotTable8" cacheId="2283" applyNumberFormats="0" applyBorderFormats="0" applyFontFormats="0" applyPatternFormats="0" applyAlignmentFormats="0" applyWidthHeightFormats="1" dataCaption="Values" missingCaption="0" tag="054947ab-a710-435a-9ea9-6f0af7d86844" updatedVersion="8" minRefreshableVersion="3" enableDrill="0" useAutoFormatting="1" subtotalHiddenItems="1" rowGrandTotals="0" colGrandTotals="0" itemPrintTitles="1" createdVersion="8" indent="0" showEmptyRow="1" showEmptyCol="1" compact="0" compactData="0" multipleFieldFilters="0" chartFormat="15">
  <location ref="Q2:S6"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Sum of Profit" fld="0" baseField="0" baseItem="0" numFmtId="166"/>
    <dataField name="Sum of Profit2" fld="4" showDataAs="percentOfTotal" baseField="0" baseItem="0" numFmtId="167">
      <extLst>
        <ext xmlns:x14="http://schemas.microsoft.com/office/spreadsheetml/2009/9/main" uri="{E15A36E0-9728-4e99-A89B-3F7291B0FE68}">
          <x14:dataField sourceField="0" uniqueName="[__Xl2].[Measures].[Sum of Profit]"/>
        </ext>
      </extLst>
    </dataField>
  </dataFields>
  <formats count="10">
    <format dxfId="94">
      <pivotArea type="all" dataOnly="0" outline="0" fieldPosition="0"/>
    </format>
    <format dxfId="95">
      <pivotArea outline="0" collapsedLevelsAreSubtotals="1" fieldPosition="0"/>
    </format>
    <format dxfId="96">
      <pivotArea grandRow="1" outline="0" collapsedLevelsAreSubtotals="1" fieldPosition="0"/>
    </format>
    <format dxfId="97">
      <pivotArea type="all" dataOnly="0" outline="0" fieldPosition="0"/>
    </format>
    <format dxfId="98">
      <pivotArea outline="0" collapsedLevelsAreSubtotals="1" fieldPosition="0"/>
    </format>
    <format dxfId="99">
      <pivotArea dataOnly="0" labelOnly="1" grandRow="1" outline="0" fieldPosition="0"/>
    </format>
    <format dxfId="100">
      <pivotArea dataOnly="0" labelOnly="1" outline="0" axis="axisValues" fieldPosition="0"/>
    </format>
    <format dxfId="101">
      <pivotArea outline="0" collapsedLevelsAreSubtotals="1" fieldPosition="0"/>
    </format>
    <format dxfId="102">
      <pivotArea outline="0" fieldPosition="0">
        <references count="1">
          <reference field="4294967294" count="1">
            <x v="1"/>
          </reference>
        </references>
      </pivotArea>
    </format>
    <format dxfId="103">
      <pivotArea outline="0" fieldPosition="0">
        <references count="1">
          <reference field="4294967294" count="1" selected="0">
            <x v="1"/>
          </reference>
        </references>
      </pivotArea>
    </format>
  </formats>
  <chartFormats count="1">
    <chartFormat chart="8"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5" showRowHeaders="1" showColHeaders="1" showRowStripes="1"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90D078B-B2E6-4B4E-8B6D-0F1C3D230217}" name="PivotTable3" cacheId="2258" applyNumberFormats="0" applyBorderFormats="0" applyFontFormats="0" applyPatternFormats="0" applyAlignmentFormats="0" applyWidthHeightFormats="1" dataCaption="Values" missingCaption="0" tag="8f2e2bdd-9526-439e-bace-a733f13a7714" updatedVersion="8" minRefreshableVersion="3" useAutoFormatting="1" subtotalHiddenItems="1" rowGrandTotals="0" colGrandTotals="0" itemPrintTitles="1" createdVersion="8" indent="0" showEmptyRow="1" showEmptyCol="1" compact="0" compactData="0" multipleFieldFilters="0" chartFormat="26">
  <location ref="I30:J36"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Sum of Profit" fld="0" baseField="0" baseItem="0" numFmtId="174"/>
  </dataFields>
  <formats count="9">
    <format dxfId="140">
      <pivotArea type="all" dataOnly="0" outline="0" fieldPosition="0"/>
    </format>
    <format dxfId="139">
      <pivotArea outline="0" collapsedLevelsAreSubtotals="1" fieldPosition="0"/>
    </format>
    <format dxfId="138">
      <pivotArea grandRow="1" outline="0" collapsedLevelsAreSubtotals="1" fieldPosition="0"/>
    </format>
    <format dxfId="137">
      <pivotArea type="all" dataOnly="0" outline="0" fieldPosition="0"/>
    </format>
    <format dxfId="136">
      <pivotArea outline="0" collapsedLevelsAreSubtotals="1" fieldPosition="0"/>
    </format>
    <format dxfId="135">
      <pivotArea dataOnly="0" labelOnly="1" grandRow="1" outline="0" fieldPosition="0"/>
    </format>
    <format dxfId="134">
      <pivotArea dataOnly="0" labelOnly="1" outline="0" axis="axisValues" fieldPosition="0"/>
    </format>
    <format dxfId="129">
      <pivotArea outline="0" fieldPosition="0">
        <references count="1">
          <reference field="1" count="1" selected="0">
            <x v="0"/>
          </reference>
        </references>
      </pivotArea>
    </format>
    <format dxfId="128">
      <pivotArea outline="0" collapsedLevelsAreSubtotals="1" fieldPosition="0"/>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DimCustomer]"/>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E3CC9A4-0E70-47C2-BB71-DD33856C4ED1}" name="PivotTable2" cacheId="2312" applyNumberFormats="0" applyBorderFormats="0" applyFontFormats="0" applyPatternFormats="0" applyAlignmentFormats="0" applyWidthHeightFormats="1" dataCaption="Values" missingCaption="0" tag="8f2e2bdd-9526-439e-bace-a733f13a7714" updatedVersion="8" minRefreshableVersion="3" useAutoFormatting="1" subtotalHiddenItems="1" rowGrandTotals="0" colGrandTotals="0" itemPrintTitles="1" createdVersion="8" indent="0" showEmptyRow="1" showEmptyCol="1" compact="0" compactData="0" multipleFieldFilters="0" chartFormat="26">
  <location ref="H19:I24"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name="Sum of Profit" fld="1" baseField="0" baseItem="0"/>
  </dataFields>
  <formats count="8">
    <format dxfId="0">
      <pivotArea type="all" dataOnly="0" outline="0" fieldPosition="0"/>
    </format>
    <format dxfId="1">
      <pivotArea outline="0" collapsedLevelsAreSubtotals="1" fieldPosition="0"/>
    </format>
    <format dxfId="2">
      <pivotArea grandRow="1" outline="0" collapsedLevelsAreSubtotals="1" fieldPosition="0"/>
    </format>
    <format dxfId="3">
      <pivotArea type="all" dataOnly="0" outline="0" fieldPosition="0"/>
    </format>
    <format dxfId="4">
      <pivotArea outline="0" collapsedLevelsAreSubtotals="1" fieldPosition="0"/>
    </format>
    <format dxfId="5">
      <pivotArea dataOnly="0" labelOnly="1" grandRow="1" outline="0" fieldPosition="0"/>
    </format>
    <format dxfId="6">
      <pivotArea dataOnly="0" labelOnly="1" outline="0" axis="axisValues" fieldPosition="0"/>
    </format>
    <format dxfId="7">
      <pivotArea outline="0" collapsedLevelsAreSubtotals="1" fieldPosition="0"/>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DimCustomer]"/>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180FF2C-FCA0-4BDB-8C4F-3BA318BADE9D}" name="PivotTable1" cacheId="2306" applyNumberFormats="0" applyBorderFormats="0" applyFontFormats="0" applyPatternFormats="0" applyAlignmentFormats="0" applyWidthHeightFormats="1" dataCaption="Values" tag="0411ba1e-5432-4d1d-a412-e5689e9dc4bb" updatedVersion="8" minRefreshableVersion="3" useAutoFormatting="1" subtotalHiddenItems="1" rowGrandTotals="0" colGrandTotals="0" itemPrintTitles="1" createdVersion="8" indent="0" compact="0" compactData="0" multipleFieldFilters="0" chartFormat="22">
  <location ref="B2:C18402"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 Profit" fld="0" baseField="0" baseItem="0" numFmtId="166"/>
  </dataFields>
  <formats count="8">
    <format dxfId="18">
      <pivotArea type="all" dataOnly="0" outline="0" fieldPosition="0"/>
    </format>
    <format dxfId="19">
      <pivotArea outline="0" collapsedLevelsAreSubtotals="1" fieldPosition="0"/>
    </format>
    <format dxfId="20">
      <pivotArea grandRow="1" outline="0" collapsedLevelsAreSubtotals="1" fieldPosition="0"/>
    </format>
    <format dxfId="21">
      <pivotArea type="all" dataOnly="0" outline="0" fieldPosition="0"/>
    </format>
    <format dxfId="22">
      <pivotArea outline="0" collapsedLevelsAreSubtotals="1" fieldPosition="0"/>
    </format>
    <format dxfId="23">
      <pivotArea dataOnly="0" labelOnly="1" grandRow="1" outline="0" fieldPosition="0"/>
    </format>
    <format dxfId="24">
      <pivotArea dataOnly="0" labelOnly="1" outline="0" axis="axisValues" fieldPosition="0"/>
    </format>
    <format dxfId="25">
      <pivotArea outline="0" collapsedLevelsAreSubtotals="1" fieldPosition="0"/>
    </format>
  </formats>
  <chartFormats count="2">
    <chartFormat chart="8" format="4"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9666F0D-F612-4EF3-9B47-24E8C738540E}" name="PivotTable5" cacheId="2310" applyNumberFormats="0" applyBorderFormats="0" applyFontFormats="0" applyPatternFormats="0" applyAlignmentFormats="0" applyWidthHeightFormats="1" dataCaption="Values" tag="40d4f19b-eed3-46de-be05-d431692713ec" updatedVersion="8" minRefreshableVersion="3" useAutoFormatting="1" subtotalHiddenItems="1" rowGrandTotals="0" colGrandTotals="0" itemPrintTitles="1" createdVersion="8" indent="0" compact="0" compactData="0" multipleFieldFilters="0" chartFormat="34">
  <location ref="H8:I10"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Profit" fld="1" baseField="0" baseItem="0"/>
  </dataFields>
  <formats count="8">
    <format dxfId="104">
      <pivotArea type="all" dataOnly="0" outline="0" fieldPosition="0"/>
    </format>
    <format dxfId="105">
      <pivotArea outline="0" collapsedLevelsAreSubtotals="1" fieldPosition="0"/>
    </format>
    <format dxfId="106">
      <pivotArea grandRow="1" outline="0" collapsedLevelsAreSubtotals="1" fieldPosition="0"/>
    </format>
    <format dxfId="107">
      <pivotArea type="all" dataOnly="0" outline="0" fieldPosition="0"/>
    </format>
    <format dxfId="108">
      <pivotArea outline="0" collapsedLevelsAreSubtotals="1" fieldPosition="0"/>
    </format>
    <format dxfId="109">
      <pivotArea dataOnly="0" labelOnly="1" grandRow="1" outline="0" fieldPosition="0"/>
    </format>
    <format dxfId="110">
      <pivotArea dataOnly="0" labelOnly="1" outline="0" axis="axisValues" fieldPosition="0"/>
    </format>
    <format dxfId="111">
      <pivotArea outline="0" collapsedLevelsAreSubtotals="1" fieldPosition="0"/>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DimCustomer]"/>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B10A710-1575-435F-BAAB-818705D38EC4}" name="PivotTable4" cacheId="2308" applyNumberFormats="0" applyBorderFormats="0" applyFontFormats="0" applyPatternFormats="0" applyAlignmentFormats="0" applyWidthHeightFormats="1" dataCaption="Values" tag="8f2e2bdd-9526-439e-bace-a733f13a7714" updatedVersion="8" minRefreshableVersion="3" useAutoFormatting="1" subtotalHiddenItems="1" rowGrandTotals="0" colGrandTotals="0" itemPrintTitles="1" createdVersion="8" indent="0" compact="0" compactData="0" multipleFieldFilters="0" chartFormat="22">
  <location ref="H2:I3"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8"/>
    <dataField fld="1" subtotal="count" baseField="0" baseItem="0" numFmtId="1"/>
  </dataFields>
  <formats count="10">
    <format dxfId="8">
      <pivotArea type="all" dataOnly="0" outline="0" fieldPosition="0"/>
    </format>
    <format dxfId="9">
      <pivotArea outline="0" collapsedLevelsAreSubtotals="1" fieldPosition="0"/>
    </format>
    <format dxfId="10">
      <pivotArea grandRow="1" outline="0" collapsedLevelsAreSubtotals="1" fieldPosition="0"/>
    </format>
    <format dxfId="11">
      <pivotArea type="all" dataOnly="0" outline="0" fieldPosition="0"/>
    </format>
    <format dxfId="12">
      <pivotArea outline="0" collapsedLevelsAreSubtotals="1" fieldPosition="0"/>
    </format>
    <format dxfId="13">
      <pivotArea dataOnly="0" labelOnly="1" grandRow="1" outline="0" fieldPosition="0"/>
    </format>
    <format dxfId="14">
      <pivotArea dataOnly="0" labelOnly="1" outline="0" axis="axisValues" fieldPosition="0"/>
    </format>
    <format dxfId="15">
      <pivotArea outline="0" collapsedLevelsAreSubtotals="1" fieldPosition="0"/>
    </format>
    <format dxfId="16">
      <pivotArea outline="0" fieldPosition="0">
        <references count="1">
          <reference field="4294967294" count="1" selected="0">
            <x v="1"/>
          </reference>
        </references>
      </pivotArea>
    </format>
    <format dxfId="17">
      <pivotArea outline="0" fieldPosition="0">
        <references count="1">
          <reference field="4294967294" count="1" selected="0">
            <x v="0"/>
          </reference>
        </references>
      </pivotArea>
    </format>
  </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Sum of  Cost"/>
    <pivotHierarchy dragToData="1" caption="Sum of  Revenu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1"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activeTabTopLevelEntity name="[DimCustomer]"/>
        <x15:activeTabTopLevelEntity name="[All Measur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FC2DAF1-B6C5-4F2C-A216-D7E165ABF826}" sourceName="[DimDate].[Year]">
  <pivotTables>
    <pivotTable tabId="1" name="PivotTable1"/>
    <pivotTable tabId="1" name="PivotTable4"/>
    <pivotTable tabId="3" name="PivotTable1"/>
    <pivotTable tabId="3" name="PivotTable6"/>
    <pivotTable tabId="3" name="PivotTable7"/>
    <pivotTable tabId="3" name="PivotTable8"/>
    <pivotTable tabId="5" name="PivotTable1"/>
    <pivotTable tabId="5" name="PivotTable9"/>
    <pivotTable tabId="5" name="PivotTable10"/>
    <pivotTable tabId="5" name="PivotTable2"/>
    <pivotTable tabId="6" name="PivotTable1"/>
    <pivotTable tabId="6" name="PivotTable4"/>
    <pivotTable tabId="6" name="PivotTable5"/>
    <pivotTable tabId="6" name="PivotTable2"/>
    <pivotTable tabId="6" name="PivotTable3"/>
  </pivotTables>
  <data>
    <olap pivotCacheId="909696179">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D5C387E1-BC81-4340-B3C6-21DA75C0822B}" sourceName="[DimDate].[Month Name]">
  <pivotTables>
    <pivotTable tabId="1" name="PivotTable5"/>
    <pivotTable tabId="3" name="PivotTable6"/>
    <pivotTable tabId="6" name="PivotTable5"/>
  </pivotTables>
  <data>
    <olap pivotCacheId="909696179">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BB15691-96C5-410C-B5E5-DEAAA98F5B74}" sourceName="[DimGeography].[Country]">
  <pivotTables>
    <pivotTable tabId="3" name="PivotTable8"/>
    <pivotTable tabId="3" name="PivotTable7"/>
    <pivotTable tabId="3" name="PivotTable6"/>
    <pivotTable tabId="3" name="PivotTable1"/>
    <pivotTable tabId="1" name="PivotTable2"/>
    <pivotTable tabId="1" name="PivotTable1"/>
    <pivotTable tabId="1" name="PivotTable5"/>
    <pivotTable tabId="5" name="PivotTable1"/>
    <pivotTable tabId="5" name="PivotTable9"/>
    <pivotTable tabId="5" name="PivotTable10"/>
    <pivotTable tabId="5" name="PivotTable2"/>
    <pivotTable tabId="6" name="PivotTable1"/>
    <pivotTable tabId="6" name="PivotTable4"/>
    <pivotTable tabId="6" name="PivotTable5"/>
    <pivotTable tabId="6" name="PivotTable2"/>
  </pivotTables>
  <data>
    <olap pivotCacheId="909696179">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6787CC6-397C-4C41-880F-7B4CCC384183}" cache="Slicer_Year" caption="Year" columnCount="4" showCaption="0" level="1" style="SlicerStyleLight1 2" rowHeight="228600"/>
  <slicer name="Month Name" xr10:uid="{0FCFD3B2-481B-4E46-86CD-0A876C55681F}" cache="Slicer_Month_Name" caption="Month Name" columnCount="2" showCaption="0" level="1" style="SlicerStyleLight1 2" rowHeight="365760"/>
  <slicer name="Country" xr10:uid="{52D7D951-102A-4E45-A651-616F0041D347}" cache="Slicer_Country" caption="Country" showCaption="0"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3D75BB1E-9F07-4B08-B552-95B0FBF02836}" cache="Slicer_Year" caption="Year" columnCount="2" showCaption="0" level="1" style="SlicerStyleLight1 2" rowHeight="228600"/>
  <slicer name="Country 1" xr10:uid="{B15D3B42-2C88-4D7D-A0DB-AE97420132DA}" cache="Slicer_Country" caption="Country" columnCount="3" showCaption="0" level="1" style="SlicerStyleLight1 2" rowHeight="2286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3.bin"/><Relationship Id="rId4"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openxmlformats.org/officeDocument/2006/relationships/drawing" Target="../drawings/drawing3.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1B6E5-BDF0-4DE9-A2BE-6F44DFD5DA74}">
  <sheetPr codeName="Sheet3"/>
  <dimension ref="B2:P132"/>
  <sheetViews>
    <sheetView zoomScale="70" zoomScaleNormal="70" workbookViewId="0">
      <selection activeCell="L3" sqref="L3"/>
    </sheetView>
  </sheetViews>
  <sheetFormatPr defaultRowHeight="15" x14ac:dyDescent="0.25"/>
  <cols>
    <col min="1" max="1" width="11.140625" customWidth="1"/>
    <col min="2" max="2" width="32.140625" bestFit="1" customWidth="1"/>
    <col min="3" max="3" width="11.140625" bestFit="1" customWidth="1"/>
    <col min="4" max="4" width="16.42578125" bestFit="1" customWidth="1"/>
    <col min="5" max="5" width="21.7109375" bestFit="1" customWidth="1"/>
    <col min="6" max="6" width="24.42578125" bestFit="1" customWidth="1"/>
    <col min="7" max="8" width="21.7109375" bestFit="1" customWidth="1"/>
    <col min="9" max="9" width="3.5703125" style="32" customWidth="1"/>
    <col min="10" max="10" width="27.140625" bestFit="1" customWidth="1"/>
    <col min="11" max="11" width="11" bestFit="1" customWidth="1"/>
    <col min="12" max="12" width="17.85546875" bestFit="1" customWidth="1"/>
    <col min="13" max="13" width="20.5703125" bestFit="1" customWidth="1"/>
    <col min="14" max="14" width="12.28515625" customWidth="1"/>
    <col min="15" max="15" width="21.7109375" bestFit="1" customWidth="1"/>
    <col min="16" max="16" width="3.42578125" style="32" customWidth="1"/>
    <col min="17" max="881" width="21.7109375" bestFit="1" customWidth="1"/>
    <col min="882" max="882" width="15" bestFit="1" customWidth="1"/>
  </cols>
  <sheetData>
    <row r="2" spans="2:13" x14ac:dyDescent="0.25">
      <c r="B2" s="7" t="s">
        <v>62</v>
      </c>
      <c r="C2" s="2" t="s">
        <v>118</v>
      </c>
      <c r="H2" t="s">
        <v>26</v>
      </c>
      <c r="K2" s="44" t="s">
        <v>3</v>
      </c>
      <c r="L2" s="44" t="s">
        <v>4</v>
      </c>
      <c r="M2" s="44" t="s">
        <v>5</v>
      </c>
    </row>
    <row r="3" spans="2:13" x14ac:dyDescent="0.25">
      <c r="B3" s="2" t="s">
        <v>2805</v>
      </c>
      <c r="C3" s="4">
        <v>266651.58600000036</v>
      </c>
      <c r="E3">
        <v>5</v>
      </c>
      <c r="F3" t="str">
        <f>_xlfn.XLOOKUP(G3,$C$3:$C$119,$B$3:$B$119)</f>
        <v>Mountain-200 Silver, 42</v>
      </c>
      <c r="G3" s="4">
        <f>LARGE($C$3:$C$119,E3)</f>
        <v>6035426.8502000086</v>
      </c>
      <c r="H3" s="8">
        <f>SUM(G3:G7)/G16</f>
        <v>0.24760665545416041</v>
      </c>
      <c r="K3" s="44">
        <v>606</v>
      </c>
      <c r="L3" s="44">
        <v>158</v>
      </c>
      <c r="M3" s="44">
        <v>448</v>
      </c>
    </row>
    <row r="4" spans="2:13" x14ac:dyDescent="0.25">
      <c r="B4" s="2" t="s">
        <v>2806</v>
      </c>
      <c r="C4" s="4">
        <v>47472.324299999971</v>
      </c>
      <c r="E4">
        <v>4</v>
      </c>
      <c r="F4" t="str">
        <f t="shared" ref="F4:F7" si="0">_xlfn.XLOOKUP(G4,$C$3:$C$119,$B$3:$B$119)</f>
        <v>Mountain-200 Black, 38</v>
      </c>
      <c r="G4" s="4">
        <f>LARGE($C$3:$C$119,E4)</f>
        <v>6071041.446800001</v>
      </c>
      <c r="H4" s="8">
        <f>G15/G16</f>
        <v>0.75239334454583962</v>
      </c>
    </row>
    <row r="5" spans="2:13" x14ac:dyDescent="0.25">
      <c r="B5" s="2" t="s">
        <v>2807</v>
      </c>
      <c r="C5" s="4">
        <v>46925.304299999982</v>
      </c>
      <c r="E5">
        <v>3</v>
      </c>
      <c r="F5" t="str">
        <f t="shared" si="0"/>
        <v>Mountain-200 Silver, 46</v>
      </c>
      <c r="G5" s="4">
        <f>LARGE($C$3:$C$119,E5)</f>
        <v>6142629.2118000062</v>
      </c>
    </row>
    <row r="6" spans="2:13" x14ac:dyDescent="0.25">
      <c r="B6" s="2" t="s">
        <v>2808</v>
      </c>
      <c r="C6" s="4">
        <v>84788.883000000031</v>
      </c>
      <c r="E6">
        <v>2</v>
      </c>
      <c r="F6" t="str">
        <f t="shared" si="0"/>
        <v>Mountain-200 Black, 42</v>
      </c>
      <c r="G6" s="4">
        <f>LARGE($C$3:$C$119,E6)</f>
        <v>6413590.111200002</v>
      </c>
    </row>
    <row r="7" spans="2:13" x14ac:dyDescent="0.25">
      <c r="B7" s="2" t="s">
        <v>2809</v>
      </c>
      <c r="C7" s="4">
        <v>84908.136000000028</v>
      </c>
      <c r="E7">
        <v>1</v>
      </c>
      <c r="F7" t="str">
        <f t="shared" si="0"/>
        <v>Mountain-200 Black, 46</v>
      </c>
      <c r="G7" s="4">
        <f>LARGE($C$3:$C$119,E7)</f>
        <v>6607699.9263000106</v>
      </c>
      <c r="J7" s="7" t="s">
        <v>109</v>
      </c>
      <c r="K7" s="2" t="s">
        <v>118</v>
      </c>
    </row>
    <row r="8" spans="2:13" x14ac:dyDescent="0.25">
      <c r="B8" s="2" t="s">
        <v>2810</v>
      </c>
      <c r="C8" s="4">
        <v>70001.510999999969</v>
      </c>
      <c r="J8" s="2" t="s">
        <v>110</v>
      </c>
      <c r="K8" s="4">
        <v>39160816.923399791</v>
      </c>
    </row>
    <row r="9" spans="2:13" x14ac:dyDescent="0.25">
      <c r="B9" s="2" t="s">
        <v>2811</v>
      </c>
      <c r="C9" s="4">
        <v>303383.21550000104</v>
      </c>
      <c r="E9">
        <v>5</v>
      </c>
      <c r="F9" t="str">
        <f>_xlfn.XLOOKUP(G9,$C$3:$C$119,$B$3:$B$119)</f>
        <v>Mountain-200 Silver, 42</v>
      </c>
      <c r="G9" s="4">
        <f>LARGE($C$3:$C$119,E9)</f>
        <v>6035426.8502000086</v>
      </c>
      <c r="J9" s="2" t="s">
        <v>113</v>
      </c>
      <c r="K9" s="4">
        <v>31594381.553200137</v>
      </c>
    </row>
    <row r="10" spans="2:13" x14ac:dyDescent="0.25">
      <c r="B10" s="2" t="s">
        <v>2812</v>
      </c>
      <c r="C10" s="4">
        <v>69248.771900000007</v>
      </c>
      <c r="E10">
        <v>4</v>
      </c>
      <c r="F10" t="str">
        <f t="shared" ref="F10:F13" si="1">_xlfn.XLOOKUP(G10,$C$3:$C$119,$B$3:$B$119)</f>
        <v>Mountain-200 Black, 38</v>
      </c>
      <c r="G10" s="4">
        <f>LARGE($C$3:$C$119,E10)</f>
        <v>6071041.446800001</v>
      </c>
      <c r="J10" s="2" t="s">
        <v>114</v>
      </c>
      <c r="K10" s="4">
        <v>23916414.181299996</v>
      </c>
    </row>
    <row r="11" spans="2:13" x14ac:dyDescent="0.25">
      <c r="B11" s="2" t="s">
        <v>2813</v>
      </c>
      <c r="C11" s="4">
        <v>81452.009100000054</v>
      </c>
      <c r="E11">
        <v>3</v>
      </c>
      <c r="F11" t="str">
        <f t="shared" si="1"/>
        <v>Mountain-200 Silver, 46</v>
      </c>
      <c r="G11" s="4">
        <f>LARGE($C$3:$C$119,E11)</f>
        <v>6142629.2118000062</v>
      </c>
      <c r="J11" s="2" t="s">
        <v>117</v>
      </c>
      <c r="K11" s="4">
        <v>19035074.116200175</v>
      </c>
    </row>
    <row r="12" spans="2:13" x14ac:dyDescent="0.25">
      <c r="B12" s="2" t="s">
        <v>2814</v>
      </c>
      <c r="C12" s="4">
        <v>78232.562100000112</v>
      </c>
      <c r="E12">
        <v>2</v>
      </c>
      <c r="F12" t="str">
        <f t="shared" si="1"/>
        <v>Mountain-200 Black, 42</v>
      </c>
      <c r="G12" s="4">
        <f>LARGE($C$3:$C$119,E12)</f>
        <v>6413590.111200002</v>
      </c>
      <c r="J12" s="2" t="s">
        <v>111</v>
      </c>
      <c r="K12" s="4">
        <v>9425341.0249999985</v>
      </c>
    </row>
    <row r="13" spans="2:13" x14ac:dyDescent="0.25">
      <c r="B13" s="2" t="s">
        <v>2815</v>
      </c>
      <c r="C13" s="4">
        <v>260516.15999999977</v>
      </c>
      <c r="E13">
        <v>1</v>
      </c>
      <c r="F13" t="str">
        <f t="shared" si="1"/>
        <v>Mountain-200 Black, 46</v>
      </c>
      <c r="G13" s="4">
        <f>LARGE($C$3:$C$119,E13)</f>
        <v>6607699.9263000106</v>
      </c>
      <c r="J13" s="2" t="s">
        <v>115</v>
      </c>
      <c r="K13" s="4">
        <v>2864789.5867000055</v>
      </c>
    </row>
    <row r="14" spans="2:13" x14ac:dyDescent="0.25">
      <c r="B14" s="2" t="s">
        <v>2816</v>
      </c>
      <c r="C14" s="4">
        <v>323654.52000000019</v>
      </c>
      <c r="J14" s="2" t="s">
        <v>112</v>
      </c>
      <c r="K14" s="4">
        <v>260179.77430000145</v>
      </c>
    </row>
    <row r="15" spans="2:13" x14ac:dyDescent="0.25">
      <c r="B15" s="2" t="s">
        <v>2817</v>
      </c>
      <c r="C15" s="4">
        <v>186933.61600000004</v>
      </c>
      <c r="F15" t="s">
        <v>107</v>
      </c>
      <c r="G15" s="1">
        <f>SUM(C3:C132)-SUM(G3:G7)</f>
        <v>95020190.099700034</v>
      </c>
      <c r="J15" s="2" t="s">
        <v>116</v>
      </c>
      <c r="K15" s="4">
        <v>33580.48589999984</v>
      </c>
    </row>
    <row r="16" spans="2:13" x14ac:dyDescent="0.25">
      <c r="B16" s="2" t="s">
        <v>2818</v>
      </c>
      <c r="C16" s="4">
        <v>268332.74149999977</v>
      </c>
      <c r="F16" t="s">
        <v>108</v>
      </c>
      <c r="G16" s="1">
        <f>SUM(C3:C132)</f>
        <v>126290577.64600006</v>
      </c>
    </row>
    <row r="17" spans="2:15" x14ac:dyDescent="0.25">
      <c r="B17" s="2" t="s">
        <v>2819</v>
      </c>
      <c r="C17" s="4">
        <v>142858.26839999977</v>
      </c>
      <c r="K17" t="str">
        <f t="shared" ref="K17:L25" si="2">J7</f>
        <v>Color</v>
      </c>
      <c r="L17" t="str">
        <f t="shared" si="2"/>
        <v xml:space="preserve"> Profit</v>
      </c>
      <c r="M17" t="s">
        <v>119</v>
      </c>
    </row>
    <row r="18" spans="2:15" x14ac:dyDescent="0.25">
      <c r="B18" s="2" t="s">
        <v>2820</v>
      </c>
      <c r="C18" s="4">
        <v>146271.2071</v>
      </c>
      <c r="K18" t="str">
        <f t="shared" si="2"/>
        <v>Black</v>
      </c>
      <c r="L18" s="31">
        <f t="shared" si="2"/>
        <v>39160816.923399791</v>
      </c>
      <c r="M18">
        <f>LARGE($K$8:$K$15,N18)</f>
        <v>39160816.923399791</v>
      </c>
      <c r="N18">
        <v>1</v>
      </c>
    </row>
    <row r="19" spans="2:15" x14ac:dyDescent="0.25">
      <c r="B19" s="2" t="s">
        <v>2821</v>
      </c>
      <c r="C19" s="4">
        <v>54177.162399999783</v>
      </c>
      <c r="K19" t="str">
        <f t="shared" si="2"/>
        <v>Red</v>
      </c>
      <c r="L19" s="31">
        <f t="shared" si="2"/>
        <v>31594381.553200137</v>
      </c>
      <c r="M19">
        <f t="shared" ref="M19:M20" si="3">LARGE($K$8:$K$15,N19)</f>
        <v>31594381.553200137</v>
      </c>
      <c r="N19">
        <v>2</v>
      </c>
    </row>
    <row r="20" spans="2:15" x14ac:dyDescent="0.25">
      <c r="B20" s="2" t="s">
        <v>2822</v>
      </c>
      <c r="C20" s="4">
        <v>54579.581899999837</v>
      </c>
      <c r="K20" t="str">
        <f t="shared" si="2"/>
        <v>Silver</v>
      </c>
      <c r="L20" s="31">
        <f t="shared" si="2"/>
        <v>23916414.181299996</v>
      </c>
      <c r="M20">
        <f t="shared" si="3"/>
        <v>23916414.181299996</v>
      </c>
      <c r="N20">
        <v>3</v>
      </c>
    </row>
    <row r="21" spans="2:15" x14ac:dyDescent="0.25">
      <c r="B21" s="2" t="s">
        <v>2823</v>
      </c>
      <c r="C21" s="4">
        <v>53199.857899999843</v>
      </c>
      <c r="K21" t="str">
        <f t="shared" si="2"/>
        <v>Yellow</v>
      </c>
      <c r="L21" s="31">
        <f t="shared" si="2"/>
        <v>19035074.116200175</v>
      </c>
      <c r="N21" t="s">
        <v>108</v>
      </c>
      <c r="O21" s="1">
        <f>SUM(K8:K15)</f>
        <v>126290577.6460001</v>
      </c>
    </row>
    <row r="22" spans="2:15" x14ac:dyDescent="0.25">
      <c r="B22" s="2" t="s">
        <v>2824</v>
      </c>
      <c r="C22" s="4">
        <v>50750.847799999872</v>
      </c>
      <c r="K22" t="str">
        <f t="shared" si="2"/>
        <v>Blue</v>
      </c>
      <c r="L22" s="31">
        <f t="shared" si="2"/>
        <v>9425341.0249999985</v>
      </c>
      <c r="N22" t="s">
        <v>11</v>
      </c>
      <c r="O22" s="8">
        <f>SUM(M18:M20)/O21</f>
        <v>0.74963322222873996</v>
      </c>
    </row>
    <row r="23" spans="2:15" x14ac:dyDescent="0.25">
      <c r="B23" s="2" t="s">
        <v>2825</v>
      </c>
      <c r="C23" s="4">
        <v>226805.06969999996</v>
      </c>
      <c r="K23" t="str">
        <f t="shared" si="2"/>
        <v>Unspecified</v>
      </c>
      <c r="L23" s="31">
        <f t="shared" si="2"/>
        <v>2864789.5867000055</v>
      </c>
    </row>
    <row r="24" spans="2:15" x14ac:dyDescent="0.25">
      <c r="B24" s="2" t="s">
        <v>2826</v>
      </c>
      <c r="C24" s="4">
        <v>152134.98250000007</v>
      </c>
      <c r="K24" t="str">
        <f t="shared" si="2"/>
        <v>Multi</v>
      </c>
      <c r="L24" s="31">
        <f t="shared" si="2"/>
        <v>260179.77430000145</v>
      </c>
    </row>
    <row r="25" spans="2:15" x14ac:dyDescent="0.25">
      <c r="B25" s="2" t="s">
        <v>2827</v>
      </c>
      <c r="C25" s="4">
        <v>133266.34699999995</v>
      </c>
      <c r="K25" t="str">
        <f t="shared" si="2"/>
        <v>White</v>
      </c>
      <c r="L25" s="31">
        <f t="shared" si="2"/>
        <v>33580.48589999984</v>
      </c>
    </row>
    <row r="26" spans="2:15" x14ac:dyDescent="0.25">
      <c r="B26" s="2" t="s">
        <v>2828</v>
      </c>
      <c r="C26" s="4">
        <v>100979.84990000032</v>
      </c>
    </row>
    <row r="27" spans="2:15" x14ac:dyDescent="0.25">
      <c r="B27" s="2" t="s">
        <v>94</v>
      </c>
      <c r="C27" s="4">
        <v>837399.80520000006</v>
      </c>
    </row>
    <row r="28" spans="2:15" x14ac:dyDescent="0.25">
      <c r="B28" s="2" t="s">
        <v>95</v>
      </c>
      <c r="C28" s="4">
        <v>617342.36080000014</v>
      </c>
      <c r="J28" s="32"/>
      <c r="K28" s="32"/>
      <c r="L28" s="32"/>
      <c r="M28" s="32"/>
      <c r="N28" s="32"/>
      <c r="O28" s="32"/>
    </row>
    <row r="29" spans="2:15" x14ac:dyDescent="0.25">
      <c r="B29" s="2" t="s">
        <v>96</v>
      </c>
      <c r="C29" s="4">
        <v>977704.88720000058</v>
      </c>
    </row>
    <row r="30" spans="2:15" x14ac:dyDescent="0.25">
      <c r="B30" s="2" t="s">
        <v>97</v>
      </c>
      <c r="C30" s="4">
        <v>976227.99160000018</v>
      </c>
      <c r="J30" s="7" t="s">
        <v>18615</v>
      </c>
      <c r="K30" s="2" t="s">
        <v>118</v>
      </c>
      <c r="L30" t="s">
        <v>108</v>
      </c>
    </row>
    <row r="31" spans="2:15" x14ac:dyDescent="0.25">
      <c r="B31" s="2" t="s">
        <v>98</v>
      </c>
      <c r="C31" s="4">
        <v>901628.37359999993</v>
      </c>
      <c r="J31" s="2" t="s">
        <v>18616</v>
      </c>
      <c r="K31" s="4">
        <v>5769264.515200126</v>
      </c>
      <c r="L31" s="1">
        <f>SUM(K31:K32)</f>
        <v>126290577.64600046</v>
      </c>
    </row>
    <row r="32" spans="2:15" x14ac:dyDescent="0.25">
      <c r="B32" s="2" t="s">
        <v>99</v>
      </c>
      <c r="C32" s="4">
        <v>624890.95200000016</v>
      </c>
      <c r="J32" s="2" t="s">
        <v>18617</v>
      </c>
      <c r="K32" s="4">
        <v>120521313.13080034</v>
      </c>
    </row>
    <row r="33" spans="2:14" x14ac:dyDescent="0.25">
      <c r="B33" s="2" t="s">
        <v>100</v>
      </c>
      <c r="C33" s="4">
        <v>778138.01879999996</v>
      </c>
      <c r="J33" t="str">
        <f>J30</f>
        <v>Product Price Type</v>
      </c>
      <c r="K33" t="str">
        <f>K30</f>
        <v xml:space="preserve"> Profit</v>
      </c>
      <c r="L33" t="s">
        <v>11</v>
      </c>
      <c r="M33" t="s">
        <v>120</v>
      </c>
      <c r="N33" t="s">
        <v>121</v>
      </c>
    </row>
    <row r="34" spans="2:14" x14ac:dyDescent="0.25">
      <c r="B34" s="2" t="s">
        <v>101</v>
      </c>
      <c r="C34" s="4">
        <v>523718.13119999995</v>
      </c>
      <c r="J34" t="str">
        <f t="shared" ref="J34:K34" si="4">J31</f>
        <v>Cheap</v>
      </c>
      <c r="K34" s="1">
        <f t="shared" si="4"/>
        <v>5769264.515200126</v>
      </c>
      <c r="L34" s="8">
        <f>K31/L31</f>
        <v>4.5682462007353361E-2</v>
      </c>
      <c r="M34">
        <v>1</v>
      </c>
      <c r="N34">
        <v>0.7</v>
      </c>
    </row>
    <row r="35" spans="2:14" x14ac:dyDescent="0.25">
      <c r="B35" s="2" t="s">
        <v>78</v>
      </c>
      <c r="C35" s="4">
        <v>6071041.446800001</v>
      </c>
      <c r="J35" t="str">
        <f t="shared" ref="J35:K35" si="5">J32</f>
        <v>Expensive</v>
      </c>
      <c r="K35" s="1">
        <f t="shared" si="5"/>
        <v>120521313.13080034</v>
      </c>
      <c r="L35" s="8">
        <f>K32/L31</f>
        <v>0.95431753799264663</v>
      </c>
      <c r="M35">
        <v>1</v>
      </c>
      <c r="N35">
        <v>0.7</v>
      </c>
    </row>
    <row r="36" spans="2:14" x14ac:dyDescent="0.25">
      <c r="B36" s="2" t="s">
        <v>79</v>
      </c>
      <c r="C36" s="4">
        <v>6413590.111200002</v>
      </c>
    </row>
    <row r="37" spans="2:14" x14ac:dyDescent="0.25">
      <c r="B37" s="2" t="s">
        <v>80</v>
      </c>
      <c r="C37" s="4">
        <v>6607699.9263000106</v>
      </c>
    </row>
    <row r="38" spans="2:14" x14ac:dyDescent="0.25">
      <c r="B38" s="2" t="s">
        <v>75</v>
      </c>
      <c r="C38" s="4">
        <v>6033397.2189000119</v>
      </c>
    </row>
    <row r="39" spans="2:14" x14ac:dyDescent="0.25">
      <c r="B39" s="2" t="s">
        <v>76</v>
      </c>
      <c r="C39" s="4">
        <v>6035426.8502000086</v>
      </c>
    </row>
    <row r="40" spans="2:14" x14ac:dyDescent="0.25">
      <c r="B40" s="2" t="s">
        <v>77</v>
      </c>
      <c r="C40" s="4">
        <v>6142629.2118000062</v>
      </c>
    </row>
    <row r="41" spans="2:14" x14ac:dyDescent="0.25">
      <c r="B41" s="2" t="s">
        <v>2829</v>
      </c>
      <c r="C41" s="4">
        <v>564434.52240000002</v>
      </c>
    </row>
    <row r="42" spans="2:14" x14ac:dyDescent="0.25">
      <c r="B42" s="2" t="s">
        <v>2830</v>
      </c>
      <c r="C42" s="4">
        <v>471760.94839999994</v>
      </c>
    </row>
    <row r="43" spans="2:14" x14ac:dyDescent="0.25">
      <c r="B43" s="2" t="s">
        <v>2831</v>
      </c>
      <c r="C43" s="4">
        <v>493792.77919999993</v>
      </c>
    </row>
    <row r="44" spans="2:14" x14ac:dyDescent="0.25">
      <c r="B44" s="2" t="s">
        <v>2832</v>
      </c>
      <c r="C44" s="4">
        <v>484350.5659999997</v>
      </c>
    </row>
    <row r="45" spans="2:14" x14ac:dyDescent="0.25">
      <c r="B45" s="2" t="s">
        <v>2833</v>
      </c>
      <c r="C45" s="4">
        <v>123441.38089999999</v>
      </c>
    </row>
    <row r="46" spans="2:14" x14ac:dyDescent="0.25">
      <c r="B46" s="2" t="s">
        <v>2834</v>
      </c>
      <c r="C46" s="4">
        <v>126386.30450000004</v>
      </c>
    </row>
    <row r="47" spans="2:14" x14ac:dyDescent="0.25">
      <c r="B47" s="2" t="s">
        <v>2835</v>
      </c>
      <c r="C47" s="4">
        <v>134975.66500000001</v>
      </c>
    </row>
    <row r="48" spans="2:14" x14ac:dyDescent="0.25">
      <c r="B48" s="2" t="s">
        <v>2836</v>
      </c>
      <c r="C48" s="4">
        <v>145037.48730000001</v>
      </c>
    </row>
    <row r="49" spans="2:3" x14ac:dyDescent="0.25">
      <c r="B49" s="2" t="s">
        <v>2837</v>
      </c>
      <c r="C49" s="4">
        <v>101109.0436</v>
      </c>
    </row>
    <row r="50" spans="2:3" x14ac:dyDescent="0.25">
      <c r="B50" s="2" t="s">
        <v>2838</v>
      </c>
      <c r="C50" s="4">
        <v>106046.87729999998</v>
      </c>
    </row>
    <row r="51" spans="2:3" x14ac:dyDescent="0.25">
      <c r="B51" s="2" t="s">
        <v>2839</v>
      </c>
      <c r="C51" s="4">
        <v>98600.486400000009</v>
      </c>
    </row>
    <row r="52" spans="2:3" x14ac:dyDescent="0.25">
      <c r="B52" s="2" t="s">
        <v>2840</v>
      </c>
      <c r="C52" s="4">
        <v>100141.11900000001</v>
      </c>
    </row>
    <row r="53" spans="2:3" x14ac:dyDescent="0.25">
      <c r="B53" s="2" t="s">
        <v>2841</v>
      </c>
      <c r="C53" s="4">
        <v>145333.0086</v>
      </c>
    </row>
    <row r="54" spans="2:3" x14ac:dyDescent="0.25">
      <c r="B54" s="2" t="s">
        <v>2842</v>
      </c>
      <c r="C54" s="4">
        <v>143792.37599999996</v>
      </c>
    </row>
    <row r="55" spans="2:3" x14ac:dyDescent="0.25">
      <c r="B55" s="2" t="s">
        <v>2843</v>
      </c>
      <c r="C55" s="4">
        <v>47150.681999999993</v>
      </c>
    </row>
    <row r="56" spans="2:3" x14ac:dyDescent="0.25">
      <c r="B56" s="2" t="s">
        <v>2844</v>
      </c>
      <c r="C56" s="4">
        <v>15954.529499999951</v>
      </c>
    </row>
    <row r="57" spans="2:3" x14ac:dyDescent="0.25">
      <c r="B57" s="2" t="s">
        <v>2845</v>
      </c>
      <c r="C57" s="4">
        <v>17625.956399999937</v>
      </c>
    </row>
    <row r="58" spans="2:3" x14ac:dyDescent="0.25">
      <c r="B58" s="2" t="s">
        <v>2846</v>
      </c>
      <c r="C58" s="4">
        <v>98422.84529999971</v>
      </c>
    </row>
    <row r="59" spans="2:3" x14ac:dyDescent="0.25">
      <c r="B59" s="2" t="s">
        <v>2847</v>
      </c>
      <c r="C59" s="4">
        <v>61733.153199999964</v>
      </c>
    </row>
    <row r="60" spans="2:3" x14ac:dyDescent="0.25">
      <c r="B60" s="2" t="s">
        <v>102</v>
      </c>
      <c r="C60" s="4">
        <v>4154799.5373999975</v>
      </c>
    </row>
    <row r="61" spans="2:3" x14ac:dyDescent="0.25">
      <c r="B61" s="2" t="s">
        <v>103</v>
      </c>
      <c r="C61" s="4">
        <v>4638799.2125999965</v>
      </c>
    </row>
    <row r="62" spans="2:3" x14ac:dyDescent="0.25">
      <c r="B62" s="2" t="s">
        <v>104</v>
      </c>
      <c r="C62" s="4">
        <v>4558601.5919999974</v>
      </c>
    </row>
    <row r="63" spans="2:3" x14ac:dyDescent="0.25">
      <c r="B63" s="2" t="s">
        <v>105</v>
      </c>
      <c r="C63" s="4">
        <v>4399613.3265999956</v>
      </c>
    </row>
    <row r="64" spans="2:3" x14ac:dyDescent="0.25">
      <c r="B64" s="2" t="s">
        <v>106</v>
      </c>
      <c r="C64" s="4">
        <v>5022903.6059999978</v>
      </c>
    </row>
    <row r="65" spans="2:3" x14ac:dyDescent="0.25">
      <c r="B65" s="2" t="s">
        <v>85</v>
      </c>
      <c r="C65" s="4">
        <v>2442271.2307999986</v>
      </c>
    </row>
    <row r="66" spans="2:3" x14ac:dyDescent="0.25">
      <c r="B66" s="2" t="s">
        <v>86</v>
      </c>
      <c r="C66" s="4">
        <v>2622907.3976999978</v>
      </c>
    </row>
    <row r="67" spans="2:3" x14ac:dyDescent="0.25">
      <c r="B67" s="2" t="s">
        <v>87</v>
      </c>
      <c r="C67" s="4">
        <v>2931267.1126999944</v>
      </c>
    </row>
    <row r="68" spans="2:3" x14ac:dyDescent="0.25">
      <c r="B68" s="2" t="s">
        <v>88</v>
      </c>
      <c r="C68" s="4">
        <v>2535296.6136999978</v>
      </c>
    </row>
    <row r="69" spans="2:3" x14ac:dyDescent="0.25">
      <c r="B69" s="2" t="s">
        <v>81</v>
      </c>
      <c r="C69" s="4">
        <v>1357259.3647999985</v>
      </c>
    </row>
    <row r="70" spans="2:3" x14ac:dyDescent="0.25">
      <c r="B70" s="2" t="s">
        <v>82</v>
      </c>
      <c r="C70" s="4">
        <v>1528303.6307999969</v>
      </c>
    </row>
    <row r="71" spans="2:3" x14ac:dyDescent="0.25">
      <c r="B71" s="2" t="s">
        <v>83</v>
      </c>
      <c r="C71" s="4">
        <v>1270350.3863999993</v>
      </c>
    </row>
    <row r="72" spans="2:3" x14ac:dyDescent="0.25">
      <c r="B72" s="2" t="s">
        <v>84</v>
      </c>
      <c r="C72" s="4">
        <v>2837717.3114999956</v>
      </c>
    </row>
    <row r="73" spans="2:3" x14ac:dyDescent="0.25">
      <c r="B73" s="2" t="s">
        <v>2848</v>
      </c>
      <c r="C73" s="4">
        <v>1621654.5599999989</v>
      </c>
    </row>
    <row r="74" spans="2:3" x14ac:dyDescent="0.25">
      <c r="B74" s="2" t="s">
        <v>2849</v>
      </c>
      <c r="C74" s="4">
        <v>1569083.7599999981</v>
      </c>
    </row>
    <row r="75" spans="2:3" x14ac:dyDescent="0.25">
      <c r="B75" s="2" t="s">
        <v>2850</v>
      </c>
      <c r="C75" s="4">
        <v>1424977.9199999995</v>
      </c>
    </row>
    <row r="76" spans="2:3" x14ac:dyDescent="0.25">
      <c r="B76" s="2" t="s">
        <v>2851</v>
      </c>
      <c r="C76" s="4">
        <v>1564754.399999999</v>
      </c>
    </row>
    <row r="77" spans="2:3" x14ac:dyDescent="0.25">
      <c r="B77" s="2" t="s">
        <v>89</v>
      </c>
      <c r="C77" s="4">
        <v>1122748.2551999995</v>
      </c>
    </row>
    <row r="78" spans="2:3" x14ac:dyDescent="0.25">
      <c r="B78" s="2" t="s">
        <v>90</v>
      </c>
      <c r="C78" s="4">
        <v>1089403.7283000005</v>
      </c>
    </row>
    <row r="79" spans="2:3" x14ac:dyDescent="0.25">
      <c r="B79" s="2" t="s">
        <v>91</v>
      </c>
      <c r="C79" s="4">
        <v>1223209.5647999998</v>
      </c>
    </row>
    <row r="80" spans="2:3" x14ac:dyDescent="0.25">
      <c r="B80" s="2" t="s">
        <v>92</v>
      </c>
      <c r="C80" s="4">
        <v>1214653.2725999998</v>
      </c>
    </row>
    <row r="81" spans="2:3" x14ac:dyDescent="0.25">
      <c r="B81" s="2" t="s">
        <v>93</v>
      </c>
      <c r="C81" s="4">
        <v>1186046.2052999989</v>
      </c>
    </row>
    <row r="82" spans="2:3" x14ac:dyDescent="0.25">
      <c r="B82" s="2" t="s">
        <v>72</v>
      </c>
      <c r="C82" s="4">
        <v>196061.31249999997</v>
      </c>
    </row>
    <row r="83" spans="2:3" x14ac:dyDescent="0.25">
      <c r="B83" s="2" t="s">
        <v>73</v>
      </c>
      <c r="C83" s="4">
        <v>212239.58169999989</v>
      </c>
    </row>
    <row r="84" spans="2:3" x14ac:dyDescent="0.25">
      <c r="B84" s="2" t="s">
        <v>74</v>
      </c>
      <c r="C84" s="4">
        <v>293256.61169999983</v>
      </c>
    </row>
    <row r="85" spans="2:3" x14ac:dyDescent="0.25">
      <c r="B85" s="2" t="s">
        <v>69</v>
      </c>
      <c r="C85" s="4">
        <v>241554.64659999989</v>
      </c>
    </row>
    <row r="86" spans="2:3" x14ac:dyDescent="0.25">
      <c r="B86" s="2" t="s">
        <v>70</v>
      </c>
      <c r="C86" s="4">
        <v>230757.4647999999</v>
      </c>
    </row>
    <row r="87" spans="2:3" x14ac:dyDescent="0.25">
      <c r="B87" s="2" t="s">
        <v>71</v>
      </c>
      <c r="C87" s="4">
        <v>186552.57929999998</v>
      </c>
    </row>
    <row r="88" spans="2:3" x14ac:dyDescent="0.25">
      <c r="B88" s="2" t="s">
        <v>66</v>
      </c>
      <c r="C88" s="4">
        <v>204756.84609999994</v>
      </c>
    </row>
    <row r="89" spans="2:3" x14ac:dyDescent="0.25">
      <c r="B89" s="2" t="s">
        <v>67</v>
      </c>
      <c r="C89" s="4">
        <v>261925.88069999975</v>
      </c>
    </row>
    <row r="90" spans="2:3" x14ac:dyDescent="0.25">
      <c r="B90" s="2" t="s">
        <v>68</v>
      </c>
      <c r="C90" s="4">
        <v>195172.46229999993</v>
      </c>
    </row>
    <row r="91" spans="2:3" x14ac:dyDescent="0.25">
      <c r="B91" s="2" t="s">
        <v>63</v>
      </c>
      <c r="C91" s="4">
        <v>277311.95449999988</v>
      </c>
    </row>
    <row r="92" spans="2:3" x14ac:dyDescent="0.25">
      <c r="B92" s="2" t="s">
        <v>64</v>
      </c>
      <c r="C92" s="4">
        <v>158677.60539999997</v>
      </c>
    </row>
    <row r="93" spans="2:3" x14ac:dyDescent="0.25">
      <c r="B93" s="2" t="s">
        <v>65</v>
      </c>
      <c r="C93" s="4">
        <v>227842.61699999994</v>
      </c>
    </row>
    <row r="94" spans="2:3" x14ac:dyDescent="0.25">
      <c r="B94" s="2" t="s">
        <v>2852</v>
      </c>
      <c r="C94" s="4">
        <v>772010.45279999962</v>
      </c>
    </row>
    <row r="95" spans="2:3" x14ac:dyDescent="0.25">
      <c r="B95" s="2" t="s">
        <v>2853</v>
      </c>
      <c r="C95" s="4">
        <v>726263.13959999999</v>
      </c>
    </row>
    <row r="96" spans="2:3" x14ac:dyDescent="0.25">
      <c r="B96" s="2" t="s">
        <v>2854</v>
      </c>
      <c r="C96" s="4">
        <v>783201.85559999966</v>
      </c>
    </row>
    <row r="97" spans="2:3" x14ac:dyDescent="0.25">
      <c r="B97" s="2" t="s">
        <v>2855</v>
      </c>
      <c r="C97" s="4">
        <v>677767.0607999994</v>
      </c>
    </row>
    <row r="98" spans="2:3" x14ac:dyDescent="0.25">
      <c r="B98" s="2" t="s">
        <v>2856</v>
      </c>
      <c r="C98" s="4">
        <v>48962.991100000138</v>
      </c>
    </row>
    <row r="99" spans="2:3" x14ac:dyDescent="0.25">
      <c r="B99" s="2" t="s">
        <v>2857</v>
      </c>
      <c r="C99" s="4">
        <v>52700.718800000155</v>
      </c>
    </row>
    <row r="100" spans="2:3" x14ac:dyDescent="0.25">
      <c r="B100" s="2" t="s">
        <v>2858</v>
      </c>
      <c r="C100" s="4">
        <v>52601.377200000024</v>
      </c>
    </row>
    <row r="101" spans="2:3" x14ac:dyDescent="0.25">
      <c r="B101" s="2" t="s">
        <v>2859</v>
      </c>
      <c r="C101" s="4">
        <v>53855.564900000143</v>
      </c>
    </row>
    <row r="102" spans="2:3" x14ac:dyDescent="0.25">
      <c r="B102" s="2" t="s">
        <v>2860</v>
      </c>
      <c r="C102" s="4">
        <v>475638.8455</v>
      </c>
    </row>
    <row r="103" spans="2:3" x14ac:dyDescent="0.25">
      <c r="B103" s="2" t="s">
        <v>2861</v>
      </c>
      <c r="C103" s="4">
        <v>483414.65900000022</v>
      </c>
    </row>
    <row r="104" spans="2:3" x14ac:dyDescent="0.25">
      <c r="B104" s="2" t="s">
        <v>2862</v>
      </c>
      <c r="C104" s="4">
        <v>500346.21910000022</v>
      </c>
    </row>
    <row r="105" spans="2:3" x14ac:dyDescent="0.25">
      <c r="B105" s="2" t="s">
        <v>2863</v>
      </c>
      <c r="C105" s="4">
        <v>178047.08470000006</v>
      </c>
    </row>
    <row r="106" spans="2:3" x14ac:dyDescent="0.25">
      <c r="B106" s="2" t="s">
        <v>2864</v>
      </c>
      <c r="C106" s="4">
        <v>49354.460000000021</v>
      </c>
    </row>
    <row r="107" spans="2:3" x14ac:dyDescent="0.25">
      <c r="B107" s="2" t="s">
        <v>2865</v>
      </c>
      <c r="C107" s="4">
        <v>1752842.670299999</v>
      </c>
    </row>
    <row r="108" spans="2:3" x14ac:dyDescent="0.25">
      <c r="B108" s="2" t="s">
        <v>2866</v>
      </c>
      <c r="C108" s="4">
        <v>1419955.9253999991</v>
      </c>
    </row>
    <row r="109" spans="2:3" x14ac:dyDescent="0.25">
      <c r="B109" s="2" t="s">
        <v>2867</v>
      </c>
      <c r="C109" s="4">
        <v>1554373.6082999993</v>
      </c>
    </row>
    <row r="110" spans="2:3" x14ac:dyDescent="0.25">
      <c r="B110" s="2" t="s">
        <v>2868</v>
      </c>
      <c r="C110" s="4">
        <v>1389283.4339999994</v>
      </c>
    </row>
    <row r="111" spans="2:3" x14ac:dyDescent="0.25">
      <c r="B111" s="2" t="s">
        <v>2869</v>
      </c>
      <c r="C111" s="4">
        <v>1589556.7601999999</v>
      </c>
    </row>
    <row r="112" spans="2:3" x14ac:dyDescent="0.25">
      <c r="B112" s="2" t="s">
        <v>2870</v>
      </c>
      <c r="C112" s="4">
        <v>1489420.0970999985</v>
      </c>
    </row>
    <row r="113" spans="2:3" x14ac:dyDescent="0.25">
      <c r="B113" s="2" t="s">
        <v>2871</v>
      </c>
      <c r="C113" s="4">
        <v>1551667.2119999991</v>
      </c>
    </row>
    <row r="114" spans="2:3" x14ac:dyDescent="0.25">
      <c r="B114" s="2" t="s">
        <v>2872</v>
      </c>
      <c r="C114" s="4">
        <v>1381164.2451000002</v>
      </c>
    </row>
    <row r="115" spans="2:3" x14ac:dyDescent="0.25">
      <c r="B115" s="2" t="s">
        <v>2873</v>
      </c>
      <c r="C115" s="4">
        <v>475788.67199999996</v>
      </c>
    </row>
    <row r="116" spans="2:3" x14ac:dyDescent="0.25">
      <c r="B116" s="2" t="s">
        <v>2874</v>
      </c>
      <c r="C116" s="4">
        <v>484522.95679999981</v>
      </c>
    </row>
    <row r="117" spans="2:3" x14ac:dyDescent="0.25">
      <c r="B117" s="2" t="s">
        <v>2875</v>
      </c>
      <c r="C117" s="4">
        <v>431657.54879999999</v>
      </c>
    </row>
    <row r="118" spans="2:3" x14ac:dyDescent="0.25">
      <c r="B118" s="2" t="s">
        <v>2876</v>
      </c>
      <c r="C118" s="4">
        <v>413729.28000000003</v>
      </c>
    </row>
    <row r="119" spans="2:3" x14ac:dyDescent="0.25">
      <c r="B119" s="2" t="s">
        <v>2877</v>
      </c>
      <c r="C119" s="4">
        <v>141014.41040000005</v>
      </c>
    </row>
    <row r="120" spans="2:3" x14ac:dyDescent="0.25">
      <c r="B120" s="2" t="s">
        <v>2878</v>
      </c>
      <c r="C120" s="4">
        <v>141014.41039999999</v>
      </c>
    </row>
    <row r="121" spans="2:3" x14ac:dyDescent="0.25">
      <c r="B121" s="2" t="s">
        <v>2879</v>
      </c>
      <c r="C121" s="4">
        <v>164610.44719999997</v>
      </c>
    </row>
    <row r="122" spans="2:3" x14ac:dyDescent="0.25">
      <c r="B122" s="2" t="s">
        <v>2880</v>
      </c>
      <c r="C122" s="4">
        <v>146632.51439999999</v>
      </c>
    </row>
    <row r="123" spans="2:3" x14ac:dyDescent="0.25">
      <c r="B123" s="2" t="s">
        <v>2881</v>
      </c>
      <c r="C123" s="4">
        <v>186801.95799999998</v>
      </c>
    </row>
    <row r="124" spans="2:3" x14ac:dyDescent="0.25">
      <c r="B124" s="2" t="s">
        <v>2882</v>
      </c>
      <c r="C124" s="4">
        <v>164048.63680000007</v>
      </c>
    </row>
    <row r="125" spans="2:3" x14ac:dyDescent="0.25">
      <c r="B125" s="2" t="s">
        <v>2883</v>
      </c>
      <c r="C125" s="4">
        <v>182588.37999999995</v>
      </c>
    </row>
    <row r="126" spans="2:3" x14ac:dyDescent="0.25">
      <c r="B126" s="2" t="s">
        <v>2884</v>
      </c>
      <c r="C126" s="4">
        <v>142138.0312</v>
      </c>
    </row>
    <row r="127" spans="2:3" x14ac:dyDescent="0.25">
      <c r="B127" s="2" t="s">
        <v>2885</v>
      </c>
      <c r="C127" s="4">
        <v>153374.23920000001</v>
      </c>
    </row>
    <row r="128" spans="2:3" x14ac:dyDescent="0.25">
      <c r="B128" s="2" t="s">
        <v>2886</v>
      </c>
      <c r="C128" s="4">
        <v>156464.19639999999</v>
      </c>
    </row>
    <row r="129" spans="2:3" x14ac:dyDescent="0.25">
      <c r="B129" s="2" t="s">
        <v>2887</v>
      </c>
      <c r="C129" s="4">
        <v>139701.23510000019</v>
      </c>
    </row>
    <row r="130" spans="2:3" x14ac:dyDescent="0.25">
      <c r="B130" s="2" t="s">
        <v>2888</v>
      </c>
      <c r="C130" s="4">
        <v>168200.79430000007</v>
      </c>
    </row>
    <row r="131" spans="2:3" x14ac:dyDescent="0.25">
      <c r="B131" s="2" t="s">
        <v>2889</v>
      </c>
      <c r="C131" s="4">
        <v>168069.35320000001</v>
      </c>
    </row>
    <row r="132" spans="2:3" x14ac:dyDescent="0.25">
      <c r="B132" s="2" t="s">
        <v>2890</v>
      </c>
      <c r="C132" s="4">
        <v>136611.11659999995</v>
      </c>
    </row>
  </sheetData>
  <pageMargins left="0.7" right="0.7" top="0.75" bottom="0.75" header="0.3" footer="0.3"/>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V30"/>
  <sheetViews>
    <sheetView topLeftCell="D1" zoomScale="85" zoomScaleNormal="85" workbookViewId="0">
      <selection activeCell="V24" sqref="V24"/>
    </sheetView>
  </sheetViews>
  <sheetFormatPr defaultRowHeight="15" x14ac:dyDescent="0.25"/>
  <cols>
    <col min="1" max="1" width="11.140625" customWidth="1"/>
    <col min="2" max="2" width="12.140625" bestFit="1" customWidth="1"/>
    <col min="3" max="3" width="20.7109375" bestFit="1" customWidth="1"/>
    <col min="4" max="4" width="12.5703125" bestFit="1" customWidth="1"/>
    <col min="5" max="5" width="11.85546875" bestFit="1" customWidth="1"/>
    <col min="6" max="6" width="16" bestFit="1" customWidth="1"/>
    <col min="7" max="7" width="11.5703125" style="17" bestFit="1" customWidth="1"/>
    <col min="8" max="8" width="13.140625" bestFit="1" customWidth="1"/>
    <col min="9" max="9" width="7.5703125" bestFit="1" customWidth="1"/>
    <col min="10" max="10" width="12.140625" bestFit="1" customWidth="1"/>
    <col min="11" max="11" width="9.85546875" bestFit="1" customWidth="1"/>
    <col min="12" max="13" width="8.85546875" bestFit="1" customWidth="1"/>
    <col min="14" max="14" width="12.7109375" bestFit="1" customWidth="1"/>
    <col min="15" max="15" width="20.7109375" bestFit="1" customWidth="1"/>
    <col min="16" max="16" width="12.7109375" bestFit="1" customWidth="1"/>
    <col min="17" max="17" width="12.28515625" bestFit="1" customWidth="1"/>
    <col min="21" max="21" width="11.140625" bestFit="1" customWidth="1"/>
  </cols>
  <sheetData>
    <row r="2" spans="2:15" x14ac:dyDescent="0.25">
      <c r="B2" s="2" t="s">
        <v>0</v>
      </c>
      <c r="C2" s="2" t="s">
        <v>1</v>
      </c>
      <c r="D2" s="2" t="s">
        <v>2</v>
      </c>
      <c r="E2" s="2" t="s">
        <v>13</v>
      </c>
      <c r="F2" s="2" t="s">
        <v>14</v>
      </c>
      <c r="G2" s="15" t="s">
        <v>3</v>
      </c>
      <c r="H2" s="2" t="s">
        <v>4</v>
      </c>
      <c r="I2" s="2" t="s">
        <v>5</v>
      </c>
      <c r="J2" s="2" t="s">
        <v>6</v>
      </c>
    </row>
    <row r="3" spans="2:15" x14ac:dyDescent="0.25">
      <c r="B3" s="9">
        <v>60398</v>
      </c>
      <c r="C3" s="10">
        <v>631920</v>
      </c>
      <c r="D3" s="11">
        <v>126290577.64600056</v>
      </c>
      <c r="E3" s="11">
        <v>180802367.55209872</v>
      </c>
      <c r="F3" s="11">
        <v>307092945.19809812</v>
      </c>
      <c r="G3" s="16">
        <v>606</v>
      </c>
      <c r="H3" s="12">
        <v>158</v>
      </c>
      <c r="I3" s="12">
        <v>448</v>
      </c>
      <c r="J3" s="13">
        <v>0.41124545392774692</v>
      </c>
    </row>
    <row r="6" spans="2:15" x14ac:dyDescent="0.25">
      <c r="I6" s="19" t="s">
        <v>8</v>
      </c>
      <c r="J6" s="2" t="s">
        <v>0</v>
      </c>
      <c r="K6" s="2" t="s">
        <v>23</v>
      </c>
      <c r="L6" s="2" t="s">
        <v>19</v>
      </c>
      <c r="M6" s="2" t="s">
        <v>25</v>
      </c>
      <c r="N6" s="2" t="s">
        <v>6</v>
      </c>
      <c r="O6" s="27" t="s">
        <v>1</v>
      </c>
    </row>
    <row r="7" spans="2:15" x14ac:dyDescent="0.25">
      <c r="I7" s="20">
        <v>2005</v>
      </c>
      <c r="J7" s="28">
        <v>1013</v>
      </c>
      <c r="K7" s="40">
        <v>33370192.171199948</v>
      </c>
      <c r="L7" s="40">
        <v>13403626.559799992</v>
      </c>
      <c r="M7" s="40">
        <v>19966565.611399993</v>
      </c>
      <c r="N7" s="41">
        <v>0.40166465002763618</v>
      </c>
      <c r="O7" s="42">
        <v>10400</v>
      </c>
    </row>
    <row r="8" spans="2:15" x14ac:dyDescent="0.25">
      <c r="I8" s="20">
        <v>2006</v>
      </c>
      <c r="J8" s="28">
        <v>2677</v>
      </c>
      <c r="K8" s="40">
        <v>69484523.200599894</v>
      </c>
      <c r="L8" s="40">
        <v>28177776.426299945</v>
      </c>
      <c r="M8" s="40">
        <v>41306746.774300024</v>
      </c>
      <c r="N8" s="41">
        <v>0.40552593769624762</v>
      </c>
      <c r="O8" s="42">
        <v>28413</v>
      </c>
    </row>
    <row r="9" spans="2:15" x14ac:dyDescent="0.25">
      <c r="I9" s="20">
        <v>2007</v>
      </c>
      <c r="J9" s="28">
        <v>24443</v>
      </c>
      <c r="K9" s="40">
        <v>102379613.11630037</v>
      </c>
      <c r="L9" s="40">
        <v>42547110.664199993</v>
      </c>
      <c r="M9" s="40">
        <v>59832502.452100351</v>
      </c>
      <c r="N9" s="41">
        <v>0.41558186604854297</v>
      </c>
      <c r="O9" s="42">
        <v>255715</v>
      </c>
    </row>
    <row r="10" spans="2:15" x14ac:dyDescent="0.25">
      <c r="B10" s="7" t="s">
        <v>8</v>
      </c>
      <c r="C10" s="2" t="s">
        <v>17</v>
      </c>
      <c r="D10" s="2" t="s">
        <v>23</v>
      </c>
      <c r="E10" s="2" t="s">
        <v>19</v>
      </c>
      <c r="F10" s="2" t="s">
        <v>24</v>
      </c>
      <c r="G10" s="2" t="s">
        <v>6</v>
      </c>
      <c r="I10" s="21">
        <v>2008</v>
      </c>
      <c r="J10" s="29">
        <v>32265</v>
      </c>
      <c r="K10" s="11">
        <v>101858616.70999604</v>
      </c>
      <c r="L10" s="11">
        <v>42162063.995700337</v>
      </c>
      <c r="M10" s="11">
        <v>59696552.714297213</v>
      </c>
      <c r="N10" s="24">
        <v>0.41392731766366803</v>
      </c>
      <c r="O10" s="43">
        <v>337392</v>
      </c>
    </row>
    <row r="11" spans="2:15" x14ac:dyDescent="0.25">
      <c r="B11" s="2">
        <v>2005</v>
      </c>
      <c r="C11" s="3">
        <v>1013</v>
      </c>
      <c r="D11" s="4">
        <v>33370192.171199948</v>
      </c>
      <c r="E11" s="4">
        <v>13403626.559799992</v>
      </c>
      <c r="F11" s="44">
        <v>1954767.7864999995</v>
      </c>
      <c r="G11" s="6">
        <v>0.40166465002763618</v>
      </c>
    </row>
    <row r="12" spans="2:15" x14ac:dyDescent="0.25">
      <c r="B12" s="2">
        <v>2006</v>
      </c>
      <c r="C12" s="3">
        <v>2677</v>
      </c>
      <c r="D12" s="4">
        <v>69484523.200599894</v>
      </c>
      <c r="E12" s="4">
        <v>28177776.426299945</v>
      </c>
      <c r="F12" s="44">
        <v>3883493.3746000151</v>
      </c>
      <c r="G12" s="6">
        <v>0.40552593769624762</v>
      </c>
    </row>
    <row r="13" spans="2:15" x14ac:dyDescent="0.25">
      <c r="B13" s="2">
        <v>2007</v>
      </c>
      <c r="C13" s="3">
        <v>24443</v>
      </c>
      <c r="D13" s="4">
        <v>102379613.11630037</v>
      </c>
      <c r="E13" s="4">
        <v>42547110.664199993</v>
      </c>
      <c r="F13" s="44">
        <v>5718327.1748999273</v>
      </c>
      <c r="G13" s="6">
        <v>0.41558186604854297</v>
      </c>
      <c r="I13" s="7" t="s">
        <v>8</v>
      </c>
    </row>
    <row r="14" spans="2:15" x14ac:dyDescent="0.25">
      <c r="B14" s="2">
        <v>2008</v>
      </c>
      <c r="C14" s="3">
        <v>32265</v>
      </c>
      <c r="D14" s="4">
        <v>101858616.70999604</v>
      </c>
      <c r="E14" s="4">
        <v>42162063.995700337</v>
      </c>
      <c r="F14" s="44">
        <v>5721205.2396999616</v>
      </c>
      <c r="G14" s="6">
        <v>0.41392731766366803</v>
      </c>
      <c r="I14" s="2">
        <v>2005</v>
      </c>
      <c r="K14">
        <f>COUNTA(I14:I15)</f>
        <v>2</v>
      </c>
      <c r="L14" t="str">
        <f>IF(K14=1,I14," ")</f>
        <v xml:space="preserve"> </v>
      </c>
    </row>
    <row r="15" spans="2:15" x14ac:dyDescent="0.25">
      <c r="I15" s="2">
        <v>2006</v>
      </c>
    </row>
    <row r="16" spans="2:15" x14ac:dyDescent="0.25">
      <c r="I16" s="2">
        <v>2007</v>
      </c>
    </row>
    <row r="17" spans="1:22" x14ac:dyDescent="0.25">
      <c r="C17" t="s">
        <v>9</v>
      </c>
      <c r="D17">
        <v>1</v>
      </c>
      <c r="I17" s="2">
        <v>2008</v>
      </c>
    </row>
    <row r="20" spans="1:22" x14ac:dyDescent="0.25">
      <c r="B20" s="2" t="str">
        <f>B10</f>
        <v>Year</v>
      </c>
      <c r="C20" s="2" t="str" cm="1">
        <f t="array" ref="C20">_xlfn.IFS($D$17=1,Analysis!D10,$D$17=2,Analysis!C10,$D$17=3,Analysis!E10)</f>
        <v>Revenue</v>
      </c>
      <c r="D20" s="2" t="str">
        <f>"Avg " &amp; C20</f>
        <v>Avg Revenue</v>
      </c>
      <c r="E20" s="2" t="s">
        <v>10</v>
      </c>
      <c r="I20" s="2" t="s">
        <v>7</v>
      </c>
      <c r="J20" s="2" t="s">
        <v>8</v>
      </c>
      <c r="K20" s="2" t="s">
        <v>19</v>
      </c>
      <c r="L20" s="2" t="s">
        <v>11</v>
      </c>
      <c r="M20" s="2" t="s">
        <v>23</v>
      </c>
      <c r="N20" s="2" t="s">
        <v>11</v>
      </c>
      <c r="O20" s="2" t="s">
        <v>6</v>
      </c>
      <c r="P20" s="2" t="s">
        <v>11</v>
      </c>
      <c r="Q20" s="2" t="s">
        <v>25</v>
      </c>
      <c r="R20" s="2" t="s">
        <v>26</v>
      </c>
      <c r="S20" s="2" t="s">
        <v>40</v>
      </c>
      <c r="T20" s="26" t="s">
        <v>26</v>
      </c>
      <c r="U20" s="2" t="s">
        <v>16</v>
      </c>
      <c r="V20" s="26" t="s">
        <v>26</v>
      </c>
    </row>
    <row r="21" spans="1:22" x14ac:dyDescent="0.25">
      <c r="B21" s="2">
        <f t="shared" ref="B21:B24" si="0">B11</f>
        <v>2005</v>
      </c>
      <c r="C21" s="4" cm="1">
        <f t="array" ref="C21">_xlfn.IFS($D$17=1,Analysis!D11,$D$17=2,Analysis!C11,$D$17=3,Analysis!E11)</f>
        <v>33370192.171199948</v>
      </c>
      <c r="D21" s="14">
        <f>AVERAGE($C$21:$C$24)</f>
        <v>76773236.299524069</v>
      </c>
      <c r="E21" s="2" t="str">
        <f>IF(C21&gt;D21,C21,"")</f>
        <v/>
      </c>
      <c r="I21" s="2" t="s">
        <v>20</v>
      </c>
      <c r="J21" s="2">
        <f>IF(K14=1,I14,0)</f>
        <v>0</v>
      </c>
      <c r="K21" s="4" t="str">
        <f>IFERROR(VLOOKUP(J21,I7:N10,4),"")</f>
        <v/>
      </c>
      <c r="L21" s="22" t="str">
        <f>IFERROR(K21/(K21+K22),"--")</f>
        <v>--</v>
      </c>
      <c r="M21" s="2" t="str">
        <f>IFERROR(VLOOKUP(J21,I7:N10,3),"-")</f>
        <v>-</v>
      </c>
      <c r="N21" s="22" t="str">
        <f>IFERROR(M21/(M21+M22),"--")</f>
        <v>--</v>
      </c>
      <c r="O21" s="22" t="str">
        <f>IFERROR(VLOOKUP(J21,I7:N10,6),"--")</f>
        <v>--</v>
      </c>
      <c r="P21" s="22" t="str">
        <f>IFERROR(O21/(O21+O22),"--")</f>
        <v>--</v>
      </c>
      <c r="Q21" s="2" t="str">
        <f>IFERROR(VLOOKUP(J21,I7:N10,5),"--")</f>
        <v>--</v>
      </c>
      <c r="R21" s="22" t="str">
        <f>IFERROR(Q21/(Q21+Q22),"--")</f>
        <v>--</v>
      </c>
      <c r="S21" s="2" t="str">
        <f>IFERROR(VLOOKUP(J21,I7:O10,7),"--")</f>
        <v>--</v>
      </c>
      <c r="T21" s="22" t="str">
        <f>IFERROR(S21/(S21+S22),"--")</f>
        <v>--</v>
      </c>
      <c r="U21" s="2" t="str">
        <f>IFERROR(VLOOKUP(J21,I7:O10,2),"--")</f>
        <v>--</v>
      </c>
      <c r="V21" s="22" t="str">
        <f>IFERROR(U21/(U21+U22),"--")</f>
        <v>--</v>
      </c>
    </row>
    <row r="22" spans="1:22" x14ac:dyDescent="0.25">
      <c r="B22" s="2">
        <f t="shared" si="0"/>
        <v>2006</v>
      </c>
      <c r="C22" s="4" cm="1">
        <f t="array" ref="C22">_xlfn.IFS($D$17=1,Analysis!D12,$D$17=2,Analysis!C12,$D$17=3,Analysis!E12)</f>
        <v>69484523.200599894</v>
      </c>
      <c r="D22" s="5">
        <f t="shared" ref="D22:D24" si="1">AVERAGE($C$21:$C$24)</f>
        <v>76773236.299524069</v>
      </c>
      <c r="E22" s="2" t="str">
        <f t="shared" ref="E22:E24" si="2">IF(C22&gt;D22,C22,"")</f>
        <v/>
      </c>
      <c r="I22" s="2" t="s">
        <v>21</v>
      </c>
      <c r="J22" s="2">
        <f>IF(K14&gt;1,0,I14-1)</f>
        <v>0</v>
      </c>
      <c r="K22" s="4" t="str">
        <f>IFERROR(VLOOKUP(J22,I7:N10,4),"")</f>
        <v/>
      </c>
      <c r="L22" s="23" t="str">
        <f>IFERROR(100%-L21,"-")</f>
        <v>-</v>
      </c>
      <c r="M22" s="2" t="str">
        <f>IFERROR(VLOOKUP(J22,I7:N10,3),"--")</f>
        <v>--</v>
      </c>
      <c r="N22" s="23" t="str">
        <f>IFERROR(100%-N21,"--")</f>
        <v>--</v>
      </c>
      <c r="O22" s="22" t="str">
        <f>IFERROR(VLOOKUP(J22,I7:N10,6),"--")</f>
        <v>--</v>
      </c>
      <c r="P22" s="22" t="str">
        <f>IFERROR(1-P21,"--")</f>
        <v>--</v>
      </c>
      <c r="Q22" s="2" t="str">
        <f>IFERROR(VLOOKUP(J22,I7:N10,5),"--")</f>
        <v>--</v>
      </c>
      <c r="R22" s="22" t="str">
        <f>IFERROR(1-R21,"--")</f>
        <v>--</v>
      </c>
      <c r="S22" s="2" t="str">
        <f>IFERROR(VLOOKUP(J22,I7:O10,7),"--")</f>
        <v>--</v>
      </c>
      <c r="T22" s="22" t="str">
        <f>IFERROR(1-T21,"--")</f>
        <v>--</v>
      </c>
      <c r="U22" s="2" t="str">
        <f>IFERROR(VLOOKUP(J22,I7:O10,2),"--")</f>
        <v>--</v>
      </c>
      <c r="V22" s="22" t="str">
        <f>IFERROR(1-V21,"--")</f>
        <v>--</v>
      </c>
    </row>
    <row r="23" spans="1:22" x14ac:dyDescent="0.25">
      <c r="B23" s="2">
        <f t="shared" si="0"/>
        <v>2007</v>
      </c>
      <c r="C23" s="4" cm="1">
        <f t="array" ref="C23">_xlfn.IFS($D$17=1,Analysis!D13,$D$17=2,Analysis!C13,$D$17=3,Analysis!E13)</f>
        <v>102379613.11630037</v>
      </c>
      <c r="D23" s="5">
        <f t="shared" si="1"/>
        <v>76773236.299524069</v>
      </c>
      <c r="E23" s="2">
        <f t="shared" si="2"/>
        <v>102379613.11630037</v>
      </c>
      <c r="I23" s="2" t="s">
        <v>22</v>
      </c>
      <c r="J23" s="2"/>
      <c r="K23" s="2"/>
      <c r="L23" s="25" t="str">
        <f>IFERROR(L21-L22,"-")</f>
        <v>-</v>
      </c>
      <c r="M23" s="2"/>
      <c r="N23" s="25" t="str">
        <f>IFERROR(N21-N22,"--")</f>
        <v>--</v>
      </c>
      <c r="O23" s="2"/>
      <c r="P23" s="25" t="str">
        <f>IFERROR(P21-P22,"--")</f>
        <v>--</v>
      </c>
      <c r="Q23" s="2"/>
      <c r="R23" s="25" t="str">
        <f>IFERROR(R21-R22,"--")</f>
        <v>--</v>
      </c>
      <c r="S23" s="2"/>
      <c r="T23" s="25" t="str">
        <f>IFERROR(T21-T22,"--")</f>
        <v>--</v>
      </c>
      <c r="U23" s="2"/>
      <c r="V23" s="25" t="str">
        <f>IFERROR(V21-V22,"--")</f>
        <v>--</v>
      </c>
    </row>
    <row r="24" spans="1:22" x14ac:dyDescent="0.25">
      <c r="B24" s="2">
        <f t="shared" si="0"/>
        <v>2008</v>
      </c>
      <c r="C24" s="4" cm="1">
        <f t="array" ref="C24">_xlfn.IFS($D$17=1,Analysis!D14,$D$17=2,Analysis!C14,$D$17=3,Analysis!E14)</f>
        <v>101858616.70999604</v>
      </c>
      <c r="D24" s="5">
        <f t="shared" si="1"/>
        <v>76773236.299524069</v>
      </c>
      <c r="E24" s="2">
        <f t="shared" si="2"/>
        <v>101858616.70999604</v>
      </c>
    </row>
    <row r="27" spans="1:22" x14ac:dyDescent="0.25">
      <c r="B27" t="s">
        <v>15</v>
      </c>
      <c r="D27" t="s">
        <v>12</v>
      </c>
      <c r="G27" s="18"/>
    </row>
    <row r="28" spans="1:22" x14ac:dyDescent="0.25">
      <c r="B28">
        <f>SUM(E21:E24)</f>
        <v>204238229.82629642</v>
      </c>
      <c r="D28" t="str">
        <f xml:space="preserve"> C20 &amp; " came from 2007 and 2008"</f>
        <v>Revenue came from 2007 and 2008</v>
      </c>
    </row>
    <row r="29" spans="1:22" x14ac:dyDescent="0.25">
      <c r="A29" t="s">
        <v>11</v>
      </c>
      <c r="B29" s="8">
        <f>B28/SUM(C21:C24)</f>
        <v>0.66506975500381027</v>
      </c>
      <c r="D29" t="s">
        <v>18</v>
      </c>
    </row>
    <row r="30" spans="1:22" x14ac:dyDescent="0.25">
      <c r="D30" t="str">
        <f>"Average " &amp; C20 &amp; " is: "</f>
        <v xml:space="preserve">Average Revenue is: </v>
      </c>
    </row>
  </sheetData>
  <pageMargins left="0.7" right="0.7" top="0.75" bottom="0.75" header="0.3" footer="0.3"/>
  <pageSetup paperSize="9" orientation="portrait"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07F18-EB49-453D-8FD3-EFEDA4FA037A}">
  <sheetPr codeName="Sheet4"/>
  <dimension ref="B2:S29"/>
  <sheetViews>
    <sheetView zoomScale="55" zoomScaleNormal="55" workbookViewId="0">
      <selection activeCell="V24" sqref="V24"/>
    </sheetView>
  </sheetViews>
  <sheetFormatPr defaultRowHeight="15" x14ac:dyDescent="0.25"/>
  <cols>
    <col min="1" max="1" width="11.140625" customWidth="1"/>
    <col min="2" max="2" width="20.85546875" bestFit="1" customWidth="1"/>
    <col min="3" max="3" width="18.28515625" bestFit="1" customWidth="1"/>
    <col min="4" max="6" width="17.7109375" bestFit="1" customWidth="1"/>
    <col min="7" max="7" width="6.140625" style="30" customWidth="1"/>
    <col min="8" max="8" width="17.7109375" bestFit="1" customWidth="1"/>
    <col min="9" max="9" width="17.85546875" bestFit="1" customWidth="1"/>
    <col min="10" max="11" width="18.28515625" bestFit="1" customWidth="1"/>
    <col min="12" max="12" width="11.7109375" customWidth="1"/>
    <col min="13" max="13" width="12.28515625" customWidth="1"/>
    <col min="14" max="14" width="16" bestFit="1" customWidth="1"/>
    <col min="15" max="15" width="4.28515625" style="32" customWidth="1"/>
    <col min="16" max="16" width="16" customWidth="1"/>
    <col min="17" max="17" width="15.140625" bestFit="1" customWidth="1"/>
    <col min="18" max="18" width="18.28515625" bestFit="1" customWidth="1"/>
    <col min="19" max="19" width="19.85546875" bestFit="1" customWidth="1"/>
    <col min="20" max="21" width="16" customWidth="1"/>
    <col min="22" max="900" width="21.7109375" bestFit="1" customWidth="1"/>
    <col min="901" max="901" width="15" bestFit="1" customWidth="1"/>
  </cols>
  <sheetData>
    <row r="2" spans="2:19" x14ac:dyDescent="0.25">
      <c r="B2" s="7" t="s">
        <v>27</v>
      </c>
      <c r="C2" s="2" t="s">
        <v>2</v>
      </c>
      <c r="D2">
        <v>1</v>
      </c>
      <c r="E2" s="1">
        <f>LARGE($C$3:$C$14,D2)</f>
        <v>13733395.004400026</v>
      </c>
      <c r="F2" t="str">
        <f>_xlfn.XLOOKUP(E2,$C$3:$C$14,$B$3:$B$14)</f>
        <v>May</v>
      </c>
      <c r="I2" s="7" t="s">
        <v>53</v>
      </c>
      <c r="J2" s="2" t="s">
        <v>2</v>
      </c>
      <c r="Q2" s="7" t="s">
        <v>56</v>
      </c>
      <c r="R2" s="2" t="s">
        <v>2</v>
      </c>
      <c r="S2" s="2" t="s">
        <v>61</v>
      </c>
    </row>
    <row r="3" spans="2:19" x14ac:dyDescent="0.25">
      <c r="B3" s="2" t="s">
        <v>37</v>
      </c>
      <c r="C3" s="44">
        <v>10223845.849199999</v>
      </c>
      <c r="D3">
        <v>2</v>
      </c>
      <c r="E3" s="1">
        <f t="shared" ref="E3:E4" si="0">LARGE($C$3:$C$14,D3)</f>
        <v>13445658.304500017</v>
      </c>
      <c r="F3" t="str">
        <f t="shared" ref="F3:F4" si="1">_xlfn.XLOOKUP(E3,$C$3:$C$14,$B$3:$B$14)</f>
        <v>Jun</v>
      </c>
      <c r="I3" s="2" t="s">
        <v>47</v>
      </c>
      <c r="J3" s="44">
        <v>17943295.256499968</v>
      </c>
      <c r="Q3" s="2" t="s">
        <v>57</v>
      </c>
      <c r="R3" s="4">
        <v>32300639.021000266</v>
      </c>
      <c r="S3" s="23">
        <v>0.25576444120432112</v>
      </c>
    </row>
    <row r="4" spans="2:19" x14ac:dyDescent="0.25">
      <c r="B4" s="2" t="s">
        <v>36</v>
      </c>
      <c r="C4" s="44">
        <v>10792830.00300001</v>
      </c>
      <c r="D4">
        <v>3</v>
      </c>
      <c r="E4" s="1">
        <f t="shared" si="0"/>
        <v>13143417.374300033</v>
      </c>
      <c r="F4" t="str">
        <f t="shared" si="1"/>
        <v>Dec</v>
      </c>
      <c r="I4" s="2" t="s">
        <v>51</v>
      </c>
      <c r="J4" s="44">
        <v>17685312.633800022</v>
      </c>
      <c r="Q4" s="2" t="s">
        <v>58</v>
      </c>
      <c r="R4" s="4">
        <v>39018891.404200457</v>
      </c>
      <c r="S4" s="23">
        <v>0.30896122364387751</v>
      </c>
    </row>
    <row r="5" spans="2:19" x14ac:dyDescent="0.25">
      <c r="B5" s="2" t="s">
        <v>38</v>
      </c>
      <c r="C5" s="44">
        <v>11283963.168800028</v>
      </c>
      <c r="I5" s="2" t="s">
        <v>52</v>
      </c>
      <c r="J5" s="44">
        <v>18218769.795200072</v>
      </c>
      <c r="Q5" s="2" t="s">
        <v>59</v>
      </c>
      <c r="R5" s="4">
        <v>24189760.556800112</v>
      </c>
      <c r="S5" s="23">
        <v>0.19154050133973843</v>
      </c>
    </row>
    <row r="6" spans="2:19" x14ac:dyDescent="0.25">
      <c r="B6" s="2" t="s">
        <v>35</v>
      </c>
      <c r="C6" s="44">
        <v>11839838.095300019</v>
      </c>
      <c r="F6" t="s">
        <v>42</v>
      </c>
      <c r="I6" s="2" t="s">
        <v>50</v>
      </c>
      <c r="J6" s="44">
        <v>18810561.906700056</v>
      </c>
      <c r="Q6" s="2" t="s">
        <v>60</v>
      </c>
      <c r="R6" s="4">
        <v>30781286.664000157</v>
      </c>
      <c r="S6" s="23">
        <v>0.24373383381206631</v>
      </c>
    </row>
    <row r="7" spans="2:19" x14ac:dyDescent="0.25">
      <c r="B7" s="2" t="s">
        <v>39</v>
      </c>
      <c r="C7" s="44">
        <v>13733395.004400026</v>
      </c>
      <c r="E7" t="str">
        <f>"in " &amp;  Analysis!L14</f>
        <v xml:space="preserve">in  </v>
      </c>
      <c r="F7" s="8">
        <f>SUM(E2:E4)/SUM(C3:C14)</f>
        <v>0.31928328648734444</v>
      </c>
      <c r="I7" s="2" t="s">
        <v>46</v>
      </c>
      <c r="J7" s="44">
        <v>18279687.762300044</v>
      </c>
    </row>
    <row r="8" spans="2:19" x14ac:dyDescent="0.25">
      <c r="B8" s="2" t="s">
        <v>28</v>
      </c>
      <c r="C8" s="44">
        <v>13445658.304500017</v>
      </c>
      <c r="I8" s="2" t="s">
        <v>48</v>
      </c>
      <c r="J8" s="44">
        <v>17729640.441599965</v>
      </c>
    </row>
    <row r="9" spans="2:19" x14ac:dyDescent="0.25">
      <c r="B9" s="2" t="s">
        <v>31</v>
      </c>
      <c r="C9" s="44">
        <v>8108100.7478999756</v>
      </c>
      <c r="I9" s="2" t="s">
        <v>49</v>
      </c>
      <c r="J9" s="44">
        <v>17623309.849899948</v>
      </c>
    </row>
    <row r="10" spans="2:19" x14ac:dyDescent="0.25">
      <c r="B10" s="2" t="s">
        <v>29</v>
      </c>
      <c r="C10" s="44">
        <v>8035078.6151000168</v>
      </c>
    </row>
    <row r="11" spans="2:19" x14ac:dyDescent="0.25">
      <c r="B11" s="2" t="s">
        <v>34</v>
      </c>
      <c r="C11" s="44">
        <v>8046581.1938000126</v>
      </c>
      <c r="I11" t="str">
        <f t="shared" ref="I11:J18" si="2">I2</f>
        <v>Day Name</v>
      </c>
      <c r="J11" t="str">
        <f t="shared" si="2"/>
        <v>Sum of Profit</v>
      </c>
      <c r="K11" t="s">
        <v>54</v>
      </c>
    </row>
    <row r="12" spans="2:19" x14ac:dyDescent="0.25">
      <c r="B12" s="2" t="s">
        <v>33</v>
      </c>
      <c r="C12" s="44">
        <v>8675444.4087999649</v>
      </c>
      <c r="I12" t="str">
        <f t="shared" si="2"/>
        <v>Mon</v>
      </c>
      <c r="J12" s="31">
        <f t="shared" si="2"/>
        <v>17943295.256499968</v>
      </c>
      <c r="K12" t="str" cm="1">
        <f t="array" ref="K12">IFERROR(_xlfn.IFS(J12=$M$12,J12,J12=$M$13,J12,J12=$M$14,J12),"")</f>
        <v/>
      </c>
      <c r="L12">
        <v>1</v>
      </c>
      <c r="M12">
        <f>LARGE($J$12:$J$18,L12)</f>
        <v>18810561.906700056</v>
      </c>
      <c r="N12" s="8">
        <f>SUM(M12:M14)/SUM(J12:J18)</f>
        <v>0.43795048288744559</v>
      </c>
    </row>
    <row r="13" spans="2:19" x14ac:dyDescent="0.25">
      <c r="B13" s="2" t="s">
        <v>32</v>
      </c>
      <c r="C13" s="44">
        <v>8962424.8809000179</v>
      </c>
      <c r="I13" t="str">
        <f t="shared" si="2"/>
        <v>Tue</v>
      </c>
      <c r="J13" s="31">
        <f t="shared" si="2"/>
        <v>17685312.633800022</v>
      </c>
      <c r="K13" t="str" cm="1">
        <f t="array" ref="K13">IFERROR(_xlfn.IFS(J13=$M$12,J13,J13=$M$13,J13,J13=$M$14,J13),"")</f>
        <v/>
      </c>
      <c r="L13">
        <v>2</v>
      </c>
      <c r="M13">
        <f>LARGE($J$12:$J$18,L13)</f>
        <v>18279687.762300044</v>
      </c>
    </row>
    <row r="14" spans="2:19" x14ac:dyDescent="0.25">
      <c r="B14" s="2" t="s">
        <v>30</v>
      </c>
      <c r="C14" s="44">
        <v>13143417.374300033</v>
      </c>
      <c r="I14" t="str">
        <f t="shared" si="2"/>
        <v>Wed</v>
      </c>
      <c r="J14" s="31">
        <f t="shared" si="2"/>
        <v>18218769.795200072</v>
      </c>
      <c r="K14" cm="1">
        <f t="array" ref="K14">IFERROR(_xlfn.IFS(J14=$M$12,J14,J14=$M$13,J14,J14=$M$14,J14),"")</f>
        <v>18218769.795200072</v>
      </c>
      <c r="L14">
        <v>3</v>
      </c>
      <c r="M14">
        <f>LARGE($J$12:$J$18,L14)</f>
        <v>18218769.795200072</v>
      </c>
    </row>
    <row r="15" spans="2:19" x14ac:dyDescent="0.25">
      <c r="F15" t="s">
        <v>41</v>
      </c>
      <c r="I15" t="str">
        <f t="shared" si="2"/>
        <v>Thu</v>
      </c>
      <c r="J15" s="31">
        <f t="shared" si="2"/>
        <v>18810561.906700056</v>
      </c>
      <c r="K15" cm="1">
        <f t="array" ref="K15">IFERROR(_xlfn.IFS(J15=$M$12,J15,J15=$M$13,J15,J15=$M$14,J15),"")</f>
        <v>18810561.906700056</v>
      </c>
    </row>
    <row r="16" spans="2:19" x14ac:dyDescent="0.25">
      <c r="I16" t="str">
        <f t="shared" si="2"/>
        <v>Fri</v>
      </c>
      <c r="J16" s="31">
        <f t="shared" si="2"/>
        <v>18279687.762300044</v>
      </c>
      <c r="K16" cm="1">
        <f t="array" ref="K16">IFERROR(_xlfn.IFS(J16=$M$12,J16,J16=$M$13,J16,J16=$M$14,J16),"")</f>
        <v>18279687.762300044</v>
      </c>
    </row>
    <row r="17" spans="9:12" x14ac:dyDescent="0.25">
      <c r="I17" t="str">
        <f t="shared" si="2"/>
        <v>Sat</v>
      </c>
      <c r="J17" s="31">
        <f t="shared" si="2"/>
        <v>17729640.441599965</v>
      </c>
      <c r="K17" t="str" cm="1">
        <f t="array" ref="K17">IFERROR(_xlfn.IFS(J17=$M$12,J17,J17=$M$13,J17,J17=$M$14,J17),"")</f>
        <v/>
      </c>
    </row>
    <row r="18" spans="9:12" x14ac:dyDescent="0.25">
      <c r="I18" t="str">
        <f t="shared" si="2"/>
        <v>Sun</v>
      </c>
      <c r="J18" s="31">
        <f t="shared" si="2"/>
        <v>17623309.849899948</v>
      </c>
      <c r="K18" t="str" cm="1">
        <f t="array" ref="K18">IFERROR(_xlfn.IFS(J18=$M$12,J18,J18=$M$13,J18,J18=$M$14,J18),"")</f>
        <v/>
      </c>
    </row>
    <row r="20" spans="9:12" s="32" customFormat="1" x14ac:dyDescent="0.25"/>
    <row r="23" spans="9:12" x14ac:dyDescent="0.25">
      <c r="I23" s="7" t="s">
        <v>43</v>
      </c>
      <c r="J23" s="2" t="s">
        <v>2</v>
      </c>
      <c r="K23" t="s">
        <v>26</v>
      </c>
      <c r="L23" t="s">
        <v>55</v>
      </c>
    </row>
    <row r="24" spans="9:12" x14ac:dyDescent="0.25">
      <c r="I24" s="2" t="s">
        <v>44</v>
      </c>
      <c r="J24" s="4">
        <v>90937627.354499564</v>
      </c>
      <c r="K24" s="8">
        <f>J24/SUM(J24:J25)</f>
        <v>0.72006660393464172</v>
      </c>
      <c r="L24" s="33">
        <f>MAX(K24:K25)</f>
        <v>0.72006660393464172</v>
      </c>
    </row>
    <row r="25" spans="9:12" x14ac:dyDescent="0.25">
      <c r="I25" s="2" t="s">
        <v>45</v>
      </c>
      <c r="J25" s="4">
        <v>35352950.291500658</v>
      </c>
      <c r="K25" s="8">
        <f>J25/SUM(J24:J25)</f>
        <v>0.27993339606535822</v>
      </c>
      <c r="L25" t="str">
        <f>_xlfn.XLOOKUP(L24,K24:K25,I24:I25)</f>
        <v>Weekday</v>
      </c>
    </row>
    <row r="27" spans="9:12" x14ac:dyDescent="0.25">
      <c r="I27" t="str">
        <f>L25 &amp; " Makes "</f>
        <v xml:space="preserve">Weekday Makes </v>
      </c>
    </row>
    <row r="29" spans="9:12" s="32" customFormat="1" x14ac:dyDescent="0.25"/>
  </sheetData>
  <pageMargins left="0.7" right="0.7" top="0.75" bottom="0.75" header="0.3" footer="0.3"/>
  <pageSetup paperSize="9" orientation="portrait"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EF15E-08E1-4699-810B-13E4195EE508}">
  <sheetPr codeName="Sheet1"/>
  <dimension ref="V3"/>
  <sheetViews>
    <sheetView showGridLines="0" showRowColHeaders="0" zoomScale="70" zoomScaleNormal="70" workbookViewId="0">
      <selection activeCell="AC20" sqref="AC20"/>
    </sheetView>
  </sheetViews>
  <sheetFormatPr defaultRowHeight="15" x14ac:dyDescent="0.25"/>
  <sheetData>
    <row r="3" spans="22:22" x14ac:dyDescent="0.25">
      <c r="V3"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Option Button 2">
              <controlPr defaultSize="0" autoFill="0" autoLine="0" autoPict="0">
                <anchor moveWithCells="1">
                  <from>
                    <xdr:col>15</xdr:col>
                    <xdr:colOff>76200</xdr:colOff>
                    <xdr:row>3</xdr:row>
                    <xdr:rowOff>190500</xdr:rowOff>
                  </from>
                  <to>
                    <xdr:col>16</xdr:col>
                    <xdr:colOff>161925</xdr:colOff>
                    <xdr:row>6</xdr:row>
                    <xdr:rowOff>142875</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16</xdr:col>
                    <xdr:colOff>409575</xdr:colOff>
                    <xdr:row>4</xdr:row>
                    <xdr:rowOff>9525</xdr:rowOff>
                  </from>
                  <to>
                    <xdr:col>18</xdr:col>
                    <xdr:colOff>19050</xdr:colOff>
                    <xdr:row>6</xdr:row>
                    <xdr:rowOff>133350</xdr:rowOff>
                  </to>
                </anchor>
              </controlPr>
            </control>
          </mc:Choice>
        </mc:AlternateContent>
        <mc:AlternateContent xmlns:mc="http://schemas.openxmlformats.org/markup-compatibility/2006">
          <mc:Choice Requires="x14">
            <control shapeId="2052" r:id="rId6" name="Option Button 4">
              <controlPr defaultSize="0" autoFill="0" autoLine="0" autoPict="0">
                <anchor moveWithCells="1">
                  <from>
                    <xdr:col>18</xdr:col>
                    <xdr:colOff>104775</xdr:colOff>
                    <xdr:row>4</xdr:row>
                    <xdr:rowOff>9525</xdr:rowOff>
                  </from>
                  <to>
                    <xdr:col>19</xdr:col>
                    <xdr:colOff>314325</xdr:colOff>
                    <xdr:row>6</xdr:row>
                    <xdr:rowOff>133350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86D7E-AE90-4C4C-94A7-2E0A704086F7}">
  <sheetPr codeName="Sheet5"/>
  <dimension ref="V3"/>
  <sheetViews>
    <sheetView showGridLines="0" showRowColHeaders="0" tabSelected="1" zoomScale="55" zoomScaleNormal="55" workbookViewId="0"/>
  </sheetViews>
  <sheetFormatPr defaultRowHeight="15" x14ac:dyDescent="0.25"/>
  <sheetData>
    <row r="3" spans="22:22" x14ac:dyDescent="0.25">
      <c r="V3" s="2"/>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1E486-083E-453F-B612-4ADBE2F607A6}">
  <sheetPr codeName="Sheet6"/>
  <dimension ref="B1:P18402"/>
  <sheetViews>
    <sheetView topLeftCell="H27" zoomScale="85" zoomScaleNormal="85" workbookViewId="0">
      <selection activeCell="V24" sqref="V24"/>
    </sheetView>
  </sheetViews>
  <sheetFormatPr defaultRowHeight="15" x14ac:dyDescent="0.25"/>
  <cols>
    <col min="1" max="1" width="11.140625" customWidth="1"/>
    <col min="2" max="2" width="25" bestFit="1" customWidth="1"/>
    <col min="3" max="3" width="8.140625" bestFit="1" customWidth="1"/>
    <col min="4" max="4" width="16.42578125" bestFit="1" customWidth="1"/>
    <col min="5" max="5" width="21.7109375" bestFit="1" customWidth="1"/>
    <col min="6" max="6" width="24.42578125" bestFit="1" customWidth="1"/>
    <col min="7" max="7" width="3.28515625" style="17" customWidth="1"/>
    <col min="8" max="8" width="13" bestFit="1" customWidth="1"/>
    <col min="9" max="10" width="12.5703125" bestFit="1" customWidth="1"/>
    <col min="11" max="11" width="15" customWidth="1"/>
    <col min="12" max="873" width="21.7109375" bestFit="1" customWidth="1"/>
    <col min="874" max="874" width="15" bestFit="1" customWidth="1"/>
  </cols>
  <sheetData>
    <row r="1" spans="2:10" x14ac:dyDescent="0.25">
      <c r="H1" s="34"/>
      <c r="I1" s="34"/>
    </row>
    <row r="2" spans="2:10" x14ac:dyDescent="0.25">
      <c r="B2" s="7" t="s">
        <v>122</v>
      </c>
      <c r="C2" s="2" t="s">
        <v>118</v>
      </c>
      <c r="H2" s="2" t="s">
        <v>2800</v>
      </c>
      <c r="I2" s="2" t="s">
        <v>2801</v>
      </c>
    </row>
    <row r="3" spans="2:10" x14ac:dyDescent="0.25">
      <c r="B3" s="2" t="s">
        <v>2764</v>
      </c>
      <c r="C3" s="4">
        <v>80609.041400000002</v>
      </c>
      <c r="D3">
        <v>5</v>
      </c>
      <c r="E3" t="str">
        <f>_xlfn.XLOOKUP(F3,$C$3:$C$119,$B$3:$B$119)</f>
        <v>Dawn Nath</v>
      </c>
      <c r="F3" s="4">
        <f>LARGE($C$3:$C$119,D3)</f>
        <v>61984.926700000004</v>
      </c>
      <c r="H3" s="36">
        <v>18484</v>
      </c>
      <c r="I3" s="5">
        <v>46.123999134386494</v>
      </c>
    </row>
    <row r="4" spans="2:10" x14ac:dyDescent="0.25">
      <c r="B4" s="2" t="s">
        <v>1546</v>
      </c>
      <c r="C4" s="4">
        <v>78346.272800000006</v>
      </c>
      <c r="D4">
        <v>4</v>
      </c>
      <c r="E4" t="str">
        <f t="shared" ref="E4:E7" si="0">_xlfn.XLOOKUP(F4,$C$3:$C$119,$B$3:$B$119)</f>
        <v>Nichole Nara</v>
      </c>
      <c r="F4" s="4">
        <f>LARGE($C$3:$C$119,D4)</f>
        <v>64046.154300000009</v>
      </c>
    </row>
    <row r="5" spans="2:10" x14ac:dyDescent="0.25">
      <c r="B5" s="2" t="s">
        <v>2891</v>
      </c>
      <c r="C5" s="4">
        <v>66024.873400000011</v>
      </c>
      <c r="D5">
        <v>3</v>
      </c>
      <c r="E5" t="str">
        <f t="shared" si="0"/>
        <v>Margaret He</v>
      </c>
      <c r="F5" s="4">
        <f>LARGE($C$3:$C$119,D5)</f>
        <v>66024.873400000011</v>
      </c>
    </row>
    <row r="6" spans="2:10" x14ac:dyDescent="0.25">
      <c r="B6" s="2" t="s">
        <v>2892</v>
      </c>
      <c r="C6" s="4">
        <v>64046.154300000009</v>
      </c>
      <c r="D6">
        <v>2</v>
      </c>
      <c r="E6" t="str">
        <f t="shared" si="0"/>
        <v>Jordan Turner</v>
      </c>
      <c r="F6" s="4">
        <f>LARGE($C$3:$C$119,D6)</f>
        <v>78346.272800000006</v>
      </c>
    </row>
    <row r="7" spans="2:10" x14ac:dyDescent="0.25">
      <c r="B7" s="2" t="s">
        <v>809</v>
      </c>
      <c r="C7" s="4">
        <v>61984.926700000004</v>
      </c>
      <c r="D7">
        <v>1</v>
      </c>
      <c r="E7" t="str">
        <f t="shared" si="0"/>
        <v>Willie Xu</v>
      </c>
      <c r="F7" s="4">
        <f>LARGE($C$3:$C$119,D7)</f>
        <v>80609.041400000002</v>
      </c>
    </row>
    <row r="8" spans="2:10" x14ac:dyDescent="0.25">
      <c r="B8" s="2" t="s">
        <v>2335</v>
      </c>
      <c r="C8" s="4">
        <v>61660.063800000004</v>
      </c>
      <c r="E8" t="s">
        <v>2799</v>
      </c>
      <c r="F8" s="1">
        <f>SUM(F3:F7)</f>
        <v>351011.26860000001</v>
      </c>
      <c r="H8" s="7" t="s">
        <v>2802</v>
      </c>
      <c r="I8" s="2" t="s">
        <v>2</v>
      </c>
    </row>
    <row r="9" spans="2:10" x14ac:dyDescent="0.25">
      <c r="B9" s="2" t="s">
        <v>2893</v>
      </c>
      <c r="C9" s="4">
        <v>61573.700600000004</v>
      </c>
      <c r="E9" t="s">
        <v>107</v>
      </c>
      <c r="F9" s="1">
        <f>SUM(C3:C18402)-SUM(F3:F7)</f>
        <v>125939566.37740082</v>
      </c>
      <c r="H9" s="2" t="s">
        <v>2803</v>
      </c>
      <c r="I9" s="4">
        <v>63636814.545101412</v>
      </c>
      <c r="J9" s="35">
        <v>63636814.5451013</v>
      </c>
    </row>
    <row r="10" spans="2:10" x14ac:dyDescent="0.25">
      <c r="B10" s="2" t="s">
        <v>1663</v>
      </c>
      <c r="C10" s="4">
        <v>61511.864200000004</v>
      </c>
      <c r="E10" t="s">
        <v>108</v>
      </c>
      <c r="F10" s="1">
        <f>SUM(C3:C18402)</f>
        <v>126290577.64600082</v>
      </c>
      <c r="H10" s="2" t="s">
        <v>2804</v>
      </c>
      <c r="I10" s="4">
        <v>62653763.100900158</v>
      </c>
      <c r="J10" s="4">
        <v>62653763.100899875</v>
      </c>
    </row>
    <row r="11" spans="2:10" x14ac:dyDescent="0.25">
      <c r="B11" s="2" t="s">
        <v>308</v>
      </c>
      <c r="C11" s="4">
        <v>61461.112999999998</v>
      </c>
      <c r="E11" t="s">
        <v>2799</v>
      </c>
      <c r="F11" s="8">
        <f>SUM(F3:F7)/F10</f>
        <v>2.7793939590956911E-3</v>
      </c>
    </row>
    <row r="12" spans="2:10" x14ac:dyDescent="0.25">
      <c r="B12" s="2" t="s">
        <v>2894</v>
      </c>
      <c r="C12" s="4">
        <v>60861.2886</v>
      </c>
      <c r="E12" t="s">
        <v>107</v>
      </c>
      <c r="F12" s="8">
        <f>F9/F10</f>
        <v>0.99722060604090434</v>
      </c>
      <c r="H12" t="str">
        <f>H8</f>
        <v>Gender</v>
      </c>
      <c r="I12" t="s">
        <v>11</v>
      </c>
      <c r="J12" t="s">
        <v>108</v>
      </c>
    </row>
    <row r="13" spans="2:10" x14ac:dyDescent="0.25">
      <c r="B13" s="2" t="s">
        <v>127</v>
      </c>
      <c r="C13" s="4">
        <v>60682.781300000002</v>
      </c>
      <c r="H13" t="str">
        <f t="shared" ref="H13" si="1">H9</f>
        <v>F</v>
      </c>
      <c r="I13" s="8">
        <f>I9/SUM(I9:I10)</f>
        <v>0.50389202212280948</v>
      </c>
      <c r="J13">
        <v>1</v>
      </c>
    </row>
    <row r="14" spans="2:10" x14ac:dyDescent="0.25">
      <c r="B14" s="2" t="s">
        <v>1951</v>
      </c>
      <c r="C14" s="4">
        <v>59847.9568</v>
      </c>
      <c r="H14" t="str">
        <f t="shared" ref="H14" si="2">H10</f>
        <v>M</v>
      </c>
      <c r="I14" s="8">
        <f>I10/SUM(I9:I10)</f>
        <v>0.49610797787719046</v>
      </c>
      <c r="J14">
        <v>1</v>
      </c>
    </row>
    <row r="15" spans="2:10" x14ac:dyDescent="0.25">
      <c r="B15" s="2" t="s">
        <v>2895</v>
      </c>
      <c r="C15" s="4">
        <v>59490.702200000007</v>
      </c>
    </row>
    <row r="16" spans="2:10" x14ac:dyDescent="0.25">
      <c r="B16" s="2" t="s">
        <v>2896</v>
      </c>
      <c r="C16" s="4">
        <v>59483.488099999995</v>
      </c>
      <c r="H16" s="17"/>
      <c r="I16" s="17"/>
      <c r="J16" s="17"/>
    </row>
    <row r="17" spans="2:16" x14ac:dyDescent="0.25">
      <c r="B17" s="2" t="s">
        <v>1092</v>
      </c>
      <c r="C17" s="4">
        <v>59172.551700000004</v>
      </c>
      <c r="L17" t="s">
        <v>55</v>
      </c>
    </row>
    <row r="18" spans="2:16" x14ac:dyDescent="0.25">
      <c r="B18" s="2" t="s">
        <v>1764</v>
      </c>
      <c r="C18" s="4">
        <v>58741.257400000002</v>
      </c>
      <c r="L18" s="1">
        <f>MAX(K20:K24)</f>
        <v>65376450.717000969</v>
      </c>
    </row>
    <row r="19" spans="2:16" x14ac:dyDescent="0.25">
      <c r="B19" s="2" t="s">
        <v>1435</v>
      </c>
      <c r="C19" s="4">
        <v>58638.896000000001</v>
      </c>
      <c r="H19" s="7" t="s">
        <v>18618</v>
      </c>
      <c r="I19" s="2" t="s">
        <v>2</v>
      </c>
      <c r="J19" t="str">
        <f>H19</f>
        <v>Age-Group</v>
      </c>
      <c r="K19" t="str">
        <f>I19</f>
        <v>Sum of Profit</v>
      </c>
    </row>
    <row r="20" spans="2:16" x14ac:dyDescent="0.25">
      <c r="B20" s="2" t="s">
        <v>2897</v>
      </c>
      <c r="C20" s="4">
        <v>58394.799400000004</v>
      </c>
      <c r="H20" s="2" t="s">
        <v>18619</v>
      </c>
      <c r="I20" s="4">
        <v>13342468.188600019</v>
      </c>
      <c r="J20" t="str">
        <f t="shared" ref="J20:J24" si="3">H20</f>
        <v>30-34</v>
      </c>
      <c r="K20" s="37">
        <f t="shared" ref="K20:K24" si="4">I20</f>
        <v>13342468.188600019</v>
      </c>
      <c r="L20" t="str">
        <f>IF($L$18=K20,K20,"")</f>
        <v/>
      </c>
    </row>
    <row r="21" spans="2:16" x14ac:dyDescent="0.25">
      <c r="B21" s="2" t="s">
        <v>1610</v>
      </c>
      <c r="C21" s="4">
        <v>58064.689500000008</v>
      </c>
      <c r="H21" s="2" t="s">
        <v>18620</v>
      </c>
      <c r="I21" s="4">
        <v>16280226.67740001</v>
      </c>
      <c r="J21" t="str">
        <f t="shared" si="3"/>
        <v>35-39</v>
      </c>
      <c r="K21" s="37">
        <f t="shared" si="4"/>
        <v>16280226.67740001</v>
      </c>
      <c r="L21" t="str">
        <f t="shared" ref="L21:L24" si="5">IF($L$18=K21,K21,"")</f>
        <v/>
      </c>
    </row>
    <row r="22" spans="2:16" x14ac:dyDescent="0.25">
      <c r="B22" s="2" t="s">
        <v>2898</v>
      </c>
      <c r="C22" s="4">
        <v>57927.592199999999</v>
      </c>
      <c r="H22" s="2" t="s">
        <v>18621</v>
      </c>
      <c r="I22" s="4">
        <v>16035461.6633</v>
      </c>
      <c r="J22" t="str">
        <f t="shared" si="3"/>
        <v>40-44</v>
      </c>
      <c r="K22" s="37">
        <f t="shared" si="4"/>
        <v>16035461.6633</v>
      </c>
      <c r="L22" t="str">
        <f t="shared" si="5"/>
        <v/>
      </c>
    </row>
    <row r="23" spans="2:16" x14ac:dyDescent="0.25">
      <c r="B23" s="2" t="s">
        <v>2899</v>
      </c>
      <c r="C23" s="4">
        <v>57496.545700000002</v>
      </c>
      <c r="H23" s="2" t="s">
        <v>18622</v>
      </c>
      <c r="I23" s="4">
        <v>15255970.39969996</v>
      </c>
      <c r="J23" t="str">
        <f t="shared" si="3"/>
        <v>45-49</v>
      </c>
      <c r="K23" s="37">
        <f t="shared" si="4"/>
        <v>15255970.39969996</v>
      </c>
      <c r="L23" t="str">
        <f t="shared" si="5"/>
        <v/>
      </c>
    </row>
    <row r="24" spans="2:16" x14ac:dyDescent="0.25">
      <c r="B24" s="2" t="s">
        <v>2900</v>
      </c>
      <c r="C24" s="4">
        <v>56196.410600000003</v>
      </c>
      <c r="H24" s="2" t="s">
        <v>18623</v>
      </c>
      <c r="I24" s="4">
        <v>65376450.717000969</v>
      </c>
      <c r="J24" t="str">
        <f t="shared" si="3"/>
        <v>50 Plus</v>
      </c>
      <c r="K24" s="37">
        <f t="shared" si="4"/>
        <v>65376450.717000969</v>
      </c>
      <c r="L24">
        <f t="shared" si="5"/>
        <v>65376450.717000969</v>
      </c>
    </row>
    <row r="25" spans="2:16" x14ac:dyDescent="0.25">
      <c r="B25" s="2" t="s">
        <v>2436</v>
      </c>
      <c r="C25" s="4">
        <v>56084.1132</v>
      </c>
      <c r="L25" t="str">
        <f>_xlfn.XLOOKUP(L18,I20:I24,H20:H24)</f>
        <v>50 Plus</v>
      </c>
    </row>
    <row r="26" spans="2:16" x14ac:dyDescent="0.25">
      <c r="B26" s="2" t="s">
        <v>2901</v>
      </c>
      <c r="C26" s="4">
        <v>55024.921000000002</v>
      </c>
      <c r="L26" s="8">
        <f>L18/SUM(I20:I24)</f>
        <v>0.51766689119321752</v>
      </c>
    </row>
    <row r="27" spans="2:16" x14ac:dyDescent="0.25">
      <c r="B27" s="2" t="s">
        <v>1257</v>
      </c>
      <c r="C27" s="4">
        <v>54657.928500000002</v>
      </c>
    </row>
    <row r="28" spans="2:16" x14ac:dyDescent="0.25">
      <c r="B28" s="2" t="s">
        <v>2902</v>
      </c>
      <c r="C28" s="4">
        <v>54553.266000000003</v>
      </c>
      <c r="H28" s="17"/>
      <c r="I28" s="17"/>
      <c r="J28" s="17"/>
      <c r="K28" s="17"/>
      <c r="L28" s="17"/>
      <c r="M28" s="17"/>
    </row>
    <row r="29" spans="2:16" x14ac:dyDescent="0.25">
      <c r="B29" s="2" t="s">
        <v>2273</v>
      </c>
      <c r="C29" s="4">
        <v>54543.528200000008</v>
      </c>
    </row>
    <row r="30" spans="2:16" x14ac:dyDescent="0.25">
      <c r="B30" s="2" t="s">
        <v>1458</v>
      </c>
      <c r="C30" s="4">
        <v>54497.349900000001</v>
      </c>
      <c r="I30" s="7" t="s">
        <v>18624</v>
      </c>
      <c r="J30" s="2" t="s">
        <v>2</v>
      </c>
      <c r="K30" t="str">
        <f>I30</f>
        <v>Country</v>
      </c>
      <c r="L30" t="s">
        <v>18632</v>
      </c>
      <c r="M30" t="s">
        <v>18631</v>
      </c>
      <c r="N30" t="s">
        <v>55</v>
      </c>
    </row>
    <row r="31" spans="2:16" x14ac:dyDescent="0.25">
      <c r="B31" s="2" t="s">
        <v>2903</v>
      </c>
      <c r="C31" s="4">
        <v>54341.696499999998</v>
      </c>
      <c r="I31" s="2" t="s">
        <v>18625</v>
      </c>
      <c r="J31" s="39">
        <v>38700142.209600322</v>
      </c>
      <c r="K31" t="s">
        <v>18633</v>
      </c>
      <c r="L31">
        <v>1.5</v>
      </c>
      <c r="M31">
        <v>10.8</v>
      </c>
      <c r="N31" s="38">
        <f>LARGE($J$31:$J$36,O31)</f>
        <v>40537131.178400628</v>
      </c>
      <c r="O31">
        <v>1</v>
      </c>
      <c r="P31" s="38" cm="1">
        <f t="array" ref="P31">IFERROR(_xlfn.IFS(J31=$N$31,J31,J31=$N$32,J31),"")</f>
        <v>38700142.209600322</v>
      </c>
    </row>
    <row r="32" spans="2:16" x14ac:dyDescent="0.25">
      <c r="B32" s="2" t="s">
        <v>929</v>
      </c>
      <c r="C32" s="4">
        <v>54299.859199999999</v>
      </c>
      <c r="I32" s="2" t="s">
        <v>18626</v>
      </c>
      <c r="J32" s="39">
        <v>8776905.9438999966</v>
      </c>
      <c r="K32" t="s">
        <v>18634</v>
      </c>
      <c r="L32">
        <v>8</v>
      </c>
      <c r="M32">
        <v>1.5</v>
      </c>
      <c r="N32" s="38">
        <f>LARGE($J$31:$J$36,O32)</f>
        <v>38700142.209600322</v>
      </c>
      <c r="O32">
        <v>2</v>
      </c>
      <c r="P32" s="38" t="str" cm="1">
        <f t="array" ref="P32">IFERROR(_xlfn.IFS(J32=$N$31,J32,J32=$N$32,J32),"")</f>
        <v/>
      </c>
    </row>
    <row r="33" spans="2:16" x14ac:dyDescent="0.25">
      <c r="B33" s="2" t="s">
        <v>526</v>
      </c>
      <c r="C33" s="4">
        <v>53969.050499999998</v>
      </c>
      <c r="I33" s="2" t="s">
        <v>18627</v>
      </c>
      <c r="J33" s="39">
        <v>11125666.298500009</v>
      </c>
      <c r="K33" t="s">
        <v>18635</v>
      </c>
      <c r="L33">
        <v>7</v>
      </c>
      <c r="M33">
        <v>5.5</v>
      </c>
      <c r="O33" t="str">
        <f>_xlfn.XLOOKUP(N31,J31:J36,I31:I36)</f>
        <v>United States</v>
      </c>
      <c r="P33" s="38" t="str" cm="1">
        <f t="array" ref="P33">IFERROR(_xlfn.IFS(J33=$N$31,J33,J33=$N$32,J33),"")</f>
        <v/>
      </c>
    </row>
    <row r="34" spans="2:16" x14ac:dyDescent="0.25">
      <c r="B34" s="2" t="s">
        <v>1563</v>
      </c>
      <c r="C34" s="4">
        <v>53844.866199999997</v>
      </c>
      <c r="I34" s="2" t="s">
        <v>18628</v>
      </c>
      <c r="J34" s="39">
        <v>12419219.699099952</v>
      </c>
      <c r="K34" t="s">
        <v>18636</v>
      </c>
      <c r="L34">
        <v>7.2</v>
      </c>
      <c r="M34">
        <v>5.8</v>
      </c>
      <c r="O34" t="str">
        <f>_xlfn.XLOOKUP(N32,J31:J36,I31:I36)</f>
        <v>Australia</v>
      </c>
      <c r="P34" s="38" t="str" cm="1">
        <f t="array" ref="P34">IFERROR(_xlfn.IFS(J34=$N$31,J34,J34=$N$32,J34),"")</f>
        <v/>
      </c>
    </row>
    <row r="35" spans="2:16" x14ac:dyDescent="0.25">
      <c r="B35" s="2" t="s">
        <v>1519</v>
      </c>
      <c r="C35" s="4">
        <v>53675.728400000007</v>
      </c>
      <c r="I35" s="2" t="s">
        <v>18629</v>
      </c>
      <c r="J35" s="39">
        <v>14731512.316500079</v>
      </c>
      <c r="K35" t="s">
        <v>18637</v>
      </c>
      <c r="L35">
        <v>7.5</v>
      </c>
      <c r="M35">
        <v>5</v>
      </c>
      <c r="P35" s="38" t="str" cm="1">
        <f t="array" ref="P35">IFERROR(_xlfn.IFS(J35=$N$31,J35,J35=$N$32,J35),"")</f>
        <v/>
      </c>
    </row>
    <row r="36" spans="2:16" x14ac:dyDescent="0.25">
      <c r="B36" s="2" t="s">
        <v>1013</v>
      </c>
      <c r="C36" s="4">
        <v>53469.666299999997</v>
      </c>
      <c r="I36" s="2" t="s">
        <v>18630</v>
      </c>
      <c r="J36" s="39">
        <v>40537131.178400628</v>
      </c>
      <c r="K36" t="s">
        <v>18638</v>
      </c>
      <c r="L36">
        <v>6.5</v>
      </c>
      <c r="M36">
        <v>1.5</v>
      </c>
      <c r="P36" s="38" cm="1">
        <f t="array" ref="P36">IFERROR(_xlfn.IFS(J36=$N$31,J36,J36=$N$32,J36),"")</f>
        <v>40537131.178400628</v>
      </c>
    </row>
    <row r="37" spans="2:16" x14ac:dyDescent="0.25">
      <c r="B37" s="2" t="s">
        <v>1364</v>
      </c>
      <c r="C37" s="4">
        <v>53377.863100000002</v>
      </c>
      <c r="K37" t="s">
        <v>42</v>
      </c>
      <c r="L37" s="8">
        <f>SUM(P31:P36)/SUM(J31:J36)</f>
        <v>0.62742031008922239</v>
      </c>
    </row>
    <row r="38" spans="2:16" x14ac:dyDescent="0.25">
      <c r="B38" s="2" t="s">
        <v>2712</v>
      </c>
      <c r="C38" s="4">
        <v>53252.1806</v>
      </c>
      <c r="K38" t="str">
        <f>O33 &amp; " and " &amp; O34 &amp;" contibuted"</f>
        <v>United States and Australia contibuted</v>
      </c>
    </row>
    <row r="39" spans="2:16" x14ac:dyDescent="0.25">
      <c r="B39" s="2" t="s">
        <v>2904</v>
      </c>
      <c r="C39" s="4">
        <v>52778.842700000008</v>
      </c>
    </row>
    <row r="40" spans="2:16" x14ac:dyDescent="0.25">
      <c r="B40" s="2" t="s">
        <v>2905</v>
      </c>
      <c r="C40" s="4">
        <v>52445.402899999994</v>
      </c>
    </row>
    <row r="41" spans="2:16" x14ac:dyDescent="0.25">
      <c r="B41" s="2" t="s">
        <v>2066</v>
      </c>
      <c r="C41" s="4">
        <v>51694.231899999999</v>
      </c>
    </row>
    <row r="42" spans="2:16" x14ac:dyDescent="0.25">
      <c r="B42" s="2" t="s">
        <v>2906</v>
      </c>
      <c r="C42" s="4">
        <v>51616.525200000004</v>
      </c>
    </row>
    <row r="43" spans="2:16" x14ac:dyDescent="0.25">
      <c r="B43" s="2" t="s">
        <v>705</v>
      </c>
      <c r="C43" s="4">
        <v>51529.292400000006</v>
      </c>
    </row>
    <row r="44" spans="2:16" x14ac:dyDescent="0.25">
      <c r="B44" s="2" t="s">
        <v>1966</v>
      </c>
      <c r="C44" s="4">
        <v>51180.515800000001</v>
      </c>
    </row>
    <row r="45" spans="2:16" x14ac:dyDescent="0.25">
      <c r="B45" s="2" t="s">
        <v>2907</v>
      </c>
      <c r="C45" s="4">
        <v>51043.223599999998</v>
      </c>
    </row>
    <row r="46" spans="2:16" x14ac:dyDescent="0.25">
      <c r="B46" s="2" t="s">
        <v>2257</v>
      </c>
      <c r="C46" s="4">
        <v>51002.002199999995</v>
      </c>
    </row>
    <row r="47" spans="2:16" x14ac:dyDescent="0.25">
      <c r="B47" s="2" t="s">
        <v>2175</v>
      </c>
      <c r="C47" s="4">
        <v>50998.156799999997</v>
      </c>
    </row>
    <row r="48" spans="2:16" x14ac:dyDescent="0.25">
      <c r="B48" s="2" t="s">
        <v>2908</v>
      </c>
      <c r="C48" s="4">
        <v>50997.126299999996</v>
      </c>
    </row>
    <row r="49" spans="2:3" x14ac:dyDescent="0.25">
      <c r="B49" s="2" t="s">
        <v>2909</v>
      </c>
      <c r="C49" s="4">
        <v>50834.376499999998</v>
      </c>
    </row>
    <row r="50" spans="2:3" x14ac:dyDescent="0.25">
      <c r="B50" s="2" t="s">
        <v>2709</v>
      </c>
      <c r="C50" s="4">
        <v>50663.1829</v>
      </c>
    </row>
    <row r="51" spans="2:3" x14ac:dyDescent="0.25">
      <c r="B51" s="2" t="s">
        <v>1660</v>
      </c>
      <c r="C51" s="4">
        <v>50601.599300000002</v>
      </c>
    </row>
    <row r="52" spans="2:3" x14ac:dyDescent="0.25">
      <c r="B52" s="2" t="s">
        <v>1579</v>
      </c>
      <c r="C52" s="4">
        <v>50579.375099999997</v>
      </c>
    </row>
    <row r="53" spans="2:3" x14ac:dyDescent="0.25">
      <c r="B53" s="2" t="s">
        <v>2910</v>
      </c>
      <c r="C53" s="4">
        <v>50514.8675</v>
      </c>
    </row>
    <row r="54" spans="2:3" x14ac:dyDescent="0.25">
      <c r="B54" s="2" t="s">
        <v>2911</v>
      </c>
      <c r="C54" s="4">
        <v>50511.453600000001</v>
      </c>
    </row>
    <row r="55" spans="2:3" x14ac:dyDescent="0.25">
      <c r="B55" s="2" t="s">
        <v>2409</v>
      </c>
      <c r="C55" s="4">
        <v>50207.69000000001</v>
      </c>
    </row>
    <row r="56" spans="2:3" x14ac:dyDescent="0.25">
      <c r="B56" s="2" t="s">
        <v>1877</v>
      </c>
      <c r="C56" s="4">
        <v>50162.779699999999</v>
      </c>
    </row>
    <row r="57" spans="2:3" x14ac:dyDescent="0.25">
      <c r="B57" s="2" t="s">
        <v>546</v>
      </c>
      <c r="C57" s="4">
        <v>50130.550600000002</v>
      </c>
    </row>
    <row r="58" spans="2:3" x14ac:dyDescent="0.25">
      <c r="B58" s="2" t="s">
        <v>2118</v>
      </c>
      <c r="C58" s="4">
        <v>50122.918099999995</v>
      </c>
    </row>
    <row r="59" spans="2:3" x14ac:dyDescent="0.25">
      <c r="B59" s="2" t="s">
        <v>2912</v>
      </c>
      <c r="C59" s="4">
        <v>49972.121100000004</v>
      </c>
    </row>
    <row r="60" spans="2:3" x14ac:dyDescent="0.25">
      <c r="B60" s="2" t="s">
        <v>2913</v>
      </c>
      <c r="C60" s="4">
        <v>49960.274900000004</v>
      </c>
    </row>
    <row r="61" spans="2:3" x14ac:dyDescent="0.25">
      <c r="B61" s="2" t="s">
        <v>2914</v>
      </c>
      <c r="C61" s="4">
        <v>49917.386400000003</v>
      </c>
    </row>
    <row r="62" spans="2:3" x14ac:dyDescent="0.25">
      <c r="B62" s="2" t="s">
        <v>728</v>
      </c>
      <c r="C62" s="4">
        <v>49779.959700000007</v>
      </c>
    </row>
    <row r="63" spans="2:3" x14ac:dyDescent="0.25">
      <c r="B63" s="2" t="s">
        <v>2915</v>
      </c>
      <c r="C63" s="4">
        <v>49684.020300000004</v>
      </c>
    </row>
    <row r="64" spans="2:3" x14ac:dyDescent="0.25">
      <c r="B64" s="2" t="s">
        <v>2916</v>
      </c>
      <c r="C64" s="4">
        <v>49586.524300000005</v>
      </c>
    </row>
    <row r="65" spans="2:3" x14ac:dyDescent="0.25">
      <c r="B65" s="2" t="s">
        <v>906</v>
      </c>
      <c r="C65" s="4">
        <v>49414.285500000005</v>
      </c>
    </row>
    <row r="66" spans="2:3" x14ac:dyDescent="0.25">
      <c r="B66" s="2" t="s">
        <v>763</v>
      </c>
      <c r="C66" s="4">
        <v>49410.059200000003</v>
      </c>
    </row>
    <row r="67" spans="2:3" x14ac:dyDescent="0.25">
      <c r="B67" s="2" t="s">
        <v>273</v>
      </c>
      <c r="C67" s="4">
        <v>49405.294199999997</v>
      </c>
    </row>
    <row r="68" spans="2:3" x14ac:dyDescent="0.25">
      <c r="B68" s="2" t="s">
        <v>2917</v>
      </c>
      <c r="C68" s="4">
        <v>49404.667499999996</v>
      </c>
    </row>
    <row r="69" spans="2:3" x14ac:dyDescent="0.25">
      <c r="B69" s="2" t="s">
        <v>2918</v>
      </c>
      <c r="C69" s="4">
        <v>49384.859200000006</v>
      </c>
    </row>
    <row r="70" spans="2:3" x14ac:dyDescent="0.25">
      <c r="B70" s="2" t="s">
        <v>2919</v>
      </c>
      <c r="C70" s="4">
        <v>49371.310199999993</v>
      </c>
    </row>
    <row r="71" spans="2:3" x14ac:dyDescent="0.25">
      <c r="B71" s="2" t="s">
        <v>2920</v>
      </c>
      <c r="C71" s="4">
        <v>49259.908500000005</v>
      </c>
    </row>
    <row r="72" spans="2:3" x14ac:dyDescent="0.25">
      <c r="B72" s="2" t="s">
        <v>2921</v>
      </c>
      <c r="C72" s="4">
        <v>49085.769199999995</v>
      </c>
    </row>
    <row r="73" spans="2:3" x14ac:dyDescent="0.25">
      <c r="B73" s="2" t="s">
        <v>2922</v>
      </c>
      <c r="C73" s="4">
        <v>49038.924800000008</v>
      </c>
    </row>
    <row r="74" spans="2:3" x14ac:dyDescent="0.25">
      <c r="B74" s="2" t="s">
        <v>952</v>
      </c>
      <c r="C74" s="4">
        <v>48891.810700000002</v>
      </c>
    </row>
    <row r="75" spans="2:3" x14ac:dyDescent="0.25">
      <c r="B75" s="2" t="s">
        <v>2923</v>
      </c>
      <c r="C75" s="4">
        <v>48681.947500000002</v>
      </c>
    </row>
    <row r="76" spans="2:3" x14ac:dyDescent="0.25">
      <c r="B76" s="2" t="s">
        <v>2126</v>
      </c>
      <c r="C76" s="4">
        <v>48679.047200000001</v>
      </c>
    </row>
    <row r="77" spans="2:3" x14ac:dyDescent="0.25">
      <c r="B77" s="2" t="s">
        <v>2924</v>
      </c>
      <c r="C77" s="4">
        <v>48663.183199999999</v>
      </c>
    </row>
    <row r="78" spans="2:3" x14ac:dyDescent="0.25">
      <c r="B78" s="2" t="s">
        <v>1697</v>
      </c>
      <c r="C78" s="4">
        <v>48557.652499999997</v>
      </c>
    </row>
    <row r="79" spans="2:3" x14ac:dyDescent="0.25">
      <c r="B79" s="2" t="s">
        <v>1840</v>
      </c>
      <c r="C79" s="4">
        <v>48538.353900000002</v>
      </c>
    </row>
    <row r="80" spans="2:3" x14ac:dyDescent="0.25">
      <c r="B80" s="2" t="s">
        <v>158</v>
      </c>
      <c r="C80" s="4">
        <v>48508.0003</v>
      </c>
    </row>
    <row r="81" spans="2:3" x14ac:dyDescent="0.25">
      <c r="B81" s="2" t="s">
        <v>2603</v>
      </c>
      <c r="C81" s="4">
        <v>48348.824900000007</v>
      </c>
    </row>
    <row r="82" spans="2:3" x14ac:dyDescent="0.25">
      <c r="B82" s="2" t="s">
        <v>1542</v>
      </c>
      <c r="C82" s="4">
        <v>48340.241399999999</v>
      </c>
    </row>
    <row r="83" spans="2:3" x14ac:dyDescent="0.25">
      <c r="B83" s="2" t="s">
        <v>2925</v>
      </c>
      <c r="C83" s="4">
        <v>48211.135499999997</v>
      </c>
    </row>
    <row r="84" spans="2:3" x14ac:dyDescent="0.25">
      <c r="B84" s="2" t="s">
        <v>2926</v>
      </c>
      <c r="C84" s="4">
        <v>48145.907399999996</v>
      </c>
    </row>
    <row r="85" spans="2:3" x14ac:dyDescent="0.25">
      <c r="B85" s="2" t="s">
        <v>1207</v>
      </c>
      <c r="C85" s="4">
        <v>47975.4424</v>
      </c>
    </row>
    <row r="86" spans="2:3" x14ac:dyDescent="0.25">
      <c r="B86" s="2" t="s">
        <v>405</v>
      </c>
      <c r="C86" s="4">
        <v>47969.320299999999</v>
      </c>
    </row>
    <row r="87" spans="2:3" x14ac:dyDescent="0.25">
      <c r="B87" s="2" t="s">
        <v>2128</v>
      </c>
      <c r="C87" s="4">
        <v>47957.490399999995</v>
      </c>
    </row>
    <row r="88" spans="2:3" x14ac:dyDescent="0.25">
      <c r="B88" s="2" t="s">
        <v>754</v>
      </c>
      <c r="C88" s="4">
        <v>47829.038200000003</v>
      </c>
    </row>
    <row r="89" spans="2:3" x14ac:dyDescent="0.25">
      <c r="B89" s="2" t="s">
        <v>2927</v>
      </c>
      <c r="C89" s="4">
        <v>47449.153800000007</v>
      </c>
    </row>
    <row r="90" spans="2:3" x14ac:dyDescent="0.25">
      <c r="B90" s="2" t="s">
        <v>2928</v>
      </c>
      <c r="C90" s="4">
        <v>47348.572400000005</v>
      </c>
    </row>
    <row r="91" spans="2:3" x14ac:dyDescent="0.25">
      <c r="B91" s="2" t="s">
        <v>1335</v>
      </c>
      <c r="C91" s="4">
        <v>47227.395699999986</v>
      </c>
    </row>
    <row r="92" spans="2:3" x14ac:dyDescent="0.25">
      <c r="B92" s="2" t="s">
        <v>2929</v>
      </c>
      <c r="C92" s="4">
        <v>47166.169900000001</v>
      </c>
    </row>
    <row r="93" spans="2:3" x14ac:dyDescent="0.25">
      <c r="B93" s="2" t="s">
        <v>2930</v>
      </c>
      <c r="C93" s="4">
        <v>47081.173000000003</v>
      </c>
    </row>
    <row r="94" spans="2:3" x14ac:dyDescent="0.25">
      <c r="B94" s="2" t="s">
        <v>1182</v>
      </c>
      <c r="C94" s="4">
        <v>47022.771000000001</v>
      </c>
    </row>
    <row r="95" spans="2:3" x14ac:dyDescent="0.25">
      <c r="B95" s="2" t="s">
        <v>1901</v>
      </c>
      <c r="C95" s="4">
        <v>47019.813600000001</v>
      </c>
    </row>
    <row r="96" spans="2:3" x14ac:dyDescent="0.25">
      <c r="B96" s="2" t="s">
        <v>499</v>
      </c>
      <c r="C96" s="4">
        <v>46984.62969999999</v>
      </c>
    </row>
    <row r="97" spans="2:3" x14ac:dyDescent="0.25">
      <c r="B97" s="2" t="s">
        <v>1124</v>
      </c>
      <c r="C97" s="4">
        <v>46963.552100000001</v>
      </c>
    </row>
    <row r="98" spans="2:3" x14ac:dyDescent="0.25">
      <c r="B98" s="2" t="s">
        <v>1518</v>
      </c>
      <c r="C98" s="4">
        <v>46963.388400000003</v>
      </c>
    </row>
    <row r="99" spans="2:3" x14ac:dyDescent="0.25">
      <c r="B99" s="2" t="s">
        <v>2931</v>
      </c>
      <c r="C99" s="4">
        <v>46816.083300000013</v>
      </c>
    </row>
    <row r="100" spans="2:3" x14ac:dyDescent="0.25">
      <c r="B100" s="2" t="s">
        <v>970</v>
      </c>
      <c r="C100" s="4">
        <v>46782.429700000001</v>
      </c>
    </row>
    <row r="101" spans="2:3" x14ac:dyDescent="0.25">
      <c r="B101" s="2" t="s">
        <v>2932</v>
      </c>
      <c r="C101" s="4">
        <v>46736.125899999992</v>
      </c>
    </row>
    <row r="102" spans="2:3" x14ac:dyDescent="0.25">
      <c r="B102" s="2" t="s">
        <v>1024</v>
      </c>
      <c r="C102" s="4">
        <v>46593.295599999998</v>
      </c>
    </row>
    <row r="103" spans="2:3" x14ac:dyDescent="0.25">
      <c r="B103" s="2" t="s">
        <v>2933</v>
      </c>
      <c r="C103" s="4">
        <v>46476.75450000001</v>
      </c>
    </row>
    <row r="104" spans="2:3" x14ac:dyDescent="0.25">
      <c r="B104" s="2" t="s">
        <v>2063</v>
      </c>
      <c r="C104" s="4">
        <v>46455.320400000004</v>
      </c>
    </row>
    <row r="105" spans="2:3" x14ac:dyDescent="0.25">
      <c r="B105" s="2" t="s">
        <v>2384</v>
      </c>
      <c r="C105" s="4">
        <v>46177.236900000004</v>
      </c>
    </row>
    <row r="106" spans="2:3" x14ac:dyDescent="0.25">
      <c r="B106" s="2" t="s">
        <v>2645</v>
      </c>
      <c r="C106" s="4">
        <v>46170.402400000006</v>
      </c>
    </row>
    <row r="107" spans="2:3" x14ac:dyDescent="0.25">
      <c r="B107" s="2" t="s">
        <v>1178</v>
      </c>
      <c r="C107" s="4">
        <v>46147.466200000003</v>
      </c>
    </row>
    <row r="108" spans="2:3" x14ac:dyDescent="0.25">
      <c r="B108" s="2" t="s">
        <v>894</v>
      </c>
      <c r="C108" s="4">
        <v>46002.306200000006</v>
      </c>
    </row>
    <row r="109" spans="2:3" x14ac:dyDescent="0.25">
      <c r="B109" s="2" t="s">
        <v>2934</v>
      </c>
      <c r="C109" s="4">
        <v>45872.1253</v>
      </c>
    </row>
    <row r="110" spans="2:3" x14ac:dyDescent="0.25">
      <c r="B110" s="2" t="s">
        <v>667</v>
      </c>
      <c r="C110" s="4">
        <v>45815.341999999997</v>
      </c>
    </row>
    <row r="111" spans="2:3" x14ac:dyDescent="0.25">
      <c r="B111" s="2" t="s">
        <v>361</v>
      </c>
      <c r="C111" s="4">
        <v>45805.817800000004</v>
      </c>
    </row>
    <row r="112" spans="2:3" x14ac:dyDescent="0.25">
      <c r="B112" s="2" t="s">
        <v>2935</v>
      </c>
      <c r="C112" s="4">
        <v>45755.737399999998</v>
      </c>
    </row>
    <row r="113" spans="2:3" x14ac:dyDescent="0.25">
      <c r="B113" s="2" t="s">
        <v>2481</v>
      </c>
      <c r="C113" s="4">
        <v>45658.531900000002</v>
      </c>
    </row>
    <row r="114" spans="2:3" x14ac:dyDescent="0.25">
      <c r="B114" s="2" t="s">
        <v>820</v>
      </c>
      <c r="C114" s="4">
        <v>45635.724300000009</v>
      </c>
    </row>
    <row r="115" spans="2:3" x14ac:dyDescent="0.25">
      <c r="B115" s="2" t="s">
        <v>1868</v>
      </c>
      <c r="C115" s="4">
        <v>45624.515299999999</v>
      </c>
    </row>
    <row r="116" spans="2:3" x14ac:dyDescent="0.25">
      <c r="B116" s="2" t="s">
        <v>610</v>
      </c>
      <c r="C116" s="4">
        <v>45506.696799999998</v>
      </c>
    </row>
    <row r="117" spans="2:3" x14ac:dyDescent="0.25">
      <c r="B117" s="2" t="s">
        <v>2359</v>
      </c>
      <c r="C117" s="4">
        <v>45488.130899999996</v>
      </c>
    </row>
    <row r="118" spans="2:3" x14ac:dyDescent="0.25">
      <c r="B118" s="2" t="s">
        <v>1884</v>
      </c>
      <c r="C118" s="4">
        <v>45399.616700000006</v>
      </c>
    </row>
    <row r="119" spans="2:3" x14ac:dyDescent="0.25">
      <c r="B119" s="2" t="s">
        <v>2936</v>
      </c>
      <c r="C119" s="4">
        <v>45358.603900000002</v>
      </c>
    </row>
    <row r="120" spans="2:3" x14ac:dyDescent="0.25">
      <c r="B120" s="2" t="s">
        <v>2346</v>
      </c>
      <c r="C120" s="4">
        <v>45331.609300000004</v>
      </c>
    </row>
    <row r="121" spans="2:3" x14ac:dyDescent="0.25">
      <c r="B121" s="2" t="s">
        <v>211</v>
      </c>
      <c r="C121" s="4">
        <v>45093.544099999999</v>
      </c>
    </row>
    <row r="122" spans="2:3" x14ac:dyDescent="0.25">
      <c r="B122" s="2" t="s">
        <v>2937</v>
      </c>
      <c r="C122" s="4">
        <v>45093.174100000004</v>
      </c>
    </row>
    <row r="123" spans="2:3" x14ac:dyDescent="0.25">
      <c r="B123" s="2" t="s">
        <v>1211</v>
      </c>
      <c r="C123" s="4">
        <v>45064.496900000006</v>
      </c>
    </row>
    <row r="124" spans="2:3" x14ac:dyDescent="0.25">
      <c r="B124" s="2" t="s">
        <v>1087</v>
      </c>
      <c r="C124" s="4">
        <v>44978.996199999994</v>
      </c>
    </row>
    <row r="125" spans="2:3" x14ac:dyDescent="0.25">
      <c r="B125" s="2" t="s">
        <v>2938</v>
      </c>
      <c r="C125" s="4">
        <v>44896.611500000006</v>
      </c>
    </row>
    <row r="126" spans="2:3" x14ac:dyDescent="0.25">
      <c r="B126" s="2" t="s">
        <v>135</v>
      </c>
      <c r="C126" s="4">
        <v>44850.275800000003</v>
      </c>
    </row>
    <row r="127" spans="2:3" x14ac:dyDescent="0.25">
      <c r="B127" s="2" t="s">
        <v>2354</v>
      </c>
      <c r="C127" s="4">
        <v>44822.904199999997</v>
      </c>
    </row>
    <row r="128" spans="2:3" x14ac:dyDescent="0.25">
      <c r="B128" s="2" t="s">
        <v>940</v>
      </c>
      <c r="C128" s="4">
        <v>44804.817999999999</v>
      </c>
    </row>
    <row r="129" spans="2:3" x14ac:dyDescent="0.25">
      <c r="B129" s="2" t="s">
        <v>2939</v>
      </c>
      <c r="C129" s="4">
        <v>44789.518900000003</v>
      </c>
    </row>
    <row r="130" spans="2:3" x14ac:dyDescent="0.25">
      <c r="B130" s="2" t="s">
        <v>2940</v>
      </c>
      <c r="C130" s="4">
        <v>44750.487200000003</v>
      </c>
    </row>
    <row r="131" spans="2:3" x14ac:dyDescent="0.25">
      <c r="B131" s="2" t="s">
        <v>2941</v>
      </c>
      <c r="C131" s="4">
        <v>44699.071100000001</v>
      </c>
    </row>
    <row r="132" spans="2:3" x14ac:dyDescent="0.25">
      <c r="B132" s="2" t="s">
        <v>2942</v>
      </c>
      <c r="C132" s="4">
        <v>44585.473599999998</v>
      </c>
    </row>
    <row r="133" spans="2:3" x14ac:dyDescent="0.25">
      <c r="B133" s="2" t="s">
        <v>2646</v>
      </c>
      <c r="C133" s="4">
        <v>44500.582200000004</v>
      </c>
    </row>
    <row r="134" spans="2:3" x14ac:dyDescent="0.25">
      <c r="B134" s="2" t="s">
        <v>625</v>
      </c>
      <c r="C134" s="4">
        <v>44463.688099999999</v>
      </c>
    </row>
    <row r="135" spans="2:3" x14ac:dyDescent="0.25">
      <c r="B135" s="2" t="s">
        <v>2631</v>
      </c>
      <c r="C135" s="4">
        <v>44441.795299999998</v>
      </c>
    </row>
    <row r="136" spans="2:3" x14ac:dyDescent="0.25">
      <c r="B136" s="2" t="s">
        <v>685</v>
      </c>
      <c r="C136" s="4">
        <v>44281.596999999994</v>
      </c>
    </row>
    <row r="137" spans="2:3" x14ac:dyDescent="0.25">
      <c r="B137" s="2" t="s">
        <v>2943</v>
      </c>
      <c r="C137" s="4">
        <v>44234.650999999998</v>
      </c>
    </row>
    <row r="138" spans="2:3" x14ac:dyDescent="0.25">
      <c r="B138" s="2" t="s">
        <v>2944</v>
      </c>
      <c r="C138" s="4">
        <v>44158.366000000002</v>
      </c>
    </row>
    <row r="139" spans="2:3" x14ac:dyDescent="0.25">
      <c r="B139" s="2" t="s">
        <v>2945</v>
      </c>
      <c r="C139" s="4">
        <v>44128.272899999996</v>
      </c>
    </row>
    <row r="140" spans="2:3" x14ac:dyDescent="0.25">
      <c r="B140" s="2" t="s">
        <v>861</v>
      </c>
      <c r="C140" s="4">
        <v>44074.794200000004</v>
      </c>
    </row>
    <row r="141" spans="2:3" x14ac:dyDescent="0.25">
      <c r="B141" s="2" t="s">
        <v>1836</v>
      </c>
      <c r="C141" s="4">
        <v>44007.951399999998</v>
      </c>
    </row>
    <row r="142" spans="2:3" x14ac:dyDescent="0.25">
      <c r="B142" s="2" t="s">
        <v>707</v>
      </c>
      <c r="C142" s="4">
        <v>43979.406900000002</v>
      </c>
    </row>
    <row r="143" spans="2:3" x14ac:dyDescent="0.25">
      <c r="B143" s="2" t="s">
        <v>1996</v>
      </c>
      <c r="C143" s="4">
        <v>43949.081100000003</v>
      </c>
    </row>
    <row r="144" spans="2:3" x14ac:dyDescent="0.25">
      <c r="B144" s="2" t="s">
        <v>2585</v>
      </c>
      <c r="C144" s="4">
        <v>43926.013599999998</v>
      </c>
    </row>
    <row r="145" spans="2:3" x14ac:dyDescent="0.25">
      <c r="B145" s="2" t="s">
        <v>744</v>
      </c>
      <c r="C145" s="4">
        <v>43868.240900000004</v>
      </c>
    </row>
    <row r="146" spans="2:3" x14ac:dyDescent="0.25">
      <c r="B146" s="2" t="s">
        <v>2946</v>
      </c>
      <c r="C146" s="4">
        <v>43815.68</v>
      </c>
    </row>
    <row r="147" spans="2:3" x14ac:dyDescent="0.25">
      <c r="B147" s="2" t="s">
        <v>2947</v>
      </c>
      <c r="C147" s="4">
        <v>43762.472999999998</v>
      </c>
    </row>
    <row r="148" spans="2:3" x14ac:dyDescent="0.25">
      <c r="B148" s="2" t="s">
        <v>2743</v>
      </c>
      <c r="C148" s="4">
        <v>43757.256399999998</v>
      </c>
    </row>
    <row r="149" spans="2:3" x14ac:dyDescent="0.25">
      <c r="B149" s="2" t="s">
        <v>1935</v>
      </c>
      <c r="C149" s="4">
        <v>43752.470300000001</v>
      </c>
    </row>
    <row r="150" spans="2:3" x14ac:dyDescent="0.25">
      <c r="B150" s="2" t="s">
        <v>2948</v>
      </c>
      <c r="C150" s="4">
        <v>43717.621100000004</v>
      </c>
    </row>
    <row r="151" spans="2:3" x14ac:dyDescent="0.25">
      <c r="B151" s="2" t="s">
        <v>883</v>
      </c>
      <c r="C151" s="4">
        <v>43621.880600000004</v>
      </c>
    </row>
    <row r="152" spans="2:3" x14ac:dyDescent="0.25">
      <c r="B152" s="2" t="s">
        <v>1379</v>
      </c>
      <c r="C152" s="4">
        <v>43585.578699999998</v>
      </c>
    </row>
    <row r="153" spans="2:3" x14ac:dyDescent="0.25">
      <c r="B153" s="2" t="s">
        <v>2284</v>
      </c>
      <c r="C153" s="4">
        <v>43583.690600000002</v>
      </c>
    </row>
    <row r="154" spans="2:3" x14ac:dyDescent="0.25">
      <c r="B154" s="2" t="s">
        <v>2949</v>
      </c>
      <c r="C154" s="4">
        <v>43575.125</v>
      </c>
    </row>
    <row r="155" spans="2:3" x14ac:dyDescent="0.25">
      <c r="B155" s="2" t="s">
        <v>2950</v>
      </c>
      <c r="C155" s="4">
        <v>43573.456399999995</v>
      </c>
    </row>
    <row r="156" spans="2:3" x14ac:dyDescent="0.25">
      <c r="B156" s="2" t="s">
        <v>1755</v>
      </c>
      <c r="C156" s="4">
        <v>43545.592700000008</v>
      </c>
    </row>
    <row r="157" spans="2:3" x14ac:dyDescent="0.25">
      <c r="B157" s="2" t="s">
        <v>2951</v>
      </c>
      <c r="C157" s="4">
        <v>43520.605900000002</v>
      </c>
    </row>
    <row r="158" spans="2:3" x14ac:dyDescent="0.25">
      <c r="B158" s="2" t="s">
        <v>2742</v>
      </c>
      <c r="C158" s="4">
        <v>43478.206900000005</v>
      </c>
    </row>
    <row r="159" spans="2:3" x14ac:dyDescent="0.25">
      <c r="B159" s="2" t="s">
        <v>965</v>
      </c>
      <c r="C159" s="4">
        <v>43424.142200000002</v>
      </c>
    </row>
    <row r="160" spans="2:3" x14ac:dyDescent="0.25">
      <c r="B160" s="2" t="s">
        <v>2952</v>
      </c>
      <c r="C160" s="4">
        <v>43392.708999999995</v>
      </c>
    </row>
    <row r="161" spans="2:3" x14ac:dyDescent="0.25">
      <c r="B161" s="2" t="s">
        <v>2953</v>
      </c>
      <c r="C161" s="4">
        <v>43364.029200000004</v>
      </c>
    </row>
    <row r="162" spans="2:3" x14ac:dyDescent="0.25">
      <c r="B162" s="2" t="s">
        <v>2954</v>
      </c>
      <c r="C162" s="4">
        <v>43334.5985</v>
      </c>
    </row>
    <row r="163" spans="2:3" x14ac:dyDescent="0.25">
      <c r="B163" s="2" t="s">
        <v>1900</v>
      </c>
      <c r="C163" s="4">
        <v>43332.205500000004</v>
      </c>
    </row>
    <row r="164" spans="2:3" x14ac:dyDescent="0.25">
      <c r="B164" s="2" t="s">
        <v>2955</v>
      </c>
      <c r="C164" s="4">
        <v>43253.340499999998</v>
      </c>
    </row>
    <row r="165" spans="2:3" x14ac:dyDescent="0.25">
      <c r="B165" s="2" t="s">
        <v>2956</v>
      </c>
      <c r="C165" s="4">
        <v>43240.011400000003</v>
      </c>
    </row>
    <row r="166" spans="2:3" x14ac:dyDescent="0.25">
      <c r="B166" s="2" t="s">
        <v>588</v>
      </c>
      <c r="C166" s="4">
        <v>43212.150599999994</v>
      </c>
    </row>
    <row r="167" spans="2:3" x14ac:dyDescent="0.25">
      <c r="B167" s="2" t="s">
        <v>2957</v>
      </c>
      <c r="C167" s="4">
        <v>43088.619600000005</v>
      </c>
    </row>
    <row r="168" spans="2:3" x14ac:dyDescent="0.25">
      <c r="B168" s="2" t="s">
        <v>1500</v>
      </c>
      <c r="C168" s="4">
        <v>43080.7068</v>
      </c>
    </row>
    <row r="169" spans="2:3" x14ac:dyDescent="0.25">
      <c r="B169" s="2" t="s">
        <v>2958</v>
      </c>
      <c r="C169" s="4">
        <v>43065.288</v>
      </c>
    </row>
    <row r="170" spans="2:3" x14ac:dyDescent="0.25">
      <c r="B170" s="2" t="s">
        <v>687</v>
      </c>
      <c r="C170" s="4">
        <v>43043.670599999998</v>
      </c>
    </row>
    <row r="171" spans="2:3" x14ac:dyDescent="0.25">
      <c r="B171" s="2" t="s">
        <v>2959</v>
      </c>
      <c r="C171" s="4">
        <v>43039.192700000007</v>
      </c>
    </row>
    <row r="172" spans="2:3" x14ac:dyDescent="0.25">
      <c r="B172" s="2" t="s">
        <v>1646</v>
      </c>
      <c r="C172" s="4">
        <v>43034.609700000001</v>
      </c>
    </row>
    <row r="173" spans="2:3" x14ac:dyDescent="0.25">
      <c r="B173" s="2" t="s">
        <v>1390</v>
      </c>
      <c r="C173" s="4">
        <v>42975.655999999995</v>
      </c>
    </row>
    <row r="174" spans="2:3" x14ac:dyDescent="0.25">
      <c r="B174" s="2" t="s">
        <v>1489</v>
      </c>
      <c r="C174" s="4">
        <v>42911.5026</v>
      </c>
    </row>
    <row r="175" spans="2:3" x14ac:dyDescent="0.25">
      <c r="B175" s="2" t="s">
        <v>170</v>
      </c>
      <c r="C175" s="4">
        <v>42901.558099999995</v>
      </c>
    </row>
    <row r="176" spans="2:3" x14ac:dyDescent="0.25">
      <c r="B176" s="2" t="s">
        <v>2142</v>
      </c>
      <c r="C176" s="4">
        <v>42849.055899999999</v>
      </c>
    </row>
    <row r="177" spans="2:3" x14ac:dyDescent="0.25">
      <c r="B177" s="2" t="s">
        <v>1493</v>
      </c>
      <c r="C177" s="4">
        <v>42800.011400000003</v>
      </c>
    </row>
    <row r="178" spans="2:3" x14ac:dyDescent="0.25">
      <c r="B178" s="2" t="s">
        <v>2960</v>
      </c>
      <c r="C178" s="4">
        <v>42792.0236</v>
      </c>
    </row>
    <row r="179" spans="2:3" x14ac:dyDescent="0.25">
      <c r="B179" s="2" t="s">
        <v>2961</v>
      </c>
      <c r="C179" s="4">
        <v>42743.120200000005</v>
      </c>
    </row>
    <row r="180" spans="2:3" x14ac:dyDescent="0.25">
      <c r="B180" s="2" t="s">
        <v>671</v>
      </c>
      <c r="C180" s="4">
        <v>42728.807799999995</v>
      </c>
    </row>
    <row r="181" spans="2:3" x14ac:dyDescent="0.25">
      <c r="B181" s="2" t="s">
        <v>2457</v>
      </c>
      <c r="C181" s="4">
        <v>42723.777999999998</v>
      </c>
    </row>
    <row r="182" spans="2:3" x14ac:dyDescent="0.25">
      <c r="B182" s="2" t="s">
        <v>2962</v>
      </c>
      <c r="C182" s="4">
        <v>42684.941900000005</v>
      </c>
    </row>
    <row r="183" spans="2:3" x14ac:dyDescent="0.25">
      <c r="B183" s="2" t="s">
        <v>154</v>
      </c>
      <c r="C183" s="4">
        <v>42679.379400000005</v>
      </c>
    </row>
    <row r="184" spans="2:3" x14ac:dyDescent="0.25">
      <c r="B184" s="2" t="s">
        <v>2513</v>
      </c>
      <c r="C184" s="4">
        <v>42642.867700000003</v>
      </c>
    </row>
    <row r="185" spans="2:3" x14ac:dyDescent="0.25">
      <c r="B185" s="2" t="s">
        <v>2963</v>
      </c>
      <c r="C185" s="4">
        <v>42516.949399999998</v>
      </c>
    </row>
    <row r="186" spans="2:3" x14ac:dyDescent="0.25">
      <c r="B186" s="2" t="s">
        <v>2472</v>
      </c>
      <c r="C186" s="4">
        <v>42460.716200000003</v>
      </c>
    </row>
    <row r="187" spans="2:3" x14ac:dyDescent="0.25">
      <c r="B187" s="2" t="s">
        <v>2617</v>
      </c>
      <c r="C187" s="4">
        <v>42459.192999999999</v>
      </c>
    </row>
    <row r="188" spans="2:3" x14ac:dyDescent="0.25">
      <c r="B188" s="2" t="s">
        <v>2964</v>
      </c>
      <c r="C188" s="4">
        <v>42429.192899999995</v>
      </c>
    </row>
    <row r="189" spans="2:3" x14ac:dyDescent="0.25">
      <c r="B189" s="2" t="s">
        <v>2681</v>
      </c>
      <c r="C189" s="4">
        <v>42423.505399999995</v>
      </c>
    </row>
    <row r="190" spans="2:3" x14ac:dyDescent="0.25">
      <c r="B190" s="2" t="s">
        <v>761</v>
      </c>
      <c r="C190" s="4">
        <v>42375.055899999999</v>
      </c>
    </row>
    <row r="191" spans="2:3" x14ac:dyDescent="0.25">
      <c r="B191" s="2" t="s">
        <v>2965</v>
      </c>
      <c r="C191" s="4">
        <v>42371.471599999997</v>
      </c>
    </row>
    <row r="192" spans="2:3" x14ac:dyDescent="0.25">
      <c r="B192" s="2" t="s">
        <v>2462</v>
      </c>
      <c r="C192" s="4">
        <v>42335.154300000002</v>
      </c>
    </row>
    <row r="193" spans="2:3" x14ac:dyDescent="0.25">
      <c r="B193" s="2" t="s">
        <v>359</v>
      </c>
      <c r="C193" s="4">
        <v>42307.742299999998</v>
      </c>
    </row>
    <row r="194" spans="2:3" x14ac:dyDescent="0.25">
      <c r="B194" s="2" t="s">
        <v>887</v>
      </c>
      <c r="C194" s="4">
        <v>42294.784899999999</v>
      </c>
    </row>
    <row r="195" spans="2:3" x14ac:dyDescent="0.25">
      <c r="B195" s="2" t="s">
        <v>2528</v>
      </c>
      <c r="C195" s="4">
        <v>42262.010299999994</v>
      </c>
    </row>
    <row r="196" spans="2:3" x14ac:dyDescent="0.25">
      <c r="B196" s="2" t="s">
        <v>1792</v>
      </c>
      <c r="C196" s="4">
        <v>42254.424599999998</v>
      </c>
    </row>
    <row r="197" spans="2:3" x14ac:dyDescent="0.25">
      <c r="B197" s="2" t="s">
        <v>2966</v>
      </c>
      <c r="C197" s="4">
        <v>42215.157699999996</v>
      </c>
    </row>
    <row r="198" spans="2:3" x14ac:dyDescent="0.25">
      <c r="B198" s="2" t="s">
        <v>2967</v>
      </c>
      <c r="C198" s="4">
        <v>42165.236199999999</v>
      </c>
    </row>
    <row r="199" spans="2:3" x14ac:dyDescent="0.25">
      <c r="B199" s="2" t="s">
        <v>968</v>
      </c>
      <c r="C199" s="4">
        <v>42119.860699999997</v>
      </c>
    </row>
    <row r="200" spans="2:3" x14ac:dyDescent="0.25">
      <c r="B200" s="2" t="s">
        <v>2968</v>
      </c>
      <c r="C200" s="4">
        <v>42112.552199999998</v>
      </c>
    </row>
    <row r="201" spans="2:3" x14ac:dyDescent="0.25">
      <c r="B201" s="2" t="s">
        <v>2969</v>
      </c>
      <c r="C201" s="4">
        <v>42017.096600000004</v>
      </c>
    </row>
    <row r="202" spans="2:3" x14ac:dyDescent="0.25">
      <c r="B202" s="2" t="s">
        <v>1799</v>
      </c>
      <c r="C202" s="4">
        <v>42002.437300000005</v>
      </c>
    </row>
    <row r="203" spans="2:3" x14ac:dyDescent="0.25">
      <c r="B203" s="2" t="s">
        <v>1130</v>
      </c>
      <c r="C203" s="4">
        <v>41999.395299999996</v>
      </c>
    </row>
    <row r="204" spans="2:3" x14ac:dyDescent="0.25">
      <c r="B204" s="2" t="s">
        <v>2970</v>
      </c>
      <c r="C204" s="4">
        <v>41983.739000000001</v>
      </c>
    </row>
    <row r="205" spans="2:3" x14ac:dyDescent="0.25">
      <c r="B205" s="2" t="s">
        <v>387</v>
      </c>
      <c r="C205" s="4">
        <v>41904.793600000005</v>
      </c>
    </row>
    <row r="206" spans="2:3" x14ac:dyDescent="0.25">
      <c r="B206" s="2" t="s">
        <v>2971</v>
      </c>
      <c r="C206" s="4">
        <v>41859.025300000001</v>
      </c>
    </row>
    <row r="207" spans="2:3" x14ac:dyDescent="0.25">
      <c r="B207" s="2" t="s">
        <v>2972</v>
      </c>
      <c r="C207" s="4">
        <v>41838.702100000002</v>
      </c>
    </row>
    <row r="208" spans="2:3" x14ac:dyDescent="0.25">
      <c r="B208" s="2" t="s">
        <v>2973</v>
      </c>
      <c r="C208" s="4">
        <v>41802.919699999999</v>
      </c>
    </row>
    <row r="209" spans="2:3" x14ac:dyDescent="0.25">
      <c r="B209" s="2" t="s">
        <v>1081</v>
      </c>
      <c r="C209" s="4">
        <v>41797.098200000008</v>
      </c>
    </row>
    <row r="210" spans="2:3" x14ac:dyDescent="0.25">
      <c r="B210" s="2" t="s">
        <v>710</v>
      </c>
      <c r="C210" s="4">
        <v>41794.416899999997</v>
      </c>
    </row>
    <row r="211" spans="2:3" x14ac:dyDescent="0.25">
      <c r="B211" s="2" t="s">
        <v>2974</v>
      </c>
      <c r="C211" s="4">
        <v>41780.063700000006</v>
      </c>
    </row>
    <row r="212" spans="2:3" x14ac:dyDescent="0.25">
      <c r="B212" s="2" t="s">
        <v>918</v>
      </c>
      <c r="C212" s="4">
        <v>41767.396699999998</v>
      </c>
    </row>
    <row r="213" spans="2:3" x14ac:dyDescent="0.25">
      <c r="B213" s="2" t="s">
        <v>2398</v>
      </c>
      <c r="C213" s="4">
        <v>41737.351300000002</v>
      </c>
    </row>
    <row r="214" spans="2:3" x14ac:dyDescent="0.25">
      <c r="B214" s="2" t="s">
        <v>377</v>
      </c>
      <c r="C214" s="4">
        <v>41649.172300000006</v>
      </c>
    </row>
    <row r="215" spans="2:3" x14ac:dyDescent="0.25">
      <c r="B215" s="2" t="s">
        <v>1639</v>
      </c>
      <c r="C215" s="4">
        <v>41638.728100000008</v>
      </c>
    </row>
    <row r="216" spans="2:3" x14ac:dyDescent="0.25">
      <c r="B216" s="2" t="s">
        <v>2975</v>
      </c>
      <c r="C216" s="4">
        <v>41608.843000000001</v>
      </c>
    </row>
    <row r="217" spans="2:3" x14ac:dyDescent="0.25">
      <c r="B217" s="2" t="s">
        <v>1205</v>
      </c>
      <c r="C217" s="4">
        <v>41600.611200000007</v>
      </c>
    </row>
    <row r="218" spans="2:3" x14ac:dyDescent="0.25">
      <c r="B218" s="2" t="s">
        <v>2286</v>
      </c>
      <c r="C218" s="4">
        <v>41593.006099999999</v>
      </c>
    </row>
    <row r="219" spans="2:3" x14ac:dyDescent="0.25">
      <c r="B219" s="2" t="s">
        <v>2976</v>
      </c>
      <c r="C219" s="4">
        <v>41588.451799999995</v>
      </c>
    </row>
    <row r="220" spans="2:3" x14ac:dyDescent="0.25">
      <c r="B220" s="2" t="s">
        <v>747</v>
      </c>
      <c r="C220" s="4">
        <v>41564.047699999996</v>
      </c>
    </row>
    <row r="221" spans="2:3" x14ac:dyDescent="0.25">
      <c r="B221" s="2" t="s">
        <v>2348</v>
      </c>
      <c r="C221" s="4">
        <v>41552.103000000003</v>
      </c>
    </row>
    <row r="222" spans="2:3" x14ac:dyDescent="0.25">
      <c r="B222" s="2" t="s">
        <v>1487</v>
      </c>
      <c r="C222" s="4">
        <v>41533.198100000001</v>
      </c>
    </row>
    <row r="223" spans="2:3" x14ac:dyDescent="0.25">
      <c r="B223" s="2" t="s">
        <v>2977</v>
      </c>
      <c r="C223" s="4">
        <v>41444.353499999997</v>
      </c>
    </row>
    <row r="224" spans="2:3" x14ac:dyDescent="0.25">
      <c r="B224" s="2" t="s">
        <v>2978</v>
      </c>
      <c r="C224" s="4">
        <v>41401.72</v>
      </c>
    </row>
    <row r="225" spans="2:3" x14ac:dyDescent="0.25">
      <c r="B225" s="2" t="s">
        <v>2412</v>
      </c>
      <c r="C225" s="4">
        <v>41392.948800000006</v>
      </c>
    </row>
    <row r="226" spans="2:3" x14ac:dyDescent="0.25">
      <c r="B226" s="2" t="s">
        <v>2979</v>
      </c>
      <c r="C226" s="4">
        <v>41365.7503</v>
      </c>
    </row>
    <row r="227" spans="2:3" x14ac:dyDescent="0.25">
      <c r="B227" s="2" t="s">
        <v>1372</v>
      </c>
      <c r="C227" s="4">
        <v>41207.499300000003</v>
      </c>
    </row>
    <row r="228" spans="2:3" x14ac:dyDescent="0.25">
      <c r="B228" s="2" t="s">
        <v>2719</v>
      </c>
      <c r="C228" s="4">
        <v>41205.777399999999</v>
      </c>
    </row>
    <row r="229" spans="2:3" x14ac:dyDescent="0.25">
      <c r="B229" s="2" t="s">
        <v>1314</v>
      </c>
      <c r="C229" s="4">
        <v>41139.755899999996</v>
      </c>
    </row>
    <row r="230" spans="2:3" x14ac:dyDescent="0.25">
      <c r="B230" s="2" t="s">
        <v>2781</v>
      </c>
      <c r="C230" s="4">
        <v>41093.820399999997</v>
      </c>
    </row>
    <row r="231" spans="2:3" x14ac:dyDescent="0.25">
      <c r="B231" s="2" t="s">
        <v>650</v>
      </c>
      <c r="C231" s="4">
        <v>41047.950300000011</v>
      </c>
    </row>
    <row r="232" spans="2:3" x14ac:dyDescent="0.25">
      <c r="B232" s="2" t="s">
        <v>2787</v>
      </c>
      <c r="C232" s="4">
        <v>41047.9156</v>
      </c>
    </row>
    <row r="233" spans="2:3" x14ac:dyDescent="0.25">
      <c r="B233" s="2" t="s">
        <v>832</v>
      </c>
      <c r="C233" s="4">
        <v>41024.794300000001</v>
      </c>
    </row>
    <row r="234" spans="2:3" x14ac:dyDescent="0.25">
      <c r="B234" s="2" t="s">
        <v>1296</v>
      </c>
      <c r="C234" s="4">
        <v>41006.089200000002</v>
      </c>
    </row>
    <row r="235" spans="2:3" x14ac:dyDescent="0.25">
      <c r="B235" s="2" t="s">
        <v>784</v>
      </c>
      <c r="C235" s="4">
        <v>41000.183899999996</v>
      </c>
    </row>
    <row r="236" spans="2:3" x14ac:dyDescent="0.25">
      <c r="B236" s="2" t="s">
        <v>2980</v>
      </c>
      <c r="C236" s="4">
        <v>40990.2111</v>
      </c>
    </row>
    <row r="237" spans="2:3" x14ac:dyDescent="0.25">
      <c r="B237" s="2" t="s">
        <v>2981</v>
      </c>
      <c r="C237" s="4">
        <v>40974.408600000002</v>
      </c>
    </row>
    <row r="238" spans="2:3" x14ac:dyDescent="0.25">
      <c r="B238" s="2" t="s">
        <v>2982</v>
      </c>
      <c r="C238" s="4">
        <v>40973.556599999996</v>
      </c>
    </row>
    <row r="239" spans="2:3" x14ac:dyDescent="0.25">
      <c r="B239" s="2" t="s">
        <v>2476</v>
      </c>
      <c r="C239" s="4">
        <v>40929.019499999995</v>
      </c>
    </row>
    <row r="240" spans="2:3" x14ac:dyDescent="0.25">
      <c r="B240" s="2" t="s">
        <v>2983</v>
      </c>
      <c r="C240" s="4">
        <v>40915.434999999998</v>
      </c>
    </row>
    <row r="241" spans="2:3" x14ac:dyDescent="0.25">
      <c r="B241" s="2" t="s">
        <v>2984</v>
      </c>
      <c r="C241" s="4">
        <v>40862.424599999991</v>
      </c>
    </row>
    <row r="242" spans="2:3" x14ac:dyDescent="0.25">
      <c r="B242" s="2" t="s">
        <v>1057</v>
      </c>
      <c r="C242" s="4">
        <v>40856.989199999996</v>
      </c>
    </row>
    <row r="243" spans="2:3" x14ac:dyDescent="0.25">
      <c r="B243" s="2" t="s">
        <v>1517</v>
      </c>
      <c r="C243" s="4">
        <v>40755.441800000001</v>
      </c>
    </row>
    <row r="244" spans="2:3" x14ac:dyDescent="0.25">
      <c r="B244" s="2" t="s">
        <v>2985</v>
      </c>
      <c r="C244" s="4">
        <v>40748.807700000005</v>
      </c>
    </row>
    <row r="245" spans="2:3" x14ac:dyDescent="0.25">
      <c r="B245" s="2" t="s">
        <v>1964</v>
      </c>
      <c r="C245" s="4">
        <v>40737.249799999998</v>
      </c>
    </row>
    <row r="246" spans="2:3" x14ac:dyDescent="0.25">
      <c r="B246" s="2" t="s">
        <v>1661</v>
      </c>
      <c r="C246" s="4">
        <v>40700.1754</v>
      </c>
    </row>
    <row r="247" spans="2:3" x14ac:dyDescent="0.25">
      <c r="B247" s="2" t="s">
        <v>2687</v>
      </c>
      <c r="C247" s="4">
        <v>40699.591</v>
      </c>
    </row>
    <row r="248" spans="2:3" x14ac:dyDescent="0.25">
      <c r="B248" s="2" t="s">
        <v>246</v>
      </c>
      <c r="C248" s="4">
        <v>40669.340799999998</v>
      </c>
    </row>
    <row r="249" spans="2:3" x14ac:dyDescent="0.25">
      <c r="B249" s="2" t="s">
        <v>2508</v>
      </c>
      <c r="C249" s="4">
        <v>40597.320700000004</v>
      </c>
    </row>
    <row r="250" spans="2:3" x14ac:dyDescent="0.25">
      <c r="B250" s="2" t="s">
        <v>1858</v>
      </c>
      <c r="C250" s="4">
        <v>40595.661400000005</v>
      </c>
    </row>
    <row r="251" spans="2:3" x14ac:dyDescent="0.25">
      <c r="B251" s="2" t="s">
        <v>1702</v>
      </c>
      <c r="C251" s="4">
        <v>40517.638800000001</v>
      </c>
    </row>
    <row r="252" spans="2:3" x14ac:dyDescent="0.25">
      <c r="B252" s="2" t="s">
        <v>2986</v>
      </c>
      <c r="C252" s="4">
        <v>40510.482100000001</v>
      </c>
    </row>
    <row r="253" spans="2:3" x14ac:dyDescent="0.25">
      <c r="B253" s="2" t="s">
        <v>292</v>
      </c>
      <c r="C253" s="4">
        <v>40509.116000000002</v>
      </c>
    </row>
    <row r="254" spans="2:3" x14ac:dyDescent="0.25">
      <c r="B254" s="2" t="s">
        <v>2987</v>
      </c>
      <c r="C254" s="4">
        <v>40398.344799999999</v>
      </c>
    </row>
    <row r="255" spans="2:3" x14ac:dyDescent="0.25">
      <c r="B255" s="2" t="s">
        <v>2593</v>
      </c>
      <c r="C255" s="4">
        <v>40393.817500000005</v>
      </c>
    </row>
    <row r="256" spans="2:3" x14ac:dyDescent="0.25">
      <c r="B256" s="2" t="s">
        <v>1284</v>
      </c>
      <c r="C256" s="4">
        <v>40335.815999999999</v>
      </c>
    </row>
    <row r="257" spans="2:3" x14ac:dyDescent="0.25">
      <c r="B257" s="2" t="s">
        <v>2988</v>
      </c>
      <c r="C257" s="4">
        <v>40292.69</v>
      </c>
    </row>
    <row r="258" spans="2:3" x14ac:dyDescent="0.25">
      <c r="B258" s="2" t="s">
        <v>2989</v>
      </c>
      <c r="C258" s="4">
        <v>40239.940399999999</v>
      </c>
    </row>
    <row r="259" spans="2:3" x14ac:dyDescent="0.25">
      <c r="B259" s="2" t="s">
        <v>1433</v>
      </c>
      <c r="C259" s="4">
        <v>40159.464699999997</v>
      </c>
    </row>
    <row r="260" spans="2:3" x14ac:dyDescent="0.25">
      <c r="B260" s="2" t="s">
        <v>1889</v>
      </c>
      <c r="C260" s="4">
        <v>40148.340199999999</v>
      </c>
    </row>
    <row r="261" spans="2:3" x14ac:dyDescent="0.25">
      <c r="B261" s="2" t="s">
        <v>2990</v>
      </c>
      <c r="C261" s="4">
        <v>40140.017799999994</v>
      </c>
    </row>
    <row r="262" spans="2:3" x14ac:dyDescent="0.25">
      <c r="B262" s="2" t="s">
        <v>265</v>
      </c>
      <c r="C262" s="4">
        <v>40131.274500000007</v>
      </c>
    </row>
    <row r="263" spans="2:3" x14ac:dyDescent="0.25">
      <c r="B263" s="2" t="s">
        <v>1066</v>
      </c>
      <c r="C263" s="4">
        <v>40108.661400000005</v>
      </c>
    </row>
    <row r="264" spans="2:3" x14ac:dyDescent="0.25">
      <c r="B264" s="2" t="s">
        <v>672</v>
      </c>
      <c r="C264" s="4">
        <v>40107.018400000001</v>
      </c>
    </row>
    <row r="265" spans="2:3" x14ac:dyDescent="0.25">
      <c r="B265" s="2" t="s">
        <v>1569</v>
      </c>
      <c r="C265" s="4">
        <v>40106.5092</v>
      </c>
    </row>
    <row r="266" spans="2:3" x14ac:dyDescent="0.25">
      <c r="B266" s="2" t="s">
        <v>2991</v>
      </c>
      <c r="C266" s="4">
        <v>40044.859800000006</v>
      </c>
    </row>
    <row r="267" spans="2:3" x14ac:dyDescent="0.25">
      <c r="B267" s="2" t="s">
        <v>1775</v>
      </c>
      <c r="C267" s="4">
        <v>40029.972900000001</v>
      </c>
    </row>
    <row r="268" spans="2:3" x14ac:dyDescent="0.25">
      <c r="B268" s="2" t="s">
        <v>2992</v>
      </c>
      <c r="C268" s="4">
        <v>39918.232600000003</v>
      </c>
    </row>
    <row r="269" spans="2:3" x14ac:dyDescent="0.25">
      <c r="B269" s="2" t="s">
        <v>2993</v>
      </c>
      <c r="C269" s="4">
        <v>39821.465299999996</v>
      </c>
    </row>
    <row r="270" spans="2:3" x14ac:dyDescent="0.25">
      <c r="B270" s="2" t="s">
        <v>239</v>
      </c>
      <c r="C270" s="4">
        <v>39810.439399999996</v>
      </c>
    </row>
    <row r="271" spans="2:3" x14ac:dyDescent="0.25">
      <c r="B271" s="2" t="s">
        <v>2554</v>
      </c>
      <c r="C271" s="4">
        <v>39809.5095</v>
      </c>
    </row>
    <row r="272" spans="2:3" x14ac:dyDescent="0.25">
      <c r="B272" s="2" t="s">
        <v>2994</v>
      </c>
      <c r="C272" s="4">
        <v>39809.3488</v>
      </c>
    </row>
    <row r="273" spans="2:3" x14ac:dyDescent="0.25">
      <c r="B273" s="2" t="s">
        <v>2229</v>
      </c>
      <c r="C273" s="4">
        <v>39802.003599999996</v>
      </c>
    </row>
    <row r="274" spans="2:3" x14ac:dyDescent="0.25">
      <c r="B274" s="2" t="s">
        <v>183</v>
      </c>
      <c r="C274" s="4">
        <v>39793.163200000003</v>
      </c>
    </row>
    <row r="275" spans="2:3" x14ac:dyDescent="0.25">
      <c r="B275" s="2" t="s">
        <v>425</v>
      </c>
      <c r="C275" s="4">
        <v>39782.860099999998</v>
      </c>
    </row>
    <row r="276" spans="2:3" x14ac:dyDescent="0.25">
      <c r="B276" s="2" t="s">
        <v>1439</v>
      </c>
      <c r="C276" s="4">
        <v>39772.314399999996</v>
      </c>
    </row>
    <row r="277" spans="2:3" x14ac:dyDescent="0.25">
      <c r="B277" s="2" t="s">
        <v>2570</v>
      </c>
      <c r="C277" s="4">
        <v>39765.2837</v>
      </c>
    </row>
    <row r="278" spans="2:3" x14ac:dyDescent="0.25">
      <c r="B278" s="2" t="s">
        <v>161</v>
      </c>
      <c r="C278" s="4">
        <v>39746.512300000002</v>
      </c>
    </row>
    <row r="279" spans="2:3" x14ac:dyDescent="0.25">
      <c r="B279" s="2" t="s">
        <v>2701</v>
      </c>
      <c r="C279" s="4">
        <v>39730.700700000001</v>
      </c>
    </row>
    <row r="280" spans="2:3" x14ac:dyDescent="0.25">
      <c r="B280" s="2" t="s">
        <v>315</v>
      </c>
      <c r="C280" s="4">
        <v>39617.9087</v>
      </c>
    </row>
    <row r="281" spans="2:3" x14ac:dyDescent="0.25">
      <c r="B281" s="2" t="s">
        <v>2995</v>
      </c>
      <c r="C281" s="4">
        <v>39604.731900000006</v>
      </c>
    </row>
    <row r="282" spans="2:3" x14ac:dyDescent="0.25">
      <c r="B282" s="2" t="s">
        <v>2312</v>
      </c>
      <c r="C282" s="4">
        <v>39550.311499999996</v>
      </c>
    </row>
    <row r="283" spans="2:3" x14ac:dyDescent="0.25">
      <c r="B283" s="2" t="s">
        <v>2996</v>
      </c>
      <c r="C283" s="4">
        <v>39544.576000000001</v>
      </c>
    </row>
    <row r="284" spans="2:3" x14ac:dyDescent="0.25">
      <c r="B284" s="2" t="s">
        <v>2997</v>
      </c>
      <c r="C284" s="4">
        <v>39504.316599999998</v>
      </c>
    </row>
    <row r="285" spans="2:3" x14ac:dyDescent="0.25">
      <c r="B285" s="2" t="s">
        <v>1810</v>
      </c>
      <c r="C285" s="4">
        <v>39485.678999999996</v>
      </c>
    </row>
    <row r="286" spans="2:3" x14ac:dyDescent="0.25">
      <c r="B286" s="2" t="s">
        <v>2998</v>
      </c>
      <c r="C286" s="4">
        <v>39466.105400000008</v>
      </c>
    </row>
    <row r="287" spans="2:3" x14ac:dyDescent="0.25">
      <c r="B287" s="2" t="s">
        <v>1658</v>
      </c>
      <c r="C287" s="4">
        <v>39458.938199999997</v>
      </c>
    </row>
    <row r="288" spans="2:3" x14ac:dyDescent="0.25">
      <c r="B288" s="2" t="s">
        <v>1676</v>
      </c>
      <c r="C288" s="4">
        <v>39443.806499999999</v>
      </c>
    </row>
    <row r="289" spans="2:3" x14ac:dyDescent="0.25">
      <c r="B289" s="2" t="s">
        <v>2999</v>
      </c>
      <c r="C289" s="4">
        <v>39396.229399999997</v>
      </c>
    </row>
    <row r="290" spans="2:3" x14ac:dyDescent="0.25">
      <c r="B290" s="2" t="s">
        <v>2302</v>
      </c>
      <c r="C290" s="4">
        <v>39376.299599999998</v>
      </c>
    </row>
    <row r="291" spans="2:3" x14ac:dyDescent="0.25">
      <c r="B291" s="2" t="s">
        <v>2613</v>
      </c>
      <c r="C291" s="4">
        <v>39319.273500000003</v>
      </c>
    </row>
    <row r="292" spans="2:3" x14ac:dyDescent="0.25">
      <c r="B292" s="2" t="s">
        <v>1425</v>
      </c>
      <c r="C292" s="4">
        <v>39266.210500000001</v>
      </c>
    </row>
    <row r="293" spans="2:3" x14ac:dyDescent="0.25">
      <c r="B293" s="2" t="s">
        <v>206</v>
      </c>
      <c r="C293" s="4">
        <v>39248.6446</v>
      </c>
    </row>
    <row r="294" spans="2:3" x14ac:dyDescent="0.25">
      <c r="B294" s="2" t="s">
        <v>2123</v>
      </c>
      <c r="C294" s="4">
        <v>39243.532300000006</v>
      </c>
    </row>
    <row r="295" spans="2:3" x14ac:dyDescent="0.25">
      <c r="B295" s="2" t="s">
        <v>3000</v>
      </c>
      <c r="C295" s="4">
        <v>39220.233</v>
      </c>
    </row>
    <row r="296" spans="2:3" x14ac:dyDescent="0.25">
      <c r="B296" s="2" t="s">
        <v>1306</v>
      </c>
      <c r="C296" s="4">
        <v>39200.103300000002</v>
      </c>
    </row>
    <row r="297" spans="2:3" x14ac:dyDescent="0.25">
      <c r="B297" s="2" t="s">
        <v>1051</v>
      </c>
      <c r="C297" s="4">
        <v>39185.633299999994</v>
      </c>
    </row>
    <row r="298" spans="2:3" x14ac:dyDescent="0.25">
      <c r="B298" s="2" t="s">
        <v>1999</v>
      </c>
      <c r="C298" s="4">
        <v>39150.611400000002</v>
      </c>
    </row>
    <row r="299" spans="2:3" x14ac:dyDescent="0.25">
      <c r="B299" s="2" t="s">
        <v>1133</v>
      </c>
      <c r="C299" s="4">
        <v>39140.906000000003</v>
      </c>
    </row>
    <row r="300" spans="2:3" x14ac:dyDescent="0.25">
      <c r="B300" s="2" t="s">
        <v>3001</v>
      </c>
      <c r="C300" s="4">
        <v>39107.614799999996</v>
      </c>
    </row>
    <row r="301" spans="2:3" x14ac:dyDescent="0.25">
      <c r="B301" s="2" t="s">
        <v>3002</v>
      </c>
      <c r="C301" s="4">
        <v>39106.072099999998</v>
      </c>
    </row>
    <row r="302" spans="2:3" x14ac:dyDescent="0.25">
      <c r="B302" s="2" t="s">
        <v>1580</v>
      </c>
      <c r="C302" s="4">
        <v>39097.094100000002</v>
      </c>
    </row>
    <row r="303" spans="2:3" x14ac:dyDescent="0.25">
      <c r="B303" s="2" t="s">
        <v>225</v>
      </c>
      <c r="C303" s="4">
        <v>39095.463400000001</v>
      </c>
    </row>
    <row r="304" spans="2:3" x14ac:dyDescent="0.25">
      <c r="B304" s="2" t="s">
        <v>2230</v>
      </c>
      <c r="C304" s="4">
        <v>39056.261199999994</v>
      </c>
    </row>
    <row r="305" spans="2:3" x14ac:dyDescent="0.25">
      <c r="B305" s="2" t="s">
        <v>257</v>
      </c>
      <c r="C305" s="4">
        <v>39028.9355</v>
      </c>
    </row>
    <row r="306" spans="2:3" x14ac:dyDescent="0.25">
      <c r="B306" s="2" t="s">
        <v>774</v>
      </c>
      <c r="C306" s="4">
        <v>39018.177900000002</v>
      </c>
    </row>
    <row r="307" spans="2:3" x14ac:dyDescent="0.25">
      <c r="B307" s="2" t="s">
        <v>865</v>
      </c>
      <c r="C307" s="4">
        <v>39006.577400000002</v>
      </c>
    </row>
    <row r="308" spans="2:3" x14ac:dyDescent="0.25">
      <c r="B308" s="2" t="s">
        <v>3003</v>
      </c>
      <c r="C308" s="4">
        <v>38923.939299999998</v>
      </c>
    </row>
    <row r="309" spans="2:3" x14ac:dyDescent="0.25">
      <c r="B309" s="2" t="s">
        <v>1673</v>
      </c>
      <c r="C309" s="4">
        <v>38918.059399999998</v>
      </c>
    </row>
    <row r="310" spans="2:3" x14ac:dyDescent="0.25">
      <c r="B310" s="2" t="s">
        <v>1756</v>
      </c>
      <c r="C310" s="4">
        <v>38900.228900000002</v>
      </c>
    </row>
    <row r="311" spans="2:3" x14ac:dyDescent="0.25">
      <c r="B311" s="2" t="s">
        <v>1244</v>
      </c>
      <c r="C311" s="4">
        <v>38849.291900000004</v>
      </c>
    </row>
    <row r="312" spans="2:3" x14ac:dyDescent="0.25">
      <c r="B312" s="2" t="s">
        <v>3004</v>
      </c>
      <c r="C312" s="4">
        <v>38819.976600000002</v>
      </c>
    </row>
    <row r="313" spans="2:3" x14ac:dyDescent="0.25">
      <c r="B313" s="2" t="s">
        <v>2327</v>
      </c>
      <c r="C313" s="4">
        <v>38775.744899999998</v>
      </c>
    </row>
    <row r="314" spans="2:3" x14ac:dyDescent="0.25">
      <c r="B314" s="2" t="s">
        <v>3005</v>
      </c>
      <c r="C314" s="4">
        <v>38753.049800000001</v>
      </c>
    </row>
    <row r="315" spans="2:3" x14ac:dyDescent="0.25">
      <c r="B315" s="2" t="s">
        <v>2152</v>
      </c>
      <c r="C315" s="4">
        <v>38732.083700000003</v>
      </c>
    </row>
    <row r="316" spans="2:3" x14ac:dyDescent="0.25">
      <c r="B316" s="2" t="s">
        <v>325</v>
      </c>
      <c r="C316" s="4">
        <v>38719.228799999997</v>
      </c>
    </row>
    <row r="317" spans="2:3" x14ac:dyDescent="0.25">
      <c r="B317" s="2" t="s">
        <v>1973</v>
      </c>
      <c r="C317" s="4">
        <v>38696.005700000002</v>
      </c>
    </row>
    <row r="318" spans="2:3" x14ac:dyDescent="0.25">
      <c r="B318" s="2" t="s">
        <v>2539</v>
      </c>
      <c r="C318" s="4">
        <v>38664.050399999993</v>
      </c>
    </row>
    <row r="319" spans="2:3" x14ac:dyDescent="0.25">
      <c r="B319" s="2" t="s">
        <v>3006</v>
      </c>
      <c r="C319" s="4">
        <v>38651.5959</v>
      </c>
    </row>
    <row r="320" spans="2:3" x14ac:dyDescent="0.25">
      <c r="B320" s="2" t="s">
        <v>3007</v>
      </c>
      <c r="C320" s="4">
        <v>38615.374100000001</v>
      </c>
    </row>
    <row r="321" spans="2:3" x14ac:dyDescent="0.25">
      <c r="B321" s="2" t="s">
        <v>1892</v>
      </c>
      <c r="C321" s="4">
        <v>38594.592099999994</v>
      </c>
    </row>
    <row r="322" spans="2:3" x14ac:dyDescent="0.25">
      <c r="B322" s="2" t="s">
        <v>3008</v>
      </c>
      <c r="C322" s="4">
        <v>38579.301800000001</v>
      </c>
    </row>
    <row r="323" spans="2:3" x14ac:dyDescent="0.25">
      <c r="B323" s="2" t="s">
        <v>2394</v>
      </c>
      <c r="C323" s="4">
        <v>38568.0023</v>
      </c>
    </row>
    <row r="324" spans="2:3" x14ac:dyDescent="0.25">
      <c r="B324" s="2" t="s">
        <v>3009</v>
      </c>
      <c r="C324" s="4">
        <v>38556.374899999995</v>
      </c>
    </row>
    <row r="325" spans="2:3" x14ac:dyDescent="0.25">
      <c r="B325" s="2" t="s">
        <v>2440</v>
      </c>
      <c r="C325" s="4">
        <v>38556.095099999999</v>
      </c>
    </row>
    <row r="326" spans="2:3" x14ac:dyDescent="0.25">
      <c r="B326" s="2" t="s">
        <v>1147</v>
      </c>
      <c r="C326" s="4">
        <v>38551.324999999997</v>
      </c>
    </row>
    <row r="327" spans="2:3" x14ac:dyDescent="0.25">
      <c r="B327" s="2" t="s">
        <v>3010</v>
      </c>
      <c r="C327" s="4">
        <v>38485.092900000003</v>
      </c>
    </row>
    <row r="328" spans="2:3" x14ac:dyDescent="0.25">
      <c r="B328" s="2" t="s">
        <v>285</v>
      </c>
      <c r="C328" s="4">
        <v>38451.188600000001</v>
      </c>
    </row>
    <row r="329" spans="2:3" x14ac:dyDescent="0.25">
      <c r="B329" s="2" t="s">
        <v>2017</v>
      </c>
      <c r="C329" s="4">
        <v>38318.802000000003</v>
      </c>
    </row>
    <row r="330" spans="2:3" x14ac:dyDescent="0.25">
      <c r="B330" s="2" t="s">
        <v>447</v>
      </c>
      <c r="C330" s="4">
        <v>38315.066200000001</v>
      </c>
    </row>
    <row r="331" spans="2:3" x14ac:dyDescent="0.25">
      <c r="B331" s="2" t="s">
        <v>669</v>
      </c>
      <c r="C331" s="4">
        <v>38300.691599999998</v>
      </c>
    </row>
    <row r="332" spans="2:3" x14ac:dyDescent="0.25">
      <c r="B332" s="2" t="s">
        <v>3011</v>
      </c>
      <c r="C332" s="4">
        <v>38298.650600000001</v>
      </c>
    </row>
    <row r="333" spans="2:3" x14ac:dyDescent="0.25">
      <c r="B333" s="2" t="s">
        <v>3012</v>
      </c>
      <c r="C333" s="4">
        <v>38280.726999999999</v>
      </c>
    </row>
    <row r="334" spans="2:3" x14ac:dyDescent="0.25">
      <c r="B334" s="2" t="s">
        <v>3013</v>
      </c>
      <c r="C334" s="4">
        <v>38261.8514</v>
      </c>
    </row>
    <row r="335" spans="2:3" x14ac:dyDescent="0.25">
      <c r="B335" s="2" t="s">
        <v>3014</v>
      </c>
      <c r="C335" s="4">
        <v>38258.193800000001</v>
      </c>
    </row>
    <row r="336" spans="2:3" x14ac:dyDescent="0.25">
      <c r="B336" s="2" t="s">
        <v>1981</v>
      </c>
      <c r="C336" s="4">
        <v>38227.138400000003</v>
      </c>
    </row>
    <row r="337" spans="2:3" x14ac:dyDescent="0.25">
      <c r="B337" s="2" t="s">
        <v>991</v>
      </c>
      <c r="C337" s="4">
        <v>38221.831200000008</v>
      </c>
    </row>
    <row r="338" spans="2:3" x14ac:dyDescent="0.25">
      <c r="B338" s="2" t="s">
        <v>1970</v>
      </c>
      <c r="C338" s="4">
        <v>38180.188099999999</v>
      </c>
    </row>
    <row r="339" spans="2:3" x14ac:dyDescent="0.25">
      <c r="B339" s="2" t="s">
        <v>3015</v>
      </c>
      <c r="C339" s="4">
        <v>38170.441500000001</v>
      </c>
    </row>
    <row r="340" spans="2:3" x14ac:dyDescent="0.25">
      <c r="B340" s="2" t="s">
        <v>1308</v>
      </c>
      <c r="C340" s="4">
        <v>38139.143799999998</v>
      </c>
    </row>
    <row r="341" spans="2:3" x14ac:dyDescent="0.25">
      <c r="B341" s="2" t="s">
        <v>1940</v>
      </c>
      <c r="C341" s="4">
        <v>38134.002699999997</v>
      </c>
    </row>
    <row r="342" spans="2:3" x14ac:dyDescent="0.25">
      <c r="B342" s="2" t="s">
        <v>3016</v>
      </c>
      <c r="C342" s="4">
        <v>38119.854099999997</v>
      </c>
    </row>
    <row r="343" spans="2:3" x14ac:dyDescent="0.25">
      <c r="B343" s="2" t="s">
        <v>522</v>
      </c>
      <c r="C343" s="4">
        <v>38071.437499999993</v>
      </c>
    </row>
    <row r="344" spans="2:3" x14ac:dyDescent="0.25">
      <c r="B344" s="2" t="s">
        <v>2785</v>
      </c>
      <c r="C344" s="4">
        <v>38065.524299999997</v>
      </c>
    </row>
    <row r="345" spans="2:3" x14ac:dyDescent="0.25">
      <c r="B345" s="2" t="s">
        <v>3017</v>
      </c>
      <c r="C345" s="4">
        <v>37985.177900000002</v>
      </c>
    </row>
    <row r="346" spans="2:3" x14ac:dyDescent="0.25">
      <c r="B346" s="2" t="s">
        <v>3018</v>
      </c>
      <c r="C346" s="4">
        <v>37955.515299999999</v>
      </c>
    </row>
    <row r="347" spans="2:3" x14ac:dyDescent="0.25">
      <c r="B347" s="2" t="s">
        <v>3019</v>
      </c>
      <c r="C347" s="4">
        <v>37945.799300000006</v>
      </c>
    </row>
    <row r="348" spans="2:3" x14ac:dyDescent="0.25">
      <c r="B348" s="2" t="s">
        <v>708</v>
      </c>
      <c r="C348" s="4">
        <v>37913.057399999998</v>
      </c>
    </row>
    <row r="349" spans="2:3" x14ac:dyDescent="0.25">
      <c r="B349" s="2" t="s">
        <v>1151</v>
      </c>
      <c r="C349" s="4">
        <v>37877.870699999999</v>
      </c>
    </row>
    <row r="350" spans="2:3" x14ac:dyDescent="0.25">
      <c r="B350" s="2" t="s">
        <v>908</v>
      </c>
      <c r="C350" s="4">
        <v>37826.9683</v>
      </c>
    </row>
    <row r="351" spans="2:3" x14ac:dyDescent="0.25">
      <c r="B351" s="2" t="s">
        <v>1389</v>
      </c>
      <c r="C351" s="4">
        <v>37807.984100000001</v>
      </c>
    </row>
    <row r="352" spans="2:3" x14ac:dyDescent="0.25">
      <c r="B352" s="2" t="s">
        <v>1602</v>
      </c>
      <c r="C352" s="4">
        <v>37792.7762</v>
      </c>
    </row>
    <row r="353" spans="2:3" x14ac:dyDescent="0.25">
      <c r="B353" s="2" t="s">
        <v>2260</v>
      </c>
      <c r="C353" s="4">
        <v>37775.947400000005</v>
      </c>
    </row>
    <row r="354" spans="2:3" x14ac:dyDescent="0.25">
      <c r="B354" s="2" t="s">
        <v>3020</v>
      </c>
      <c r="C354" s="4">
        <v>37733.693400000004</v>
      </c>
    </row>
    <row r="355" spans="2:3" x14ac:dyDescent="0.25">
      <c r="B355" s="2" t="s">
        <v>3021</v>
      </c>
      <c r="C355" s="4">
        <v>37705.404500000004</v>
      </c>
    </row>
    <row r="356" spans="2:3" x14ac:dyDescent="0.25">
      <c r="B356" s="2" t="s">
        <v>3022</v>
      </c>
      <c r="C356" s="4">
        <v>37701.906899999994</v>
      </c>
    </row>
    <row r="357" spans="2:3" x14ac:dyDescent="0.25">
      <c r="B357" s="2" t="s">
        <v>1987</v>
      </c>
      <c r="C357" s="4">
        <v>37645.145100000002</v>
      </c>
    </row>
    <row r="358" spans="2:3" x14ac:dyDescent="0.25">
      <c r="B358" s="2" t="s">
        <v>1614</v>
      </c>
      <c r="C358" s="4">
        <v>37596.426700000004</v>
      </c>
    </row>
    <row r="359" spans="2:3" x14ac:dyDescent="0.25">
      <c r="B359" s="2" t="s">
        <v>3023</v>
      </c>
      <c r="C359" s="4">
        <v>37580.888200000001</v>
      </c>
    </row>
    <row r="360" spans="2:3" x14ac:dyDescent="0.25">
      <c r="B360" s="2" t="s">
        <v>2499</v>
      </c>
      <c r="C360" s="4">
        <v>37528.943899999998</v>
      </c>
    </row>
    <row r="361" spans="2:3" x14ac:dyDescent="0.25">
      <c r="B361" s="2" t="s">
        <v>1873</v>
      </c>
      <c r="C361" s="4">
        <v>37527.2719</v>
      </c>
    </row>
    <row r="362" spans="2:3" x14ac:dyDescent="0.25">
      <c r="B362" s="2" t="s">
        <v>3024</v>
      </c>
      <c r="C362" s="4">
        <v>37520.561000000002</v>
      </c>
    </row>
    <row r="363" spans="2:3" x14ac:dyDescent="0.25">
      <c r="B363" s="2" t="s">
        <v>3025</v>
      </c>
      <c r="C363" s="4">
        <v>37505.297899999998</v>
      </c>
    </row>
    <row r="364" spans="2:3" x14ac:dyDescent="0.25">
      <c r="B364" s="2" t="s">
        <v>1488</v>
      </c>
      <c r="C364" s="4">
        <v>37474.995799999997</v>
      </c>
    </row>
    <row r="365" spans="2:3" x14ac:dyDescent="0.25">
      <c r="B365" s="2" t="s">
        <v>807</v>
      </c>
      <c r="C365" s="4">
        <v>37467.172599999998</v>
      </c>
    </row>
    <row r="366" spans="2:3" x14ac:dyDescent="0.25">
      <c r="B366" s="2" t="s">
        <v>3026</v>
      </c>
      <c r="C366" s="4">
        <v>37454.871700000003</v>
      </c>
    </row>
    <row r="367" spans="2:3" x14ac:dyDescent="0.25">
      <c r="B367" s="2" t="s">
        <v>1959</v>
      </c>
      <c r="C367" s="4">
        <v>37452.015100000004</v>
      </c>
    </row>
    <row r="368" spans="2:3" x14ac:dyDescent="0.25">
      <c r="B368" s="2" t="s">
        <v>2403</v>
      </c>
      <c r="C368" s="4">
        <v>37446.168099999995</v>
      </c>
    </row>
    <row r="369" spans="2:3" x14ac:dyDescent="0.25">
      <c r="B369" s="2" t="s">
        <v>3027</v>
      </c>
      <c r="C369" s="4">
        <v>37436.520499999999</v>
      </c>
    </row>
    <row r="370" spans="2:3" x14ac:dyDescent="0.25">
      <c r="B370" s="2" t="s">
        <v>901</v>
      </c>
      <c r="C370" s="4">
        <v>37422.189899999998</v>
      </c>
    </row>
    <row r="371" spans="2:3" x14ac:dyDescent="0.25">
      <c r="B371" s="2" t="s">
        <v>2634</v>
      </c>
      <c r="C371" s="4">
        <v>37421.247199999998</v>
      </c>
    </row>
    <row r="372" spans="2:3" x14ac:dyDescent="0.25">
      <c r="B372" s="2" t="s">
        <v>3028</v>
      </c>
      <c r="C372" s="4">
        <v>37386.682200000003</v>
      </c>
    </row>
    <row r="373" spans="2:3" x14ac:dyDescent="0.25">
      <c r="B373" s="2" t="s">
        <v>3029</v>
      </c>
      <c r="C373" s="4">
        <v>37324.227999999996</v>
      </c>
    </row>
    <row r="374" spans="2:3" x14ac:dyDescent="0.25">
      <c r="B374" s="2" t="s">
        <v>1272</v>
      </c>
      <c r="C374" s="4">
        <v>37273.012600000002</v>
      </c>
    </row>
    <row r="375" spans="2:3" x14ac:dyDescent="0.25">
      <c r="B375" s="2" t="s">
        <v>2071</v>
      </c>
      <c r="C375" s="4">
        <v>37250.241999999998</v>
      </c>
    </row>
    <row r="376" spans="2:3" x14ac:dyDescent="0.25">
      <c r="B376" s="2" t="s">
        <v>2700</v>
      </c>
      <c r="C376" s="4">
        <v>37249.913999999997</v>
      </c>
    </row>
    <row r="377" spans="2:3" x14ac:dyDescent="0.25">
      <c r="B377" s="2" t="s">
        <v>415</v>
      </c>
      <c r="C377" s="4">
        <v>37248.135599999994</v>
      </c>
    </row>
    <row r="378" spans="2:3" x14ac:dyDescent="0.25">
      <c r="B378" s="2" t="s">
        <v>2165</v>
      </c>
      <c r="C378" s="4">
        <v>37247.194800000005</v>
      </c>
    </row>
    <row r="379" spans="2:3" x14ac:dyDescent="0.25">
      <c r="B379" s="2" t="s">
        <v>3030</v>
      </c>
      <c r="C379" s="4">
        <v>37198.857199999999</v>
      </c>
    </row>
    <row r="380" spans="2:3" x14ac:dyDescent="0.25">
      <c r="B380" s="2" t="s">
        <v>3031</v>
      </c>
      <c r="C380" s="4">
        <v>37184.686300000001</v>
      </c>
    </row>
    <row r="381" spans="2:3" x14ac:dyDescent="0.25">
      <c r="B381" s="2" t="s">
        <v>731</v>
      </c>
      <c r="C381" s="4">
        <v>37177.0772</v>
      </c>
    </row>
    <row r="382" spans="2:3" x14ac:dyDescent="0.25">
      <c r="B382" s="2" t="s">
        <v>1406</v>
      </c>
      <c r="C382" s="4">
        <v>37176.552899999995</v>
      </c>
    </row>
    <row r="383" spans="2:3" x14ac:dyDescent="0.25">
      <c r="B383" s="2" t="s">
        <v>2686</v>
      </c>
      <c r="C383" s="4">
        <v>37140.306799999991</v>
      </c>
    </row>
    <row r="384" spans="2:3" x14ac:dyDescent="0.25">
      <c r="B384" s="2" t="s">
        <v>3032</v>
      </c>
      <c r="C384" s="4">
        <v>37120.829899999997</v>
      </c>
    </row>
    <row r="385" spans="2:3" x14ac:dyDescent="0.25">
      <c r="B385" s="2" t="s">
        <v>3033</v>
      </c>
      <c r="C385" s="4">
        <v>37095.874799999998</v>
      </c>
    </row>
    <row r="386" spans="2:3" x14ac:dyDescent="0.25">
      <c r="B386" s="2" t="s">
        <v>1747</v>
      </c>
      <c r="C386" s="4">
        <v>37085.489000000001</v>
      </c>
    </row>
    <row r="387" spans="2:3" x14ac:dyDescent="0.25">
      <c r="B387" s="2" t="s">
        <v>1095</v>
      </c>
      <c r="C387" s="4">
        <v>37080.277600000001</v>
      </c>
    </row>
    <row r="388" spans="2:3" x14ac:dyDescent="0.25">
      <c r="B388" s="2" t="s">
        <v>1324</v>
      </c>
      <c r="C388" s="4">
        <v>37077.213900000002</v>
      </c>
    </row>
    <row r="389" spans="2:3" x14ac:dyDescent="0.25">
      <c r="B389" s="2" t="s">
        <v>460</v>
      </c>
      <c r="C389" s="4">
        <v>37065.2598</v>
      </c>
    </row>
    <row r="390" spans="2:3" x14ac:dyDescent="0.25">
      <c r="B390" s="2" t="s">
        <v>3034</v>
      </c>
      <c r="C390" s="4">
        <v>37052.056500000006</v>
      </c>
    </row>
    <row r="391" spans="2:3" x14ac:dyDescent="0.25">
      <c r="B391" s="2" t="s">
        <v>3035</v>
      </c>
      <c r="C391" s="4">
        <v>37050.078100000006</v>
      </c>
    </row>
    <row r="392" spans="2:3" x14ac:dyDescent="0.25">
      <c r="B392" s="2" t="s">
        <v>3036</v>
      </c>
      <c r="C392" s="4">
        <v>37047.544499999996</v>
      </c>
    </row>
    <row r="393" spans="2:3" x14ac:dyDescent="0.25">
      <c r="B393" s="2" t="s">
        <v>1850</v>
      </c>
      <c r="C393" s="4">
        <v>37039.117799999993</v>
      </c>
    </row>
    <row r="394" spans="2:3" x14ac:dyDescent="0.25">
      <c r="B394" s="2" t="s">
        <v>3037</v>
      </c>
      <c r="C394" s="4">
        <v>37013.825299999997</v>
      </c>
    </row>
    <row r="395" spans="2:3" x14ac:dyDescent="0.25">
      <c r="B395" s="2" t="s">
        <v>1395</v>
      </c>
      <c r="C395" s="4">
        <v>37010.794500000004</v>
      </c>
    </row>
    <row r="396" spans="2:3" x14ac:dyDescent="0.25">
      <c r="B396" s="2" t="s">
        <v>2198</v>
      </c>
      <c r="C396" s="4">
        <v>36990.777500000004</v>
      </c>
    </row>
    <row r="397" spans="2:3" x14ac:dyDescent="0.25">
      <c r="B397" s="2" t="s">
        <v>3038</v>
      </c>
      <c r="C397" s="4">
        <v>36981.311900000001</v>
      </c>
    </row>
    <row r="398" spans="2:3" x14ac:dyDescent="0.25">
      <c r="B398" s="2" t="s">
        <v>3039</v>
      </c>
      <c r="C398" s="4">
        <v>36978.087</v>
      </c>
    </row>
    <row r="399" spans="2:3" x14ac:dyDescent="0.25">
      <c r="B399" s="2" t="s">
        <v>1994</v>
      </c>
      <c r="C399" s="4">
        <v>36922.557300000008</v>
      </c>
    </row>
    <row r="400" spans="2:3" x14ac:dyDescent="0.25">
      <c r="B400" s="2" t="s">
        <v>1524</v>
      </c>
      <c r="C400" s="4">
        <v>36910.650199999996</v>
      </c>
    </row>
    <row r="401" spans="2:3" x14ac:dyDescent="0.25">
      <c r="B401" s="2" t="s">
        <v>782</v>
      </c>
      <c r="C401" s="4">
        <v>36903.029199999997</v>
      </c>
    </row>
    <row r="402" spans="2:3" x14ac:dyDescent="0.25">
      <c r="B402" s="2" t="s">
        <v>1896</v>
      </c>
      <c r="C402" s="4">
        <v>36892.061299999994</v>
      </c>
    </row>
    <row r="403" spans="2:3" x14ac:dyDescent="0.25">
      <c r="B403" s="2" t="s">
        <v>3040</v>
      </c>
      <c r="C403" s="4">
        <v>36841.100399999996</v>
      </c>
    </row>
    <row r="404" spans="2:3" x14ac:dyDescent="0.25">
      <c r="B404" s="2" t="s">
        <v>849</v>
      </c>
      <c r="C404" s="4">
        <v>36823.919699999999</v>
      </c>
    </row>
    <row r="405" spans="2:3" x14ac:dyDescent="0.25">
      <c r="B405" s="2" t="s">
        <v>2342</v>
      </c>
      <c r="C405" s="4">
        <v>36817.235299999993</v>
      </c>
    </row>
    <row r="406" spans="2:3" x14ac:dyDescent="0.25">
      <c r="B406" s="2" t="s">
        <v>3041</v>
      </c>
      <c r="C406" s="4">
        <v>36812.392500000002</v>
      </c>
    </row>
    <row r="407" spans="2:3" x14ac:dyDescent="0.25">
      <c r="B407" s="2" t="s">
        <v>3042</v>
      </c>
      <c r="C407" s="4">
        <v>36747.25</v>
      </c>
    </row>
    <row r="408" spans="2:3" x14ac:dyDescent="0.25">
      <c r="B408" s="2" t="s">
        <v>3043</v>
      </c>
      <c r="C408" s="4">
        <v>36730.708200000001</v>
      </c>
    </row>
    <row r="409" spans="2:3" x14ac:dyDescent="0.25">
      <c r="B409" s="2" t="s">
        <v>3044</v>
      </c>
      <c r="C409" s="4">
        <v>36680.805699999997</v>
      </c>
    </row>
    <row r="410" spans="2:3" x14ac:dyDescent="0.25">
      <c r="B410" s="2" t="s">
        <v>3045</v>
      </c>
      <c r="C410" s="4">
        <v>36666.243799999997</v>
      </c>
    </row>
    <row r="411" spans="2:3" x14ac:dyDescent="0.25">
      <c r="B411" s="2" t="s">
        <v>2034</v>
      </c>
      <c r="C411" s="4">
        <v>36656.016000000003</v>
      </c>
    </row>
    <row r="412" spans="2:3" x14ac:dyDescent="0.25">
      <c r="B412" s="2" t="s">
        <v>176</v>
      </c>
      <c r="C412" s="4">
        <v>36651.021099999998</v>
      </c>
    </row>
    <row r="413" spans="2:3" x14ac:dyDescent="0.25">
      <c r="B413" s="2" t="s">
        <v>3046</v>
      </c>
      <c r="C413" s="4">
        <v>36626.430000000008</v>
      </c>
    </row>
    <row r="414" spans="2:3" x14ac:dyDescent="0.25">
      <c r="B414" s="2" t="s">
        <v>3047</v>
      </c>
      <c r="C414" s="4">
        <v>36621.2912</v>
      </c>
    </row>
    <row r="415" spans="2:3" x14ac:dyDescent="0.25">
      <c r="B415" s="2" t="s">
        <v>3048</v>
      </c>
      <c r="C415" s="4">
        <v>36577.489000000001</v>
      </c>
    </row>
    <row r="416" spans="2:3" x14ac:dyDescent="0.25">
      <c r="B416" s="2" t="s">
        <v>3049</v>
      </c>
      <c r="C416" s="4">
        <v>36556.658000000003</v>
      </c>
    </row>
    <row r="417" spans="2:3" x14ac:dyDescent="0.25">
      <c r="B417" s="2" t="s">
        <v>1322</v>
      </c>
      <c r="C417" s="4">
        <v>36553.595099999999</v>
      </c>
    </row>
    <row r="418" spans="2:3" x14ac:dyDescent="0.25">
      <c r="B418" s="2" t="s">
        <v>2731</v>
      </c>
      <c r="C418" s="4">
        <v>36500.613400000002</v>
      </c>
    </row>
    <row r="419" spans="2:3" x14ac:dyDescent="0.25">
      <c r="B419" s="2" t="s">
        <v>3050</v>
      </c>
      <c r="C419" s="4">
        <v>36418.000599999999</v>
      </c>
    </row>
    <row r="420" spans="2:3" x14ac:dyDescent="0.25">
      <c r="B420" s="2" t="s">
        <v>3051</v>
      </c>
      <c r="C420" s="4">
        <v>36391.876100000001</v>
      </c>
    </row>
    <row r="421" spans="2:3" x14ac:dyDescent="0.25">
      <c r="B421" s="2" t="s">
        <v>3052</v>
      </c>
      <c r="C421" s="4">
        <v>36363.940300000002</v>
      </c>
    </row>
    <row r="422" spans="2:3" x14ac:dyDescent="0.25">
      <c r="B422" s="2" t="s">
        <v>2209</v>
      </c>
      <c r="C422" s="4">
        <v>36348.397700000001</v>
      </c>
    </row>
    <row r="423" spans="2:3" x14ac:dyDescent="0.25">
      <c r="B423" s="2" t="s">
        <v>3053</v>
      </c>
      <c r="C423" s="4">
        <v>36308.614399999999</v>
      </c>
    </row>
    <row r="424" spans="2:3" x14ac:dyDescent="0.25">
      <c r="B424" s="2" t="s">
        <v>1895</v>
      </c>
      <c r="C424" s="4">
        <v>36203.409800000001</v>
      </c>
    </row>
    <row r="425" spans="2:3" x14ac:dyDescent="0.25">
      <c r="B425" s="2" t="s">
        <v>2291</v>
      </c>
      <c r="C425" s="4">
        <v>36193.559000000001</v>
      </c>
    </row>
    <row r="426" spans="2:3" x14ac:dyDescent="0.25">
      <c r="B426" s="2" t="s">
        <v>2509</v>
      </c>
      <c r="C426" s="4">
        <v>36180.539799999999</v>
      </c>
    </row>
    <row r="427" spans="2:3" x14ac:dyDescent="0.25">
      <c r="B427" s="2" t="s">
        <v>1142</v>
      </c>
      <c r="C427" s="4">
        <v>36157.800499999998</v>
      </c>
    </row>
    <row r="428" spans="2:3" x14ac:dyDescent="0.25">
      <c r="B428" s="2" t="s">
        <v>1011</v>
      </c>
      <c r="C428" s="4">
        <v>36139.255799999992</v>
      </c>
    </row>
    <row r="429" spans="2:3" x14ac:dyDescent="0.25">
      <c r="B429" s="2" t="s">
        <v>3054</v>
      </c>
      <c r="C429" s="4">
        <v>36138.516100000001</v>
      </c>
    </row>
    <row r="430" spans="2:3" x14ac:dyDescent="0.25">
      <c r="B430" s="2" t="s">
        <v>829</v>
      </c>
      <c r="C430" s="4">
        <v>36135.134899999997</v>
      </c>
    </row>
    <row r="431" spans="2:3" x14ac:dyDescent="0.25">
      <c r="B431" s="2" t="s">
        <v>3055</v>
      </c>
      <c r="C431" s="4">
        <v>36104.343699999998</v>
      </c>
    </row>
    <row r="432" spans="2:3" x14ac:dyDescent="0.25">
      <c r="B432" s="2" t="s">
        <v>3056</v>
      </c>
      <c r="C432" s="4">
        <v>36088.492300000005</v>
      </c>
    </row>
    <row r="433" spans="2:3" x14ac:dyDescent="0.25">
      <c r="B433" s="2" t="s">
        <v>3057</v>
      </c>
      <c r="C433" s="4">
        <v>36060.902099999999</v>
      </c>
    </row>
    <row r="434" spans="2:3" x14ac:dyDescent="0.25">
      <c r="B434" s="2" t="s">
        <v>2542</v>
      </c>
      <c r="C434" s="4">
        <v>36058.727400000003</v>
      </c>
    </row>
    <row r="435" spans="2:3" x14ac:dyDescent="0.25">
      <c r="B435" s="2" t="s">
        <v>1148</v>
      </c>
      <c r="C435" s="4">
        <v>36057.112199999996</v>
      </c>
    </row>
    <row r="436" spans="2:3" x14ac:dyDescent="0.25">
      <c r="B436" s="2" t="s">
        <v>3058</v>
      </c>
      <c r="C436" s="4">
        <v>36050.687100000003</v>
      </c>
    </row>
    <row r="437" spans="2:3" x14ac:dyDescent="0.25">
      <c r="B437" s="2" t="s">
        <v>3059</v>
      </c>
      <c r="C437" s="4">
        <v>36033.190999999992</v>
      </c>
    </row>
    <row r="438" spans="2:3" x14ac:dyDescent="0.25">
      <c r="B438" s="2" t="s">
        <v>3060</v>
      </c>
      <c r="C438" s="4">
        <v>36019.894199999995</v>
      </c>
    </row>
    <row r="439" spans="2:3" x14ac:dyDescent="0.25">
      <c r="B439" s="2" t="s">
        <v>3061</v>
      </c>
      <c r="C439" s="4">
        <v>36019.510499999997</v>
      </c>
    </row>
    <row r="440" spans="2:3" x14ac:dyDescent="0.25">
      <c r="B440" s="2" t="s">
        <v>3062</v>
      </c>
      <c r="C440" s="4">
        <v>36014.9133</v>
      </c>
    </row>
    <row r="441" spans="2:3" x14ac:dyDescent="0.25">
      <c r="B441" s="2" t="s">
        <v>1666</v>
      </c>
      <c r="C441" s="4">
        <v>36009.6924</v>
      </c>
    </row>
    <row r="442" spans="2:3" x14ac:dyDescent="0.25">
      <c r="B442" s="2" t="s">
        <v>1392</v>
      </c>
      <c r="C442" s="4">
        <v>35951.483699999997</v>
      </c>
    </row>
    <row r="443" spans="2:3" x14ac:dyDescent="0.25">
      <c r="B443" s="2" t="s">
        <v>2112</v>
      </c>
      <c r="C443" s="4">
        <v>35946.128799999999</v>
      </c>
    </row>
    <row r="444" spans="2:3" x14ac:dyDescent="0.25">
      <c r="B444" s="2" t="s">
        <v>760</v>
      </c>
      <c r="C444" s="4">
        <v>35901.6014</v>
      </c>
    </row>
    <row r="445" spans="2:3" x14ac:dyDescent="0.25">
      <c r="B445" s="2" t="s">
        <v>384</v>
      </c>
      <c r="C445" s="4">
        <v>35862.378599999996</v>
      </c>
    </row>
    <row r="446" spans="2:3" x14ac:dyDescent="0.25">
      <c r="B446" s="2" t="s">
        <v>1601</v>
      </c>
      <c r="C446" s="4">
        <v>35842.899700000002</v>
      </c>
    </row>
    <row r="447" spans="2:3" x14ac:dyDescent="0.25">
      <c r="B447" s="2" t="s">
        <v>1839</v>
      </c>
      <c r="C447" s="4">
        <v>35837.6443</v>
      </c>
    </row>
    <row r="448" spans="2:3" x14ac:dyDescent="0.25">
      <c r="B448" s="2" t="s">
        <v>3063</v>
      </c>
      <c r="C448" s="4">
        <v>35827.0213</v>
      </c>
    </row>
    <row r="449" spans="2:3" x14ac:dyDescent="0.25">
      <c r="B449" s="2" t="s">
        <v>2108</v>
      </c>
      <c r="C449" s="4">
        <v>35818.990400000002</v>
      </c>
    </row>
    <row r="450" spans="2:3" x14ac:dyDescent="0.25">
      <c r="B450" s="2" t="s">
        <v>451</v>
      </c>
      <c r="C450" s="4">
        <v>35795.210900000005</v>
      </c>
    </row>
    <row r="451" spans="2:3" x14ac:dyDescent="0.25">
      <c r="B451" s="2" t="s">
        <v>2180</v>
      </c>
      <c r="C451" s="4">
        <v>35740.592399999994</v>
      </c>
    </row>
    <row r="452" spans="2:3" x14ac:dyDescent="0.25">
      <c r="B452" s="2" t="s">
        <v>1978</v>
      </c>
      <c r="C452" s="4">
        <v>35731.973100000003</v>
      </c>
    </row>
    <row r="453" spans="2:3" x14ac:dyDescent="0.25">
      <c r="B453" s="2" t="s">
        <v>3064</v>
      </c>
      <c r="C453" s="4">
        <v>35728.835000000006</v>
      </c>
    </row>
    <row r="454" spans="2:3" x14ac:dyDescent="0.25">
      <c r="B454" s="2" t="s">
        <v>3065</v>
      </c>
      <c r="C454" s="4">
        <v>35645.626700000001</v>
      </c>
    </row>
    <row r="455" spans="2:3" x14ac:dyDescent="0.25">
      <c r="B455" s="2" t="s">
        <v>1997</v>
      </c>
      <c r="C455" s="4">
        <v>35621.100399999996</v>
      </c>
    </row>
    <row r="456" spans="2:3" x14ac:dyDescent="0.25">
      <c r="B456" s="2" t="s">
        <v>2203</v>
      </c>
      <c r="C456" s="4">
        <v>35616.848400000003</v>
      </c>
    </row>
    <row r="457" spans="2:3" x14ac:dyDescent="0.25">
      <c r="B457" s="2" t="s">
        <v>1606</v>
      </c>
      <c r="C457" s="4">
        <v>35589.703499999996</v>
      </c>
    </row>
    <row r="458" spans="2:3" x14ac:dyDescent="0.25">
      <c r="B458" s="2" t="s">
        <v>1773</v>
      </c>
      <c r="C458" s="4">
        <v>35586.358999999997</v>
      </c>
    </row>
    <row r="459" spans="2:3" x14ac:dyDescent="0.25">
      <c r="B459" s="2" t="s">
        <v>2491</v>
      </c>
      <c r="C459" s="4">
        <v>35584.661699999997</v>
      </c>
    </row>
    <row r="460" spans="2:3" x14ac:dyDescent="0.25">
      <c r="B460" s="2" t="s">
        <v>3066</v>
      </c>
      <c r="C460" s="4">
        <v>35584.521200000003</v>
      </c>
    </row>
    <row r="461" spans="2:3" x14ac:dyDescent="0.25">
      <c r="B461" s="2" t="s">
        <v>3067</v>
      </c>
      <c r="C461" s="4">
        <v>35579.699800000002</v>
      </c>
    </row>
    <row r="462" spans="2:3" x14ac:dyDescent="0.25">
      <c r="B462" s="2" t="s">
        <v>3068</v>
      </c>
      <c r="C462" s="4">
        <v>35576.808899999996</v>
      </c>
    </row>
    <row r="463" spans="2:3" x14ac:dyDescent="0.25">
      <c r="B463" s="2" t="s">
        <v>3069</v>
      </c>
      <c r="C463" s="4">
        <v>35562.131600000001</v>
      </c>
    </row>
    <row r="464" spans="2:3" x14ac:dyDescent="0.25">
      <c r="B464" s="2" t="s">
        <v>3070</v>
      </c>
      <c r="C464" s="4">
        <v>35554.22</v>
      </c>
    </row>
    <row r="465" spans="2:3" x14ac:dyDescent="0.25">
      <c r="B465" s="2" t="s">
        <v>470</v>
      </c>
      <c r="C465" s="4">
        <v>35553.903200000001</v>
      </c>
    </row>
    <row r="466" spans="2:3" x14ac:dyDescent="0.25">
      <c r="B466" s="2" t="s">
        <v>2160</v>
      </c>
      <c r="C466" s="4">
        <v>35535.109799999998</v>
      </c>
    </row>
    <row r="467" spans="2:3" x14ac:dyDescent="0.25">
      <c r="B467" s="2" t="s">
        <v>737</v>
      </c>
      <c r="C467" s="4">
        <v>35528.927800000005</v>
      </c>
    </row>
    <row r="468" spans="2:3" x14ac:dyDescent="0.25">
      <c r="B468" s="2" t="s">
        <v>1595</v>
      </c>
      <c r="C468" s="4">
        <v>35492.205099999999</v>
      </c>
    </row>
    <row r="469" spans="2:3" x14ac:dyDescent="0.25">
      <c r="B469" s="2" t="s">
        <v>3071</v>
      </c>
      <c r="C469" s="4">
        <v>35475.614600000001</v>
      </c>
    </row>
    <row r="470" spans="2:3" x14ac:dyDescent="0.25">
      <c r="B470" s="2" t="s">
        <v>3072</v>
      </c>
      <c r="C470" s="4">
        <v>35467.802800000005</v>
      </c>
    </row>
    <row r="471" spans="2:3" x14ac:dyDescent="0.25">
      <c r="B471" s="2" t="s">
        <v>3073</v>
      </c>
      <c r="C471" s="4">
        <v>35455.321600000003</v>
      </c>
    </row>
    <row r="472" spans="2:3" x14ac:dyDescent="0.25">
      <c r="B472" s="2" t="s">
        <v>2038</v>
      </c>
      <c r="C472" s="4">
        <v>35446.262999999999</v>
      </c>
    </row>
    <row r="473" spans="2:3" x14ac:dyDescent="0.25">
      <c r="B473" s="2" t="s">
        <v>3074</v>
      </c>
      <c r="C473" s="4">
        <v>35432.045900000005</v>
      </c>
    </row>
    <row r="474" spans="2:3" x14ac:dyDescent="0.25">
      <c r="B474" s="2" t="s">
        <v>2018</v>
      </c>
      <c r="C474" s="4">
        <v>35430.307200000003</v>
      </c>
    </row>
    <row r="475" spans="2:3" x14ac:dyDescent="0.25">
      <c r="B475" s="2" t="s">
        <v>772</v>
      </c>
      <c r="C475" s="4">
        <v>35413.176899999999</v>
      </c>
    </row>
    <row r="476" spans="2:3" x14ac:dyDescent="0.25">
      <c r="B476" s="2" t="s">
        <v>1667</v>
      </c>
      <c r="C476" s="4">
        <v>35412.3851</v>
      </c>
    </row>
    <row r="477" spans="2:3" x14ac:dyDescent="0.25">
      <c r="B477" s="2" t="s">
        <v>1985</v>
      </c>
      <c r="C477" s="4">
        <v>35406.982100000001</v>
      </c>
    </row>
    <row r="478" spans="2:3" x14ac:dyDescent="0.25">
      <c r="B478" s="2" t="s">
        <v>1754</v>
      </c>
      <c r="C478" s="4">
        <v>35398.453999999998</v>
      </c>
    </row>
    <row r="479" spans="2:3" x14ac:dyDescent="0.25">
      <c r="B479" s="2" t="s">
        <v>243</v>
      </c>
      <c r="C479" s="4">
        <v>35391.260199999997</v>
      </c>
    </row>
    <row r="480" spans="2:3" x14ac:dyDescent="0.25">
      <c r="B480" s="2" t="s">
        <v>3075</v>
      </c>
      <c r="C480" s="4">
        <v>35363.702000000005</v>
      </c>
    </row>
    <row r="481" spans="2:3" x14ac:dyDescent="0.25">
      <c r="B481" s="2" t="s">
        <v>1724</v>
      </c>
      <c r="C481" s="4">
        <v>35333.095800000003</v>
      </c>
    </row>
    <row r="482" spans="2:3" x14ac:dyDescent="0.25">
      <c r="B482" s="2" t="s">
        <v>3076</v>
      </c>
      <c r="C482" s="4">
        <v>35297.550999999999</v>
      </c>
    </row>
    <row r="483" spans="2:3" x14ac:dyDescent="0.25">
      <c r="B483" s="2" t="s">
        <v>2673</v>
      </c>
      <c r="C483" s="4">
        <v>35296.766100000001</v>
      </c>
    </row>
    <row r="484" spans="2:3" x14ac:dyDescent="0.25">
      <c r="B484" s="2" t="s">
        <v>3077</v>
      </c>
      <c r="C484" s="4">
        <v>35295.481</v>
      </c>
    </row>
    <row r="485" spans="2:3" x14ac:dyDescent="0.25">
      <c r="B485" s="2" t="s">
        <v>3078</v>
      </c>
      <c r="C485" s="4">
        <v>35283.763899999998</v>
      </c>
    </row>
    <row r="486" spans="2:3" x14ac:dyDescent="0.25">
      <c r="B486" s="2" t="s">
        <v>2331</v>
      </c>
      <c r="C486" s="4">
        <v>35246.732799999998</v>
      </c>
    </row>
    <row r="487" spans="2:3" x14ac:dyDescent="0.25">
      <c r="B487" s="2" t="s">
        <v>1709</v>
      </c>
      <c r="C487" s="4">
        <v>35209.569100000008</v>
      </c>
    </row>
    <row r="488" spans="2:3" x14ac:dyDescent="0.25">
      <c r="B488" s="2" t="s">
        <v>253</v>
      </c>
      <c r="C488" s="4">
        <v>35209.165500000003</v>
      </c>
    </row>
    <row r="489" spans="2:3" x14ac:dyDescent="0.25">
      <c r="B489" s="2" t="s">
        <v>2076</v>
      </c>
      <c r="C489" s="4">
        <v>35198.432099999998</v>
      </c>
    </row>
    <row r="490" spans="2:3" x14ac:dyDescent="0.25">
      <c r="B490" s="2" t="s">
        <v>3079</v>
      </c>
      <c r="C490" s="4">
        <v>35185.561300000001</v>
      </c>
    </row>
    <row r="491" spans="2:3" x14ac:dyDescent="0.25">
      <c r="B491" s="2" t="s">
        <v>508</v>
      </c>
      <c r="C491" s="4">
        <v>35180.405699999996</v>
      </c>
    </row>
    <row r="492" spans="2:3" x14ac:dyDescent="0.25">
      <c r="B492" s="2" t="s">
        <v>2101</v>
      </c>
      <c r="C492" s="4">
        <v>35169.5046</v>
      </c>
    </row>
    <row r="493" spans="2:3" x14ac:dyDescent="0.25">
      <c r="B493" s="2" t="s">
        <v>2574</v>
      </c>
      <c r="C493" s="4">
        <v>35164.597200000004</v>
      </c>
    </row>
    <row r="494" spans="2:3" x14ac:dyDescent="0.25">
      <c r="B494" s="2" t="s">
        <v>858</v>
      </c>
      <c r="C494" s="4">
        <v>35147.216999999997</v>
      </c>
    </row>
    <row r="495" spans="2:3" x14ac:dyDescent="0.25">
      <c r="B495" s="2" t="s">
        <v>3080</v>
      </c>
      <c r="C495" s="4">
        <v>35145.222700000006</v>
      </c>
    </row>
    <row r="496" spans="2:3" x14ac:dyDescent="0.25">
      <c r="B496" s="2" t="s">
        <v>1122</v>
      </c>
      <c r="C496" s="4">
        <v>35143.952499999999</v>
      </c>
    </row>
    <row r="497" spans="2:3" x14ac:dyDescent="0.25">
      <c r="B497" s="2" t="s">
        <v>1209</v>
      </c>
      <c r="C497" s="4">
        <v>35140.056700000001</v>
      </c>
    </row>
    <row r="498" spans="2:3" x14ac:dyDescent="0.25">
      <c r="B498" s="2" t="s">
        <v>1855</v>
      </c>
      <c r="C498" s="4">
        <v>35130.851899999994</v>
      </c>
    </row>
    <row r="499" spans="2:3" x14ac:dyDescent="0.25">
      <c r="B499" s="2" t="s">
        <v>3081</v>
      </c>
      <c r="C499" s="4">
        <v>35074.380499999999</v>
      </c>
    </row>
    <row r="500" spans="2:3" x14ac:dyDescent="0.25">
      <c r="B500" s="2" t="s">
        <v>2181</v>
      </c>
      <c r="C500" s="4">
        <v>35056.128400000001</v>
      </c>
    </row>
    <row r="501" spans="2:3" x14ac:dyDescent="0.25">
      <c r="B501" s="2" t="s">
        <v>3082</v>
      </c>
      <c r="C501" s="4">
        <v>34988.406499999997</v>
      </c>
    </row>
    <row r="502" spans="2:3" x14ac:dyDescent="0.25">
      <c r="B502" s="2" t="s">
        <v>3083</v>
      </c>
      <c r="C502" s="4">
        <v>34963.838000000003</v>
      </c>
    </row>
    <row r="503" spans="2:3" x14ac:dyDescent="0.25">
      <c r="B503" s="2" t="s">
        <v>1012</v>
      </c>
      <c r="C503" s="4">
        <v>34933.171900000001</v>
      </c>
    </row>
    <row r="504" spans="2:3" x14ac:dyDescent="0.25">
      <c r="B504" s="2" t="s">
        <v>3084</v>
      </c>
      <c r="C504" s="4">
        <v>34880.744200000001</v>
      </c>
    </row>
    <row r="505" spans="2:3" x14ac:dyDescent="0.25">
      <c r="B505" s="2" t="s">
        <v>778</v>
      </c>
      <c r="C505" s="4">
        <v>34836.311399999999</v>
      </c>
    </row>
    <row r="506" spans="2:3" x14ac:dyDescent="0.25">
      <c r="B506" s="2" t="s">
        <v>3085</v>
      </c>
      <c r="C506" s="4">
        <v>34789.9444</v>
      </c>
    </row>
    <row r="507" spans="2:3" x14ac:dyDescent="0.25">
      <c r="B507" s="2" t="s">
        <v>1581</v>
      </c>
      <c r="C507" s="4">
        <v>34788.929599999996</v>
      </c>
    </row>
    <row r="508" spans="2:3" x14ac:dyDescent="0.25">
      <c r="B508" s="2" t="s">
        <v>2042</v>
      </c>
      <c r="C508" s="4">
        <v>34772.664600000004</v>
      </c>
    </row>
    <row r="509" spans="2:3" x14ac:dyDescent="0.25">
      <c r="B509" s="2" t="s">
        <v>1334</v>
      </c>
      <c r="C509" s="4">
        <v>34710.017500000002</v>
      </c>
    </row>
    <row r="510" spans="2:3" x14ac:dyDescent="0.25">
      <c r="B510" s="2" t="s">
        <v>2362</v>
      </c>
      <c r="C510" s="4">
        <v>34693.512900000002</v>
      </c>
    </row>
    <row r="511" spans="2:3" x14ac:dyDescent="0.25">
      <c r="B511" s="2" t="s">
        <v>3086</v>
      </c>
      <c r="C511" s="4">
        <v>34668.331700000002</v>
      </c>
    </row>
    <row r="512" spans="2:3" x14ac:dyDescent="0.25">
      <c r="B512" s="2" t="s">
        <v>3087</v>
      </c>
      <c r="C512" s="4">
        <v>34665.031600000002</v>
      </c>
    </row>
    <row r="513" spans="2:3" x14ac:dyDescent="0.25">
      <c r="B513" s="2" t="s">
        <v>3088</v>
      </c>
      <c r="C513" s="4">
        <v>34661.083399999996</v>
      </c>
    </row>
    <row r="514" spans="2:3" x14ac:dyDescent="0.25">
      <c r="B514" s="2" t="s">
        <v>167</v>
      </c>
      <c r="C514" s="4">
        <v>34636.966899999999</v>
      </c>
    </row>
    <row r="515" spans="2:3" x14ac:dyDescent="0.25">
      <c r="B515" s="2" t="s">
        <v>1191</v>
      </c>
      <c r="C515" s="4">
        <v>34614.857499999998</v>
      </c>
    </row>
    <row r="516" spans="2:3" x14ac:dyDescent="0.25">
      <c r="B516" s="2" t="s">
        <v>3089</v>
      </c>
      <c r="C516" s="4">
        <v>34612.145799999998</v>
      </c>
    </row>
    <row r="517" spans="2:3" x14ac:dyDescent="0.25">
      <c r="B517" s="2" t="s">
        <v>3090</v>
      </c>
      <c r="C517" s="4">
        <v>34582.231200000002</v>
      </c>
    </row>
    <row r="518" spans="2:3" x14ac:dyDescent="0.25">
      <c r="B518" s="2" t="s">
        <v>1635</v>
      </c>
      <c r="C518" s="4">
        <v>34559.061300000001</v>
      </c>
    </row>
    <row r="519" spans="2:3" x14ac:dyDescent="0.25">
      <c r="B519" s="2" t="s">
        <v>3091</v>
      </c>
      <c r="C519" s="4">
        <v>34532.652999999998</v>
      </c>
    </row>
    <row r="520" spans="2:3" x14ac:dyDescent="0.25">
      <c r="B520" s="2" t="s">
        <v>3092</v>
      </c>
      <c r="C520" s="4">
        <v>34530.996599999999</v>
      </c>
    </row>
    <row r="521" spans="2:3" x14ac:dyDescent="0.25">
      <c r="B521" s="2" t="s">
        <v>1545</v>
      </c>
      <c r="C521" s="4">
        <v>34512.0167</v>
      </c>
    </row>
    <row r="522" spans="2:3" x14ac:dyDescent="0.25">
      <c r="B522" s="2" t="s">
        <v>368</v>
      </c>
      <c r="C522" s="4">
        <v>34506.044900000001</v>
      </c>
    </row>
    <row r="523" spans="2:3" x14ac:dyDescent="0.25">
      <c r="B523" s="2" t="s">
        <v>3093</v>
      </c>
      <c r="C523" s="4">
        <v>34500.7716</v>
      </c>
    </row>
    <row r="524" spans="2:3" x14ac:dyDescent="0.25">
      <c r="B524" s="2" t="s">
        <v>3094</v>
      </c>
      <c r="C524" s="4">
        <v>34471.846899999997</v>
      </c>
    </row>
    <row r="525" spans="2:3" x14ac:dyDescent="0.25">
      <c r="B525" s="2" t="s">
        <v>286</v>
      </c>
      <c r="C525" s="4">
        <v>34466.870800000004</v>
      </c>
    </row>
    <row r="526" spans="2:3" x14ac:dyDescent="0.25">
      <c r="B526" s="2" t="s">
        <v>862</v>
      </c>
      <c r="C526" s="4">
        <v>34462.293599999997</v>
      </c>
    </row>
    <row r="527" spans="2:3" x14ac:dyDescent="0.25">
      <c r="B527" s="2" t="s">
        <v>702</v>
      </c>
      <c r="C527" s="4">
        <v>34419.047500000001</v>
      </c>
    </row>
    <row r="528" spans="2:3" x14ac:dyDescent="0.25">
      <c r="B528" s="2" t="s">
        <v>3095</v>
      </c>
      <c r="C528" s="4">
        <v>34400.651800000007</v>
      </c>
    </row>
    <row r="529" spans="2:3" x14ac:dyDescent="0.25">
      <c r="B529" s="2" t="s">
        <v>552</v>
      </c>
      <c r="C529" s="4">
        <v>34382.792399999998</v>
      </c>
    </row>
    <row r="530" spans="2:3" x14ac:dyDescent="0.25">
      <c r="B530" s="2" t="s">
        <v>2093</v>
      </c>
      <c r="C530" s="4">
        <v>34374.670400000003</v>
      </c>
    </row>
    <row r="531" spans="2:3" x14ac:dyDescent="0.25">
      <c r="B531" s="2" t="s">
        <v>494</v>
      </c>
      <c r="C531" s="4">
        <v>34373.729600000006</v>
      </c>
    </row>
    <row r="532" spans="2:3" x14ac:dyDescent="0.25">
      <c r="B532" s="2" t="s">
        <v>3096</v>
      </c>
      <c r="C532" s="4">
        <v>34367.289099999995</v>
      </c>
    </row>
    <row r="533" spans="2:3" x14ac:dyDescent="0.25">
      <c r="B533" s="2" t="s">
        <v>3097</v>
      </c>
      <c r="C533" s="4">
        <v>34321.016299999996</v>
      </c>
    </row>
    <row r="534" spans="2:3" x14ac:dyDescent="0.25">
      <c r="B534" s="2" t="s">
        <v>3098</v>
      </c>
      <c r="C534" s="4">
        <v>34307.004399999998</v>
      </c>
    </row>
    <row r="535" spans="2:3" x14ac:dyDescent="0.25">
      <c r="B535" s="2" t="s">
        <v>358</v>
      </c>
      <c r="C535" s="4">
        <v>34297.321600000003</v>
      </c>
    </row>
    <row r="536" spans="2:3" x14ac:dyDescent="0.25">
      <c r="B536" s="2" t="s">
        <v>1402</v>
      </c>
      <c r="C536" s="4">
        <v>34297.200199999999</v>
      </c>
    </row>
    <row r="537" spans="2:3" x14ac:dyDescent="0.25">
      <c r="B537" s="2" t="s">
        <v>1904</v>
      </c>
      <c r="C537" s="4">
        <v>34264.916100000002</v>
      </c>
    </row>
    <row r="538" spans="2:3" x14ac:dyDescent="0.25">
      <c r="B538" s="2" t="s">
        <v>1541</v>
      </c>
      <c r="C538" s="4">
        <v>34248.3344</v>
      </c>
    </row>
    <row r="539" spans="2:3" x14ac:dyDescent="0.25">
      <c r="B539" s="2" t="s">
        <v>2713</v>
      </c>
      <c r="C539" s="4">
        <v>34209.101599999995</v>
      </c>
    </row>
    <row r="540" spans="2:3" x14ac:dyDescent="0.25">
      <c r="B540" s="2" t="s">
        <v>628</v>
      </c>
      <c r="C540" s="4">
        <v>34187.339100000005</v>
      </c>
    </row>
    <row r="541" spans="2:3" x14ac:dyDescent="0.25">
      <c r="B541" s="2" t="s">
        <v>3099</v>
      </c>
      <c r="C541" s="4">
        <v>34181.277199999997</v>
      </c>
    </row>
    <row r="542" spans="2:3" x14ac:dyDescent="0.25">
      <c r="B542" s="2" t="s">
        <v>3100</v>
      </c>
      <c r="C542" s="4">
        <v>34155.488100000002</v>
      </c>
    </row>
    <row r="543" spans="2:3" x14ac:dyDescent="0.25">
      <c r="B543" s="2" t="s">
        <v>3101</v>
      </c>
      <c r="C543" s="4">
        <v>34152.351699999999</v>
      </c>
    </row>
    <row r="544" spans="2:3" x14ac:dyDescent="0.25">
      <c r="B544" s="2" t="s">
        <v>3102</v>
      </c>
      <c r="C544" s="4">
        <v>34128.256099999999</v>
      </c>
    </row>
    <row r="545" spans="2:3" x14ac:dyDescent="0.25">
      <c r="B545" s="2" t="s">
        <v>242</v>
      </c>
      <c r="C545" s="4">
        <v>34124.023300000001</v>
      </c>
    </row>
    <row r="546" spans="2:3" x14ac:dyDescent="0.25">
      <c r="B546" s="2" t="s">
        <v>2697</v>
      </c>
      <c r="C546" s="4">
        <v>34102.721400000002</v>
      </c>
    </row>
    <row r="547" spans="2:3" x14ac:dyDescent="0.25">
      <c r="B547" s="2" t="s">
        <v>2461</v>
      </c>
      <c r="C547" s="4">
        <v>34091.129500000003</v>
      </c>
    </row>
    <row r="548" spans="2:3" x14ac:dyDescent="0.25">
      <c r="B548" s="2" t="s">
        <v>1015</v>
      </c>
      <c r="C548" s="4">
        <v>34064.458500000001</v>
      </c>
    </row>
    <row r="549" spans="2:3" x14ac:dyDescent="0.25">
      <c r="B549" s="2" t="s">
        <v>635</v>
      </c>
      <c r="C549" s="4">
        <v>34050.661899999999</v>
      </c>
    </row>
    <row r="550" spans="2:3" x14ac:dyDescent="0.25">
      <c r="B550" s="2" t="s">
        <v>3103</v>
      </c>
      <c r="C550" s="4">
        <v>34014.999899999995</v>
      </c>
    </row>
    <row r="551" spans="2:3" x14ac:dyDescent="0.25">
      <c r="B551" s="2" t="s">
        <v>3104</v>
      </c>
      <c r="C551" s="4">
        <v>33974.136400000003</v>
      </c>
    </row>
    <row r="552" spans="2:3" x14ac:dyDescent="0.25">
      <c r="B552" s="2" t="s">
        <v>3105</v>
      </c>
      <c r="C552" s="4">
        <v>33960.846599999997</v>
      </c>
    </row>
    <row r="553" spans="2:3" x14ac:dyDescent="0.25">
      <c r="B553" s="2" t="s">
        <v>3106</v>
      </c>
      <c r="C553" s="4">
        <v>33958.478300000002</v>
      </c>
    </row>
    <row r="554" spans="2:3" x14ac:dyDescent="0.25">
      <c r="B554" s="2" t="s">
        <v>3107</v>
      </c>
      <c r="C554" s="4">
        <v>33934.592899999996</v>
      </c>
    </row>
    <row r="555" spans="2:3" x14ac:dyDescent="0.25">
      <c r="B555" s="2" t="s">
        <v>3108</v>
      </c>
      <c r="C555" s="4">
        <v>33932.408599999995</v>
      </c>
    </row>
    <row r="556" spans="2:3" x14ac:dyDescent="0.25">
      <c r="B556" s="2" t="s">
        <v>3109</v>
      </c>
      <c r="C556" s="4">
        <v>33898.7909</v>
      </c>
    </row>
    <row r="557" spans="2:3" x14ac:dyDescent="0.25">
      <c r="B557" s="2" t="s">
        <v>1099</v>
      </c>
      <c r="C557" s="4">
        <v>33894.004800000002</v>
      </c>
    </row>
    <row r="558" spans="2:3" x14ac:dyDescent="0.25">
      <c r="B558" s="2" t="s">
        <v>3110</v>
      </c>
      <c r="C558" s="4">
        <v>33890.771399999998</v>
      </c>
    </row>
    <row r="559" spans="2:3" x14ac:dyDescent="0.25">
      <c r="B559" s="2" t="s">
        <v>3111</v>
      </c>
      <c r="C559" s="4">
        <v>33855.618200000004</v>
      </c>
    </row>
    <row r="560" spans="2:3" x14ac:dyDescent="0.25">
      <c r="B560" s="2" t="s">
        <v>3112</v>
      </c>
      <c r="C560" s="4">
        <v>33845.998200000002</v>
      </c>
    </row>
    <row r="561" spans="2:3" x14ac:dyDescent="0.25">
      <c r="B561" s="2" t="s">
        <v>1777</v>
      </c>
      <c r="C561" s="4">
        <v>33826.133600000001</v>
      </c>
    </row>
    <row r="562" spans="2:3" x14ac:dyDescent="0.25">
      <c r="B562" s="2" t="s">
        <v>3113</v>
      </c>
      <c r="C562" s="4">
        <v>33796.776100000003</v>
      </c>
    </row>
    <row r="563" spans="2:3" x14ac:dyDescent="0.25">
      <c r="B563" s="2" t="s">
        <v>3114</v>
      </c>
      <c r="C563" s="4">
        <v>33757.082999999999</v>
      </c>
    </row>
    <row r="564" spans="2:3" x14ac:dyDescent="0.25">
      <c r="B564" s="2" t="s">
        <v>2406</v>
      </c>
      <c r="C564" s="4">
        <v>33716.586000000003</v>
      </c>
    </row>
    <row r="565" spans="2:3" x14ac:dyDescent="0.25">
      <c r="B565" s="2" t="s">
        <v>3115</v>
      </c>
      <c r="C565" s="4">
        <v>33691.729699999996</v>
      </c>
    </row>
    <row r="566" spans="2:3" x14ac:dyDescent="0.25">
      <c r="B566" s="2" t="s">
        <v>819</v>
      </c>
      <c r="C566" s="4">
        <v>33689.464800000002</v>
      </c>
    </row>
    <row r="567" spans="2:3" x14ac:dyDescent="0.25">
      <c r="B567" s="2" t="s">
        <v>3116</v>
      </c>
      <c r="C567" s="4">
        <v>33688.306900000003</v>
      </c>
    </row>
    <row r="568" spans="2:3" x14ac:dyDescent="0.25">
      <c r="B568" s="2" t="s">
        <v>2404</v>
      </c>
      <c r="C568" s="4">
        <v>33673.256200000003</v>
      </c>
    </row>
    <row r="569" spans="2:3" x14ac:dyDescent="0.25">
      <c r="B569" s="2" t="s">
        <v>3117</v>
      </c>
      <c r="C569" s="4">
        <v>33669.633999999998</v>
      </c>
    </row>
    <row r="570" spans="2:3" x14ac:dyDescent="0.25">
      <c r="B570" s="2" t="s">
        <v>3118</v>
      </c>
      <c r="C570" s="4">
        <v>33665.753499999999</v>
      </c>
    </row>
    <row r="571" spans="2:3" x14ac:dyDescent="0.25">
      <c r="B571" s="2" t="s">
        <v>1700</v>
      </c>
      <c r="C571" s="4">
        <v>33664.637900000002</v>
      </c>
    </row>
    <row r="572" spans="2:3" x14ac:dyDescent="0.25">
      <c r="B572" s="2" t="s">
        <v>1687</v>
      </c>
      <c r="C572" s="4">
        <v>33662.081999999995</v>
      </c>
    </row>
    <row r="573" spans="2:3" x14ac:dyDescent="0.25">
      <c r="B573" s="2" t="s">
        <v>2575</v>
      </c>
      <c r="C573" s="4">
        <v>33660.650999999998</v>
      </c>
    </row>
    <row r="574" spans="2:3" x14ac:dyDescent="0.25">
      <c r="B574" s="2" t="s">
        <v>3119</v>
      </c>
      <c r="C574" s="4">
        <v>33647.598700000002</v>
      </c>
    </row>
    <row r="575" spans="2:3" x14ac:dyDescent="0.25">
      <c r="B575" s="2" t="s">
        <v>2778</v>
      </c>
      <c r="C575" s="4">
        <v>33626.931100000002</v>
      </c>
    </row>
    <row r="576" spans="2:3" x14ac:dyDescent="0.25">
      <c r="B576" s="2" t="s">
        <v>3120</v>
      </c>
      <c r="C576" s="4">
        <v>33620.741399999999</v>
      </c>
    </row>
    <row r="577" spans="2:3" x14ac:dyDescent="0.25">
      <c r="B577" s="2" t="s">
        <v>2318</v>
      </c>
      <c r="C577" s="4">
        <v>33614.603900000002</v>
      </c>
    </row>
    <row r="578" spans="2:3" x14ac:dyDescent="0.25">
      <c r="B578" s="2" t="s">
        <v>3121</v>
      </c>
      <c r="C578" s="4">
        <v>33612.867100000003</v>
      </c>
    </row>
    <row r="579" spans="2:3" x14ac:dyDescent="0.25">
      <c r="B579" s="2" t="s">
        <v>1537</v>
      </c>
      <c r="C579" s="4">
        <v>33610.326399999998</v>
      </c>
    </row>
    <row r="580" spans="2:3" x14ac:dyDescent="0.25">
      <c r="B580" s="2" t="s">
        <v>1965</v>
      </c>
      <c r="C580" s="4">
        <v>33607.801000000007</v>
      </c>
    </row>
    <row r="581" spans="2:3" x14ac:dyDescent="0.25">
      <c r="B581" s="2" t="s">
        <v>432</v>
      </c>
      <c r="C581" s="4">
        <v>33568.1515</v>
      </c>
    </row>
    <row r="582" spans="2:3" x14ac:dyDescent="0.25">
      <c r="B582" s="2" t="s">
        <v>3122</v>
      </c>
      <c r="C582" s="4">
        <v>33546.120900000002</v>
      </c>
    </row>
    <row r="583" spans="2:3" x14ac:dyDescent="0.25">
      <c r="B583" s="2" t="s">
        <v>692</v>
      </c>
      <c r="C583" s="4">
        <v>33544.579100000003</v>
      </c>
    </row>
    <row r="584" spans="2:3" x14ac:dyDescent="0.25">
      <c r="B584" s="2" t="s">
        <v>3123</v>
      </c>
      <c r="C584" s="4">
        <v>33542.2664</v>
      </c>
    </row>
    <row r="585" spans="2:3" x14ac:dyDescent="0.25">
      <c r="B585" s="2" t="s">
        <v>812</v>
      </c>
      <c r="C585" s="4">
        <v>33536.712500000001</v>
      </c>
    </row>
    <row r="586" spans="2:3" x14ac:dyDescent="0.25">
      <c r="B586" s="2" t="s">
        <v>417</v>
      </c>
      <c r="C586" s="4">
        <v>33527.091</v>
      </c>
    </row>
    <row r="587" spans="2:3" x14ac:dyDescent="0.25">
      <c r="B587" s="2" t="s">
        <v>1408</v>
      </c>
      <c r="C587" s="4">
        <v>33522.956200000001</v>
      </c>
    </row>
    <row r="588" spans="2:3" x14ac:dyDescent="0.25">
      <c r="B588" s="2" t="s">
        <v>2627</v>
      </c>
      <c r="C588" s="4">
        <v>33498.061099999999</v>
      </c>
    </row>
    <row r="589" spans="2:3" x14ac:dyDescent="0.25">
      <c r="B589" s="2" t="s">
        <v>3124</v>
      </c>
      <c r="C589" s="4">
        <v>33483.944599999995</v>
      </c>
    </row>
    <row r="590" spans="2:3" x14ac:dyDescent="0.25">
      <c r="B590" s="2" t="s">
        <v>3125</v>
      </c>
      <c r="C590" s="4">
        <v>33454.143100000001</v>
      </c>
    </row>
    <row r="591" spans="2:3" x14ac:dyDescent="0.25">
      <c r="B591" s="2" t="s">
        <v>2435</v>
      </c>
      <c r="C591" s="4">
        <v>33431.188499999997</v>
      </c>
    </row>
    <row r="592" spans="2:3" x14ac:dyDescent="0.25">
      <c r="B592" s="2" t="s">
        <v>3126</v>
      </c>
      <c r="C592" s="4">
        <v>33415.8033</v>
      </c>
    </row>
    <row r="593" spans="2:3" x14ac:dyDescent="0.25">
      <c r="B593" s="2" t="s">
        <v>3127</v>
      </c>
      <c r="C593" s="4">
        <v>33415.5524</v>
      </c>
    </row>
    <row r="594" spans="2:3" x14ac:dyDescent="0.25">
      <c r="B594" s="2" t="s">
        <v>3128</v>
      </c>
      <c r="C594" s="4">
        <v>33404.769</v>
      </c>
    </row>
    <row r="595" spans="2:3" x14ac:dyDescent="0.25">
      <c r="B595" s="2" t="s">
        <v>646</v>
      </c>
      <c r="C595" s="4">
        <v>33390.044600000001</v>
      </c>
    </row>
    <row r="596" spans="2:3" x14ac:dyDescent="0.25">
      <c r="B596" s="2" t="s">
        <v>2553</v>
      </c>
      <c r="C596" s="4">
        <v>33384.183599999997</v>
      </c>
    </row>
    <row r="597" spans="2:3" x14ac:dyDescent="0.25">
      <c r="B597" s="2" t="s">
        <v>2693</v>
      </c>
      <c r="C597" s="4">
        <v>33381.537199999999</v>
      </c>
    </row>
    <row r="598" spans="2:3" x14ac:dyDescent="0.25">
      <c r="B598" s="2" t="s">
        <v>2264</v>
      </c>
      <c r="C598" s="4">
        <v>33336.086000000003</v>
      </c>
    </row>
    <row r="599" spans="2:3" x14ac:dyDescent="0.25">
      <c r="B599" s="2" t="s">
        <v>3129</v>
      </c>
      <c r="C599" s="4">
        <v>33326.063399999999</v>
      </c>
    </row>
    <row r="600" spans="2:3" x14ac:dyDescent="0.25">
      <c r="B600" s="2" t="s">
        <v>3130</v>
      </c>
      <c r="C600" s="4">
        <v>33315.660000000003</v>
      </c>
    </row>
    <row r="601" spans="2:3" x14ac:dyDescent="0.25">
      <c r="B601" s="2" t="s">
        <v>1739</v>
      </c>
      <c r="C601" s="4">
        <v>33313.706100000003</v>
      </c>
    </row>
    <row r="602" spans="2:3" x14ac:dyDescent="0.25">
      <c r="B602" s="2" t="s">
        <v>2558</v>
      </c>
      <c r="C602" s="4">
        <v>33276.918599999997</v>
      </c>
    </row>
    <row r="603" spans="2:3" x14ac:dyDescent="0.25">
      <c r="B603" s="2" t="s">
        <v>3131</v>
      </c>
      <c r="C603" s="4">
        <v>33273.007100000003</v>
      </c>
    </row>
    <row r="604" spans="2:3" x14ac:dyDescent="0.25">
      <c r="B604" s="2" t="s">
        <v>2205</v>
      </c>
      <c r="C604" s="4">
        <v>33262.300800000005</v>
      </c>
    </row>
    <row r="605" spans="2:3" x14ac:dyDescent="0.25">
      <c r="B605" s="2" t="s">
        <v>3132</v>
      </c>
      <c r="C605" s="4">
        <v>33240.033799999997</v>
      </c>
    </row>
    <row r="606" spans="2:3" x14ac:dyDescent="0.25">
      <c r="B606" s="2" t="s">
        <v>1675</v>
      </c>
      <c r="C606" s="4">
        <v>33224.301500000001</v>
      </c>
    </row>
    <row r="607" spans="2:3" x14ac:dyDescent="0.25">
      <c r="B607" s="2" t="s">
        <v>3133</v>
      </c>
      <c r="C607" s="4">
        <v>33198.9689</v>
      </c>
    </row>
    <row r="608" spans="2:3" x14ac:dyDescent="0.25">
      <c r="B608" s="2" t="s">
        <v>806</v>
      </c>
      <c r="C608" s="4">
        <v>33190.203999999998</v>
      </c>
    </row>
    <row r="609" spans="2:3" x14ac:dyDescent="0.25">
      <c r="B609" s="2" t="s">
        <v>980</v>
      </c>
      <c r="C609" s="4">
        <v>33182.612399999998</v>
      </c>
    </row>
    <row r="610" spans="2:3" x14ac:dyDescent="0.25">
      <c r="B610" s="2" t="s">
        <v>3134</v>
      </c>
      <c r="C610" s="4">
        <v>33180.464400000004</v>
      </c>
    </row>
    <row r="611" spans="2:3" x14ac:dyDescent="0.25">
      <c r="B611" s="2" t="s">
        <v>994</v>
      </c>
      <c r="C611" s="4">
        <v>33174.701000000001</v>
      </c>
    </row>
    <row r="612" spans="2:3" x14ac:dyDescent="0.25">
      <c r="B612" s="2" t="s">
        <v>3135</v>
      </c>
      <c r="C612" s="4">
        <v>33143.388400000003</v>
      </c>
    </row>
    <row r="613" spans="2:3" x14ac:dyDescent="0.25">
      <c r="B613" s="2" t="s">
        <v>3136</v>
      </c>
      <c r="C613" s="4">
        <v>33076.209900000009</v>
      </c>
    </row>
    <row r="614" spans="2:3" x14ac:dyDescent="0.25">
      <c r="B614" s="2" t="s">
        <v>476</v>
      </c>
      <c r="C614" s="4">
        <v>33055.317799999997</v>
      </c>
    </row>
    <row r="615" spans="2:3" x14ac:dyDescent="0.25">
      <c r="B615" s="2" t="s">
        <v>3137</v>
      </c>
      <c r="C615" s="4">
        <v>33051.904000000002</v>
      </c>
    </row>
    <row r="616" spans="2:3" x14ac:dyDescent="0.25">
      <c r="B616" s="2" t="s">
        <v>1571</v>
      </c>
      <c r="C616" s="4">
        <v>33031.400999999998</v>
      </c>
    </row>
    <row r="617" spans="2:3" x14ac:dyDescent="0.25">
      <c r="B617" s="2" t="s">
        <v>3138</v>
      </c>
      <c r="C617" s="4">
        <v>33002.6391</v>
      </c>
    </row>
    <row r="618" spans="2:3" x14ac:dyDescent="0.25">
      <c r="B618" s="2" t="s">
        <v>3139</v>
      </c>
      <c r="C618" s="4">
        <v>32988.351300000002</v>
      </c>
    </row>
    <row r="619" spans="2:3" x14ac:dyDescent="0.25">
      <c r="B619" s="2" t="s">
        <v>3140</v>
      </c>
      <c r="C619" s="4">
        <v>32981.707999999999</v>
      </c>
    </row>
    <row r="620" spans="2:3" x14ac:dyDescent="0.25">
      <c r="B620" s="2" t="s">
        <v>1507</v>
      </c>
      <c r="C620" s="4">
        <v>32973.500800000002</v>
      </c>
    </row>
    <row r="621" spans="2:3" x14ac:dyDescent="0.25">
      <c r="B621" s="2" t="s">
        <v>3141</v>
      </c>
      <c r="C621" s="4">
        <v>32969.162300000004</v>
      </c>
    </row>
    <row r="622" spans="2:3" x14ac:dyDescent="0.25">
      <c r="B622" s="2" t="s">
        <v>890</v>
      </c>
      <c r="C622" s="4">
        <v>32952.748899999999</v>
      </c>
    </row>
    <row r="623" spans="2:3" x14ac:dyDescent="0.25">
      <c r="B623" s="2" t="s">
        <v>3142</v>
      </c>
      <c r="C623" s="4">
        <v>32951.354899999998</v>
      </c>
    </row>
    <row r="624" spans="2:3" x14ac:dyDescent="0.25">
      <c r="B624" s="2" t="s">
        <v>3143</v>
      </c>
      <c r="C624" s="4">
        <v>32943.975400000003</v>
      </c>
    </row>
    <row r="625" spans="2:3" x14ac:dyDescent="0.25">
      <c r="B625" s="2" t="s">
        <v>2608</v>
      </c>
      <c r="C625" s="4">
        <v>32902.699799999995</v>
      </c>
    </row>
    <row r="626" spans="2:3" x14ac:dyDescent="0.25">
      <c r="B626" s="2" t="s">
        <v>3144</v>
      </c>
      <c r="C626" s="4">
        <v>32902.143599999996</v>
      </c>
    </row>
    <row r="627" spans="2:3" x14ac:dyDescent="0.25">
      <c r="B627" s="2" t="s">
        <v>1128</v>
      </c>
      <c r="C627" s="4">
        <v>32899.731500000002</v>
      </c>
    </row>
    <row r="628" spans="2:3" x14ac:dyDescent="0.25">
      <c r="B628" s="2" t="s">
        <v>1765</v>
      </c>
      <c r="C628" s="4">
        <v>32892.402300000002</v>
      </c>
    </row>
    <row r="629" spans="2:3" x14ac:dyDescent="0.25">
      <c r="B629" s="2" t="s">
        <v>711</v>
      </c>
      <c r="C629" s="4">
        <v>32878.5432</v>
      </c>
    </row>
    <row r="630" spans="2:3" x14ac:dyDescent="0.25">
      <c r="B630" s="2" t="s">
        <v>268</v>
      </c>
      <c r="C630" s="4">
        <v>32871.945399999997</v>
      </c>
    </row>
    <row r="631" spans="2:3" x14ac:dyDescent="0.25">
      <c r="B631" s="2" t="s">
        <v>2568</v>
      </c>
      <c r="C631" s="4">
        <v>32854.9015</v>
      </c>
    </row>
    <row r="632" spans="2:3" x14ac:dyDescent="0.25">
      <c r="B632" s="2" t="s">
        <v>3145</v>
      </c>
      <c r="C632" s="4">
        <v>32843.914599999996</v>
      </c>
    </row>
    <row r="633" spans="2:3" x14ac:dyDescent="0.25">
      <c r="B633" s="2" t="s">
        <v>3146</v>
      </c>
      <c r="C633" s="4">
        <v>32842.882100000003</v>
      </c>
    </row>
    <row r="634" spans="2:3" x14ac:dyDescent="0.25">
      <c r="B634" s="2" t="s">
        <v>1923</v>
      </c>
      <c r="C634" s="4">
        <v>32830.903899999998</v>
      </c>
    </row>
    <row r="635" spans="2:3" x14ac:dyDescent="0.25">
      <c r="B635" s="2" t="s">
        <v>3147</v>
      </c>
      <c r="C635" s="4">
        <v>32829.533000000003</v>
      </c>
    </row>
    <row r="636" spans="2:3" x14ac:dyDescent="0.25">
      <c r="B636" s="2" t="s">
        <v>2224</v>
      </c>
      <c r="C636" s="4">
        <v>32825.126600000003</v>
      </c>
    </row>
    <row r="637" spans="2:3" x14ac:dyDescent="0.25">
      <c r="B637" s="2" t="s">
        <v>3148</v>
      </c>
      <c r="C637" s="4">
        <v>32820.850699999995</v>
      </c>
    </row>
    <row r="638" spans="2:3" x14ac:dyDescent="0.25">
      <c r="B638" s="2" t="s">
        <v>633</v>
      </c>
      <c r="C638" s="4">
        <v>32812.180500000002</v>
      </c>
    </row>
    <row r="639" spans="2:3" x14ac:dyDescent="0.25">
      <c r="B639" s="2" t="s">
        <v>3149</v>
      </c>
      <c r="C639" s="4">
        <v>32803.6175</v>
      </c>
    </row>
    <row r="640" spans="2:3" x14ac:dyDescent="0.25">
      <c r="B640" s="2" t="s">
        <v>3150</v>
      </c>
      <c r="C640" s="4">
        <v>32772.526400000002</v>
      </c>
    </row>
    <row r="641" spans="2:3" x14ac:dyDescent="0.25">
      <c r="B641" s="2" t="s">
        <v>647</v>
      </c>
      <c r="C641" s="4">
        <v>32765.390500000001</v>
      </c>
    </row>
    <row r="642" spans="2:3" x14ac:dyDescent="0.25">
      <c r="B642" s="2" t="s">
        <v>2035</v>
      </c>
      <c r="C642" s="4">
        <v>32759.439699999999</v>
      </c>
    </row>
    <row r="643" spans="2:3" x14ac:dyDescent="0.25">
      <c r="B643" s="2" t="s">
        <v>3151</v>
      </c>
      <c r="C643" s="4">
        <v>32742.0877</v>
      </c>
    </row>
    <row r="644" spans="2:3" x14ac:dyDescent="0.25">
      <c r="B644" s="2" t="s">
        <v>3152</v>
      </c>
      <c r="C644" s="4">
        <v>32734.365599999997</v>
      </c>
    </row>
    <row r="645" spans="2:3" x14ac:dyDescent="0.25">
      <c r="B645" s="2" t="s">
        <v>3153</v>
      </c>
      <c r="C645" s="4">
        <v>32715.750900000003</v>
      </c>
    </row>
    <row r="646" spans="2:3" x14ac:dyDescent="0.25">
      <c r="B646" s="2" t="s">
        <v>3154</v>
      </c>
      <c r="C646" s="4">
        <v>32702.712500000001</v>
      </c>
    </row>
    <row r="647" spans="2:3" x14ac:dyDescent="0.25">
      <c r="B647" s="2" t="s">
        <v>448</v>
      </c>
      <c r="C647" s="4">
        <v>32695.362899999996</v>
      </c>
    </row>
    <row r="648" spans="2:3" x14ac:dyDescent="0.25">
      <c r="B648" s="2" t="s">
        <v>2510</v>
      </c>
      <c r="C648" s="4">
        <v>32680.348599999998</v>
      </c>
    </row>
    <row r="649" spans="2:3" x14ac:dyDescent="0.25">
      <c r="B649" s="2" t="s">
        <v>3155</v>
      </c>
      <c r="C649" s="4">
        <v>32677.659</v>
      </c>
    </row>
    <row r="650" spans="2:3" x14ac:dyDescent="0.25">
      <c r="B650" s="2" t="s">
        <v>380</v>
      </c>
      <c r="C650" s="4">
        <v>32670.692499999997</v>
      </c>
    </row>
    <row r="651" spans="2:3" x14ac:dyDescent="0.25">
      <c r="B651" s="2" t="s">
        <v>3156</v>
      </c>
      <c r="C651" s="4">
        <v>32644.123799999998</v>
      </c>
    </row>
    <row r="652" spans="2:3" x14ac:dyDescent="0.25">
      <c r="B652" s="2" t="s">
        <v>1778</v>
      </c>
      <c r="C652" s="4">
        <v>32636.5412</v>
      </c>
    </row>
    <row r="653" spans="2:3" x14ac:dyDescent="0.25">
      <c r="B653" s="2" t="s">
        <v>1274</v>
      </c>
      <c r="C653" s="4">
        <v>32629.4571</v>
      </c>
    </row>
    <row r="654" spans="2:3" x14ac:dyDescent="0.25">
      <c r="B654" s="2" t="s">
        <v>3157</v>
      </c>
      <c r="C654" s="4">
        <v>32614.341199999999</v>
      </c>
    </row>
    <row r="655" spans="2:3" x14ac:dyDescent="0.25">
      <c r="B655" s="2" t="s">
        <v>2125</v>
      </c>
      <c r="C655" s="4">
        <v>32547.232799999998</v>
      </c>
    </row>
    <row r="656" spans="2:3" x14ac:dyDescent="0.25">
      <c r="B656" s="2" t="s">
        <v>1471</v>
      </c>
      <c r="C656" s="4">
        <v>32546.688699999999</v>
      </c>
    </row>
    <row r="657" spans="2:3" x14ac:dyDescent="0.25">
      <c r="B657" s="2" t="s">
        <v>1452</v>
      </c>
      <c r="C657" s="4">
        <v>32534.884400000003</v>
      </c>
    </row>
    <row r="658" spans="2:3" x14ac:dyDescent="0.25">
      <c r="B658" s="2" t="s">
        <v>2493</v>
      </c>
      <c r="C658" s="4">
        <v>32523.016100000001</v>
      </c>
    </row>
    <row r="659" spans="2:3" x14ac:dyDescent="0.25">
      <c r="B659" s="2" t="s">
        <v>1616</v>
      </c>
      <c r="C659" s="4">
        <v>32502.648300000001</v>
      </c>
    </row>
    <row r="660" spans="2:3" x14ac:dyDescent="0.25">
      <c r="B660" s="2" t="s">
        <v>1558</v>
      </c>
      <c r="C660" s="4">
        <v>32493.193199999998</v>
      </c>
    </row>
    <row r="661" spans="2:3" x14ac:dyDescent="0.25">
      <c r="B661" s="2" t="s">
        <v>724</v>
      </c>
      <c r="C661" s="4">
        <v>32445.609700000001</v>
      </c>
    </row>
    <row r="662" spans="2:3" x14ac:dyDescent="0.25">
      <c r="B662" s="2" t="s">
        <v>1793</v>
      </c>
      <c r="C662" s="4">
        <v>32406.953699999998</v>
      </c>
    </row>
    <row r="663" spans="2:3" x14ac:dyDescent="0.25">
      <c r="B663" s="2" t="s">
        <v>3158</v>
      </c>
      <c r="C663" s="4">
        <v>32406.647099999998</v>
      </c>
    </row>
    <row r="664" spans="2:3" x14ac:dyDescent="0.25">
      <c r="B664" s="2" t="s">
        <v>3159</v>
      </c>
      <c r="C664" s="4">
        <v>32406.627400000001</v>
      </c>
    </row>
    <row r="665" spans="2:3" x14ac:dyDescent="0.25">
      <c r="B665" s="2" t="s">
        <v>2237</v>
      </c>
      <c r="C665" s="4">
        <v>32390.850299999998</v>
      </c>
    </row>
    <row r="666" spans="2:3" x14ac:dyDescent="0.25">
      <c r="B666" s="2" t="s">
        <v>147</v>
      </c>
      <c r="C666" s="4">
        <v>32369.604599999999</v>
      </c>
    </row>
    <row r="667" spans="2:3" x14ac:dyDescent="0.25">
      <c r="B667" s="2" t="s">
        <v>2774</v>
      </c>
      <c r="C667" s="4">
        <v>32365.744599999998</v>
      </c>
    </row>
    <row r="668" spans="2:3" x14ac:dyDescent="0.25">
      <c r="B668" s="2" t="s">
        <v>436</v>
      </c>
      <c r="C668" s="4">
        <v>32350.107199999999</v>
      </c>
    </row>
    <row r="669" spans="2:3" x14ac:dyDescent="0.25">
      <c r="B669" s="2" t="s">
        <v>1735</v>
      </c>
      <c r="C669" s="4">
        <v>32343.478099999997</v>
      </c>
    </row>
    <row r="670" spans="2:3" x14ac:dyDescent="0.25">
      <c r="B670" s="2" t="s">
        <v>3160</v>
      </c>
      <c r="C670" s="4">
        <v>32336.208699999999</v>
      </c>
    </row>
    <row r="671" spans="2:3" x14ac:dyDescent="0.25">
      <c r="B671" s="2" t="s">
        <v>1543</v>
      </c>
      <c r="C671" s="4">
        <v>32306.305799999998</v>
      </c>
    </row>
    <row r="672" spans="2:3" x14ac:dyDescent="0.25">
      <c r="B672" s="2" t="s">
        <v>1288</v>
      </c>
      <c r="C672" s="4">
        <v>32304.745799999997</v>
      </c>
    </row>
    <row r="673" spans="2:3" x14ac:dyDescent="0.25">
      <c r="B673" s="2" t="s">
        <v>2422</v>
      </c>
      <c r="C673" s="4">
        <v>32238.1351</v>
      </c>
    </row>
    <row r="674" spans="2:3" x14ac:dyDescent="0.25">
      <c r="B674" s="2" t="s">
        <v>3161</v>
      </c>
      <c r="C674" s="4">
        <v>32233.121299999999</v>
      </c>
    </row>
    <row r="675" spans="2:3" x14ac:dyDescent="0.25">
      <c r="B675" s="2" t="s">
        <v>3162</v>
      </c>
      <c r="C675" s="4">
        <v>32207.0056</v>
      </c>
    </row>
    <row r="676" spans="2:3" x14ac:dyDescent="0.25">
      <c r="B676" s="2" t="s">
        <v>1693</v>
      </c>
      <c r="C676" s="4">
        <v>32205.333899999998</v>
      </c>
    </row>
    <row r="677" spans="2:3" x14ac:dyDescent="0.25">
      <c r="B677" s="2" t="s">
        <v>3163</v>
      </c>
      <c r="C677" s="4">
        <v>32200.808699999998</v>
      </c>
    </row>
    <row r="678" spans="2:3" x14ac:dyDescent="0.25">
      <c r="B678" s="2" t="s">
        <v>182</v>
      </c>
      <c r="C678" s="4">
        <v>32187.762999999999</v>
      </c>
    </row>
    <row r="679" spans="2:3" x14ac:dyDescent="0.25">
      <c r="B679" s="2" t="s">
        <v>1384</v>
      </c>
      <c r="C679" s="4">
        <v>32186.768100000005</v>
      </c>
    </row>
    <row r="680" spans="2:3" x14ac:dyDescent="0.25">
      <c r="B680" s="2" t="s">
        <v>3164</v>
      </c>
      <c r="C680" s="4">
        <v>32185.619600000002</v>
      </c>
    </row>
    <row r="681" spans="2:3" x14ac:dyDescent="0.25">
      <c r="B681" s="2" t="s">
        <v>636</v>
      </c>
      <c r="C681" s="4">
        <v>32154.715800000002</v>
      </c>
    </row>
    <row r="682" spans="2:3" x14ac:dyDescent="0.25">
      <c r="B682" s="2" t="s">
        <v>699</v>
      </c>
      <c r="C682" s="4">
        <v>32137.649600000004</v>
      </c>
    </row>
    <row r="683" spans="2:3" x14ac:dyDescent="0.25">
      <c r="B683" s="2" t="s">
        <v>3165</v>
      </c>
      <c r="C683" s="4">
        <v>32137.603299999999</v>
      </c>
    </row>
    <row r="684" spans="2:3" x14ac:dyDescent="0.25">
      <c r="B684" s="2" t="s">
        <v>406</v>
      </c>
      <c r="C684" s="4">
        <v>32077.908100000001</v>
      </c>
    </row>
    <row r="685" spans="2:3" x14ac:dyDescent="0.25">
      <c r="B685" s="2" t="s">
        <v>3166</v>
      </c>
      <c r="C685" s="4">
        <v>32066.596100000002</v>
      </c>
    </row>
    <row r="686" spans="2:3" x14ac:dyDescent="0.25">
      <c r="B686" s="2" t="s">
        <v>2294</v>
      </c>
      <c r="C686" s="4">
        <v>32034.059699999998</v>
      </c>
    </row>
    <row r="687" spans="2:3" x14ac:dyDescent="0.25">
      <c r="B687" s="2" t="s">
        <v>2588</v>
      </c>
      <c r="C687" s="4">
        <v>32033.478700000003</v>
      </c>
    </row>
    <row r="688" spans="2:3" x14ac:dyDescent="0.25">
      <c r="B688" s="2" t="s">
        <v>1783</v>
      </c>
      <c r="C688" s="4">
        <v>32018.563700000002</v>
      </c>
    </row>
    <row r="689" spans="2:3" x14ac:dyDescent="0.25">
      <c r="B689" s="2" t="s">
        <v>2429</v>
      </c>
      <c r="C689" s="4">
        <v>32009.071100000001</v>
      </c>
    </row>
    <row r="690" spans="2:3" x14ac:dyDescent="0.25">
      <c r="B690" s="2" t="s">
        <v>396</v>
      </c>
      <c r="C690" s="4">
        <v>31989.770799999998</v>
      </c>
    </row>
    <row r="691" spans="2:3" x14ac:dyDescent="0.25">
      <c r="B691" s="2" t="s">
        <v>892</v>
      </c>
      <c r="C691" s="4">
        <v>31979.4074</v>
      </c>
    </row>
    <row r="692" spans="2:3" x14ac:dyDescent="0.25">
      <c r="B692" s="2" t="s">
        <v>716</v>
      </c>
      <c r="C692" s="4">
        <v>31978.6355</v>
      </c>
    </row>
    <row r="693" spans="2:3" x14ac:dyDescent="0.25">
      <c r="B693" s="2" t="s">
        <v>3167</v>
      </c>
      <c r="C693" s="4">
        <v>31957.2012</v>
      </c>
    </row>
    <row r="694" spans="2:3" x14ac:dyDescent="0.25">
      <c r="B694" s="2" t="s">
        <v>576</v>
      </c>
      <c r="C694" s="4">
        <v>31956.3171</v>
      </c>
    </row>
    <row r="695" spans="2:3" x14ac:dyDescent="0.25">
      <c r="B695" s="2" t="s">
        <v>2060</v>
      </c>
      <c r="C695" s="4">
        <v>31946.439699999999</v>
      </c>
    </row>
    <row r="696" spans="2:3" x14ac:dyDescent="0.25">
      <c r="B696" s="2" t="s">
        <v>886</v>
      </c>
      <c r="C696" s="4">
        <v>31943.551700000004</v>
      </c>
    </row>
    <row r="697" spans="2:3" x14ac:dyDescent="0.25">
      <c r="B697" s="2" t="s">
        <v>236</v>
      </c>
      <c r="C697" s="4">
        <v>31940.691799999997</v>
      </c>
    </row>
    <row r="698" spans="2:3" x14ac:dyDescent="0.25">
      <c r="B698" s="2" t="s">
        <v>1853</v>
      </c>
      <c r="C698" s="4">
        <v>31940.691500000001</v>
      </c>
    </row>
    <row r="699" spans="2:3" x14ac:dyDescent="0.25">
      <c r="B699" s="2" t="s">
        <v>738</v>
      </c>
      <c r="C699" s="4">
        <v>31929.538300000004</v>
      </c>
    </row>
    <row r="700" spans="2:3" x14ac:dyDescent="0.25">
      <c r="B700" s="2" t="s">
        <v>3168</v>
      </c>
      <c r="C700" s="4">
        <v>31928.893599999999</v>
      </c>
    </row>
    <row r="701" spans="2:3" x14ac:dyDescent="0.25">
      <c r="B701" s="2" t="s">
        <v>1841</v>
      </c>
      <c r="C701" s="4">
        <v>31928.611199999999</v>
      </c>
    </row>
    <row r="702" spans="2:3" x14ac:dyDescent="0.25">
      <c r="B702" s="2" t="s">
        <v>2133</v>
      </c>
      <c r="C702" s="4">
        <v>31904.269399999997</v>
      </c>
    </row>
    <row r="703" spans="2:3" x14ac:dyDescent="0.25">
      <c r="B703" s="2" t="s">
        <v>3169</v>
      </c>
      <c r="C703" s="4">
        <v>31894.881399999998</v>
      </c>
    </row>
    <row r="704" spans="2:3" x14ac:dyDescent="0.25">
      <c r="B704" s="2" t="s">
        <v>748</v>
      </c>
      <c r="C704" s="4">
        <v>31886.519700000001</v>
      </c>
    </row>
    <row r="705" spans="2:3" x14ac:dyDescent="0.25">
      <c r="B705" s="2" t="s">
        <v>619</v>
      </c>
      <c r="C705" s="4">
        <v>31855.5399</v>
      </c>
    </row>
    <row r="706" spans="2:3" x14ac:dyDescent="0.25">
      <c r="B706" s="2" t="s">
        <v>3170</v>
      </c>
      <c r="C706" s="4">
        <v>31840.112699999998</v>
      </c>
    </row>
    <row r="707" spans="2:3" x14ac:dyDescent="0.25">
      <c r="B707" s="2" t="s">
        <v>3171</v>
      </c>
      <c r="C707" s="4">
        <v>31820.1014</v>
      </c>
    </row>
    <row r="708" spans="2:3" x14ac:dyDescent="0.25">
      <c r="B708" s="2" t="s">
        <v>1654</v>
      </c>
      <c r="C708" s="4">
        <v>31814.615599999997</v>
      </c>
    </row>
    <row r="709" spans="2:3" x14ac:dyDescent="0.25">
      <c r="B709" s="2" t="s">
        <v>1679</v>
      </c>
      <c r="C709" s="4">
        <v>31762.798200000001</v>
      </c>
    </row>
    <row r="710" spans="2:3" x14ac:dyDescent="0.25">
      <c r="B710" s="2" t="s">
        <v>1846</v>
      </c>
      <c r="C710" s="4">
        <v>31752.7039</v>
      </c>
    </row>
    <row r="711" spans="2:3" x14ac:dyDescent="0.25">
      <c r="B711" s="2" t="s">
        <v>3172</v>
      </c>
      <c r="C711" s="4">
        <v>31745.493299999998</v>
      </c>
    </row>
    <row r="712" spans="2:3" x14ac:dyDescent="0.25">
      <c r="B712" s="2" t="s">
        <v>3173</v>
      </c>
      <c r="C712" s="4">
        <v>31730.957399999999</v>
      </c>
    </row>
    <row r="713" spans="2:3" x14ac:dyDescent="0.25">
      <c r="B713" s="2" t="s">
        <v>3174</v>
      </c>
      <c r="C713" s="4">
        <v>31725.256999999998</v>
      </c>
    </row>
    <row r="714" spans="2:3" x14ac:dyDescent="0.25">
      <c r="B714" s="2" t="s">
        <v>1708</v>
      </c>
      <c r="C714" s="4">
        <v>31719.117900000005</v>
      </c>
    </row>
    <row r="715" spans="2:3" x14ac:dyDescent="0.25">
      <c r="B715" s="2" t="s">
        <v>2056</v>
      </c>
      <c r="C715" s="4">
        <v>31717.287599999996</v>
      </c>
    </row>
    <row r="716" spans="2:3" x14ac:dyDescent="0.25">
      <c r="B716" s="2" t="s">
        <v>3175</v>
      </c>
      <c r="C716" s="4">
        <v>31712.112799999999</v>
      </c>
    </row>
    <row r="717" spans="2:3" x14ac:dyDescent="0.25">
      <c r="B717" s="2" t="s">
        <v>3176</v>
      </c>
      <c r="C717" s="4">
        <v>31703.942800000001</v>
      </c>
    </row>
    <row r="718" spans="2:3" x14ac:dyDescent="0.25">
      <c r="B718" s="2" t="s">
        <v>3177</v>
      </c>
      <c r="C718" s="4">
        <v>31659.382399999999</v>
      </c>
    </row>
    <row r="719" spans="2:3" x14ac:dyDescent="0.25">
      <c r="B719" s="2" t="s">
        <v>3178</v>
      </c>
      <c r="C719" s="4">
        <v>31622.910400000001</v>
      </c>
    </row>
    <row r="720" spans="2:3" x14ac:dyDescent="0.25">
      <c r="B720" s="2" t="s">
        <v>1995</v>
      </c>
      <c r="C720" s="4">
        <v>31572.374999999996</v>
      </c>
    </row>
    <row r="721" spans="2:3" x14ac:dyDescent="0.25">
      <c r="B721" s="2" t="s">
        <v>3179</v>
      </c>
      <c r="C721" s="4">
        <v>31556.322</v>
      </c>
    </row>
    <row r="722" spans="2:3" x14ac:dyDescent="0.25">
      <c r="B722" s="2" t="s">
        <v>3180</v>
      </c>
      <c r="C722" s="4">
        <v>31552.766299999999</v>
      </c>
    </row>
    <row r="723" spans="2:3" x14ac:dyDescent="0.25">
      <c r="B723" s="2" t="s">
        <v>2485</v>
      </c>
      <c r="C723" s="4">
        <v>31538.586800000001</v>
      </c>
    </row>
    <row r="724" spans="2:3" x14ac:dyDescent="0.25">
      <c r="B724" s="2" t="s">
        <v>3181</v>
      </c>
      <c r="C724" s="4">
        <v>31527.4781</v>
      </c>
    </row>
    <row r="725" spans="2:3" x14ac:dyDescent="0.25">
      <c r="B725" s="2" t="s">
        <v>2578</v>
      </c>
      <c r="C725" s="4">
        <v>31516.7114</v>
      </c>
    </row>
    <row r="726" spans="2:3" x14ac:dyDescent="0.25">
      <c r="B726" s="2" t="s">
        <v>3182</v>
      </c>
      <c r="C726" s="4">
        <v>31500.425800000001</v>
      </c>
    </row>
    <row r="727" spans="2:3" x14ac:dyDescent="0.25">
      <c r="B727" s="2" t="s">
        <v>3183</v>
      </c>
      <c r="C727" s="4">
        <v>31494.107100000001</v>
      </c>
    </row>
    <row r="728" spans="2:3" x14ac:dyDescent="0.25">
      <c r="B728" s="2" t="s">
        <v>490</v>
      </c>
      <c r="C728" s="4">
        <v>31467.356399999997</v>
      </c>
    </row>
    <row r="729" spans="2:3" x14ac:dyDescent="0.25">
      <c r="B729" s="2" t="s">
        <v>939</v>
      </c>
      <c r="C729" s="4">
        <v>31460.330900000001</v>
      </c>
    </row>
    <row r="730" spans="2:3" x14ac:dyDescent="0.25">
      <c r="B730" s="2" t="s">
        <v>1358</v>
      </c>
      <c r="C730" s="4">
        <v>31421.986100000002</v>
      </c>
    </row>
    <row r="731" spans="2:3" x14ac:dyDescent="0.25">
      <c r="B731" s="2" t="s">
        <v>3184</v>
      </c>
      <c r="C731" s="4">
        <v>31413.471700000002</v>
      </c>
    </row>
    <row r="732" spans="2:3" x14ac:dyDescent="0.25">
      <c r="B732" s="2" t="s">
        <v>153</v>
      </c>
      <c r="C732" s="4">
        <v>31402.169699999999</v>
      </c>
    </row>
    <row r="733" spans="2:3" x14ac:dyDescent="0.25">
      <c r="B733" s="2" t="s">
        <v>3185</v>
      </c>
      <c r="C733" s="4">
        <v>31401.261500000001</v>
      </c>
    </row>
    <row r="734" spans="2:3" x14ac:dyDescent="0.25">
      <c r="B734" s="2" t="s">
        <v>1522</v>
      </c>
      <c r="C734" s="4">
        <v>31400.845499999999</v>
      </c>
    </row>
    <row r="735" spans="2:3" x14ac:dyDescent="0.25">
      <c r="B735" s="2" t="s">
        <v>2107</v>
      </c>
      <c r="C735" s="4">
        <v>31399.241299999998</v>
      </c>
    </row>
    <row r="736" spans="2:3" x14ac:dyDescent="0.25">
      <c r="B736" s="2" t="s">
        <v>3186</v>
      </c>
      <c r="C736" s="4">
        <v>31373.098900000001</v>
      </c>
    </row>
    <row r="737" spans="2:3" x14ac:dyDescent="0.25">
      <c r="B737" s="2" t="s">
        <v>2677</v>
      </c>
      <c r="C737" s="4">
        <v>31372.836800000001</v>
      </c>
    </row>
    <row r="738" spans="2:3" x14ac:dyDescent="0.25">
      <c r="B738" s="2" t="s">
        <v>3187</v>
      </c>
      <c r="C738" s="4">
        <v>31369.670100000003</v>
      </c>
    </row>
    <row r="739" spans="2:3" x14ac:dyDescent="0.25">
      <c r="B739" s="2" t="s">
        <v>3188</v>
      </c>
      <c r="C739" s="4">
        <v>31367.627700000005</v>
      </c>
    </row>
    <row r="740" spans="2:3" x14ac:dyDescent="0.25">
      <c r="B740" s="2" t="s">
        <v>739</v>
      </c>
      <c r="C740" s="4">
        <v>31326.573999999997</v>
      </c>
    </row>
    <row r="741" spans="2:3" x14ac:dyDescent="0.25">
      <c r="B741" s="2" t="s">
        <v>1447</v>
      </c>
      <c r="C741" s="4">
        <v>31315.1217</v>
      </c>
    </row>
    <row r="742" spans="2:3" x14ac:dyDescent="0.25">
      <c r="B742" s="2" t="s">
        <v>3189</v>
      </c>
      <c r="C742" s="4">
        <v>31290.8125</v>
      </c>
    </row>
    <row r="743" spans="2:3" x14ac:dyDescent="0.25">
      <c r="B743" s="2" t="s">
        <v>193</v>
      </c>
      <c r="C743" s="4">
        <v>31235.200999999997</v>
      </c>
    </row>
    <row r="744" spans="2:3" x14ac:dyDescent="0.25">
      <c r="B744" s="2" t="s">
        <v>2664</v>
      </c>
      <c r="C744" s="4">
        <v>31233.485800000002</v>
      </c>
    </row>
    <row r="745" spans="2:3" x14ac:dyDescent="0.25">
      <c r="B745" s="2" t="s">
        <v>3190</v>
      </c>
      <c r="C745" s="4">
        <v>31215.360799999995</v>
      </c>
    </row>
    <row r="746" spans="2:3" x14ac:dyDescent="0.25">
      <c r="B746" s="2" t="s">
        <v>3191</v>
      </c>
      <c r="C746" s="4">
        <v>31205.615599999997</v>
      </c>
    </row>
    <row r="747" spans="2:3" x14ac:dyDescent="0.25">
      <c r="B747" s="2" t="s">
        <v>3192</v>
      </c>
      <c r="C747" s="4">
        <v>31202.478400000004</v>
      </c>
    </row>
    <row r="748" spans="2:3" x14ac:dyDescent="0.25">
      <c r="B748" s="2" t="s">
        <v>3193</v>
      </c>
      <c r="C748" s="4">
        <v>31185.342400000001</v>
      </c>
    </row>
    <row r="749" spans="2:3" x14ac:dyDescent="0.25">
      <c r="B749" s="2" t="s">
        <v>1226</v>
      </c>
      <c r="C749" s="4">
        <v>31170.835800000001</v>
      </c>
    </row>
    <row r="750" spans="2:3" x14ac:dyDescent="0.25">
      <c r="B750" s="2" t="s">
        <v>838</v>
      </c>
      <c r="C750" s="4">
        <v>31161.808199999999</v>
      </c>
    </row>
    <row r="751" spans="2:3" x14ac:dyDescent="0.25">
      <c r="B751" s="2" t="s">
        <v>2516</v>
      </c>
      <c r="C751" s="4">
        <v>31135.923499999997</v>
      </c>
    </row>
    <row r="752" spans="2:3" x14ac:dyDescent="0.25">
      <c r="B752" s="2" t="s">
        <v>3194</v>
      </c>
      <c r="C752" s="4">
        <v>31115.547699999999</v>
      </c>
    </row>
    <row r="753" spans="2:3" x14ac:dyDescent="0.25">
      <c r="B753" s="2" t="s">
        <v>3195</v>
      </c>
      <c r="C753" s="4">
        <v>31110.5573</v>
      </c>
    </row>
    <row r="754" spans="2:3" x14ac:dyDescent="0.25">
      <c r="B754" s="2" t="s">
        <v>1029</v>
      </c>
      <c r="C754" s="4">
        <v>31098.359400000001</v>
      </c>
    </row>
    <row r="755" spans="2:3" x14ac:dyDescent="0.25">
      <c r="B755" s="2" t="s">
        <v>2311</v>
      </c>
      <c r="C755" s="4">
        <v>31095.622299999999</v>
      </c>
    </row>
    <row r="756" spans="2:3" x14ac:dyDescent="0.25">
      <c r="B756" s="2" t="s">
        <v>3196</v>
      </c>
      <c r="C756" s="4">
        <v>31087.577700000002</v>
      </c>
    </row>
    <row r="757" spans="2:3" x14ac:dyDescent="0.25">
      <c r="B757" s="2" t="s">
        <v>2320</v>
      </c>
      <c r="C757" s="4">
        <v>31070.195200000002</v>
      </c>
    </row>
    <row r="758" spans="2:3" x14ac:dyDescent="0.25">
      <c r="B758" s="2" t="s">
        <v>3197</v>
      </c>
      <c r="C758" s="4">
        <v>31065.0229</v>
      </c>
    </row>
    <row r="759" spans="2:3" x14ac:dyDescent="0.25">
      <c r="B759" s="2" t="s">
        <v>2776</v>
      </c>
      <c r="C759" s="4">
        <v>31061.042200000004</v>
      </c>
    </row>
    <row r="760" spans="2:3" x14ac:dyDescent="0.25">
      <c r="B760" s="2" t="s">
        <v>536</v>
      </c>
      <c r="C760" s="4">
        <v>31050.282899999998</v>
      </c>
    </row>
    <row r="761" spans="2:3" x14ac:dyDescent="0.25">
      <c r="B761" s="2" t="s">
        <v>655</v>
      </c>
      <c r="C761" s="4">
        <v>31047.312300000001</v>
      </c>
    </row>
    <row r="762" spans="2:3" x14ac:dyDescent="0.25">
      <c r="B762" s="2" t="s">
        <v>3198</v>
      </c>
      <c r="C762" s="4">
        <v>31042.553500000002</v>
      </c>
    </row>
    <row r="763" spans="2:3" x14ac:dyDescent="0.25">
      <c r="B763" s="2" t="s">
        <v>312</v>
      </c>
      <c r="C763" s="4">
        <v>31036.9571</v>
      </c>
    </row>
    <row r="764" spans="2:3" x14ac:dyDescent="0.25">
      <c r="B764" s="2" t="s">
        <v>3199</v>
      </c>
      <c r="C764" s="4">
        <v>31000.069500000001</v>
      </c>
    </row>
    <row r="765" spans="2:3" x14ac:dyDescent="0.25">
      <c r="B765" s="2" t="s">
        <v>3200</v>
      </c>
      <c r="C765" s="4">
        <v>30989.64</v>
      </c>
    </row>
    <row r="766" spans="2:3" x14ac:dyDescent="0.25">
      <c r="B766" s="2" t="s">
        <v>407</v>
      </c>
      <c r="C766" s="4">
        <v>30984.542399999998</v>
      </c>
    </row>
    <row r="767" spans="2:3" x14ac:dyDescent="0.25">
      <c r="B767" s="2" t="s">
        <v>2140</v>
      </c>
      <c r="C767" s="4">
        <v>30975.037</v>
      </c>
    </row>
    <row r="768" spans="2:3" x14ac:dyDescent="0.25">
      <c r="B768" s="2" t="s">
        <v>3201</v>
      </c>
      <c r="C768" s="4">
        <v>30961.133999999998</v>
      </c>
    </row>
    <row r="769" spans="2:3" x14ac:dyDescent="0.25">
      <c r="B769" s="2" t="s">
        <v>3202</v>
      </c>
      <c r="C769" s="4">
        <v>30945.971600000001</v>
      </c>
    </row>
    <row r="770" spans="2:3" x14ac:dyDescent="0.25">
      <c r="B770" s="2" t="s">
        <v>195</v>
      </c>
      <c r="C770" s="4">
        <v>30937.298400000003</v>
      </c>
    </row>
    <row r="771" spans="2:3" x14ac:dyDescent="0.25">
      <c r="B771" s="2" t="s">
        <v>2419</v>
      </c>
      <c r="C771" s="4">
        <v>30923.9738</v>
      </c>
    </row>
    <row r="772" spans="2:3" x14ac:dyDescent="0.25">
      <c r="B772" s="2" t="s">
        <v>3203</v>
      </c>
      <c r="C772" s="4">
        <v>30915.840599999996</v>
      </c>
    </row>
    <row r="773" spans="2:3" x14ac:dyDescent="0.25">
      <c r="B773" s="2" t="s">
        <v>2772</v>
      </c>
      <c r="C773" s="4">
        <v>30883.506699999998</v>
      </c>
    </row>
    <row r="774" spans="2:3" x14ac:dyDescent="0.25">
      <c r="B774" s="2" t="s">
        <v>3204</v>
      </c>
      <c r="C774" s="4">
        <v>30877.648100000002</v>
      </c>
    </row>
    <row r="775" spans="2:3" x14ac:dyDescent="0.25">
      <c r="B775" s="2" t="s">
        <v>3205</v>
      </c>
      <c r="C775" s="4">
        <v>30866.931700000001</v>
      </c>
    </row>
    <row r="776" spans="2:3" x14ac:dyDescent="0.25">
      <c r="B776" s="2" t="s">
        <v>1918</v>
      </c>
      <c r="C776" s="4">
        <v>30862.120800000004</v>
      </c>
    </row>
    <row r="777" spans="2:3" x14ac:dyDescent="0.25">
      <c r="B777" s="2" t="s">
        <v>3206</v>
      </c>
      <c r="C777" s="4">
        <v>30860.872000000003</v>
      </c>
    </row>
    <row r="778" spans="2:3" x14ac:dyDescent="0.25">
      <c r="B778" s="2" t="s">
        <v>1828</v>
      </c>
      <c r="C778" s="4">
        <v>30850.166700000002</v>
      </c>
    </row>
    <row r="779" spans="2:3" x14ac:dyDescent="0.25">
      <c r="B779" s="2" t="s">
        <v>2191</v>
      </c>
      <c r="C779" s="4">
        <v>30838.096700000002</v>
      </c>
    </row>
    <row r="780" spans="2:3" x14ac:dyDescent="0.25">
      <c r="B780" s="2" t="s">
        <v>3207</v>
      </c>
      <c r="C780" s="4">
        <v>30832.400000000001</v>
      </c>
    </row>
    <row r="781" spans="2:3" x14ac:dyDescent="0.25">
      <c r="B781" s="2" t="s">
        <v>1883</v>
      </c>
      <c r="C781" s="4">
        <v>30831.672299999998</v>
      </c>
    </row>
    <row r="782" spans="2:3" x14ac:dyDescent="0.25">
      <c r="B782" s="2" t="s">
        <v>2162</v>
      </c>
      <c r="C782" s="4">
        <v>30823.309000000001</v>
      </c>
    </row>
    <row r="783" spans="2:3" x14ac:dyDescent="0.25">
      <c r="B783" s="2" t="s">
        <v>249</v>
      </c>
      <c r="C783" s="4">
        <v>30790.313599999998</v>
      </c>
    </row>
    <row r="784" spans="2:3" x14ac:dyDescent="0.25">
      <c r="B784" s="2" t="s">
        <v>3208</v>
      </c>
      <c r="C784" s="4">
        <v>30767.7546</v>
      </c>
    </row>
    <row r="785" spans="2:3" x14ac:dyDescent="0.25">
      <c r="B785" s="2" t="s">
        <v>1374</v>
      </c>
      <c r="C785" s="4">
        <v>30766.335499999997</v>
      </c>
    </row>
    <row r="786" spans="2:3" x14ac:dyDescent="0.25">
      <c r="B786" s="2" t="s">
        <v>2358</v>
      </c>
      <c r="C786" s="4">
        <v>30761.082799999996</v>
      </c>
    </row>
    <row r="787" spans="2:3" x14ac:dyDescent="0.25">
      <c r="B787" s="2" t="s">
        <v>3209</v>
      </c>
      <c r="C787" s="4">
        <v>30759.501800000002</v>
      </c>
    </row>
    <row r="788" spans="2:3" x14ac:dyDescent="0.25">
      <c r="B788" s="2" t="s">
        <v>3210</v>
      </c>
      <c r="C788" s="4">
        <v>30754.2209</v>
      </c>
    </row>
    <row r="789" spans="2:3" x14ac:dyDescent="0.25">
      <c r="B789" s="2" t="s">
        <v>3211</v>
      </c>
      <c r="C789" s="4">
        <v>30749.52</v>
      </c>
    </row>
    <row r="790" spans="2:3" x14ac:dyDescent="0.25">
      <c r="B790" s="2" t="s">
        <v>976</v>
      </c>
      <c r="C790" s="4">
        <v>30743.514600000006</v>
      </c>
    </row>
    <row r="791" spans="2:3" x14ac:dyDescent="0.25">
      <c r="B791" s="2" t="s">
        <v>335</v>
      </c>
      <c r="C791" s="4">
        <v>30736.289100000005</v>
      </c>
    </row>
    <row r="792" spans="2:3" x14ac:dyDescent="0.25">
      <c r="B792" s="2" t="s">
        <v>1548</v>
      </c>
      <c r="C792" s="4">
        <v>30727.973000000002</v>
      </c>
    </row>
    <row r="793" spans="2:3" x14ac:dyDescent="0.25">
      <c r="B793" s="2" t="s">
        <v>944</v>
      </c>
      <c r="C793" s="4">
        <v>30726.2461</v>
      </c>
    </row>
    <row r="794" spans="2:3" x14ac:dyDescent="0.25">
      <c r="B794" s="2" t="s">
        <v>3212</v>
      </c>
      <c r="C794" s="4">
        <v>30715.612699999998</v>
      </c>
    </row>
    <row r="795" spans="2:3" x14ac:dyDescent="0.25">
      <c r="B795" s="2" t="s">
        <v>3213</v>
      </c>
      <c r="C795" s="4">
        <v>30712.069399999997</v>
      </c>
    </row>
    <row r="796" spans="2:3" x14ac:dyDescent="0.25">
      <c r="B796" s="2" t="s">
        <v>3214</v>
      </c>
      <c r="C796" s="4">
        <v>30702.736499999999</v>
      </c>
    </row>
    <row r="797" spans="2:3" x14ac:dyDescent="0.25">
      <c r="B797" s="2" t="s">
        <v>3215</v>
      </c>
      <c r="C797" s="4">
        <v>30684.725699999995</v>
      </c>
    </row>
    <row r="798" spans="2:3" x14ac:dyDescent="0.25">
      <c r="B798" s="2" t="s">
        <v>333</v>
      </c>
      <c r="C798" s="4">
        <v>30678.881999999998</v>
      </c>
    </row>
    <row r="799" spans="2:3" x14ac:dyDescent="0.25">
      <c r="B799" s="2" t="s">
        <v>3216</v>
      </c>
      <c r="C799" s="4">
        <v>30677.244900000002</v>
      </c>
    </row>
    <row r="800" spans="2:3" x14ac:dyDescent="0.25">
      <c r="B800" s="2" t="s">
        <v>3217</v>
      </c>
      <c r="C800" s="4">
        <v>30673.7382</v>
      </c>
    </row>
    <row r="801" spans="2:3" x14ac:dyDescent="0.25">
      <c r="B801" s="2" t="s">
        <v>3218</v>
      </c>
      <c r="C801" s="4">
        <v>30664.486199999999</v>
      </c>
    </row>
    <row r="802" spans="2:3" x14ac:dyDescent="0.25">
      <c r="B802" s="2" t="s">
        <v>3219</v>
      </c>
      <c r="C802" s="4">
        <v>30641.823400000001</v>
      </c>
    </row>
    <row r="803" spans="2:3" x14ac:dyDescent="0.25">
      <c r="B803" s="2" t="s">
        <v>3220</v>
      </c>
      <c r="C803" s="4">
        <v>30638.021200000003</v>
      </c>
    </row>
    <row r="804" spans="2:3" x14ac:dyDescent="0.25">
      <c r="B804" s="2" t="s">
        <v>469</v>
      </c>
      <c r="C804" s="4">
        <v>30629.9483</v>
      </c>
    </row>
    <row r="805" spans="2:3" x14ac:dyDescent="0.25">
      <c r="B805" s="2" t="s">
        <v>856</v>
      </c>
      <c r="C805" s="4">
        <v>30606.189600000002</v>
      </c>
    </row>
    <row r="806" spans="2:3" x14ac:dyDescent="0.25">
      <c r="B806" s="2" t="s">
        <v>916</v>
      </c>
      <c r="C806" s="4">
        <v>30594.431399999998</v>
      </c>
    </row>
    <row r="807" spans="2:3" x14ac:dyDescent="0.25">
      <c r="B807" s="2" t="s">
        <v>3221</v>
      </c>
      <c r="C807" s="4">
        <v>30582.507900000004</v>
      </c>
    </row>
    <row r="808" spans="2:3" x14ac:dyDescent="0.25">
      <c r="B808" s="2" t="s">
        <v>878</v>
      </c>
      <c r="C808" s="4">
        <v>30581.953300000001</v>
      </c>
    </row>
    <row r="809" spans="2:3" x14ac:dyDescent="0.25">
      <c r="B809" s="2" t="s">
        <v>3222</v>
      </c>
      <c r="C809" s="4">
        <v>30581.119599999998</v>
      </c>
    </row>
    <row r="810" spans="2:3" x14ac:dyDescent="0.25">
      <c r="B810" s="2" t="s">
        <v>557</v>
      </c>
      <c r="C810" s="4">
        <v>30572.524799999999</v>
      </c>
    </row>
    <row r="811" spans="2:3" x14ac:dyDescent="0.25">
      <c r="B811" s="2" t="s">
        <v>3223</v>
      </c>
      <c r="C811" s="4">
        <v>30569.764499999997</v>
      </c>
    </row>
    <row r="812" spans="2:3" x14ac:dyDescent="0.25">
      <c r="B812" s="2" t="s">
        <v>3224</v>
      </c>
      <c r="C812" s="4">
        <v>30565.867999999999</v>
      </c>
    </row>
    <row r="813" spans="2:3" x14ac:dyDescent="0.25">
      <c r="B813" s="2" t="s">
        <v>3225</v>
      </c>
      <c r="C813" s="4">
        <v>30557.3531</v>
      </c>
    </row>
    <row r="814" spans="2:3" x14ac:dyDescent="0.25">
      <c r="B814" s="2" t="s">
        <v>3226</v>
      </c>
      <c r="C814" s="4">
        <v>30540.867900000001</v>
      </c>
    </row>
    <row r="815" spans="2:3" x14ac:dyDescent="0.25">
      <c r="B815" s="2" t="s">
        <v>2752</v>
      </c>
      <c r="C815" s="4">
        <v>30525.518200000006</v>
      </c>
    </row>
    <row r="816" spans="2:3" x14ac:dyDescent="0.25">
      <c r="B816" s="2" t="s">
        <v>386</v>
      </c>
      <c r="C816" s="4">
        <v>30505.5553</v>
      </c>
    </row>
    <row r="817" spans="2:3" x14ac:dyDescent="0.25">
      <c r="B817" s="2" t="s">
        <v>3227</v>
      </c>
      <c r="C817" s="4">
        <v>30481.141500000002</v>
      </c>
    </row>
    <row r="818" spans="2:3" x14ac:dyDescent="0.25">
      <c r="B818" s="2" t="s">
        <v>3228</v>
      </c>
      <c r="C818" s="4">
        <v>30479.821200000002</v>
      </c>
    </row>
    <row r="819" spans="2:3" x14ac:dyDescent="0.25">
      <c r="B819" s="2" t="s">
        <v>1255</v>
      </c>
      <c r="C819" s="4">
        <v>30451.530000000002</v>
      </c>
    </row>
    <row r="820" spans="2:3" x14ac:dyDescent="0.25">
      <c r="B820" s="2" t="s">
        <v>3229</v>
      </c>
      <c r="C820" s="4">
        <v>30443.540300000001</v>
      </c>
    </row>
    <row r="821" spans="2:3" x14ac:dyDescent="0.25">
      <c r="B821" s="2" t="s">
        <v>1260</v>
      </c>
      <c r="C821" s="4">
        <v>30442.2192</v>
      </c>
    </row>
    <row r="822" spans="2:3" x14ac:dyDescent="0.25">
      <c r="B822" s="2" t="s">
        <v>3230</v>
      </c>
      <c r="C822" s="4">
        <v>30439.537299999996</v>
      </c>
    </row>
    <row r="823" spans="2:3" x14ac:dyDescent="0.25">
      <c r="B823" s="2" t="s">
        <v>3231</v>
      </c>
      <c r="C823" s="4">
        <v>30436.722900000001</v>
      </c>
    </row>
    <row r="824" spans="2:3" x14ac:dyDescent="0.25">
      <c r="B824" s="2" t="s">
        <v>624</v>
      </c>
      <c r="C824" s="4">
        <v>30394.292800000003</v>
      </c>
    </row>
    <row r="825" spans="2:3" x14ac:dyDescent="0.25">
      <c r="B825" s="2" t="s">
        <v>736</v>
      </c>
      <c r="C825" s="4">
        <v>30392.895</v>
      </c>
    </row>
    <row r="826" spans="2:3" x14ac:dyDescent="0.25">
      <c r="B826" s="2" t="s">
        <v>316</v>
      </c>
      <c r="C826" s="4">
        <v>30370.088800000001</v>
      </c>
    </row>
    <row r="827" spans="2:3" x14ac:dyDescent="0.25">
      <c r="B827" s="2" t="s">
        <v>860</v>
      </c>
      <c r="C827" s="4">
        <v>30352.596600000001</v>
      </c>
    </row>
    <row r="828" spans="2:3" x14ac:dyDescent="0.25">
      <c r="B828" s="2" t="s">
        <v>3232</v>
      </c>
      <c r="C828" s="4">
        <v>30344.101300000002</v>
      </c>
    </row>
    <row r="829" spans="2:3" x14ac:dyDescent="0.25">
      <c r="B829" s="2" t="s">
        <v>868</v>
      </c>
      <c r="C829" s="4">
        <v>30341.393900000003</v>
      </c>
    </row>
    <row r="830" spans="2:3" x14ac:dyDescent="0.25">
      <c r="B830" s="2" t="s">
        <v>3233</v>
      </c>
      <c r="C830" s="4">
        <v>30311.662899999999</v>
      </c>
    </row>
    <row r="831" spans="2:3" x14ac:dyDescent="0.25">
      <c r="B831" s="2" t="s">
        <v>3234</v>
      </c>
      <c r="C831" s="4">
        <v>30309.131400000006</v>
      </c>
    </row>
    <row r="832" spans="2:3" x14ac:dyDescent="0.25">
      <c r="B832" s="2" t="s">
        <v>3235</v>
      </c>
      <c r="C832" s="4">
        <v>30287.121399999996</v>
      </c>
    </row>
    <row r="833" spans="2:3" x14ac:dyDescent="0.25">
      <c r="B833" s="2" t="s">
        <v>3236</v>
      </c>
      <c r="C833" s="4">
        <v>30283.412100000001</v>
      </c>
    </row>
    <row r="834" spans="2:3" x14ac:dyDescent="0.25">
      <c r="B834" s="2" t="s">
        <v>3237</v>
      </c>
      <c r="C834" s="4">
        <v>30250.394100000001</v>
      </c>
    </row>
    <row r="835" spans="2:3" x14ac:dyDescent="0.25">
      <c r="B835" s="2" t="s">
        <v>3238</v>
      </c>
      <c r="C835" s="4">
        <v>30234.824800000002</v>
      </c>
    </row>
    <row r="836" spans="2:3" x14ac:dyDescent="0.25">
      <c r="B836" s="2" t="s">
        <v>3239</v>
      </c>
      <c r="C836" s="4">
        <v>30223.7618</v>
      </c>
    </row>
    <row r="837" spans="2:3" x14ac:dyDescent="0.25">
      <c r="B837" s="2" t="s">
        <v>3240</v>
      </c>
      <c r="C837" s="4">
        <v>30213.572799999998</v>
      </c>
    </row>
    <row r="838" spans="2:3" x14ac:dyDescent="0.25">
      <c r="B838" s="2" t="s">
        <v>283</v>
      </c>
      <c r="C838" s="4">
        <v>30186.319200000002</v>
      </c>
    </row>
    <row r="839" spans="2:3" x14ac:dyDescent="0.25">
      <c r="B839" s="2" t="s">
        <v>1688</v>
      </c>
      <c r="C839" s="4">
        <v>30165.288799999998</v>
      </c>
    </row>
    <row r="840" spans="2:3" x14ac:dyDescent="0.25">
      <c r="B840" s="2" t="s">
        <v>2616</v>
      </c>
      <c r="C840" s="4">
        <v>30155.922500000001</v>
      </c>
    </row>
    <row r="841" spans="2:3" x14ac:dyDescent="0.25">
      <c r="B841" s="2" t="s">
        <v>3241</v>
      </c>
      <c r="C841" s="4">
        <v>30147.028200000001</v>
      </c>
    </row>
    <row r="842" spans="2:3" x14ac:dyDescent="0.25">
      <c r="B842" s="2" t="s">
        <v>3242</v>
      </c>
      <c r="C842" s="4">
        <v>30146.111500000003</v>
      </c>
    </row>
    <row r="843" spans="2:3" x14ac:dyDescent="0.25">
      <c r="B843" s="2" t="s">
        <v>3243</v>
      </c>
      <c r="C843" s="4">
        <v>30141.088300000003</v>
      </c>
    </row>
    <row r="844" spans="2:3" x14ac:dyDescent="0.25">
      <c r="B844" s="2" t="s">
        <v>1333</v>
      </c>
      <c r="C844" s="4">
        <v>30140.290499999999</v>
      </c>
    </row>
    <row r="845" spans="2:3" x14ac:dyDescent="0.25">
      <c r="B845" s="2" t="s">
        <v>1465</v>
      </c>
      <c r="C845" s="4">
        <v>30134.821400000001</v>
      </c>
    </row>
    <row r="846" spans="2:3" x14ac:dyDescent="0.25">
      <c r="B846" s="2" t="s">
        <v>3244</v>
      </c>
      <c r="C846" s="4">
        <v>30130.527100000003</v>
      </c>
    </row>
    <row r="847" spans="2:3" x14ac:dyDescent="0.25">
      <c r="B847" s="2" t="s">
        <v>2341</v>
      </c>
      <c r="C847" s="4">
        <v>30117.052</v>
      </c>
    </row>
    <row r="848" spans="2:3" x14ac:dyDescent="0.25">
      <c r="B848" s="2" t="s">
        <v>3245</v>
      </c>
      <c r="C848" s="4">
        <v>30094.4725</v>
      </c>
    </row>
    <row r="849" spans="2:3" x14ac:dyDescent="0.25">
      <c r="B849" s="2" t="s">
        <v>1227</v>
      </c>
      <c r="C849" s="4">
        <v>30093.954300000001</v>
      </c>
    </row>
    <row r="850" spans="2:3" x14ac:dyDescent="0.25">
      <c r="B850" s="2" t="s">
        <v>3246</v>
      </c>
      <c r="C850" s="4">
        <v>30092.371200000001</v>
      </c>
    </row>
    <row r="851" spans="2:3" x14ac:dyDescent="0.25">
      <c r="B851" s="2" t="s">
        <v>3247</v>
      </c>
      <c r="C851" s="4">
        <v>30091.466599999996</v>
      </c>
    </row>
    <row r="852" spans="2:3" x14ac:dyDescent="0.25">
      <c r="B852" s="2" t="s">
        <v>866</v>
      </c>
      <c r="C852" s="4">
        <v>30089.6741</v>
      </c>
    </row>
    <row r="853" spans="2:3" x14ac:dyDescent="0.25">
      <c r="B853" s="2" t="s">
        <v>3248</v>
      </c>
      <c r="C853" s="4">
        <v>30071.436199999996</v>
      </c>
    </row>
    <row r="854" spans="2:3" x14ac:dyDescent="0.25">
      <c r="B854" s="2" t="s">
        <v>2569</v>
      </c>
      <c r="C854" s="4">
        <v>30069.087500000001</v>
      </c>
    </row>
    <row r="855" spans="2:3" x14ac:dyDescent="0.25">
      <c r="B855" s="2" t="s">
        <v>2115</v>
      </c>
      <c r="C855" s="4">
        <v>30063.731400000001</v>
      </c>
    </row>
    <row r="856" spans="2:3" x14ac:dyDescent="0.25">
      <c r="B856" s="2" t="s">
        <v>3249</v>
      </c>
      <c r="C856" s="4">
        <v>30062.190499999997</v>
      </c>
    </row>
    <row r="857" spans="2:3" x14ac:dyDescent="0.25">
      <c r="B857" s="2" t="s">
        <v>810</v>
      </c>
      <c r="C857" s="4">
        <v>30060.995800000001</v>
      </c>
    </row>
    <row r="858" spans="2:3" x14ac:dyDescent="0.25">
      <c r="B858" s="2" t="s">
        <v>3250</v>
      </c>
      <c r="C858" s="4">
        <v>30052.946199999998</v>
      </c>
    </row>
    <row r="859" spans="2:3" x14ac:dyDescent="0.25">
      <c r="B859" s="2" t="s">
        <v>995</v>
      </c>
      <c r="C859" s="4">
        <v>30031.120699999996</v>
      </c>
    </row>
    <row r="860" spans="2:3" x14ac:dyDescent="0.25">
      <c r="B860" s="2" t="s">
        <v>1943</v>
      </c>
      <c r="C860" s="4">
        <v>30016.091299999996</v>
      </c>
    </row>
    <row r="861" spans="2:3" x14ac:dyDescent="0.25">
      <c r="B861" s="2" t="s">
        <v>3251</v>
      </c>
      <c r="C861" s="4">
        <v>30011.318899999998</v>
      </c>
    </row>
    <row r="862" spans="2:3" x14ac:dyDescent="0.25">
      <c r="B862" s="2" t="s">
        <v>831</v>
      </c>
      <c r="C862" s="4">
        <v>29995.667399999998</v>
      </c>
    </row>
    <row r="863" spans="2:3" x14ac:dyDescent="0.25">
      <c r="B863" s="2" t="s">
        <v>365</v>
      </c>
      <c r="C863" s="4">
        <v>29978.8308</v>
      </c>
    </row>
    <row r="864" spans="2:3" x14ac:dyDescent="0.25">
      <c r="B864" s="2" t="s">
        <v>428</v>
      </c>
      <c r="C864" s="4">
        <v>29969.563599999998</v>
      </c>
    </row>
    <row r="865" spans="2:3" x14ac:dyDescent="0.25">
      <c r="B865" s="2" t="s">
        <v>2395</v>
      </c>
      <c r="C865" s="4">
        <v>29968.987399999998</v>
      </c>
    </row>
    <row r="866" spans="2:3" x14ac:dyDescent="0.25">
      <c r="B866" s="2" t="s">
        <v>2006</v>
      </c>
      <c r="C866" s="4">
        <v>29957.882799999999</v>
      </c>
    </row>
    <row r="867" spans="2:3" x14ac:dyDescent="0.25">
      <c r="B867" s="2" t="s">
        <v>691</v>
      </c>
      <c r="C867" s="4">
        <v>29955.278700000003</v>
      </c>
    </row>
    <row r="868" spans="2:3" x14ac:dyDescent="0.25">
      <c r="B868" s="2" t="s">
        <v>3252</v>
      </c>
      <c r="C868" s="4">
        <v>29952.201399999998</v>
      </c>
    </row>
    <row r="869" spans="2:3" x14ac:dyDescent="0.25">
      <c r="B869" s="2" t="s">
        <v>948</v>
      </c>
      <c r="C869" s="4">
        <v>29938.615900000004</v>
      </c>
    </row>
    <row r="870" spans="2:3" x14ac:dyDescent="0.25">
      <c r="B870" s="2" t="s">
        <v>1107</v>
      </c>
      <c r="C870" s="4">
        <v>29912.401400000002</v>
      </c>
    </row>
    <row r="871" spans="2:3" x14ac:dyDescent="0.25">
      <c r="B871" s="2" t="s">
        <v>2190</v>
      </c>
      <c r="C871" s="4">
        <v>29901.376100000001</v>
      </c>
    </row>
    <row r="872" spans="2:3" x14ac:dyDescent="0.25">
      <c r="B872" s="2" t="s">
        <v>3253</v>
      </c>
      <c r="C872" s="4">
        <v>29897.361899999996</v>
      </c>
    </row>
    <row r="873" spans="2:3" x14ac:dyDescent="0.25">
      <c r="B873" s="2" t="s">
        <v>3254</v>
      </c>
      <c r="C873" s="4">
        <v>29891.857900000003</v>
      </c>
    </row>
    <row r="874" spans="2:3" x14ac:dyDescent="0.25">
      <c r="B874" s="2" t="s">
        <v>3255</v>
      </c>
      <c r="C874" s="4">
        <v>29891.627400000001</v>
      </c>
    </row>
    <row r="875" spans="2:3" x14ac:dyDescent="0.25">
      <c r="B875" s="2" t="s">
        <v>540</v>
      </c>
      <c r="C875" s="4">
        <v>29888.948499999999</v>
      </c>
    </row>
    <row r="876" spans="2:3" x14ac:dyDescent="0.25">
      <c r="B876" s="2" t="s">
        <v>2046</v>
      </c>
      <c r="C876" s="4">
        <v>29881.3799</v>
      </c>
    </row>
    <row r="877" spans="2:3" x14ac:dyDescent="0.25">
      <c r="B877" s="2" t="s">
        <v>3256</v>
      </c>
      <c r="C877" s="4">
        <v>29879.614699999998</v>
      </c>
    </row>
    <row r="878" spans="2:3" x14ac:dyDescent="0.25">
      <c r="B878" s="2" t="s">
        <v>1737</v>
      </c>
      <c r="C878" s="4">
        <v>29875.486499999999</v>
      </c>
    </row>
    <row r="879" spans="2:3" x14ac:dyDescent="0.25">
      <c r="B879" s="2" t="s">
        <v>1704</v>
      </c>
      <c r="C879" s="4">
        <v>29868.747599999999</v>
      </c>
    </row>
    <row r="880" spans="2:3" x14ac:dyDescent="0.25">
      <c r="B880" s="2" t="s">
        <v>1145</v>
      </c>
      <c r="C880" s="4">
        <v>29865.092800000002</v>
      </c>
    </row>
    <row r="881" spans="2:3" x14ac:dyDescent="0.25">
      <c r="B881" s="2" t="s">
        <v>3257</v>
      </c>
      <c r="C881" s="4">
        <v>29861.566299999999</v>
      </c>
    </row>
    <row r="882" spans="2:3" x14ac:dyDescent="0.25">
      <c r="B882" s="2" t="s">
        <v>835</v>
      </c>
      <c r="C882" s="4">
        <v>29859.691800000001</v>
      </c>
    </row>
    <row r="883" spans="2:3" x14ac:dyDescent="0.25">
      <c r="B883" s="2" t="s">
        <v>3258</v>
      </c>
      <c r="C883" s="4">
        <v>29841.732800000002</v>
      </c>
    </row>
    <row r="884" spans="2:3" x14ac:dyDescent="0.25">
      <c r="B884" s="2" t="s">
        <v>1769</v>
      </c>
      <c r="C884" s="4">
        <v>29838.093499999999</v>
      </c>
    </row>
    <row r="885" spans="2:3" x14ac:dyDescent="0.25">
      <c r="B885" s="2" t="s">
        <v>2439</v>
      </c>
      <c r="C885" s="4">
        <v>29802.1728</v>
      </c>
    </row>
    <row r="886" spans="2:3" x14ac:dyDescent="0.25">
      <c r="B886" s="2" t="s">
        <v>3259</v>
      </c>
      <c r="C886" s="4">
        <v>29778.956200000001</v>
      </c>
    </row>
    <row r="887" spans="2:3" x14ac:dyDescent="0.25">
      <c r="B887" s="2" t="s">
        <v>3260</v>
      </c>
      <c r="C887" s="4">
        <v>29763.0651</v>
      </c>
    </row>
    <row r="888" spans="2:3" x14ac:dyDescent="0.25">
      <c r="B888" s="2" t="s">
        <v>2184</v>
      </c>
      <c r="C888" s="4">
        <v>29728.479800000001</v>
      </c>
    </row>
    <row r="889" spans="2:3" x14ac:dyDescent="0.25">
      <c r="B889" s="2" t="s">
        <v>794</v>
      </c>
      <c r="C889" s="4">
        <v>29720.017899999999</v>
      </c>
    </row>
    <row r="890" spans="2:3" x14ac:dyDescent="0.25">
      <c r="B890" s="2" t="s">
        <v>3261</v>
      </c>
      <c r="C890" s="4">
        <v>29705.2768</v>
      </c>
    </row>
    <row r="891" spans="2:3" x14ac:dyDescent="0.25">
      <c r="B891" s="2" t="s">
        <v>1427</v>
      </c>
      <c r="C891" s="4">
        <v>29704.153000000002</v>
      </c>
    </row>
    <row r="892" spans="2:3" x14ac:dyDescent="0.25">
      <c r="B892" s="2" t="s">
        <v>874</v>
      </c>
      <c r="C892" s="4">
        <v>29699.589599999999</v>
      </c>
    </row>
    <row r="893" spans="2:3" x14ac:dyDescent="0.25">
      <c r="B893" s="2" t="s">
        <v>3262</v>
      </c>
      <c r="C893" s="4">
        <v>29680.976500000001</v>
      </c>
    </row>
    <row r="894" spans="2:3" x14ac:dyDescent="0.25">
      <c r="B894" s="2" t="s">
        <v>3263</v>
      </c>
      <c r="C894" s="4">
        <v>29674.939400000003</v>
      </c>
    </row>
    <row r="895" spans="2:3" x14ac:dyDescent="0.25">
      <c r="B895" s="2" t="s">
        <v>2114</v>
      </c>
      <c r="C895" s="4">
        <v>29673.230500000001</v>
      </c>
    </row>
    <row r="896" spans="2:3" x14ac:dyDescent="0.25">
      <c r="B896" s="2" t="s">
        <v>1388</v>
      </c>
      <c r="C896" s="4">
        <v>29653.009900000001</v>
      </c>
    </row>
    <row r="897" spans="2:3" x14ac:dyDescent="0.25">
      <c r="B897" s="2" t="s">
        <v>1310</v>
      </c>
      <c r="C897" s="4">
        <v>29651.164000000001</v>
      </c>
    </row>
    <row r="898" spans="2:3" x14ac:dyDescent="0.25">
      <c r="B898" s="2" t="s">
        <v>294</v>
      </c>
      <c r="C898" s="4">
        <v>29643.265200000002</v>
      </c>
    </row>
    <row r="899" spans="2:3" x14ac:dyDescent="0.25">
      <c r="B899" s="2" t="s">
        <v>2647</v>
      </c>
      <c r="C899" s="4">
        <v>29641.3613</v>
      </c>
    </row>
    <row r="900" spans="2:3" x14ac:dyDescent="0.25">
      <c r="B900" s="2" t="s">
        <v>3264</v>
      </c>
      <c r="C900" s="4">
        <v>29639.996200000001</v>
      </c>
    </row>
    <row r="901" spans="2:3" x14ac:dyDescent="0.25">
      <c r="B901" s="2" t="s">
        <v>3265</v>
      </c>
      <c r="C901" s="4">
        <v>29634.105100000001</v>
      </c>
    </row>
    <row r="902" spans="2:3" x14ac:dyDescent="0.25">
      <c r="B902" s="2" t="s">
        <v>1572</v>
      </c>
      <c r="C902" s="4">
        <v>29616.518199999995</v>
      </c>
    </row>
    <row r="903" spans="2:3" x14ac:dyDescent="0.25">
      <c r="B903" s="2" t="s">
        <v>2281</v>
      </c>
      <c r="C903" s="4">
        <v>29614.793600000001</v>
      </c>
    </row>
    <row r="904" spans="2:3" x14ac:dyDescent="0.25">
      <c r="B904" s="2" t="s">
        <v>3266</v>
      </c>
      <c r="C904" s="4">
        <v>29613.596000000001</v>
      </c>
    </row>
    <row r="905" spans="2:3" x14ac:dyDescent="0.25">
      <c r="B905" s="2" t="s">
        <v>3267</v>
      </c>
      <c r="C905" s="4">
        <v>29608.557100000002</v>
      </c>
    </row>
    <row r="906" spans="2:3" x14ac:dyDescent="0.25">
      <c r="B906" s="2" t="s">
        <v>172</v>
      </c>
      <c r="C906" s="4">
        <v>29589.5383</v>
      </c>
    </row>
    <row r="907" spans="2:3" x14ac:dyDescent="0.25">
      <c r="B907" s="2" t="s">
        <v>3268</v>
      </c>
      <c r="C907" s="4">
        <v>29581.2333</v>
      </c>
    </row>
    <row r="908" spans="2:3" x14ac:dyDescent="0.25">
      <c r="B908" s="2" t="s">
        <v>768</v>
      </c>
      <c r="C908" s="4">
        <v>29552.268900000003</v>
      </c>
    </row>
    <row r="909" spans="2:3" x14ac:dyDescent="0.25">
      <c r="B909" s="2" t="s">
        <v>992</v>
      </c>
      <c r="C909" s="4">
        <v>29549.912200000002</v>
      </c>
    </row>
    <row r="910" spans="2:3" x14ac:dyDescent="0.25">
      <c r="B910" s="2" t="s">
        <v>1689</v>
      </c>
      <c r="C910" s="4">
        <v>29543.711500000001</v>
      </c>
    </row>
    <row r="911" spans="2:3" x14ac:dyDescent="0.25">
      <c r="B911" s="2" t="s">
        <v>3269</v>
      </c>
      <c r="C911" s="4">
        <v>29537.912</v>
      </c>
    </row>
    <row r="912" spans="2:3" x14ac:dyDescent="0.25">
      <c r="B912" s="2" t="s">
        <v>2620</v>
      </c>
      <c r="C912" s="4">
        <v>29536.744299999998</v>
      </c>
    </row>
    <row r="913" spans="2:3" x14ac:dyDescent="0.25">
      <c r="B913" s="2" t="s">
        <v>3270</v>
      </c>
      <c r="C913" s="4">
        <v>29535.9156</v>
      </c>
    </row>
    <row r="914" spans="2:3" x14ac:dyDescent="0.25">
      <c r="B914" s="2" t="s">
        <v>1418</v>
      </c>
      <c r="C914" s="4">
        <v>29534.581000000002</v>
      </c>
    </row>
    <row r="915" spans="2:3" x14ac:dyDescent="0.25">
      <c r="B915" s="2" t="s">
        <v>3271</v>
      </c>
      <c r="C915" s="4">
        <v>29533.141499999998</v>
      </c>
    </row>
    <row r="916" spans="2:3" x14ac:dyDescent="0.25">
      <c r="B916" s="2" t="s">
        <v>3272</v>
      </c>
      <c r="C916" s="4">
        <v>29527.081900000001</v>
      </c>
    </row>
    <row r="917" spans="2:3" x14ac:dyDescent="0.25">
      <c r="B917" s="2" t="s">
        <v>3273</v>
      </c>
      <c r="C917" s="4">
        <v>29520.554100000001</v>
      </c>
    </row>
    <row r="918" spans="2:3" x14ac:dyDescent="0.25">
      <c r="B918" s="2" t="s">
        <v>1135</v>
      </c>
      <c r="C918" s="4">
        <v>29513.898799999999</v>
      </c>
    </row>
    <row r="919" spans="2:3" x14ac:dyDescent="0.25">
      <c r="B919" s="2" t="s">
        <v>3274</v>
      </c>
      <c r="C919" s="4">
        <v>29502.052300000003</v>
      </c>
    </row>
    <row r="920" spans="2:3" x14ac:dyDescent="0.25">
      <c r="B920" s="2" t="s">
        <v>3275</v>
      </c>
      <c r="C920" s="4">
        <v>29491.728000000003</v>
      </c>
    </row>
    <row r="921" spans="2:3" x14ac:dyDescent="0.25">
      <c r="B921" s="2" t="s">
        <v>3276</v>
      </c>
      <c r="C921" s="4">
        <v>29482.379800000002</v>
      </c>
    </row>
    <row r="922" spans="2:3" x14ac:dyDescent="0.25">
      <c r="B922" s="2" t="s">
        <v>3277</v>
      </c>
      <c r="C922" s="4">
        <v>29472.835100000004</v>
      </c>
    </row>
    <row r="923" spans="2:3" x14ac:dyDescent="0.25">
      <c r="B923" s="2" t="s">
        <v>1111</v>
      </c>
      <c r="C923" s="4">
        <v>29472.606800000001</v>
      </c>
    </row>
    <row r="924" spans="2:3" x14ac:dyDescent="0.25">
      <c r="B924" s="2" t="s">
        <v>2385</v>
      </c>
      <c r="C924" s="4">
        <v>29470.084299999999</v>
      </c>
    </row>
    <row r="925" spans="2:3" x14ac:dyDescent="0.25">
      <c r="B925" s="2" t="s">
        <v>3278</v>
      </c>
      <c r="C925" s="4">
        <v>29460.911700000001</v>
      </c>
    </row>
    <row r="926" spans="2:3" x14ac:dyDescent="0.25">
      <c r="B926" s="2" t="s">
        <v>3279</v>
      </c>
      <c r="C926" s="4">
        <v>29457.307599999996</v>
      </c>
    </row>
    <row r="927" spans="2:3" x14ac:dyDescent="0.25">
      <c r="B927" s="2" t="s">
        <v>2324</v>
      </c>
      <c r="C927" s="4">
        <v>29442.020199999999</v>
      </c>
    </row>
    <row r="928" spans="2:3" x14ac:dyDescent="0.25">
      <c r="B928" s="2" t="s">
        <v>427</v>
      </c>
      <c r="C928" s="4">
        <v>29434.0664</v>
      </c>
    </row>
    <row r="929" spans="2:3" x14ac:dyDescent="0.25">
      <c r="B929" s="2" t="s">
        <v>1189</v>
      </c>
      <c r="C929" s="4">
        <v>29427.1721</v>
      </c>
    </row>
    <row r="930" spans="2:3" x14ac:dyDescent="0.25">
      <c r="B930" s="2" t="s">
        <v>837</v>
      </c>
      <c r="C930" s="4">
        <v>29424.859600000007</v>
      </c>
    </row>
    <row r="931" spans="2:3" x14ac:dyDescent="0.25">
      <c r="B931" s="2" t="s">
        <v>1049</v>
      </c>
      <c r="C931" s="4">
        <v>29406.337</v>
      </c>
    </row>
    <row r="932" spans="2:3" x14ac:dyDescent="0.25">
      <c r="B932" s="2" t="s">
        <v>2021</v>
      </c>
      <c r="C932" s="4">
        <v>29405.862699999994</v>
      </c>
    </row>
    <row r="933" spans="2:3" x14ac:dyDescent="0.25">
      <c r="B933" s="2" t="s">
        <v>3280</v>
      </c>
      <c r="C933" s="4">
        <v>29397.746500000001</v>
      </c>
    </row>
    <row r="934" spans="2:3" x14ac:dyDescent="0.25">
      <c r="B934" s="2" t="s">
        <v>1492</v>
      </c>
      <c r="C934" s="4">
        <v>29381.334199999998</v>
      </c>
    </row>
    <row r="935" spans="2:3" x14ac:dyDescent="0.25">
      <c r="B935" s="2" t="s">
        <v>3281</v>
      </c>
      <c r="C935" s="4">
        <v>29357.122900000002</v>
      </c>
    </row>
    <row r="936" spans="2:3" x14ac:dyDescent="0.25">
      <c r="B936" s="2" t="s">
        <v>3282</v>
      </c>
      <c r="C936" s="4">
        <v>29330.185599999997</v>
      </c>
    </row>
    <row r="937" spans="2:3" x14ac:dyDescent="0.25">
      <c r="B937" s="2" t="s">
        <v>3283</v>
      </c>
      <c r="C937" s="4">
        <v>29324.003799999999</v>
      </c>
    </row>
    <row r="938" spans="2:3" x14ac:dyDescent="0.25">
      <c r="B938" s="2" t="s">
        <v>3284</v>
      </c>
      <c r="C938" s="4">
        <v>29317.330300000001</v>
      </c>
    </row>
    <row r="939" spans="2:3" x14ac:dyDescent="0.25">
      <c r="B939" s="2" t="s">
        <v>2196</v>
      </c>
      <c r="C939" s="4">
        <v>29313.624499999998</v>
      </c>
    </row>
    <row r="940" spans="2:3" x14ac:dyDescent="0.25">
      <c r="B940" s="2" t="s">
        <v>3285</v>
      </c>
      <c r="C940" s="4">
        <v>29309.533199999998</v>
      </c>
    </row>
    <row r="941" spans="2:3" x14ac:dyDescent="0.25">
      <c r="B941" s="2" t="s">
        <v>3286</v>
      </c>
      <c r="C941" s="4">
        <v>29303.091799999998</v>
      </c>
    </row>
    <row r="942" spans="2:3" x14ac:dyDescent="0.25">
      <c r="B942" s="2" t="s">
        <v>2705</v>
      </c>
      <c r="C942" s="4">
        <v>29294.642499999998</v>
      </c>
    </row>
    <row r="943" spans="2:3" x14ac:dyDescent="0.25">
      <c r="B943" s="2" t="s">
        <v>1208</v>
      </c>
      <c r="C943" s="4">
        <v>29284.965400000001</v>
      </c>
    </row>
    <row r="944" spans="2:3" x14ac:dyDescent="0.25">
      <c r="B944" s="2" t="s">
        <v>2292</v>
      </c>
      <c r="C944" s="4">
        <v>29280.6901</v>
      </c>
    </row>
    <row r="945" spans="2:3" x14ac:dyDescent="0.25">
      <c r="B945" s="2" t="s">
        <v>3287</v>
      </c>
      <c r="C945" s="4">
        <v>29260.505200000003</v>
      </c>
    </row>
    <row r="946" spans="2:3" x14ac:dyDescent="0.25">
      <c r="B946" s="2" t="s">
        <v>3288</v>
      </c>
      <c r="C946" s="4">
        <v>29248.109899999999</v>
      </c>
    </row>
    <row r="947" spans="2:3" x14ac:dyDescent="0.25">
      <c r="B947" s="2" t="s">
        <v>2474</v>
      </c>
      <c r="C947" s="4">
        <v>29240.676100000001</v>
      </c>
    </row>
    <row r="948" spans="2:3" x14ac:dyDescent="0.25">
      <c r="B948" s="2" t="s">
        <v>3289</v>
      </c>
      <c r="C948" s="4">
        <v>29222.556499999999</v>
      </c>
    </row>
    <row r="949" spans="2:3" x14ac:dyDescent="0.25">
      <c r="B949" s="2" t="s">
        <v>3290</v>
      </c>
      <c r="C949" s="4">
        <v>29212.514700000003</v>
      </c>
    </row>
    <row r="950" spans="2:3" x14ac:dyDescent="0.25">
      <c r="B950" s="2" t="s">
        <v>3291</v>
      </c>
      <c r="C950" s="4">
        <v>29206.460200000001</v>
      </c>
    </row>
    <row r="951" spans="2:3" x14ac:dyDescent="0.25">
      <c r="B951" s="2" t="s">
        <v>3292</v>
      </c>
      <c r="C951" s="4">
        <v>29190.407299999999</v>
      </c>
    </row>
    <row r="952" spans="2:3" x14ac:dyDescent="0.25">
      <c r="B952" s="2" t="s">
        <v>3293</v>
      </c>
      <c r="C952" s="4">
        <v>29177.333200000001</v>
      </c>
    </row>
    <row r="953" spans="2:3" x14ac:dyDescent="0.25">
      <c r="B953" s="2" t="s">
        <v>3294</v>
      </c>
      <c r="C953" s="4">
        <v>29177.001400000001</v>
      </c>
    </row>
    <row r="954" spans="2:3" x14ac:dyDescent="0.25">
      <c r="B954" s="2" t="s">
        <v>274</v>
      </c>
      <c r="C954" s="4">
        <v>29174.813599999998</v>
      </c>
    </row>
    <row r="955" spans="2:3" x14ac:dyDescent="0.25">
      <c r="B955" s="2" t="s">
        <v>1391</v>
      </c>
      <c r="C955" s="4">
        <v>29173.229899999998</v>
      </c>
    </row>
    <row r="956" spans="2:3" x14ac:dyDescent="0.25">
      <c r="B956" s="2" t="s">
        <v>3295</v>
      </c>
      <c r="C956" s="4">
        <v>29171.886599999998</v>
      </c>
    </row>
    <row r="957" spans="2:3" x14ac:dyDescent="0.25">
      <c r="B957" s="2" t="s">
        <v>3296</v>
      </c>
      <c r="C957" s="4">
        <v>29163.238600000001</v>
      </c>
    </row>
    <row r="958" spans="2:3" x14ac:dyDescent="0.25">
      <c r="B958" s="2" t="s">
        <v>3297</v>
      </c>
      <c r="C958" s="4">
        <v>29121.157200000001</v>
      </c>
    </row>
    <row r="959" spans="2:3" x14ac:dyDescent="0.25">
      <c r="B959" s="2" t="s">
        <v>2652</v>
      </c>
      <c r="C959" s="4">
        <v>29115.935700000002</v>
      </c>
    </row>
    <row r="960" spans="2:3" x14ac:dyDescent="0.25">
      <c r="B960" s="2" t="s">
        <v>1814</v>
      </c>
      <c r="C960" s="4">
        <v>29110.059099999999</v>
      </c>
    </row>
    <row r="961" spans="2:3" x14ac:dyDescent="0.25">
      <c r="B961" s="2" t="s">
        <v>1100</v>
      </c>
      <c r="C961" s="4">
        <v>29101.411700000001</v>
      </c>
    </row>
    <row r="962" spans="2:3" x14ac:dyDescent="0.25">
      <c r="B962" s="2" t="s">
        <v>1247</v>
      </c>
      <c r="C962" s="4">
        <v>29076.1669</v>
      </c>
    </row>
    <row r="963" spans="2:3" x14ac:dyDescent="0.25">
      <c r="B963" s="2" t="s">
        <v>3298</v>
      </c>
      <c r="C963" s="4">
        <v>29071.290099999998</v>
      </c>
    </row>
    <row r="964" spans="2:3" x14ac:dyDescent="0.25">
      <c r="B964" s="2" t="s">
        <v>2437</v>
      </c>
      <c r="C964" s="4">
        <v>29064.1194</v>
      </c>
    </row>
    <row r="965" spans="2:3" x14ac:dyDescent="0.25">
      <c r="B965" s="2" t="s">
        <v>3299</v>
      </c>
      <c r="C965" s="4">
        <v>29018.675199999998</v>
      </c>
    </row>
    <row r="966" spans="2:3" x14ac:dyDescent="0.25">
      <c r="B966" s="2" t="s">
        <v>1806</v>
      </c>
      <c r="C966" s="4">
        <v>29016.316500000001</v>
      </c>
    </row>
    <row r="967" spans="2:3" x14ac:dyDescent="0.25">
      <c r="B967" s="2" t="s">
        <v>957</v>
      </c>
      <c r="C967" s="4">
        <v>29014.341899999999</v>
      </c>
    </row>
    <row r="968" spans="2:3" x14ac:dyDescent="0.25">
      <c r="B968" s="2" t="s">
        <v>3300</v>
      </c>
      <c r="C968" s="4">
        <v>28999.8966</v>
      </c>
    </row>
    <row r="969" spans="2:3" x14ac:dyDescent="0.25">
      <c r="B969" s="2" t="s">
        <v>3301</v>
      </c>
      <c r="C969" s="4">
        <v>28997.321499999998</v>
      </c>
    </row>
    <row r="970" spans="2:3" x14ac:dyDescent="0.25">
      <c r="B970" s="2" t="s">
        <v>3302</v>
      </c>
      <c r="C970" s="4">
        <v>28994.512200000001</v>
      </c>
    </row>
    <row r="971" spans="2:3" x14ac:dyDescent="0.25">
      <c r="B971" s="2" t="s">
        <v>1589</v>
      </c>
      <c r="C971" s="4">
        <v>28994.121799999997</v>
      </c>
    </row>
    <row r="972" spans="2:3" x14ac:dyDescent="0.25">
      <c r="B972" s="2" t="s">
        <v>3303</v>
      </c>
      <c r="C972" s="4">
        <v>28982.560999999998</v>
      </c>
    </row>
    <row r="973" spans="2:3" x14ac:dyDescent="0.25">
      <c r="B973" s="2" t="s">
        <v>2614</v>
      </c>
      <c r="C973" s="4">
        <v>28981.911699999997</v>
      </c>
    </row>
    <row r="974" spans="2:3" x14ac:dyDescent="0.25">
      <c r="B974" s="2" t="s">
        <v>3304</v>
      </c>
      <c r="C974" s="4">
        <v>28975.6662</v>
      </c>
    </row>
    <row r="975" spans="2:3" x14ac:dyDescent="0.25">
      <c r="B975" s="2" t="s">
        <v>3305</v>
      </c>
      <c r="C975" s="4">
        <v>28964.428599999999</v>
      </c>
    </row>
    <row r="976" spans="2:3" x14ac:dyDescent="0.25">
      <c r="B976" s="2" t="s">
        <v>1544</v>
      </c>
      <c r="C976" s="4">
        <v>28957.136400000003</v>
      </c>
    </row>
    <row r="977" spans="2:3" x14ac:dyDescent="0.25">
      <c r="B977" s="2" t="s">
        <v>3306</v>
      </c>
      <c r="C977" s="4">
        <v>28914.642599999999</v>
      </c>
    </row>
    <row r="978" spans="2:3" x14ac:dyDescent="0.25">
      <c r="B978" s="2" t="s">
        <v>2040</v>
      </c>
      <c r="C978" s="4">
        <v>28912.7166</v>
      </c>
    </row>
    <row r="979" spans="2:3" x14ac:dyDescent="0.25">
      <c r="B979" s="2" t="s">
        <v>2494</v>
      </c>
      <c r="C979" s="4">
        <v>28904.418300000001</v>
      </c>
    </row>
    <row r="980" spans="2:3" x14ac:dyDescent="0.25">
      <c r="B980" s="2" t="s">
        <v>3307</v>
      </c>
      <c r="C980" s="4">
        <v>28895.358800000002</v>
      </c>
    </row>
    <row r="981" spans="2:3" x14ac:dyDescent="0.25">
      <c r="B981" s="2" t="s">
        <v>2740</v>
      </c>
      <c r="C981" s="4">
        <v>28892.836299999999</v>
      </c>
    </row>
    <row r="982" spans="2:3" x14ac:dyDescent="0.25">
      <c r="B982" s="2" t="s">
        <v>3308</v>
      </c>
      <c r="C982" s="4">
        <v>28886.332200000001</v>
      </c>
    </row>
    <row r="983" spans="2:3" x14ac:dyDescent="0.25">
      <c r="B983" s="2" t="s">
        <v>3309</v>
      </c>
      <c r="C983" s="4">
        <v>28884.274599999997</v>
      </c>
    </row>
    <row r="984" spans="2:3" x14ac:dyDescent="0.25">
      <c r="B984" s="2" t="s">
        <v>376</v>
      </c>
      <c r="C984" s="4">
        <v>28880.740099999999</v>
      </c>
    </row>
    <row r="985" spans="2:3" x14ac:dyDescent="0.25">
      <c r="B985" s="2" t="s">
        <v>3310</v>
      </c>
      <c r="C985" s="4">
        <v>28874.149899999993</v>
      </c>
    </row>
    <row r="986" spans="2:3" x14ac:dyDescent="0.25">
      <c r="B986" s="2" t="s">
        <v>3311</v>
      </c>
      <c r="C986" s="4">
        <v>28865.318200000002</v>
      </c>
    </row>
    <row r="987" spans="2:3" x14ac:dyDescent="0.25">
      <c r="B987" s="2" t="s">
        <v>237</v>
      </c>
      <c r="C987" s="4">
        <v>28844.835100000004</v>
      </c>
    </row>
    <row r="988" spans="2:3" x14ac:dyDescent="0.25">
      <c r="B988" s="2" t="s">
        <v>2433</v>
      </c>
      <c r="C988" s="4">
        <v>28818.637500000001</v>
      </c>
    </row>
    <row r="989" spans="2:3" x14ac:dyDescent="0.25">
      <c r="B989" s="2" t="s">
        <v>3312</v>
      </c>
      <c r="C989" s="4">
        <v>28812.235300000004</v>
      </c>
    </row>
    <row r="990" spans="2:3" x14ac:dyDescent="0.25">
      <c r="B990" s="2" t="s">
        <v>2424</v>
      </c>
      <c r="C990" s="4">
        <v>28798.091899999999</v>
      </c>
    </row>
    <row r="991" spans="2:3" x14ac:dyDescent="0.25">
      <c r="B991" s="2" t="s">
        <v>2737</v>
      </c>
      <c r="C991" s="4">
        <v>28776.963</v>
      </c>
    </row>
    <row r="992" spans="2:3" x14ac:dyDescent="0.25">
      <c r="B992" s="2" t="s">
        <v>2780</v>
      </c>
      <c r="C992" s="4">
        <v>28762.1391</v>
      </c>
    </row>
    <row r="993" spans="2:3" x14ac:dyDescent="0.25">
      <c r="B993" s="2" t="s">
        <v>162</v>
      </c>
      <c r="C993" s="4">
        <v>28753.919000000002</v>
      </c>
    </row>
    <row r="994" spans="2:3" x14ac:dyDescent="0.25">
      <c r="B994" s="2" t="s">
        <v>717</v>
      </c>
      <c r="C994" s="4">
        <v>28747.4964</v>
      </c>
    </row>
    <row r="995" spans="2:3" x14ac:dyDescent="0.25">
      <c r="B995" s="2" t="s">
        <v>3313</v>
      </c>
      <c r="C995" s="4">
        <v>28738.4355</v>
      </c>
    </row>
    <row r="996" spans="2:3" x14ac:dyDescent="0.25">
      <c r="B996" s="2" t="s">
        <v>3314</v>
      </c>
      <c r="C996" s="4">
        <v>28730.427499999998</v>
      </c>
    </row>
    <row r="997" spans="2:3" x14ac:dyDescent="0.25">
      <c r="B997" s="2" t="s">
        <v>1562</v>
      </c>
      <c r="C997" s="4">
        <v>28722.666499999999</v>
      </c>
    </row>
    <row r="998" spans="2:3" x14ac:dyDescent="0.25">
      <c r="B998" s="2" t="s">
        <v>3315</v>
      </c>
      <c r="C998" s="4">
        <v>28718.753299999997</v>
      </c>
    </row>
    <row r="999" spans="2:3" x14ac:dyDescent="0.25">
      <c r="B999" s="2" t="s">
        <v>3316</v>
      </c>
      <c r="C999" s="4">
        <v>28715.200400000002</v>
      </c>
    </row>
    <row r="1000" spans="2:3" x14ac:dyDescent="0.25">
      <c r="B1000" s="2" t="s">
        <v>350</v>
      </c>
      <c r="C1000" s="4">
        <v>28715.085299999999</v>
      </c>
    </row>
    <row r="1001" spans="2:3" x14ac:dyDescent="0.25">
      <c r="B1001" s="2" t="s">
        <v>2151</v>
      </c>
      <c r="C1001" s="4">
        <v>28714.382699999998</v>
      </c>
    </row>
    <row r="1002" spans="2:3" x14ac:dyDescent="0.25">
      <c r="B1002" s="2" t="s">
        <v>1234</v>
      </c>
      <c r="C1002" s="4">
        <v>28697.2762</v>
      </c>
    </row>
    <row r="1003" spans="2:3" x14ac:dyDescent="0.25">
      <c r="B1003" s="2" t="s">
        <v>224</v>
      </c>
      <c r="C1003" s="4">
        <v>28691.191200000001</v>
      </c>
    </row>
    <row r="1004" spans="2:3" x14ac:dyDescent="0.25">
      <c r="B1004" s="2" t="s">
        <v>3317</v>
      </c>
      <c r="C1004" s="4">
        <v>28679.378099999998</v>
      </c>
    </row>
    <row r="1005" spans="2:3" x14ac:dyDescent="0.25">
      <c r="B1005" s="2" t="s">
        <v>3318</v>
      </c>
      <c r="C1005" s="4">
        <v>28679.219300000001</v>
      </c>
    </row>
    <row r="1006" spans="2:3" x14ac:dyDescent="0.25">
      <c r="B1006" s="2" t="s">
        <v>372</v>
      </c>
      <c r="C1006" s="4">
        <v>28678.421500000004</v>
      </c>
    </row>
    <row r="1007" spans="2:3" x14ac:dyDescent="0.25">
      <c r="B1007" s="2" t="s">
        <v>247</v>
      </c>
      <c r="C1007" s="4">
        <v>28664.862700000001</v>
      </c>
    </row>
    <row r="1008" spans="2:3" x14ac:dyDescent="0.25">
      <c r="B1008" s="2" t="s">
        <v>3319</v>
      </c>
      <c r="C1008" s="4">
        <v>28663.394099999998</v>
      </c>
    </row>
    <row r="1009" spans="2:3" x14ac:dyDescent="0.25">
      <c r="B1009" s="2" t="s">
        <v>3320</v>
      </c>
      <c r="C1009" s="4">
        <v>28661.370299999999</v>
      </c>
    </row>
    <row r="1010" spans="2:3" x14ac:dyDescent="0.25">
      <c r="B1010" s="2" t="s">
        <v>2000</v>
      </c>
      <c r="C1010" s="4">
        <v>28640.890800000001</v>
      </c>
    </row>
    <row r="1011" spans="2:3" x14ac:dyDescent="0.25">
      <c r="B1011" s="2" t="s">
        <v>3321</v>
      </c>
      <c r="C1011" s="4">
        <v>28616.009400000003</v>
      </c>
    </row>
    <row r="1012" spans="2:3" x14ac:dyDescent="0.25">
      <c r="B1012" s="2" t="s">
        <v>3322</v>
      </c>
      <c r="C1012" s="4">
        <v>28610.598000000002</v>
      </c>
    </row>
    <row r="1013" spans="2:3" x14ac:dyDescent="0.25">
      <c r="B1013" s="2" t="s">
        <v>1249</v>
      </c>
      <c r="C1013" s="4">
        <v>28601.330300000001</v>
      </c>
    </row>
    <row r="1014" spans="2:3" x14ac:dyDescent="0.25">
      <c r="B1014" s="2" t="s">
        <v>2730</v>
      </c>
      <c r="C1014" s="4">
        <v>28600.330699999999</v>
      </c>
    </row>
    <row r="1015" spans="2:3" x14ac:dyDescent="0.25">
      <c r="B1015" s="2" t="s">
        <v>3323</v>
      </c>
      <c r="C1015" s="4">
        <v>28600.102800000001</v>
      </c>
    </row>
    <row r="1016" spans="2:3" x14ac:dyDescent="0.25">
      <c r="B1016" s="2" t="s">
        <v>1412</v>
      </c>
      <c r="C1016" s="4">
        <v>28590.751199999999</v>
      </c>
    </row>
    <row r="1017" spans="2:3" x14ac:dyDescent="0.25">
      <c r="B1017" s="2" t="s">
        <v>3324</v>
      </c>
      <c r="C1017" s="4">
        <v>28587.453700000002</v>
      </c>
    </row>
    <row r="1018" spans="2:3" x14ac:dyDescent="0.25">
      <c r="B1018" s="2" t="s">
        <v>3325</v>
      </c>
      <c r="C1018" s="4">
        <v>28583.784899999999</v>
      </c>
    </row>
    <row r="1019" spans="2:3" x14ac:dyDescent="0.25">
      <c r="B1019" s="2" t="s">
        <v>2349</v>
      </c>
      <c r="C1019" s="4">
        <v>28576.012999999999</v>
      </c>
    </row>
    <row r="1020" spans="2:3" x14ac:dyDescent="0.25">
      <c r="B1020" s="2" t="s">
        <v>3326</v>
      </c>
      <c r="C1020" s="4">
        <v>28563.013500000001</v>
      </c>
    </row>
    <row r="1021" spans="2:3" x14ac:dyDescent="0.25">
      <c r="B1021" s="2" t="s">
        <v>339</v>
      </c>
      <c r="C1021" s="4">
        <v>28551.4097</v>
      </c>
    </row>
    <row r="1022" spans="2:3" x14ac:dyDescent="0.25">
      <c r="B1022" s="2" t="s">
        <v>3327</v>
      </c>
      <c r="C1022" s="4">
        <v>28548.893199999999</v>
      </c>
    </row>
    <row r="1023" spans="2:3" x14ac:dyDescent="0.25">
      <c r="B1023" s="2" t="s">
        <v>1144</v>
      </c>
      <c r="C1023" s="4">
        <v>28541.659599999995</v>
      </c>
    </row>
    <row r="1024" spans="2:3" x14ac:dyDescent="0.25">
      <c r="B1024" s="2" t="s">
        <v>1336</v>
      </c>
      <c r="C1024" s="4">
        <v>28540.280399999996</v>
      </c>
    </row>
    <row r="1025" spans="2:3" x14ac:dyDescent="0.25">
      <c r="B1025" s="2" t="s">
        <v>3328</v>
      </c>
      <c r="C1025" s="4">
        <v>28539.447800000002</v>
      </c>
    </row>
    <row r="1026" spans="2:3" x14ac:dyDescent="0.25">
      <c r="B1026" s="2" t="s">
        <v>2747</v>
      </c>
      <c r="C1026" s="4">
        <v>28535.864699999998</v>
      </c>
    </row>
    <row r="1027" spans="2:3" x14ac:dyDescent="0.25">
      <c r="B1027" s="2" t="s">
        <v>3329</v>
      </c>
      <c r="C1027" s="4">
        <v>28534.872600000002</v>
      </c>
    </row>
    <row r="1028" spans="2:3" x14ac:dyDescent="0.25">
      <c r="B1028" s="2" t="s">
        <v>3330</v>
      </c>
      <c r="C1028" s="4">
        <v>28529.793100000003</v>
      </c>
    </row>
    <row r="1029" spans="2:3" x14ac:dyDescent="0.25">
      <c r="B1029" s="2" t="s">
        <v>3331</v>
      </c>
      <c r="C1029" s="4">
        <v>28529.341499999999</v>
      </c>
    </row>
    <row r="1030" spans="2:3" x14ac:dyDescent="0.25">
      <c r="B1030" s="2" t="s">
        <v>164</v>
      </c>
      <c r="C1030" s="4">
        <v>28525.5353</v>
      </c>
    </row>
    <row r="1031" spans="2:3" x14ac:dyDescent="0.25">
      <c r="B1031" s="2" t="s">
        <v>3332</v>
      </c>
      <c r="C1031" s="4">
        <v>28524.092400000001</v>
      </c>
    </row>
    <row r="1032" spans="2:3" x14ac:dyDescent="0.25">
      <c r="B1032" s="2" t="s">
        <v>3333</v>
      </c>
      <c r="C1032" s="4">
        <v>28514.306000000004</v>
      </c>
    </row>
    <row r="1033" spans="2:3" x14ac:dyDescent="0.25">
      <c r="B1033" s="2" t="s">
        <v>3334</v>
      </c>
      <c r="C1033" s="4">
        <v>28489.227599999998</v>
      </c>
    </row>
    <row r="1034" spans="2:3" x14ac:dyDescent="0.25">
      <c r="B1034" s="2" t="s">
        <v>3335</v>
      </c>
      <c r="C1034" s="4">
        <v>28478.3397</v>
      </c>
    </row>
    <row r="1035" spans="2:3" x14ac:dyDescent="0.25">
      <c r="B1035" s="2" t="s">
        <v>3336</v>
      </c>
      <c r="C1035" s="4">
        <v>28477.722400000002</v>
      </c>
    </row>
    <row r="1036" spans="2:3" x14ac:dyDescent="0.25">
      <c r="B1036" s="2" t="s">
        <v>3337</v>
      </c>
      <c r="C1036" s="4">
        <v>28463.633099999999</v>
      </c>
    </row>
    <row r="1037" spans="2:3" x14ac:dyDescent="0.25">
      <c r="B1037" s="2" t="s">
        <v>3338</v>
      </c>
      <c r="C1037" s="4">
        <v>28432.407399999996</v>
      </c>
    </row>
    <row r="1038" spans="2:3" x14ac:dyDescent="0.25">
      <c r="B1038" s="2" t="s">
        <v>2032</v>
      </c>
      <c r="C1038" s="4">
        <v>28425.270700000001</v>
      </c>
    </row>
    <row r="1039" spans="2:3" x14ac:dyDescent="0.25">
      <c r="B1039" s="2" t="s">
        <v>128</v>
      </c>
      <c r="C1039" s="4">
        <v>28402.587599999999</v>
      </c>
    </row>
    <row r="1040" spans="2:3" x14ac:dyDescent="0.25">
      <c r="B1040" s="2" t="s">
        <v>3339</v>
      </c>
      <c r="C1040" s="4">
        <v>28400.1008</v>
      </c>
    </row>
    <row r="1041" spans="2:3" x14ac:dyDescent="0.25">
      <c r="B1041" s="2" t="s">
        <v>3340</v>
      </c>
      <c r="C1041" s="4">
        <v>28392.161200000002</v>
      </c>
    </row>
    <row r="1042" spans="2:3" x14ac:dyDescent="0.25">
      <c r="B1042" s="2" t="s">
        <v>2754</v>
      </c>
      <c r="C1042" s="4">
        <v>28385.340300000003</v>
      </c>
    </row>
    <row r="1043" spans="2:3" x14ac:dyDescent="0.25">
      <c r="B1043" s="2" t="s">
        <v>3341</v>
      </c>
      <c r="C1043" s="4">
        <v>28380.906599999998</v>
      </c>
    </row>
    <row r="1044" spans="2:3" x14ac:dyDescent="0.25">
      <c r="B1044" s="2" t="s">
        <v>178</v>
      </c>
      <c r="C1044" s="4">
        <v>28377.561999999998</v>
      </c>
    </row>
    <row r="1045" spans="2:3" x14ac:dyDescent="0.25">
      <c r="B1045" s="2" t="s">
        <v>3342</v>
      </c>
      <c r="C1045" s="4">
        <v>28368.4411</v>
      </c>
    </row>
    <row r="1046" spans="2:3" x14ac:dyDescent="0.25">
      <c r="B1046" s="2" t="s">
        <v>3343</v>
      </c>
      <c r="C1046" s="4">
        <v>28364.8334</v>
      </c>
    </row>
    <row r="1047" spans="2:3" x14ac:dyDescent="0.25">
      <c r="B1047" s="2" t="s">
        <v>2577</v>
      </c>
      <c r="C1047" s="4">
        <v>28363.214499999998</v>
      </c>
    </row>
    <row r="1048" spans="2:3" x14ac:dyDescent="0.25">
      <c r="B1048" s="2" t="s">
        <v>1125</v>
      </c>
      <c r="C1048" s="4">
        <v>28361.595000000001</v>
      </c>
    </row>
    <row r="1049" spans="2:3" x14ac:dyDescent="0.25">
      <c r="B1049" s="2" t="s">
        <v>1062</v>
      </c>
      <c r="C1049" s="4">
        <v>28323.544800000003</v>
      </c>
    </row>
    <row r="1050" spans="2:3" x14ac:dyDescent="0.25">
      <c r="B1050" s="2" t="s">
        <v>1944</v>
      </c>
      <c r="C1050" s="4">
        <v>28292.3079</v>
      </c>
    </row>
    <row r="1051" spans="2:3" x14ac:dyDescent="0.25">
      <c r="B1051" s="2" t="s">
        <v>1714</v>
      </c>
      <c r="C1051" s="4">
        <v>28291.024799999999</v>
      </c>
    </row>
    <row r="1052" spans="2:3" x14ac:dyDescent="0.25">
      <c r="B1052" s="2" t="s">
        <v>2212</v>
      </c>
      <c r="C1052" s="4">
        <v>28285.830600000001</v>
      </c>
    </row>
    <row r="1053" spans="2:3" x14ac:dyDescent="0.25">
      <c r="B1053" s="2" t="s">
        <v>1064</v>
      </c>
      <c r="C1053" s="4">
        <v>28260.767799999998</v>
      </c>
    </row>
    <row r="1054" spans="2:3" x14ac:dyDescent="0.25">
      <c r="B1054" s="2" t="s">
        <v>1862</v>
      </c>
      <c r="C1054" s="4">
        <v>28250.437999999998</v>
      </c>
    </row>
    <row r="1055" spans="2:3" x14ac:dyDescent="0.25">
      <c r="B1055" s="2" t="s">
        <v>2182</v>
      </c>
      <c r="C1055" s="4">
        <v>28240.155599999998</v>
      </c>
    </row>
    <row r="1056" spans="2:3" x14ac:dyDescent="0.25">
      <c r="B1056" s="2" t="s">
        <v>1102</v>
      </c>
      <c r="C1056" s="4">
        <v>28222.587299999999</v>
      </c>
    </row>
    <row r="1057" spans="2:3" x14ac:dyDescent="0.25">
      <c r="B1057" s="2" t="s">
        <v>3344</v>
      </c>
      <c r="C1057" s="4">
        <v>28220.2431</v>
      </c>
    </row>
    <row r="1058" spans="2:3" x14ac:dyDescent="0.25">
      <c r="B1058" s="2" t="s">
        <v>3345</v>
      </c>
      <c r="C1058" s="4">
        <v>28216.101699999999</v>
      </c>
    </row>
    <row r="1059" spans="2:3" x14ac:dyDescent="0.25">
      <c r="B1059" s="2" t="s">
        <v>1197</v>
      </c>
      <c r="C1059" s="4">
        <v>28203.232799999998</v>
      </c>
    </row>
    <row r="1060" spans="2:3" x14ac:dyDescent="0.25">
      <c r="B1060" s="2" t="s">
        <v>2657</v>
      </c>
      <c r="C1060" s="4">
        <v>28201.882800000003</v>
      </c>
    </row>
    <row r="1061" spans="2:3" x14ac:dyDescent="0.25">
      <c r="B1061" s="2" t="s">
        <v>789</v>
      </c>
      <c r="C1061" s="4">
        <v>28200.495600000002</v>
      </c>
    </row>
    <row r="1062" spans="2:3" x14ac:dyDescent="0.25">
      <c r="B1062" s="2" t="s">
        <v>3346</v>
      </c>
      <c r="C1062" s="4">
        <v>28200.0854</v>
      </c>
    </row>
    <row r="1063" spans="2:3" x14ac:dyDescent="0.25">
      <c r="B1063" s="2" t="s">
        <v>2779</v>
      </c>
      <c r="C1063" s="4">
        <v>28199.7065</v>
      </c>
    </row>
    <row r="1064" spans="2:3" x14ac:dyDescent="0.25">
      <c r="B1064" s="2" t="s">
        <v>1790</v>
      </c>
      <c r="C1064" s="4">
        <v>28190.540300000001</v>
      </c>
    </row>
    <row r="1065" spans="2:3" x14ac:dyDescent="0.25">
      <c r="B1065" s="2" t="s">
        <v>1141</v>
      </c>
      <c r="C1065" s="4">
        <v>28190.143200000002</v>
      </c>
    </row>
    <row r="1066" spans="2:3" x14ac:dyDescent="0.25">
      <c r="B1066" s="2" t="s">
        <v>2103</v>
      </c>
      <c r="C1066" s="4">
        <v>28178.7425</v>
      </c>
    </row>
    <row r="1067" spans="2:3" x14ac:dyDescent="0.25">
      <c r="B1067" s="2" t="s">
        <v>248</v>
      </c>
      <c r="C1067" s="4">
        <v>28160.77</v>
      </c>
    </row>
    <row r="1068" spans="2:3" x14ac:dyDescent="0.25">
      <c r="B1068" s="2" t="s">
        <v>2121</v>
      </c>
      <c r="C1068" s="4">
        <v>28157.743200000001</v>
      </c>
    </row>
    <row r="1069" spans="2:3" x14ac:dyDescent="0.25">
      <c r="B1069" s="2" t="s">
        <v>3347</v>
      </c>
      <c r="C1069" s="4">
        <v>28139.516</v>
      </c>
    </row>
    <row r="1070" spans="2:3" x14ac:dyDescent="0.25">
      <c r="B1070" s="2" t="s">
        <v>2455</v>
      </c>
      <c r="C1070" s="4">
        <v>28139.516</v>
      </c>
    </row>
    <row r="1071" spans="2:3" x14ac:dyDescent="0.25">
      <c r="B1071" s="2" t="s">
        <v>3348</v>
      </c>
      <c r="C1071" s="4">
        <v>28139.516</v>
      </c>
    </row>
    <row r="1072" spans="2:3" x14ac:dyDescent="0.25">
      <c r="B1072" s="2" t="s">
        <v>3349</v>
      </c>
      <c r="C1072" s="4">
        <v>28139.516</v>
      </c>
    </row>
    <row r="1073" spans="2:3" x14ac:dyDescent="0.25">
      <c r="B1073" s="2" t="s">
        <v>3350</v>
      </c>
      <c r="C1073" s="4">
        <v>28139.516</v>
      </c>
    </row>
    <row r="1074" spans="2:3" x14ac:dyDescent="0.25">
      <c r="B1074" s="2" t="s">
        <v>1451</v>
      </c>
      <c r="C1074" s="4">
        <v>28139.516</v>
      </c>
    </row>
    <row r="1075" spans="2:3" x14ac:dyDescent="0.25">
      <c r="B1075" s="2" t="s">
        <v>3351</v>
      </c>
      <c r="C1075" s="4">
        <v>28139.516</v>
      </c>
    </row>
    <row r="1076" spans="2:3" x14ac:dyDescent="0.25">
      <c r="B1076" s="2" t="s">
        <v>3352</v>
      </c>
      <c r="C1076" s="4">
        <v>28139.516</v>
      </c>
    </row>
    <row r="1077" spans="2:3" x14ac:dyDescent="0.25">
      <c r="B1077" s="2" t="s">
        <v>3353</v>
      </c>
      <c r="C1077" s="4">
        <v>28120.7732</v>
      </c>
    </row>
    <row r="1078" spans="2:3" x14ac:dyDescent="0.25">
      <c r="B1078" s="2" t="s">
        <v>3354</v>
      </c>
      <c r="C1078" s="4">
        <v>28108.256799999999</v>
      </c>
    </row>
    <row r="1079" spans="2:3" x14ac:dyDescent="0.25">
      <c r="B1079" s="2" t="s">
        <v>1104</v>
      </c>
      <c r="C1079" s="4">
        <v>28090.631199999996</v>
      </c>
    </row>
    <row r="1080" spans="2:3" x14ac:dyDescent="0.25">
      <c r="B1080" s="2" t="s">
        <v>2386</v>
      </c>
      <c r="C1080" s="4">
        <v>28085.638899999998</v>
      </c>
    </row>
    <row r="1081" spans="2:3" x14ac:dyDescent="0.25">
      <c r="B1081" s="2" t="s">
        <v>649</v>
      </c>
      <c r="C1081" s="4">
        <v>28079.780899999998</v>
      </c>
    </row>
    <row r="1082" spans="2:3" x14ac:dyDescent="0.25">
      <c r="B1082" s="2" t="s">
        <v>228</v>
      </c>
      <c r="C1082" s="4">
        <v>28071.062999999998</v>
      </c>
    </row>
    <row r="1083" spans="2:3" x14ac:dyDescent="0.25">
      <c r="B1083" s="2" t="s">
        <v>1423</v>
      </c>
      <c r="C1083" s="4">
        <v>28063.736899999996</v>
      </c>
    </row>
    <row r="1084" spans="2:3" x14ac:dyDescent="0.25">
      <c r="B1084" s="2" t="s">
        <v>3355</v>
      </c>
      <c r="C1084" s="4">
        <v>28061.0164</v>
      </c>
    </row>
    <row r="1085" spans="2:3" x14ac:dyDescent="0.25">
      <c r="B1085" s="2" t="s">
        <v>2299</v>
      </c>
      <c r="C1085" s="4">
        <v>28040.542099999999</v>
      </c>
    </row>
    <row r="1086" spans="2:3" x14ac:dyDescent="0.25">
      <c r="B1086" s="2" t="s">
        <v>1534</v>
      </c>
      <c r="C1086" s="4">
        <v>28039.805999999997</v>
      </c>
    </row>
    <row r="1087" spans="2:3" x14ac:dyDescent="0.25">
      <c r="B1087" s="2" t="s">
        <v>3356</v>
      </c>
      <c r="C1087" s="4">
        <v>28021.664700000001</v>
      </c>
    </row>
    <row r="1088" spans="2:3" x14ac:dyDescent="0.25">
      <c r="B1088" s="2" t="s">
        <v>3357</v>
      </c>
      <c r="C1088" s="4">
        <v>28016.374300000003</v>
      </c>
    </row>
    <row r="1089" spans="2:3" x14ac:dyDescent="0.25">
      <c r="B1089" s="2" t="s">
        <v>834</v>
      </c>
      <c r="C1089" s="4">
        <v>27997.925800000001</v>
      </c>
    </row>
    <row r="1090" spans="2:3" x14ac:dyDescent="0.25">
      <c r="B1090" s="2" t="s">
        <v>3358</v>
      </c>
      <c r="C1090" s="4">
        <v>27980.7304</v>
      </c>
    </row>
    <row r="1091" spans="2:3" x14ac:dyDescent="0.25">
      <c r="B1091" s="2" t="s">
        <v>3359</v>
      </c>
      <c r="C1091" s="4">
        <v>27978.231599999996</v>
      </c>
    </row>
    <row r="1092" spans="2:3" x14ac:dyDescent="0.25">
      <c r="B1092" s="2" t="s">
        <v>2023</v>
      </c>
      <c r="C1092" s="4">
        <v>27977.209899999998</v>
      </c>
    </row>
    <row r="1093" spans="2:3" x14ac:dyDescent="0.25">
      <c r="B1093" s="2" t="s">
        <v>3360</v>
      </c>
      <c r="C1093" s="4">
        <v>27958.426700000004</v>
      </c>
    </row>
    <row r="1094" spans="2:3" x14ac:dyDescent="0.25">
      <c r="B1094" s="2" t="s">
        <v>1277</v>
      </c>
      <c r="C1094" s="4">
        <v>27951.652999999998</v>
      </c>
    </row>
    <row r="1095" spans="2:3" x14ac:dyDescent="0.25">
      <c r="B1095" s="2" t="s">
        <v>3361</v>
      </c>
      <c r="C1095" s="4">
        <v>27943.2873</v>
      </c>
    </row>
    <row r="1096" spans="2:3" x14ac:dyDescent="0.25">
      <c r="B1096" s="2" t="s">
        <v>1417</v>
      </c>
      <c r="C1096" s="4">
        <v>27908.514999999999</v>
      </c>
    </row>
    <row r="1097" spans="2:3" x14ac:dyDescent="0.25">
      <c r="B1097" s="2" t="s">
        <v>3362</v>
      </c>
      <c r="C1097" s="4">
        <v>27903.120599999998</v>
      </c>
    </row>
    <row r="1098" spans="2:3" x14ac:dyDescent="0.25">
      <c r="B1098" s="2" t="s">
        <v>3363</v>
      </c>
      <c r="C1098" s="4">
        <v>27887.074099999998</v>
      </c>
    </row>
    <row r="1099" spans="2:3" x14ac:dyDescent="0.25">
      <c r="B1099" s="2" t="s">
        <v>2340</v>
      </c>
      <c r="C1099" s="4">
        <v>27886.2405</v>
      </c>
    </row>
    <row r="1100" spans="2:3" x14ac:dyDescent="0.25">
      <c r="B1100" s="2" t="s">
        <v>1692</v>
      </c>
      <c r="C1100" s="4">
        <v>27877.989600000001</v>
      </c>
    </row>
    <row r="1101" spans="2:3" x14ac:dyDescent="0.25">
      <c r="B1101" s="2" t="s">
        <v>3364</v>
      </c>
      <c r="C1101" s="4">
        <v>27861.275999999998</v>
      </c>
    </row>
    <row r="1102" spans="2:3" x14ac:dyDescent="0.25">
      <c r="B1102" s="2" t="s">
        <v>1722</v>
      </c>
      <c r="C1102" s="4">
        <v>27844.186999999998</v>
      </c>
    </row>
    <row r="1103" spans="2:3" x14ac:dyDescent="0.25">
      <c r="B1103" s="2" t="s">
        <v>2498</v>
      </c>
      <c r="C1103" s="4">
        <v>27839.111500000003</v>
      </c>
    </row>
    <row r="1104" spans="2:3" x14ac:dyDescent="0.25">
      <c r="B1104" s="2" t="s">
        <v>408</v>
      </c>
      <c r="C1104" s="4">
        <v>27833.688699999999</v>
      </c>
    </row>
    <row r="1105" spans="2:3" x14ac:dyDescent="0.25">
      <c r="B1105" s="2" t="s">
        <v>2245</v>
      </c>
      <c r="C1105" s="4">
        <v>27831.224499999997</v>
      </c>
    </row>
    <row r="1106" spans="2:3" x14ac:dyDescent="0.25">
      <c r="B1106" s="2" t="s">
        <v>1960</v>
      </c>
      <c r="C1106" s="4">
        <v>27823.748200000002</v>
      </c>
    </row>
    <row r="1107" spans="2:3" x14ac:dyDescent="0.25">
      <c r="B1107" s="2" t="s">
        <v>2587</v>
      </c>
      <c r="C1107" s="4">
        <v>27815.734099999998</v>
      </c>
    </row>
    <row r="1108" spans="2:3" x14ac:dyDescent="0.25">
      <c r="B1108" s="2" t="s">
        <v>3365</v>
      </c>
      <c r="C1108" s="4">
        <v>27814.467299999997</v>
      </c>
    </row>
    <row r="1109" spans="2:3" x14ac:dyDescent="0.25">
      <c r="B1109" s="2" t="s">
        <v>1557</v>
      </c>
      <c r="C1109" s="4">
        <v>27812.279399999999</v>
      </c>
    </row>
    <row r="1110" spans="2:3" x14ac:dyDescent="0.25">
      <c r="B1110" s="2" t="s">
        <v>2504</v>
      </c>
      <c r="C1110" s="4">
        <v>27809.786999999997</v>
      </c>
    </row>
    <row r="1111" spans="2:3" x14ac:dyDescent="0.25">
      <c r="B1111" s="2" t="s">
        <v>3366</v>
      </c>
      <c r="C1111" s="4">
        <v>27808.524100000002</v>
      </c>
    </row>
    <row r="1112" spans="2:3" x14ac:dyDescent="0.25">
      <c r="B1112" s="2" t="s">
        <v>1568</v>
      </c>
      <c r="C1112" s="4">
        <v>27799.484400000001</v>
      </c>
    </row>
    <row r="1113" spans="2:3" x14ac:dyDescent="0.25">
      <c r="B1113" s="2" t="s">
        <v>3367</v>
      </c>
      <c r="C1113" s="4">
        <v>27789.2225</v>
      </c>
    </row>
    <row r="1114" spans="2:3" x14ac:dyDescent="0.25">
      <c r="B1114" s="2" t="s">
        <v>3368</v>
      </c>
      <c r="C1114" s="4">
        <v>27772.010700000003</v>
      </c>
    </row>
    <row r="1115" spans="2:3" x14ac:dyDescent="0.25">
      <c r="B1115" s="2" t="s">
        <v>3369</v>
      </c>
      <c r="C1115" s="4">
        <v>27759.7235</v>
      </c>
    </row>
    <row r="1116" spans="2:3" x14ac:dyDescent="0.25">
      <c r="B1116" s="2" t="s">
        <v>3370</v>
      </c>
      <c r="C1116" s="4">
        <v>27756.382900000001</v>
      </c>
    </row>
    <row r="1117" spans="2:3" x14ac:dyDescent="0.25">
      <c r="B1117" s="2" t="s">
        <v>3371</v>
      </c>
      <c r="C1117" s="4">
        <v>27752.406200000001</v>
      </c>
    </row>
    <row r="1118" spans="2:3" x14ac:dyDescent="0.25">
      <c r="B1118" s="2" t="s">
        <v>3372</v>
      </c>
      <c r="C1118" s="4">
        <v>27741.1567</v>
      </c>
    </row>
    <row r="1119" spans="2:3" x14ac:dyDescent="0.25">
      <c r="B1119" s="2" t="s">
        <v>3373</v>
      </c>
      <c r="C1119" s="4">
        <v>27732.573799999998</v>
      </c>
    </row>
    <row r="1120" spans="2:3" x14ac:dyDescent="0.25">
      <c r="B1120" s="2" t="s">
        <v>3374</v>
      </c>
      <c r="C1120" s="4">
        <v>27730.5887</v>
      </c>
    </row>
    <row r="1121" spans="2:3" x14ac:dyDescent="0.25">
      <c r="B1121" s="2" t="s">
        <v>3375</v>
      </c>
      <c r="C1121" s="4">
        <v>27722.819100000001</v>
      </c>
    </row>
    <row r="1122" spans="2:3" x14ac:dyDescent="0.25">
      <c r="B1122" s="2" t="s">
        <v>3376</v>
      </c>
      <c r="C1122" s="4">
        <v>27715.9264</v>
      </c>
    </row>
    <row r="1123" spans="2:3" x14ac:dyDescent="0.25">
      <c r="B1123" s="2" t="s">
        <v>3377</v>
      </c>
      <c r="C1123" s="4">
        <v>27712.716399999998</v>
      </c>
    </row>
    <row r="1124" spans="2:3" x14ac:dyDescent="0.25">
      <c r="B1124" s="2" t="s">
        <v>3378</v>
      </c>
      <c r="C1124" s="4">
        <v>27704.424699999996</v>
      </c>
    </row>
    <row r="1125" spans="2:3" x14ac:dyDescent="0.25">
      <c r="B1125" s="2" t="s">
        <v>679</v>
      </c>
      <c r="C1125" s="4">
        <v>27695.8226</v>
      </c>
    </row>
    <row r="1126" spans="2:3" x14ac:dyDescent="0.25">
      <c r="B1126" s="2" t="s">
        <v>1815</v>
      </c>
      <c r="C1126" s="4">
        <v>27691.194600000003</v>
      </c>
    </row>
    <row r="1127" spans="2:3" x14ac:dyDescent="0.25">
      <c r="B1127" s="2" t="s">
        <v>2451</v>
      </c>
      <c r="C1127" s="4">
        <v>27680.512799999997</v>
      </c>
    </row>
    <row r="1128" spans="2:3" x14ac:dyDescent="0.25">
      <c r="B1128" s="2" t="s">
        <v>2131</v>
      </c>
      <c r="C1128" s="4">
        <v>27674.3675</v>
      </c>
    </row>
    <row r="1129" spans="2:3" x14ac:dyDescent="0.25">
      <c r="B1129" s="2" t="s">
        <v>3379</v>
      </c>
      <c r="C1129" s="4">
        <v>27668.067599999998</v>
      </c>
    </row>
    <row r="1130" spans="2:3" x14ac:dyDescent="0.25">
      <c r="B1130" s="2" t="s">
        <v>3380</v>
      </c>
      <c r="C1130" s="4">
        <v>27666.185099999999</v>
      </c>
    </row>
    <row r="1131" spans="2:3" x14ac:dyDescent="0.25">
      <c r="B1131" s="2" t="s">
        <v>3381</v>
      </c>
      <c r="C1131" s="4">
        <v>27665.051599999999</v>
      </c>
    </row>
    <row r="1132" spans="2:3" x14ac:dyDescent="0.25">
      <c r="B1132" s="2" t="s">
        <v>1321</v>
      </c>
      <c r="C1132" s="4">
        <v>27662.1535</v>
      </c>
    </row>
    <row r="1133" spans="2:3" x14ac:dyDescent="0.25">
      <c r="B1133" s="2" t="s">
        <v>1649</v>
      </c>
      <c r="C1133" s="4">
        <v>27659.734899999999</v>
      </c>
    </row>
    <row r="1134" spans="2:3" x14ac:dyDescent="0.25">
      <c r="B1134" s="2" t="s">
        <v>134</v>
      </c>
      <c r="C1134" s="4">
        <v>27654.033800000001</v>
      </c>
    </row>
    <row r="1135" spans="2:3" x14ac:dyDescent="0.25">
      <c r="B1135" s="2" t="s">
        <v>815</v>
      </c>
      <c r="C1135" s="4">
        <v>27653.661800000002</v>
      </c>
    </row>
    <row r="1136" spans="2:3" x14ac:dyDescent="0.25">
      <c r="B1136" s="2" t="s">
        <v>3382</v>
      </c>
      <c r="C1136" s="4">
        <v>27638.1096</v>
      </c>
    </row>
    <row r="1137" spans="2:3" x14ac:dyDescent="0.25">
      <c r="B1137" s="2" t="s">
        <v>2721</v>
      </c>
      <c r="C1137" s="4">
        <v>27606.8472</v>
      </c>
    </row>
    <row r="1138" spans="2:3" x14ac:dyDescent="0.25">
      <c r="B1138" s="2" t="s">
        <v>3383</v>
      </c>
      <c r="C1138" s="4">
        <v>27583.335999999999</v>
      </c>
    </row>
    <row r="1139" spans="2:3" x14ac:dyDescent="0.25">
      <c r="B1139" s="2" t="s">
        <v>3384</v>
      </c>
      <c r="C1139" s="4">
        <v>27562.1211</v>
      </c>
    </row>
    <row r="1140" spans="2:3" x14ac:dyDescent="0.25">
      <c r="B1140" s="2" t="s">
        <v>3385</v>
      </c>
      <c r="C1140" s="4">
        <v>27549.386299999998</v>
      </c>
    </row>
    <row r="1141" spans="2:3" x14ac:dyDescent="0.25">
      <c r="B1141" s="2" t="s">
        <v>2791</v>
      </c>
      <c r="C1141" s="4">
        <v>27535.591500000002</v>
      </c>
    </row>
    <row r="1142" spans="2:3" x14ac:dyDescent="0.25">
      <c r="B1142" s="2" t="s">
        <v>3386</v>
      </c>
      <c r="C1142" s="4">
        <v>27522.9846</v>
      </c>
    </row>
    <row r="1143" spans="2:3" x14ac:dyDescent="0.25">
      <c r="B1143" s="2" t="s">
        <v>3387</v>
      </c>
      <c r="C1143" s="4">
        <v>27522.112300000001</v>
      </c>
    </row>
    <row r="1144" spans="2:3" x14ac:dyDescent="0.25">
      <c r="B1144" s="2" t="s">
        <v>3388</v>
      </c>
      <c r="C1144" s="4">
        <v>27521.667099999995</v>
      </c>
    </row>
    <row r="1145" spans="2:3" x14ac:dyDescent="0.25">
      <c r="B1145" s="2" t="s">
        <v>1400</v>
      </c>
      <c r="C1145" s="4">
        <v>27508.9951</v>
      </c>
    </row>
    <row r="1146" spans="2:3" x14ac:dyDescent="0.25">
      <c r="B1146" s="2" t="s">
        <v>3389</v>
      </c>
      <c r="C1146" s="4">
        <v>27501.7749</v>
      </c>
    </row>
    <row r="1147" spans="2:3" x14ac:dyDescent="0.25">
      <c r="B1147" s="2" t="s">
        <v>3390</v>
      </c>
      <c r="C1147" s="4">
        <v>27501.108499999998</v>
      </c>
    </row>
    <row r="1148" spans="2:3" x14ac:dyDescent="0.25">
      <c r="B1148" s="2" t="s">
        <v>3391</v>
      </c>
      <c r="C1148" s="4">
        <v>27495.073799999998</v>
      </c>
    </row>
    <row r="1149" spans="2:3" x14ac:dyDescent="0.25">
      <c r="B1149" s="2" t="s">
        <v>318</v>
      </c>
      <c r="C1149" s="4">
        <v>27489.1132</v>
      </c>
    </row>
    <row r="1150" spans="2:3" x14ac:dyDescent="0.25">
      <c r="B1150" s="2" t="s">
        <v>181</v>
      </c>
      <c r="C1150" s="4">
        <v>27486.972000000002</v>
      </c>
    </row>
    <row r="1151" spans="2:3" x14ac:dyDescent="0.25">
      <c r="B1151" s="2" t="s">
        <v>3392</v>
      </c>
      <c r="C1151" s="4">
        <v>27486.691099999996</v>
      </c>
    </row>
    <row r="1152" spans="2:3" x14ac:dyDescent="0.25">
      <c r="B1152" s="2" t="s">
        <v>1040</v>
      </c>
      <c r="C1152" s="4">
        <v>27478.7454</v>
      </c>
    </row>
    <row r="1153" spans="2:3" x14ac:dyDescent="0.25">
      <c r="B1153" s="2" t="s">
        <v>3393</v>
      </c>
      <c r="C1153" s="4">
        <v>27445.674900000002</v>
      </c>
    </row>
    <row r="1154" spans="2:3" x14ac:dyDescent="0.25">
      <c r="B1154" s="2" t="s">
        <v>1273</v>
      </c>
      <c r="C1154" s="4">
        <v>27427.624899999999</v>
      </c>
    </row>
    <row r="1155" spans="2:3" x14ac:dyDescent="0.25">
      <c r="B1155" s="2" t="s">
        <v>3394</v>
      </c>
      <c r="C1155" s="4">
        <v>27419.561699999998</v>
      </c>
    </row>
    <row r="1156" spans="2:3" x14ac:dyDescent="0.25">
      <c r="B1156" s="2" t="s">
        <v>3395</v>
      </c>
      <c r="C1156" s="4">
        <v>27408.530999999999</v>
      </c>
    </row>
    <row r="1157" spans="2:3" x14ac:dyDescent="0.25">
      <c r="B1157" s="2" t="s">
        <v>3396</v>
      </c>
      <c r="C1157" s="4">
        <v>27402.207600000002</v>
      </c>
    </row>
    <row r="1158" spans="2:3" x14ac:dyDescent="0.25">
      <c r="B1158" s="2" t="s">
        <v>3397</v>
      </c>
      <c r="C1158" s="4">
        <v>27391.394899999996</v>
      </c>
    </row>
    <row r="1159" spans="2:3" x14ac:dyDescent="0.25">
      <c r="B1159" s="2" t="s">
        <v>2486</v>
      </c>
      <c r="C1159" s="4">
        <v>27386.924900000002</v>
      </c>
    </row>
    <row r="1160" spans="2:3" x14ac:dyDescent="0.25">
      <c r="B1160" s="2" t="s">
        <v>2077</v>
      </c>
      <c r="C1160" s="4">
        <v>27385.978299999999</v>
      </c>
    </row>
    <row r="1161" spans="2:3" x14ac:dyDescent="0.25">
      <c r="B1161" s="2" t="s">
        <v>1083</v>
      </c>
      <c r="C1161" s="4">
        <v>27380.134900000001</v>
      </c>
    </row>
    <row r="1162" spans="2:3" x14ac:dyDescent="0.25">
      <c r="B1162" s="2" t="s">
        <v>3398</v>
      </c>
      <c r="C1162" s="4">
        <v>27371.113600000001</v>
      </c>
    </row>
    <row r="1163" spans="2:3" x14ac:dyDescent="0.25">
      <c r="B1163" s="2" t="s">
        <v>1504</v>
      </c>
      <c r="C1163" s="4">
        <v>27356.112000000001</v>
      </c>
    </row>
    <row r="1164" spans="2:3" x14ac:dyDescent="0.25">
      <c r="B1164" s="2" t="s">
        <v>3399</v>
      </c>
      <c r="C1164" s="4">
        <v>27346.753499999999</v>
      </c>
    </row>
    <row r="1165" spans="2:3" x14ac:dyDescent="0.25">
      <c r="B1165" s="2" t="s">
        <v>658</v>
      </c>
      <c r="C1165" s="4">
        <v>27340.346400000002</v>
      </c>
    </row>
    <row r="1166" spans="2:3" x14ac:dyDescent="0.25">
      <c r="B1166" s="2" t="s">
        <v>1420</v>
      </c>
      <c r="C1166" s="4">
        <v>27328.428399999997</v>
      </c>
    </row>
    <row r="1167" spans="2:3" x14ac:dyDescent="0.25">
      <c r="B1167" s="2" t="s">
        <v>3400</v>
      </c>
      <c r="C1167" s="4">
        <v>27303.8086</v>
      </c>
    </row>
    <row r="1168" spans="2:3" x14ac:dyDescent="0.25">
      <c r="B1168" s="2" t="s">
        <v>3401</v>
      </c>
      <c r="C1168" s="4">
        <v>27303.155500000001</v>
      </c>
    </row>
    <row r="1169" spans="2:3" x14ac:dyDescent="0.25">
      <c r="B1169" s="2" t="s">
        <v>3402</v>
      </c>
      <c r="C1169" s="4">
        <v>27302.377699999997</v>
      </c>
    </row>
    <row r="1170" spans="2:3" x14ac:dyDescent="0.25">
      <c r="B1170" s="2" t="s">
        <v>3403</v>
      </c>
      <c r="C1170" s="4">
        <v>27301.503700000001</v>
      </c>
    </row>
    <row r="1171" spans="2:3" x14ac:dyDescent="0.25">
      <c r="B1171" s="2" t="s">
        <v>1032</v>
      </c>
      <c r="C1171" s="4">
        <v>27297.021400000001</v>
      </c>
    </row>
    <row r="1172" spans="2:3" x14ac:dyDescent="0.25">
      <c r="B1172" s="2" t="s">
        <v>3404</v>
      </c>
      <c r="C1172" s="4">
        <v>27283.0913</v>
      </c>
    </row>
    <row r="1173" spans="2:3" x14ac:dyDescent="0.25">
      <c r="B1173" s="2" t="s">
        <v>3405</v>
      </c>
      <c r="C1173" s="4">
        <v>27265.177200000002</v>
      </c>
    </row>
    <row r="1174" spans="2:3" x14ac:dyDescent="0.25">
      <c r="B1174" s="2" t="s">
        <v>3406</v>
      </c>
      <c r="C1174" s="4">
        <v>27258.994600000002</v>
      </c>
    </row>
    <row r="1175" spans="2:3" x14ac:dyDescent="0.25">
      <c r="B1175" s="2" t="s">
        <v>2271</v>
      </c>
      <c r="C1175" s="4">
        <v>27228.858900000003</v>
      </c>
    </row>
    <row r="1176" spans="2:3" x14ac:dyDescent="0.25">
      <c r="B1176" s="2" t="s">
        <v>1115</v>
      </c>
      <c r="C1176" s="4">
        <v>27211.982800000002</v>
      </c>
    </row>
    <row r="1177" spans="2:3" x14ac:dyDescent="0.25">
      <c r="B1177" s="2" t="s">
        <v>3407</v>
      </c>
      <c r="C1177" s="4">
        <v>27202.020499999999</v>
      </c>
    </row>
    <row r="1178" spans="2:3" x14ac:dyDescent="0.25">
      <c r="B1178" s="2" t="s">
        <v>3408</v>
      </c>
      <c r="C1178" s="4">
        <v>27200.547399999996</v>
      </c>
    </row>
    <row r="1179" spans="2:3" x14ac:dyDescent="0.25">
      <c r="B1179" s="2" t="s">
        <v>580</v>
      </c>
      <c r="C1179" s="4">
        <v>27194.641499999998</v>
      </c>
    </row>
    <row r="1180" spans="2:3" x14ac:dyDescent="0.25">
      <c r="B1180" s="2" t="s">
        <v>3409</v>
      </c>
      <c r="C1180" s="4">
        <v>27192.157200000001</v>
      </c>
    </row>
    <row r="1181" spans="2:3" x14ac:dyDescent="0.25">
      <c r="B1181" s="2" t="s">
        <v>597</v>
      </c>
      <c r="C1181" s="4">
        <v>27181.004399999998</v>
      </c>
    </row>
    <row r="1182" spans="2:3" x14ac:dyDescent="0.25">
      <c r="B1182" s="2" t="s">
        <v>2382</v>
      </c>
      <c r="C1182" s="4">
        <v>27175.2631</v>
      </c>
    </row>
    <row r="1183" spans="2:3" x14ac:dyDescent="0.25">
      <c r="B1183" s="2" t="s">
        <v>938</v>
      </c>
      <c r="C1183" s="4">
        <v>27173.907800000004</v>
      </c>
    </row>
    <row r="1184" spans="2:3" x14ac:dyDescent="0.25">
      <c r="B1184" s="2" t="s">
        <v>3410</v>
      </c>
      <c r="C1184" s="4">
        <v>27164.734899999999</v>
      </c>
    </row>
    <row r="1185" spans="2:3" x14ac:dyDescent="0.25">
      <c r="B1185" s="2" t="s">
        <v>3411</v>
      </c>
      <c r="C1185" s="4">
        <v>27154.445499999998</v>
      </c>
    </row>
    <row r="1186" spans="2:3" x14ac:dyDescent="0.25">
      <c r="B1186" s="2" t="s">
        <v>3412</v>
      </c>
      <c r="C1186" s="4">
        <v>27147.014499999997</v>
      </c>
    </row>
    <row r="1187" spans="2:3" x14ac:dyDescent="0.25">
      <c r="B1187" s="2" t="s">
        <v>1499</v>
      </c>
      <c r="C1187" s="4">
        <v>27133.463400000001</v>
      </c>
    </row>
    <row r="1188" spans="2:3" x14ac:dyDescent="0.25">
      <c r="B1188" s="2" t="s">
        <v>3413</v>
      </c>
      <c r="C1188" s="4">
        <v>27127.071800000002</v>
      </c>
    </row>
    <row r="1189" spans="2:3" x14ac:dyDescent="0.25">
      <c r="B1189" s="2" t="s">
        <v>3414</v>
      </c>
      <c r="C1189" s="4">
        <v>27119.8698</v>
      </c>
    </row>
    <row r="1190" spans="2:3" x14ac:dyDescent="0.25">
      <c r="B1190" s="2" t="s">
        <v>1878</v>
      </c>
      <c r="C1190" s="4">
        <v>27111.529799999997</v>
      </c>
    </row>
    <row r="1191" spans="2:3" x14ac:dyDescent="0.25">
      <c r="B1191" s="2" t="s">
        <v>3415</v>
      </c>
      <c r="C1191" s="4">
        <v>27104.536700000001</v>
      </c>
    </row>
    <row r="1192" spans="2:3" x14ac:dyDescent="0.25">
      <c r="B1192" s="2" t="s">
        <v>3416</v>
      </c>
      <c r="C1192" s="4">
        <v>27091.500600000003</v>
      </c>
    </row>
    <row r="1193" spans="2:3" x14ac:dyDescent="0.25">
      <c r="B1193" s="2" t="s">
        <v>3417</v>
      </c>
      <c r="C1193" s="4">
        <v>27071.038400000001</v>
      </c>
    </row>
    <row r="1194" spans="2:3" x14ac:dyDescent="0.25">
      <c r="B1194" s="2" t="s">
        <v>780</v>
      </c>
      <c r="C1194" s="4">
        <v>27070.954199999996</v>
      </c>
    </row>
    <row r="1195" spans="2:3" x14ac:dyDescent="0.25">
      <c r="B1195" s="2" t="s">
        <v>2624</v>
      </c>
      <c r="C1195" s="4">
        <v>27070.590100000001</v>
      </c>
    </row>
    <row r="1196" spans="2:3" x14ac:dyDescent="0.25">
      <c r="B1196" s="2" t="s">
        <v>729</v>
      </c>
      <c r="C1196" s="4">
        <v>27055.708200000001</v>
      </c>
    </row>
    <row r="1197" spans="2:3" x14ac:dyDescent="0.25">
      <c r="B1197" s="2" t="s">
        <v>2345</v>
      </c>
      <c r="C1197" s="4">
        <v>27050.272400000002</v>
      </c>
    </row>
    <row r="1198" spans="2:3" x14ac:dyDescent="0.25">
      <c r="B1198" s="2" t="s">
        <v>1000</v>
      </c>
      <c r="C1198" s="4">
        <v>27047.568000000003</v>
      </c>
    </row>
    <row r="1199" spans="2:3" x14ac:dyDescent="0.25">
      <c r="B1199" s="2" t="s">
        <v>1502</v>
      </c>
      <c r="C1199" s="4">
        <v>27045.043900000001</v>
      </c>
    </row>
    <row r="1200" spans="2:3" x14ac:dyDescent="0.25">
      <c r="B1200" s="2" t="s">
        <v>3418</v>
      </c>
      <c r="C1200" s="4">
        <v>27027.2739</v>
      </c>
    </row>
    <row r="1201" spans="2:3" x14ac:dyDescent="0.25">
      <c r="B1201" s="2" t="s">
        <v>788</v>
      </c>
      <c r="C1201" s="4">
        <v>27015.341399999998</v>
      </c>
    </row>
    <row r="1202" spans="2:3" x14ac:dyDescent="0.25">
      <c r="B1202" s="2" t="s">
        <v>909</v>
      </c>
      <c r="C1202" s="4">
        <v>26978.920699999999</v>
      </c>
    </row>
    <row r="1203" spans="2:3" x14ac:dyDescent="0.25">
      <c r="B1203" s="2" t="s">
        <v>3419</v>
      </c>
      <c r="C1203" s="4">
        <v>26976.503499999999</v>
      </c>
    </row>
    <row r="1204" spans="2:3" x14ac:dyDescent="0.25">
      <c r="B1204" s="2" t="s">
        <v>3420</v>
      </c>
      <c r="C1204" s="4">
        <v>26970.9964</v>
      </c>
    </row>
    <row r="1205" spans="2:3" x14ac:dyDescent="0.25">
      <c r="B1205" s="2" t="s">
        <v>1304</v>
      </c>
      <c r="C1205" s="4">
        <v>26952.751000000004</v>
      </c>
    </row>
    <row r="1206" spans="2:3" x14ac:dyDescent="0.25">
      <c r="B1206" s="2" t="s">
        <v>1501</v>
      </c>
      <c r="C1206" s="4">
        <v>26941.922300000002</v>
      </c>
    </row>
    <row r="1207" spans="2:3" x14ac:dyDescent="0.25">
      <c r="B1207" s="2" t="s">
        <v>3421</v>
      </c>
      <c r="C1207" s="4">
        <v>26929.756199999996</v>
      </c>
    </row>
    <row r="1208" spans="2:3" x14ac:dyDescent="0.25">
      <c r="B1208" s="2" t="s">
        <v>3422</v>
      </c>
      <c r="C1208" s="4">
        <v>26916.7955</v>
      </c>
    </row>
    <row r="1209" spans="2:3" x14ac:dyDescent="0.25">
      <c r="B1209" s="2" t="s">
        <v>1265</v>
      </c>
      <c r="C1209" s="4">
        <v>26911.915599999997</v>
      </c>
    </row>
    <row r="1210" spans="2:3" x14ac:dyDescent="0.25">
      <c r="B1210" s="2" t="s">
        <v>1253</v>
      </c>
      <c r="C1210" s="4">
        <v>26895.672300000002</v>
      </c>
    </row>
    <row r="1211" spans="2:3" x14ac:dyDescent="0.25">
      <c r="B1211" s="2" t="s">
        <v>590</v>
      </c>
      <c r="C1211" s="4">
        <v>26886.484199999999</v>
      </c>
    </row>
    <row r="1212" spans="2:3" x14ac:dyDescent="0.25">
      <c r="B1212" s="2" t="s">
        <v>799</v>
      </c>
      <c r="C1212" s="4">
        <v>26885.554999999997</v>
      </c>
    </row>
    <row r="1213" spans="2:3" x14ac:dyDescent="0.25">
      <c r="B1213" s="2" t="s">
        <v>367</v>
      </c>
      <c r="C1213" s="4">
        <v>26881.3037</v>
      </c>
    </row>
    <row r="1214" spans="2:3" x14ac:dyDescent="0.25">
      <c r="B1214" s="2" t="s">
        <v>3423</v>
      </c>
      <c r="C1214" s="4">
        <v>26861.810799999999</v>
      </c>
    </row>
    <row r="1215" spans="2:3" x14ac:dyDescent="0.25">
      <c r="B1215" s="2" t="s">
        <v>2734</v>
      </c>
      <c r="C1215" s="4">
        <v>26859.334799999997</v>
      </c>
    </row>
    <row r="1216" spans="2:3" x14ac:dyDescent="0.25">
      <c r="B1216" s="2" t="s">
        <v>1198</v>
      </c>
      <c r="C1216" s="4">
        <v>26853.159599999999</v>
      </c>
    </row>
    <row r="1217" spans="2:3" x14ac:dyDescent="0.25">
      <c r="B1217" s="2" t="s">
        <v>3424</v>
      </c>
      <c r="C1217" s="4">
        <v>26852.091200000003</v>
      </c>
    </row>
    <row r="1218" spans="2:3" x14ac:dyDescent="0.25">
      <c r="B1218" s="2" t="s">
        <v>842</v>
      </c>
      <c r="C1218" s="4">
        <v>26848.315200000001</v>
      </c>
    </row>
    <row r="1219" spans="2:3" x14ac:dyDescent="0.25">
      <c r="B1219" s="2" t="s">
        <v>3425</v>
      </c>
      <c r="C1219" s="4">
        <v>26839.695599999999</v>
      </c>
    </row>
    <row r="1220" spans="2:3" x14ac:dyDescent="0.25">
      <c r="B1220" s="2" t="s">
        <v>402</v>
      </c>
      <c r="C1220" s="4">
        <v>26832.405399999996</v>
      </c>
    </row>
    <row r="1221" spans="2:3" x14ac:dyDescent="0.25">
      <c r="B1221" s="2" t="s">
        <v>3426</v>
      </c>
      <c r="C1221" s="4">
        <v>26819.727899999998</v>
      </c>
    </row>
    <row r="1222" spans="2:3" x14ac:dyDescent="0.25">
      <c r="B1222" s="2" t="s">
        <v>607</v>
      </c>
      <c r="C1222" s="4">
        <v>26819.5782</v>
      </c>
    </row>
    <row r="1223" spans="2:3" x14ac:dyDescent="0.25">
      <c r="B1223" s="2" t="s">
        <v>3427</v>
      </c>
      <c r="C1223" s="4">
        <v>26816.918900000001</v>
      </c>
    </row>
    <row r="1224" spans="2:3" x14ac:dyDescent="0.25">
      <c r="B1224" s="2" t="s">
        <v>2420</v>
      </c>
      <c r="C1224" s="4">
        <v>26811.123900000002</v>
      </c>
    </row>
    <row r="1225" spans="2:3" x14ac:dyDescent="0.25">
      <c r="B1225" s="2" t="s">
        <v>3428</v>
      </c>
      <c r="C1225" s="4">
        <v>26802.068099999997</v>
      </c>
    </row>
    <row r="1226" spans="2:3" x14ac:dyDescent="0.25">
      <c r="B1226" s="2" t="s">
        <v>2282</v>
      </c>
      <c r="C1226" s="4">
        <v>26801.657200000001</v>
      </c>
    </row>
    <row r="1227" spans="2:3" x14ac:dyDescent="0.25">
      <c r="B1227" s="2" t="s">
        <v>3429</v>
      </c>
      <c r="C1227" s="4">
        <v>26786.317499999997</v>
      </c>
    </row>
    <row r="1228" spans="2:3" x14ac:dyDescent="0.25">
      <c r="B1228" s="2" t="s">
        <v>3430</v>
      </c>
      <c r="C1228" s="4">
        <v>26781.040799999999</v>
      </c>
    </row>
    <row r="1229" spans="2:3" x14ac:dyDescent="0.25">
      <c r="B1229" s="2" t="s">
        <v>1266</v>
      </c>
      <c r="C1229" s="4">
        <v>26776.065200000001</v>
      </c>
    </row>
    <row r="1230" spans="2:3" x14ac:dyDescent="0.25">
      <c r="B1230" s="2" t="s">
        <v>1263</v>
      </c>
      <c r="C1230" s="4">
        <v>26761.142399999997</v>
      </c>
    </row>
    <row r="1231" spans="2:3" x14ac:dyDescent="0.25">
      <c r="B1231" s="2" t="s">
        <v>863</v>
      </c>
      <c r="C1231" s="4">
        <v>26756.137500000001</v>
      </c>
    </row>
    <row r="1232" spans="2:3" x14ac:dyDescent="0.25">
      <c r="B1232" s="2" t="s">
        <v>2470</v>
      </c>
      <c r="C1232" s="4">
        <v>26751.755000000001</v>
      </c>
    </row>
    <row r="1233" spans="2:3" x14ac:dyDescent="0.25">
      <c r="B1233" s="2" t="s">
        <v>2674</v>
      </c>
      <c r="C1233" s="4">
        <v>26740.083999999999</v>
      </c>
    </row>
    <row r="1234" spans="2:3" x14ac:dyDescent="0.25">
      <c r="B1234" s="2" t="s">
        <v>3431</v>
      </c>
      <c r="C1234" s="4">
        <v>26732.540199999999</v>
      </c>
    </row>
    <row r="1235" spans="2:3" x14ac:dyDescent="0.25">
      <c r="B1235" s="2" t="s">
        <v>2463</v>
      </c>
      <c r="C1235" s="4">
        <v>26732.540199999999</v>
      </c>
    </row>
    <row r="1236" spans="2:3" x14ac:dyDescent="0.25">
      <c r="B1236" s="2" t="s">
        <v>1715</v>
      </c>
      <c r="C1236" s="4">
        <v>26732.540199999999</v>
      </c>
    </row>
    <row r="1237" spans="2:3" x14ac:dyDescent="0.25">
      <c r="B1237" s="2" t="s">
        <v>1974</v>
      </c>
      <c r="C1237" s="4">
        <v>26732.540199999999</v>
      </c>
    </row>
    <row r="1238" spans="2:3" x14ac:dyDescent="0.25">
      <c r="B1238" s="2" t="s">
        <v>1529</v>
      </c>
      <c r="C1238" s="4">
        <v>26732.540199999999</v>
      </c>
    </row>
    <row r="1239" spans="2:3" x14ac:dyDescent="0.25">
      <c r="B1239" s="2" t="s">
        <v>700</v>
      </c>
      <c r="C1239" s="4">
        <v>26732.540199999999</v>
      </c>
    </row>
    <row r="1240" spans="2:3" x14ac:dyDescent="0.25">
      <c r="B1240" s="2" t="s">
        <v>565</v>
      </c>
      <c r="C1240" s="4">
        <v>26732.540199999999</v>
      </c>
    </row>
    <row r="1241" spans="2:3" x14ac:dyDescent="0.25">
      <c r="B1241" s="2" t="s">
        <v>3432</v>
      </c>
      <c r="C1241" s="4">
        <v>26732.540199999999</v>
      </c>
    </row>
    <row r="1242" spans="2:3" x14ac:dyDescent="0.25">
      <c r="B1242" s="2" t="s">
        <v>3433</v>
      </c>
      <c r="C1242" s="4">
        <v>26732.540199999999</v>
      </c>
    </row>
    <row r="1243" spans="2:3" x14ac:dyDescent="0.25">
      <c r="B1243" s="2" t="s">
        <v>444</v>
      </c>
      <c r="C1243" s="4">
        <v>26732.540199999999</v>
      </c>
    </row>
    <row r="1244" spans="2:3" x14ac:dyDescent="0.25">
      <c r="B1244" s="2" t="s">
        <v>3434</v>
      </c>
      <c r="C1244" s="4">
        <v>26731.1898</v>
      </c>
    </row>
    <row r="1245" spans="2:3" x14ac:dyDescent="0.25">
      <c r="B1245" s="2" t="s">
        <v>1362</v>
      </c>
      <c r="C1245" s="4">
        <v>26729.2245</v>
      </c>
    </row>
    <row r="1246" spans="2:3" x14ac:dyDescent="0.25">
      <c r="B1246" s="2" t="s">
        <v>3435</v>
      </c>
      <c r="C1246" s="4">
        <v>26718.7235</v>
      </c>
    </row>
    <row r="1247" spans="2:3" x14ac:dyDescent="0.25">
      <c r="B1247" s="2" t="s">
        <v>531</v>
      </c>
      <c r="C1247" s="4">
        <v>26715.685599999997</v>
      </c>
    </row>
    <row r="1248" spans="2:3" x14ac:dyDescent="0.25">
      <c r="B1248" s="2" t="s">
        <v>3436</v>
      </c>
      <c r="C1248" s="4">
        <v>26709.125700000001</v>
      </c>
    </row>
    <row r="1249" spans="2:3" x14ac:dyDescent="0.25">
      <c r="B1249" s="2" t="s">
        <v>2448</v>
      </c>
      <c r="C1249" s="4">
        <v>26703.206899999997</v>
      </c>
    </row>
    <row r="1250" spans="2:3" x14ac:dyDescent="0.25">
      <c r="B1250" s="2" t="s">
        <v>3437</v>
      </c>
      <c r="C1250" s="4">
        <v>26683.991900000001</v>
      </c>
    </row>
    <row r="1251" spans="2:3" x14ac:dyDescent="0.25">
      <c r="B1251" s="2" t="s">
        <v>1887</v>
      </c>
      <c r="C1251" s="4">
        <v>26683.536899999999</v>
      </c>
    </row>
    <row r="1252" spans="2:3" x14ac:dyDescent="0.25">
      <c r="B1252" s="2" t="s">
        <v>3438</v>
      </c>
      <c r="C1252" s="4">
        <v>26679.974900000001</v>
      </c>
    </row>
    <row r="1253" spans="2:3" x14ac:dyDescent="0.25">
      <c r="B1253" s="2" t="s">
        <v>1612</v>
      </c>
      <c r="C1253" s="4">
        <v>26677.248200000002</v>
      </c>
    </row>
    <row r="1254" spans="2:3" x14ac:dyDescent="0.25">
      <c r="B1254" s="2" t="s">
        <v>3439</v>
      </c>
      <c r="C1254" s="4">
        <v>26653.481100000001</v>
      </c>
    </row>
    <row r="1255" spans="2:3" x14ac:dyDescent="0.25">
      <c r="B1255" s="2" t="s">
        <v>2222</v>
      </c>
      <c r="C1255" s="4">
        <v>26650.892500000005</v>
      </c>
    </row>
    <row r="1256" spans="2:3" x14ac:dyDescent="0.25">
      <c r="B1256" s="2" t="s">
        <v>3440</v>
      </c>
      <c r="C1256" s="4">
        <v>26650.1558</v>
      </c>
    </row>
    <row r="1257" spans="2:3" x14ac:dyDescent="0.25">
      <c r="B1257" s="2" t="s">
        <v>2736</v>
      </c>
      <c r="C1257" s="4">
        <v>26644.716700000001</v>
      </c>
    </row>
    <row r="1258" spans="2:3" x14ac:dyDescent="0.25">
      <c r="B1258" s="2" t="s">
        <v>3441</v>
      </c>
      <c r="C1258" s="4">
        <v>26632.0661</v>
      </c>
    </row>
    <row r="1259" spans="2:3" x14ac:dyDescent="0.25">
      <c r="B1259" s="2" t="s">
        <v>3442</v>
      </c>
      <c r="C1259" s="4">
        <v>26619.334500000001</v>
      </c>
    </row>
    <row r="1260" spans="2:3" x14ac:dyDescent="0.25">
      <c r="B1260" s="2" t="s">
        <v>826</v>
      </c>
      <c r="C1260" s="4">
        <v>26610.099000000002</v>
      </c>
    </row>
    <row r="1261" spans="2:3" x14ac:dyDescent="0.25">
      <c r="B1261" s="2" t="s">
        <v>487</v>
      </c>
      <c r="C1261" s="4">
        <v>26597.7382</v>
      </c>
    </row>
    <row r="1262" spans="2:3" x14ac:dyDescent="0.25">
      <c r="B1262" s="2" t="s">
        <v>1168</v>
      </c>
      <c r="C1262" s="4">
        <v>26579.212</v>
      </c>
    </row>
    <row r="1263" spans="2:3" x14ac:dyDescent="0.25">
      <c r="B1263" s="2" t="s">
        <v>3443</v>
      </c>
      <c r="C1263" s="4">
        <v>26576.4882</v>
      </c>
    </row>
    <row r="1264" spans="2:3" x14ac:dyDescent="0.25">
      <c r="B1264" s="2" t="s">
        <v>3444</v>
      </c>
      <c r="C1264" s="4">
        <v>26574.195000000003</v>
      </c>
    </row>
    <row r="1265" spans="2:3" x14ac:dyDescent="0.25">
      <c r="B1265" s="2" t="s">
        <v>3445</v>
      </c>
      <c r="C1265" s="4">
        <v>26546.626299999996</v>
      </c>
    </row>
    <row r="1266" spans="2:3" x14ac:dyDescent="0.25">
      <c r="B1266" s="2" t="s">
        <v>3446</v>
      </c>
      <c r="C1266" s="4">
        <v>26532.261700000003</v>
      </c>
    </row>
    <row r="1267" spans="2:3" x14ac:dyDescent="0.25">
      <c r="B1267" s="2" t="s">
        <v>3447</v>
      </c>
      <c r="C1267" s="4">
        <v>26524.974600000001</v>
      </c>
    </row>
    <row r="1268" spans="2:3" x14ac:dyDescent="0.25">
      <c r="B1268" s="2" t="s">
        <v>930</v>
      </c>
      <c r="C1268" s="4">
        <v>26523.481899999999</v>
      </c>
    </row>
    <row r="1269" spans="2:3" x14ac:dyDescent="0.25">
      <c r="B1269" s="2" t="s">
        <v>515</v>
      </c>
      <c r="C1269" s="4">
        <v>26522.5452</v>
      </c>
    </row>
    <row r="1270" spans="2:3" x14ac:dyDescent="0.25">
      <c r="B1270" s="2" t="s">
        <v>3448</v>
      </c>
      <c r="C1270" s="4">
        <v>26519.355</v>
      </c>
    </row>
    <row r="1271" spans="2:3" x14ac:dyDescent="0.25">
      <c r="B1271" s="2" t="s">
        <v>199</v>
      </c>
      <c r="C1271" s="4">
        <v>26514.679900000003</v>
      </c>
    </row>
    <row r="1272" spans="2:3" x14ac:dyDescent="0.25">
      <c r="B1272" s="2" t="s">
        <v>3449</v>
      </c>
      <c r="C1272" s="4">
        <v>26512.81</v>
      </c>
    </row>
    <row r="1273" spans="2:3" x14ac:dyDescent="0.25">
      <c r="B1273" s="2" t="s">
        <v>742</v>
      </c>
      <c r="C1273" s="4">
        <v>26480.155199999997</v>
      </c>
    </row>
    <row r="1274" spans="2:3" x14ac:dyDescent="0.25">
      <c r="B1274" s="2" t="s">
        <v>2207</v>
      </c>
      <c r="C1274" s="4">
        <v>26454.886000000002</v>
      </c>
    </row>
    <row r="1275" spans="2:3" x14ac:dyDescent="0.25">
      <c r="B1275" s="2" t="s">
        <v>2001</v>
      </c>
      <c r="C1275" s="4">
        <v>26451.769</v>
      </c>
    </row>
    <row r="1276" spans="2:3" x14ac:dyDescent="0.25">
      <c r="B1276" s="2" t="s">
        <v>485</v>
      </c>
      <c r="C1276" s="4">
        <v>26437.901299999998</v>
      </c>
    </row>
    <row r="1277" spans="2:3" x14ac:dyDescent="0.25">
      <c r="B1277" s="2" t="s">
        <v>3450</v>
      </c>
      <c r="C1277" s="4">
        <v>26436.121599999999</v>
      </c>
    </row>
    <row r="1278" spans="2:3" x14ac:dyDescent="0.25">
      <c r="B1278" s="2" t="s">
        <v>2582</v>
      </c>
      <c r="C1278" s="4">
        <v>26426.945899999999</v>
      </c>
    </row>
    <row r="1279" spans="2:3" x14ac:dyDescent="0.25">
      <c r="B1279" s="2" t="s">
        <v>593</v>
      </c>
      <c r="C1279" s="4">
        <v>26380.474399999999</v>
      </c>
    </row>
    <row r="1280" spans="2:3" x14ac:dyDescent="0.25">
      <c r="B1280" s="2" t="s">
        <v>3451</v>
      </c>
      <c r="C1280" s="4">
        <v>26364.346600000001</v>
      </c>
    </row>
    <row r="1281" spans="2:3" x14ac:dyDescent="0.25">
      <c r="B1281" s="2" t="s">
        <v>2519</v>
      </c>
      <c r="C1281" s="4">
        <v>26358.971600000004</v>
      </c>
    </row>
    <row r="1282" spans="2:3" x14ac:dyDescent="0.25">
      <c r="B1282" s="2" t="s">
        <v>3452</v>
      </c>
      <c r="C1282" s="4">
        <v>26358.642099999997</v>
      </c>
    </row>
    <row r="1283" spans="2:3" x14ac:dyDescent="0.25">
      <c r="B1283" s="2" t="s">
        <v>3453</v>
      </c>
      <c r="C1283" s="4">
        <v>26354.802200000002</v>
      </c>
    </row>
    <row r="1284" spans="2:3" x14ac:dyDescent="0.25">
      <c r="B1284" s="2" t="s">
        <v>2583</v>
      </c>
      <c r="C1284" s="4">
        <v>26345.0154</v>
      </c>
    </row>
    <row r="1285" spans="2:3" x14ac:dyDescent="0.25">
      <c r="B1285" s="2" t="s">
        <v>1651</v>
      </c>
      <c r="C1285" s="4">
        <v>26329.606100000001</v>
      </c>
    </row>
    <row r="1286" spans="2:3" x14ac:dyDescent="0.25">
      <c r="B1286" s="2" t="s">
        <v>1354</v>
      </c>
      <c r="C1286" s="4">
        <v>26327.5867</v>
      </c>
    </row>
    <row r="1287" spans="2:3" x14ac:dyDescent="0.25">
      <c r="B1287" s="2" t="s">
        <v>2007</v>
      </c>
      <c r="C1287" s="4">
        <v>26310.548400000003</v>
      </c>
    </row>
    <row r="1288" spans="2:3" x14ac:dyDescent="0.25">
      <c r="B1288" s="2" t="s">
        <v>2635</v>
      </c>
      <c r="C1288" s="4">
        <v>26307.730600000003</v>
      </c>
    </row>
    <row r="1289" spans="2:3" x14ac:dyDescent="0.25">
      <c r="B1289" s="2" t="s">
        <v>3454</v>
      </c>
      <c r="C1289" s="4">
        <v>26286.3043</v>
      </c>
    </row>
    <row r="1290" spans="2:3" x14ac:dyDescent="0.25">
      <c r="B1290" s="2" t="s">
        <v>233</v>
      </c>
      <c r="C1290" s="4">
        <v>26266.735399999998</v>
      </c>
    </row>
    <row r="1291" spans="2:3" x14ac:dyDescent="0.25">
      <c r="B1291" s="2" t="s">
        <v>3455</v>
      </c>
      <c r="C1291" s="4">
        <v>26259.626999999997</v>
      </c>
    </row>
    <row r="1292" spans="2:3" x14ac:dyDescent="0.25">
      <c r="B1292" s="2" t="s">
        <v>3456</v>
      </c>
      <c r="C1292" s="4">
        <v>26257.5851</v>
      </c>
    </row>
    <row r="1293" spans="2:3" x14ac:dyDescent="0.25">
      <c r="B1293" s="2" t="s">
        <v>3457</v>
      </c>
      <c r="C1293" s="4">
        <v>26250.7448</v>
      </c>
    </row>
    <row r="1294" spans="2:3" x14ac:dyDescent="0.25">
      <c r="B1294" s="2" t="s">
        <v>3458</v>
      </c>
      <c r="C1294" s="4">
        <v>26246.314900000001</v>
      </c>
    </row>
    <row r="1295" spans="2:3" x14ac:dyDescent="0.25">
      <c r="B1295" s="2" t="s">
        <v>3459</v>
      </c>
      <c r="C1295" s="4">
        <v>26216.810099999999</v>
      </c>
    </row>
    <row r="1296" spans="2:3" x14ac:dyDescent="0.25">
      <c r="B1296" s="2" t="s">
        <v>328</v>
      </c>
      <c r="C1296" s="4">
        <v>26215.4512</v>
      </c>
    </row>
    <row r="1297" spans="2:3" x14ac:dyDescent="0.25">
      <c r="B1297" s="2" t="s">
        <v>893</v>
      </c>
      <c r="C1297" s="4">
        <v>26203.302199999998</v>
      </c>
    </row>
    <row r="1298" spans="2:3" x14ac:dyDescent="0.25">
      <c r="B1298" s="2" t="s">
        <v>3460</v>
      </c>
      <c r="C1298" s="4">
        <v>26191.727700000003</v>
      </c>
    </row>
    <row r="1299" spans="2:3" x14ac:dyDescent="0.25">
      <c r="B1299" s="2" t="s">
        <v>3461</v>
      </c>
      <c r="C1299" s="4">
        <v>26185.8783</v>
      </c>
    </row>
    <row r="1300" spans="2:3" x14ac:dyDescent="0.25">
      <c r="B1300" s="2" t="s">
        <v>3462</v>
      </c>
      <c r="C1300" s="4">
        <v>26174.298000000003</v>
      </c>
    </row>
    <row r="1301" spans="2:3" x14ac:dyDescent="0.25">
      <c r="B1301" s="2" t="s">
        <v>2694</v>
      </c>
      <c r="C1301" s="4">
        <v>26169.000599999999</v>
      </c>
    </row>
    <row r="1302" spans="2:3" x14ac:dyDescent="0.25">
      <c r="B1302" s="2" t="s">
        <v>1231</v>
      </c>
      <c r="C1302" s="4">
        <v>26166.875899999999</v>
      </c>
    </row>
    <row r="1303" spans="2:3" x14ac:dyDescent="0.25">
      <c r="B1303" s="2" t="s">
        <v>504</v>
      </c>
      <c r="C1303" s="4">
        <v>26165.220399999998</v>
      </c>
    </row>
    <row r="1304" spans="2:3" x14ac:dyDescent="0.25">
      <c r="B1304" s="2" t="s">
        <v>2678</v>
      </c>
      <c r="C1304" s="4">
        <v>26164.0478</v>
      </c>
    </row>
    <row r="1305" spans="2:3" x14ac:dyDescent="0.25">
      <c r="B1305" s="2" t="s">
        <v>3463</v>
      </c>
      <c r="C1305" s="4">
        <v>26161.216499999999</v>
      </c>
    </row>
    <row r="1306" spans="2:3" x14ac:dyDescent="0.25">
      <c r="B1306" s="2" t="s">
        <v>1719</v>
      </c>
      <c r="C1306" s="4">
        <v>26158.9355</v>
      </c>
    </row>
    <row r="1307" spans="2:3" x14ac:dyDescent="0.25">
      <c r="B1307" s="2" t="s">
        <v>3464</v>
      </c>
      <c r="C1307" s="4">
        <v>26109.964599999999</v>
      </c>
    </row>
    <row r="1308" spans="2:3" x14ac:dyDescent="0.25">
      <c r="B1308" s="2" t="s">
        <v>3465</v>
      </c>
      <c r="C1308" s="4">
        <v>26090.933900000004</v>
      </c>
    </row>
    <row r="1309" spans="2:3" x14ac:dyDescent="0.25">
      <c r="B1309" s="2" t="s">
        <v>595</v>
      </c>
      <c r="C1309" s="4">
        <v>26060.694200000002</v>
      </c>
    </row>
    <row r="1310" spans="2:3" x14ac:dyDescent="0.25">
      <c r="B1310" s="2" t="s">
        <v>1712</v>
      </c>
      <c r="C1310" s="4">
        <v>26052.365600000001</v>
      </c>
    </row>
    <row r="1311" spans="2:3" x14ac:dyDescent="0.25">
      <c r="B1311" s="2" t="s">
        <v>2661</v>
      </c>
      <c r="C1311" s="4">
        <v>26028.044299999998</v>
      </c>
    </row>
    <row r="1312" spans="2:3" x14ac:dyDescent="0.25">
      <c r="B1312" s="2" t="s">
        <v>323</v>
      </c>
      <c r="C1312" s="4">
        <v>26018.6793</v>
      </c>
    </row>
    <row r="1313" spans="2:3" x14ac:dyDescent="0.25">
      <c r="B1313" s="2" t="s">
        <v>3466</v>
      </c>
      <c r="C1313" s="4">
        <v>26003.8259</v>
      </c>
    </row>
    <row r="1314" spans="2:3" x14ac:dyDescent="0.25">
      <c r="B1314" s="2" t="s">
        <v>3467</v>
      </c>
      <c r="C1314" s="4">
        <v>26003.211600000002</v>
      </c>
    </row>
    <row r="1315" spans="2:3" x14ac:dyDescent="0.25">
      <c r="B1315" s="2" t="s">
        <v>3468</v>
      </c>
      <c r="C1315" s="4">
        <v>26000.599399999999</v>
      </c>
    </row>
    <row r="1316" spans="2:3" x14ac:dyDescent="0.25">
      <c r="B1316" s="2" t="s">
        <v>985</v>
      </c>
      <c r="C1316" s="4">
        <v>26000.508600000001</v>
      </c>
    </row>
    <row r="1317" spans="2:3" x14ac:dyDescent="0.25">
      <c r="B1317" s="2" t="s">
        <v>3469</v>
      </c>
      <c r="C1317" s="4">
        <v>25994.681499999999</v>
      </c>
    </row>
    <row r="1318" spans="2:3" x14ac:dyDescent="0.25">
      <c r="B1318" s="2" t="s">
        <v>1055</v>
      </c>
      <c r="C1318" s="4">
        <v>25993.338200000002</v>
      </c>
    </row>
    <row r="1319" spans="2:3" x14ac:dyDescent="0.25">
      <c r="B1319" s="2" t="s">
        <v>3470</v>
      </c>
      <c r="C1319" s="4">
        <v>25992.232899999999</v>
      </c>
    </row>
    <row r="1320" spans="2:3" x14ac:dyDescent="0.25">
      <c r="B1320" s="2" t="s">
        <v>3471</v>
      </c>
      <c r="C1320" s="4">
        <v>25991.482599999999</v>
      </c>
    </row>
    <row r="1321" spans="2:3" x14ac:dyDescent="0.25">
      <c r="B1321" s="2" t="s">
        <v>3472</v>
      </c>
      <c r="C1321" s="4">
        <v>25975.3338</v>
      </c>
    </row>
    <row r="1322" spans="2:3" x14ac:dyDescent="0.25">
      <c r="B1322" s="2" t="s">
        <v>507</v>
      </c>
      <c r="C1322" s="4">
        <v>25974.428099999997</v>
      </c>
    </row>
    <row r="1323" spans="2:3" x14ac:dyDescent="0.25">
      <c r="B1323" s="2" t="s">
        <v>329</v>
      </c>
      <c r="C1323" s="4">
        <v>25963.247499999994</v>
      </c>
    </row>
    <row r="1324" spans="2:3" x14ac:dyDescent="0.25">
      <c r="B1324" s="2" t="s">
        <v>3473</v>
      </c>
      <c r="C1324" s="4">
        <v>25955.4961</v>
      </c>
    </row>
    <row r="1325" spans="2:3" x14ac:dyDescent="0.25">
      <c r="B1325" s="2" t="s">
        <v>179</v>
      </c>
      <c r="C1325" s="4">
        <v>25950.078800000003</v>
      </c>
    </row>
    <row r="1326" spans="2:3" x14ac:dyDescent="0.25">
      <c r="B1326" s="2" t="s">
        <v>1816</v>
      </c>
      <c r="C1326" s="4">
        <v>25948.572199999999</v>
      </c>
    </row>
    <row r="1327" spans="2:3" x14ac:dyDescent="0.25">
      <c r="B1327" s="2" t="s">
        <v>3474</v>
      </c>
      <c r="C1327" s="4">
        <v>25941.4257</v>
      </c>
    </row>
    <row r="1328" spans="2:3" x14ac:dyDescent="0.25">
      <c r="B1328" s="2" t="s">
        <v>3475</v>
      </c>
      <c r="C1328" s="4">
        <v>25929.842999999997</v>
      </c>
    </row>
    <row r="1329" spans="2:3" x14ac:dyDescent="0.25">
      <c r="B1329" s="2" t="s">
        <v>2644</v>
      </c>
      <c r="C1329" s="4">
        <v>25926.268599999999</v>
      </c>
    </row>
    <row r="1330" spans="2:3" x14ac:dyDescent="0.25">
      <c r="B1330" s="2" t="s">
        <v>2050</v>
      </c>
      <c r="C1330" s="4">
        <v>25917.037</v>
      </c>
    </row>
    <row r="1331" spans="2:3" x14ac:dyDescent="0.25">
      <c r="B1331" s="2" t="s">
        <v>1480</v>
      </c>
      <c r="C1331" s="4">
        <v>25911.513700000003</v>
      </c>
    </row>
    <row r="1332" spans="2:3" x14ac:dyDescent="0.25">
      <c r="B1332" s="2" t="s">
        <v>3476</v>
      </c>
      <c r="C1332" s="4">
        <v>25910.104900000002</v>
      </c>
    </row>
    <row r="1333" spans="2:3" x14ac:dyDescent="0.25">
      <c r="B1333" s="2" t="s">
        <v>3477</v>
      </c>
      <c r="C1333" s="4">
        <v>25900.568800000001</v>
      </c>
    </row>
    <row r="1334" spans="2:3" x14ac:dyDescent="0.25">
      <c r="B1334" s="2" t="s">
        <v>3478</v>
      </c>
      <c r="C1334" s="4">
        <v>25896.347700000002</v>
      </c>
    </row>
    <row r="1335" spans="2:3" x14ac:dyDescent="0.25">
      <c r="B1335" s="2" t="s">
        <v>3479</v>
      </c>
      <c r="C1335" s="4">
        <v>25891.140200000002</v>
      </c>
    </row>
    <row r="1336" spans="2:3" x14ac:dyDescent="0.25">
      <c r="B1336" s="2" t="s">
        <v>1710</v>
      </c>
      <c r="C1336" s="4">
        <v>25889.2647</v>
      </c>
    </row>
    <row r="1337" spans="2:3" x14ac:dyDescent="0.25">
      <c r="B1337" s="2" t="s">
        <v>765</v>
      </c>
      <c r="C1337" s="4">
        <v>25872.948800000002</v>
      </c>
    </row>
    <row r="1338" spans="2:3" x14ac:dyDescent="0.25">
      <c r="B1338" s="2" t="s">
        <v>2514</v>
      </c>
      <c r="C1338" s="4">
        <v>25862.933099999998</v>
      </c>
    </row>
    <row r="1339" spans="2:3" x14ac:dyDescent="0.25">
      <c r="B1339" s="2" t="s">
        <v>3480</v>
      </c>
      <c r="C1339" s="4">
        <v>25841.559800000003</v>
      </c>
    </row>
    <row r="1340" spans="2:3" x14ac:dyDescent="0.25">
      <c r="B1340" s="2" t="s">
        <v>3481</v>
      </c>
      <c r="C1340" s="4">
        <v>25839.359799999998</v>
      </c>
    </row>
    <row r="1341" spans="2:3" x14ac:dyDescent="0.25">
      <c r="B1341" s="2" t="s">
        <v>2796</v>
      </c>
      <c r="C1341" s="4">
        <v>25815.571899999995</v>
      </c>
    </row>
    <row r="1342" spans="2:3" x14ac:dyDescent="0.25">
      <c r="B1342" s="2" t="s">
        <v>3482</v>
      </c>
      <c r="C1342" s="4">
        <v>25791.674900000002</v>
      </c>
    </row>
    <row r="1343" spans="2:3" x14ac:dyDescent="0.25">
      <c r="B1343" s="2" t="s">
        <v>1476</v>
      </c>
      <c r="C1343" s="4">
        <v>25784.767400000001</v>
      </c>
    </row>
    <row r="1344" spans="2:3" x14ac:dyDescent="0.25">
      <c r="B1344" s="2" t="s">
        <v>3483</v>
      </c>
      <c r="C1344" s="4">
        <v>25782.686099999999</v>
      </c>
    </row>
    <row r="1345" spans="2:3" x14ac:dyDescent="0.25">
      <c r="B1345" s="2" t="s">
        <v>3484</v>
      </c>
      <c r="C1345" s="4">
        <v>25764.574699999997</v>
      </c>
    </row>
    <row r="1346" spans="2:3" x14ac:dyDescent="0.25">
      <c r="B1346" s="2" t="s">
        <v>3485</v>
      </c>
      <c r="C1346" s="4">
        <v>25751.941599999998</v>
      </c>
    </row>
    <row r="1347" spans="2:3" x14ac:dyDescent="0.25">
      <c r="B1347" s="2" t="s">
        <v>752</v>
      </c>
      <c r="C1347" s="4">
        <v>25745.320200000002</v>
      </c>
    </row>
    <row r="1348" spans="2:3" x14ac:dyDescent="0.25">
      <c r="B1348" s="2" t="s">
        <v>2703</v>
      </c>
      <c r="C1348" s="4">
        <v>25740.762599999998</v>
      </c>
    </row>
    <row r="1349" spans="2:3" x14ac:dyDescent="0.25">
      <c r="B1349" s="2" t="s">
        <v>3486</v>
      </c>
      <c r="C1349" s="4">
        <v>25740.534200000002</v>
      </c>
    </row>
    <row r="1350" spans="2:3" x14ac:dyDescent="0.25">
      <c r="B1350" s="2" t="s">
        <v>3487</v>
      </c>
      <c r="C1350" s="4">
        <v>25732.222399999999</v>
      </c>
    </row>
    <row r="1351" spans="2:3" x14ac:dyDescent="0.25">
      <c r="B1351" s="2" t="s">
        <v>1536</v>
      </c>
      <c r="C1351" s="4">
        <v>25729.2006</v>
      </c>
    </row>
    <row r="1352" spans="2:3" x14ac:dyDescent="0.25">
      <c r="B1352" s="2" t="s">
        <v>927</v>
      </c>
      <c r="C1352" s="4">
        <v>25703.063099999999</v>
      </c>
    </row>
    <row r="1353" spans="2:3" x14ac:dyDescent="0.25">
      <c r="B1353" s="2" t="s">
        <v>3488</v>
      </c>
      <c r="C1353" s="4">
        <v>25701.705100000003</v>
      </c>
    </row>
    <row r="1354" spans="2:3" x14ac:dyDescent="0.25">
      <c r="B1354" s="2" t="s">
        <v>1217</v>
      </c>
      <c r="C1354" s="4">
        <v>25699.960599999999</v>
      </c>
    </row>
    <row r="1355" spans="2:3" x14ac:dyDescent="0.25">
      <c r="B1355" s="2" t="s">
        <v>2010</v>
      </c>
      <c r="C1355" s="4">
        <v>25682.517300000003</v>
      </c>
    </row>
    <row r="1356" spans="2:3" x14ac:dyDescent="0.25">
      <c r="B1356" s="2" t="s">
        <v>920</v>
      </c>
      <c r="C1356" s="4">
        <v>25669.2762</v>
      </c>
    </row>
    <row r="1357" spans="2:3" x14ac:dyDescent="0.25">
      <c r="B1357" s="2" t="s">
        <v>3489</v>
      </c>
      <c r="C1357" s="4">
        <v>25669.027499999997</v>
      </c>
    </row>
    <row r="1358" spans="2:3" x14ac:dyDescent="0.25">
      <c r="B1358" s="2" t="s">
        <v>3490</v>
      </c>
      <c r="C1358" s="4">
        <v>25653.610100000002</v>
      </c>
    </row>
    <row r="1359" spans="2:3" x14ac:dyDescent="0.25">
      <c r="B1359" s="2" t="s">
        <v>3491</v>
      </c>
      <c r="C1359" s="4">
        <v>25648.4539</v>
      </c>
    </row>
    <row r="1360" spans="2:3" x14ac:dyDescent="0.25">
      <c r="B1360" s="2" t="s">
        <v>1159</v>
      </c>
      <c r="C1360" s="4">
        <v>25645.989300000001</v>
      </c>
    </row>
    <row r="1361" spans="2:3" x14ac:dyDescent="0.25">
      <c r="B1361" s="2" t="s">
        <v>3492</v>
      </c>
      <c r="C1361" s="4">
        <v>25640.111699999998</v>
      </c>
    </row>
    <row r="1362" spans="2:3" x14ac:dyDescent="0.25">
      <c r="B1362" s="2" t="s">
        <v>1511</v>
      </c>
      <c r="C1362" s="4">
        <v>25631.180899999999</v>
      </c>
    </row>
    <row r="1363" spans="2:3" x14ac:dyDescent="0.25">
      <c r="B1363" s="2" t="s">
        <v>2102</v>
      </c>
      <c r="C1363" s="4">
        <v>25619.266799999998</v>
      </c>
    </row>
    <row r="1364" spans="2:3" x14ac:dyDescent="0.25">
      <c r="B1364" s="2" t="s">
        <v>1382</v>
      </c>
      <c r="C1364" s="4">
        <v>25591.875</v>
      </c>
    </row>
    <row r="1365" spans="2:3" x14ac:dyDescent="0.25">
      <c r="B1365" s="2" t="s">
        <v>3493</v>
      </c>
      <c r="C1365" s="4">
        <v>25570.974699999999</v>
      </c>
    </row>
    <row r="1366" spans="2:3" x14ac:dyDescent="0.25">
      <c r="B1366" s="2" t="s">
        <v>1446</v>
      </c>
      <c r="C1366" s="4">
        <v>25568.795099999999</v>
      </c>
    </row>
    <row r="1367" spans="2:3" x14ac:dyDescent="0.25">
      <c r="B1367" s="2" t="s">
        <v>3494</v>
      </c>
      <c r="C1367" s="4">
        <v>25550.908599999999</v>
      </c>
    </row>
    <row r="1368" spans="2:3" x14ac:dyDescent="0.25">
      <c r="B1368" s="2" t="s">
        <v>3495</v>
      </c>
      <c r="C1368" s="4">
        <v>25539.606299999999</v>
      </c>
    </row>
    <row r="1369" spans="2:3" x14ac:dyDescent="0.25">
      <c r="B1369" s="2" t="s">
        <v>3496</v>
      </c>
      <c r="C1369" s="4">
        <v>25521.881999999998</v>
      </c>
    </row>
    <row r="1370" spans="2:3" x14ac:dyDescent="0.25">
      <c r="B1370" s="2" t="s">
        <v>3497</v>
      </c>
      <c r="C1370" s="4">
        <v>25516.324799999999</v>
      </c>
    </row>
    <row r="1371" spans="2:3" x14ac:dyDescent="0.25">
      <c r="B1371" s="2" t="s">
        <v>3498</v>
      </c>
      <c r="C1371" s="4">
        <v>25510.2844</v>
      </c>
    </row>
    <row r="1372" spans="2:3" x14ac:dyDescent="0.25">
      <c r="B1372" s="2" t="s">
        <v>1583</v>
      </c>
      <c r="C1372" s="4">
        <v>25502.287499999999</v>
      </c>
    </row>
    <row r="1373" spans="2:3" x14ac:dyDescent="0.25">
      <c r="B1373" s="2" t="s">
        <v>3499</v>
      </c>
      <c r="C1373" s="4">
        <v>25493.393199999999</v>
      </c>
    </row>
    <row r="1374" spans="2:3" x14ac:dyDescent="0.25">
      <c r="B1374" s="2" t="s">
        <v>1166</v>
      </c>
      <c r="C1374" s="4">
        <v>25485.207900000001</v>
      </c>
    </row>
    <row r="1375" spans="2:3" x14ac:dyDescent="0.25">
      <c r="B1375" s="2" t="s">
        <v>1738</v>
      </c>
      <c r="C1375" s="4">
        <v>25482.986799999999</v>
      </c>
    </row>
    <row r="1376" spans="2:3" x14ac:dyDescent="0.25">
      <c r="B1376" s="2" t="s">
        <v>3500</v>
      </c>
      <c r="C1376" s="4">
        <v>25480.817500000001</v>
      </c>
    </row>
    <row r="1377" spans="2:3" x14ac:dyDescent="0.25">
      <c r="B1377" s="2" t="s">
        <v>3501</v>
      </c>
      <c r="C1377" s="4">
        <v>25470.239999999998</v>
      </c>
    </row>
    <row r="1378" spans="2:3" x14ac:dyDescent="0.25">
      <c r="B1378" s="2" t="s">
        <v>3502</v>
      </c>
      <c r="C1378" s="4">
        <v>25460.528400000003</v>
      </c>
    </row>
    <row r="1379" spans="2:3" x14ac:dyDescent="0.25">
      <c r="B1379" s="2" t="s">
        <v>495</v>
      </c>
      <c r="C1379" s="4">
        <v>25450.263200000001</v>
      </c>
    </row>
    <row r="1380" spans="2:3" x14ac:dyDescent="0.25">
      <c r="B1380" s="2" t="s">
        <v>2045</v>
      </c>
      <c r="C1380" s="4">
        <v>25434.385200000001</v>
      </c>
    </row>
    <row r="1381" spans="2:3" x14ac:dyDescent="0.25">
      <c r="B1381" s="2" t="s">
        <v>2771</v>
      </c>
      <c r="C1381" s="4">
        <v>25432.2346</v>
      </c>
    </row>
    <row r="1382" spans="2:3" x14ac:dyDescent="0.25">
      <c r="B1382" s="2" t="s">
        <v>1526</v>
      </c>
      <c r="C1382" s="4">
        <v>25418.883500000004</v>
      </c>
    </row>
    <row r="1383" spans="2:3" x14ac:dyDescent="0.25">
      <c r="B1383" s="2" t="s">
        <v>1530</v>
      </c>
      <c r="C1383" s="4">
        <v>25401.278399999996</v>
      </c>
    </row>
    <row r="1384" spans="2:3" x14ac:dyDescent="0.25">
      <c r="B1384" s="2" t="s">
        <v>527</v>
      </c>
      <c r="C1384" s="4">
        <v>25400.885399999999</v>
      </c>
    </row>
    <row r="1385" spans="2:3" x14ac:dyDescent="0.25">
      <c r="B1385" s="2" t="s">
        <v>1876</v>
      </c>
      <c r="C1385" s="4">
        <v>25398.5448</v>
      </c>
    </row>
    <row r="1386" spans="2:3" x14ac:dyDescent="0.25">
      <c r="B1386" s="2" t="s">
        <v>1768</v>
      </c>
      <c r="C1386" s="4">
        <v>25378.333299999998</v>
      </c>
    </row>
    <row r="1387" spans="2:3" x14ac:dyDescent="0.25">
      <c r="B1387" s="2" t="s">
        <v>1250</v>
      </c>
      <c r="C1387" s="4">
        <v>25372.413800000002</v>
      </c>
    </row>
    <row r="1388" spans="2:3" x14ac:dyDescent="0.25">
      <c r="B1388" s="2" t="s">
        <v>3503</v>
      </c>
      <c r="C1388" s="4">
        <v>25359.434000000001</v>
      </c>
    </row>
    <row r="1389" spans="2:3" x14ac:dyDescent="0.25">
      <c r="B1389" s="2" t="s">
        <v>726</v>
      </c>
      <c r="C1389" s="4">
        <v>25353.495999999999</v>
      </c>
    </row>
    <row r="1390" spans="2:3" x14ac:dyDescent="0.25">
      <c r="B1390" s="2" t="s">
        <v>3504</v>
      </c>
      <c r="C1390" s="4">
        <v>25340.539799999999</v>
      </c>
    </row>
    <row r="1391" spans="2:3" x14ac:dyDescent="0.25">
      <c r="B1391" s="2" t="s">
        <v>3505</v>
      </c>
      <c r="C1391" s="4">
        <v>25336.722600000001</v>
      </c>
    </row>
    <row r="1392" spans="2:3" x14ac:dyDescent="0.25">
      <c r="B1392" s="2" t="s">
        <v>3506</v>
      </c>
      <c r="C1392" s="4">
        <v>25329.326200000003</v>
      </c>
    </row>
    <row r="1393" spans="2:3" x14ac:dyDescent="0.25">
      <c r="B1393" s="2" t="s">
        <v>3507</v>
      </c>
      <c r="C1393" s="4">
        <v>25328.2814</v>
      </c>
    </row>
    <row r="1394" spans="2:3" x14ac:dyDescent="0.25">
      <c r="B1394" s="2" t="s">
        <v>3508</v>
      </c>
      <c r="C1394" s="4">
        <v>25325.564399999999</v>
      </c>
    </row>
    <row r="1395" spans="2:3" x14ac:dyDescent="0.25">
      <c r="B1395" s="2" t="s">
        <v>3509</v>
      </c>
      <c r="C1395" s="4">
        <v>25325.564399999999</v>
      </c>
    </row>
    <row r="1396" spans="2:3" x14ac:dyDescent="0.25">
      <c r="B1396" s="2" t="s">
        <v>1638</v>
      </c>
      <c r="C1396" s="4">
        <v>25325.564399999999</v>
      </c>
    </row>
    <row r="1397" spans="2:3" x14ac:dyDescent="0.25">
      <c r="B1397" s="2" t="s">
        <v>3510</v>
      </c>
      <c r="C1397" s="4">
        <v>25325.564399999999</v>
      </c>
    </row>
    <row r="1398" spans="2:3" x14ac:dyDescent="0.25">
      <c r="B1398" s="2" t="s">
        <v>3511</v>
      </c>
      <c r="C1398" s="4">
        <v>25325.564399999999</v>
      </c>
    </row>
    <row r="1399" spans="2:3" x14ac:dyDescent="0.25">
      <c r="B1399" s="2" t="s">
        <v>3512</v>
      </c>
      <c r="C1399" s="4">
        <v>25325.564399999999</v>
      </c>
    </row>
    <row r="1400" spans="2:3" x14ac:dyDescent="0.25">
      <c r="B1400" s="2" t="s">
        <v>1200</v>
      </c>
      <c r="C1400" s="4">
        <v>25325.564399999999</v>
      </c>
    </row>
    <row r="1401" spans="2:3" x14ac:dyDescent="0.25">
      <c r="B1401" s="2" t="s">
        <v>3513</v>
      </c>
      <c r="C1401" s="4">
        <v>25325.564399999999</v>
      </c>
    </row>
    <row r="1402" spans="2:3" x14ac:dyDescent="0.25">
      <c r="B1402" s="2" t="s">
        <v>3514</v>
      </c>
      <c r="C1402" s="4">
        <v>25325.564399999999</v>
      </c>
    </row>
    <row r="1403" spans="2:3" x14ac:dyDescent="0.25">
      <c r="B1403" s="2" t="s">
        <v>3515</v>
      </c>
      <c r="C1403" s="4">
        <v>25325.564399999999</v>
      </c>
    </row>
    <row r="1404" spans="2:3" x14ac:dyDescent="0.25">
      <c r="B1404" s="2" t="s">
        <v>3516</v>
      </c>
      <c r="C1404" s="4">
        <v>25325.564399999999</v>
      </c>
    </row>
    <row r="1405" spans="2:3" x14ac:dyDescent="0.25">
      <c r="B1405" s="2" t="s">
        <v>3517</v>
      </c>
      <c r="C1405" s="4">
        <v>25325.564399999999</v>
      </c>
    </row>
    <row r="1406" spans="2:3" x14ac:dyDescent="0.25">
      <c r="B1406" s="2" t="s">
        <v>3518</v>
      </c>
      <c r="C1406" s="4">
        <v>25319.163800000002</v>
      </c>
    </row>
    <row r="1407" spans="2:3" x14ac:dyDescent="0.25">
      <c r="B1407" s="2" t="s">
        <v>3519</v>
      </c>
      <c r="C1407" s="4">
        <v>25308.215600000003</v>
      </c>
    </row>
    <row r="1408" spans="2:3" x14ac:dyDescent="0.25">
      <c r="B1408" s="2" t="s">
        <v>3520</v>
      </c>
      <c r="C1408" s="4">
        <v>25303.908299999999</v>
      </c>
    </row>
    <row r="1409" spans="2:3" x14ac:dyDescent="0.25">
      <c r="B1409" s="2" t="s">
        <v>1564</v>
      </c>
      <c r="C1409" s="4">
        <v>25301.666399999998</v>
      </c>
    </row>
    <row r="1410" spans="2:3" x14ac:dyDescent="0.25">
      <c r="B1410" s="2" t="s">
        <v>1411</v>
      </c>
      <c r="C1410" s="4">
        <v>25288.096500000003</v>
      </c>
    </row>
    <row r="1411" spans="2:3" x14ac:dyDescent="0.25">
      <c r="B1411" s="2" t="s">
        <v>961</v>
      </c>
      <c r="C1411" s="4">
        <v>25285.2232</v>
      </c>
    </row>
    <row r="1412" spans="2:3" x14ac:dyDescent="0.25">
      <c r="B1412" s="2" t="s">
        <v>1007</v>
      </c>
      <c r="C1412" s="4">
        <v>25277.3488</v>
      </c>
    </row>
    <row r="1413" spans="2:3" x14ac:dyDescent="0.25">
      <c r="B1413" s="2" t="s">
        <v>3521</v>
      </c>
      <c r="C1413" s="4">
        <v>25266.501399999997</v>
      </c>
    </row>
    <row r="1414" spans="2:3" x14ac:dyDescent="0.25">
      <c r="B1414" s="2" t="s">
        <v>3522</v>
      </c>
      <c r="C1414" s="4">
        <v>25262.609499999995</v>
      </c>
    </row>
    <row r="1415" spans="2:3" x14ac:dyDescent="0.25">
      <c r="B1415" s="2" t="s">
        <v>3523</v>
      </c>
      <c r="C1415" s="4">
        <v>25261.990299999998</v>
      </c>
    </row>
    <row r="1416" spans="2:3" x14ac:dyDescent="0.25">
      <c r="B1416" s="2" t="s">
        <v>1258</v>
      </c>
      <c r="C1416" s="4">
        <v>25251.905200000001</v>
      </c>
    </row>
    <row r="1417" spans="2:3" x14ac:dyDescent="0.25">
      <c r="B1417" s="2" t="s">
        <v>3524</v>
      </c>
      <c r="C1417" s="4">
        <v>25239.582399999999</v>
      </c>
    </row>
    <row r="1418" spans="2:3" x14ac:dyDescent="0.25">
      <c r="B1418" s="2" t="s">
        <v>1986</v>
      </c>
      <c r="C1418" s="4">
        <v>25231.419099999999</v>
      </c>
    </row>
    <row r="1419" spans="2:3" x14ac:dyDescent="0.25">
      <c r="B1419" s="2" t="s">
        <v>3525</v>
      </c>
      <c r="C1419" s="4">
        <v>25228.629100000002</v>
      </c>
    </row>
    <row r="1420" spans="2:3" x14ac:dyDescent="0.25">
      <c r="B1420" s="2" t="s">
        <v>3526</v>
      </c>
      <c r="C1420" s="4">
        <v>25223.768100000001</v>
      </c>
    </row>
    <row r="1421" spans="2:3" x14ac:dyDescent="0.25">
      <c r="B1421" s="2" t="s">
        <v>3527</v>
      </c>
      <c r="C1421" s="4">
        <v>25223.608800000002</v>
      </c>
    </row>
    <row r="1422" spans="2:3" x14ac:dyDescent="0.25">
      <c r="B1422" s="2" t="s">
        <v>1603</v>
      </c>
      <c r="C1422" s="4">
        <v>25222.840299999996</v>
      </c>
    </row>
    <row r="1423" spans="2:3" x14ac:dyDescent="0.25">
      <c r="B1423" s="2" t="s">
        <v>2116</v>
      </c>
      <c r="C1423" s="4">
        <v>25214.416599999997</v>
      </c>
    </row>
    <row r="1424" spans="2:3" x14ac:dyDescent="0.25">
      <c r="B1424" s="2" t="s">
        <v>643</v>
      </c>
      <c r="C1424" s="4">
        <v>25201.447400000001</v>
      </c>
    </row>
    <row r="1425" spans="2:3" x14ac:dyDescent="0.25">
      <c r="B1425" s="2" t="s">
        <v>3528</v>
      </c>
      <c r="C1425" s="4">
        <v>25198.959400000003</v>
      </c>
    </row>
    <row r="1426" spans="2:3" x14ac:dyDescent="0.25">
      <c r="B1426" s="2" t="s">
        <v>3529</v>
      </c>
      <c r="C1426" s="4">
        <v>25197.0147</v>
      </c>
    </row>
    <row r="1427" spans="2:3" x14ac:dyDescent="0.25">
      <c r="B1427" s="2" t="s">
        <v>2402</v>
      </c>
      <c r="C1427" s="4">
        <v>25172.877900000003</v>
      </c>
    </row>
    <row r="1428" spans="2:3" x14ac:dyDescent="0.25">
      <c r="B1428" s="2" t="s">
        <v>3530</v>
      </c>
      <c r="C1428" s="4">
        <v>25165.595399999998</v>
      </c>
    </row>
    <row r="1429" spans="2:3" x14ac:dyDescent="0.25">
      <c r="B1429" s="2" t="s">
        <v>2202</v>
      </c>
      <c r="C1429" s="4">
        <v>25156.3986</v>
      </c>
    </row>
    <row r="1430" spans="2:3" x14ac:dyDescent="0.25">
      <c r="B1430" s="2" t="s">
        <v>3531</v>
      </c>
      <c r="C1430" s="4">
        <v>25154.6819</v>
      </c>
    </row>
    <row r="1431" spans="2:3" x14ac:dyDescent="0.25">
      <c r="B1431" s="2" t="s">
        <v>1449</v>
      </c>
      <c r="C1431" s="4">
        <v>25151.565200000005</v>
      </c>
    </row>
    <row r="1432" spans="2:3" x14ac:dyDescent="0.25">
      <c r="B1432" s="2" t="s">
        <v>2430</v>
      </c>
      <c r="C1432" s="4">
        <v>25137.772300000001</v>
      </c>
    </row>
    <row r="1433" spans="2:3" x14ac:dyDescent="0.25">
      <c r="B1433" s="2" t="s">
        <v>1718</v>
      </c>
      <c r="C1433" s="4">
        <v>25115.431299999997</v>
      </c>
    </row>
    <row r="1434" spans="2:3" x14ac:dyDescent="0.25">
      <c r="B1434" s="2" t="s">
        <v>3532</v>
      </c>
      <c r="C1434" s="4">
        <v>25114.792399999998</v>
      </c>
    </row>
    <row r="1435" spans="2:3" x14ac:dyDescent="0.25">
      <c r="B1435" s="2" t="s">
        <v>3533</v>
      </c>
      <c r="C1435" s="4">
        <v>25110.453799999999</v>
      </c>
    </row>
    <row r="1436" spans="2:3" x14ac:dyDescent="0.25">
      <c r="B1436" s="2" t="s">
        <v>2313</v>
      </c>
      <c r="C1436" s="4">
        <v>25107.225200000001</v>
      </c>
    </row>
    <row r="1437" spans="2:3" x14ac:dyDescent="0.25">
      <c r="B1437" s="2" t="s">
        <v>3534</v>
      </c>
      <c r="C1437" s="4">
        <v>25105.116399999999</v>
      </c>
    </row>
    <row r="1438" spans="2:3" x14ac:dyDescent="0.25">
      <c r="B1438" s="2" t="s">
        <v>3535</v>
      </c>
      <c r="C1438" s="4">
        <v>25084.066300000002</v>
      </c>
    </row>
    <row r="1439" spans="2:3" x14ac:dyDescent="0.25">
      <c r="B1439" s="2" t="s">
        <v>3536</v>
      </c>
      <c r="C1439" s="4">
        <v>25077.975399999999</v>
      </c>
    </row>
    <row r="1440" spans="2:3" x14ac:dyDescent="0.25">
      <c r="B1440" s="2" t="s">
        <v>3537</v>
      </c>
      <c r="C1440" s="4">
        <v>25064.9202</v>
      </c>
    </row>
    <row r="1441" spans="2:3" x14ac:dyDescent="0.25">
      <c r="B1441" s="2" t="s">
        <v>3538</v>
      </c>
      <c r="C1441" s="4">
        <v>25061.019299999996</v>
      </c>
    </row>
    <row r="1442" spans="2:3" x14ac:dyDescent="0.25">
      <c r="B1442" s="2" t="s">
        <v>3539</v>
      </c>
      <c r="C1442" s="4">
        <v>25060.8361</v>
      </c>
    </row>
    <row r="1443" spans="2:3" x14ac:dyDescent="0.25">
      <c r="B1443" s="2" t="s">
        <v>802</v>
      </c>
      <c r="C1443" s="4">
        <v>25044.3518</v>
      </c>
    </row>
    <row r="1444" spans="2:3" x14ac:dyDescent="0.25">
      <c r="B1444" s="2" t="s">
        <v>3540</v>
      </c>
      <c r="C1444" s="4">
        <v>25038.392699999997</v>
      </c>
    </row>
    <row r="1445" spans="2:3" x14ac:dyDescent="0.25">
      <c r="B1445" s="2" t="s">
        <v>144</v>
      </c>
      <c r="C1445" s="4">
        <v>25037.734599999996</v>
      </c>
    </row>
    <row r="1446" spans="2:3" x14ac:dyDescent="0.25">
      <c r="B1446" s="2" t="s">
        <v>3541</v>
      </c>
      <c r="C1446" s="4">
        <v>25032.118499999997</v>
      </c>
    </row>
    <row r="1447" spans="2:3" x14ac:dyDescent="0.25">
      <c r="B1447" s="2" t="s">
        <v>3542</v>
      </c>
      <c r="C1447" s="4">
        <v>25019.102200000001</v>
      </c>
    </row>
    <row r="1448" spans="2:3" x14ac:dyDescent="0.25">
      <c r="B1448" s="2" t="s">
        <v>3543</v>
      </c>
      <c r="C1448" s="4">
        <v>25012.790099999998</v>
      </c>
    </row>
    <row r="1449" spans="2:3" x14ac:dyDescent="0.25">
      <c r="B1449" s="2" t="s">
        <v>1016</v>
      </c>
      <c r="C1449" s="4">
        <v>25004.7644</v>
      </c>
    </row>
    <row r="1450" spans="2:3" x14ac:dyDescent="0.25">
      <c r="B1450" s="2" t="s">
        <v>3544</v>
      </c>
      <c r="C1450" s="4">
        <v>24993.304799999998</v>
      </c>
    </row>
    <row r="1451" spans="2:3" x14ac:dyDescent="0.25">
      <c r="B1451" s="2" t="s">
        <v>2777</v>
      </c>
      <c r="C1451" s="4">
        <v>24983.344099999998</v>
      </c>
    </row>
    <row r="1452" spans="2:3" x14ac:dyDescent="0.25">
      <c r="B1452" s="2" t="s">
        <v>3545</v>
      </c>
      <c r="C1452" s="4">
        <v>24978.771099999998</v>
      </c>
    </row>
    <row r="1453" spans="2:3" x14ac:dyDescent="0.25">
      <c r="B1453" s="2" t="s">
        <v>617</v>
      </c>
      <c r="C1453" s="4">
        <v>24969.5137</v>
      </c>
    </row>
    <row r="1454" spans="2:3" x14ac:dyDescent="0.25">
      <c r="B1454" s="2" t="s">
        <v>3546</v>
      </c>
      <c r="C1454" s="4">
        <v>24962.180499999999</v>
      </c>
    </row>
    <row r="1455" spans="2:3" x14ac:dyDescent="0.25">
      <c r="B1455" s="2" t="s">
        <v>1470</v>
      </c>
      <c r="C1455" s="4">
        <v>24951.5425</v>
      </c>
    </row>
    <row r="1456" spans="2:3" x14ac:dyDescent="0.25">
      <c r="B1456" s="2" t="s">
        <v>3547</v>
      </c>
      <c r="C1456" s="4">
        <v>24930.161899999999</v>
      </c>
    </row>
    <row r="1457" spans="2:3" x14ac:dyDescent="0.25">
      <c r="B1457" s="2" t="s">
        <v>1468</v>
      </c>
      <c r="C1457" s="4">
        <v>24921.046600000001</v>
      </c>
    </row>
    <row r="1458" spans="2:3" x14ac:dyDescent="0.25">
      <c r="B1458" s="2" t="s">
        <v>2304</v>
      </c>
      <c r="C1458" s="4">
        <v>24907.981299999999</v>
      </c>
    </row>
    <row r="1459" spans="2:3" x14ac:dyDescent="0.25">
      <c r="B1459" s="2" t="s">
        <v>3548</v>
      </c>
      <c r="C1459" s="4">
        <v>24905.5386</v>
      </c>
    </row>
    <row r="1460" spans="2:3" x14ac:dyDescent="0.25">
      <c r="B1460" s="2" t="s">
        <v>177</v>
      </c>
      <c r="C1460" s="4">
        <v>24902.165000000001</v>
      </c>
    </row>
    <row r="1461" spans="2:3" x14ac:dyDescent="0.25">
      <c r="B1461" s="2" t="s">
        <v>3549</v>
      </c>
      <c r="C1461" s="4">
        <v>24893.360199999999</v>
      </c>
    </row>
    <row r="1462" spans="2:3" x14ac:dyDescent="0.25">
      <c r="B1462" s="2" t="s">
        <v>3550</v>
      </c>
      <c r="C1462" s="4">
        <v>24892.7739</v>
      </c>
    </row>
    <row r="1463" spans="2:3" x14ac:dyDescent="0.25">
      <c r="B1463" s="2" t="s">
        <v>2711</v>
      </c>
      <c r="C1463" s="4">
        <v>24836.9421</v>
      </c>
    </row>
    <row r="1464" spans="2:3" x14ac:dyDescent="0.25">
      <c r="B1464" s="2" t="s">
        <v>758</v>
      </c>
      <c r="C1464" s="4">
        <v>24835.104599999999</v>
      </c>
    </row>
    <row r="1465" spans="2:3" x14ac:dyDescent="0.25">
      <c r="B1465" s="2" t="s">
        <v>3551</v>
      </c>
      <c r="C1465" s="4">
        <v>24833.779900000001</v>
      </c>
    </row>
    <row r="1466" spans="2:3" x14ac:dyDescent="0.25">
      <c r="B1466" s="2" t="s">
        <v>3552</v>
      </c>
      <c r="C1466" s="4">
        <v>24831.881799999999</v>
      </c>
    </row>
    <row r="1467" spans="2:3" x14ac:dyDescent="0.25">
      <c r="B1467" s="2" t="s">
        <v>1703</v>
      </c>
      <c r="C1467" s="4">
        <v>24830.049099999997</v>
      </c>
    </row>
    <row r="1468" spans="2:3" x14ac:dyDescent="0.25">
      <c r="B1468" s="2" t="s">
        <v>3553</v>
      </c>
      <c r="C1468" s="4">
        <v>24820.103899999998</v>
      </c>
    </row>
    <row r="1469" spans="2:3" x14ac:dyDescent="0.25">
      <c r="B1469" s="2" t="s">
        <v>2285</v>
      </c>
      <c r="C1469" s="4">
        <v>24812.568199999998</v>
      </c>
    </row>
    <row r="1470" spans="2:3" x14ac:dyDescent="0.25">
      <c r="B1470" s="2" t="s">
        <v>1968</v>
      </c>
      <c r="C1470" s="4">
        <v>24808.057000000001</v>
      </c>
    </row>
    <row r="1471" spans="2:3" x14ac:dyDescent="0.25">
      <c r="B1471" s="2" t="s">
        <v>3554</v>
      </c>
      <c r="C1471" s="4">
        <v>24801.923299999999</v>
      </c>
    </row>
    <row r="1472" spans="2:3" x14ac:dyDescent="0.25">
      <c r="B1472" s="2" t="s">
        <v>2432</v>
      </c>
      <c r="C1472" s="4">
        <v>24794.820199999998</v>
      </c>
    </row>
    <row r="1473" spans="2:3" x14ac:dyDescent="0.25">
      <c r="B1473" s="2" t="s">
        <v>2375</v>
      </c>
      <c r="C1473" s="4">
        <v>24794.552200000002</v>
      </c>
    </row>
    <row r="1474" spans="2:3" x14ac:dyDescent="0.25">
      <c r="B1474" s="2" t="s">
        <v>1210</v>
      </c>
      <c r="C1474" s="4">
        <v>24792.3269</v>
      </c>
    </row>
    <row r="1475" spans="2:3" x14ac:dyDescent="0.25">
      <c r="B1475" s="2" t="s">
        <v>818</v>
      </c>
      <c r="C1475" s="4">
        <v>24781.895499999999</v>
      </c>
    </row>
    <row r="1476" spans="2:3" x14ac:dyDescent="0.25">
      <c r="B1476" s="2" t="s">
        <v>3555</v>
      </c>
      <c r="C1476" s="4">
        <v>24768.776699999999</v>
      </c>
    </row>
    <row r="1477" spans="2:3" x14ac:dyDescent="0.25">
      <c r="B1477" s="2" t="s">
        <v>3556</v>
      </c>
      <c r="C1477" s="4">
        <v>24753.058499999999</v>
      </c>
    </row>
    <row r="1478" spans="2:3" x14ac:dyDescent="0.25">
      <c r="B1478" s="2" t="s">
        <v>850</v>
      </c>
      <c r="C1478" s="4">
        <v>24719.766600000003</v>
      </c>
    </row>
    <row r="1479" spans="2:3" x14ac:dyDescent="0.25">
      <c r="B1479" s="2" t="s">
        <v>3557</v>
      </c>
      <c r="C1479" s="4">
        <v>24703.022300000001</v>
      </c>
    </row>
    <row r="1480" spans="2:3" x14ac:dyDescent="0.25">
      <c r="B1480" s="2" t="s">
        <v>2367</v>
      </c>
      <c r="C1480" s="4">
        <v>24700.531999999999</v>
      </c>
    </row>
    <row r="1481" spans="2:3" x14ac:dyDescent="0.25">
      <c r="B1481" s="2" t="s">
        <v>959</v>
      </c>
      <c r="C1481" s="4">
        <v>24697.792099999999</v>
      </c>
    </row>
    <row r="1482" spans="2:3" x14ac:dyDescent="0.25">
      <c r="B1482" s="2" t="s">
        <v>1588</v>
      </c>
      <c r="C1482" s="4">
        <v>24696.8629</v>
      </c>
    </row>
    <row r="1483" spans="2:3" x14ac:dyDescent="0.25">
      <c r="B1483" s="2" t="s">
        <v>2660</v>
      </c>
      <c r="C1483" s="4">
        <v>24695.865800000003</v>
      </c>
    </row>
    <row r="1484" spans="2:3" x14ac:dyDescent="0.25">
      <c r="B1484" s="2" t="s">
        <v>3558</v>
      </c>
      <c r="C1484" s="4">
        <v>24693.829899999997</v>
      </c>
    </row>
    <row r="1485" spans="2:3" x14ac:dyDescent="0.25">
      <c r="B1485" s="2" t="s">
        <v>275</v>
      </c>
      <c r="C1485" s="4">
        <v>24688.890100000001</v>
      </c>
    </row>
    <row r="1486" spans="2:3" x14ac:dyDescent="0.25">
      <c r="B1486" s="2" t="s">
        <v>3559</v>
      </c>
      <c r="C1486" s="4">
        <v>24685.782299999999</v>
      </c>
    </row>
    <row r="1487" spans="2:3" x14ac:dyDescent="0.25">
      <c r="B1487" s="2" t="s">
        <v>3560</v>
      </c>
      <c r="C1487" s="4">
        <v>24665.615899999997</v>
      </c>
    </row>
    <row r="1488" spans="2:3" x14ac:dyDescent="0.25">
      <c r="B1488" s="2" t="s">
        <v>1171</v>
      </c>
      <c r="C1488" s="4">
        <v>24644.865100000003</v>
      </c>
    </row>
    <row r="1489" spans="2:3" x14ac:dyDescent="0.25">
      <c r="B1489" s="2" t="s">
        <v>1600</v>
      </c>
      <c r="C1489" s="4">
        <v>24644.393700000001</v>
      </c>
    </row>
    <row r="1490" spans="2:3" x14ac:dyDescent="0.25">
      <c r="B1490" s="2" t="s">
        <v>3561</v>
      </c>
      <c r="C1490" s="4">
        <v>24641.929700000001</v>
      </c>
    </row>
    <row r="1491" spans="2:3" x14ac:dyDescent="0.25">
      <c r="B1491" s="2" t="s">
        <v>2746</v>
      </c>
      <c r="C1491" s="4">
        <v>24631.335999999999</v>
      </c>
    </row>
    <row r="1492" spans="2:3" x14ac:dyDescent="0.25">
      <c r="B1492" s="2" t="s">
        <v>3562</v>
      </c>
      <c r="C1492" s="4">
        <v>24628.615900000001</v>
      </c>
    </row>
    <row r="1493" spans="2:3" x14ac:dyDescent="0.25">
      <c r="B1493" s="2" t="s">
        <v>3563</v>
      </c>
      <c r="C1493" s="4">
        <v>24610.276800000003</v>
      </c>
    </row>
    <row r="1494" spans="2:3" x14ac:dyDescent="0.25">
      <c r="B1494" s="2" t="s">
        <v>175</v>
      </c>
      <c r="C1494" s="4">
        <v>24602.178500000002</v>
      </c>
    </row>
    <row r="1495" spans="2:3" x14ac:dyDescent="0.25">
      <c r="B1495" s="2" t="s">
        <v>1043</v>
      </c>
      <c r="C1495" s="4">
        <v>24599.1571</v>
      </c>
    </row>
    <row r="1496" spans="2:3" x14ac:dyDescent="0.25">
      <c r="B1496" s="2" t="s">
        <v>3564</v>
      </c>
      <c r="C1496" s="4">
        <v>24598.7317</v>
      </c>
    </row>
    <row r="1497" spans="2:3" x14ac:dyDescent="0.25">
      <c r="B1497" s="2" t="s">
        <v>1219</v>
      </c>
      <c r="C1497" s="4">
        <v>24598.720999999998</v>
      </c>
    </row>
    <row r="1498" spans="2:3" x14ac:dyDescent="0.25">
      <c r="B1498" s="2" t="s">
        <v>3565</v>
      </c>
      <c r="C1498" s="4">
        <v>24597.337</v>
      </c>
    </row>
    <row r="1499" spans="2:3" x14ac:dyDescent="0.25">
      <c r="B1499" s="2" t="s">
        <v>2087</v>
      </c>
      <c r="C1499" s="4">
        <v>24590.093700000001</v>
      </c>
    </row>
    <row r="1500" spans="2:3" x14ac:dyDescent="0.25">
      <c r="B1500" s="2" t="s">
        <v>3566</v>
      </c>
      <c r="C1500" s="4">
        <v>24585.906600000002</v>
      </c>
    </row>
    <row r="1501" spans="2:3" x14ac:dyDescent="0.25">
      <c r="B1501" s="2" t="s">
        <v>3567</v>
      </c>
      <c r="C1501" s="4">
        <v>24583.947700000001</v>
      </c>
    </row>
    <row r="1502" spans="2:3" x14ac:dyDescent="0.25">
      <c r="B1502" s="2" t="s">
        <v>3568</v>
      </c>
      <c r="C1502" s="4">
        <v>24579.5753</v>
      </c>
    </row>
    <row r="1503" spans="2:3" x14ac:dyDescent="0.25">
      <c r="B1503" s="2" t="s">
        <v>3569</v>
      </c>
      <c r="C1503" s="4">
        <v>24554.3321</v>
      </c>
    </row>
    <row r="1504" spans="2:3" x14ac:dyDescent="0.25">
      <c r="B1504" s="2" t="s">
        <v>3570</v>
      </c>
      <c r="C1504" s="4">
        <v>24551.707000000002</v>
      </c>
    </row>
    <row r="1505" spans="2:3" x14ac:dyDescent="0.25">
      <c r="B1505" s="2" t="s">
        <v>3571</v>
      </c>
      <c r="C1505" s="4">
        <v>24550.8508</v>
      </c>
    </row>
    <row r="1506" spans="2:3" x14ac:dyDescent="0.25">
      <c r="B1506" s="2" t="s">
        <v>2548</v>
      </c>
      <c r="C1506" s="4">
        <v>24543.762300000002</v>
      </c>
    </row>
    <row r="1507" spans="2:3" x14ac:dyDescent="0.25">
      <c r="B1507" s="2" t="s">
        <v>2544</v>
      </c>
      <c r="C1507" s="4">
        <v>24538.524400000002</v>
      </c>
    </row>
    <row r="1508" spans="2:3" x14ac:dyDescent="0.25">
      <c r="B1508" s="2" t="s">
        <v>759</v>
      </c>
      <c r="C1508" s="4">
        <v>24538.069</v>
      </c>
    </row>
    <row r="1509" spans="2:3" x14ac:dyDescent="0.25">
      <c r="B1509" s="2" t="s">
        <v>3572</v>
      </c>
      <c r="C1509" s="4">
        <v>24531.385100000003</v>
      </c>
    </row>
    <row r="1510" spans="2:3" x14ac:dyDescent="0.25">
      <c r="B1510" s="2" t="s">
        <v>2364</v>
      </c>
      <c r="C1510" s="4">
        <v>24513.619499999997</v>
      </c>
    </row>
    <row r="1511" spans="2:3" x14ac:dyDescent="0.25">
      <c r="B1511" s="2" t="s">
        <v>3573</v>
      </c>
      <c r="C1511" s="4">
        <v>24511.039100000002</v>
      </c>
    </row>
    <row r="1512" spans="2:3" x14ac:dyDescent="0.25">
      <c r="B1512" s="2" t="s">
        <v>3574</v>
      </c>
      <c r="C1512" s="4">
        <v>24505.784299999999</v>
      </c>
    </row>
    <row r="1513" spans="2:3" x14ac:dyDescent="0.25">
      <c r="B1513" s="2" t="s">
        <v>2309</v>
      </c>
      <c r="C1513" s="4">
        <v>24499.500800000002</v>
      </c>
    </row>
    <row r="1514" spans="2:3" x14ac:dyDescent="0.25">
      <c r="B1514" s="2" t="s">
        <v>2388</v>
      </c>
      <c r="C1514" s="4">
        <v>24499.457600000002</v>
      </c>
    </row>
    <row r="1515" spans="2:3" x14ac:dyDescent="0.25">
      <c r="B1515" s="2" t="s">
        <v>190</v>
      </c>
      <c r="C1515" s="4">
        <v>24495.268799999998</v>
      </c>
    </row>
    <row r="1516" spans="2:3" x14ac:dyDescent="0.25">
      <c r="B1516" s="2" t="s">
        <v>3575</v>
      </c>
      <c r="C1516" s="4">
        <v>24490.691700000003</v>
      </c>
    </row>
    <row r="1517" spans="2:3" x14ac:dyDescent="0.25">
      <c r="B1517" s="2" t="s">
        <v>3576</v>
      </c>
      <c r="C1517" s="4">
        <v>24489.715499999998</v>
      </c>
    </row>
    <row r="1518" spans="2:3" x14ac:dyDescent="0.25">
      <c r="B1518" s="2" t="s">
        <v>3577</v>
      </c>
      <c r="C1518" s="4">
        <v>24481.138200000001</v>
      </c>
    </row>
    <row r="1519" spans="2:3" x14ac:dyDescent="0.25">
      <c r="B1519" s="2" t="s">
        <v>276</v>
      </c>
      <c r="C1519" s="4">
        <v>24477.304799999998</v>
      </c>
    </row>
    <row r="1520" spans="2:3" x14ac:dyDescent="0.25">
      <c r="B1520" s="2" t="s">
        <v>912</v>
      </c>
      <c r="C1520" s="4">
        <v>24421.073100000001</v>
      </c>
    </row>
    <row r="1521" spans="2:3" x14ac:dyDescent="0.25">
      <c r="B1521" s="2" t="s">
        <v>3578</v>
      </c>
      <c r="C1521" s="4">
        <v>24417.160899999999</v>
      </c>
    </row>
    <row r="1522" spans="2:3" x14ac:dyDescent="0.25">
      <c r="B1522" s="2" t="s">
        <v>3579</v>
      </c>
      <c r="C1522" s="4">
        <v>24413.602000000003</v>
      </c>
    </row>
    <row r="1523" spans="2:3" x14ac:dyDescent="0.25">
      <c r="B1523" s="2" t="s">
        <v>3580</v>
      </c>
      <c r="C1523" s="4">
        <v>24406.093799999999</v>
      </c>
    </row>
    <row r="1524" spans="2:3" x14ac:dyDescent="0.25">
      <c r="B1524" s="2" t="s">
        <v>3581</v>
      </c>
      <c r="C1524" s="4">
        <v>24397.630799999999</v>
      </c>
    </row>
    <row r="1525" spans="2:3" x14ac:dyDescent="0.25">
      <c r="B1525" s="2" t="s">
        <v>2619</v>
      </c>
      <c r="C1525" s="4">
        <v>24383.688099999999</v>
      </c>
    </row>
    <row r="1526" spans="2:3" x14ac:dyDescent="0.25">
      <c r="B1526" s="2" t="s">
        <v>2206</v>
      </c>
      <c r="C1526" s="4">
        <v>24376.776600000001</v>
      </c>
    </row>
    <row r="1527" spans="2:3" x14ac:dyDescent="0.25">
      <c r="B1527" s="2" t="s">
        <v>3582</v>
      </c>
      <c r="C1527" s="4">
        <v>24376.336299999999</v>
      </c>
    </row>
    <row r="1528" spans="2:3" x14ac:dyDescent="0.25">
      <c r="B1528" s="2" t="s">
        <v>3583</v>
      </c>
      <c r="C1528" s="4">
        <v>24295.9365</v>
      </c>
    </row>
    <row r="1529" spans="2:3" x14ac:dyDescent="0.25">
      <c r="B1529" s="2" t="s">
        <v>2489</v>
      </c>
      <c r="C1529" s="4">
        <v>24278.277300000002</v>
      </c>
    </row>
    <row r="1530" spans="2:3" x14ac:dyDescent="0.25">
      <c r="B1530" s="2" t="s">
        <v>3584</v>
      </c>
      <c r="C1530" s="4">
        <v>24271.0684</v>
      </c>
    </row>
    <row r="1531" spans="2:3" x14ac:dyDescent="0.25">
      <c r="B1531" s="2" t="s">
        <v>3585</v>
      </c>
      <c r="C1531" s="4">
        <v>24267.551199999998</v>
      </c>
    </row>
    <row r="1532" spans="2:3" x14ac:dyDescent="0.25">
      <c r="B1532" s="2" t="s">
        <v>3586</v>
      </c>
      <c r="C1532" s="4">
        <v>24242.065699999999</v>
      </c>
    </row>
    <row r="1533" spans="2:3" x14ac:dyDescent="0.25">
      <c r="B1533" s="2" t="s">
        <v>1547</v>
      </c>
      <c r="C1533" s="4">
        <v>24239.553099999997</v>
      </c>
    </row>
    <row r="1534" spans="2:3" x14ac:dyDescent="0.25">
      <c r="B1534" s="2" t="s">
        <v>149</v>
      </c>
      <c r="C1534" s="4">
        <v>24230.373199999998</v>
      </c>
    </row>
    <row r="1535" spans="2:3" x14ac:dyDescent="0.25">
      <c r="B1535" s="2" t="s">
        <v>3587</v>
      </c>
      <c r="C1535" s="4">
        <v>24210.680400000001</v>
      </c>
    </row>
    <row r="1536" spans="2:3" x14ac:dyDescent="0.25">
      <c r="B1536" s="2" t="s">
        <v>3588</v>
      </c>
      <c r="C1536" s="4">
        <v>24209.549500000001</v>
      </c>
    </row>
    <row r="1537" spans="2:3" x14ac:dyDescent="0.25">
      <c r="B1537" s="2" t="s">
        <v>3589</v>
      </c>
      <c r="C1537" s="4">
        <v>24202.989399999999</v>
      </c>
    </row>
    <row r="1538" spans="2:3" x14ac:dyDescent="0.25">
      <c r="B1538" s="2" t="s">
        <v>2025</v>
      </c>
      <c r="C1538" s="4">
        <v>24192.144399999997</v>
      </c>
    </row>
    <row r="1539" spans="2:3" x14ac:dyDescent="0.25">
      <c r="B1539" s="2" t="s">
        <v>3590</v>
      </c>
      <c r="C1539" s="4">
        <v>24184.525699999998</v>
      </c>
    </row>
    <row r="1540" spans="2:3" x14ac:dyDescent="0.25">
      <c r="B1540" s="2" t="s">
        <v>3591</v>
      </c>
      <c r="C1540" s="4">
        <v>24179.1734</v>
      </c>
    </row>
    <row r="1541" spans="2:3" x14ac:dyDescent="0.25">
      <c r="B1541" s="2" t="s">
        <v>2739</v>
      </c>
      <c r="C1541" s="4">
        <v>24174.2585</v>
      </c>
    </row>
    <row r="1542" spans="2:3" x14ac:dyDescent="0.25">
      <c r="B1542" s="2" t="s">
        <v>1220</v>
      </c>
      <c r="C1542" s="4">
        <v>24164.6738</v>
      </c>
    </row>
    <row r="1543" spans="2:3" x14ac:dyDescent="0.25">
      <c r="B1543" s="2" t="s">
        <v>2609</v>
      </c>
      <c r="C1543" s="4">
        <v>24164.423599999998</v>
      </c>
    </row>
    <row r="1544" spans="2:3" x14ac:dyDescent="0.25">
      <c r="B1544" s="2" t="s">
        <v>2109</v>
      </c>
      <c r="C1544" s="4">
        <v>24135.674700000003</v>
      </c>
    </row>
    <row r="1545" spans="2:3" x14ac:dyDescent="0.25">
      <c r="B1545" s="2" t="s">
        <v>3592</v>
      </c>
      <c r="C1545" s="4">
        <v>24134.724300000002</v>
      </c>
    </row>
    <row r="1546" spans="2:3" x14ac:dyDescent="0.25">
      <c r="B1546" s="2" t="s">
        <v>745</v>
      </c>
      <c r="C1546" s="4">
        <v>24130.359899999999</v>
      </c>
    </row>
    <row r="1547" spans="2:3" x14ac:dyDescent="0.25">
      <c r="B1547" s="2" t="s">
        <v>1727</v>
      </c>
      <c r="C1547" s="4">
        <v>24120.8511</v>
      </c>
    </row>
    <row r="1548" spans="2:3" x14ac:dyDescent="0.25">
      <c r="B1548" s="2" t="s">
        <v>3593</v>
      </c>
      <c r="C1548" s="4">
        <v>24118.6044</v>
      </c>
    </row>
    <row r="1549" spans="2:3" x14ac:dyDescent="0.25">
      <c r="B1549" s="2" t="s">
        <v>567</v>
      </c>
      <c r="C1549" s="4">
        <v>24112.069899999999</v>
      </c>
    </row>
    <row r="1550" spans="2:3" x14ac:dyDescent="0.25">
      <c r="B1550" s="2" t="s">
        <v>3594</v>
      </c>
      <c r="C1550" s="4">
        <v>24109.931899999996</v>
      </c>
    </row>
    <row r="1551" spans="2:3" x14ac:dyDescent="0.25">
      <c r="B1551" s="2" t="s">
        <v>1282</v>
      </c>
      <c r="C1551" s="4">
        <v>24108.487799999999</v>
      </c>
    </row>
    <row r="1552" spans="2:3" x14ac:dyDescent="0.25">
      <c r="B1552" s="2" t="s">
        <v>3595</v>
      </c>
      <c r="C1552" s="4">
        <v>24096.3979</v>
      </c>
    </row>
    <row r="1553" spans="2:3" x14ac:dyDescent="0.25">
      <c r="B1553" s="2" t="s">
        <v>3596</v>
      </c>
      <c r="C1553" s="4">
        <v>24084.574499999999</v>
      </c>
    </row>
    <row r="1554" spans="2:3" x14ac:dyDescent="0.25">
      <c r="B1554" s="2" t="s">
        <v>3597</v>
      </c>
      <c r="C1554" s="4">
        <v>24062.786899999999</v>
      </c>
    </row>
    <row r="1555" spans="2:3" x14ac:dyDescent="0.25">
      <c r="B1555" s="2" t="s">
        <v>2428</v>
      </c>
      <c r="C1555" s="4">
        <v>24057.763300000002</v>
      </c>
    </row>
    <row r="1556" spans="2:3" x14ac:dyDescent="0.25">
      <c r="B1556" s="2" t="s">
        <v>2695</v>
      </c>
      <c r="C1556" s="4">
        <v>24051.758000000002</v>
      </c>
    </row>
    <row r="1557" spans="2:3" x14ac:dyDescent="0.25">
      <c r="B1557" s="2" t="s">
        <v>1642</v>
      </c>
      <c r="C1557" s="4">
        <v>24036.154400000003</v>
      </c>
    </row>
    <row r="1558" spans="2:3" x14ac:dyDescent="0.25">
      <c r="B1558" s="2" t="s">
        <v>3598</v>
      </c>
      <c r="C1558" s="4">
        <v>24021.5105</v>
      </c>
    </row>
    <row r="1559" spans="2:3" x14ac:dyDescent="0.25">
      <c r="B1559" s="2" t="s">
        <v>2522</v>
      </c>
      <c r="C1559" s="4">
        <v>24012.079700000002</v>
      </c>
    </row>
    <row r="1560" spans="2:3" x14ac:dyDescent="0.25">
      <c r="B1560" s="2" t="s">
        <v>3599</v>
      </c>
      <c r="C1560" s="4">
        <v>24003.338499999998</v>
      </c>
    </row>
    <row r="1561" spans="2:3" x14ac:dyDescent="0.25">
      <c r="B1561" s="2" t="s">
        <v>922</v>
      </c>
      <c r="C1561" s="4">
        <v>23981.446800000002</v>
      </c>
    </row>
    <row r="1562" spans="2:3" x14ac:dyDescent="0.25">
      <c r="B1562" s="2" t="s">
        <v>3600</v>
      </c>
      <c r="C1562" s="4">
        <v>23981.428599999999</v>
      </c>
    </row>
    <row r="1563" spans="2:3" x14ac:dyDescent="0.25">
      <c r="B1563" s="2" t="s">
        <v>3601</v>
      </c>
      <c r="C1563" s="4">
        <v>23974.763600000002</v>
      </c>
    </row>
    <row r="1564" spans="2:3" x14ac:dyDescent="0.25">
      <c r="B1564" s="2" t="s">
        <v>3602</v>
      </c>
      <c r="C1564" s="4">
        <v>23952.029299999998</v>
      </c>
    </row>
    <row r="1565" spans="2:3" x14ac:dyDescent="0.25">
      <c r="B1565" s="2" t="s">
        <v>1331</v>
      </c>
      <c r="C1565" s="4">
        <v>23951.787199999999</v>
      </c>
    </row>
    <row r="1566" spans="2:3" x14ac:dyDescent="0.25">
      <c r="B1566" s="2" t="s">
        <v>1528</v>
      </c>
      <c r="C1566" s="4">
        <v>23950.449400000001</v>
      </c>
    </row>
    <row r="1567" spans="2:3" x14ac:dyDescent="0.25">
      <c r="B1567" s="2" t="s">
        <v>1555</v>
      </c>
      <c r="C1567" s="4">
        <v>23929.595099999999</v>
      </c>
    </row>
    <row r="1568" spans="2:3" x14ac:dyDescent="0.25">
      <c r="B1568" s="2" t="s">
        <v>3603</v>
      </c>
      <c r="C1568" s="4">
        <v>23920.4087</v>
      </c>
    </row>
    <row r="1569" spans="2:3" x14ac:dyDescent="0.25">
      <c r="B1569" s="2" t="s">
        <v>301</v>
      </c>
      <c r="C1569" s="4">
        <v>23918.8406</v>
      </c>
    </row>
    <row r="1570" spans="2:3" x14ac:dyDescent="0.25">
      <c r="B1570" s="2" t="s">
        <v>3604</v>
      </c>
      <c r="C1570" s="4">
        <v>23918.588599999999</v>
      </c>
    </row>
    <row r="1571" spans="2:3" x14ac:dyDescent="0.25">
      <c r="B1571" s="2" t="s">
        <v>2330</v>
      </c>
      <c r="C1571" s="4">
        <v>23918.588599999999</v>
      </c>
    </row>
    <row r="1572" spans="2:3" x14ac:dyDescent="0.25">
      <c r="B1572" s="2" t="s">
        <v>3605</v>
      </c>
      <c r="C1572" s="4">
        <v>23918.588599999999</v>
      </c>
    </row>
    <row r="1573" spans="2:3" x14ac:dyDescent="0.25">
      <c r="B1573" s="2" t="s">
        <v>3606</v>
      </c>
      <c r="C1573" s="4">
        <v>23918.588599999999</v>
      </c>
    </row>
    <row r="1574" spans="2:3" x14ac:dyDescent="0.25">
      <c r="B1574" s="2" t="s">
        <v>2718</v>
      </c>
      <c r="C1574" s="4">
        <v>23918.588599999999</v>
      </c>
    </row>
    <row r="1575" spans="2:3" x14ac:dyDescent="0.25">
      <c r="B1575" s="2" t="s">
        <v>3607</v>
      </c>
      <c r="C1575" s="4">
        <v>23918.588599999999</v>
      </c>
    </row>
    <row r="1576" spans="2:3" x14ac:dyDescent="0.25">
      <c r="B1576" s="2" t="s">
        <v>1575</v>
      </c>
      <c r="C1576" s="4">
        <v>23918.588599999999</v>
      </c>
    </row>
    <row r="1577" spans="2:3" x14ac:dyDescent="0.25">
      <c r="B1577" s="2" t="s">
        <v>1671</v>
      </c>
      <c r="C1577" s="4">
        <v>23918.588599999999</v>
      </c>
    </row>
    <row r="1578" spans="2:3" x14ac:dyDescent="0.25">
      <c r="B1578" s="2" t="s">
        <v>2020</v>
      </c>
      <c r="C1578" s="4">
        <v>23918.588599999999</v>
      </c>
    </row>
    <row r="1579" spans="2:3" x14ac:dyDescent="0.25">
      <c r="B1579" s="2" t="s">
        <v>1019</v>
      </c>
      <c r="C1579" s="4">
        <v>23918.588599999999</v>
      </c>
    </row>
    <row r="1580" spans="2:3" x14ac:dyDescent="0.25">
      <c r="B1580" s="2" t="s">
        <v>3608</v>
      </c>
      <c r="C1580" s="4">
        <v>23918.588599999999</v>
      </c>
    </row>
    <row r="1581" spans="2:3" x14ac:dyDescent="0.25">
      <c r="B1581" s="2" t="s">
        <v>1295</v>
      </c>
      <c r="C1581" s="4">
        <v>23918.588599999999</v>
      </c>
    </row>
    <row r="1582" spans="2:3" x14ac:dyDescent="0.25">
      <c r="B1582" s="2" t="s">
        <v>3609</v>
      </c>
      <c r="C1582" s="4">
        <v>23918.588599999999</v>
      </c>
    </row>
    <row r="1583" spans="2:3" x14ac:dyDescent="0.25">
      <c r="B1583" s="2" t="s">
        <v>3610</v>
      </c>
      <c r="C1583" s="4">
        <v>23918.588599999999</v>
      </c>
    </row>
    <row r="1584" spans="2:3" x14ac:dyDescent="0.25">
      <c r="B1584" s="2" t="s">
        <v>3611</v>
      </c>
      <c r="C1584" s="4">
        <v>23918.588599999999</v>
      </c>
    </row>
    <row r="1585" spans="2:3" x14ac:dyDescent="0.25">
      <c r="B1585" s="2" t="s">
        <v>3612</v>
      </c>
      <c r="C1585" s="4">
        <v>23913.835599999999</v>
      </c>
    </row>
    <row r="1586" spans="2:3" x14ac:dyDescent="0.25">
      <c r="B1586" s="2" t="s">
        <v>2014</v>
      </c>
      <c r="C1586" s="4">
        <v>23906.746900000002</v>
      </c>
    </row>
    <row r="1587" spans="2:3" x14ac:dyDescent="0.25">
      <c r="B1587" s="2" t="s">
        <v>1798</v>
      </c>
      <c r="C1587" s="4">
        <v>23901.999899999999</v>
      </c>
    </row>
    <row r="1588" spans="2:3" x14ac:dyDescent="0.25">
      <c r="B1588" s="2" t="s">
        <v>299</v>
      </c>
      <c r="C1588" s="4">
        <v>23901.7052</v>
      </c>
    </row>
    <row r="1589" spans="2:3" x14ac:dyDescent="0.25">
      <c r="B1589" s="2" t="s">
        <v>756</v>
      </c>
      <c r="C1589" s="4">
        <v>23883.524600000001</v>
      </c>
    </row>
    <row r="1590" spans="2:3" x14ac:dyDescent="0.25">
      <c r="B1590" s="2" t="s">
        <v>3613</v>
      </c>
      <c r="C1590" s="4">
        <v>23879.343100000002</v>
      </c>
    </row>
    <row r="1591" spans="2:3" x14ac:dyDescent="0.25">
      <c r="B1591" s="2" t="s">
        <v>2748</v>
      </c>
      <c r="C1591" s="4">
        <v>23867.0399</v>
      </c>
    </row>
    <row r="1592" spans="2:3" x14ac:dyDescent="0.25">
      <c r="B1592" s="2" t="s">
        <v>2183</v>
      </c>
      <c r="C1592" s="4">
        <v>23866.984399999998</v>
      </c>
    </row>
    <row r="1593" spans="2:3" x14ac:dyDescent="0.25">
      <c r="B1593" s="2" t="s">
        <v>3614</v>
      </c>
      <c r="C1593" s="4">
        <v>23822.661300000003</v>
      </c>
    </row>
    <row r="1594" spans="2:3" x14ac:dyDescent="0.25">
      <c r="B1594" s="2" t="s">
        <v>3615</v>
      </c>
      <c r="C1594" s="4">
        <v>23822.331400000003</v>
      </c>
    </row>
    <row r="1595" spans="2:3" x14ac:dyDescent="0.25">
      <c r="B1595" s="2" t="s">
        <v>1804</v>
      </c>
      <c r="C1595" s="4">
        <v>23814.125800000002</v>
      </c>
    </row>
    <row r="1596" spans="2:3" x14ac:dyDescent="0.25">
      <c r="B1596" s="2" t="s">
        <v>3616</v>
      </c>
      <c r="C1596" s="4">
        <v>23813.668500000003</v>
      </c>
    </row>
    <row r="1597" spans="2:3" x14ac:dyDescent="0.25">
      <c r="B1597" s="2" t="s">
        <v>622</v>
      </c>
      <c r="C1597" s="4">
        <v>23808.693200000002</v>
      </c>
    </row>
    <row r="1598" spans="2:3" x14ac:dyDescent="0.25">
      <c r="B1598" s="2" t="s">
        <v>3617</v>
      </c>
      <c r="C1598" s="4">
        <v>23805.369600000002</v>
      </c>
    </row>
    <row r="1599" spans="2:3" x14ac:dyDescent="0.25">
      <c r="B1599" s="2" t="s">
        <v>3618</v>
      </c>
      <c r="C1599" s="4">
        <v>23805.369600000002</v>
      </c>
    </row>
    <row r="1600" spans="2:3" x14ac:dyDescent="0.25">
      <c r="B1600" s="2" t="s">
        <v>2648</v>
      </c>
      <c r="C1600" s="4">
        <v>23801.929600000003</v>
      </c>
    </row>
    <row r="1601" spans="2:3" x14ac:dyDescent="0.25">
      <c r="B1601" s="2" t="s">
        <v>2769</v>
      </c>
      <c r="C1601" s="4">
        <v>23798.727200000001</v>
      </c>
    </row>
    <row r="1602" spans="2:3" x14ac:dyDescent="0.25">
      <c r="B1602" s="2" t="s">
        <v>3619</v>
      </c>
      <c r="C1602" s="4">
        <v>23791.205700000002</v>
      </c>
    </row>
    <row r="1603" spans="2:3" x14ac:dyDescent="0.25">
      <c r="B1603" s="2" t="s">
        <v>2295</v>
      </c>
      <c r="C1603" s="4">
        <v>23790.087200000002</v>
      </c>
    </row>
    <row r="1604" spans="2:3" x14ac:dyDescent="0.25">
      <c r="B1604" s="2" t="s">
        <v>2037</v>
      </c>
      <c r="C1604" s="4">
        <v>23784.745999999999</v>
      </c>
    </row>
    <row r="1605" spans="2:3" x14ac:dyDescent="0.25">
      <c r="B1605" s="2" t="s">
        <v>3620</v>
      </c>
      <c r="C1605" s="4">
        <v>23783.244600000002</v>
      </c>
    </row>
    <row r="1606" spans="2:3" x14ac:dyDescent="0.25">
      <c r="B1606" s="2" t="s">
        <v>3621</v>
      </c>
      <c r="C1606" s="4">
        <v>23779.978799999997</v>
      </c>
    </row>
    <row r="1607" spans="2:3" x14ac:dyDescent="0.25">
      <c r="B1607" s="2" t="s">
        <v>1239</v>
      </c>
      <c r="C1607" s="4">
        <v>23775.844799999999</v>
      </c>
    </row>
    <row r="1608" spans="2:3" x14ac:dyDescent="0.25">
      <c r="B1608" s="2" t="s">
        <v>483</v>
      </c>
      <c r="C1608" s="4">
        <v>23774.157299999999</v>
      </c>
    </row>
    <row r="1609" spans="2:3" x14ac:dyDescent="0.25">
      <c r="B1609" s="2" t="s">
        <v>3622</v>
      </c>
      <c r="C1609" s="4">
        <v>23770.446800000002</v>
      </c>
    </row>
    <row r="1610" spans="2:3" x14ac:dyDescent="0.25">
      <c r="B1610" s="2" t="s">
        <v>3623</v>
      </c>
      <c r="C1610" s="4">
        <v>23769.6577</v>
      </c>
    </row>
    <row r="1611" spans="2:3" x14ac:dyDescent="0.25">
      <c r="B1611" s="2" t="s">
        <v>1035</v>
      </c>
      <c r="C1611" s="4">
        <v>23758.0579</v>
      </c>
    </row>
    <row r="1612" spans="2:3" x14ac:dyDescent="0.25">
      <c r="B1612" s="2" t="s">
        <v>767</v>
      </c>
      <c r="C1612" s="4">
        <v>23753.338899999999</v>
      </c>
    </row>
    <row r="1613" spans="2:3" x14ac:dyDescent="0.25">
      <c r="B1613" s="2" t="s">
        <v>3624</v>
      </c>
      <c r="C1613" s="4">
        <v>23752.392</v>
      </c>
    </row>
    <row r="1614" spans="2:3" x14ac:dyDescent="0.25">
      <c r="B1614" s="2" t="s">
        <v>3625</v>
      </c>
      <c r="C1614" s="4">
        <v>23751.3194</v>
      </c>
    </row>
    <row r="1615" spans="2:3" x14ac:dyDescent="0.25">
      <c r="B1615" s="2" t="s">
        <v>3626</v>
      </c>
      <c r="C1615" s="4">
        <v>23736.8004</v>
      </c>
    </row>
    <row r="1616" spans="2:3" x14ac:dyDescent="0.25">
      <c r="B1616" s="2" t="s">
        <v>1628</v>
      </c>
      <c r="C1616" s="4">
        <v>23726.546400000003</v>
      </c>
    </row>
    <row r="1617" spans="2:3" x14ac:dyDescent="0.25">
      <c r="B1617" s="2" t="s">
        <v>2322</v>
      </c>
      <c r="C1617" s="4">
        <v>23705.488700000002</v>
      </c>
    </row>
    <row r="1618" spans="2:3" x14ac:dyDescent="0.25">
      <c r="B1618" s="2" t="s">
        <v>3627</v>
      </c>
      <c r="C1618" s="4">
        <v>23690.0118</v>
      </c>
    </row>
    <row r="1619" spans="2:3" x14ac:dyDescent="0.25">
      <c r="B1619" s="2" t="s">
        <v>2790</v>
      </c>
      <c r="C1619" s="4">
        <v>23679.360799999999</v>
      </c>
    </row>
    <row r="1620" spans="2:3" x14ac:dyDescent="0.25">
      <c r="B1620" s="2" t="s">
        <v>3628</v>
      </c>
      <c r="C1620" s="4">
        <v>23675.148499999999</v>
      </c>
    </row>
    <row r="1621" spans="2:3" x14ac:dyDescent="0.25">
      <c r="B1621" s="2" t="s">
        <v>250</v>
      </c>
      <c r="C1621" s="4">
        <v>23674.304300000003</v>
      </c>
    </row>
    <row r="1622" spans="2:3" x14ac:dyDescent="0.25">
      <c r="B1622" s="2" t="s">
        <v>3629</v>
      </c>
      <c r="C1622" s="4">
        <v>23670.747299999999</v>
      </c>
    </row>
    <row r="1623" spans="2:3" x14ac:dyDescent="0.25">
      <c r="B1623" s="2" t="s">
        <v>3630</v>
      </c>
      <c r="C1623" s="4">
        <v>23669.7392</v>
      </c>
    </row>
    <row r="1624" spans="2:3" x14ac:dyDescent="0.25">
      <c r="B1624" s="2" t="s">
        <v>269</v>
      </c>
      <c r="C1624" s="4">
        <v>23667.1626</v>
      </c>
    </row>
    <row r="1625" spans="2:3" x14ac:dyDescent="0.25">
      <c r="B1625" s="2" t="s">
        <v>3631</v>
      </c>
      <c r="C1625" s="4">
        <v>23655.5265</v>
      </c>
    </row>
    <row r="1626" spans="2:3" x14ac:dyDescent="0.25">
      <c r="B1626" s="2" t="s">
        <v>130</v>
      </c>
      <c r="C1626" s="4">
        <v>23621.097999999998</v>
      </c>
    </row>
    <row r="1627" spans="2:3" x14ac:dyDescent="0.25">
      <c r="B1627" s="2" t="s">
        <v>1473</v>
      </c>
      <c r="C1627" s="4">
        <v>23607.8069</v>
      </c>
    </row>
    <row r="1628" spans="2:3" x14ac:dyDescent="0.25">
      <c r="B1628" s="2" t="s">
        <v>1665</v>
      </c>
      <c r="C1628" s="4">
        <v>23604.7156</v>
      </c>
    </row>
    <row r="1629" spans="2:3" x14ac:dyDescent="0.25">
      <c r="B1629" s="2" t="s">
        <v>3632</v>
      </c>
      <c r="C1629" s="4">
        <v>23595.165800000002</v>
      </c>
    </row>
    <row r="1630" spans="2:3" x14ac:dyDescent="0.25">
      <c r="B1630" s="2" t="s">
        <v>2117</v>
      </c>
      <c r="C1630" s="4">
        <v>23589.042399999998</v>
      </c>
    </row>
    <row r="1631" spans="2:3" x14ac:dyDescent="0.25">
      <c r="B1631" s="2" t="s">
        <v>2361</v>
      </c>
      <c r="C1631" s="4">
        <v>23582.247599999999</v>
      </c>
    </row>
    <row r="1632" spans="2:3" x14ac:dyDescent="0.25">
      <c r="B1632" s="2" t="s">
        <v>3633</v>
      </c>
      <c r="C1632" s="4">
        <v>23580.420700000002</v>
      </c>
    </row>
    <row r="1633" spans="2:3" x14ac:dyDescent="0.25">
      <c r="B1633" s="2" t="s">
        <v>320</v>
      </c>
      <c r="C1633" s="4">
        <v>23575.168799999999</v>
      </c>
    </row>
    <row r="1634" spans="2:3" x14ac:dyDescent="0.25">
      <c r="B1634" s="2" t="s">
        <v>3634</v>
      </c>
      <c r="C1634" s="4">
        <v>23569.243399999999</v>
      </c>
    </row>
    <row r="1635" spans="2:3" x14ac:dyDescent="0.25">
      <c r="B1635" s="2" t="s">
        <v>2332</v>
      </c>
      <c r="C1635" s="4">
        <v>23566.5942</v>
      </c>
    </row>
    <row r="1636" spans="2:3" x14ac:dyDescent="0.25">
      <c r="B1636" s="2" t="s">
        <v>3635</v>
      </c>
      <c r="C1636" s="4">
        <v>23561.630399999998</v>
      </c>
    </row>
    <row r="1637" spans="2:3" x14ac:dyDescent="0.25">
      <c r="B1637" s="2" t="s">
        <v>3636</v>
      </c>
      <c r="C1637" s="4">
        <v>23553.504000000001</v>
      </c>
    </row>
    <row r="1638" spans="2:3" x14ac:dyDescent="0.25">
      <c r="B1638" s="2" t="s">
        <v>1771</v>
      </c>
      <c r="C1638" s="4">
        <v>23536.645400000001</v>
      </c>
    </row>
    <row r="1639" spans="2:3" x14ac:dyDescent="0.25">
      <c r="B1639" s="2" t="s">
        <v>3637</v>
      </c>
      <c r="C1639" s="4">
        <v>23513.625200000002</v>
      </c>
    </row>
    <row r="1640" spans="2:3" x14ac:dyDescent="0.25">
      <c r="B1640" s="2" t="s">
        <v>519</v>
      </c>
      <c r="C1640" s="4">
        <v>23497.6299</v>
      </c>
    </row>
    <row r="1641" spans="2:3" x14ac:dyDescent="0.25">
      <c r="B1641" s="2" t="s">
        <v>3638</v>
      </c>
      <c r="C1641" s="4">
        <v>23493.614600000001</v>
      </c>
    </row>
    <row r="1642" spans="2:3" x14ac:dyDescent="0.25">
      <c r="B1642" s="2" t="s">
        <v>3639</v>
      </c>
      <c r="C1642" s="4">
        <v>23492.434200000003</v>
      </c>
    </row>
    <row r="1643" spans="2:3" x14ac:dyDescent="0.25">
      <c r="B1643" s="2" t="s">
        <v>3640</v>
      </c>
      <c r="C1643" s="4">
        <v>23470.243499999997</v>
      </c>
    </row>
    <row r="1644" spans="2:3" x14ac:dyDescent="0.25">
      <c r="B1644" s="2" t="s">
        <v>682</v>
      </c>
      <c r="C1644" s="4">
        <v>23469.895100000002</v>
      </c>
    </row>
    <row r="1645" spans="2:3" x14ac:dyDescent="0.25">
      <c r="B1645" s="2" t="s">
        <v>3641</v>
      </c>
      <c r="C1645" s="4">
        <v>23468.053500000002</v>
      </c>
    </row>
    <row r="1646" spans="2:3" x14ac:dyDescent="0.25">
      <c r="B1646" s="2" t="s">
        <v>1077</v>
      </c>
      <c r="C1646" s="4">
        <v>23464.2585</v>
      </c>
    </row>
    <row r="1647" spans="2:3" x14ac:dyDescent="0.25">
      <c r="B1647" s="2" t="s">
        <v>3642</v>
      </c>
      <c r="C1647" s="4">
        <v>23459.236000000001</v>
      </c>
    </row>
    <row r="1648" spans="2:3" x14ac:dyDescent="0.25">
      <c r="B1648" s="2" t="s">
        <v>3643</v>
      </c>
      <c r="C1648" s="4">
        <v>23451.7376</v>
      </c>
    </row>
    <row r="1649" spans="2:3" x14ac:dyDescent="0.25">
      <c r="B1649" s="2" t="s">
        <v>797</v>
      </c>
      <c r="C1649" s="4">
        <v>23436.3887</v>
      </c>
    </row>
    <row r="1650" spans="2:3" x14ac:dyDescent="0.25">
      <c r="B1650" s="2" t="s">
        <v>640</v>
      </c>
      <c r="C1650" s="4">
        <v>23435.6587</v>
      </c>
    </row>
    <row r="1651" spans="2:3" x14ac:dyDescent="0.25">
      <c r="B1651" s="2" t="s">
        <v>281</v>
      </c>
      <c r="C1651" s="4">
        <v>23431.411199999999</v>
      </c>
    </row>
    <row r="1652" spans="2:3" x14ac:dyDescent="0.25">
      <c r="B1652" s="2" t="s">
        <v>3644</v>
      </c>
      <c r="C1652" s="4">
        <v>23428.453599999997</v>
      </c>
    </row>
    <row r="1653" spans="2:3" x14ac:dyDescent="0.25">
      <c r="B1653" s="2" t="s">
        <v>3645</v>
      </c>
      <c r="C1653" s="4">
        <v>23428.403900000001</v>
      </c>
    </row>
    <row r="1654" spans="2:3" x14ac:dyDescent="0.25">
      <c r="B1654" s="2" t="s">
        <v>3646</v>
      </c>
      <c r="C1654" s="4">
        <v>23416.531300000002</v>
      </c>
    </row>
    <row r="1655" spans="2:3" x14ac:dyDescent="0.25">
      <c r="B1655" s="2" t="s">
        <v>1072</v>
      </c>
      <c r="C1655" s="4">
        <v>23405.3727</v>
      </c>
    </row>
    <row r="1656" spans="2:3" x14ac:dyDescent="0.25">
      <c r="B1656" s="2" t="s">
        <v>1922</v>
      </c>
      <c r="C1656" s="4">
        <v>23403.611700000001</v>
      </c>
    </row>
    <row r="1657" spans="2:3" x14ac:dyDescent="0.25">
      <c r="B1657" s="2" t="s">
        <v>1462</v>
      </c>
      <c r="C1657" s="4">
        <v>23400.014899999998</v>
      </c>
    </row>
    <row r="1658" spans="2:3" x14ac:dyDescent="0.25">
      <c r="B1658" s="2" t="s">
        <v>2594</v>
      </c>
      <c r="C1658" s="4">
        <v>23393.187200000004</v>
      </c>
    </row>
    <row r="1659" spans="2:3" x14ac:dyDescent="0.25">
      <c r="B1659" s="2" t="s">
        <v>173</v>
      </c>
      <c r="C1659" s="4">
        <v>23382.846400000002</v>
      </c>
    </row>
    <row r="1660" spans="2:3" x14ac:dyDescent="0.25">
      <c r="B1660" s="2" t="s">
        <v>3647</v>
      </c>
      <c r="C1660" s="4">
        <v>23380.812099999999</v>
      </c>
    </row>
    <row r="1661" spans="2:3" x14ac:dyDescent="0.25">
      <c r="B1661" s="2" t="s">
        <v>962</v>
      </c>
      <c r="C1661" s="4">
        <v>23375.6646</v>
      </c>
    </row>
    <row r="1662" spans="2:3" x14ac:dyDescent="0.25">
      <c r="B1662" s="2" t="s">
        <v>1206</v>
      </c>
      <c r="C1662" s="4">
        <v>23370.595400000002</v>
      </c>
    </row>
    <row r="1663" spans="2:3" x14ac:dyDescent="0.25">
      <c r="B1663" s="2" t="s">
        <v>3648</v>
      </c>
      <c r="C1663" s="4">
        <v>23356.0026</v>
      </c>
    </row>
    <row r="1664" spans="2:3" x14ac:dyDescent="0.25">
      <c r="B1664" s="2" t="s">
        <v>1325</v>
      </c>
      <c r="C1664" s="4">
        <v>23355.801200000002</v>
      </c>
    </row>
    <row r="1665" spans="2:3" x14ac:dyDescent="0.25">
      <c r="B1665" s="2" t="s">
        <v>1218</v>
      </c>
      <c r="C1665" s="4">
        <v>23323.608799999998</v>
      </c>
    </row>
    <row r="1666" spans="2:3" x14ac:dyDescent="0.25">
      <c r="B1666" s="2" t="s">
        <v>160</v>
      </c>
      <c r="C1666" s="4">
        <v>23314.1355</v>
      </c>
    </row>
    <row r="1667" spans="2:3" x14ac:dyDescent="0.25">
      <c r="B1667" s="2" t="s">
        <v>1061</v>
      </c>
      <c r="C1667" s="4">
        <v>23282.239700000002</v>
      </c>
    </row>
    <row r="1668" spans="2:3" x14ac:dyDescent="0.25">
      <c r="B1668" s="2" t="s">
        <v>3649</v>
      </c>
      <c r="C1668" s="4">
        <v>23257.9895</v>
      </c>
    </row>
    <row r="1669" spans="2:3" x14ac:dyDescent="0.25">
      <c r="B1669" s="2" t="s">
        <v>3650</v>
      </c>
      <c r="C1669" s="4">
        <v>23256.897300000001</v>
      </c>
    </row>
    <row r="1670" spans="2:3" x14ac:dyDescent="0.25">
      <c r="B1670" s="2" t="s">
        <v>1047</v>
      </c>
      <c r="C1670" s="4">
        <v>23234.579300000001</v>
      </c>
    </row>
    <row r="1671" spans="2:3" x14ac:dyDescent="0.25">
      <c r="B1671" s="2" t="s">
        <v>441</v>
      </c>
      <c r="C1671" s="4">
        <v>23234.337200000002</v>
      </c>
    </row>
    <row r="1672" spans="2:3" x14ac:dyDescent="0.25">
      <c r="B1672" s="2" t="s">
        <v>1246</v>
      </c>
      <c r="C1672" s="4">
        <v>23225.682199999999</v>
      </c>
    </row>
    <row r="1673" spans="2:3" x14ac:dyDescent="0.25">
      <c r="B1673" s="2" t="s">
        <v>1811</v>
      </c>
      <c r="C1673" s="4">
        <v>23215.3649</v>
      </c>
    </row>
    <row r="1674" spans="2:3" x14ac:dyDescent="0.25">
      <c r="B1674" s="2" t="s">
        <v>2049</v>
      </c>
      <c r="C1674" s="4">
        <v>23210.258399999999</v>
      </c>
    </row>
    <row r="1675" spans="2:3" x14ac:dyDescent="0.25">
      <c r="B1675" s="2" t="s">
        <v>309</v>
      </c>
      <c r="C1675" s="4">
        <v>23189.4444</v>
      </c>
    </row>
    <row r="1676" spans="2:3" x14ac:dyDescent="0.25">
      <c r="B1676" s="2" t="s">
        <v>3651</v>
      </c>
      <c r="C1676" s="4">
        <v>23182.580999999998</v>
      </c>
    </row>
    <row r="1677" spans="2:3" x14ac:dyDescent="0.25">
      <c r="B1677" s="2" t="s">
        <v>159</v>
      </c>
      <c r="C1677" s="4">
        <v>23151.428599999999</v>
      </c>
    </row>
    <row r="1678" spans="2:3" x14ac:dyDescent="0.25">
      <c r="B1678" s="2" t="s">
        <v>1942</v>
      </c>
      <c r="C1678" s="4">
        <v>23146.583299999998</v>
      </c>
    </row>
    <row r="1679" spans="2:3" x14ac:dyDescent="0.25">
      <c r="B1679" s="2" t="s">
        <v>3652</v>
      </c>
      <c r="C1679" s="4">
        <v>23121.894100000001</v>
      </c>
    </row>
    <row r="1680" spans="2:3" x14ac:dyDescent="0.25">
      <c r="B1680" s="2" t="s">
        <v>2524</v>
      </c>
      <c r="C1680" s="4">
        <v>23114.746899999998</v>
      </c>
    </row>
    <row r="1681" spans="2:3" x14ac:dyDescent="0.25">
      <c r="B1681" s="2" t="s">
        <v>3653</v>
      </c>
      <c r="C1681" s="4">
        <v>23110.235499999999</v>
      </c>
    </row>
    <row r="1682" spans="2:3" x14ac:dyDescent="0.25">
      <c r="B1682" s="2" t="s">
        <v>3654</v>
      </c>
      <c r="C1682" s="4">
        <v>23109.078900000004</v>
      </c>
    </row>
    <row r="1683" spans="2:3" x14ac:dyDescent="0.25">
      <c r="B1683" s="2" t="s">
        <v>2416</v>
      </c>
      <c r="C1683" s="4">
        <v>23100.633999999998</v>
      </c>
    </row>
    <row r="1684" spans="2:3" x14ac:dyDescent="0.25">
      <c r="B1684" s="2" t="s">
        <v>2536</v>
      </c>
      <c r="C1684" s="4">
        <v>23079.780699999999</v>
      </c>
    </row>
    <row r="1685" spans="2:3" x14ac:dyDescent="0.25">
      <c r="B1685" s="2" t="s">
        <v>3655</v>
      </c>
      <c r="C1685" s="4">
        <v>23072.341300000004</v>
      </c>
    </row>
    <row r="1686" spans="2:3" x14ac:dyDescent="0.25">
      <c r="B1686" s="2" t="s">
        <v>3656</v>
      </c>
      <c r="C1686" s="4">
        <v>23063.435099999999</v>
      </c>
    </row>
    <row r="1687" spans="2:3" x14ac:dyDescent="0.25">
      <c r="B1687" s="2" t="s">
        <v>3657</v>
      </c>
      <c r="C1687" s="4">
        <v>23053.4928</v>
      </c>
    </row>
    <row r="1688" spans="2:3" x14ac:dyDescent="0.25">
      <c r="B1688" s="2" t="s">
        <v>139</v>
      </c>
      <c r="C1688" s="4">
        <v>23048.157600000002</v>
      </c>
    </row>
    <row r="1689" spans="2:3" x14ac:dyDescent="0.25">
      <c r="B1689" s="2" t="s">
        <v>3658</v>
      </c>
      <c r="C1689" s="4">
        <v>23041.393799999998</v>
      </c>
    </row>
    <row r="1690" spans="2:3" x14ac:dyDescent="0.25">
      <c r="B1690" s="2" t="s">
        <v>690</v>
      </c>
      <c r="C1690" s="4">
        <v>23040.181799999998</v>
      </c>
    </row>
    <row r="1691" spans="2:3" x14ac:dyDescent="0.25">
      <c r="B1691" s="2" t="s">
        <v>1796</v>
      </c>
      <c r="C1691" s="4">
        <v>23037.033799999997</v>
      </c>
    </row>
    <row r="1692" spans="2:3" x14ac:dyDescent="0.25">
      <c r="B1692" s="2" t="s">
        <v>1028</v>
      </c>
      <c r="C1692" s="4">
        <v>23028.697500000002</v>
      </c>
    </row>
    <row r="1693" spans="2:3" x14ac:dyDescent="0.25">
      <c r="B1693" s="2" t="s">
        <v>907</v>
      </c>
      <c r="C1693" s="4">
        <v>23018.626099999998</v>
      </c>
    </row>
    <row r="1694" spans="2:3" x14ac:dyDescent="0.25">
      <c r="B1694" s="2" t="s">
        <v>591</v>
      </c>
      <c r="C1694" s="4">
        <v>23011.313900000001</v>
      </c>
    </row>
    <row r="1695" spans="2:3" x14ac:dyDescent="0.25">
      <c r="B1695" s="2" t="s">
        <v>3659</v>
      </c>
      <c r="C1695" s="4">
        <v>23007.593800000002</v>
      </c>
    </row>
    <row r="1696" spans="2:3" x14ac:dyDescent="0.25">
      <c r="B1696" s="2" t="s">
        <v>3660</v>
      </c>
      <c r="C1696" s="4">
        <v>23007.3128</v>
      </c>
    </row>
    <row r="1697" spans="2:3" x14ac:dyDescent="0.25">
      <c r="B1697" s="2" t="s">
        <v>1386</v>
      </c>
      <c r="C1697" s="4">
        <v>23004.0373</v>
      </c>
    </row>
    <row r="1698" spans="2:3" x14ac:dyDescent="0.25">
      <c r="B1698" s="2" t="s">
        <v>3661</v>
      </c>
      <c r="C1698" s="4">
        <v>22994.8626</v>
      </c>
    </row>
    <row r="1699" spans="2:3" x14ac:dyDescent="0.25">
      <c r="B1699" s="2" t="s">
        <v>3662</v>
      </c>
      <c r="C1699" s="4">
        <v>22988.434800000003</v>
      </c>
    </row>
    <row r="1700" spans="2:3" x14ac:dyDescent="0.25">
      <c r="B1700" s="2" t="s">
        <v>2096</v>
      </c>
      <c r="C1700" s="4">
        <v>22985.712299999999</v>
      </c>
    </row>
    <row r="1701" spans="2:3" x14ac:dyDescent="0.25">
      <c r="B1701" s="2" t="s">
        <v>1021</v>
      </c>
      <c r="C1701" s="4">
        <v>22982.590099999998</v>
      </c>
    </row>
    <row r="1702" spans="2:3" x14ac:dyDescent="0.25">
      <c r="B1702" s="2" t="s">
        <v>3663</v>
      </c>
      <c r="C1702" s="4">
        <v>22977.112099999998</v>
      </c>
    </row>
    <row r="1703" spans="2:3" x14ac:dyDescent="0.25">
      <c r="B1703" s="2" t="s">
        <v>3664</v>
      </c>
      <c r="C1703" s="4">
        <v>22970.166099999999</v>
      </c>
    </row>
    <row r="1704" spans="2:3" x14ac:dyDescent="0.25">
      <c r="B1704" s="2" t="s">
        <v>3665</v>
      </c>
      <c r="C1704" s="4">
        <v>22968.798299999999</v>
      </c>
    </row>
    <row r="1705" spans="2:3" x14ac:dyDescent="0.25">
      <c r="B1705" s="2" t="s">
        <v>727</v>
      </c>
      <c r="C1705" s="4">
        <v>22958.176599999999</v>
      </c>
    </row>
    <row r="1706" spans="2:3" x14ac:dyDescent="0.25">
      <c r="B1706" s="2" t="s">
        <v>3666</v>
      </c>
      <c r="C1706" s="4">
        <v>22944.881999999998</v>
      </c>
    </row>
    <row r="1707" spans="2:3" x14ac:dyDescent="0.25">
      <c r="B1707" s="2" t="s">
        <v>1033</v>
      </c>
      <c r="C1707" s="4">
        <v>22943.433799999999</v>
      </c>
    </row>
    <row r="1708" spans="2:3" x14ac:dyDescent="0.25">
      <c r="B1708" s="2" t="s">
        <v>3667</v>
      </c>
      <c r="C1708" s="4">
        <v>22936.245900000002</v>
      </c>
    </row>
    <row r="1709" spans="2:3" x14ac:dyDescent="0.25">
      <c r="B1709" s="2" t="s">
        <v>234</v>
      </c>
      <c r="C1709" s="4">
        <v>22935.335200000001</v>
      </c>
    </row>
    <row r="1710" spans="2:3" x14ac:dyDescent="0.25">
      <c r="B1710" s="2" t="s">
        <v>1866</v>
      </c>
      <c r="C1710" s="4">
        <v>22931.802100000001</v>
      </c>
    </row>
    <row r="1711" spans="2:3" x14ac:dyDescent="0.25">
      <c r="B1711" s="2" t="s">
        <v>437</v>
      </c>
      <c r="C1711" s="4">
        <v>22930.244000000002</v>
      </c>
    </row>
    <row r="1712" spans="2:3" x14ac:dyDescent="0.25">
      <c r="B1712" s="2" t="s">
        <v>3668</v>
      </c>
      <c r="C1712" s="4">
        <v>22930.195200000002</v>
      </c>
    </row>
    <row r="1713" spans="2:3" x14ac:dyDescent="0.25">
      <c r="B1713" s="2" t="s">
        <v>133</v>
      </c>
      <c r="C1713" s="4">
        <v>22926.414499999999</v>
      </c>
    </row>
    <row r="1714" spans="2:3" x14ac:dyDescent="0.25">
      <c r="B1714" s="2" t="s">
        <v>3669</v>
      </c>
      <c r="C1714" s="4">
        <v>22905.1381</v>
      </c>
    </row>
    <row r="1715" spans="2:3" x14ac:dyDescent="0.25">
      <c r="B1715" s="2" t="s">
        <v>3670</v>
      </c>
      <c r="C1715" s="4">
        <v>22904.325100000002</v>
      </c>
    </row>
    <row r="1716" spans="2:3" x14ac:dyDescent="0.25">
      <c r="B1716" s="2" t="s">
        <v>482</v>
      </c>
      <c r="C1716" s="4">
        <v>22896.360099999998</v>
      </c>
    </row>
    <row r="1717" spans="2:3" x14ac:dyDescent="0.25">
      <c r="B1717" s="2" t="s">
        <v>392</v>
      </c>
      <c r="C1717" s="4">
        <v>22894.6505</v>
      </c>
    </row>
    <row r="1718" spans="2:3" x14ac:dyDescent="0.25">
      <c r="B1718" s="2" t="s">
        <v>3671</v>
      </c>
      <c r="C1718" s="4">
        <v>22892.600200000001</v>
      </c>
    </row>
    <row r="1719" spans="2:3" x14ac:dyDescent="0.25">
      <c r="B1719" s="2" t="s">
        <v>2139</v>
      </c>
      <c r="C1719" s="4">
        <v>22891.657599999999</v>
      </c>
    </row>
    <row r="1720" spans="2:3" x14ac:dyDescent="0.25">
      <c r="B1720" s="2" t="s">
        <v>3672</v>
      </c>
      <c r="C1720" s="4">
        <v>22888.537400000001</v>
      </c>
    </row>
    <row r="1721" spans="2:3" x14ac:dyDescent="0.25">
      <c r="B1721" s="2" t="s">
        <v>210</v>
      </c>
      <c r="C1721" s="4">
        <v>22887.906899999998</v>
      </c>
    </row>
    <row r="1722" spans="2:3" x14ac:dyDescent="0.25">
      <c r="B1722" s="2" t="s">
        <v>3673</v>
      </c>
      <c r="C1722" s="4">
        <v>22874.216499999999</v>
      </c>
    </row>
    <row r="1723" spans="2:3" x14ac:dyDescent="0.25">
      <c r="B1723" s="2" t="s">
        <v>3674</v>
      </c>
      <c r="C1723" s="4">
        <v>22866.462500000001</v>
      </c>
    </row>
    <row r="1724" spans="2:3" x14ac:dyDescent="0.25">
      <c r="B1724" s="2" t="s">
        <v>3675</v>
      </c>
      <c r="C1724" s="4">
        <v>22865.851500000001</v>
      </c>
    </row>
    <row r="1725" spans="2:3" x14ac:dyDescent="0.25">
      <c r="B1725" s="2" t="s">
        <v>3676</v>
      </c>
      <c r="C1725" s="4">
        <v>22865.350200000001</v>
      </c>
    </row>
    <row r="1726" spans="2:3" x14ac:dyDescent="0.25">
      <c r="B1726" s="2" t="s">
        <v>3677</v>
      </c>
      <c r="C1726" s="4">
        <v>22855.5533</v>
      </c>
    </row>
    <row r="1727" spans="2:3" x14ac:dyDescent="0.25">
      <c r="B1727" s="2" t="s">
        <v>3678</v>
      </c>
      <c r="C1727" s="4">
        <v>22852.869200000001</v>
      </c>
    </row>
    <row r="1728" spans="2:3" x14ac:dyDescent="0.25">
      <c r="B1728" s="2" t="s">
        <v>2013</v>
      </c>
      <c r="C1728" s="4">
        <v>22852.286599999999</v>
      </c>
    </row>
    <row r="1729" spans="2:3" x14ac:dyDescent="0.25">
      <c r="B1729" s="2" t="s">
        <v>1455</v>
      </c>
      <c r="C1729" s="4">
        <v>22850.4365</v>
      </c>
    </row>
    <row r="1730" spans="2:3" x14ac:dyDescent="0.25">
      <c r="B1730" s="2" t="s">
        <v>1078</v>
      </c>
      <c r="C1730" s="4">
        <v>22843.318699999996</v>
      </c>
    </row>
    <row r="1731" spans="2:3" x14ac:dyDescent="0.25">
      <c r="B1731" s="2" t="s">
        <v>3679</v>
      </c>
      <c r="C1731" s="4">
        <v>22829.513000000003</v>
      </c>
    </row>
    <row r="1732" spans="2:3" x14ac:dyDescent="0.25">
      <c r="B1732" s="2" t="s">
        <v>3680</v>
      </c>
      <c r="C1732" s="4">
        <v>22829.392800000001</v>
      </c>
    </row>
    <row r="1733" spans="2:3" x14ac:dyDescent="0.25">
      <c r="B1733" s="2" t="s">
        <v>3681</v>
      </c>
      <c r="C1733" s="4">
        <v>22811.903700000003</v>
      </c>
    </row>
    <row r="1734" spans="2:3" x14ac:dyDescent="0.25">
      <c r="B1734" s="2" t="s">
        <v>2031</v>
      </c>
      <c r="C1734" s="4">
        <v>22809.113300000001</v>
      </c>
    </row>
    <row r="1735" spans="2:3" x14ac:dyDescent="0.25">
      <c r="B1735" s="2" t="s">
        <v>3682</v>
      </c>
      <c r="C1735" s="4">
        <v>22805.983400000001</v>
      </c>
    </row>
    <row r="1736" spans="2:3" x14ac:dyDescent="0.25">
      <c r="B1736" s="2" t="s">
        <v>3683</v>
      </c>
      <c r="C1736" s="4">
        <v>22800.063699999999</v>
      </c>
    </row>
    <row r="1737" spans="2:3" x14ac:dyDescent="0.25">
      <c r="B1737" s="2" t="s">
        <v>3684</v>
      </c>
      <c r="C1737" s="4">
        <v>22795.4692</v>
      </c>
    </row>
    <row r="1738" spans="2:3" x14ac:dyDescent="0.25">
      <c r="B1738" s="2" t="s">
        <v>3685</v>
      </c>
      <c r="C1738" s="4">
        <v>22791.4156</v>
      </c>
    </row>
    <row r="1739" spans="2:3" x14ac:dyDescent="0.25">
      <c r="B1739" s="2" t="s">
        <v>472</v>
      </c>
      <c r="C1739" s="4">
        <v>22758.590199999999</v>
      </c>
    </row>
    <row r="1740" spans="2:3" x14ac:dyDescent="0.25">
      <c r="B1740" s="2" t="s">
        <v>1387</v>
      </c>
      <c r="C1740" s="4">
        <v>22745.6849</v>
      </c>
    </row>
    <row r="1741" spans="2:3" x14ac:dyDescent="0.25">
      <c r="B1741" s="2" t="s">
        <v>1030</v>
      </c>
      <c r="C1741" s="4">
        <v>22745.662700000001</v>
      </c>
    </row>
    <row r="1742" spans="2:3" x14ac:dyDescent="0.25">
      <c r="B1742" s="2" t="s">
        <v>3686</v>
      </c>
      <c r="C1742" s="4">
        <v>22743.428900000003</v>
      </c>
    </row>
    <row r="1743" spans="2:3" x14ac:dyDescent="0.25">
      <c r="B1743" s="2" t="s">
        <v>1829</v>
      </c>
      <c r="C1743" s="4">
        <v>22728.644199999999</v>
      </c>
    </row>
    <row r="1744" spans="2:3" x14ac:dyDescent="0.25">
      <c r="B1744" s="2" t="s">
        <v>2561</v>
      </c>
      <c r="C1744" s="4">
        <v>22720.551899999999</v>
      </c>
    </row>
    <row r="1745" spans="2:3" x14ac:dyDescent="0.25">
      <c r="B1745" s="2" t="s">
        <v>3687</v>
      </c>
      <c r="C1745" s="4">
        <v>22718.316599999998</v>
      </c>
    </row>
    <row r="1746" spans="2:3" x14ac:dyDescent="0.25">
      <c r="B1746" s="2" t="s">
        <v>3688</v>
      </c>
      <c r="C1746" s="4">
        <v>22704.975100000003</v>
      </c>
    </row>
    <row r="1747" spans="2:3" x14ac:dyDescent="0.25">
      <c r="B1747" s="2" t="s">
        <v>1607</v>
      </c>
      <c r="C1747" s="4">
        <v>22697.081600000001</v>
      </c>
    </row>
    <row r="1748" spans="2:3" x14ac:dyDescent="0.25">
      <c r="B1748" s="2" t="s">
        <v>3689</v>
      </c>
      <c r="C1748" s="4">
        <v>22696.828000000001</v>
      </c>
    </row>
    <row r="1749" spans="2:3" x14ac:dyDescent="0.25">
      <c r="B1749" s="2" t="s">
        <v>3690</v>
      </c>
      <c r="C1749" s="4">
        <v>22691.6469</v>
      </c>
    </row>
    <row r="1750" spans="2:3" x14ac:dyDescent="0.25">
      <c r="B1750" s="2" t="s">
        <v>229</v>
      </c>
      <c r="C1750" s="4">
        <v>22690.840700000001</v>
      </c>
    </row>
    <row r="1751" spans="2:3" x14ac:dyDescent="0.25">
      <c r="B1751" s="2" t="s">
        <v>2199</v>
      </c>
      <c r="C1751" s="4">
        <v>22673.251799999998</v>
      </c>
    </row>
    <row r="1752" spans="2:3" x14ac:dyDescent="0.25">
      <c r="B1752" s="2" t="s">
        <v>1611</v>
      </c>
      <c r="C1752" s="4">
        <v>22643.9905</v>
      </c>
    </row>
    <row r="1753" spans="2:3" x14ac:dyDescent="0.25">
      <c r="B1753" s="2" t="s">
        <v>3691</v>
      </c>
      <c r="C1753" s="4">
        <v>22632.811300000001</v>
      </c>
    </row>
    <row r="1754" spans="2:3" x14ac:dyDescent="0.25">
      <c r="B1754" s="2" t="s">
        <v>2590</v>
      </c>
      <c r="C1754" s="4">
        <v>22621.556099999998</v>
      </c>
    </row>
    <row r="1755" spans="2:3" x14ac:dyDescent="0.25">
      <c r="B1755" s="2" t="s">
        <v>2789</v>
      </c>
      <c r="C1755" s="4">
        <v>22613.812099999999</v>
      </c>
    </row>
    <row r="1756" spans="2:3" x14ac:dyDescent="0.25">
      <c r="B1756" s="2" t="s">
        <v>3692</v>
      </c>
      <c r="C1756" s="4">
        <v>22595.157899999998</v>
      </c>
    </row>
    <row r="1757" spans="2:3" x14ac:dyDescent="0.25">
      <c r="B1757" s="2" t="s">
        <v>3693</v>
      </c>
      <c r="C1757" s="4">
        <v>22567.814599999998</v>
      </c>
    </row>
    <row r="1758" spans="2:3" x14ac:dyDescent="0.25">
      <c r="B1758" s="2" t="s">
        <v>1590</v>
      </c>
      <c r="C1758" s="4">
        <v>22556.123500000002</v>
      </c>
    </row>
    <row r="1759" spans="2:3" x14ac:dyDescent="0.25">
      <c r="B1759" s="2" t="s">
        <v>3694</v>
      </c>
      <c r="C1759" s="4">
        <v>22549.532599999999</v>
      </c>
    </row>
    <row r="1760" spans="2:3" x14ac:dyDescent="0.25">
      <c r="B1760" s="2" t="s">
        <v>3695</v>
      </c>
      <c r="C1760" s="4">
        <v>22540.808400000002</v>
      </c>
    </row>
    <row r="1761" spans="2:3" x14ac:dyDescent="0.25">
      <c r="B1761" s="2" t="s">
        <v>3696</v>
      </c>
      <c r="C1761" s="4">
        <v>22533.559399999998</v>
      </c>
    </row>
    <row r="1762" spans="2:3" x14ac:dyDescent="0.25">
      <c r="B1762" s="2" t="s">
        <v>884</v>
      </c>
      <c r="C1762" s="4">
        <v>22531.294999999998</v>
      </c>
    </row>
    <row r="1763" spans="2:3" x14ac:dyDescent="0.25">
      <c r="B1763" s="2" t="s">
        <v>1071</v>
      </c>
      <c r="C1763" s="4">
        <v>22526.422999999999</v>
      </c>
    </row>
    <row r="1764" spans="2:3" x14ac:dyDescent="0.25">
      <c r="B1764" s="2" t="s">
        <v>2159</v>
      </c>
      <c r="C1764" s="4">
        <v>22515.467400000001</v>
      </c>
    </row>
    <row r="1765" spans="2:3" x14ac:dyDescent="0.25">
      <c r="B1765" s="2" t="s">
        <v>1401</v>
      </c>
      <c r="C1765" s="4">
        <v>22512.109899999999</v>
      </c>
    </row>
    <row r="1766" spans="2:3" x14ac:dyDescent="0.25">
      <c r="B1766" s="2" t="s">
        <v>3697</v>
      </c>
      <c r="C1766" s="4">
        <v>22511.612799999999</v>
      </c>
    </row>
    <row r="1767" spans="2:3" x14ac:dyDescent="0.25">
      <c r="B1767" s="2" t="s">
        <v>3698</v>
      </c>
      <c r="C1767" s="4">
        <v>22511.612799999999</v>
      </c>
    </row>
    <row r="1768" spans="2:3" x14ac:dyDescent="0.25">
      <c r="B1768" s="2" t="s">
        <v>2768</v>
      </c>
      <c r="C1768" s="4">
        <v>22511.612799999999</v>
      </c>
    </row>
    <row r="1769" spans="2:3" x14ac:dyDescent="0.25">
      <c r="B1769" s="2" t="s">
        <v>3699</v>
      </c>
      <c r="C1769" s="4">
        <v>22511.612799999999</v>
      </c>
    </row>
    <row r="1770" spans="2:3" x14ac:dyDescent="0.25">
      <c r="B1770" s="2" t="s">
        <v>3700</v>
      </c>
      <c r="C1770" s="4">
        <v>22511.612799999999</v>
      </c>
    </row>
    <row r="1771" spans="2:3" x14ac:dyDescent="0.25">
      <c r="B1771" s="2" t="s">
        <v>3701</v>
      </c>
      <c r="C1771" s="4">
        <v>22511.612799999999</v>
      </c>
    </row>
    <row r="1772" spans="2:3" x14ac:dyDescent="0.25">
      <c r="B1772" s="2" t="s">
        <v>3702</v>
      </c>
      <c r="C1772" s="4">
        <v>22511.612799999999</v>
      </c>
    </row>
    <row r="1773" spans="2:3" x14ac:dyDescent="0.25">
      <c r="B1773" s="2" t="s">
        <v>3703</v>
      </c>
      <c r="C1773" s="4">
        <v>22511.612799999999</v>
      </c>
    </row>
    <row r="1774" spans="2:3" x14ac:dyDescent="0.25">
      <c r="B1774" s="2" t="s">
        <v>3704</v>
      </c>
      <c r="C1774" s="4">
        <v>22511.612799999999</v>
      </c>
    </row>
    <row r="1775" spans="2:3" x14ac:dyDescent="0.25">
      <c r="B1775" s="2" t="s">
        <v>3705</v>
      </c>
      <c r="C1775" s="4">
        <v>22511.612799999999</v>
      </c>
    </row>
    <row r="1776" spans="2:3" x14ac:dyDescent="0.25">
      <c r="B1776" s="2" t="s">
        <v>213</v>
      </c>
      <c r="C1776" s="4">
        <v>22511.612799999999</v>
      </c>
    </row>
    <row r="1777" spans="2:3" x14ac:dyDescent="0.25">
      <c r="B1777" s="2" t="s">
        <v>3706</v>
      </c>
      <c r="C1777" s="4">
        <v>22511.612799999999</v>
      </c>
    </row>
    <row r="1778" spans="2:3" x14ac:dyDescent="0.25">
      <c r="B1778" s="2" t="s">
        <v>3707</v>
      </c>
      <c r="C1778" s="4">
        <v>22511.612799999999</v>
      </c>
    </row>
    <row r="1779" spans="2:3" x14ac:dyDescent="0.25">
      <c r="B1779" s="2" t="s">
        <v>735</v>
      </c>
      <c r="C1779" s="4">
        <v>22511.612799999999</v>
      </c>
    </row>
    <row r="1780" spans="2:3" x14ac:dyDescent="0.25">
      <c r="B1780" s="2" t="s">
        <v>3708</v>
      </c>
      <c r="C1780" s="4">
        <v>22511.612799999999</v>
      </c>
    </row>
    <row r="1781" spans="2:3" x14ac:dyDescent="0.25">
      <c r="B1781" s="2" t="s">
        <v>3709</v>
      </c>
      <c r="C1781" s="4">
        <v>22511.340100000001</v>
      </c>
    </row>
    <row r="1782" spans="2:3" x14ac:dyDescent="0.25">
      <c r="B1782" s="2" t="s">
        <v>3710</v>
      </c>
      <c r="C1782" s="4">
        <v>22486.573</v>
      </c>
    </row>
    <row r="1783" spans="2:3" x14ac:dyDescent="0.25">
      <c r="B1783" s="2" t="s">
        <v>3711</v>
      </c>
      <c r="C1783" s="4">
        <v>22483.362499999999</v>
      </c>
    </row>
    <row r="1784" spans="2:3" x14ac:dyDescent="0.25">
      <c r="B1784" s="2" t="s">
        <v>2339</v>
      </c>
      <c r="C1784" s="4">
        <v>22479.019799999998</v>
      </c>
    </row>
    <row r="1785" spans="2:3" x14ac:dyDescent="0.25">
      <c r="B1785" s="2" t="s">
        <v>3712</v>
      </c>
      <c r="C1785" s="4">
        <v>22462.242000000006</v>
      </c>
    </row>
    <row r="1786" spans="2:3" x14ac:dyDescent="0.25">
      <c r="B1786" s="2" t="s">
        <v>3713</v>
      </c>
      <c r="C1786" s="4">
        <v>22462.039400000001</v>
      </c>
    </row>
    <row r="1787" spans="2:3" x14ac:dyDescent="0.25">
      <c r="B1787" s="2" t="s">
        <v>3714</v>
      </c>
      <c r="C1787" s="4">
        <v>22461.962300000003</v>
      </c>
    </row>
    <row r="1788" spans="2:3" x14ac:dyDescent="0.25">
      <c r="B1788" s="2" t="s">
        <v>762</v>
      </c>
      <c r="C1788" s="4">
        <v>22460.457199999997</v>
      </c>
    </row>
    <row r="1789" spans="2:3" x14ac:dyDescent="0.25">
      <c r="B1789" s="2" t="s">
        <v>3715</v>
      </c>
      <c r="C1789" s="4">
        <v>22459.7019</v>
      </c>
    </row>
    <row r="1790" spans="2:3" x14ac:dyDescent="0.25">
      <c r="B1790" s="2" t="s">
        <v>3716</v>
      </c>
      <c r="C1790" s="4">
        <v>22455.475399999999</v>
      </c>
    </row>
    <row r="1791" spans="2:3" x14ac:dyDescent="0.25">
      <c r="B1791" s="2" t="s">
        <v>3717</v>
      </c>
      <c r="C1791" s="4">
        <v>22432.626</v>
      </c>
    </row>
    <row r="1792" spans="2:3" x14ac:dyDescent="0.25">
      <c r="B1792" s="2" t="s">
        <v>3718</v>
      </c>
      <c r="C1792" s="4">
        <v>22431.410400000001</v>
      </c>
    </row>
    <row r="1793" spans="2:3" x14ac:dyDescent="0.25">
      <c r="B1793" s="2" t="s">
        <v>3719</v>
      </c>
      <c r="C1793" s="4">
        <v>22424.536499999998</v>
      </c>
    </row>
    <row r="1794" spans="2:3" x14ac:dyDescent="0.25">
      <c r="B1794" s="2" t="s">
        <v>327</v>
      </c>
      <c r="C1794" s="4">
        <v>22424.489099999999</v>
      </c>
    </row>
    <row r="1795" spans="2:3" x14ac:dyDescent="0.25">
      <c r="B1795" s="2" t="s">
        <v>3720</v>
      </c>
      <c r="C1795" s="4">
        <v>22416.104299999999</v>
      </c>
    </row>
    <row r="1796" spans="2:3" x14ac:dyDescent="0.25">
      <c r="B1796" s="2" t="s">
        <v>3721</v>
      </c>
      <c r="C1796" s="4">
        <v>22413.827600000001</v>
      </c>
    </row>
    <row r="1797" spans="2:3" x14ac:dyDescent="0.25">
      <c r="B1797" s="2" t="s">
        <v>3722</v>
      </c>
      <c r="C1797" s="4">
        <v>22407.537699999997</v>
      </c>
    </row>
    <row r="1798" spans="2:3" x14ac:dyDescent="0.25">
      <c r="B1798" s="2" t="s">
        <v>3723</v>
      </c>
      <c r="C1798" s="4">
        <v>22385.083699999999</v>
      </c>
    </row>
    <row r="1799" spans="2:3" x14ac:dyDescent="0.25">
      <c r="B1799" s="2" t="s">
        <v>3724</v>
      </c>
      <c r="C1799" s="4">
        <v>22365.541400000002</v>
      </c>
    </row>
    <row r="1800" spans="2:3" x14ac:dyDescent="0.25">
      <c r="B1800" s="2" t="s">
        <v>1052</v>
      </c>
      <c r="C1800" s="4">
        <v>22365.435499999996</v>
      </c>
    </row>
    <row r="1801" spans="2:3" x14ac:dyDescent="0.25">
      <c r="B1801" s="2" t="s">
        <v>1127</v>
      </c>
      <c r="C1801" s="4">
        <v>22360.9872</v>
      </c>
    </row>
    <row r="1802" spans="2:3" x14ac:dyDescent="0.25">
      <c r="B1802" s="2" t="s">
        <v>620</v>
      </c>
      <c r="C1802" s="4">
        <v>22359.698499999999</v>
      </c>
    </row>
    <row r="1803" spans="2:3" x14ac:dyDescent="0.25">
      <c r="B1803" s="2" t="s">
        <v>3725</v>
      </c>
      <c r="C1803" s="4">
        <v>22350.824099999998</v>
      </c>
    </row>
    <row r="1804" spans="2:3" x14ac:dyDescent="0.25">
      <c r="B1804" s="2" t="s">
        <v>3726</v>
      </c>
      <c r="C1804" s="4">
        <v>22348.6122</v>
      </c>
    </row>
    <row r="1805" spans="2:3" x14ac:dyDescent="0.25">
      <c r="B1805" s="2" t="s">
        <v>1180</v>
      </c>
      <c r="C1805" s="4">
        <v>22327.0933</v>
      </c>
    </row>
    <row r="1806" spans="2:3" x14ac:dyDescent="0.25">
      <c r="B1806" s="2" t="s">
        <v>3727</v>
      </c>
      <c r="C1806" s="4">
        <v>22325.957200000001</v>
      </c>
    </row>
    <row r="1807" spans="2:3" x14ac:dyDescent="0.25">
      <c r="B1807" s="2" t="s">
        <v>697</v>
      </c>
      <c r="C1807" s="4">
        <v>22315.804599999999</v>
      </c>
    </row>
    <row r="1808" spans="2:3" x14ac:dyDescent="0.25">
      <c r="B1808" s="2" t="s">
        <v>2749</v>
      </c>
      <c r="C1808" s="4">
        <v>22289.589200000002</v>
      </c>
    </row>
    <row r="1809" spans="2:3" x14ac:dyDescent="0.25">
      <c r="B1809" s="2" t="s">
        <v>2193</v>
      </c>
      <c r="C1809" s="4">
        <v>22285.896800000002</v>
      </c>
    </row>
    <row r="1810" spans="2:3" x14ac:dyDescent="0.25">
      <c r="B1810" s="2" t="s">
        <v>1788</v>
      </c>
      <c r="C1810" s="4">
        <v>22283.213799999998</v>
      </c>
    </row>
    <row r="1811" spans="2:3" x14ac:dyDescent="0.25">
      <c r="B1811" s="2" t="s">
        <v>977</v>
      </c>
      <c r="C1811" s="4">
        <v>22282.170999999998</v>
      </c>
    </row>
    <row r="1812" spans="2:3" x14ac:dyDescent="0.25">
      <c r="B1812" s="2" t="s">
        <v>3728</v>
      </c>
      <c r="C1812" s="4">
        <v>22281.257699999998</v>
      </c>
    </row>
    <row r="1813" spans="2:3" x14ac:dyDescent="0.25">
      <c r="B1813" s="2" t="s">
        <v>3729</v>
      </c>
      <c r="C1813" s="4">
        <v>22271.9732</v>
      </c>
    </row>
    <row r="1814" spans="2:3" x14ac:dyDescent="0.25">
      <c r="B1814" s="2" t="s">
        <v>3730</v>
      </c>
      <c r="C1814" s="4">
        <v>22271.570400000001</v>
      </c>
    </row>
    <row r="1815" spans="2:3" x14ac:dyDescent="0.25">
      <c r="B1815" s="2" t="s">
        <v>3731</v>
      </c>
      <c r="C1815" s="4">
        <v>22261.837500000001</v>
      </c>
    </row>
    <row r="1816" spans="2:3" x14ac:dyDescent="0.25">
      <c r="B1816" s="2" t="s">
        <v>3732</v>
      </c>
      <c r="C1816" s="4">
        <v>22257.165999999997</v>
      </c>
    </row>
    <row r="1817" spans="2:3" x14ac:dyDescent="0.25">
      <c r="B1817" s="2" t="s">
        <v>3733</v>
      </c>
      <c r="C1817" s="4">
        <v>22245.567999999999</v>
      </c>
    </row>
    <row r="1818" spans="2:3" x14ac:dyDescent="0.25">
      <c r="B1818" s="2" t="s">
        <v>3734</v>
      </c>
      <c r="C1818" s="4">
        <v>22243.512000000006</v>
      </c>
    </row>
    <row r="1819" spans="2:3" x14ac:dyDescent="0.25">
      <c r="B1819" s="2" t="s">
        <v>563</v>
      </c>
      <c r="C1819" s="4">
        <v>22242.991700000002</v>
      </c>
    </row>
    <row r="1820" spans="2:3" x14ac:dyDescent="0.25">
      <c r="B1820" s="2" t="s">
        <v>3735</v>
      </c>
      <c r="C1820" s="4">
        <v>22242.374099999997</v>
      </c>
    </row>
    <row r="1821" spans="2:3" x14ac:dyDescent="0.25">
      <c r="B1821" s="2" t="s">
        <v>3736</v>
      </c>
      <c r="C1821" s="4">
        <v>22232.691300000002</v>
      </c>
    </row>
    <row r="1822" spans="2:3" x14ac:dyDescent="0.25">
      <c r="B1822" s="2" t="s">
        <v>3737</v>
      </c>
      <c r="C1822" s="4">
        <v>22213.224600000001</v>
      </c>
    </row>
    <row r="1823" spans="2:3" x14ac:dyDescent="0.25">
      <c r="B1823" s="2" t="s">
        <v>3738</v>
      </c>
      <c r="C1823" s="4">
        <v>22209.0969</v>
      </c>
    </row>
    <row r="1824" spans="2:3" x14ac:dyDescent="0.25">
      <c r="B1824" s="2" t="s">
        <v>2531</v>
      </c>
      <c r="C1824" s="4">
        <v>22196.877100000005</v>
      </c>
    </row>
    <row r="1825" spans="2:3" x14ac:dyDescent="0.25">
      <c r="B1825" s="2" t="s">
        <v>438</v>
      </c>
      <c r="C1825" s="4">
        <v>22189.293000000001</v>
      </c>
    </row>
    <row r="1826" spans="2:3" x14ac:dyDescent="0.25">
      <c r="B1826" s="2" t="s">
        <v>3739</v>
      </c>
      <c r="C1826" s="4">
        <v>22183.104899999998</v>
      </c>
    </row>
    <row r="1827" spans="2:3" x14ac:dyDescent="0.25">
      <c r="B1827" s="2" t="s">
        <v>3740</v>
      </c>
      <c r="C1827" s="4">
        <v>22179.519099999998</v>
      </c>
    </row>
    <row r="1828" spans="2:3" x14ac:dyDescent="0.25">
      <c r="B1828" s="2" t="s">
        <v>2413</v>
      </c>
      <c r="C1828" s="4">
        <v>22168.885699999999</v>
      </c>
    </row>
    <row r="1829" spans="2:3" x14ac:dyDescent="0.25">
      <c r="B1829" s="2" t="s">
        <v>1514</v>
      </c>
      <c r="C1829" s="4">
        <v>22167.608499999998</v>
      </c>
    </row>
    <row r="1830" spans="2:3" x14ac:dyDescent="0.25">
      <c r="B1830" s="2" t="s">
        <v>2353</v>
      </c>
      <c r="C1830" s="4">
        <v>22165.414000000001</v>
      </c>
    </row>
    <row r="1831" spans="2:3" x14ac:dyDescent="0.25">
      <c r="B1831" s="2" t="s">
        <v>2391</v>
      </c>
      <c r="C1831" s="4">
        <v>22163.332399999999</v>
      </c>
    </row>
    <row r="1832" spans="2:3" x14ac:dyDescent="0.25">
      <c r="B1832" s="2" t="s">
        <v>603</v>
      </c>
      <c r="C1832" s="4">
        <v>22158.352200000001</v>
      </c>
    </row>
    <row r="1833" spans="2:3" x14ac:dyDescent="0.25">
      <c r="B1833" s="2" t="s">
        <v>2267</v>
      </c>
      <c r="C1833" s="4">
        <v>22153.434000000001</v>
      </c>
    </row>
    <row r="1834" spans="2:3" x14ac:dyDescent="0.25">
      <c r="B1834" s="2" t="s">
        <v>3741</v>
      </c>
      <c r="C1834" s="4">
        <v>22146.1286</v>
      </c>
    </row>
    <row r="1835" spans="2:3" x14ac:dyDescent="0.25">
      <c r="B1835" s="2" t="s">
        <v>3742</v>
      </c>
      <c r="C1835" s="4">
        <v>22144.245199999998</v>
      </c>
    </row>
    <row r="1836" spans="2:3" x14ac:dyDescent="0.25">
      <c r="B1836" s="2" t="s">
        <v>1636</v>
      </c>
      <c r="C1836" s="4">
        <v>22137.693799999997</v>
      </c>
    </row>
    <row r="1837" spans="2:3" x14ac:dyDescent="0.25">
      <c r="B1837" s="2" t="s">
        <v>2186</v>
      </c>
      <c r="C1837" s="4">
        <v>22129.654900000001</v>
      </c>
    </row>
    <row r="1838" spans="2:3" x14ac:dyDescent="0.25">
      <c r="B1838" s="2" t="s">
        <v>3743</v>
      </c>
      <c r="C1838" s="4">
        <v>22128.206099999999</v>
      </c>
    </row>
    <row r="1839" spans="2:3" x14ac:dyDescent="0.25">
      <c r="B1839" s="2" t="s">
        <v>3744</v>
      </c>
      <c r="C1839" s="4">
        <v>22127.443500000001</v>
      </c>
    </row>
    <row r="1840" spans="2:3" x14ac:dyDescent="0.25">
      <c r="B1840" s="2" t="s">
        <v>2745</v>
      </c>
      <c r="C1840" s="4">
        <v>22123.678999999996</v>
      </c>
    </row>
    <row r="1841" spans="2:3" x14ac:dyDescent="0.25">
      <c r="B1841" s="2" t="s">
        <v>3745</v>
      </c>
      <c r="C1841" s="4">
        <v>22118.250799999998</v>
      </c>
    </row>
    <row r="1842" spans="2:3" x14ac:dyDescent="0.25">
      <c r="B1842" s="2" t="s">
        <v>2041</v>
      </c>
      <c r="C1842" s="4">
        <v>22114.815499999997</v>
      </c>
    </row>
    <row r="1843" spans="2:3" x14ac:dyDescent="0.25">
      <c r="B1843" s="2" t="s">
        <v>2490</v>
      </c>
      <c r="C1843" s="4">
        <v>22114.545299999994</v>
      </c>
    </row>
    <row r="1844" spans="2:3" x14ac:dyDescent="0.25">
      <c r="B1844" s="2" t="s">
        <v>1481</v>
      </c>
      <c r="C1844" s="4">
        <v>22110.591500000002</v>
      </c>
    </row>
    <row r="1845" spans="2:3" x14ac:dyDescent="0.25">
      <c r="B1845" s="2" t="s">
        <v>2347</v>
      </c>
      <c r="C1845" s="4">
        <v>22101.6731</v>
      </c>
    </row>
    <row r="1846" spans="2:3" x14ac:dyDescent="0.25">
      <c r="B1846" s="2" t="s">
        <v>3746</v>
      </c>
      <c r="C1846" s="4">
        <v>22098.894399999997</v>
      </c>
    </row>
    <row r="1847" spans="2:3" x14ac:dyDescent="0.25">
      <c r="B1847" s="2" t="s">
        <v>2127</v>
      </c>
      <c r="C1847" s="4">
        <v>22097.490399999999</v>
      </c>
    </row>
    <row r="1848" spans="2:3" x14ac:dyDescent="0.25">
      <c r="B1848" s="2" t="s">
        <v>2458</v>
      </c>
      <c r="C1848" s="4">
        <v>22080.726000000002</v>
      </c>
    </row>
    <row r="1849" spans="2:3" x14ac:dyDescent="0.25">
      <c r="B1849" s="2" t="s">
        <v>2492</v>
      </c>
      <c r="C1849" s="4">
        <v>22078.601600000002</v>
      </c>
    </row>
    <row r="1850" spans="2:3" x14ac:dyDescent="0.25">
      <c r="B1850" s="2" t="s">
        <v>3747</v>
      </c>
      <c r="C1850" s="4">
        <v>22076.087899999999</v>
      </c>
    </row>
    <row r="1851" spans="2:3" x14ac:dyDescent="0.25">
      <c r="B1851" s="2" t="s">
        <v>3748</v>
      </c>
      <c r="C1851" s="4">
        <v>22073.832700000003</v>
      </c>
    </row>
    <row r="1852" spans="2:3" x14ac:dyDescent="0.25">
      <c r="B1852" s="2" t="s">
        <v>1479</v>
      </c>
      <c r="C1852" s="4">
        <v>22068.1109</v>
      </c>
    </row>
    <row r="1853" spans="2:3" x14ac:dyDescent="0.25">
      <c r="B1853" s="2" t="s">
        <v>2680</v>
      </c>
      <c r="C1853" s="4">
        <v>22066.610500000003</v>
      </c>
    </row>
    <row r="1854" spans="2:3" x14ac:dyDescent="0.25">
      <c r="B1854" s="2" t="s">
        <v>2691</v>
      </c>
      <c r="C1854" s="4">
        <v>22062.086500000001</v>
      </c>
    </row>
    <row r="1855" spans="2:3" x14ac:dyDescent="0.25">
      <c r="B1855" s="2" t="s">
        <v>3749</v>
      </c>
      <c r="C1855" s="4">
        <v>22061.184500000003</v>
      </c>
    </row>
    <row r="1856" spans="2:3" x14ac:dyDescent="0.25">
      <c r="B1856" s="2" t="s">
        <v>3750</v>
      </c>
      <c r="C1856" s="4">
        <v>22041.714800000002</v>
      </c>
    </row>
    <row r="1857" spans="2:3" x14ac:dyDescent="0.25">
      <c r="B1857" s="2" t="s">
        <v>1863</v>
      </c>
      <c r="C1857" s="4">
        <v>22040.817899999998</v>
      </c>
    </row>
    <row r="1858" spans="2:3" x14ac:dyDescent="0.25">
      <c r="B1858" s="2" t="s">
        <v>613</v>
      </c>
      <c r="C1858" s="4">
        <v>22021.185400000002</v>
      </c>
    </row>
    <row r="1859" spans="2:3" x14ac:dyDescent="0.25">
      <c r="B1859" s="2" t="s">
        <v>1623</v>
      </c>
      <c r="C1859" s="4">
        <v>22019.271399999998</v>
      </c>
    </row>
    <row r="1860" spans="2:3" x14ac:dyDescent="0.25">
      <c r="B1860" s="2" t="s">
        <v>3751</v>
      </c>
      <c r="C1860" s="4">
        <v>21987.898500000003</v>
      </c>
    </row>
    <row r="1861" spans="2:3" x14ac:dyDescent="0.25">
      <c r="B1861" s="2" t="s">
        <v>2612</v>
      </c>
      <c r="C1861" s="4">
        <v>21980.1927</v>
      </c>
    </row>
    <row r="1862" spans="2:3" x14ac:dyDescent="0.25">
      <c r="B1862" s="2" t="s">
        <v>3752</v>
      </c>
      <c r="C1862" s="4">
        <v>21977.444700000004</v>
      </c>
    </row>
    <row r="1863" spans="2:3" x14ac:dyDescent="0.25">
      <c r="B1863" s="2" t="s">
        <v>321</v>
      </c>
      <c r="C1863" s="4">
        <v>21969.320200000002</v>
      </c>
    </row>
    <row r="1864" spans="2:3" x14ac:dyDescent="0.25">
      <c r="B1864" s="2" t="s">
        <v>1776</v>
      </c>
      <c r="C1864" s="4">
        <v>21963.588500000002</v>
      </c>
    </row>
    <row r="1865" spans="2:3" x14ac:dyDescent="0.25">
      <c r="B1865" s="2" t="s">
        <v>354</v>
      </c>
      <c r="C1865" s="4">
        <v>21949.594400000002</v>
      </c>
    </row>
    <row r="1866" spans="2:3" x14ac:dyDescent="0.25">
      <c r="B1866" s="2" t="s">
        <v>3753</v>
      </c>
      <c r="C1866" s="4">
        <v>21947.184899999997</v>
      </c>
    </row>
    <row r="1867" spans="2:3" x14ac:dyDescent="0.25">
      <c r="B1867" s="2" t="s">
        <v>3754</v>
      </c>
      <c r="C1867" s="4">
        <v>21931.892599999999</v>
      </c>
    </row>
    <row r="1868" spans="2:3" x14ac:dyDescent="0.25">
      <c r="B1868" s="2" t="s">
        <v>712</v>
      </c>
      <c r="C1868" s="4">
        <v>21928.7094</v>
      </c>
    </row>
    <row r="1869" spans="2:3" x14ac:dyDescent="0.25">
      <c r="B1869" s="2" t="s">
        <v>3755</v>
      </c>
      <c r="C1869" s="4">
        <v>21924.532500000001</v>
      </c>
    </row>
    <row r="1870" spans="2:3" x14ac:dyDescent="0.25">
      <c r="B1870" s="2" t="s">
        <v>1720</v>
      </c>
      <c r="C1870" s="4">
        <v>21921.9221</v>
      </c>
    </row>
    <row r="1871" spans="2:3" x14ac:dyDescent="0.25">
      <c r="B1871" s="2" t="s">
        <v>3756</v>
      </c>
      <c r="C1871" s="4">
        <v>21914.878199999999</v>
      </c>
    </row>
    <row r="1872" spans="2:3" x14ac:dyDescent="0.25">
      <c r="B1872" s="2" t="s">
        <v>3757</v>
      </c>
      <c r="C1872" s="4">
        <v>21914.697899999999</v>
      </c>
    </row>
    <row r="1873" spans="2:3" x14ac:dyDescent="0.25">
      <c r="B1873" s="2" t="s">
        <v>844</v>
      </c>
      <c r="C1873" s="4">
        <v>21914.553100000001</v>
      </c>
    </row>
    <row r="1874" spans="2:3" x14ac:dyDescent="0.25">
      <c r="B1874" s="2" t="s">
        <v>3758</v>
      </c>
      <c r="C1874" s="4">
        <v>21910.356900000002</v>
      </c>
    </row>
    <row r="1875" spans="2:3" x14ac:dyDescent="0.25">
      <c r="B1875" s="2" t="s">
        <v>1152</v>
      </c>
      <c r="C1875" s="4">
        <v>21908.990900000001</v>
      </c>
    </row>
    <row r="1876" spans="2:3" x14ac:dyDescent="0.25">
      <c r="B1876" s="2" t="s">
        <v>3759</v>
      </c>
      <c r="C1876" s="4">
        <v>21908.694</v>
      </c>
    </row>
    <row r="1877" spans="2:3" x14ac:dyDescent="0.25">
      <c r="B1877" s="2" t="s">
        <v>3760</v>
      </c>
      <c r="C1877" s="4">
        <v>21907.003799999995</v>
      </c>
    </row>
    <row r="1878" spans="2:3" x14ac:dyDescent="0.25">
      <c r="B1878" s="2" t="s">
        <v>2249</v>
      </c>
      <c r="C1878" s="4">
        <v>21900.234400000001</v>
      </c>
    </row>
    <row r="1879" spans="2:3" x14ac:dyDescent="0.25">
      <c r="B1879" s="2" t="s">
        <v>3761</v>
      </c>
      <c r="C1879" s="4">
        <v>21877.036100000001</v>
      </c>
    </row>
    <row r="1880" spans="2:3" x14ac:dyDescent="0.25">
      <c r="B1880" s="2" t="s">
        <v>3762</v>
      </c>
      <c r="C1880" s="4">
        <v>21874.183000000001</v>
      </c>
    </row>
    <row r="1881" spans="2:3" x14ac:dyDescent="0.25">
      <c r="B1881" s="2" t="s">
        <v>3763</v>
      </c>
      <c r="C1881" s="4">
        <v>21864.110599999996</v>
      </c>
    </row>
    <row r="1882" spans="2:3" x14ac:dyDescent="0.25">
      <c r="B1882" s="2" t="s">
        <v>3764</v>
      </c>
      <c r="C1882" s="4">
        <v>21860.410600000007</v>
      </c>
    </row>
    <row r="1883" spans="2:3" x14ac:dyDescent="0.25">
      <c r="B1883" s="2" t="s">
        <v>1010</v>
      </c>
      <c r="C1883" s="4">
        <v>21852.234400000001</v>
      </c>
    </row>
    <row r="1884" spans="2:3" x14ac:dyDescent="0.25">
      <c r="B1884" s="2" t="s">
        <v>219</v>
      </c>
      <c r="C1884" s="4">
        <v>21847.513500000001</v>
      </c>
    </row>
    <row r="1885" spans="2:3" x14ac:dyDescent="0.25">
      <c r="B1885" s="2" t="s">
        <v>3765</v>
      </c>
      <c r="C1885" s="4">
        <v>21845.350299999998</v>
      </c>
    </row>
    <row r="1886" spans="2:3" x14ac:dyDescent="0.25">
      <c r="B1886" s="2" t="s">
        <v>1772</v>
      </c>
      <c r="C1886" s="4">
        <v>21839.471799999999</v>
      </c>
    </row>
    <row r="1887" spans="2:3" x14ac:dyDescent="0.25">
      <c r="B1887" s="2" t="s">
        <v>3766</v>
      </c>
      <c r="C1887" s="4">
        <v>21837.477500000001</v>
      </c>
    </row>
    <row r="1888" spans="2:3" x14ac:dyDescent="0.25">
      <c r="B1888" s="2" t="s">
        <v>3767</v>
      </c>
      <c r="C1888" s="4">
        <v>21822.955300000001</v>
      </c>
    </row>
    <row r="1889" spans="2:3" x14ac:dyDescent="0.25">
      <c r="B1889" s="2" t="s">
        <v>3768</v>
      </c>
      <c r="C1889" s="4">
        <v>21818.572000000004</v>
      </c>
    </row>
    <row r="1890" spans="2:3" x14ac:dyDescent="0.25">
      <c r="B1890" s="2" t="s">
        <v>688</v>
      </c>
      <c r="C1890" s="4">
        <v>21811.865599999997</v>
      </c>
    </row>
    <row r="1891" spans="2:3" x14ac:dyDescent="0.25">
      <c r="B1891" s="2" t="s">
        <v>2468</v>
      </c>
      <c r="C1891" s="4">
        <v>21806.925099999997</v>
      </c>
    </row>
    <row r="1892" spans="2:3" x14ac:dyDescent="0.25">
      <c r="B1892" s="2" t="s">
        <v>2411</v>
      </c>
      <c r="C1892" s="4">
        <v>21806.402199999997</v>
      </c>
    </row>
    <row r="1893" spans="2:3" x14ac:dyDescent="0.25">
      <c r="B1893" s="2" t="s">
        <v>1851</v>
      </c>
      <c r="C1893" s="4">
        <v>21796.0327</v>
      </c>
    </row>
    <row r="1894" spans="2:3" x14ac:dyDescent="0.25">
      <c r="B1894" s="2" t="s">
        <v>3769</v>
      </c>
      <c r="C1894" s="4">
        <v>21774.647199999999</v>
      </c>
    </row>
    <row r="1895" spans="2:3" x14ac:dyDescent="0.25">
      <c r="B1895" s="2" t="s">
        <v>3770</v>
      </c>
      <c r="C1895" s="4">
        <v>21774.210800000001</v>
      </c>
    </row>
    <row r="1896" spans="2:3" x14ac:dyDescent="0.25">
      <c r="B1896" s="2" t="s">
        <v>2501</v>
      </c>
      <c r="C1896" s="4">
        <v>21771.944899999999</v>
      </c>
    </row>
    <row r="1897" spans="2:3" x14ac:dyDescent="0.25">
      <c r="B1897" s="2" t="s">
        <v>3771</v>
      </c>
      <c r="C1897" s="4">
        <v>21756.294900000001</v>
      </c>
    </row>
    <row r="1898" spans="2:3" x14ac:dyDescent="0.25">
      <c r="B1898" s="2" t="s">
        <v>2726</v>
      </c>
      <c r="C1898" s="4">
        <v>21752.218100000002</v>
      </c>
    </row>
    <row r="1899" spans="2:3" x14ac:dyDescent="0.25">
      <c r="B1899" s="2" t="s">
        <v>3772</v>
      </c>
      <c r="C1899" s="4">
        <v>21752.081100000003</v>
      </c>
    </row>
    <row r="1900" spans="2:3" x14ac:dyDescent="0.25">
      <c r="B1900" s="2" t="s">
        <v>1784</v>
      </c>
      <c r="C1900" s="4">
        <v>21747.596599999997</v>
      </c>
    </row>
    <row r="1901" spans="2:3" x14ac:dyDescent="0.25">
      <c r="B1901" s="2" t="s">
        <v>1373</v>
      </c>
      <c r="C1901" s="4">
        <v>21742.893599999999</v>
      </c>
    </row>
    <row r="1902" spans="2:3" x14ac:dyDescent="0.25">
      <c r="B1902" s="2" t="s">
        <v>3773</v>
      </c>
      <c r="C1902" s="4">
        <v>21736.513999999999</v>
      </c>
    </row>
    <row r="1903" spans="2:3" x14ac:dyDescent="0.25">
      <c r="B1903" s="2" t="s">
        <v>1494</v>
      </c>
      <c r="C1903" s="4">
        <v>21726.314999999999</v>
      </c>
    </row>
    <row r="1904" spans="2:3" x14ac:dyDescent="0.25">
      <c r="B1904" s="2" t="s">
        <v>1424</v>
      </c>
      <c r="C1904" s="4">
        <v>21720.38</v>
      </c>
    </row>
    <row r="1905" spans="2:3" x14ac:dyDescent="0.25">
      <c r="B1905" s="2" t="s">
        <v>3774</v>
      </c>
      <c r="C1905" s="4">
        <v>21717.446999999996</v>
      </c>
    </row>
    <row r="1906" spans="2:3" x14ac:dyDescent="0.25">
      <c r="B1906" s="2" t="s">
        <v>3775</v>
      </c>
      <c r="C1906" s="4">
        <v>21712.168600000001</v>
      </c>
    </row>
    <row r="1907" spans="2:3" x14ac:dyDescent="0.25">
      <c r="B1907" s="2" t="s">
        <v>2179</v>
      </c>
      <c r="C1907" s="4">
        <v>21709.892100000005</v>
      </c>
    </row>
    <row r="1908" spans="2:3" x14ac:dyDescent="0.25">
      <c r="B1908" s="2" t="s">
        <v>3776</v>
      </c>
      <c r="C1908" s="4">
        <v>21702.144399999997</v>
      </c>
    </row>
    <row r="1909" spans="2:3" x14ac:dyDescent="0.25">
      <c r="B1909" s="2" t="s">
        <v>2137</v>
      </c>
      <c r="C1909" s="4">
        <v>21699.628399999998</v>
      </c>
    </row>
    <row r="1910" spans="2:3" x14ac:dyDescent="0.25">
      <c r="B1910" s="2" t="s">
        <v>3777</v>
      </c>
      <c r="C1910" s="4">
        <v>21687.2284</v>
      </c>
    </row>
    <row r="1911" spans="2:3" x14ac:dyDescent="0.25">
      <c r="B1911" s="2" t="s">
        <v>553</v>
      </c>
      <c r="C1911" s="4">
        <v>21664.1132</v>
      </c>
    </row>
    <row r="1912" spans="2:3" x14ac:dyDescent="0.25">
      <c r="B1912" s="2" t="s">
        <v>1278</v>
      </c>
      <c r="C1912" s="4">
        <v>21655.3989</v>
      </c>
    </row>
    <row r="1913" spans="2:3" x14ac:dyDescent="0.25">
      <c r="B1913" s="2" t="s">
        <v>3778</v>
      </c>
      <c r="C1913" s="4">
        <v>21654.2415</v>
      </c>
    </row>
    <row r="1914" spans="2:3" x14ac:dyDescent="0.25">
      <c r="B1914" s="2" t="s">
        <v>3779</v>
      </c>
      <c r="C1914" s="4">
        <v>21651.608900000003</v>
      </c>
    </row>
    <row r="1915" spans="2:3" x14ac:dyDescent="0.25">
      <c r="B1915" s="2" t="s">
        <v>1233</v>
      </c>
      <c r="C1915" s="4">
        <v>21636.111199999999</v>
      </c>
    </row>
    <row r="1916" spans="2:3" x14ac:dyDescent="0.25">
      <c r="B1916" s="2" t="s">
        <v>1475</v>
      </c>
      <c r="C1916" s="4">
        <v>21633.675599999999</v>
      </c>
    </row>
    <row r="1917" spans="2:3" x14ac:dyDescent="0.25">
      <c r="B1917" s="2" t="s">
        <v>2415</v>
      </c>
      <c r="C1917" s="4">
        <v>21632.0651</v>
      </c>
    </row>
    <row r="1918" spans="2:3" x14ac:dyDescent="0.25">
      <c r="B1918" s="2" t="s">
        <v>3780</v>
      </c>
      <c r="C1918" s="4">
        <v>21630.808000000001</v>
      </c>
    </row>
    <row r="1919" spans="2:3" x14ac:dyDescent="0.25">
      <c r="B1919" s="2" t="s">
        <v>3781</v>
      </c>
      <c r="C1919" s="4">
        <v>21620.6224</v>
      </c>
    </row>
    <row r="1920" spans="2:3" x14ac:dyDescent="0.25">
      <c r="B1920" s="2" t="s">
        <v>3782</v>
      </c>
      <c r="C1920" s="4">
        <v>21602.610399999998</v>
      </c>
    </row>
    <row r="1921" spans="2:3" x14ac:dyDescent="0.25">
      <c r="B1921" s="2" t="s">
        <v>3783</v>
      </c>
      <c r="C1921" s="4">
        <v>21599.969799999999</v>
      </c>
    </row>
    <row r="1922" spans="2:3" x14ac:dyDescent="0.25">
      <c r="B1922" s="2" t="s">
        <v>3784</v>
      </c>
      <c r="C1922" s="4">
        <v>21598.956199999997</v>
      </c>
    </row>
    <row r="1923" spans="2:3" x14ac:dyDescent="0.25">
      <c r="B1923" s="2" t="s">
        <v>3785</v>
      </c>
      <c r="C1923" s="4">
        <v>21571.6158</v>
      </c>
    </row>
    <row r="1924" spans="2:3" x14ac:dyDescent="0.25">
      <c r="B1924" s="2" t="s">
        <v>2496</v>
      </c>
      <c r="C1924" s="4">
        <v>21568.966</v>
      </c>
    </row>
    <row r="1925" spans="2:3" x14ac:dyDescent="0.25">
      <c r="B1925" s="2" t="s">
        <v>3786</v>
      </c>
      <c r="C1925" s="4">
        <v>21561.196199999998</v>
      </c>
    </row>
    <row r="1926" spans="2:3" x14ac:dyDescent="0.25">
      <c r="B1926" s="2" t="s">
        <v>2357</v>
      </c>
      <c r="C1926" s="4">
        <v>21556.933199999999</v>
      </c>
    </row>
    <row r="1927" spans="2:3" x14ac:dyDescent="0.25">
      <c r="B1927" s="2" t="s">
        <v>2086</v>
      </c>
      <c r="C1927" s="4">
        <v>21543.784799999998</v>
      </c>
    </row>
    <row r="1928" spans="2:3" x14ac:dyDescent="0.25">
      <c r="B1928" s="2" t="s">
        <v>390</v>
      </c>
      <c r="C1928" s="4">
        <v>21534.728200000001</v>
      </c>
    </row>
    <row r="1929" spans="2:3" x14ac:dyDescent="0.25">
      <c r="B1929" s="2" t="s">
        <v>498</v>
      </c>
      <c r="C1929" s="4">
        <v>21533.014600000002</v>
      </c>
    </row>
    <row r="1930" spans="2:3" x14ac:dyDescent="0.25">
      <c r="B1930" s="2" t="s">
        <v>2596</v>
      </c>
      <c r="C1930" s="4">
        <v>21513.413900000003</v>
      </c>
    </row>
    <row r="1931" spans="2:3" x14ac:dyDescent="0.25">
      <c r="B1931" s="2" t="s">
        <v>845</v>
      </c>
      <c r="C1931" s="4">
        <v>21503.826499999999</v>
      </c>
    </row>
    <row r="1932" spans="2:3" x14ac:dyDescent="0.25">
      <c r="B1932" s="2" t="s">
        <v>2297</v>
      </c>
      <c r="C1932" s="4">
        <v>21503.336600000002</v>
      </c>
    </row>
    <row r="1933" spans="2:3" x14ac:dyDescent="0.25">
      <c r="B1933" s="2" t="s">
        <v>956</v>
      </c>
      <c r="C1933" s="4">
        <v>21502.090899999999</v>
      </c>
    </row>
    <row r="1934" spans="2:3" x14ac:dyDescent="0.25">
      <c r="B1934" s="2" t="s">
        <v>3787</v>
      </c>
      <c r="C1934" s="4">
        <v>21486.753100000002</v>
      </c>
    </row>
    <row r="1935" spans="2:3" x14ac:dyDescent="0.25">
      <c r="B1935" s="2" t="s">
        <v>3788</v>
      </c>
      <c r="C1935" s="4">
        <v>21486.0039</v>
      </c>
    </row>
    <row r="1936" spans="2:3" x14ac:dyDescent="0.25">
      <c r="B1936" s="2" t="s">
        <v>3789</v>
      </c>
      <c r="C1936" s="4">
        <v>21482.347700000002</v>
      </c>
    </row>
    <row r="1937" spans="2:3" x14ac:dyDescent="0.25">
      <c r="B1937" s="2" t="s">
        <v>584</v>
      </c>
      <c r="C1937" s="4">
        <v>21474.262500000001</v>
      </c>
    </row>
    <row r="1938" spans="2:3" x14ac:dyDescent="0.25">
      <c r="B1938" s="2" t="s">
        <v>982</v>
      </c>
      <c r="C1938" s="4">
        <v>21464.380799999999</v>
      </c>
    </row>
    <row r="1939" spans="2:3" x14ac:dyDescent="0.25">
      <c r="B1939" s="2" t="s">
        <v>3790</v>
      </c>
      <c r="C1939" s="4">
        <v>21450.7402</v>
      </c>
    </row>
    <row r="1940" spans="2:3" x14ac:dyDescent="0.25">
      <c r="B1940" s="2" t="s">
        <v>449</v>
      </c>
      <c r="C1940" s="4">
        <v>21447.1986</v>
      </c>
    </row>
    <row r="1941" spans="2:3" x14ac:dyDescent="0.25">
      <c r="B1941" s="2" t="s">
        <v>208</v>
      </c>
      <c r="C1941" s="4">
        <v>21438.714400000001</v>
      </c>
    </row>
    <row r="1942" spans="2:3" x14ac:dyDescent="0.25">
      <c r="B1942" s="2" t="s">
        <v>1879</v>
      </c>
      <c r="C1942" s="4">
        <v>21431.680899999999</v>
      </c>
    </row>
    <row r="1943" spans="2:3" x14ac:dyDescent="0.25">
      <c r="B1943" s="2" t="s">
        <v>3791</v>
      </c>
      <c r="C1943" s="4">
        <v>21425.0802</v>
      </c>
    </row>
    <row r="1944" spans="2:3" x14ac:dyDescent="0.25">
      <c r="B1944" s="2" t="s">
        <v>3792</v>
      </c>
      <c r="C1944" s="4">
        <v>21425.076799999999</v>
      </c>
    </row>
    <row r="1945" spans="2:3" x14ac:dyDescent="0.25">
      <c r="B1945" s="2" t="s">
        <v>3793</v>
      </c>
      <c r="C1945" s="4">
        <v>21424.438100000003</v>
      </c>
    </row>
    <row r="1946" spans="2:3" x14ac:dyDescent="0.25">
      <c r="B1946" s="2" t="s">
        <v>3794</v>
      </c>
      <c r="C1946" s="4">
        <v>21406.4074</v>
      </c>
    </row>
    <row r="1947" spans="2:3" x14ac:dyDescent="0.25">
      <c r="B1947" s="2" t="s">
        <v>3795</v>
      </c>
      <c r="C1947" s="4">
        <v>21401.489600000001</v>
      </c>
    </row>
    <row r="1948" spans="2:3" x14ac:dyDescent="0.25">
      <c r="B1948" s="2" t="s">
        <v>3796</v>
      </c>
      <c r="C1948" s="4">
        <v>21399.513599999998</v>
      </c>
    </row>
    <row r="1949" spans="2:3" x14ac:dyDescent="0.25">
      <c r="B1949" s="2" t="s">
        <v>1706</v>
      </c>
      <c r="C1949" s="4">
        <v>21398.0579</v>
      </c>
    </row>
    <row r="1950" spans="2:3" x14ac:dyDescent="0.25">
      <c r="B1950" s="2" t="s">
        <v>1686</v>
      </c>
      <c r="C1950" s="4">
        <v>21385.728899999998</v>
      </c>
    </row>
    <row r="1951" spans="2:3" x14ac:dyDescent="0.25">
      <c r="B1951" s="2" t="s">
        <v>289</v>
      </c>
      <c r="C1951" s="4">
        <v>21375.004999999997</v>
      </c>
    </row>
    <row r="1952" spans="2:3" x14ac:dyDescent="0.25">
      <c r="B1952" s="2" t="s">
        <v>3797</v>
      </c>
      <c r="C1952" s="4">
        <v>21374.341499999999</v>
      </c>
    </row>
    <row r="1953" spans="2:3" x14ac:dyDescent="0.25">
      <c r="B1953" s="2" t="s">
        <v>1962</v>
      </c>
      <c r="C1953" s="4">
        <v>21369.735000000001</v>
      </c>
    </row>
    <row r="1954" spans="2:3" x14ac:dyDescent="0.25">
      <c r="B1954" s="2" t="s">
        <v>3798</v>
      </c>
      <c r="C1954" s="4">
        <v>21365.722600000001</v>
      </c>
    </row>
    <row r="1955" spans="2:3" x14ac:dyDescent="0.25">
      <c r="B1955" s="2" t="s">
        <v>2130</v>
      </c>
      <c r="C1955" s="4">
        <v>21363.474099999996</v>
      </c>
    </row>
    <row r="1956" spans="2:3" x14ac:dyDescent="0.25">
      <c r="B1956" s="2" t="s">
        <v>3799</v>
      </c>
      <c r="C1956" s="4">
        <v>21361.437300000001</v>
      </c>
    </row>
    <row r="1957" spans="2:3" x14ac:dyDescent="0.25">
      <c r="B1957" s="2" t="s">
        <v>3800</v>
      </c>
      <c r="C1957" s="4">
        <v>21360.980899999999</v>
      </c>
    </row>
    <row r="1958" spans="2:3" x14ac:dyDescent="0.25">
      <c r="B1958" s="2" t="s">
        <v>3801</v>
      </c>
      <c r="C1958" s="4">
        <v>21360.703099999999</v>
      </c>
    </row>
    <row r="1959" spans="2:3" x14ac:dyDescent="0.25">
      <c r="B1959" s="2" t="s">
        <v>1240</v>
      </c>
      <c r="C1959" s="4">
        <v>21353.072300000003</v>
      </c>
    </row>
    <row r="1960" spans="2:3" x14ac:dyDescent="0.25">
      <c r="B1960" s="2" t="s">
        <v>3802</v>
      </c>
      <c r="C1960" s="4">
        <v>21349.541000000001</v>
      </c>
    </row>
    <row r="1961" spans="2:3" x14ac:dyDescent="0.25">
      <c r="B1961" s="2" t="s">
        <v>3803</v>
      </c>
      <c r="C1961" s="4">
        <v>21349.482100000001</v>
      </c>
    </row>
    <row r="1962" spans="2:3" x14ac:dyDescent="0.25">
      <c r="B1962" s="2" t="s">
        <v>1328</v>
      </c>
      <c r="C1962" s="4">
        <v>21342.389199999998</v>
      </c>
    </row>
    <row r="1963" spans="2:3" x14ac:dyDescent="0.25">
      <c r="B1963" s="2" t="s">
        <v>3804</v>
      </c>
      <c r="C1963" s="4">
        <v>21327.302</v>
      </c>
    </row>
    <row r="1964" spans="2:3" x14ac:dyDescent="0.25">
      <c r="B1964" s="2" t="s">
        <v>3805</v>
      </c>
      <c r="C1964" s="4">
        <v>21315.685099999999</v>
      </c>
    </row>
    <row r="1965" spans="2:3" x14ac:dyDescent="0.25">
      <c r="B1965" s="2" t="s">
        <v>506</v>
      </c>
      <c r="C1965" s="4">
        <v>21311.601699999999</v>
      </c>
    </row>
    <row r="1966" spans="2:3" x14ac:dyDescent="0.25">
      <c r="B1966" s="2" t="s">
        <v>798</v>
      </c>
      <c r="C1966" s="4">
        <v>21309.075899999996</v>
      </c>
    </row>
    <row r="1967" spans="2:3" x14ac:dyDescent="0.25">
      <c r="B1967" s="2" t="s">
        <v>3806</v>
      </c>
      <c r="C1967" s="4">
        <v>21294.3334</v>
      </c>
    </row>
    <row r="1968" spans="2:3" x14ac:dyDescent="0.25">
      <c r="B1968" s="2" t="s">
        <v>2732</v>
      </c>
      <c r="C1968" s="4">
        <v>21290.528399999999</v>
      </c>
    </row>
    <row r="1969" spans="2:3" x14ac:dyDescent="0.25">
      <c r="B1969" s="2" t="s">
        <v>1038</v>
      </c>
      <c r="C1969" s="4">
        <v>21287.826999999997</v>
      </c>
    </row>
    <row r="1970" spans="2:3" x14ac:dyDescent="0.25">
      <c r="B1970" s="2" t="s">
        <v>262</v>
      </c>
      <c r="C1970" s="4">
        <v>21281.8236</v>
      </c>
    </row>
    <row r="1971" spans="2:3" x14ac:dyDescent="0.25">
      <c r="B1971" s="2" t="s">
        <v>3807</v>
      </c>
      <c r="C1971" s="4">
        <v>21275.696</v>
      </c>
    </row>
    <row r="1972" spans="2:3" x14ac:dyDescent="0.25">
      <c r="B1972" s="2" t="s">
        <v>3808</v>
      </c>
      <c r="C1972" s="4">
        <v>21274.375900000003</v>
      </c>
    </row>
    <row r="1973" spans="2:3" x14ac:dyDescent="0.25">
      <c r="B1973" s="2" t="s">
        <v>3809</v>
      </c>
      <c r="C1973" s="4">
        <v>21271.202500000003</v>
      </c>
    </row>
    <row r="1974" spans="2:3" x14ac:dyDescent="0.25">
      <c r="B1974" s="2" t="s">
        <v>3810</v>
      </c>
      <c r="C1974" s="4">
        <v>21269.672399999999</v>
      </c>
    </row>
    <row r="1975" spans="2:3" x14ac:dyDescent="0.25">
      <c r="B1975" s="2" t="s">
        <v>3811</v>
      </c>
      <c r="C1975" s="4">
        <v>21265.007300000001</v>
      </c>
    </row>
    <row r="1976" spans="2:3" x14ac:dyDescent="0.25">
      <c r="B1976" s="2" t="s">
        <v>3812</v>
      </c>
      <c r="C1976" s="4">
        <v>21257.5818</v>
      </c>
    </row>
    <row r="1977" spans="2:3" x14ac:dyDescent="0.25">
      <c r="B1977" s="2" t="s">
        <v>1283</v>
      </c>
      <c r="C1977" s="4">
        <v>21256.310399999998</v>
      </c>
    </row>
    <row r="1978" spans="2:3" x14ac:dyDescent="0.25">
      <c r="B1978" s="2" t="s">
        <v>975</v>
      </c>
      <c r="C1978" s="4">
        <v>21224.316999999999</v>
      </c>
    </row>
    <row r="1979" spans="2:3" x14ac:dyDescent="0.25">
      <c r="B1979" s="2" t="s">
        <v>488</v>
      </c>
      <c r="C1979" s="4">
        <v>21223.316699999999</v>
      </c>
    </row>
    <row r="1980" spans="2:3" x14ac:dyDescent="0.25">
      <c r="B1980" s="2" t="s">
        <v>3813</v>
      </c>
      <c r="C1980" s="4">
        <v>21220.016900000002</v>
      </c>
    </row>
    <row r="1981" spans="2:3" x14ac:dyDescent="0.25">
      <c r="B1981" s="2" t="s">
        <v>3814</v>
      </c>
      <c r="C1981" s="4">
        <v>21217.676899999999</v>
      </c>
    </row>
    <row r="1982" spans="2:3" x14ac:dyDescent="0.25">
      <c r="B1982" s="2" t="s">
        <v>3815</v>
      </c>
      <c r="C1982" s="4">
        <v>21203.1633</v>
      </c>
    </row>
    <row r="1983" spans="2:3" x14ac:dyDescent="0.25">
      <c r="B1983" s="2" t="s">
        <v>2756</v>
      </c>
      <c r="C1983" s="4">
        <v>21199.595000000001</v>
      </c>
    </row>
    <row r="1984" spans="2:3" x14ac:dyDescent="0.25">
      <c r="B1984" s="2" t="s">
        <v>558</v>
      </c>
      <c r="C1984" s="4">
        <v>21193.7415</v>
      </c>
    </row>
    <row r="1985" spans="2:3" x14ac:dyDescent="0.25">
      <c r="B1985" s="2" t="s">
        <v>2326</v>
      </c>
      <c r="C1985" s="4">
        <v>21192.8249</v>
      </c>
    </row>
    <row r="1986" spans="2:3" x14ac:dyDescent="0.25">
      <c r="B1986" s="2" t="s">
        <v>3816</v>
      </c>
      <c r="C1986" s="4">
        <v>21190.561400000002</v>
      </c>
    </row>
    <row r="1987" spans="2:3" x14ac:dyDescent="0.25">
      <c r="B1987" s="2" t="s">
        <v>1859</v>
      </c>
      <c r="C1987" s="4">
        <v>21188.429199999999</v>
      </c>
    </row>
    <row r="1988" spans="2:3" x14ac:dyDescent="0.25">
      <c r="B1988" s="2" t="s">
        <v>2601</v>
      </c>
      <c r="C1988" s="4">
        <v>21188.1181</v>
      </c>
    </row>
    <row r="1989" spans="2:3" x14ac:dyDescent="0.25">
      <c r="B1989" s="2" t="s">
        <v>2069</v>
      </c>
      <c r="C1989" s="4">
        <v>21186.956999999999</v>
      </c>
    </row>
    <row r="1990" spans="2:3" x14ac:dyDescent="0.25">
      <c r="B1990" s="2" t="s">
        <v>3817</v>
      </c>
      <c r="C1990" s="4">
        <v>21185.856399999997</v>
      </c>
    </row>
    <row r="1991" spans="2:3" x14ac:dyDescent="0.25">
      <c r="B1991" s="2" t="s">
        <v>885</v>
      </c>
      <c r="C1991" s="4">
        <v>21181.0959</v>
      </c>
    </row>
    <row r="1992" spans="2:3" x14ac:dyDescent="0.25">
      <c r="B1992" s="2" t="s">
        <v>577</v>
      </c>
      <c r="C1992" s="4">
        <v>21144.695500000002</v>
      </c>
    </row>
    <row r="1993" spans="2:3" x14ac:dyDescent="0.25">
      <c r="B1993" s="2" t="s">
        <v>3818</v>
      </c>
      <c r="C1993" s="4">
        <v>21142.448</v>
      </c>
    </row>
    <row r="1994" spans="2:3" x14ac:dyDescent="0.25">
      <c r="B1994" s="2" t="s">
        <v>3819</v>
      </c>
      <c r="C1994" s="4">
        <v>21140.617899999997</v>
      </c>
    </row>
    <row r="1995" spans="2:3" x14ac:dyDescent="0.25">
      <c r="B1995" s="2" t="s">
        <v>3820</v>
      </c>
      <c r="C1995" s="4">
        <v>21139.378499999999</v>
      </c>
    </row>
    <row r="1996" spans="2:3" x14ac:dyDescent="0.25">
      <c r="B1996" s="2" t="s">
        <v>1116</v>
      </c>
      <c r="C1996" s="4">
        <v>21126.205099999996</v>
      </c>
    </row>
    <row r="1997" spans="2:3" x14ac:dyDescent="0.25">
      <c r="B1997" s="2" t="s">
        <v>880</v>
      </c>
      <c r="C1997" s="4">
        <v>21117.495699999999</v>
      </c>
    </row>
    <row r="1998" spans="2:3" x14ac:dyDescent="0.25">
      <c r="B1998" s="2" t="s">
        <v>1429</v>
      </c>
      <c r="C1998" s="4">
        <v>21114.176799999997</v>
      </c>
    </row>
    <row r="1999" spans="2:3" x14ac:dyDescent="0.25">
      <c r="B1999" s="2" t="s">
        <v>1074</v>
      </c>
      <c r="C1999" s="4">
        <v>21111.4166</v>
      </c>
    </row>
    <row r="2000" spans="2:3" x14ac:dyDescent="0.25">
      <c r="B2000" s="2" t="s">
        <v>3821</v>
      </c>
      <c r="C2000" s="4">
        <v>21109.32</v>
      </c>
    </row>
    <row r="2001" spans="2:3" x14ac:dyDescent="0.25">
      <c r="B2001" s="2" t="s">
        <v>3822</v>
      </c>
      <c r="C2001" s="4">
        <v>21108.6247</v>
      </c>
    </row>
    <row r="2002" spans="2:3" x14ac:dyDescent="0.25">
      <c r="B2002" s="2" t="s">
        <v>2654</v>
      </c>
      <c r="C2002" s="4">
        <v>21106.549899999998</v>
      </c>
    </row>
    <row r="2003" spans="2:3" x14ac:dyDescent="0.25">
      <c r="B2003" s="2" t="s">
        <v>2158</v>
      </c>
      <c r="C2003" s="4">
        <v>21104.636999999999</v>
      </c>
    </row>
    <row r="2004" spans="2:3" x14ac:dyDescent="0.25">
      <c r="B2004" s="2" t="s">
        <v>3823</v>
      </c>
      <c r="C2004" s="4">
        <v>21104.636999999999</v>
      </c>
    </row>
    <row r="2005" spans="2:3" x14ac:dyDescent="0.25">
      <c r="B2005" s="2" t="s">
        <v>3824</v>
      </c>
      <c r="C2005" s="4">
        <v>21104.636999999999</v>
      </c>
    </row>
    <row r="2006" spans="2:3" x14ac:dyDescent="0.25">
      <c r="B2006" s="2" t="s">
        <v>3825</v>
      </c>
      <c r="C2006" s="4">
        <v>21104.636999999999</v>
      </c>
    </row>
    <row r="2007" spans="2:3" x14ac:dyDescent="0.25">
      <c r="B2007" s="2" t="s">
        <v>3826</v>
      </c>
      <c r="C2007" s="4">
        <v>21104.636999999999</v>
      </c>
    </row>
    <row r="2008" spans="2:3" x14ac:dyDescent="0.25">
      <c r="B2008" s="2" t="s">
        <v>3827</v>
      </c>
      <c r="C2008" s="4">
        <v>21104.636999999999</v>
      </c>
    </row>
    <row r="2009" spans="2:3" x14ac:dyDescent="0.25">
      <c r="B2009" s="2" t="s">
        <v>3828</v>
      </c>
      <c r="C2009" s="4">
        <v>21104.636999999999</v>
      </c>
    </row>
    <row r="2010" spans="2:3" x14ac:dyDescent="0.25">
      <c r="B2010" s="2" t="s">
        <v>1058</v>
      </c>
      <c r="C2010" s="4">
        <v>21104.636999999999</v>
      </c>
    </row>
    <row r="2011" spans="2:3" x14ac:dyDescent="0.25">
      <c r="B2011" s="2" t="s">
        <v>3829</v>
      </c>
      <c r="C2011" s="4">
        <v>21100.567299999999</v>
      </c>
    </row>
    <row r="2012" spans="2:3" x14ac:dyDescent="0.25">
      <c r="B2012" s="2" t="s">
        <v>1442</v>
      </c>
      <c r="C2012" s="4">
        <v>21094.837800000001</v>
      </c>
    </row>
    <row r="2013" spans="2:3" x14ac:dyDescent="0.25">
      <c r="B2013" s="2" t="s">
        <v>1176</v>
      </c>
      <c r="C2013" s="4">
        <v>21094.1823</v>
      </c>
    </row>
    <row r="2014" spans="2:3" x14ac:dyDescent="0.25">
      <c r="B2014" s="2" t="s">
        <v>3830</v>
      </c>
      <c r="C2014" s="4">
        <v>21092.969000000001</v>
      </c>
    </row>
    <row r="2015" spans="2:3" x14ac:dyDescent="0.25">
      <c r="B2015" s="2" t="s">
        <v>156</v>
      </c>
      <c r="C2015" s="4">
        <v>21065.727899999998</v>
      </c>
    </row>
    <row r="2016" spans="2:3" x14ac:dyDescent="0.25">
      <c r="B2016" s="2" t="s">
        <v>1264</v>
      </c>
      <c r="C2016" s="4">
        <v>21063.5854</v>
      </c>
    </row>
    <row r="2017" spans="2:3" x14ac:dyDescent="0.25">
      <c r="B2017" s="2" t="s">
        <v>493</v>
      </c>
      <c r="C2017" s="4">
        <v>21053.748</v>
      </c>
    </row>
    <row r="2018" spans="2:3" x14ac:dyDescent="0.25">
      <c r="B2018" s="2" t="s">
        <v>3831</v>
      </c>
      <c r="C2018" s="4">
        <v>21039.147300000001</v>
      </c>
    </row>
    <row r="2019" spans="2:3" x14ac:dyDescent="0.25">
      <c r="B2019" s="2" t="s">
        <v>3832</v>
      </c>
      <c r="C2019" s="4">
        <v>21035.9611</v>
      </c>
    </row>
    <row r="2020" spans="2:3" x14ac:dyDescent="0.25">
      <c r="B2020" s="2" t="s">
        <v>3833</v>
      </c>
      <c r="C2020" s="4">
        <v>21034.555700000001</v>
      </c>
    </row>
    <row r="2021" spans="2:3" x14ac:dyDescent="0.25">
      <c r="B2021" s="2" t="s">
        <v>3834</v>
      </c>
      <c r="C2021" s="4">
        <v>21019.836499999998</v>
      </c>
    </row>
    <row r="2022" spans="2:3" x14ac:dyDescent="0.25">
      <c r="B2022" s="2" t="s">
        <v>645</v>
      </c>
      <c r="C2022" s="4">
        <v>21017.440000000006</v>
      </c>
    </row>
    <row r="2023" spans="2:3" x14ac:dyDescent="0.25">
      <c r="B2023" s="2" t="s">
        <v>1791</v>
      </c>
      <c r="C2023" s="4">
        <v>21015.487000000001</v>
      </c>
    </row>
    <row r="2024" spans="2:3" x14ac:dyDescent="0.25">
      <c r="B2024" s="2" t="s">
        <v>3835</v>
      </c>
      <c r="C2024" s="4">
        <v>21010.414000000001</v>
      </c>
    </row>
    <row r="2025" spans="2:3" x14ac:dyDescent="0.25">
      <c r="B2025" s="2" t="s">
        <v>3836</v>
      </c>
      <c r="C2025" s="4">
        <v>21007.681499999999</v>
      </c>
    </row>
    <row r="2026" spans="2:3" x14ac:dyDescent="0.25">
      <c r="B2026" s="2" t="s">
        <v>1375</v>
      </c>
      <c r="C2026" s="4">
        <v>21001.663199999999</v>
      </c>
    </row>
    <row r="2027" spans="2:3" x14ac:dyDescent="0.25">
      <c r="B2027" s="2" t="s">
        <v>3837</v>
      </c>
      <c r="C2027" s="4">
        <v>20995.731400000001</v>
      </c>
    </row>
    <row r="2028" spans="2:3" x14ac:dyDescent="0.25">
      <c r="B2028" s="2" t="s">
        <v>3838</v>
      </c>
      <c r="C2028" s="4">
        <v>20983.436700000002</v>
      </c>
    </row>
    <row r="2029" spans="2:3" x14ac:dyDescent="0.25">
      <c r="B2029" s="2" t="s">
        <v>3839</v>
      </c>
      <c r="C2029" s="4">
        <v>20982.1054</v>
      </c>
    </row>
    <row r="2030" spans="2:3" x14ac:dyDescent="0.25">
      <c r="B2030" s="2" t="s">
        <v>3840</v>
      </c>
      <c r="C2030" s="4">
        <v>20976.928399999997</v>
      </c>
    </row>
    <row r="2031" spans="2:3" x14ac:dyDescent="0.25">
      <c r="B2031" s="2" t="s">
        <v>2483</v>
      </c>
      <c r="C2031" s="4">
        <v>20976.716100000001</v>
      </c>
    </row>
    <row r="2032" spans="2:3" x14ac:dyDescent="0.25">
      <c r="B2032" s="2" t="s">
        <v>3841</v>
      </c>
      <c r="C2032" s="4">
        <v>20969.808300000001</v>
      </c>
    </row>
    <row r="2033" spans="2:3" x14ac:dyDescent="0.25">
      <c r="B2033" s="2" t="s">
        <v>2163</v>
      </c>
      <c r="C2033" s="4">
        <v>20956.5209</v>
      </c>
    </row>
    <row r="2034" spans="2:3" x14ac:dyDescent="0.25">
      <c r="B2034" s="2" t="s">
        <v>1459</v>
      </c>
      <c r="C2034" s="4">
        <v>20955.662899999999</v>
      </c>
    </row>
    <row r="2035" spans="2:3" x14ac:dyDescent="0.25">
      <c r="B2035" s="2" t="s">
        <v>2535</v>
      </c>
      <c r="C2035" s="4">
        <v>20940.531299999999</v>
      </c>
    </row>
    <row r="2036" spans="2:3" x14ac:dyDescent="0.25">
      <c r="B2036" s="2" t="s">
        <v>3842</v>
      </c>
      <c r="C2036" s="4">
        <v>20934.479499999998</v>
      </c>
    </row>
    <row r="2037" spans="2:3" x14ac:dyDescent="0.25">
      <c r="B2037" s="2" t="s">
        <v>3843</v>
      </c>
      <c r="C2037" s="4">
        <v>20927.638500000001</v>
      </c>
    </row>
    <row r="2038" spans="2:3" x14ac:dyDescent="0.25">
      <c r="B2038" s="2" t="s">
        <v>3844</v>
      </c>
      <c r="C2038" s="4">
        <v>20923.551199999998</v>
      </c>
    </row>
    <row r="2039" spans="2:3" x14ac:dyDescent="0.25">
      <c r="B2039" s="2" t="s">
        <v>1251</v>
      </c>
      <c r="C2039" s="4">
        <v>20918.5916</v>
      </c>
    </row>
    <row r="2040" spans="2:3" x14ac:dyDescent="0.25">
      <c r="B2040" s="2" t="s">
        <v>1975</v>
      </c>
      <c r="C2040" s="4">
        <v>20910.274100000002</v>
      </c>
    </row>
    <row r="2041" spans="2:3" x14ac:dyDescent="0.25">
      <c r="B2041" s="2" t="s">
        <v>2138</v>
      </c>
      <c r="C2041" s="4">
        <v>20883.056699999997</v>
      </c>
    </row>
    <row r="2042" spans="2:3" x14ac:dyDescent="0.25">
      <c r="B2042" s="2" t="s">
        <v>3845</v>
      </c>
      <c r="C2042" s="4">
        <v>20880.921600000001</v>
      </c>
    </row>
    <row r="2043" spans="2:3" x14ac:dyDescent="0.25">
      <c r="B2043" s="2" t="s">
        <v>3846</v>
      </c>
      <c r="C2043" s="4">
        <v>20875.066800000001</v>
      </c>
    </row>
    <row r="2044" spans="2:3" x14ac:dyDescent="0.25">
      <c r="B2044" s="2" t="s">
        <v>270</v>
      </c>
      <c r="C2044" s="4">
        <v>20873.942600000002</v>
      </c>
    </row>
    <row r="2045" spans="2:3" x14ac:dyDescent="0.25">
      <c r="B2045" s="2" t="s">
        <v>3847</v>
      </c>
      <c r="C2045" s="4">
        <v>20868.164199999999</v>
      </c>
    </row>
    <row r="2046" spans="2:3" x14ac:dyDescent="0.25">
      <c r="B2046" s="2" t="s">
        <v>352</v>
      </c>
      <c r="C2046" s="4">
        <v>20867.545099999999</v>
      </c>
    </row>
    <row r="2047" spans="2:3" x14ac:dyDescent="0.25">
      <c r="B2047" s="2" t="s">
        <v>3848</v>
      </c>
      <c r="C2047" s="4">
        <v>20862.159</v>
      </c>
    </row>
    <row r="2048" spans="2:3" x14ac:dyDescent="0.25">
      <c r="B2048" s="2" t="s">
        <v>3849</v>
      </c>
      <c r="C2048" s="4">
        <v>20861.246000000003</v>
      </c>
    </row>
    <row r="2049" spans="2:3" x14ac:dyDescent="0.25">
      <c r="B2049" s="2" t="s">
        <v>2741</v>
      </c>
      <c r="C2049" s="4">
        <v>20860.186199999996</v>
      </c>
    </row>
    <row r="2050" spans="2:3" x14ac:dyDescent="0.25">
      <c r="B2050" s="2" t="s">
        <v>3850</v>
      </c>
      <c r="C2050" s="4">
        <v>20860.173999999999</v>
      </c>
    </row>
    <row r="2051" spans="2:3" x14ac:dyDescent="0.25">
      <c r="B2051" s="2" t="s">
        <v>3851</v>
      </c>
      <c r="C2051" s="4">
        <v>20859.193800000001</v>
      </c>
    </row>
    <row r="2052" spans="2:3" x14ac:dyDescent="0.25">
      <c r="B2052" s="2" t="s">
        <v>3852</v>
      </c>
      <c r="C2052" s="4">
        <v>20856.729900000002</v>
      </c>
    </row>
    <row r="2053" spans="2:3" x14ac:dyDescent="0.25">
      <c r="B2053" s="2" t="s">
        <v>2272</v>
      </c>
      <c r="C2053" s="4">
        <v>20843.8105</v>
      </c>
    </row>
    <row r="2054" spans="2:3" x14ac:dyDescent="0.25">
      <c r="B2054" s="2" t="s">
        <v>1770</v>
      </c>
      <c r="C2054" s="4">
        <v>20843.0916</v>
      </c>
    </row>
    <row r="2055" spans="2:3" x14ac:dyDescent="0.25">
      <c r="B2055" s="2" t="s">
        <v>3853</v>
      </c>
      <c r="C2055" s="4">
        <v>20841.850300000002</v>
      </c>
    </row>
    <row r="2056" spans="2:3" x14ac:dyDescent="0.25">
      <c r="B2056" s="2" t="s">
        <v>1677</v>
      </c>
      <c r="C2056" s="4">
        <v>20838.608100000001</v>
      </c>
    </row>
    <row r="2057" spans="2:3" x14ac:dyDescent="0.25">
      <c r="B2057" s="2" t="s">
        <v>398</v>
      </c>
      <c r="C2057" s="4">
        <v>20837.360799999999</v>
      </c>
    </row>
    <row r="2058" spans="2:3" x14ac:dyDescent="0.25">
      <c r="B2058" s="2" t="s">
        <v>2775</v>
      </c>
      <c r="C2058" s="4">
        <v>20836.597099999999</v>
      </c>
    </row>
    <row r="2059" spans="2:3" x14ac:dyDescent="0.25">
      <c r="B2059" s="2" t="s">
        <v>3854</v>
      </c>
      <c r="C2059" s="4">
        <v>20829.698400000001</v>
      </c>
    </row>
    <row r="2060" spans="2:3" x14ac:dyDescent="0.25">
      <c r="B2060" s="2" t="s">
        <v>971</v>
      </c>
      <c r="C2060" s="4">
        <v>20829.698400000001</v>
      </c>
    </row>
    <row r="2061" spans="2:3" x14ac:dyDescent="0.25">
      <c r="B2061" s="2" t="s">
        <v>123</v>
      </c>
      <c r="C2061" s="4">
        <v>20829.698400000001</v>
      </c>
    </row>
    <row r="2062" spans="2:3" x14ac:dyDescent="0.25">
      <c r="B2062" s="2" t="s">
        <v>3855</v>
      </c>
      <c r="C2062" s="4">
        <v>20826.229200000002</v>
      </c>
    </row>
    <row r="2063" spans="2:3" x14ac:dyDescent="0.25">
      <c r="B2063" s="2" t="s">
        <v>879</v>
      </c>
      <c r="C2063" s="4">
        <v>20823.5893</v>
      </c>
    </row>
    <row r="2064" spans="2:3" x14ac:dyDescent="0.25">
      <c r="B2064" s="2" t="s">
        <v>317</v>
      </c>
      <c r="C2064" s="4">
        <v>20807.146399999998</v>
      </c>
    </row>
    <row r="2065" spans="2:3" x14ac:dyDescent="0.25">
      <c r="B2065" s="2" t="s">
        <v>3856</v>
      </c>
      <c r="C2065" s="4">
        <v>20780.297700000003</v>
      </c>
    </row>
    <row r="2066" spans="2:3" x14ac:dyDescent="0.25">
      <c r="B2066" s="2" t="s">
        <v>363</v>
      </c>
      <c r="C2066" s="4">
        <v>20764.898499999999</v>
      </c>
    </row>
    <row r="2067" spans="2:3" x14ac:dyDescent="0.25">
      <c r="B2067" s="2" t="s">
        <v>3857</v>
      </c>
      <c r="C2067" s="4">
        <v>20761.115300000001</v>
      </c>
    </row>
    <row r="2068" spans="2:3" x14ac:dyDescent="0.25">
      <c r="B2068" s="2" t="s">
        <v>2293</v>
      </c>
      <c r="C2068" s="4">
        <v>20744.9447</v>
      </c>
    </row>
    <row r="2069" spans="2:3" x14ac:dyDescent="0.25">
      <c r="B2069" s="2" t="s">
        <v>3858</v>
      </c>
      <c r="C2069" s="4">
        <v>20741.795999999998</v>
      </c>
    </row>
    <row r="2070" spans="2:3" x14ac:dyDescent="0.25">
      <c r="B2070" s="2" t="s">
        <v>3859</v>
      </c>
      <c r="C2070" s="4">
        <v>20738.6312</v>
      </c>
    </row>
    <row r="2071" spans="2:3" x14ac:dyDescent="0.25">
      <c r="B2071" s="2" t="s">
        <v>1018</v>
      </c>
      <c r="C2071" s="4">
        <v>20738.250100000001</v>
      </c>
    </row>
    <row r="2072" spans="2:3" x14ac:dyDescent="0.25">
      <c r="B2072" s="2" t="s">
        <v>3860</v>
      </c>
      <c r="C2072" s="4">
        <v>20728.769</v>
      </c>
    </row>
    <row r="2073" spans="2:3" x14ac:dyDescent="0.25">
      <c r="B2073" s="2" t="s">
        <v>3861</v>
      </c>
      <c r="C2073" s="4">
        <v>20728.697400000001</v>
      </c>
    </row>
    <row r="2074" spans="2:3" x14ac:dyDescent="0.25">
      <c r="B2074" s="2" t="s">
        <v>3862</v>
      </c>
      <c r="C2074" s="4">
        <v>20720.057000000001</v>
      </c>
    </row>
    <row r="2075" spans="2:3" x14ac:dyDescent="0.25">
      <c r="B2075" s="2" t="s">
        <v>3863</v>
      </c>
      <c r="C2075" s="4">
        <v>20712.650300000001</v>
      </c>
    </row>
    <row r="2076" spans="2:3" x14ac:dyDescent="0.25">
      <c r="B2076" s="2" t="s">
        <v>3864</v>
      </c>
      <c r="C2076" s="4">
        <v>20690.655899999998</v>
      </c>
    </row>
    <row r="2077" spans="2:3" x14ac:dyDescent="0.25">
      <c r="B2077" s="2" t="s">
        <v>3865</v>
      </c>
      <c r="C2077" s="4">
        <v>20678.215</v>
      </c>
    </row>
    <row r="2078" spans="2:3" x14ac:dyDescent="0.25">
      <c r="B2078" s="2" t="s">
        <v>2308</v>
      </c>
      <c r="C2078" s="4">
        <v>20665.207699999999</v>
      </c>
    </row>
    <row r="2079" spans="2:3" x14ac:dyDescent="0.25">
      <c r="B2079" s="2" t="s">
        <v>2484</v>
      </c>
      <c r="C2079" s="4">
        <v>20652.108099999998</v>
      </c>
    </row>
    <row r="2080" spans="2:3" x14ac:dyDescent="0.25">
      <c r="B2080" s="2" t="s">
        <v>3866</v>
      </c>
      <c r="C2080" s="4">
        <v>20647.251100000001</v>
      </c>
    </row>
    <row r="2081" spans="2:3" x14ac:dyDescent="0.25">
      <c r="B2081" s="2" t="s">
        <v>3867</v>
      </c>
      <c r="C2081" s="4">
        <v>20643.951300000001</v>
      </c>
    </row>
    <row r="2082" spans="2:3" x14ac:dyDescent="0.25">
      <c r="B2082" s="2" t="s">
        <v>3868</v>
      </c>
      <c r="C2082" s="4">
        <v>20638.5471</v>
      </c>
    </row>
    <row r="2083" spans="2:3" x14ac:dyDescent="0.25">
      <c r="B2083" s="2" t="s">
        <v>3869</v>
      </c>
      <c r="C2083" s="4">
        <v>20628.804500000002</v>
      </c>
    </row>
    <row r="2084" spans="2:3" x14ac:dyDescent="0.25">
      <c r="B2084" s="2" t="s">
        <v>3870</v>
      </c>
      <c r="C2084" s="4">
        <v>20626.982400000001</v>
      </c>
    </row>
    <row r="2085" spans="2:3" x14ac:dyDescent="0.25">
      <c r="B2085" s="2" t="s">
        <v>3871</v>
      </c>
      <c r="C2085" s="4">
        <v>20624.017099999997</v>
      </c>
    </row>
    <row r="2086" spans="2:3" x14ac:dyDescent="0.25">
      <c r="B2086" s="2" t="s">
        <v>222</v>
      </c>
      <c r="C2086" s="4">
        <v>20613.543600000001</v>
      </c>
    </row>
    <row r="2087" spans="2:3" x14ac:dyDescent="0.25">
      <c r="B2087" s="2" t="s">
        <v>3872</v>
      </c>
      <c r="C2087" s="4">
        <v>20609.555</v>
      </c>
    </row>
    <row r="2088" spans="2:3" x14ac:dyDescent="0.25">
      <c r="B2088" s="2" t="s">
        <v>3873</v>
      </c>
      <c r="C2088" s="4">
        <v>20597.0576</v>
      </c>
    </row>
    <row r="2089" spans="2:3" x14ac:dyDescent="0.25">
      <c r="B2089" s="2" t="s">
        <v>3874</v>
      </c>
      <c r="C2089" s="4">
        <v>20586.063299999998</v>
      </c>
    </row>
    <row r="2090" spans="2:3" x14ac:dyDescent="0.25">
      <c r="B2090" s="2" t="s">
        <v>3875</v>
      </c>
      <c r="C2090" s="4">
        <v>20582.772200000003</v>
      </c>
    </row>
    <row r="2091" spans="2:3" x14ac:dyDescent="0.25">
      <c r="B2091" s="2" t="s">
        <v>2690</v>
      </c>
      <c r="C2091" s="4">
        <v>20581.484899999996</v>
      </c>
    </row>
    <row r="2092" spans="2:3" x14ac:dyDescent="0.25">
      <c r="B2092" s="2" t="s">
        <v>575</v>
      </c>
      <c r="C2092" s="4">
        <v>20580.522000000001</v>
      </c>
    </row>
    <row r="2093" spans="2:3" x14ac:dyDescent="0.25">
      <c r="B2093" s="2" t="s">
        <v>3876</v>
      </c>
      <c r="C2093" s="4">
        <v>20575.234100000001</v>
      </c>
    </row>
    <row r="2094" spans="2:3" x14ac:dyDescent="0.25">
      <c r="B2094" s="2" t="s">
        <v>3877</v>
      </c>
      <c r="C2094" s="4">
        <v>20573.160500000002</v>
      </c>
    </row>
    <row r="2095" spans="2:3" x14ac:dyDescent="0.25">
      <c r="B2095" s="2" t="s">
        <v>2164</v>
      </c>
      <c r="C2095" s="4">
        <v>20569.549299999999</v>
      </c>
    </row>
    <row r="2096" spans="2:3" x14ac:dyDescent="0.25">
      <c r="B2096" s="2" t="s">
        <v>579</v>
      </c>
      <c r="C2096" s="4">
        <v>20568.9054</v>
      </c>
    </row>
    <row r="2097" spans="2:3" x14ac:dyDescent="0.25">
      <c r="B2097" s="2" t="s">
        <v>2371</v>
      </c>
      <c r="C2097" s="4">
        <v>20568.8308</v>
      </c>
    </row>
    <row r="2098" spans="2:3" x14ac:dyDescent="0.25">
      <c r="B2098" s="2" t="s">
        <v>3878</v>
      </c>
      <c r="C2098" s="4">
        <v>20556.208500000001</v>
      </c>
    </row>
    <row r="2099" spans="2:3" x14ac:dyDescent="0.25">
      <c r="B2099" s="2" t="s">
        <v>2269</v>
      </c>
      <c r="C2099" s="4">
        <v>20552.746800000001</v>
      </c>
    </row>
    <row r="2100" spans="2:3" x14ac:dyDescent="0.25">
      <c r="B2100" s="2" t="s">
        <v>3879</v>
      </c>
      <c r="C2100" s="4">
        <v>20540.457399999999</v>
      </c>
    </row>
    <row r="2101" spans="2:3" x14ac:dyDescent="0.25">
      <c r="B2101" s="2" t="s">
        <v>3880</v>
      </c>
      <c r="C2101" s="4">
        <v>20537.927</v>
      </c>
    </row>
    <row r="2102" spans="2:3" x14ac:dyDescent="0.25">
      <c r="B2102" s="2" t="s">
        <v>3881</v>
      </c>
      <c r="C2102" s="4">
        <v>20527.762999999999</v>
      </c>
    </row>
    <row r="2103" spans="2:3" x14ac:dyDescent="0.25">
      <c r="B2103" s="2" t="s">
        <v>1911</v>
      </c>
      <c r="C2103" s="4">
        <v>20526.2238</v>
      </c>
    </row>
    <row r="2104" spans="2:3" x14ac:dyDescent="0.25">
      <c r="B2104" s="2" t="s">
        <v>3882</v>
      </c>
      <c r="C2104" s="4">
        <v>20507.502799999998</v>
      </c>
    </row>
    <row r="2105" spans="2:3" x14ac:dyDescent="0.25">
      <c r="B2105" s="2" t="s">
        <v>3883</v>
      </c>
      <c r="C2105" s="4">
        <v>20500.9254</v>
      </c>
    </row>
    <row r="2106" spans="2:3" x14ac:dyDescent="0.25">
      <c r="B2106" s="2" t="s">
        <v>3884</v>
      </c>
      <c r="C2106" s="4">
        <v>20469.280699999999</v>
      </c>
    </row>
    <row r="2107" spans="2:3" x14ac:dyDescent="0.25">
      <c r="B2107" s="2" t="s">
        <v>3885</v>
      </c>
      <c r="C2107" s="4">
        <v>20460.0962</v>
      </c>
    </row>
    <row r="2108" spans="2:3" x14ac:dyDescent="0.25">
      <c r="B2108" s="2" t="s">
        <v>3886</v>
      </c>
      <c r="C2108" s="4">
        <v>20454.259300000002</v>
      </c>
    </row>
    <row r="2109" spans="2:3" x14ac:dyDescent="0.25">
      <c r="B2109" s="2" t="s">
        <v>1885</v>
      </c>
      <c r="C2109" s="4">
        <v>20448.418699999998</v>
      </c>
    </row>
    <row r="2110" spans="2:3" x14ac:dyDescent="0.25">
      <c r="B2110" s="2" t="s">
        <v>1880</v>
      </c>
      <c r="C2110" s="4">
        <v>20443.964800000002</v>
      </c>
    </row>
    <row r="2111" spans="2:3" x14ac:dyDescent="0.25">
      <c r="B2111" s="2" t="s">
        <v>2033</v>
      </c>
      <c r="C2111" s="4">
        <v>20437.771999999997</v>
      </c>
    </row>
    <row r="2112" spans="2:3" x14ac:dyDescent="0.25">
      <c r="B2112" s="2" t="s">
        <v>3887</v>
      </c>
      <c r="C2112" s="4">
        <v>20436.007799999999</v>
      </c>
    </row>
    <row r="2113" spans="2:3" x14ac:dyDescent="0.25">
      <c r="B2113" s="2" t="s">
        <v>492</v>
      </c>
      <c r="C2113" s="4">
        <v>20434.325100000002</v>
      </c>
    </row>
    <row r="2114" spans="2:3" x14ac:dyDescent="0.25">
      <c r="B2114" s="2" t="s">
        <v>3888</v>
      </c>
      <c r="C2114" s="4">
        <v>20426.567800000001</v>
      </c>
    </row>
    <row r="2115" spans="2:3" x14ac:dyDescent="0.25">
      <c r="B2115" s="2" t="s">
        <v>1291</v>
      </c>
      <c r="C2115" s="4">
        <v>20423.0916</v>
      </c>
    </row>
    <row r="2116" spans="2:3" x14ac:dyDescent="0.25">
      <c r="B2116" s="2" t="s">
        <v>3889</v>
      </c>
      <c r="C2116" s="4">
        <v>20405.797199999997</v>
      </c>
    </row>
    <row r="2117" spans="2:3" x14ac:dyDescent="0.25">
      <c r="B2117" s="2" t="s">
        <v>3890</v>
      </c>
      <c r="C2117" s="4">
        <v>20400.072200000002</v>
      </c>
    </row>
    <row r="2118" spans="2:3" x14ac:dyDescent="0.25">
      <c r="B2118" s="2" t="s">
        <v>3891</v>
      </c>
      <c r="C2118" s="4">
        <v>20393.127700000001</v>
      </c>
    </row>
    <row r="2119" spans="2:3" x14ac:dyDescent="0.25">
      <c r="B2119" s="2" t="s">
        <v>1510</v>
      </c>
      <c r="C2119" s="4">
        <v>20387.597999999998</v>
      </c>
    </row>
    <row r="2120" spans="2:3" x14ac:dyDescent="0.25">
      <c r="B2120" s="2" t="s">
        <v>851</v>
      </c>
      <c r="C2120" s="4">
        <v>20382.3197</v>
      </c>
    </row>
    <row r="2121" spans="2:3" x14ac:dyDescent="0.25">
      <c r="B2121" s="2" t="s">
        <v>3892</v>
      </c>
      <c r="C2121" s="4">
        <v>20375.026999999998</v>
      </c>
    </row>
    <row r="2122" spans="2:3" x14ac:dyDescent="0.25">
      <c r="B2122" s="2" t="s">
        <v>3893</v>
      </c>
      <c r="C2122" s="4">
        <v>20372.696199999998</v>
      </c>
    </row>
    <row r="2123" spans="2:3" x14ac:dyDescent="0.25">
      <c r="B2123" s="2" t="s">
        <v>3894</v>
      </c>
      <c r="C2123" s="4">
        <v>20370.998900000002</v>
      </c>
    </row>
    <row r="2124" spans="2:3" x14ac:dyDescent="0.25">
      <c r="B2124" s="2" t="s">
        <v>3895</v>
      </c>
      <c r="C2124" s="4">
        <v>20365.216500000002</v>
      </c>
    </row>
    <row r="2125" spans="2:3" x14ac:dyDescent="0.25">
      <c r="B2125" s="2" t="s">
        <v>197</v>
      </c>
      <c r="C2125" s="4">
        <v>20364.566800000001</v>
      </c>
    </row>
    <row r="2126" spans="2:3" x14ac:dyDescent="0.25">
      <c r="B2126" s="2" t="s">
        <v>3896</v>
      </c>
      <c r="C2126" s="4">
        <v>20348.171399999999</v>
      </c>
    </row>
    <row r="2127" spans="2:3" x14ac:dyDescent="0.25">
      <c r="B2127" s="2" t="s">
        <v>3897</v>
      </c>
      <c r="C2127" s="4">
        <v>20329.209799999997</v>
      </c>
    </row>
    <row r="2128" spans="2:3" x14ac:dyDescent="0.25">
      <c r="B2128" s="2" t="s">
        <v>3898</v>
      </c>
      <c r="C2128" s="4">
        <v>20326.467500000002</v>
      </c>
    </row>
    <row r="2129" spans="2:3" x14ac:dyDescent="0.25">
      <c r="B2129" s="2" t="s">
        <v>2618</v>
      </c>
      <c r="C2129" s="4">
        <v>20324.4683</v>
      </c>
    </row>
    <row r="2130" spans="2:3" x14ac:dyDescent="0.25">
      <c r="B2130" s="2" t="s">
        <v>3899</v>
      </c>
      <c r="C2130" s="4">
        <v>20323.8482</v>
      </c>
    </row>
    <row r="2131" spans="2:3" x14ac:dyDescent="0.25">
      <c r="B2131" s="2" t="s">
        <v>3900</v>
      </c>
      <c r="C2131" s="4">
        <v>20321.862800000003</v>
      </c>
    </row>
    <row r="2132" spans="2:3" x14ac:dyDescent="0.25">
      <c r="B2132" s="2" t="s">
        <v>1785</v>
      </c>
      <c r="C2132" s="4">
        <v>20315.473999999998</v>
      </c>
    </row>
    <row r="2133" spans="2:3" x14ac:dyDescent="0.25">
      <c r="B2133" s="2" t="s">
        <v>3901</v>
      </c>
      <c r="C2133" s="4">
        <v>20314.592799999999</v>
      </c>
    </row>
    <row r="2134" spans="2:3" x14ac:dyDescent="0.25">
      <c r="B2134" s="2" t="s">
        <v>3902</v>
      </c>
      <c r="C2134" s="4">
        <v>20312.333200000001</v>
      </c>
    </row>
    <row r="2135" spans="2:3" x14ac:dyDescent="0.25">
      <c r="B2135" s="2" t="s">
        <v>3903</v>
      </c>
      <c r="C2135" s="4">
        <v>20304.699499999999</v>
      </c>
    </row>
    <row r="2136" spans="2:3" x14ac:dyDescent="0.25">
      <c r="B2136" s="2" t="s">
        <v>1232</v>
      </c>
      <c r="C2136" s="4">
        <v>20299.3112</v>
      </c>
    </row>
    <row r="2137" spans="2:3" x14ac:dyDescent="0.25">
      <c r="B2137" s="2" t="s">
        <v>958</v>
      </c>
      <c r="C2137" s="4">
        <v>20288.572700000001</v>
      </c>
    </row>
    <row r="2138" spans="2:3" x14ac:dyDescent="0.25">
      <c r="B2138" s="2" t="s">
        <v>302</v>
      </c>
      <c r="C2138" s="4">
        <v>20287.156300000002</v>
      </c>
    </row>
    <row r="2139" spans="2:3" x14ac:dyDescent="0.25">
      <c r="B2139" s="2" t="s">
        <v>3904</v>
      </c>
      <c r="C2139" s="4">
        <v>20283.1456</v>
      </c>
    </row>
    <row r="2140" spans="2:3" x14ac:dyDescent="0.25">
      <c r="B2140" s="2" t="s">
        <v>3905</v>
      </c>
      <c r="C2140" s="4">
        <v>20281.055999999997</v>
      </c>
    </row>
    <row r="2141" spans="2:3" x14ac:dyDescent="0.25">
      <c r="B2141" s="2" t="s">
        <v>864</v>
      </c>
      <c r="C2141" s="4">
        <v>20280.656599999995</v>
      </c>
    </row>
    <row r="2142" spans="2:3" x14ac:dyDescent="0.25">
      <c r="B2142" s="2" t="s">
        <v>3906</v>
      </c>
      <c r="C2142" s="4">
        <v>20279.466100000001</v>
      </c>
    </row>
    <row r="2143" spans="2:3" x14ac:dyDescent="0.25">
      <c r="B2143" s="2" t="s">
        <v>3907</v>
      </c>
      <c r="C2143" s="4">
        <v>20278.886999999999</v>
      </c>
    </row>
    <row r="2144" spans="2:3" x14ac:dyDescent="0.25">
      <c r="B2144" s="2" t="s">
        <v>3908</v>
      </c>
      <c r="C2144" s="4">
        <v>20278.2497</v>
      </c>
    </row>
    <row r="2145" spans="2:3" x14ac:dyDescent="0.25">
      <c r="B2145" s="2" t="s">
        <v>3909</v>
      </c>
      <c r="C2145" s="4">
        <v>20271.431499999999</v>
      </c>
    </row>
    <row r="2146" spans="2:3" x14ac:dyDescent="0.25">
      <c r="B2146" s="2" t="s">
        <v>3910</v>
      </c>
      <c r="C2146" s="4">
        <v>20266.5579</v>
      </c>
    </row>
    <row r="2147" spans="2:3" x14ac:dyDescent="0.25">
      <c r="B2147" s="2" t="s">
        <v>305</v>
      </c>
      <c r="C2147" s="4">
        <v>20262.669099999999</v>
      </c>
    </row>
    <row r="2148" spans="2:3" x14ac:dyDescent="0.25">
      <c r="B2148" s="2" t="s">
        <v>1977</v>
      </c>
      <c r="C2148" s="4">
        <v>20260.8577</v>
      </c>
    </row>
    <row r="2149" spans="2:3" x14ac:dyDescent="0.25">
      <c r="B2149" s="2" t="s">
        <v>755</v>
      </c>
      <c r="C2149" s="4">
        <v>20255.519899999999</v>
      </c>
    </row>
    <row r="2150" spans="2:3" x14ac:dyDescent="0.25">
      <c r="B2150" s="2" t="s">
        <v>3911</v>
      </c>
      <c r="C2150" s="4">
        <v>20254.9503</v>
      </c>
    </row>
    <row r="2151" spans="2:3" x14ac:dyDescent="0.25">
      <c r="B2151" s="2" t="s">
        <v>3912</v>
      </c>
      <c r="C2151" s="4">
        <v>20254.089399999997</v>
      </c>
    </row>
    <row r="2152" spans="2:3" x14ac:dyDescent="0.25">
      <c r="B2152" s="2" t="s">
        <v>3913</v>
      </c>
      <c r="C2152" s="4">
        <v>20253.733500000002</v>
      </c>
    </row>
    <row r="2153" spans="2:3" x14ac:dyDescent="0.25">
      <c r="B2153" s="2" t="s">
        <v>3914</v>
      </c>
      <c r="C2153" s="4">
        <v>20252.580600000001</v>
      </c>
    </row>
    <row r="2154" spans="2:3" x14ac:dyDescent="0.25">
      <c r="B2154" s="2" t="s">
        <v>816</v>
      </c>
      <c r="C2154" s="4">
        <v>20250.6518</v>
      </c>
    </row>
    <row r="2155" spans="2:3" x14ac:dyDescent="0.25">
      <c r="B2155" s="2" t="s">
        <v>1763</v>
      </c>
      <c r="C2155" s="4">
        <v>20239.9339</v>
      </c>
    </row>
    <row r="2156" spans="2:3" x14ac:dyDescent="0.25">
      <c r="B2156" s="2" t="s">
        <v>3915</v>
      </c>
      <c r="C2156" s="4">
        <v>20237.041999999998</v>
      </c>
    </row>
    <row r="2157" spans="2:3" x14ac:dyDescent="0.25">
      <c r="B2157" s="2" t="s">
        <v>3916</v>
      </c>
      <c r="C2157" s="4">
        <v>20229.915099999998</v>
      </c>
    </row>
    <row r="2158" spans="2:3" x14ac:dyDescent="0.25">
      <c r="B2158" s="2" t="s">
        <v>3917</v>
      </c>
      <c r="C2158" s="4">
        <v>20228.566499999997</v>
      </c>
    </row>
    <row r="2159" spans="2:3" x14ac:dyDescent="0.25">
      <c r="B2159" s="2" t="s">
        <v>3918</v>
      </c>
      <c r="C2159" s="4">
        <v>20225.448499999999</v>
      </c>
    </row>
    <row r="2160" spans="2:3" x14ac:dyDescent="0.25">
      <c r="B2160" s="2" t="s">
        <v>1979</v>
      </c>
      <c r="C2160" s="4">
        <v>20223.198799999998</v>
      </c>
    </row>
    <row r="2161" spans="2:3" x14ac:dyDescent="0.25">
      <c r="B2161" s="2" t="s">
        <v>2518</v>
      </c>
      <c r="C2161" s="4">
        <v>20215.8076</v>
      </c>
    </row>
    <row r="2162" spans="2:3" x14ac:dyDescent="0.25">
      <c r="B2162" s="2" t="s">
        <v>2567</v>
      </c>
      <c r="C2162" s="4">
        <v>20212.741900000001</v>
      </c>
    </row>
    <row r="2163" spans="2:3" x14ac:dyDescent="0.25">
      <c r="B2163" s="2" t="s">
        <v>3919</v>
      </c>
      <c r="C2163" s="4">
        <v>20189.594400000002</v>
      </c>
    </row>
    <row r="2164" spans="2:3" x14ac:dyDescent="0.25">
      <c r="B2164" s="2" t="s">
        <v>3920</v>
      </c>
      <c r="C2164" s="4">
        <v>20184.229800000001</v>
      </c>
    </row>
    <row r="2165" spans="2:3" x14ac:dyDescent="0.25">
      <c r="B2165" s="2" t="s">
        <v>3921</v>
      </c>
      <c r="C2165" s="4">
        <v>20183.5766</v>
      </c>
    </row>
    <row r="2166" spans="2:3" x14ac:dyDescent="0.25">
      <c r="B2166" s="2" t="s">
        <v>791</v>
      </c>
      <c r="C2166" s="4">
        <v>20182.5147</v>
      </c>
    </row>
    <row r="2167" spans="2:3" x14ac:dyDescent="0.25">
      <c r="B2167" s="2" t="s">
        <v>3922</v>
      </c>
      <c r="C2167" s="4">
        <v>20179.1204</v>
      </c>
    </row>
    <row r="2168" spans="2:3" x14ac:dyDescent="0.25">
      <c r="B2168" s="2" t="s">
        <v>3923</v>
      </c>
      <c r="C2168" s="4">
        <v>20178.144100000001</v>
      </c>
    </row>
    <row r="2169" spans="2:3" x14ac:dyDescent="0.25">
      <c r="B2169" s="2" t="s">
        <v>3924</v>
      </c>
      <c r="C2169" s="4">
        <v>20167.364099999999</v>
      </c>
    </row>
    <row r="2170" spans="2:3" x14ac:dyDescent="0.25">
      <c r="B2170" s="2" t="s">
        <v>1299</v>
      </c>
      <c r="C2170" s="4">
        <v>20157.525300000001</v>
      </c>
    </row>
    <row r="2171" spans="2:3" x14ac:dyDescent="0.25">
      <c r="B2171" s="2" t="s">
        <v>2505</v>
      </c>
      <c r="C2171" s="4">
        <v>20156.431499999999</v>
      </c>
    </row>
    <row r="2172" spans="2:3" x14ac:dyDescent="0.25">
      <c r="B2172" s="2" t="s">
        <v>2735</v>
      </c>
      <c r="C2172" s="4">
        <v>20147.348799999996</v>
      </c>
    </row>
    <row r="2173" spans="2:3" x14ac:dyDescent="0.25">
      <c r="B2173" s="2" t="s">
        <v>3925</v>
      </c>
      <c r="C2173" s="4">
        <v>20145.720799999999</v>
      </c>
    </row>
    <row r="2174" spans="2:3" x14ac:dyDescent="0.25">
      <c r="B2174" s="2" t="s">
        <v>2083</v>
      </c>
      <c r="C2174" s="4">
        <v>20136.323800000002</v>
      </c>
    </row>
    <row r="2175" spans="2:3" x14ac:dyDescent="0.25">
      <c r="B2175" s="2" t="s">
        <v>770</v>
      </c>
      <c r="C2175" s="4">
        <v>20128.190699999999</v>
      </c>
    </row>
    <row r="2176" spans="2:3" x14ac:dyDescent="0.25">
      <c r="B2176" s="2" t="s">
        <v>3926</v>
      </c>
      <c r="C2176" s="4">
        <v>20126.540400000002</v>
      </c>
    </row>
    <row r="2177" spans="2:3" x14ac:dyDescent="0.25">
      <c r="B2177" s="2" t="s">
        <v>3927</v>
      </c>
      <c r="C2177" s="4">
        <v>20124.8691</v>
      </c>
    </row>
    <row r="2178" spans="2:3" x14ac:dyDescent="0.25">
      <c r="B2178" s="2" t="s">
        <v>3928</v>
      </c>
      <c r="C2178" s="4">
        <v>20124.124899999999</v>
      </c>
    </row>
    <row r="2179" spans="2:3" x14ac:dyDescent="0.25">
      <c r="B2179" s="2" t="s">
        <v>338</v>
      </c>
      <c r="C2179" s="4">
        <v>20118.113700000002</v>
      </c>
    </row>
    <row r="2180" spans="2:3" x14ac:dyDescent="0.25">
      <c r="B2180" s="2" t="s">
        <v>497</v>
      </c>
      <c r="C2180" s="4">
        <v>20115.4712</v>
      </c>
    </row>
    <row r="2181" spans="2:3" x14ac:dyDescent="0.25">
      <c r="B2181" s="2" t="s">
        <v>251</v>
      </c>
      <c r="C2181" s="4">
        <v>20109.444600000003</v>
      </c>
    </row>
    <row r="2182" spans="2:3" x14ac:dyDescent="0.25">
      <c r="B2182" s="2" t="s">
        <v>3929</v>
      </c>
      <c r="C2182" s="4">
        <v>20101.415099999998</v>
      </c>
    </row>
    <row r="2183" spans="2:3" x14ac:dyDescent="0.25">
      <c r="B2183" s="2" t="s">
        <v>3930</v>
      </c>
      <c r="C2183" s="4">
        <v>20096.308199999999</v>
      </c>
    </row>
    <row r="2184" spans="2:3" x14ac:dyDescent="0.25">
      <c r="B2184" s="2" t="s">
        <v>875</v>
      </c>
      <c r="C2184" s="4">
        <v>20094.911899999999</v>
      </c>
    </row>
    <row r="2185" spans="2:3" x14ac:dyDescent="0.25">
      <c r="B2185" s="2" t="s">
        <v>3931</v>
      </c>
      <c r="C2185" s="4">
        <v>20089.061900000004</v>
      </c>
    </row>
    <row r="2186" spans="2:3" x14ac:dyDescent="0.25">
      <c r="B2186" s="2" t="s">
        <v>3932</v>
      </c>
      <c r="C2186" s="4">
        <v>20086.7179</v>
      </c>
    </row>
    <row r="2187" spans="2:3" x14ac:dyDescent="0.25">
      <c r="B2187" s="2" t="s">
        <v>3933</v>
      </c>
      <c r="C2187" s="4">
        <v>20081.1247</v>
      </c>
    </row>
    <row r="2188" spans="2:3" x14ac:dyDescent="0.25">
      <c r="B2188" s="2" t="s">
        <v>3934</v>
      </c>
      <c r="C2188" s="4">
        <v>20080.085299999999</v>
      </c>
    </row>
    <row r="2189" spans="2:3" x14ac:dyDescent="0.25">
      <c r="B2189" s="2" t="s">
        <v>1657</v>
      </c>
      <c r="C2189" s="4">
        <v>20075.141</v>
      </c>
    </row>
    <row r="2190" spans="2:3" x14ac:dyDescent="0.25">
      <c r="B2190" s="2" t="s">
        <v>3935</v>
      </c>
      <c r="C2190" s="4">
        <v>20065.069800000001</v>
      </c>
    </row>
    <row r="2191" spans="2:3" x14ac:dyDescent="0.25">
      <c r="B2191" s="2" t="s">
        <v>3936</v>
      </c>
      <c r="C2191" s="4">
        <v>20057.419999999998</v>
      </c>
    </row>
    <row r="2192" spans="2:3" x14ac:dyDescent="0.25">
      <c r="B2192" s="2" t="s">
        <v>2378</v>
      </c>
      <c r="C2192" s="4">
        <v>20054.873500000002</v>
      </c>
    </row>
    <row r="2193" spans="2:3" x14ac:dyDescent="0.25">
      <c r="B2193" s="2" t="s">
        <v>3937</v>
      </c>
      <c r="C2193" s="4">
        <v>20053.254000000001</v>
      </c>
    </row>
    <row r="2194" spans="2:3" x14ac:dyDescent="0.25">
      <c r="B2194" s="2" t="s">
        <v>3938</v>
      </c>
      <c r="C2194" s="4">
        <v>20052.760100000003</v>
      </c>
    </row>
    <row r="2195" spans="2:3" x14ac:dyDescent="0.25">
      <c r="B2195" s="2" t="s">
        <v>1608</v>
      </c>
      <c r="C2195" s="4">
        <v>20049.759900000001</v>
      </c>
    </row>
    <row r="2196" spans="2:3" x14ac:dyDescent="0.25">
      <c r="B2196" s="2" t="s">
        <v>3939</v>
      </c>
      <c r="C2196" s="4">
        <v>20047.949000000001</v>
      </c>
    </row>
    <row r="2197" spans="2:3" x14ac:dyDescent="0.25">
      <c r="B2197" s="2" t="s">
        <v>3940</v>
      </c>
      <c r="C2197" s="4">
        <v>20044.6708</v>
      </c>
    </row>
    <row r="2198" spans="2:3" x14ac:dyDescent="0.25">
      <c r="B2198" s="2" t="s">
        <v>3941</v>
      </c>
      <c r="C2198" s="4">
        <v>20040.0095</v>
      </c>
    </row>
    <row r="2199" spans="2:3" x14ac:dyDescent="0.25">
      <c r="B2199" s="2" t="s">
        <v>1929</v>
      </c>
      <c r="C2199" s="4">
        <v>20037.5838</v>
      </c>
    </row>
    <row r="2200" spans="2:3" x14ac:dyDescent="0.25">
      <c r="B2200" s="2" t="s">
        <v>3942</v>
      </c>
      <c r="C2200" s="4">
        <v>20033.039499999999</v>
      </c>
    </row>
    <row r="2201" spans="2:3" x14ac:dyDescent="0.25">
      <c r="B2201" s="2" t="s">
        <v>3943</v>
      </c>
      <c r="C2201" s="4">
        <v>20021.993900000001</v>
      </c>
    </row>
    <row r="2202" spans="2:3" x14ac:dyDescent="0.25">
      <c r="B2202" s="2" t="s">
        <v>3944</v>
      </c>
      <c r="C2202" s="4">
        <v>20011.267499999998</v>
      </c>
    </row>
    <row r="2203" spans="2:3" x14ac:dyDescent="0.25">
      <c r="B2203" s="2" t="s">
        <v>1150</v>
      </c>
      <c r="C2203" s="4">
        <v>20005.025900000001</v>
      </c>
    </row>
    <row r="2204" spans="2:3" x14ac:dyDescent="0.25">
      <c r="B2204" s="2" t="s">
        <v>1637</v>
      </c>
      <c r="C2204" s="4">
        <v>20001.176199999998</v>
      </c>
    </row>
    <row r="2205" spans="2:3" x14ac:dyDescent="0.25">
      <c r="B2205" s="2" t="s">
        <v>3945</v>
      </c>
      <c r="C2205" s="4">
        <v>20000.996200000001</v>
      </c>
    </row>
    <row r="2206" spans="2:3" x14ac:dyDescent="0.25">
      <c r="B2206" s="2" t="s">
        <v>1376</v>
      </c>
      <c r="C2206" s="4">
        <v>19987.4516</v>
      </c>
    </row>
    <row r="2207" spans="2:3" x14ac:dyDescent="0.25">
      <c r="B2207" s="2" t="s">
        <v>3946</v>
      </c>
      <c r="C2207" s="4">
        <v>19984.5651</v>
      </c>
    </row>
    <row r="2208" spans="2:3" x14ac:dyDescent="0.25">
      <c r="B2208" s="2" t="s">
        <v>3947</v>
      </c>
      <c r="C2208" s="4">
        <v>19979.482599999999</v>
      </c>
    </row>
    <row r="2209" spans="2:3" x14ac:dyDescent="0.25">
      <c r="B2209" s="2" t="s">
        <v>3948</v>
      </c>
      <c r="C2209" s="4">
        <v>19978.288100000002</v>
      </c>
    </row>
    <row r="2210" spans="2:3" x14ac:dyDescent="0.25">
      <c r="B2210" s="2" t="s">
        <v>3949</v>
      </c>
      <c r="C2210" s="4">
        <v>19972.765800000001</v>
      </c>
    </row>
    <row r="2211" spans="2:3" x14ac:dyDescent="0.25">
      <c r="B2211" s="2" t="s">
        <v>3950</v>
      </c>
      <c r="C2211" s="4">
        <v>19952.822200000002</v>
      </c>
    </row>
    <row r="2212" spans="2:3" x14ac:dyDescent="0.25">
      <c r="B2212" s="2" t="s">
        <v>456</v>
      </c>
      <c r="C2212" s="4">
        <v>19950.263699999996</v>
      </c>
    </row>
    <row r="2213" spans="2:3" x14ac:dyDescent="0.25">
      <c r="B2213" s="2" t="s">
        <v>3951</v>
      </c>
      <c r="C2213" s="4">
        <v>19948.4192</v>
      </c>
    </row>
    <row r="2214" spans="2:3" x14ac:dyDescent="0.25">
      <c r="B2214" s="2" t="s">
        <v>3952</v>
      </c>
      <c r="C2214" s="4">
        <v>19938.631500000003</v>
      </c>
    </row>
    <row r="2215" spans="2:3" x14ac:dyDescent="0.25">
      <c r="B2215" s="2" t="s">
        <v>3953</v>
      </c>
      <c r="C2215" s="4">
        <v>19911.030600000002</v>
      </c>
    </row>
    <row r="2216" spans="2:3" x14ac:dyDescent="0.25">
      <c r="B2216" s="2" t="s">
        <v>1461</v>
      </c>
      <c r="C2216" s="4">
        <v>19906.088199999998</v>
      </c>
    </row>
    <row r="2217" spans="2:3" x14ac:dyDescent="0.25">
      <c r="B2217" s="2" t="s">
        <v>1852</v>
      </c>
      <c r="C2217" s="4">
        <v>19905.075599999996</v>
      </c>
    </row>
    <row r="2218" spans="2:3" x14ac:dyDescent="0.25">
      <c r="B2218" s="2" t="s">
        <v>168</v>
      </c>
      <c r="C2218" s="4">
        <v>19894.119600000002</v>
      </c>
    </row>
    <row r="2219" spans="2:3" x14ac:dyDescent="0.25">
      <c r="B2219" s="2" t="s">
        <v>719</v>
      </c>
      <c r="C2219" s="4">
        <v>19889.139699999996</v>
      </c>
    </row>
    <row r="2220" spans="2:3" x14ac:dyDescent="0.25">
      <c r="B2220" s="2" t="s">
        <v>3954</v>
      </c>
      <c r="C2220" s="4">
        <v>19881.683100000002</v>
      </c>
    </row>
    <row r="2221" spans="2:3" x14ac:dyDescent="0.25">
      <c r="B2221" s="2" t="s">
        <v>1245</v>
      </c>
      <c r="C2221" s="4">
        <v>19881.012900000002</v>
      </c>
    </row>
    <row r="2222" spans="2:3" x14ac:dyDescent="0.25">
      <c r="B2222" s="2" t="s">
        <v>3955</v>
      </c>
      <c r="C2222" s="4">
        <v>19875.510500000004</v>
      </c>
    </row>
    <row r="2223" spans="2:3" x14ac:dyDescent="0.25">
      <c r="B2223" s="2" t="s">
        <v>3956</v>
      </c>
      <c r="C2223" s="4">
        <v>19875.342000000001</v>
      </c>
    </row>
    <row r="2224" spans="2:3" x14ac:dyDescent="0.25">
      <c r="B2224" s="2" t="s">
        <v>3957</v>
      </c>
      <c r="C2224" s="4">
        <v>19871.1891</v>
      </c>
    </row>
    <row r="2225" spans="2:3" x14ac:dyDescent="0.25">
      <c r="B2225" s="2" t="s">
        <v>3958</v>
      </c>
      <c r="C2225" s="4">
        <v>19867.406299999999</v>
      </c>
    </row>
    <row r="2226" spans="2:3" x14ac:dyDescent="0.25">
      <c r="B2226" s="2" t="s">
        <v>529</v>
      </c>
      <c r="C2226" s="4">
        <v>19858.535099999994</v>
      </c>
    </row>
    <row r="2227" spans="2:3" x14ac:dyDescent="0.25">
      <c r="B2227" s="2" t="s">
        <v>2765</v>
      </c>
      <c r="C2227" s="4">
        <v>19850.177199999998</v>
      </c>
    </row>
    <row r="2228" spans="2:3" x14ac:dyDescent="0.25">
      <c r="B2228" s="2" t="s">
        <v>3959</v>
      </c>
      <c r="C2228" s="4">
        <v>19837.264800000001</v>
      </c>
    </row>
    <row r="2229" spans="2:3" x14ac:dyDescent="0.25">
      <c r="B2229" s="2" t="s">
        <v>3960</v>
      </c>
      <c r="C2229" s="4">
        <v>19836.396700000001</v>
      </c>
    </row>
    <row r="2230" spans="2:3" x14ac:dyDescent="0.25">
      <c r="B2230" s="2" t="s">
        <v>841</v>
      </c>
      <c r="C2230" s="4">
        <v>19821.921999999999</v>
      </c>
    </row>
    <row r="2231" spans="2:3" x14ac:dyDescent="0.25">
      <c r="B2231" s="2" t="s">
        <v>3961</v>
      </c>
      <c r="C2231" s="4">
        <v>19821.384800000003</v>
      </c>
    </row>
    <row r="2232" spans="2:3" x14ac:dyDescent="0.25">
      <c r="B2232" s="2" t="s">
        <v>3962</v>
      </c>
      <c r="C2232" s="4">
        <v>19817.898300000001</v>
      </c>
    </row>
    <row r="2233" spans="2:3" x14ac:dyDescent="0.25">
      <c r="B2233" s="2" t="s">
        <v>3963</v>
      </c>
      <c r="C2233" s="4">
        <v>19817.165300000001</v>
      </c>
    </row>
    <row r="2234" spans="2:3" x14ac:dyDescent="0.25">
      <c r="B2234" s="2" t="s">
        <v>2226</v>
      </c>
      <c r="C2234" s="4">
        <v>19814.692900000002</v>
      </c>
    </row>
    <row r="2235" spans="2:3" x14ac:dyDescent="0.25">
      <c r="B2235" s="2" t="s">
        <v>3964</v>
      </c>
      <c r="C2235" s="4">
        <v>19799.993399999999</v>
      </c>
    </row>
    <row r="2236" spans="2:3" x14ac:dyDescent="0.25">
      <c r="B2236" s="2" t="s">
        <v>1760</v>
      </c>
      <c r="C2236" s="4">
        <v>19790.140899999999</v>
      </c>
    </row>
    <row r="2237" spans="2:3" x14ac:dyDescent="0.25">
      <c r="B2237" s="2" t="s">
        <v>3965</v>
      </c>
      <c r="C2237" s="4">
        <v>19787.4388</v>
      </c>
    </row>
    <row r="2238" spans="2:3" x14ac:dyDescent="0.25">
      <c r="B2238" s="2" t="s">
        <v>551</v>
      </c>
      <c r="C2238" s="4">
        <v>19777.838899999999</v>
      </c>
    </row>
    <row r="2239" spans="2:3" x14ac:dyDescent="0.25">
      <c r="B2239" s="2" t="s">
        <v>3966</v>
      </c>
      <c r="C2239" s="4">
        <v>19771.071499999998</v>
      </c>
    </row>
    <row r="2240" spans="2:3" x14ac:dyDescent="0.25">
      <c r="B2240" s="2" t="s">
        <v>3967</v>
      </c>
      <c r="C2240" s="4">
        <v>19766.108800000002</v>
      </c>
    </row>
    <row r="2241" spans="2:3" x14ac:dyDescent="0.25">
      <c r="B2241" s="2" t="s">
        <v>1593</v>
      </c>
      <c r="C2241" s="4">
        <v>19749.514599999999</v>
      </c>
    </row>
    <row r="2242" spans="2:3" x14ac:dyDescent="0.25">
      <c r="B2242" s="2" t="s">
        <v>673</v>
      </c>
      <c r="C2242" s="4">
        <v>19745.915400000002</v>
      </c>
    </row>
    <row r="2243" spans="2:3" x14ac:dyDescent="0.25">
      <c r="B2243" s="2" t="s">
        <v>400</v>
      </c>
      <c r="C2243" s="4">
        <v>19743.7965</v>
      </c>
    </row>
    <row r="2244" spans="2:3" x14ac:dyDescent="0.25">
      <c r="B2244" s="2" t="s">
        <v>2185</v>
      </c>
      <c r="C2244" s="4">
        <v>19735.249299999999</v>
      </c>
    </row>
    <row r="2245" spans="2:3" x14ac:dyDescent="0.25">
      <c r="B2245" s="2" t="s">
        <v>1701</v>
      </c>
      <c r="C2245" s="4">
        <v>19732.110399999998</v>
      </c>
    </row>
    <row r="2246" spans="2:3" x14ac:dyDescent="0.25">
      <c r="B2246" s="2" t="s">
        <v>3968</v>
      </c>
      <c r="C2246" s="4">
        <v>19730.772199999999</v>
      </c>
    </row>
    <row r="2247" spans="2:3" x14ac:dyDescent="0.25">
      <c r="B2247" s="2" t="s">
        <v>3969</v>
      </c>
      <c r="C2247" s="4">
        <v>19727.9532</v>
      </c>
    </row>
    <row r="2248" spans="2:3" x14ac:dyDescent="0.25">
      <c r="B2248" s="2" t="s">
        <v>3970</v>
      </c>
      <c r="C2248" s="4">
        <v>19727.675599999999</v>
      </c>
    </row>
    <row r="2249" spans="2:3" x14ac:dyDescent="0.25">
      <c r="B2249" s="2" t="s">
        <v>2637</v>
      </c>
      <c r="C2249" s="4">
        <v>19724.930700000001</v>
      </c>
    </row>
    <row r="2250" spans="2:3" x14ac:dyDescent="0.25">
      <c r="B2250" s="2" t="s">
        <v>3971</v>
      </c>
      <c r="C2250" s="4">
        <v>19697.661199999999</v>
      </c>
    </row>
    <row r="2251" spans="2:3" x14ac:dyDescent="0.25">
      <c r="B2251" s="2" t="s">
        <v>3972</v>
      </c>
      <c r="C2251" s="4">
        <v>19697.661199999999</v>
      </c>
    </row>
    <row r="2252" spans="2:3" x14ac:dyDescent="0.25">
      <c r="B2252" s="2" t="s">
        <v>3973</v>
      </c>
      <c r="C2252" s="4">
        <v>19697.661199999999</v>
      </c>
    </row>
    <row r="2253" spans="2:3" x14ac:dyDescent="0.25">
      <c r="B2253" s="2" t="s">
        <v>3974</v>
      </c>
      <c r="C2253" s="4">
        <v>19697.661199999999</v>
      </c>
    </row>
    <row r="2254" spans="2:3" x14ac:dyDescent="0.25">
      <c r="B2254" s="2" t="s">
        <v>3975</v>
      </c>
      <c r="C2254" s="4">
        <v>19697.661199999999</v>
      </c>
    </row>
    <row r="2255" spans="2:3" x14ac:dyDescent="0.25">
      <c r="B2255" s="2" t="s">
        <v>3976</v>
      </c>
      <c r="C2255" s="4">
        <v>19697.661199999999</v>
      </c>
    </row>
    <row r="2256" spans="2:3" x14ac:dyDescent="0.25">
      <c r="B2256" s="2" t="s">
        <v>3977</v>
      </c>
      <c r="C2256" s="4">
        <v>19693.375500000002</v>
      </c>
    </row>
    <row r="2257" spans="2:3" x14ac:dyDescent="0.25">
      <c r="B2257" s="2" t="s">
        <v>521</v>
      </c>
      <c r="C2257" s="4">
        <v>19689.061299999998</v>
      </c>
    </row>
    <row r="2258" spans="2:3" x14ac:dyDescent="0.25">
      <c r="B2258" s="2" t="s">
        <v>3978</v>
      </c>
      <c r="C2258" s="4">
        <v>19688.7585</v>
      </c>
    </row>
    <row r="2259" spans="2:3" x14ac:dyDescent="0.25">
      <c r="B2259" s="2" t="s">
        <v>3979</v>
      </c>
      <c r="C2259" s="4">
        <v>19687.101200000001</v>
      </c>
    </row>
    <row r="2260" spans="2:3" x14ac:dyDescent="0.25">
      <c r="B2260" s="2" t="s">
        <v>1561</v>
      </c>
      <c r="C2260" s="4">
        <v>19686.475599999998</v>
      </c>
    </row>
    <row r="2261" spans="2:3" x14ac:dyDescent="0.25">
      <c r="B2261" s="2" t="s">
        <v>3980</v>
      </c>
      <c r="C2261" s="4">
        <v>19675.403200000001</v>
      </c>
    </row>
    <row r="2262" spans="2:3" x14ac:dyDescent="0.25">
      <c r="B2262" s="2" t="s">
        <v>3981</v>
      </c>
      <c r="C2262" s="4">
        <v>19671.678100000001</v>
      </c>
    </row>
    <row r="2263" spans="2:3" x14ac:dyDescent="0.25">
      <c r="B2263" s="2" t="s">
        <v>3982</v>
      </c>
      <c r="C2263" s="4">
        <v>19663.527999999998</v>
      </c>
    </row>
    <row r="2264" spans="2:3" x14ac:dyDescent="0.25">
      <c r="B2264" s="2" t="s">
        <v>704</v>
      </c>
      <c r="C2264" s="4">
        <v>19655.708999999995</v>
      </c>
    </row>
    <row r="2265" spans="2:3" x14ac:dyDescent="0.25">
      <c r="B2265" s="2" t="s">
        <v>291</v>
      </c>
      <c r="C2265" s="4">
        <v>19655.149399999998</v>
      </c>
    </row>
    <row r="2266" spans="2:3" x14ac:dyDescent="0.25">
      <c r="B2266" s="2" t="s">
        <v>3983</v>
      </c>
      <c r="C2266" s="4">
        <v>19648.599199999997</v>
      </c>
    </row>
    <row r="2267" spans="2:3" x14ac:dyDescent="0.25">
      <c r="B2267" s="2" t="s">
        <v>1640</v>
      </c>
      <c r="C2267" s="4">
        <v>19645.0046</v>
      </c>
    </row>
    <row r="2268" spans="2:3" x14ac:dyDescent="0.25">
      <c r="B2268" s="2" t="s">
        <v>1454</v>
      </c>
      <c r="C2268" s="4">
        <v>19625.594399999998</v>
      </c>
    </row>
    <row r="2269" spans="2:3" x14ac:dyDescent="0.25">
      <c r="B2269" s="2" t="s">
        <v>1894</v>
      </c>
      <c r="C2269" s="4">
        <v>19623.904299999998</v>
      </c>
    </row>
    <row r="2270" spans="2:3" x14ac:dyDescent="0.25">
      <c r="B2270" s="2" t="s">
        <v>2090</v>
      </c>
      <c r="C2270" s="4">
        <v>19604.068200000002</v>
      </c>
    </row>
    <row r="2271" spans="2:3" x14ac:dyDescent="0.25">
      <c r="B2271" s="2" t="s">
        <v>1117</v>
      </c>
      <c r="C2271" s="4">
        <v>19603.822899999999</v>
      </c>
    </row>
    <row r="2272" spans="2:3" x14ac:dyDescent="0.25">
      <c r="B2272" s="2" t="s">
        <v>3984</v>
      </c>
      <c r="C2272" s="4">
        <v>19603.759399999999</v>
      </c>
    </row>
    <row r="2273" spans="2:3" x14ac:dyDescent="0.25">
      <c r="B2273" s="2" t="s">
        <v>3985</v>
      </c>
      <c r="C2273" s="4">
        <v>19594.770400000001</v>
      </c>
    </row>
    <row r="2274" spans="2:3" x14ac:dyDescent="0.25">
      <c r="B2274" s="2" t="s">
        <v>2372</v>
      </c>
      <c r="C2274" s="4">
        <v>19592.635600000005</v>
      </c>
    </row>
    <row r="2275" spans="2:3" x14ac:dyDescent="0.25">
      <c r="B2275" s="2" t="s">
        <v>3986</v>
      </c>
      <c r="C2275" s="4">
        <v>19578.707900000001</v>
      </c>
    </row>
    <row r="2276" spans="2:3" x14ac:dyDescent="0.25">
      <c r="B2276" s="2" t="s">
        <v>2685</v>
      </c>
      <c r="C2276" s="4">
        <v>19573.928400000001</v>
      </c>
    </row>
    <row r="2277" spans="2:3" x14ac:dyDescent="0.25">
      <c r="B2277" s="2" t="s">
        <v>3987</v>
      </c>
      <c r="C2277" s="4">
        <v>19563.505800000003</v>
      </c>
    </row>
    <row r="2278" spans="2:3" x14ac:dyDescent="0.25">
      <c r="B2278" s="2" t="s">
        <v>3988</v>
      </c>
      <c r="C2278" s="4">
        <v>19556.8158</v>
      </c>
    </row>
    <row r="2279" spans="2:3" x14ac:dyDescent="0.25">
      <c r="B2279" s="2" t="s">
        <v>366</v>
      </c>
      <c r="C2279" s="4">
        <v>19548.529000000002</v>
      </c>
    </row>
    <row r="2280" spans="2:3" x14ac:dyDescent="0.25">
      <c r="B2280" s="2" t="s">
        <v>1319</v>
      </c>
      <c r="C2280" s="4">
        <v>19543.756399999998</v>
      </c>
    </row>
    <row r="2281" spans="2:3" x14ac:dyDescent="0.25">
      <c r="B2281" s="2" t="s">
        <v>3989</v>
      </c>
      <c r="C2281" s="4">
        <v>19541.1126</v>
      </c>
    </row>
    <row r="2282" spans="2:3" x14ac:dyDescent="0.25">
      <c r="B2282" s="2" t="s">
        <v>817</v>
      </c>
      <c r="C2282" s="4">
        <v>19538.7078</v>
      </c>
    </row>
    <row r="2283" spans="2:3" x14ac:dyDescent="0.25">
      <c r="B2283" s="2" t="s">
        <v>3990</v>
      </c>
      <c r="C2283" s="4">
        <v>19538.345499999999</v>
      </c>
    </row>
    <row r="2284" spans="2:3" x14ac:dyDescent="0.25">
      <c r="B2284" s="2" t="s">
        <v>3991</v>
      </c>
      <c r="C2284" s="4">
        <v>19534.691800000001</v>
      </c>
    </row>
    <row r="2285" spans="2:3" x14ac:dyDescent="0.25">
      <c r="B2285" s="2" t="s">
        <v>2715</v>
      </c>
      <c r="C2285" s="4">
        <v>19532.661899999999</v>
      </c>
    </row>
    <row r="2286" spans="2:3" x14ac:dyDescent="0.25">
      <c r="B2286" s="2" t="s">
        <v>2383</v>
      </c>
      <c r="C2286" s="4">
        <v>19527.411999999997</v>
      </c>
    </row>
    <row r="2287" spans="2:3" x14ac:dyDescent="0.25">
      <c r="B2287" s="2" t="s">
        <v>3992</v>
      </c>
      <c r="C2287" s="4">
        <v>19525.784199999998</v>
      </c>
    </row>
    <row r="2288" spans="2:3" x14ac:dyDescent="0.25">
      <c r="B2288" s="2" t="s">
        <v>631</v>
      </c>
      <c r="C2288" s="4">
        <v>19519.806799999998</v>
      </c>
    </row>
    <row r="2289" spans="2:3" x14ac:dyDescent="0.25">
      <c r="B2289" s="2" t="s">
        <v>534</v>
      </c>
      <c r="C2289" s="4">
        <v>19516.661599999999</v>
      </c>
    </row>
    <row r="2290" spans="2:3" x14ac:dyDescent="0.25">
      <c r="B2290" s="2" t="s">
        <v>641</v>
      </c>
      <c r="C2290" s="4">
        <v>19502.090800000002</v>
      </c>
    </row>
    <row r="2291" spans="2:3" x14ac:dyDescent="0.25">
      <c r="B2291" s="2" t="s">
        <v>3993</v>
      </c>
      <c r="C2291" s="4">
        <v>19499.028300000002</v>
      </c>
    </row>
    <row r="2292" spans="2:3" x14ac:dyDescent="0.25">
      <c r="B2292" s="2" t="s">
        <v>3994</v>
      </c>
      <c r="C2292" s="4">
        <v>19495.0056</v>
      </c>
    </row>
    <row r="2293" spans="2:3" x14ac:dyDescent="0.25">
      <c r="B2293" s="2" t="s">
        <v>1008</v>
      </c>
      <c r="C2293" s="4">
        <v>19487.3871</v>
      </c>
    </row>
    <row r="2294" spans="2:3" x14ac:dyDescent="0.25">
      <c r="B2294" s="2" t="s">
        <v>3995</v>
      </c>
      <c r="C2294" s="4">
        <v>19480.497599999999</v>
      </c>
    </row>
    <row r="2295" spans="2:3" x14ac:dyDescent="0.25">
      <c r="B2295" s="2" t="s">
        <v>1554</v>
      </c>
      <c r="C2295" s="4">
        <v>19477.628000000001</v>
      </c>
    </row>
    <row r="2296" spans="2:3" x14ac:dyDescent="0.25">
      <c r="B2296" s="2" t="s">
        <v>3996</v>
      </c>
      <c r="C2296" s="4">
        <v>19476.457600000002</v>
      </c>
    </row>
    <row r="2297" spans="2:3" x14ac:dyDescent="0.25">
      <c r="B2297" s="2" t="s">
        <v>663</v>
      </c>
      <c r="C2297" s="4">
        <v>19459.058300000001</v>
      </c>
    </row>
    <row r="2298" spans="2:3" x14ac:dyDescent="0.25">
      <c r="B2298" s="2" t="s">
        <v>3997</v>
      </c>
      <c r="C2298" s="4">
        <v>19453.712399999997</v>
      </c>
    </row>
    <row r="2299" spans="2:3" x14ac:dyDescent="0.25">
      <c r="B2299" s="2" t="s">
        <v>2329</v>
      </c>
      <c r="C2299" s="4">
        <v>19449.413800000002</v>
      </c>
    </row>
    <row r="2300" spans="2:3" x14ac:dyDescent="0.25">
      <c r="B2300" s="2" t="s">
        <v>124</v>
      </c>
      <c r="C2300" s="4">
        <v>19443.2163</v>
      </c>
    </row>
    <row r="2301" spans="2:3" x14ac:dyDescent="0.25">
      <c r="B2301" s="2" t="s">
        <v>3998</v>
      </c>
      <c r="C2301" s="4">
        <v>19441.682200000003</v>
      </c>
    </row>
    <row r="2302" spans="2:3" x14ac:dyDescent="0.25">
      <c r="B2302" s="2" t="s">
        <v>3999</v>
      </c>
      <c r="C2302" s="4">
        <v>19440.2595</v>
      </c>
    </row>
    <row r="2303" spans="2:3" x14ac:dyDescent="0.25">
      <c r="B2303" s="2" t="s">
        <v>2564</v>
      </c>
      <c r="C2303" s="4">
        <v>19435.474200000001</v>
      </c>
    </row>
    <row r="2304" spans="2:3" x14ac:dyDescent="0.25">
      <c r="B2304" s="2" t="s">
        <v>1063</v>
      </c>
      <c r="C2304" s="4">
        <v>19433.180800000002</v>
      </c>
    </row>
    <row r="2305" spans="2:3" x14ac:dyDescent="0.25">
      <c r="B2305" s="2" t="s">
        <v>4000</v>
      </c>
      <c r="C2305" s="4">
        <v>19432.500800000002</v>
      </c>
    </row>
    <row r="2306" spans="2:3" x14ac:dyDescent="0.25">
      <c r="B2306" s="2" t="s">
        <v>4001</v>
      </c>
      <c r="C2306" s="4">
        <v>19428.8701</v>
      </c>
    </row>
    <row r="2307" spans="2:3" x14ac:dyDescent="0.25">
      <c r="B2307" s="2" t="s">
        <v>505</v>
      </c>
      <c r="C2307" s="4">
        <v>19422.233700000004</v>
      </c>
    </row>
    <row r="2308" spans="2:3" x14ac:dyDescent="0.25">
      <c r="B2308" s="2" t="s">
        <v>509</v>
      </c>
      <c r="C2308" s="4">
        <v>19411.392599999999</v>
      </c>
    </row>
    <row r="2309" spans="2:3" x14ac:dyDescent="0.25">
      <c r="B2309" s="2" t="s">
        <v>4002</v>
      </c>
      <c r="C2309" s="4">
        <v>19405.273000000001</v>
      </c>
    </row>
    <row r="2310" spans="2:3" x14ac:dyDescent="0.25">
      <c r="B2310" s="2" t="s">
        <v>4003</v>
      </c>
      <c r="C2310" s="4">
        <v>19390.960800000001</v>
      </c>
    </row>
    <row r="2311" spans="2:3" x14ac:dyDescent="0.25">
      <c r="B2311" s="2" t="s">
        <v>2602</v>
      </c>
      <c r="C2311" s="4">
        <v>19389.945899999999</v>
      </c>
    </row>
    <row r="2312" spans="2:3" x14ac:dyDescent="0.25">
      <c r="B2312" s="2" t="s">
        <v>4004</v>
      </c>
      <c r="C2312" s="4">
        <v>19388.451500000003</v>
      </c>
    </row>
    <row r="2313" spans="2:3" x14ac:dyDescent="0.25">
      <c r="B2313" s="2" t="s">
        <v>467</v>
      </c>
      <c r="C2313" s="4">
        <v>19385.194</v>
      </c>
    </row>
    <row r="2314" spans="2:3" x14ac:dyDescent="0.25">
      <c r="B2314" s="2" t="s">
        <v>1933</v>
      </c>
      <c r="C2314" s="4">
        <v>19385.160299999996</v>
      </c>
    </row>
    <row r="2315" spans="2:3" x14ac:dyDescent="0.25">
      <c r="B2315" s="2" t="s">
        <v>4005</v>
      </c>
      <c r="C2315" s="4">
        <v>19384.5232</v>
      </c>
    </row>
    <row r="2316" spans="2:3" x14ac:dyDescent="0.25">
      <c r="B2316" s="2" t="s">
        <v>2276</v>
      </c>
      <c r="C2316" s="4">
        <v>19379.775099999999</v>
      </c>
    </row>
    <row r="2317" spans="2:3" x14ac:dyDescent="0.25">
      <c r="B2317" s="2" t="s">
        <v>4006</v>
      </c>
      <c r="C2317" s="4">
        <v>19374.052000000003</v>
      </c>
    </row>
    <row r="2318" spans="2:3" x14ac:dyDescent="0.25">
      <c r="B2318" s="2" t="s">
        <v>4007</v>
      </c>
      <c r="C2318" s="4">
        <v>19372.957699999999</v>
      </c>
    </row>
    <row r="2319" spans="2:3" x14ac:dyDescent="0.25">
      <c r="B2319" s="2" t="s">
        <v>4008</v>
      </c>
      <c r="C2319" s="4">
        <v>19361.9133</v>
      </c>
    </row>
    <row r="2320" spans="2:3" x14ac:dyDescent="0.25">
      <c r="B2320" s="2" t="s">
        <v>4009</v>
      </c>
      <c r="C2320" s="4">
        <v>19355.143599999999</v>
      </c>
    </row>
    <row r="2321" spans="2:3" x14ac:dyDescent="0.25">
      <c r="B2321" s="2" t="s">
        <v>4010</v>
      </c>
      <c r="C2321" s="4">
        <v>19349.9882</v>
      </c>
    </row>
    <row r="2322" spans="2:3" x14ac:dyDescent="0.25">
      <c r="B2322" s="2" t="s">
        <v>4011</v>
      </c>
      <c r="C2322" s="4">
        <v>19343.035900000003</v>
      </c>
    </row>
    <row r="2323" spans="2:3" x14ac:dyDescent="0.25">
      <c r="B2323" s="2" t="s">
        <v>2572</v>
      </c>
      <c r="C2323" s="4">
        <v>19341.862799999999</v>
      </c>
    </row>
    <row r="2324" spans="2:3" x14ac:dyDescent="0.25">
      <c r="B2324" s="2" t="s">
        <v>4012</v>
      </c>
      <c r="C2324" s="4">
        <v>19341.862799999999</v>
      </c>
    </row>
    <row r="2325" spans="2:3" x14ac:dyDescent="0.25">
      <c r="B2325" s="2" t="s">
        <v>1060</v>
      </c>
      <c r="C2325" s="4">
        <v>19340.7431</v>
      </c>
    </row>
    <row r="2326" spans="2:3" x14ac:dyDescent="0.25">
      <c r="B2326" s="2" t="s">
        <v>4013</v>
      </c>
      <c r="C2326" s="4">
        <v>19339.627099999998</v>
      </c>
    </row>
    <row r="2327" spans="2:3" x14ac:dyDescent="0.25">
      <c r="B2327" s="2" t="s">
        <v>1044</v>
      </c>
      <c r="C2327" s="4">
        <v>19337.1525</v>
      </c>
    </row>
    <row r="2328" spans="2:3" x14ac:dyDescent="0.25">
      <c r="B2328" s="2" t="s">
        <v>202</v>
      </c>
      <c r="C2328" s="4">
        <v>19334.872799999997</v>
      </c>
    </row>
    <row r="2329" spans="2:3" x14ac:dyDescent="0.25">
      <c r="B2329" s="2" t="s">
        <v>132</v>
      </c>
      <c r="C2329" s="4">
        <v>19334.719700000001</v>
      </c>
    </row>
    <row r="2330" spans="2:3" x14ac:dyDescent="0.25">
      <c r="B2330" s="2" t="s">
        <v>612</v>
      </c>
      <c r="C2330" s="4">
        <v>19330.807700000001</v>
      </c>
    </row>
    <row r="2331" spans="2:3" x14ac:dyDescent="0.25">
      <c r="B2331" s="2" t="s">
        <v>4014</v>
      </c>
      <c r="C2331" s="4">
        <v>19324.310599999997</v>
      </c>
    </row>
    <row r="2332" spans="2:3" x14ac:dyDescent="0.25">
      <c r="B2332" s="2" t="s">
        <v>4015</v>
      </c>
      <c r="C2332" s="4">
        <v>19323.7631</v>
      </c>
    </row>
    <row r="2333" spans="2:3" x14ac:dyDescent="0.25">
      <c r="B2333" s="2" t="s">
        <v>423</v>
      </c>
      <c r="C2333" s="4">
        <v>19323.704000000002</v>
      </c>
    </row>
    <row r="2334" spans="2:3" x14ac:dyDescent="0.25">
      <c r="B2334" s="2" t="s">
        <v>2221</v>
      </c>
      <c r="C2334" s="4">
        <v>19319.7526</v>
      </c>
    </row>
    <row r="2335" spans="2:3" x14ac:dyDescent="0.25">
      <c r="B2335" s="2" t="s">
        <v>1360</v>
      </c>
      <c r="C2335" s="4">
        <v>19303.562600000001</v>
      </c>
    </row>
    <row r="2336" spans="2:3" x14ac:dyDescent="0.25">
      <c r="B2336" s="2" t="s">
        <v>4016</v>
      </c>
      <c r="C2336" s="4">
        <v>19293.162400000001</v>
      </c>
    </row>
    <row r="2337" spans="2:3" x14ac:dyDescent="0.25">
      <c r="B2337" s="2" t="s">
        <v>1932</v>
      </c>
      <c r="C2337" s="4">
        <v>19292.172299999998</v>
      </c>
    </row>
    <row r="2338" spans="2:3" x14ac:dyDescent="0.25">
      <c r="B2338" s="2" t="s">
        <v>4017</v>
      </c>
      <c r="C2338" s="4">
        <v>19270.4558</v>
      </c>
    </row>
    <row r="2339" spans="2:3" x14ac:dyDescent="0.25">
      <c r="B2339" s="2" t="s">
        <v>4018</v>
      </c>
      <c r="C2339" s="4">
        <v>19270.451300000001</v>
      </c>
    </row>
    <row r="2340" spans="2:3" x14ac:dyDescent="0.25">
      <c r="B2340" s="2" t="s">
        <v>418</v>
      </c>
      <c r="C2340" s="4">
        <v>19267.389500000001</v>
      </c>
    </row>
    <row r="2341" spans="2:3" x14ac:dyDescent="0.25">
      <c r="B2341" s="2" t="s">
        <v>740</v>
      </c>
      <c r="C2341" s="4">
        <v>19266.702299999997</v>
      </c>
    </row>
    <row r="2342" spans="2:3" x14ac:dyDescent="0.25">
      <c r="B2342" s="2" t="s">
        <v>4019</v>
      </c>
      <c r="C2342" s="4">
        <v>19265.989299999997</v>
      </c>
    </row>
    <row r="2343" spans="2:3" x14ac:dyDescent="0.25">
      <c r="B2343" s="2" t="s">
        <v>2215</v>
      </c>
      <c r="C2343" s="4">
        <v>19260.257600000001</v>
      </c>
    </row>
    <row r="2344" spans="2:3" x14ac:dyDescent="0.25">
      <c r="B2344" s="2" t="s">
        <v>4020</v>
      </c>
      <c r="C2344" s="4">
        <v>19260.196100000001</v>
      </c>
    </row>
    <row r="2345" spans="2:3" x14ac:dyDescent="0.25">
      <c r="B2345" s="2" t="s">
        <v>4021</v>
      </c>
      <c r="C2345" s="4">
        <v>19257.830599999998</v>
      </c>
    </row>
    <row r="2346" spans="2:3" x14ac:dyDescent="0.25">
      <c r="B2346" s="2" t="s">
        <v>4022</v>
      </c>
      <c r="C2346" s="4">
        <v>19256.0661</v>
      </c>
    </row>
    <row r="2347" spans="2:3" x14ac:dyDescent="0.25">
      <c r="B2347" s="2" t="s">
        <v>4023</v>
      </c>
      <c r="C2347" s="4">
        <v>19255.525699999998</v>
      </c>
    </row>
    <row r="2348" spans="2:3" x14ac:dyDescent="0.25">
      <c r="B2348" s="2" t="s">
        <v>2538</v>
      </c>
      <c r="C2348" s="4">
        <v>19248.404199999997</v>
      </c>
    </row>
    <row r="2349" spans="2:3" x14ac:dyDescent="0.25">
      <c r="B2349" s="2" t="s">
        <v>626</v>
      </c>
      <c r="C2349" s="4">
        <v>19243.409200000002</v>
      </c>
    </row>
    <row r="2350" spans="2:3" x14ac:dyDescent="0.25">
      <c r="B2350" s="2" t="s">
        <v>4024</v>
      </c>
      <c r="C2350" s="4">
        <v>19228.9293</v>
      </c>
    </row>
    <row r="2351" spans="2:3" x14ac:dyDescent="0.25">
      <c r="B2351" s="2" t="s">
        <v>4025</v>
      </c>
      <c r="C2351" s="4">
        <v>19226.9944</v>
      </c>
    </row>
    <row r="2352" spans="2:3" x14ac:dyDescent="0.25">
      <c r="B2352" s="2" t="s">
        <v>4026</v>
      </c>
      <c r="C2352" s="4">
        <v>19226.572899999996</v>
      </c>
    </row>
    <row r="2353" spans="2:3" x14ac:dyDescent="0.25">
      <c r="B2353" s="2" t="s">
        <v>4027</v>
      </c>
      <c r="C2353" s="4">
        <v>19220.167200000004</v>
      </c>
    </row>
    <row r="2354" spans="2:3" x14ac:dyDescent="0.25">
      <c r="B2354" s="2" t="s">
        <v>4028</v>
      </c>
      <c r="C2354" s="4">
        <v>19219.679</v>
      </c>
    </row>
    <row r="2355" spans="2:3" x14ac:dyDescent="0.25">
      <c r="B2355" s="2" t="s">
        <v>4029</v>
      </c>
      <c r="C2355" s="4">
        <v>19218.580699999999</v>
      </c>
    </row>
    <row r="2356" spans="2:3" x14ac:dyDescent="0.25">
      <c r="B2356" s="2" t="s">
        <v>2707</v>
      </c>
      <c r="C2356" s="4">
        <v>19211.577200000003</v>
      </c>
    </row>
    <row r="2357" spans="2:3" x14ac:dyDescent="0.25">
      <c r="B2357" s="2" t="s">
        <v>4030</v>
      </c>
      <c r="C2357" s="4">
        <v>19210.163699999997</v>
      </c>
    </row>
    <row r="2358" spans="2:3" x14ac:dyDescent="0.25">
      <c r="B2358" s="2" t="s">
        <v>4031</v>
      </c>
      <c r="C2358" s="4">
        <v>19209.171600000001</v>
      </c>
    </row>
    <row r="2359" spans="2:3" x14ac:dyDescent="0.25">
      <c r="B2359" s="2" t="s">
        <v>1874</v>
      </c>
      <c r="C2359" s="4">
        <v>19206.167300000001</v>
      </c>
    </row>
    <row r="2360" spans="2:3" x14ac:dyDescent="0.25">
      <c r="B2360" s="2" t="s">
        <v>4032</v>
      </c>
      <c r="C2360" s="4">
        <v>19203.349600000001</v>
      </c>
    </row>
    <row r="2361" spans="2:3" x14ac:dyDescent="0.25">
      <c r="B2361" s="2" t="s">
        <v>4033</v>
      </c>
      <c r="C2361" s="4">
        <v>19202.987499999999</v>
      </c>
    </row>
    <row r="2362" spans="2:3" x14ac:dyDescent="0.25">
      <c r="B2362" s="2" t="s">
        <v>896</v>
      </c>
      <c r="C2362" s="4">
        <v>19200.4355</v>
      </c>
    </row>
    <row r="2363" spans="2:3" x14ac:dyDescent="0.25">
      <c r="B2363" s="2" t="s">
        <v>1290</v>
      </c>
      <c r="C2363" s="4">
        <v>19199.642800000001</v>
      </c>
    </row>
    <row r="2364" spans="2:3" x14ac:dyDescent="0.25">
      <c r="B2364" s="2" t="s">
        <v>216</v>
      </c>
      <c r="C2364" s="4">
        <v>19199.642800000001</v>
      </c>
    </row>
    <row r="2365" spans="2:3" x14ac:dyDescent="0.25">
      <c r="B2365" s="2" t="s">
        <v>2584</v>
      </c>
      <c r="C2365" s="4">
        <v>19194.658499999998</v>
      </c>
    </row>
    <row r="2366" spans="2:3" x14ac:dyDescent="0.25">
      <c r="B2366" s="2" t="s">
        <v>4034</v>
      </c>
      <c r="C2366" s="4">
        <v>19194.0877</v>
      </c>
    </row>
    <row r="2367" spans="2:3" x14ac:dyDescent="0.25">
      <c r="B2367" s="2" t="s">
        <v>2475</v>
      </c>
      <c r="C2367" s="4">
        <v>19187.154999999999</v>
      </c>
    </row>
    <row r="2368" spans="2:3" x14ac:dyDescent="0.25">
      <c r="B2368" s="2" t="s">
        <v>4035</v>
      </c>
      <c r="C2368" s="4">
        <v>19186.032800000001</v>
      </c>
    </row>
    <row r="2369" spans="2:3" x14ac:dyDescent="0.25">
      <c r="B2369" s="2" t="s">
        <v>4036</v>
      </c>
      <c r="C2369" s="4">
        <v>19182.697100000001</v>
      </c>
    </row>
    <row r="2370" spans="2:3" x14ac:dyDescent="0.25">
      <c r="B2370" s="2" t="s">
        <v>2228</v>
      </c>
      <c r="C2370" s="4">
        <v>19175.017800000001</v>
      </c>
    </row>
    <row r="2371" spans="2:3" x14ac:dyDescent="0.25">
      <c r="B2371" s="2" t="s">
        <v>1553</v>
      </c>
      <c r="C2371" s="4">
        <v>19174.897500000003</v>
      </c>
    </row>
    <row r="2372" spans="2:3" x14ac:dyDescent="0.25">
      <c r="B2372" s="2" t="s">
        <v>4037</v>
      </c>
      <c r="C2372" s="4">
        <v>19169.3596</v>
      </c>
    </row>
    <row r="2373" spans="2:3" x14ac:dyDescent="0.25">
      <c r="B2373" s="2" t="s">
        <v>4038</v>
      </c>
      <c r="C2373" s="4">
        <v>19168.944899999999</v>
      </c>
    </row>
    <row r="2374" spans="2:3" x14ac:dyDescent="0.25">
      <c r="B2374" s="2" t="s">
        <v>4039</v>
      </c>
      <c r="C2374" s="4">
        <v>19167.787300000004</v>
      </c>
    </row>
    <row r="2375" spans="2:3" x14ac:dyDescent="0.25">
      <c r="B2375" s="2" t="s">
        <v>4040</v>
      </c>
      <c r="C2375" s="4">
        <v>19155.109700000001</v>
      </c>
    </row>
    <row r="2376" spans="2:3" x14ac:dyDescent="0.25">
      <c r="B2376" s="2" t="s">
        <v>4041</v>
      </c>
      <c r="C2376" s="4">
        <v>19153.8986</v>
      </c>
    </row>
    <row r="2377" spans="2:3" x14ac:dyDescent="0.25">
      <c r="B2377" s="2" t="s">
        <v>4042</v>
      </c>
      <c r="C2377" s="4">
        <v>19149.322300000003</v>
      </c>
    </row>
    <row r="2378" spans="2:3" x14ac:dyDescent="0.25">
      <c r="B2378" s="2" t="s">
        <v>4043</v>
      </c>
      <c r="C2378" s="4">
        <v>19142.892400000001</v>
      </c>
    </row>
    <row r="2379" spans="2:3" x14ac:dyDescent="0.25">
      <c r="B2379" s="2" t="s">
        <v>4044</v>
      </c>
      <c r="C2379" s="4">
        <v>19141.8842</v>
      </c>
    </row>
    <row r="2380" spans="2:3" x14ac:dyDescent="0.25">
      <c r="B2380" s="2" t="s">
        <v>4045</v>
      </c>
      <c r="C2380" s="4">
        <v>19141.315999999999</v>
      </c>
    </row>
    <row r="2381" spans="2:3" x14ac:dyDescent="0.25">
      <c r="B2381" s="2" t="s">
        <v>266</v>
      </c>
      <c r="C2381" s="4">
        <v>19141.264600000002</v>
      </c>
    </row>
    <row r="2382" spans="2:3" x14ac:dyDescent="0.25">
      <c r="B2382" s="2" t="s">
        <v>2054</v>
      </c>
      <c r="C2382" s="4">
        <v>19138.448899999996</v>
      </c>
    </row>
    <row r="2383" spans="2:3" x14ac:dyDescent="0.25">
      <c r="B2383" s="2" t="s">
        <v>4046</v>
      </c>
      <c r="C2383" s="4">
        <v>19138.279399999999</v>
      </c>
    </row>
    <row r="2384" spans="2:3" x14ac:dyDescent="0.25">
      <c r="B2384" s="2" t="s">
        <v>4047</v>
      </c>
      <c r="C2384" s="4">
        <v>19131.511500000001</v>
      </c>
    </row>
    <row r="2385" spans="2:3" x14ac:dyDescent="0.25">
      <c r="B2385" s="2" t="s">
        <v>4048</v>
      </c>
      <c r="C2385" s="4">
        <v>19129.160300000003</v>
      </c>
    </row>
    <row r="2386" spans="2:3" x14ac:dyDescent="0.25">
      <c r="B2386" s="2" t="s">
        <v>4049</v>
      </c>
      <c r="C2386" s="4">
        <v>19127.040499999999</v>
      </c>
    </row>
    <row r="2387" spans="2:3" x14ac:dyDescent="0.25">
      <c r="B2387" s="2" t="s">
        <v>4050</v>
      </c>
      <c r="C2387" s="4">
        <v>19126.995999999999</v>
      </c>
    </row>
    <row r="2388" spans="2:3" x14ac:dyDescent="0.25">
      <c r="B2388" s="2" t="s">
        <v>4051</v>
      </c>
      <c r="C2388" s="4">
        <v>19122.757200000004</v>
      </c>
    </row>
    <row r="2389" spans="2:3" x14ac:dyDescent="0.25">
      <c r="B2389" s="2" t="s">
        <v>4052</v>
      </c>
      <c r="C2389" s="4">
        <v>19116.450100000002</v>
      </c>
    </row>
    <row r="2390" spans="2:3" x14ac:dyDescent="0.25">
      <c r="B2390" s="2" t="s">
        <v>4053</v>
      </c>
      <c r="C2390" s="4">
        <v>19112.928100000001</v>
      </c>
    </row>
    <row r="2391" spans="2:3" x14ac:dyDescent="0.25">
      <c r="B2391" s="2" t="s">
        <v>4054</v>
      </c>
      <c r="C2391" s="4">
        <v>19103.8583</v>
      </c>
    </row>
    <row r="2392" spans="2:3" x14ac:dyDescent="0.25">
      <c r="B2392" s="2" t="s">
        <v>4055</v>
      </c>
      <c r="C2392" s="4">
        <v>19102.8066</v>
      </c>
    </row>
    <row r="2393" spans="2:3" x14ac:dyDescent="0.25">
      <c r="B2393" s="2" t="s">
        <v>4056</v>
      </c>
      <c r="C2393" s="4">
        <v>19097.8262</v>
      </c>
    </row>
    <row r="2394" spans="2:3" x14ac:dyDescent="0.25">
      <c r="B2394" s="2" t="s">
        <v>4057</v>
      </c>
      <c r="C2394" s="4">
        <v>19094.397100000002</v>
      </c>
    </row>
    <row r="2395" spans="2:3" x14ac:dyDescent="0.25">
      <c r="B2395" s="2" t="s">
        <v>4058</v>
      </c>
      <c r="C2395" s="4">
        <v>19084.384699999999</v>
      </c>
    </row>
    <row r="2396" spans="2:3" x14ac:dyDescent="0.25">
      <c r="B2396" s="2" t="s">
        <v>1591</v>
      </c>
      <c r="C2396" s="4">
        <v>19080.828800000003</v>
      </c>
    </row>
    <row r="2397" spans="2:3" x14ac:dyDescent="0.25">
      <c r="B2397" s="2" t="s">
        <v>578</v>
      </c>
      <c r="C2397" s="4">
        <v>19080.2932</v>
      </c>
    </row>
    <row r="2398" spans="2:3" x14ac:dyDescent="0.25">
      <c r="B2398" s="2" t="s">
        <v>2111</v>
      </c>
      <c r="C2398" s="4">
        <v>19077.099199999997</v>
      </c>
    </row>
    <row r="2399" spans="2:3" x14ac:dyDescent="0.25">
      <c r="B2399" s="2" t="s">
        <v>2662</v>
      </c>
      <c r="C2399" s="4">
        <v>19071.274000000001</v>
      </c>
    </row>
    <row r="2400" spans="2:3" x14ac:dyDescent="0.25">
      <c r="B2400" s="2" t="s">
        <v>4059</v>
      </c>
      <c r="C2400" s="4">
        <v>19071.274000000001</v>
      </c>
    </row>
    <row r="2401" spans="2:3" x14ac:dyDescent="0.25">
      <c r="B2401" s="2" t="s">
        <v>4060</v>
      </c>
      <c r="C2401" s="4">
        <v>19071.274000000001</v>
      </c>
    </row>
    <row r="2402" spans="2:3" x14ac:dyDescent="0.25">
      <c r="B2402" s="2" t="s">
        <v>4061</v>
      </c>
      <c r="C2402" s="4">
        <v>19069.0841</v>
      </c>
    </row>
    <row r="2403" spans="2:3" x14ac:dyDescent="0.25">
      <c r="B2403" s="2" t="s">
        <v>4062</v>
      </c>
      <c r="C2403" s="4">
        <v>19066.5245</v>
      </c>
    </row>
    <row r="2404" spans="2:3" x14ac:dyDescent="0.25">
      <c r="B2404" s="2" t="s">
        <v>4063</v>
      </c>
      <c r="C2404" s="4">
        <v>19062.910699999997</v>
      </c>
    </row>
    <row r="2405" spans="2:3" x14ac:dyDescent="0.25">
      <c r="B2405" s="2" t="s">
        <v>453</v>
      </c>
      <c r="C2405" s="4">
        <v>19054.407199999998</v>
      </c>
    </row>
    <row r="2406" spans="2:3" x14ac:dyDescent="0.25">
      <c r="B2406" s="2" t="s">
        <v>4064</v>
      </c>
      <c r="C2406" s="4">
        <v>19052.4529</v>
      </c>
    </row>
    <row r="2407" spans="2:3" x14ac:dyDescent="0.25">
      <c r="B2407" s="2" t="s">
        <v>4065</v>
      </c>
      <c r="C2407" s="4">
        <v>19050.646700000001</v>
      </c>
    </row>
    <row r="2408" spans="2:3" x14ac:dyDescent="0.25">
      <c r="B2408" s="2" t="s">
        <v>4066</v>
      </c>
      <c r="C2408" s="4">
        <v>19045.039799999999</v>
      </c>
    </row>
    <row r="2409" spans="2:3" x14ac:dyDescent="0.25">
      <c r="B2409" s="2" t="s">
        <v>2710</v>
      </c>
      <c r="C2409" s="4">
        <v>19043.400999999998</v>
      </c>
    </row>
    <row r="2410" spans="2:3" x14ac:dyDescent="0.25">
      <c r="B2410" s="2" t="s">
        <v>570</v>
      </c>
      <c r="C2410" s="4">
        <v>19028.029400000003</v>
      </c>
    </row>
    <row r="2411" spans="2:3" x14ac:dyDescent="0.25">
      <c r="B2411" s="2" t="s">
        <v>351</v>
      </c>
      <c r="C2411" s="4">
        <v>19024.729099999997</v>
      </c>
    </row>
    <row r="2412" spans="2:3" x14ac:dyDescent="0.25">
      <c r="B2412" s="2" t="s">
        <v>4067</v>
      </c>
      <c r="C2412" s="4">
        <v>19024.333500000001</v>
      </c>
    </row>
    <row r="2413" spans="2:3" x14ac:dyDescent="0.25">
      <c r="B2413" s="2" t="s">
        <v>4068</v>
      </c>
      <c r="C2413" s="4">
        <v>19017.597999999998</v>
      </c>
    </row>
    <row r="2414" spans="2:3" x14ac:dyDescent="0.25">
      <c r="B2414" s="2" t="s">
        <v>4069</v>
      </c>
      <c r="C2414" s="4">
        <v>19016.863600000001</v>
      </c>
    </row>
    <row r="2415" spans="2:3" x14ac:dyDescent="0.25">
      <c r="B2415" s="2" t="s">
        <v>4070</v>
      </c>
      <c r="C2415" s="4">
        <v>19012.878000000001</v>
      </c>
    </row>
    <row r="2416" spans="2:3" x14ac:dyDescent="0.25">
      <c r="B2416" s="2" t="s">
        <v>4071</v>
      </c>
      <c r="C2416" s="4">
        <v>19007.859899999999</v>
      </c>
    </row>
    <row r="2417" spans="2:3" x14ac:dyDescent="0.25">
      <c r="B2417" s="2" t="s">
        <v>2377</v>
      </c>
      <c r="C2417" s="4">
        <v>19001.901099999999</v>
      </c>
    </row>
    <row r="2418" spans="2:3" x14ac:dyDescent="0.25">
      <c r="B2418" s="2" t="s">
        <v>2352</v>
      </c>
      <c r="C2418" s="4">
        <v>18996.499799999998</v>
      </c>
    </row>
    <row r="2419" spans="2:3" x14ac:dyDescent="0.25">
      <c r="B2419" s="2" t="s">
        <v>4072</v>
      </c>
      <c r="C2419" s="4">
        <v>18989.463900000002</v>
      </c>
    </row>
    <row r="2420" spans="2:3" x14ac:dyDescent="0.25">
      <c r="B2420" s="2" t="s">
        <v>4073</v>
      </c>
      <c r="C2420" s="4">
        <v>18989.320299999999</v>
      </c>
    </row>
    <row r="2421" spans="2:3" x14ac:dyDescent="0.25">
      <c r="B2421" s="2" t="s">
        <v>4074</v>
      </c>
      <c r="C2421" s="4">
        <v>18989.226300000002</v>
      </c>
    </row>
    <row r="2422" spans="2:3" x14ac:dyDescent="0.25">
      <c r="B2422" s="2" t="s">
        <v>561</v>
      </c>
      <c r="C2422" s="4">
        <v>18986.039999999997</v>
      </c>
    </row>
    <row r="2423" spans="2:3" x14ac:dyDescent="0.25">
      <c r="B2423" s="2" t="s">
        <v>4075</v>
      </c>
      <c r="C2423" s="4">
        <v>18978.669000000002</v>
      </c>
    </row>
    <row r="2424" spans="2:3" x14ac:dyDescent="0.25">
      <c r="B2424" s="2" t="s">
        <v>4076</v>
      </c>
      <c r="C2424" s="4">
        <v>18978.598099999999</v>
      </c>
    </row>
    <row r="2425" spans="2:3" x14ac:dyDescent="0.25">
      <c r="B2425" s="2" t="s">
        <v>4077</v>
      </c>
      <c r="C2425" s="4">
        <v>18977.399399999998</v>
      </c>
    </row>
    <row r="2426" spans="2:3" x14ac:dyDescent="0.25">
      <c r="B2426" s="2" t="s">
        <v>4078</v>
      </c>
      <c r="C2426" s="4">
        <v>18965.418100000003</v>
      </c>
    </row>
    <row r="2427" spans="2:3" x14ac:dyDescent="0.25">
      <c r="B2427" s="2" t="s">
        <v>4079</v>
      </c>
      <c r="C2427" s="4">
        <v>18964.587900000002</v>
      </c>
    </row>
    <row r="2428" spans="2:3" x14ac:dyDescent="0.25">
      <c r="B2428" s="2" t="s">
        <v>2241</v>
      </c>
      <c r="C2428" s="4">
        <v>18958.5942</v>
      </c>
    </row>
    <row r="2429" spans="2:3" x14ac:dyDescent="0.25">
      <c r="B2429" s="2" t="s">
        <v>4080</v>
      </c>
      <c r="C2429" s="4">
        <v>18957.472700000002</v>
      </c>
    </row>
    <row r="2430" spans="2:3" x14ac:dyDescent="0.25">
      <c r="B2430" s="2" t="s">
        <v>2170</v>
      </c>
      <c r="C2430" s="4">
        <v>18957.1963</v>
      </c>
    </row>
    <row r="2431" spans="2:3" x14ac:dyDescent="0.25">
      <c r="B2431" s="2" t="s">
        <v>4081</v>
      </c>
      <c r="C2431" s="4">
        <v>18954.591100000001</v>
      </c>
    </row>
    <row r="2432" spans="2:3" x14ac:dyDescent="0.25">
      <c r="B2432" s="2" t="s">
        <v>4082</v>
      </c>
      <c r="C2432" s="4">
        <v>18942.3619</v>
      </c>
    </row>
    <row r="2433" spans="2:3" x14ac:dyDescent="0.25">
      <c r="B2433" s="2" t="s">
        <v>4083</v>
      </c>
      <c r="C2433" s="4">
        <v>18939.2706</v>
      </c>
    </row>
    <row r="2434" spans="2:3" x14ac:dyDescent="0.25">
      <c r="B2434" s="2" t="s">
        <v>693</v>
      </c>
      <c r="C2434" s="4">
        <v>18933.9126</v>
      </c>
    </row>
    <row r="2435" spans="2:3" x14ac:dyDescent="0.25">
      <c r="B2435" s="2" t="s">
        <v>4084</v>
      </c>
      <c r="C2435" s="4">
        <v>18932.088</v>
      </c>
    </row>
    <row r="2436" spans="2:3" x14ac:dyDescent="0.25">
      <c r="B2436" s="2" t="s">
        <v>140</v>
      </c>
      <c r="C2436" s="4">
        <v>18930.1564</v>
      </c>
    </row>
    <row r="2437" spans="2:3" x14ac:dyDescent="0.25">
      <c r="B2437" s="2" t="s">
        <v>1740</v>
      </c>
      <c r="C2437" s="4">
        <v>18925.353299999999</v>
      </c>
    </row>
    <row r="2438" spans="2:3" x14ac:dyDescent="0.25">
      <c r="B2438" s="2" t="s">
        <v>342</v>
      </c>
      <c r="C2438" s="4">
        <v>18912.781799999997</v>
      </c>
    </row>
    <row r="2439" spans="2:3" x14ac:dyDescent="0.25">
      <c r="B2439" s="2" t="s">
        <v>324</v>
      </c>
      <c r="C2439" s="4">
        <v>18910.664000000001</v>
      </c>
    </row>
    <row r="2440" spans="2:3" x14ac:dyDescent="0.25">
      <c r="B2440" s="2" t="s">
        <v>4085</v>
      </c>
      <c r="C2440" s="4">
        <v>18909.120500000001</v>
      </c>
    </row>
    <row r="2441" spans="2:3" x14ac:dyDescent="0.25">
      <c r="B2441" s="2" t="s">
        <v>4086</v>
      </c>
      <c r="C2441" s="4">
        <v>18905.042600000001</v>
      </c>
    </row>
    <row r="2442" spans="2:3" x14ac:dyDescent="0.25">
      <c r="B2442" s="2" t="s">
        <v>4087</v>
      </c>
      <c r="C2442" s="4">
        <v>18904.760899999997</v>
      </c>
    </row>
    <row r="2443" spans="2:3" x14ac:dyDescent="0.25">
      <c r="B2443" s="2" t="s">
        <v>1782</v>
      </c>
      <c r="C2443" s="4">
        <v>18902.001700000004</v>
      </c>
    </row>
    <row r="2444" spans="2:3" x14ac:dyDescent="0.25">
      <c r="B2444" s="2" t="s">
        <v>4088</v>
      </c>
      <c r="C2444" s="4">
        <v>18900.937299999998</v>
      </c>
    </row>
    <row r="2445" spans="2:3" x14ac:dyDescent="0.25">
      <c r="B2445" s="2" t="s">
        <v>1520</v>
      </c>
      <c r="C2445" s="4">
        <v>18896.9516</v>
      </c>
    </row>
    <row r="2446" spans="2:3" x14ac:dyDescent="0.25">
      <c r="B2446" s="2" t="s">
        <v>4089</v>
      </c>
      <c r="C2446" s="4">
        <v>18893.355299999999</v>
      </c>
    </row>
    <row r="2447" spans="2:3" x14ac:dyDescent="0.25">
      <c r="B2447" s="2" t="s">
        <v>4090</v>
      </c>
      <c r="C2447" s="4">
        <v>18892.000300000003</v>
      </c>
    </row>
    <row r="2448" spans="2:3" x14ac:dyDescent="0.25">
      <c r="B2448" s="2" t="s">
        <v>4091</v>
      </c>
      <c r="C2448" s="4">
        <v>18883.6237</v>
      </c>
    </row>
    <row r="2449" spans="2:3" x14ac:dyDescent="0.25">
      <c r="B2449" s="2" t="s">
        <v>1957</v>
      </c>
      <c r="C2449" s="4">
        <v>18882.1607</v>
      </c>
    </row>
    <row r="2450" spans="2:3" x14ac:dyDescent="0.25">
      <c r="B2450" s="2" t="s">
        <v>4092</v>
      </c>
      <c r="C2450" s="4">
        <v>18881.303199999998</v>
      </c>
    </row>
    <row r="2451" spans="2:3" x14ac:dyDescent="0.25">
      <c r="B2451" s="2" t="s">
        <v>4093</v>
      </c>
      <c r="C2451" s="4">
        <v>18880.535700000004</v>
      </c>
    </row>
    <row r="2452" spans="2:3" x14ac:dyDescent="0.25">
      <c r="B2452" s="2" t="s">
        <v>389</v>
      </c>
      <c r="C2452" s="4">
        <v>18872.341700000001</v>
      </c>
    </row>
    <row r="2453" spans="2:3" x14ac:dyDescent="0.25">
      <c r="B2453" s="2" t="s">
        <v>4094</v>
      </c>
      <c r="C2453" s="4">
        <v>18871.941800000001</v>
      </c>
    </row>
    <row r="2454" spans="2:3" x14ac:dyDescent="0.25">
      <c r="B2454" s="2" t="s">
        <v>514</v>
      </c>
      <c r="C2454" s="4">
        <v>18868.224099999999</v>
      </c>
    </row>
    <row r="2455" spans="2:3" x14ac:dyDescent="0.25">
      <c r="B2455" s="2" t="s">
        <v>4095</v>
      </c>
      <c r="C2455" s="4">
        <v>18865.763999999999</v>
      </c>
    </row>
    <row r="2456" spans="2:3" x14ac:dyDescent="0.25">
      <c r="B2456" s="2" t="s">
        <v>4096</v>
      </c>
      <c r="C2456" s="4">
        <v>18865.763999999999</v>
      </c>
    </row>
    <row r="2457" spans="2:3" x14ac:dyDescent="0.25">
      <c r="B2457" s="2" t="s">
        <v>1946</v>
      </c>
      <c r="C2457" s="4">
        <v>18865.763999999999</v>
      </c>
    </row>
    <row r="2458" spans="2:3" x14ac:dyDescent="0.25">
      <c r="B2458" s="2" t="s">
        <v>4097</v>
      </c>
      <c r="C2458" s="4">
        <v>18865.763999999999</v>
      </c>
    </row>
    <row r="2459" spans="2:3" x14ac:dyDescent="0.25">
      <c r="B2459" s="2" t="s">
        <v>416</v>
      </c>
      <c r="C2459" s="4">
        <v>18865.763999999999</v>
      </c>
    </row>
    <row r="2460" spans="2:3" x14ac:dyDescent="0.25">
      <c r="B2460" s="2" t="s">
        <v>1076</v>
      </c>
      <c r="C2460" s="4">
        <v>18865.035599999999</v>
      </c>
    </row>
    <row r="2461" spans="2:3" x14ac:dyDescent="0.25">
      <c r="B2461" s="2" t="s">
        <v>2414</v>
      </c>
      <c r="C2461" s="4">
        <v>18858.328000000001</v>
      </c>
    </row>
    <row r="2462" spans="2:3" x14ac:dyDescent="0.25">
      <c r="B2462" s="2" t="s">
        <v>1477</v>
      </c>
      <c r="C2462" s="4">
        <v>18847.2775</v>
      </c>
    </row>
    <row r="2463" spans="2:3" x14ac:dyDescent="0.25">
      <c r="B2463" s="2" t="s">
        <v>4098</v>
      </c>
      <c r="C2463" s="4">
        <v>18842.032800000001</v>
      </c>
    </row>
    <row r="2464" spans="2:3" x14ac:dyDescent="0.25">
      <c r="B2464" s="2" t="s">
        <v>854</v>
      </c>
      <c r="C2464" s="4">
        <v>18840.944299999999</v>
      </c>
    </row>
    <row r="2465" spans="2:3" x14ac:dyDescent="0.25">
      <c r="B2465" s="2" t="s">
        <v>4099</v>
      </c>
      <c r="C2465" s="4">
        <v>18836.929199999999</v>
      </c>
    </row>
    <row r="2466" spans="2:3" x14ac:dyDescent="0.25">
      <c r="B2466" s="2" t="s">
        <v>4100</v>
      </c>
      <c r="C2466" s="4">
        <v>18833.6034</v>
      </c>
    </row>
    <row r="2467" spans="2:3" x14ac:dyDescent="0.25">
      <c r="B2467" s="2" t="s">
        <v>4101</v>
      </c>
      <c r="C2467" s="4">
        <v>18832.717199999999</v>
      </c>
    </row>
    <row r="2468" spans="2:3" x14ac:dyDescent="0.25">
      <c r="B2468" s="2" t="s">
        <v>131</v>
      </c>
      <c r="C2468" s="4">
        <v>18824.061299999998</v>
      </c>
    </row>
    <row r="2469" spans="2:3" x14ac:dyDescent="0.25">
      <c r="B2469" s="2" t="s">
        <v>4102</v>
      </c>
      <c r="C2469" s="4">
        <v>18821.848099999999</v>
      </c>
    </row>
    <row r="2470" spans="2:3" x14ac:dyDescent="0.25">
      <c r="B2470" s="2" t="s">
        <v>1112</v>
      </c>
      <c r="C2470" s="4">
        <v>18819.034899999995</v>
      </c>
    </row>
    <row r="2471" spans="2:3" x14ac:dyDescent="0.25">
      <c r="B2471" s="2" t="s">
        <v>4103</v>
      </c>
      <c r="C2471" s="4">
        <v>18814.217999999997</v>
      </c>
    </row>
    <row r="2472" spans="2:3" x14ac:dyDescent="0.25">
      <c r="B2472" s="2" t="s">
        <v>4104</v>
      </c>
      <c r="C2472" s="4">
        <v>18813.687399999999</v>
      </c>
    </row>
    <row r="2473" spans="2:3" x14ac:dyDescent="0.25">
      <c r="B2473" s="2" t="s">
        <v>4105</v>
      </c>
      <c r="C2473" s="4">
        <v>18810.634999999998</v>
      </c>
    </row>
    <row r="2474" spans="2:3" x14ac:dyDescent="0.25">
      <c r="B2474" s="2" t="s">
        <v>1713</v>
      </c>
      <c r="C2474" s="4">
        <v>18796.929799999998</v>
      </c>
    </row>
    <row r="2475" spans="2:3" x14ac:dyDescent="0.25">
      <c r="B2475" s="2" t="s">
        <v>4106</v>
      </c>
      <c r="C2475" s="4">
        <v>18774.156599999998</v>
      </c>
    </row>
    <row r="2476" spans="2:3" x14ac:dyDescent="0.25">
      <c r="B2476" s="2" t="s">
        <v>905</v>
      </c>
      <c r="C2476" s="4">
        <v>18736.299800000001</v>
      </c>
    </row>
    <row r="2477" spans="2:3" x14ac:dyDescent="0.25">
      <c r="B2477" s="2" t="s">
        <v>4107</v>
      </c>
      <c r="C2477" s="4">
        <v>18735.5131</v>
      </c>
    </row>
    <row r="2478" spans="2:3" x14ac:dyDescent="0.25">
      <c r="B2478" s="2" t="s">
        <v>1971</v>
      </c>
      <c r="C2478" s="4">
        <v>18732.851600000002</v>
      </c>
    </row>
    <row r="2479" spans="2:3" x14ac:dyDescent="0.25">
      <c r="B2479" s="2" t="s">
        <v>4108</v>
      </c>
      <c r="C2479" s="4">
        <v>18729.270099999998</v>
      </c>
    </row>
    <row r="2480" spans="2:3" x14ac:dyDescent="0.25">
      <c r="B2480" s="2" t="s">
        <v>311</v>
      </c>
      <c r="C2480" s="4">
        <v>18725.0013</v>
      </c>
    </row>
    <row r="2481" spans="2:3" x14ac:dyDescent="0.25">
      <c r="B2481" s="2" t="s">
        <v>4109</v>
      </c>
      <c r="C2481" s="4">
        <v>18722.580900000001</v>
      </c>
    </row>
    <row r="2482" spans="2:3" x14ac:dyDescent="0.25">
      <c r="B2482" s="2" t="s">
        <v>4110</v>
      </c>
      <c r="C2482" s="4">
        <v>18722.506399999998</v>
      </c>
    </row>
    <row r="2483" spans="2:3" x14ac:dyDescent="0.25">
      <c r="B2483" s="2" t="s">
        <v>1833</v>
      </c>
      <c r="C2483" s="4">
        <v>18703.876700000001</v>
      </c>
    </row>
    <row r="2484" spans="2:3" x14ac:dyDescent="0.25">
      <c r="B2484" s="2" t="s">
        <v>4111</v>
      </c>
      <c r="C2484" s="4">
        <v>18692.7634</v>
      </c>
    </row>
    <row r="2485" spans="2:3" x14ac:dyDescent="0.25">
      <c r="B2485" s="2" t="s">
        <v>4112</v>
      </c>
      <c r="C2485" s="4">
        <v>18690.769799999998</v>
      </c>
    </row>
    <row r="2486" spans="2:3" x14ac:dyDescent="0.25">
      <c r="B2486" s="2" t="s">
        <v>4113</v>
      </c>
      <c r="C2486" s="4">
        <v>18690.591700000001</v>
      </c>
    </row>
    <row r="2487" spans="2:3" x14ac:dyDescent="0.25">
      <c r="B2487" s="2" t="s">
        <v>2113</v>
      </c>
      <c r="C2487" s="4">
        <v>18689.561800000003</v>
      </c>
    </row>
    <row r="2488" spans="2:3" x14ac:dyDescent="0.25">
      <c r="B2488" s="2" t="s">
        <v>4114</v>
      </c>
      <c r="C2488" s="4">
        <v>18686.318000000003</v>
      </c>
    </row>
    <row r="2489" spans="2:3" x14ac:dyDescent="0.25">
      <c r="B2489" s="2" t="s">
        <v>4115</v>
      </c>
      <c r="C2489" s="4">
        <v>18682.096600000001</v>
      </c>
    </row>
    <row r="2490" spans="2:3" x14ac:dyDescent="0.25">
      <c r="B2490" s="2" t="s">
        <v>4116</v>
      </c>
      <c r="C2490" s="4">
        <v>18680.3105</v>
      </c>
    </row>
    <row r="2491" spans="2:3" x14ac:dyDescent="0.25">
      <c r="B2491" s="2" t="s">
        <v>1004</v>
      </c>
      <c r="C2491" s="4">
        <v>18680.140200000002</v>
      </c>
    </row>
    <row r="2492" spans="2:3" x14ac:dyDescent="0.25">
      <c r="B2492" s="2" t="s">
        <v>4117</v>
      </c>
      <c r="C2492" s="4">
        <v>18676.977599999998</v>
      </c>
    </row>
    <row r="2493" spans="2:3" x14ac:dyDescent="0.25">
      <c r="B2493" s="2" t="s">
        <v>4118</v>
      </c>
      <c r="C2493" s="4">
        <v>18671.820199999998</v>
      </c>
    </row>
    <row r="2494" spans="2:3" x14ac:dyDescent="0.25">
      <c r="B2494" s="2" t="s">
        <v>4119</v>
      </c>
      <c r="C2494" s="4">
        <v>18668.020200000003</v>
      </c>
    </row>
    <row r="2495" spans="2:3" x14ac:dyDescent="0.25">
      <c r="B2495" s="2" t="s">
        <v>1396</v>
      </c>
      <c r="C2495" s="4">
        <v>18658.5383</v>
      </c>
    </row>
    <row r="2496" spans="2:3" x14ac:dyDescent="0.25">
      <c r="B2496" s="2" t="s">
        <v>4120</v>
      </c>
      <c r="C2496" s="4">
        <v>18643.855299999999</v>
      </c>
    </row>
    <row r="2497" spans="2:3" x14ac:dyDescent="0.25">
      <c r="B2497" s="2" t="s">
        <v>4121</v>
      </c>
      <c r="C2497" s="4">
        <v>18632.777000000002</v>
      </c>
    </row>
    <row r="2498" spans="2:3" x14ac:dyDescent="0.25">
      <c r="B2498" s="2" t="s">
        <v>4122</v>
      </c>
      <c r="C2498" s="4">
        <v>18629.509099999999</v>
      </c>
    </row>
    <row r="2499" spans="2:3" x14ac:dyDescent="0.25">
      <c r="B2499" s="2" t="s">
        <v>4123</v>
      </c>
      <c r="C2499" s="4">
        <v>18627.47</v>
      </c>
    </row>
    <row r="2500" spans="2:3" x14ac:dyDescent="0.25">
      <c r="B2500" s="2" t="s">
        <v>1787</v>
      </c>
      <c r="C2500" s="4">
        <v>18621.744299999998</v>
      </c>
    </row>
    <row r="2501" spans="2:3" x14ac:dyDescent="0.25">
      <c r="B2501" s="2" t="s">
        <v>1404</v>
      </c>
      <c r="C2501" s="4">
        <v>18611.596000000001</v>
      </c>
    </row>
    <row r="2502" spans="2:3" x14ac:dyDescent="0.25">
      <c r="B2502" s="2" t="s">
        <v>757</v>
      </c>
      <c r="C2502" s="4">
        <v>18605.759900000001</v>
      </c>
    </row>
    <row r="2503" spans="2:3" x14ac:dyDescent="0.25">
      <c r="B2503" s="2" t="s">
        <v>4124</v>
      </c>
      <c r="C2503" s="4">
        <v>18599.444299999999</v>
      </c>
    </row>
    <row r="2504" spans="2:3" x14ac:dyDescent="0.25">
      <c r="B2504" s="2" t="s">
        <v>4125</v>
      </c>
      <c r="C2504" s="4">
        <v>18597.876399999997</v>
      </c>
    </row>
    <row r="2505" spans="2:3" x14ac:dyDescent="0.25">
      <c r="B2505" s="2" t="s">
        <v>4126</v>
      </c>
      <c r="C2505" s="4">
        <v>18594.000199999999</v>
      </c>
    </row>
    <row r="2506" spans="2:3" x14ac:dyDescent="0.25">
      <c r="B2506" s="2" t="s">
        <v>4127</v>
      </c>
      <c r="C2506" s="4">
        <v>18582.645100000002</v>
      </c>
    </row>
    <row r="2507" spans="2:3" x14ac:dyDescent="0.25">
      <c r="B2507" s="2" t="s">
        <v>1421</v>
      </c>
      <c r="C2507" s="4">
        <v>18581.398699999998</v>
      </c>
    </row>
    <row r="2508" spans="2:3" x14ac:dyDescent="0.25">
      <c r="B2508" s="2" t="s">
        <v>1075</v>
      </c>
      <c r="C2508" s="4">
        <v>18576.799000000003</v>
      </c>
    </row>
    <row r="2509" spans="2:3" x14ac:dyDescent="0.25">
      <c r="B2509" s="2" t="s">
        <v>4128</v>
      </c>
      <c r="C2509" s="4">
        <v>18564.5867</v>
      </c>
    </row>
    <row r="2510" spans="2:3" x14ac:dyDescent="0.25">
      <c r="B2510" s="2" t="s">
        <v>4129</v>
      </c>
      <c r="C2510" s="4">
        <v>18563.613299999997</v>
      </c>
    </row>
    <row r="2511" spans="2:3" x14ac:dyDescent="0.25">
      <c r="B2511" s="2" t="s">
        <v>569</v>
      </c>
      <c r="C2511" s="4">
        <v>18561.370200000001</v>
      </c>
    </row>
    <row r="2512" spans="2:3" x14ac:dyDescent="0.25">
      <c r="B2512" s="2" t="s">
        <v>1573</v>
      </c>
      <c r="C2512" s="4">
        <v>18559.907899999998</v>
      </c>
    </row>
    <row r="2513" spans="2:3" x14ac:dyDescent="0.25">
      <c r="B2513" s="2" t="s">
        <v>4130</v>
      </c>
      <c r="C2513" s="4">
        <v>18555.214400000001</v>
      </c>
    </row>
    <row r="2514" spans="2:3" x14ac:dyDescent="0.25">
      <c r="B2514" s="2" t="s">
        <v>4131</v>
      </c>
      <c r="C2514" s="4">
        <v>18550.262299999999</v>
      </c>
    </row>
    <row r="2515" spans="2:3" x14ac:dyDescent="0.25">
      <c r="B2515" s="2" t="s">
        <v>4132</v>
      </c>
      <c r="C2515" s="4">
        <v>18548.765499999998</v>
      </c>
    </row>
    <row r="2516" spans="2:3" x14ac:dyDescent="0.25">
      <c r="B2516" s="2" t="s">
        <v>677</v>
      </c>
      <c r="C2516" s="4">
        <v>18546.929700000001</v>
      </c>
    </row>
    <row r="2517" spans="2:3" x14ac:dyDescent="0.25">
      <c r="B2517" s="2" t="s">
        <v>4133</v>
      </c>
      <c r="C2517" s="4">
        <v>18534.979400000004</v>
      </c>
    </row>
    <row r="2518" spans="2:3" x14ac:dyDescent="0.25">
      <c r="B2518" s="2" t="s">
        <v>4134</v>
      </c>
      <c r="C2518" s="4">
        <v>18533.164100000002</v>
      </c>
    </row>
    <row r="2519" spans="2:3" x14ac:dyDescent="0.25">
      <c r="B2519" s="2" t="s">
        <v>532</v>
      </c>
      <c r="C2519" s="4">
        <v>18530.734399999998</v>
      </c>
    </row>
    <row r="2520" spans="2:3" x14ac:dyDescent="0.25">
      <c r="B2520" s="2" t="s">
        <v>2266</v>
      </c>
      <c r="C2520" s="4">
        <v>18527.137600000002</v>
      </c>
    </row>
    <row r="2521" spans="2:3" x14ac:dyDescent="0.25">
      <c r="B2521" s="2" t="s">
        <v>4135</v>
      </c>
      <c r="C2521" s="4">
        <v>18523.595399999998</v>
      </c>
    </row>
    <row r="2522" spans="2:3" x14ac:dyDescent="0.25">
      <c r="B2522" s="2" t="s">
        <v>4136</v>
      </c>
      <c r="C2522" s="4">
        <v>18523.245599999998</v>
      </c>
    </row>
    <row r="2523" spans="2:3" x14ac:dyDescent="0.25">
      <c r="B2523" s="2" t="s">
        <v>4137</v>
      </c>
      <c r="C2523" s="4">
        <v>18507.974699999999</v>
      </c>
    </row>
    <row r="2524" spans="2:3" x14ac:dyDescent="0.25">
      <c r="B2524" s="2" t="s">
        <v>4138</v>
      </c>
      <c r="C2524" s="4">
        <v>18505.269400000001</v>
      </c>
    </row>
    <row r="2525" spans="2:3" x14ac:dyDescent="0.25">
      <c r="B2525" s="2" t="s">
        <v>903</v>
      </c>
      <c r="C2525" s="4">
        <v>18503.290799999999</v>
      </c>
    </row>
    <row r="2526" spans="2:3" x14ac:dyDescent="0.25">
      <c r="B2526" s="2" t="s">
        <v>836</v>
      </c>
      <c r="C2526" s="4">
        <v>18501.133699999998</v>
      </c>
    </row>
    <row r="2527" spans="2:3" x14ac:dyDescent="0.25">
      <c r="B2527" s="2" t="s">
        <v>4139</v>
      </c>
      <c r="C2527" s="4">
        <v>18494.813299999998</v>
      </c>
    </row>
    <row r="2528" spans="2:3" x14ac:dyDescent="0.25">
      <c r="B2528" s="2" t="s">
        <v>1953</v>
      </c>
      <c r="C2528" s="4">
        <v>18491.272000000001</v>
      </c>
    </row>
    <row r="2529" spans="2:3" x14ac:dyDescent="0.25">
      <c r="B2529" s="2" t="s">
        <v>4140</v>
      </c>
      <c r="C2529" s="4">
        <v>18484.4928</v>
      </c>
    </row>
    <row r="2530" spans="2:3" x14ac:dyDescent="0.25">
      <c r="B2530" s="2" t="s">
        <v>609</v>
      </c>
      <c r="C2530" s="4">
        <v>18483.708600000002</v>
      </c>
    </row>
    <row r="2531" spans="2:3" x14ac:dyDescent="0.25">
      <c r="B2531" s="2" t="s">
        <v>4141</v>
      </c>
      <c r="C2531" s="4">
        <v>18481.5128</v>
      </c>
    </row>
    <row r="2532" spans="2:3" x14ac:dyDescent="0.25">
      <c r="B2532" s="2" t="s">
        <v>822</v>
      </c>
      <c r="C2532" s="4">
        <v>18479.541499999999</v>
      </c>
    </row>
    <row r="2533" spans="2:3" x14ac:dyDescent="0.25">
      <c r="B2533" s="2" t="s">
        <v>1984</v>
      </c>
      <c r="C2533" s="4">
        <v>18474.9679</v>
      </c>
    </row>
    <row r="2534" spans="2:3" x14ac:dyDescent="0.25">
      <c r="B2534" s="2" t="s">
        <v>4142</v>
      </c>
      <c r="C2534" s="4">
        <v>18471.233399999997</v>
      </c>
    </row>
    <row r="2535" spans="2:3" x14ac:dyDescent="0.25">
      <c r="B2535" s="2" t="s">
        <v>4143</v>
      </c>
      <c r="C2535" s="4">
        <v>18460.677100000001</v>
      </c>
    </row>
    <row r="2536" spans="2:3" x14ac:dyDescent="0.25">
      <c r="B2536" s="2" t="s">
        <v>442</v>
      </c>
      <c r="C2536" s="4">
        <v>18459.4414</v>
      </c>
    </row>
    <row r="2537" spans="2:3" x14ac:dyDescent="0.25">
      <c r="B2537" s="2" t="s">
        <v>4144</v>
      </c>
      <c r="C2537" s="4">
        <v>18453.509699999999</v>
      </c>
    </row>
    <row r="2538" spans="2:3" x14ac:dyDescent="0.25">
      <c r="B2538" s="2" t="s">
        <v>1183</v>
      </c>
      <c r="C2538" s="4">
        <v>18446.959000000003</v>
      </c>
    </row>
    <row r="2539" spans="2:3" x14ac:dyDescent="0.25">
      <c r="B2539" s="2" t="s">
        <v>2589</v>
      </c>
      <c r="C2539" s="4">
        <v>18442.532299999999</v>
      </c>
    </row>
    <row r="2540" spans="2:3" x14ac:dyDescent="0.25">
      <c r="B2540" s="2" t="s">
        <v>4145</v>
      </c>
      <c r="C2540" s="4">
        <v>18425.722300000001</v>
      </c>
    </row>
    <row r="2541" spans="2:3" x14ac:dyDescent="0.25">
      <c r="B2541" s="2" t="s">
        <v>4146</v>
      </c>
      <c r="C2541" s="4">
        <v>18402.655900000002</v>
      </c>
    </row>
    <row r="2542" spans="2:3" x14ac:dyDescent="0.25">
      <c r="B2542" s="2" t="s">
        <v>1908</v>
      </c>
      <c r="C2542" s="4">
        <v>18392.4552</v>
      </c>
    </row>
    <row r="2543" spans="2:3" x14ac:dyDescent="0.25">
      <c r="B2543" s="2" t="s">
        <v>4147</v>
      </c>
      <c r="C2543" s="4">
        <v>18391.281500000001</v>
      </c>
    </row>
    <row r="2544" spans="2:3" x14ac:dyDescent="0.25">
      <c r="B2544" s="2" t="s">
        <v>825</v>
      </c>
      <c r="C2544" s="4">
        <v>18383.231299999996</v>
      </c>
    </row>
    <row r="2545" spans="2:3" x14ac:dyDescent="0.25">
      <c r="B2545" s="2" t="s">
        <v>1343</v>
      </c>
      <c r="C2545" s="4">
        <v>18381.449400000001</v>
      </c>
    </row>
    <row r="2546" spans="2:3" x14ac:dyDescent="0.25">
      <c r="B2546" s="2" t="s">
        <v>4148</v>
      </c>
      <c r="C2546" s="4">
        <v>18379.998500000002</v>
      </c>
    </row>
    <row r="2547" spans="2:3" x14ac:dyDescent="0.25">
      <c r="B2547" s="2" t="s">
        <v>602</v>
      </c>
      <c r="C2547" s="4">
        <v>18371.3475</v>
      </c>
    </row>
    <row r="2548" spans="2:3" x14ac:dyDescent="0.25">
      <c r="B2548" s="2" t="s">
        <v>4149</v>
      </c>
      <c r="C2548" s="4">
        <v>18371.197499999998</v>
      </c>
    </row>
    <row r="2549" spans="2:3" x14ac:dyDescent="0.25">
      <c r="B2549" s="2" t="s">
        <v>4150</v>
      </c>
      <c r="C2549" s="4">
        <v>18368.636500000001</v>
      </c>
    </row>
    <row r="2550" spans="2:3" x14ac:dyDescent="0.25">
      <c r="B2550" s="2" t="s">
        <v>4151</v>
      </c>
      <c r="C2550" s="4">
        <v>18362.8724</v>
      </c>
    </row>
    <row r="2551" spans="2:3" x14ac:dyDescent="0.25">
      <c r="B2551" s="2" t="s">
        <v>430</v>
      </c>
      <c r="C2551" s="4">
        <v>18360.717499999999</v>
      </c>
    </row>
    <row r="2552" spans="2:3" x14ac:dyDescent="0.25">
      <c r="B2552" s="2" t="s">
        <v>1535</v>
      </c>
      <c r="C2552" s="4">
        <v>18352.969999999998</v>
      </c>
    </row>
    <row r="2553" spans="2:3" x14ac:dyDescent="0.25">
      <c r="B2553" s="2" t="s">
        <v>598</v>
      </c>
      <c r="C2553" s="4">
        <v>18346.8236</v>
      </c>
    </row>
    <row r="2554" spans="2:3" x14ac:dyDescent="0.25">
      <c r="B2554" s="2" t="s">
        <v>4152</v>
      </c>
      <c r="C2554" s="4">
        <v>18331.453100000002</v>
      </c>
    </row>
    <row r="2555" spans="2:3" x14ac:dyDescent="0.25">
      <c r="B2555" s="2" t="s">
        <v>4153</v>
      </c>
      <c r="C2555" s="4">
        <v>18323.7857</v>
      </c>
    </row>
    <row r="2556" spans="2:3" x14ac:dyDescent="0.25">
      <c r="B2556" s="2" t="s">
        <v>4154</v>
      </c>
      <c r="C2556" s="4">
        <v>18318.5651</v>
      </c>
    </row>
    <row r="2557" spans="2:3" x14ac:dyDescent="0.25">
      <c r="B2557" s="2" t="s">
        <v>4155</v>
      </c>
      <c r="C2557" s="4">
        <v>18315.969000000001</v>
      </c>
    </row>
    <row r="2558" spans="2:3" x14ac:dyDescent="0.25">
      <c r="B2558" s="2" t="s">
        <v>4156</v>
      </c>
      <c r="C2558" s="4">
        <v>18302.645699999997</v>
      </c>
    </row>
    <row r="2559" spans="2:3" x14ac:dyDescent="0.25">
      <c r="B2559" s="2" t="s">
        <v>4157</v>
      </c>
      <c r="C2559" s="4">
        <v>18299.476200000001</v>
      </c>
    </row>
    <row r="2560" spans="2:3" x14ac:dyDescent="0.25">
      <c r="B2560" s="2" t="s">
        <v>4158</v>
      </c>
      <c r="C2560" s="4">
        <v>18290.685399999998</v>
      </c>
    </row>
    <row r="2561" spans="2:3" x14ac:dyDescent="0.25">
      <c r="B2561" s="2" t="s">
        <v>4159</v>
      </c>
      <c r="C2561" s="4">
        <v>18290.685399999998</v>
      </c>
    </row>
    <row r="2562" spans="2:3" x14ac:dyDescent="0.25">
      <c r="B2562" s="2" t="s">
        <v>2714</v>
      </c>
      <c r="C2562" s="4">
        <v>18290.685399999998</v>
      </c>
    </row>
    <row r="2563" spans="2:3" x14ac:dyDescent="0.25">
      <c r="B2563" s="2" t="s">
        <v>2443</v>
      </c>
      <c r="C2563" s="4">
        <v>18290.685399999998</v>
      </c>
    </row>
    <row r="2564" spans="2:3" x14ac:dyDescent="0.25">
      <c r="B2564" s="2" t="s">
        <v>1711</v>
      </c>
      <c r="C2564" s="4">
        <v>18290.685399999998</v>
      </c>
    </row>
    <row r="2565" spans="2:3" x14ac:dyDescent="0.25">
      <c r="B2565" s="2" t="s">
        <v>4160</v>
      </c>
      <c r="C2565" s="4">
        <v>18290.685399999998</v>
      </c>
    </row>
    <row r="2566" spans="2:3" x14ac:dyDescent="0.25">
      <c r="B2566" s="2" t="s">
        <v>4161</v>
      </c>
      <c r="C2566" s="4">
        <v>18290.685399999998</v>
      </c>
    </row>
    <row r="2567" spans="2:3" x14ac:dyDescent="0.25">
      <c r="B2567" s="2" t="s">
        <v>4162</v>
      </c>
      <c r="C2567" s="4">
        <v>18290.685399999998</v>
      </c>
    </row>
    <row r="2568" spans="2:3" x14ac:dyDescent="0.25">
      <c r="B2568" s="2" t="s">
        <v>2248</v>
      </c>
      <c r="C2568" s="4">
        <v>18288.5386</v>
      </c>
    </row>
    <row r="2569" spans="2:3" x14ac:dyDescent="0.25">
      <c r="B2569" s="2" t="s">
        <v>4163</v>
      </c>
      <c r="C2569" s="4">
        <v>18283.9444</v>
      </c>
    </row>
    <row r="2570" spans="2:3" x14ac:dyDescent="0.25">
      <c r="B2570" s="2" t="s">
        <v>4164</v>
      </c>
      <c r="C2570" s="4">
        <v>18281.205699999999</v>
      </c>
    </row>
    <row r="2571" spans="2:3" x14ac:dyDescent="0.25">
      <c r="B2571" s="2" t="s">
        <v>399</v>
      </c>
      <c r="C2571" s="4">
        <v>18278.0497</v>
      </c>
    </row>
    <row r="2572" spans="2:3" x14ac:dyDescent="0.25">
      <c r="B2572" s="2" t="s">
        <v>4165</v>
      </c>
      <c r="C2572" s="4">
        <v>18275.935500000003</v>
      </c>
    </row>
    <row r="2573" spans="2:3" x14ac:dyDescent="0.25">
      <c r="B2573" s="2" t="s">
        <v>2506</v>
      </c>
      <c r="C2573" s="4">
        <v>18268.601699999999</v>
      </c>
    </row>
    <row r="2574" spans="2:3" x14ac:dyDescent="0.25">
      <c r="B2574" s="2" t="s">
        <v>4166</v>
      </c>
      <c r="C2574" s="4">
        <v>18261.076400000002</v>
      </c>
    </row>
    <row r="2575" spans="2:3" x14ac:dyDescent="0.25">
      <c r="B2575" s="2" t="s">
        <v>4167</v>
      </c>
      <c r="C2575" s="4">
        <v>18257.7526</v>
      </c>
    </row>
    <row r="2576" spans="2:3" x14ac:dyDescent="0.25">
      <c r="B2576" s="2" t="s">
        <v>4168</v>
      </c>
      <c r="C2576" s="4">
        <v>18257.290700000001</v>
      </c>
    </row>
    <row r="2577" spans="2:3" x14ac:dyDescent="0.25">
      <c r="B2577" s="2" t="s">
        <v>2195</v>
      </c>
      <c r="C2577" s="4">
        <v>18256.127799999998</v>
      </c>
    </row>
    <row r="2578" spans="2:3" x14ac:dyDescent="0.25">
      <c r="B2578" s="2" t="s">
        <v>4169</v>
      </c>
      <c r="C2578" s="4">
        <v>18255.813700000002</v>
      </c>
    </row>
    <row r="2579" spans="2:3" x14ac:dyDescent="0.25">
      <c r="B2579" s="2" t="s">
        <v>4170</v>
      </c>
      <c r="C2579" s="4">
        <v>18252.035800000005</v>
      </c>
    </row>
    <row r="2580" spans="2:3" x14ac:dyDescent="0.25">
      <c r="B2580" s="2" t="s">
        <v>666</v>
      </c>
      <c r="C2580" s="4">
        <v>18248.368399999999</v>
      </c>
    </row>
    <row r="2581" spans="2:3" x14ac:dyDescent="0.25">
      <c r="B2581" s="2" t="s">
        <v>4171</v>
      </c>
      <c r="C2581" s="4">
        <v>18245.854200000002</v>
      </c>
    </row>
    <row r="2582" spans="2:3" x14ac:dyDescent="0.25">
      <c r="B2582" s="2" t="s">
        <v>4172</v>
      </c>
      <c r="C2582" s="4">
        <v>18245.244900000002</v>
      </c>
    </row>
    <row r="2583" spans="2:3" x14ac:dyDescent="0.25">
      <c r="B2583" s="2" t="s">
        <v>4173</v>
      </c>
      <c r="C2583" s="4">
        <v>18242.929500000002</v>
      </c>
    </row>
    <row r="2584" spans="2:3" x14ac:dyDescent="0.25">
      <c r="B2584" s="2" t="s">
        <v>4174</v>
      </c>
      <c r="C2584" s="4">
        <v>18241.2435</v>
      </c>
    </row>
    <row r="2585" spans="2:3" x14ac:dyDescent="0.25">
      <c r="B2585" s="2" t="s">
        <v>4175</v>
      </c>
      <c r="C2585" s="4">
        <v>18235.738499999999</v>
      </c>
    </row>
    <row r="2586" spans="2:3" x14ac:dyDescent="0.25">
      <c r="B2586" s="2" t="s">
        <v>4176</v>
      </c>
      <c r="C2586" s="4">
        <v>18235.2343</v>
      </c>
    </row>
    <row r="2587" spans="2:3" x14ac:dyDescent="0.25">
      <c r="B2587" s="2" t="s">
        <v>4177</v>
      </c>
      <c r="C2587" s="4">
        <v>18228.2101</v>
      </c>
    </row>
    <row r="2588" spans="2:3" x14ac:dyDescent="0.25">
      <c r="B2588" s="2" t="s">
        <v>615</v>
      </c>
      <c r="C2588" s="4">
        <v>18227.766599999999</v>
      </c>
    </row>
    <row r="2589" spans="2:3" x14ac:dyDescent="0.25">
      <c r="B2589" s="2" t="s">
        <v>4178</v>
      </c>
      <c r="C2589" s="4">
        <v>18227.719999999998</v>
      </c>
    </row>
    <row r="2590" spans="2:3" x14ac:dyDescent="0.25">
      <c r="B2590" s="2" t="s">
        <v>769</v>
      </c>
      <c r="C2590" s="4">
        <v>18221.441500000001</v>
      </c>
    </row>
    <row r="2591" spans="2:3" x14ac:dyDescent="0.25">
      <c r="B2591" s="2" t="s">
        <v>431</v>
      </c>
      <c r="C2591" s="4">
        <v>18217.757900000001</v>
      </c>
    </row>
    <row r="2592" spans="2:3" x14ac:dyDescent="0.25">
      <c r="B2592" s="2" t="s">
        <v>4179</v>
      </c>
      <c r="C2592" s="4">
        <v>18210.439599999998</v>
      </c>
    </row>
    <row r="2593" spans="2:3" x14ac:dyDescent="0.25">
      <c r="B2593" s="2" t="s">
        <v>4180</v>
      </c>
      <c r="C2593" s="4">
        <v>18210.104800000001</v>
      </c>
    </row>
    <row r="2594" spans="2:3" x14ac:dyDescent="0.25">
      <c r="B2594" s="2" t="s">
        <v>4181</v>
      </c>
      <c r="C2594" s="4">
        <v>18210.026400000002</v>
      </c>
    </row>
    <row r="2595" spans="2:3" x14ac:dyDescent="0.25">
      <c r="B2595" s="2" t="s">
        <v>4182</v>
      </c>
      <c r="C2595" s="4">
        <v>18197.9087</v>
      </c>
    </row>
    <row r="2596" spans="2:3" x14ac:dyDescent="0.25">
      <c r="B2596" s="2" t="s">
        <v>4183</v>
      </c>
      <c r="C2596" s="4">
        <v>18196.474300000002</v>
      </c>
    </row>
    <row r="2597" spans="2:3" x14ac:dyDescent="0.25">
      <c r="B2597" s="2" t="s">
        <v>4184</v>
      </c>
      <c r="C2597" s="4">
        <v>18196.433500000003</v>
      </c>
    </row>
    <row r="2598" spans="2:3" x14ac:dyDescent="0.25">
      <c r="B2598" s="2" t="s">
        <v>4185</v>
      </c>
      <c r="C2598" s="4">
        <v>18196.0249</v>
      </c>
    </row>
    <row r="2599" spans="2:3" x14ac:dyDescent="0.25">
      <c r="B2599" s="2" t="s">
        <v>4186</v>
      </c>
      <c r="C2599" s="4">
        <v>18194.915500000003</v>
      </c>
    </row>
    <row r="2600" spans="2:3" x14ac:dyDescent="0.25">
      <c r="B2600" s="2" t="s">
        <v>4187</v>
      </c>
      <c r="C2600" s="4">
        <v>18194.905500000001</v>
      </c>
    </row>
    <row r="2601" spans="2:3" x14ac:dyDescent="0.25">
      <c r="B2601" s="2" t="s">
        <v>709</v>
      </c>
      <c r="C2601" s="4">
        <v>18194.378000000001</v>
      </c>
    </row>
    <row r="2602" spans="2:3" x14ac:dyDescent="0.25">
      <c r="B2602" s="2" t="s">
        <v>4188</v>
      </c>
      <c r="C2602" s="4">
        <v>18187.142900000003</v>
      </c>
    </row>
    <row r="2603" spans="2:3" x14ac:dyDescent="0.25">
      <c r="B2603" s="2" t="s">
        <v>1919</v>
      </c>
      <c r="C2603" s="4">
        <v>18186.837499999998</v>
      </c>
    </row>
    <row r="2604" spans="2:3" x14ac:dyDescent="0.25">
      <c r="B2604" s="2" t="s">
        <v>4189</v>
      </c>
      <c r="C2604" s="4">
        <v>18186.604199999998</v>
      </c>
    </row>
    <row r="2605" spans="2:3" x14ac:dyDescent="0.25">
      <c r="B2605" s="2" t="s">
        <v>2503</v>
      </c>
      <c r="C2605" s="4">
        <v>18184.496800000001</v>
      </c>
    </row>
    <row r="2606" spans="2:3" x14ac:dyDescent="0.25">
      <c r="B2606" s="2" t="s">
        <v>4190</v>
      </c>
      <c r="C2606" s="4">
        <v>18181.5641</v>
      </c>
    </row>
    <row r="2607" spans="2:3" x14ac:dyDescent="0.25">
      <c r="B2607" s="2" t="s">
        <v>2418</v>
      </c>
      <c r="C2607" s="4">
        <v>18178.152500000004</v>
      </c>
    </row>
    <row r="2608" spans="2:3" x14ac:dyDescent="0.25">
      <c r="B2608" s="2" t="s">
        <v>4191</v>
      </c>
      <c r="C2608" s="4">
        <v>18174.064200000001</v>
      </c>
    </row>
    <row r="2609" spans="2:3" x14ac:dyDescent="0.25">
      <c r="B2609" s="2" t="s">
        <v>4192</v>
      </c>
      <c r="C2609" s="4">
        <v>18173.140200000002</v>
      </c>
    </row>
    <row r="2610" spans="2:3" x14ac:dyDescent="0.25">
      <c r="B2610" s="2" t="s">
        <v>689</v>
      </c>
      <c r="C2610" s="4">
        <v>18171.6872</v>
      </c>
    </row>
    <row r="2611" spans="2:3" x14ac:dyDescent="0.25">
      <c r="B2611" s="2" t="s">
        <v>4193</v>
      </c>
      <c r="C2611" s="4">
        <v>18155.196</v>
      </c>
    </row>
    <row r="2612" spans="2:3" x14ac:dyDescent="0.25">
      <c r="B2612" s="2" t="s">
        <v>4194</v>
      </c>
      <c r="C2612" s="4">
        <v>18154.401300000001</v>
      </c>
    </row>
    <row r="2613" spans="2:3" x14ac:dyDescent="0.25">
      <c r="B2613" s="2" t="s">
        <v>2283</v>
      </c>
      <c r="C2613" s="4">
        <v>18151.804599999999</v>
      </c>
    </row>
    <row r="2614" spans="2:3" x14ac:dyDescent="0.25">
      <c r="B2614" s="2" t="s">
        <v>4195</v>
      </c>
      <c r="C2614" s="4">
        <v>18148.950800000002</v>
      </c>
    </row>
    <row r="2615" spans="2:3" x14ac:dyDescent="0.25">
      <c r="B2615" s="2" t="s">
        <v>1647</v>
      </c>
      <c r="C2615" s="4">
        <v>18134.4895</v>
      </c>
    </row>
    <row r="2616" spans="2:3" x14ac:dyDescent="0.25">
      <c r="B2616" s="2" t="s">
        <v>550</v>
      </c>
      <c r="C2616" s="4">
        <v>18129.138300000002</v>
      </c>
    </row>
    <row r="2617" spans="2:3" x14ac:dyDescent="0.25">
      <c r="B2617" s="2" t="s">
        <v>4196</v>
      </c>
      <c r="C2617" s="4">
        <v>18121.745700000003</v>
      </c>
    </row>
    <row r="2618" spans="2:3" x14ac:dyDescent="0.25">
      <c r="B2618" s="2" t="s">
        <v>4197</v>
      </c>
      <c r="C2618" s="4">
        <v>18120.759699999999</v>
      </c>
    </row>
    <row r="2619" spans="2:3" x14ac:dyDescent="0.25">
      <c r="B2619" s="2" t="s">
        <v>792</v>
      </c>
      <c r="C2619" s="4">
        <v>18118.298299999999</v>
      </c>
    </row>
    <row r="2620" spans="2:3" x14ac:dyDescent="0.25">
      <c r="B2620" s="2" t="s">
        <v>4198</v>
      </c>
      <c r="C2620" s="4">
        <v>18117.710299999999</v>
      </c>
    </row>
    <row r="2621" spans="2:3" x14ac:dyDescent="0.25">
      <c r="B2621" s="2" t="s">
        <v>2256</v>
      </c>
      <c r="C2621" s="4">
        <v>18117.710299999999</v>
      </c>
    </row>
    <row r="2622" spans="2:3" x14ac:dyDescent="0.25">
      <c r="B2622" s="2" t="s">
        <v>4199</v>
      </c>
      <c r="C2622" s="4">
        <v>18117.710299999999</v>
      </c>
    </row>
    <row r="2623" spans="2:3" x14ac:dyDescent="0.25">
      <c r="B2623" s="2" t="s">
        <v>4200</v>
      </c>
      <c r="C2623" s="4">
        <v>18117.250199999999</v>
      </c>
    </row>
    <row r="2624" spans="2:3" x14ac:dyDescent="0.25">
      <c r="B2624" s="2" t="s">
        <v>4201</v>
      </c>
      <c r="C2624" s="4">
        <v>18114.129400000002</v>
      </c>
    </row>
    <row r="2625" spans="2:3" x14ac:dyDescent="0.25">
      <c r="B2625" s="2" t="s">
        <v>4202</v>
      </c>
      <c r="C2625" s="4">
        <v>18110.048600000002</v>
      </c>
    </row>
    <row r="2626" spans="2:3" x14ac:dyDescent="0.25">
      <c r="B2626" s="2" t="s">
        <v>4203</v>
      </c>
      <c r="C2626" s="4">
        <v>18108.330499999996</v>
      </c>
    </row>
    <row r="2627" spans="2:3" x14ac:dyDescent="0.25">
      <c r="B2627" s="2" t="s">
        <v>4204</v>
      </c>
      <c r="C2627" s="4">
        <v>18107.293900000001</v>
      </c>
    </row>
    <row r="2628" spans="2:3" x14ac:dyDescent="0.25">
      <c r="B2628" s="2" t="s">
        <v>4205</v>
      </c>
      <c r="C2628" s="4">
        <v>18102.662400000001</v>
      </c>
    </row>
    <row r="2629" spans="2:3" x14ac:dyDescent="0.25">
      <c r="B2629" s="2" t="s">
        <v>4206</v>
      </c>
      <c r="C2629" s="4">
        <v>18099.513500000001</v>
      </c>
    </row>
    <row r="2630" spans="2:3" x14ac:dyDescent="0.25">
      <c r="B2630" s="2" t="s">
        <v>4207</v>
      </c>
      <c r="C2630" s="4">
        <v>18092.3128</v>
      </c>
    </row>
    <row r="2631" spans="2:3" x14ac:dyDescent="0.25">
      <c r="B2631" s="2" t="s">
        <v>4208</v>
      </c>
      <c r="C2631" s="4">
        <v>18088.637999999999</v>
      </c>
    </row>
    <row r="2632" spans="2:3" x14ac:dyDescent="0.25">
      <c r="B2632" s="2" t="s">
        <v>2305</v>
      </c>
      <c r="C2632" s="4">
        <v>18076.284899999999</v>
      </c>
    </row>
    <row r="2633" spans="2:3" x14ac:dyDescent="0.25">
      <c r="B2633" s="2" t="s">
        <v>4209</v>
      </c>
      <c r="C2633" s="4">
        <v>18075.093800000002</v>
      </c>
    </row>
    <row r="2634" spans="2:3" x14ac:dyDescent="0.25">
      <c r="B2634" s="2" t="s">
        <v>1185</v>
      </c>
      <c r="C2634" s="4">
        <v>18068.933099999998</v>
      </c>
    </row>
    <row r="2635" spans="2:3" x14ac:dyDescent="0.25">
      <c r="B2635" s="2" t="s">
        <v>4210</v>
      </c>
      <c r="C2635" s="4">
        <v>18063.319</v>
      </c>
    </row>
    <row r="2636" spans="2:3" x14ac:dyDescent="0.25">
      <c r="B2636" s="2" t="s">
        <v>4211</v>
      </c>
      <c r="C2636" s="4">
        <v>18061.2513</v>
      </c>
    </row>
    <row r="2637" spans="2:3" x14ac:dyDescent="0.25">
      <c r="B2637" s="2" t="s">
        <v>1025</v>
      </c>
      <c r="C2637" s="4">
        <v>18059.5445</v>
      </c>
    </row>
    <row r="2638" spans="2:3" x14ac:dyDescent="0.25">
      <c r="B2638" s="2" t="s">
        <v>4212</v>
      </c>
      <c r="C2638" s="4">
        <v>18058.456399999999</v>
      </c>
    </row>
    <row r="2639" spans="2:3" x14ac:dyDescent="0.25">
      <c r="B2639" s="2" t="s">
        <v>4213</v>
      </c>
      <c r="C2639" s="4">
        <v>18055.901099999999</v>
      </c>
    </row>
    <row r="2640" spans="2:3" x14ac:dyDescent="0.25">
      <c r="B2640" s="2" t="s">
        <v>1991</v>
      </c>
      <c r="C2640" s="4">
        <v>18047.6103</v>
      </c>
    </row>
    <row r="2641" spans="2:3" x14ac:dyDescent="0.25">
      <c r="B2641" s="2" t="s">
        <v>4214</v>
      </c>
      <c r="C2641" s="4">
        <v>18046.107400000001</v>
      </c>
    </row>
    <row r="2642" spans="2:3" x14ac:dyDescent="0.25">
      <c r="B2642" s="2" t="s">
        <v>4215</v>
      </c>
      <c r="C2642" s="4">
        <v>18042.642</v>
      </c>
    </row>
    <row r="2643" spans="2:3" x14ac:dyDescent="0.25">
      <c r="B2643" s="2" t="s">
        <v>4216</v>
      </c>
      <c r="C2643" s="4">
        <v>18042.642</v>
      </c>
    </row>
    <row r="2644" spans="2:3" x14ac:dyDescent="0.25">
      <c r="B2644" s="2" t="s">
        <v>566</v>
      </c>
      <c r="C2644" s="4">
        <v>18037.544999999998</v>
      </c>
    </row>
    <row r="2645" spans="2:3" x14ac:dyDescent="0.25">
      <c r="B2645" s="2" t="s">
        <v>4217</v>
      </c>
      <c r="C2645" s="4">
        <v>18036.455299999998</v>
      </c>
    </row>
    <row r="2646" spans="2:3" x14ac:dyDescent="0.25">
      <c r="B2646" s="2" t="s">
        <v>188</v>
      </c>
      <c r="C2646" s="4">
        <v>18031.518400000001</v>
      </c>
    </row>
    <row r="2647" spans="2:3" x14ac:dyDescent="0.25">
      <c r="B2647" s="2" t="s">
        <v>4218</v>
      </c>
      <c r="C2647" s="4">
        <v>18025.672200000001</v>
      </c>
    </row>
    <row r="2648" spans="2:3" x14ac:dyDescent="0.25">
      <c r="B2648" s="2" t="s">
        <v>4219</v>
      </c>
      <c r="C2648" s="4">
        <v>18024.994799999997</v>
      </c>
    </row>
    <row r="2649" spans="2:3" x14ac:dyDescent="0.25">
      <c r="B2649" s="2" t="s">
        <v>4220</v>
      </c>
      <c r="C2649" s="4">
        <v>18020.479200000002</v>
      </c>
    </row>
    <row r="2650" spans="2:3" x14ac:dyDescent="0.25">
      <c r="B2650" s="2" t="s">
        <v>2263</v>
      </c>
      <c r="C2650" s="4">
        <v>18017.1217</v>
      </c>
    </row>
    <row r="2651" spans="2:3" x14ac:dyDescent="0.25">
      <c r="B2651" s="2" t="s">
        <v>2161</v>
      </c>
      <c r="C2651" s="4">
        <v>18015.115000000002</v>
      </c>
    </row>
    <row r="2652" spans="2:3" x14ac:dyDescent="0.25">
      <c r="B2652" s="2" t="s">
        <v>4221</v>
      </c>
      <c r="C2652" s="4">
        <v>18014.992900000001</v>
      </c>
    </row>
    <row r="2653" spans="2:3" x14ac:dyDescent="0.25">
      <c r="B2653" s="2" t="s">
        <v>4222</v>
      </c>
      <c r="C2653" s="4">
        <v>18012.663100000002</v>
      </c>
    </row>
    <row r="2654" spans="2:3" x14ac:dyDescent="0.25">
      <c r="B2654" s="2" t="s">
        <v>4223</v>
      </c>
      <c r="C2654" s="4">
        <v>18008.407600000002</v>
      </c>
    </row>
    <row r="2655" spans="2:3" x14ac:dyDescent="0.25">
      <c r="B2655" s="2" t="s">
        <v>4224</v>
      </c>
      <c r="C2655" s="4">
        <v>18005.653300000002</v>
      </c>
    </row>
    <row r="2656" spans="2:3" x14ac:dyDescent="0.25">
      <c r="B2656" s="2" t="s">
        <v>4225</v>
      </c>
      <c r="C2656" s="4">
        <v>18000.081699999999</v>
      </c>
    </row>
    <row r="2657" spans="2:3" x14ac:dyDescent="0.25">
      <c r="B2657" s="2" t="s">
        <v>4226</v>
      </c>
      <c r="C2657" s="4">
        <v>17993.089200000002</v>
      </c>
    </row>
    <row r="2658" spans="2:3" x14ac:dyDescent="0.25">
      <c r="B2658" s="2" t="s">
        <v>2136</v>
      </c>
      <c r="C2658" s="4">
        <v>17975.086000000003</v>
      </c>
    </row>
    <row r="2659" spans="2:3" x14ac:dyDescent="0.25">
      <c r="B2659" s="2" t="s">
        <v>696</v>
      </c>
      <c r="C2659" s="4">
        <v>17962.950700000001</v>
      </c>
    </row>
    <row r="2660" spans="2:3" x14ac:dyDescent="0.25">
      <c r="B2660" s="2" t="s">
        <v>981</v>
      </c>
      <c r="C2660" s="4">
        <v>17938.3256</v>
      </c>
    </row>
    <row r="2661" spans="2:3" x14ac:dyDescent="0.25">
      <c r="B2661" s="2" t="s">
        <v>2135</v>
      </c>
      <c r="C2661" s="4">
        <v>17934.634699999999</v>
      </c>
    </row>
    <row r="2662" spans="2:3" x14ac:dyDescent="0.25">
      <c r="B2662" s="2" t="s">
        <v>4227</v>
      </c>
      <c r="C2662" s="4">
        <v>17931.546999999999</v>
      </c>
    </row>
    <row r="2663" spans="2:3" x14ac:dyDescent="0.25">
      <c r="B2663" s="2" t="s">
        <v>4228</v>
      </c>
      <c r="C2663" s="4">
        <v>17927.320100000001</v>
      </c>
    </row>
    <row r="2664" spans="2:3" x14ac:dyDescent="0.25">
      <c r="B2664" s="2" t="s">
        <v>4229</v>
      </c>
      <c r="C2664" s="4">
        <v>17924.298500000001</v>
      </c>
    </row>
    <row r="2665" spans="2:3" x14ac:dyDescent="0.25">
      <c r="B2665" s="2" t="s">
        <v>4230</v>
      </c>
      <c r="C2665" s="4">
        <v>17924.298500000001</v>
      </c>
    </row>
    <row r="2666" spans="2:3" x14ac:dyDescent="0.25">
      <c r="B2666" s="2" t="s">
        <v>4231</v>
      </c>
      <c r="C2666" s="4">
        <v>17924.298500000001</v>
      </c>
    </row>
    <row r="2667" spans="2:3" x14ac:dyDescent="0.25">
      <c r="B2667" s="2" t="s">
        <v>4232</v>
      </c>
      <c r="C2667" s="4">
        <v>17924.298500000001</v>
      </c>
    </row>
    <row r="2668" spans="2:3" x14ac:dyDescent="0.25">
      <c r="B2668" s="2" t="s">
        <v>1268</v>
      </c>
      <c r="C2668" s="4">
        <v>17922.4758</v>
      </c>
    </row>
    <row r="2669" spans="2:3" x14ac:dyDescent="0.25">
      <c r="B2669" s="2" t="s">
        <v>4233</v>
      </c>
      <c r="C2669" s="4">
        <v>17922.4758</v>
      </c>
    </row>
    <row r="2670" spans="2:3" x14ac:dyDescent="0.25">
      <c r="B2670" s="2" t="s">
        <v>4234</v>
      </c>
      <c r="C2670" s="4">
        <v>17922.4758</v>
      </c>
    </row>
    <row r="2671" spans="2:3" x14ac:dyDescent="0.25">
      <c r="B2671" s="2" t="s">
        <v>4235</v>
      </c>
      <c r="C2671" s="4">
        <v>17912.4522</v>
      </c>
    </row>
    <row r="2672" spans="2:3" x14ac:dyDescent="0.25">
      <c r="B2672" s="2" t="s">
        <v>1483</v>
      </c>
      <c r="C2672" s="4">
        <v>17911.3668</v>
      </c>
    </row>
    <row r="2673" spans="2:3" x14ac:dyDescent="0.25">
      <c r="B2673" s="2" t="s">
        <v>1729</v>
      </c>
      <c r="C2673" s="4">
        <v>17910.5602</v>
      </c>
    </row>
    <row r="2674" spans="2:3" x14ac:dyDescent="0.25">
      <c r="B2674" s="2" t="s">
        <v>4236</v>
      </c>
      <c r="C2674" s="4">
        <v>17906.692800000001</v>
      </c>
    </row>
    <row r="2675" spans="2:3" x14ac:dyDescent="0.25">
      <c r="B2675" s="2" t="s">
        <v>2350</v>
      </c>
      <c r="C2675" s="4">
        <v>17903.129800000002</v>
      </c>
    </row>
    <row r="2676" spans="2:3" x14ac:dyDescent="0.25">
      <c r="B2676" s="2" t="s">
        <v>4237</v>
      </c>
      <c r="C2676" s="4">
        <v>17902.179100000001</v>
      </c>
    </row>
    <row r="2677" spans="2:3" x14ac:dyDescent="0.25">
      <c r="B2677" s="2" t="s">
        <v>1513</v>
      </c>
      <c r="C2677" s="4">
        <v>17897.767099999997</v>
      </c>
    </row>
    <row r="2678" spans="2:3" x14ac:dyDescent="0.25">
      <c r="B2678" s="2" t="s">
        <v>4238</v>
      </c>
      <c r="C2678" s="4">
        <v>17897.690700000003</v>
      </c>
    </row>
    <row r="2679" spans="2:3" x14ac:dyDescent="0.25">
      <c r="B2679" s="2" t="s">
        <v>2089</v>
      </c>
      <c r="C2679" s="4">
        <v>17892.144700000001</v>
      </c>
    </row>
    <row r="2680" spans="2:3" x14ac:dyDescent="0.25">
      <c r="B2680" s="2" t="s">
        <v>1091</v>
      </c>
      <c r="C2680" s="4">
        <v>17889.070599999999</v>
      </c>
    </row>
    <row r="2681" spans="2:3" x14ac:dyDescent="0.25">
      <c r="B2681" s="2" t="s">
        <v>2683</v>
      </c>
      <c r="C2681" s="4">
        <v>17887.153399999999</v>
      </c>
    </row>
    <row r="2682" spans="2:3" x14ac:dyDescent="0.25">
      <c r="B2682" s="2" t="s">
        <v>2600</v>
      </c>
      <c r="C2682" s="4">
        <v>17877.266100000001</v>
      </c>
    </row>
    <row r="2683" spans="2:3" x14ac:dyDescent="0.25">
      <c r="B2683" s="2" t="s">
        <v>4239</v>
      </c>
      <c r="C2683" s="4">
        <v>17871.212300000003</v>
      </c>
    </row>
    <row r="2684" spans="2:3" x14ac:dyDescent="0.25">
      <c r="B2684" s="2" t="s">
        <v>2427</v>
      </c>
      <c r="C2684" s="4">
        <v>17870.3027</v>
      </c>
    </row>
    <row r="2685" spans="2:3" x14ac:dyDescent="0.25">
      <c r="B2685" s="2" t="s">
        <v>4240</v>
      </c>
      <c r="C2685" s="4">
        <v>17864.100200000001</v>
      </c>
    </row>
    <row r="2686" spans="2:3" x14ac:dyDescent="0.25">
      <c r="B2686" s="2" t="s">
        <v>4241</v>
      </c>
      <c r="C2686" s="4">
        <v>17859.627099999998</v>
      </c>
    </row>
    <row r="2687" spans="2:3" x14ac:dyDescent="0.25">
      <c r="B2687" s="2" t="s">
        <v>4242</v>
      </c>
      <c r="C2687" s="4">
        <v>17852.706600000001</v>
      </c>
    </row>
    <row r="2688" spans="2:3" x14ac:dyDescent="0.25">
      <c r="B2688" s="2" t="s">
        <v>4243</v>
      </c>
      <c r="C2688" s="4">
        <v>17849.4794</v>
      </c>
    </row>
    <row r="2689" spans="2:3" x14ac:dyDescent="0.25">
      <c r="B2689" s="2" t="s">
        <v>4244</v>
      </c>
      <c r="C2689" s="4">
        <v>17848.200700000001</v>
      </c>
    </row>
    <row r="2690" spans="2:3" x14ac:dyDescent="0.25">
      <c r="B2690" s="2" t="s">
        <v>4245</v>
      </c>
      <c r="C2690" s="4">
        <v>17848.1414</v>
      </c>
    </row>
    <row r="2691" spans="2:3" x14ac:dyDescent="0.25">
      <c r="B2691" s="2" t="s">
        <v>4246</v>
      </c>
      <c r="C2691" s="4">
        <v>17835.6754</v>
      </c>
    </row>
    <row r="2692" spans="2:3" x14ac:dyDescent="0.25">
      <c r="B2692" s="2" t="s">
        <v>4247</v>
      </c>
      <c r="C2692" s="4">
        <v>17830.147799999999</v>
      </c>
    </row>
    <row r="2693" spans="2:3" x14ac:dyDescent="0.25">
      <c r="B2693" s="2" t="s">
        <v>4248</v>
      </c>
      <c r="C2693" s="4">
        <v>17827.464400000001</v>
      </c>
    </row>
    <row r="2694" spans="2:3" x14ac:dyDescent="0.25">
      <c r="B2694" s="2" t="s">
        <v>4249</v>
      </c>
      <c r="C2694" s="4">
        <v>17818.787899999999</v>
      </c>
    </row>
    <row r="2695" spans="2:3" x14ac:dyDescent="0.25">
      <c r="B2695" s="2" t="s">
        <v>141</v>
      </c>
      <c r="C2695" s="4">
        <v>17815.441600000002</v>
      </c>
    </row>
    <row r="2696" spans="2:3" x14ac:dyDescent="0.25">
      <c r="B2696" s="2" t="s">
        <v>1748</v>
      </c>
      <c r="C2696" s="4">
        <v>17811.027000000002</v>
      </c>
    </row>
    <row r="2697" spans="2:3" x14ac:dyDescent="0.25">
      <c r="B2697" s="2" t="s">
        <v>525</v>
      </c>
      <c r="C2697" s="4">
        <v>17810.690299999998</v>
      </c>
    </row>
    <row r="2698" spans="2:3" x14ac:dyDescent="0.25">
      <c r="B2698" s="2" t="s">
        <v>1031</v>
      </c>
      <c r="C2698" s="4">
        <v>17798.0494</v>
      </c>
    </row>
    <row r="2699" spans="2:3" x14ac:dyDescent="0.25">
      <c r="B2699" s="2" t="s">
        <v>4250</v>
      </c>
      <c r="C2699" s="4">
        <v>17795.4804</v>
      </c>
    </row>
    <row r="2700" spans="2:3" x14ac:dyDescent="0.25">
      <c r="B2700" s="2" t="s">
        <v>4251</v>
      </c>
      <c r="C2700" s="4">
        <v>17784.693899999998</v>
      </c>
    </row>
    <row r="2701" spans="2:3" x14ac:dyDescent="0.25">
      <c r="B2701" s="2" t="s">
        <v>4252</v>
      </c>
      <c r="C2701" s="4">
        <v>17784.4218</v>
      </c>
    </row>
    <row r="2702" spans="2:3" x14ac:dyDescent="0.25">
      <c r="B2702" s="2" t="s">
        <v>1655</v>
      </c>
      <c r="C2702" s="4">
        <v>17782.530600000002</v>
      </c>
    </row>
    <row r="2703" spans="2:3" x14ac:dyDescent="0.25">
      <c r="B2703" s="2" t="s">
        <v>429</v>
      </c>
      <c r="C2703" s="4">
        <v>17778.107800000002</v>
      </c>
    </row>
    <row r="2704" spans="2:3" x14ac:dyDescent="0.25">
      <c r="B2704" s="2" t="s">
        <v>4253</v>
      </c>
      <c r="C2704" s="4">
        <v>17777.2709</v>
      </c>
    </row>
    <row r="2705" spans="2:3" x14ac:dyDescent="0.25">
      <c r="B2705" s="2" t="s">
        <v>4254</v>
      </c>
      <c r="C2705" s="4">
        <v>17773.535599999999</v>
      </c>
    </row>
    <row r="2706" spans="2:3" x14ac:dyDescent="0.25">
      <c r="B2706" s="2" t="s">
        <v>1797</v>
      </c>
      <c r="C2706" s="4">
        <v>17762.7412</v>
      </c>
    </row>
    <row r="2707" spans="2:3" x14ac:dyDescent="0.25">
      <c r="B2707" s="2" t="s">
        <v>232</v>
      </c>
      <c r="C2707" s="4">
        <v>17757.870799999997</v>
      </c>
    </row>
    <row r="2708" spans="2:3" x14ac:dyDescent="0.25">
      <c r="B2708" s="2" t="s">
        <v>2122</v>
      </c>
      <c r="C2708" s="4">
        <v>17754.546600000001</v>
      </c>
    </row>
    <row r="2709" spans="2:3" x14ac:dyDescent="0.25">
      <c r="B2709" s="2" t="s">
        <v>1370</v>
      </c>
      <c r="C2709" s="4">
        <v>17750.445500000002</v>
      </c>
    </row>
    <row r="2710" spans="2:3" x14ac:dyDescent="0.25">
      <c r="B2710" s="2" t="s">
        <v>4255</v>
      </c>
      <c r="C2710" s="4">
        <v>17745.482899999999</v>
      </c>
    </row>
    <row r="2711" spans="2:3" x14ac:dyDescent="0.25">
      <c r="B2711" s="2" t="s">
        <v>1695</v>
      </c>
      <c r="C2711" s="4">
        <v>17743.195400000001</v>
      </c>
    </row>
    <row r="2712" spans="2:3" x14ac:dyDescent="0.25">
      <c r="B2712" s="2" t="s">
        <v>2788</v>
      </c>
      <c r="C2712" s="4">
        <v>17733.782800000001</v>
      </c>
    </row>
    <row r="2713" spans="2:3" x14ac:dyDescent="0.25">
      <c r="B2713" s="2" t="s">
        <v>4256</v>
      </c>
      <c r="C2713" s="4">
        <v>17731.1479</v>
      </c>
    </row>
    <row r="2714" spans="2:3" x14ac:dyDescent="0.25">
      <c r="B2714" s="2" t="s">
        <v>4257</v>
      </c>
      <c r="C2714" s="4">
        <v>17731.1479</v>
      </c>
    </row>
    <row r="2715" spans="2:3" x14ac:dyDescent="0.25">
      <c r="B2715" s="2" t="s">
        <v>2099</v>
      </c>
      <c r="C2715" s="4">
        <v>17728.392899999999</v>
      </c>
    </row>
    <row r="2716" spans="2:3" x14ac:dyDescent="0.25">
      <c r="B2716" s="2" t="s">
        <v>4258</v>
      </c>
      <c r="C2716" s="4">
        <v>17724.284899999999</v>
      </c>
    </row>
    <row r="2717" spans="2:3" x14ac:dyDescent="0.25">
      <c r="B2717" s="2" t="s">
        <v>4259</v>
      </c>
      <c r="C2717" s="4">
        <v>17722.747200000002</v>
      </c>
    </row>
    <row r="2718" spans="2:3" x14ac:dyDescent="0.25">
      <c r="B2718" s="2" t="s">
        <v>2549</v>
      </c>
      <c r="C2718" s="4">
        <v>17714.716100000001</v>
      </c>
    </row>
    <row r="2719" spans="2:3" x14ac:dyDescent="0.25">
      <c r="B2719" s="2" t="s">
        <v>2649</v>
      </c>
      <c r="C2719" s="4">
        <v>17708.354200000002</v>
      </c>
    </row>
    <row r="2720" spans="2:3" x14ac:dyDescent="0.25">
      <c r="B2720" s="2" t="s">
        <v>4260</v>
      </c>
      <c r="C2720" s="4">
        <v>17707.070299999999</v>
      </c>
    </row>
    <row r="2721" spans="2:3" x14ac:dyDescent="0.25">
      <c r="B2721" s="2" t="s">
        <v>1924</v>
      </c>
      <c r="C2721" s="4">
        <v>17701.0108</v>
      </c>
    </row>
    <row r="2722" spans="2:3" x14ac:dyDescent="0.25">
      <c r="B2722" s="2" t="s">
        <v>2410</v>
      </c>
      <c r="C2722" s="4">
        <v>17691.7189</v>
      </c>
    </row>
    <row r="2723" spans="2:3" x14ac:dyDescent="0.25">
      <c r="B2723" s="2" t="s">
        <v>4261</v>
      </c>
      <c r="C2723" s="4">
        <v>17691.646000000001</v>
      </c>
    </row>
    <row r="2724" spans="2:3" x14ac:dyDescent="0.25">
      <c r="B2724" s="2" t="s">
        <v>2068</v>
      </c>
      <c r="C2724" s="4">
        <v>17691.549600000002</v>
      </c>
    </row>
    <row r="2725" spans="2:3" x14ac:dyDescent="0.25">
      <c r="B2725" s="2" t="s">
        <v>1822</v>
      </c>
      <c r="C2725" s="4">
        <v>17688.786</v>
      </c>
    </row>
    <row r="2726" spans="2:3" x14ac:dyDescent="0.25">
      <c r="B2726" s="2" t="s">
        <v>4262</v>
      </c>
      <c r="C2726" s="4">
        <v>17678.3125</v>
      </c>
    </row>
    <row r="2727" spans="2:3" x14ac:dyDescent="0.25">
      <c r="B2727" s="2" t="s">
        <v>4263</v>
      </c>
      <c r="C2727" s="4">
        <v>17676.938299999998</v>
      </c>
    </row>
    <row r="2728" spans="2:3" x14ac:dyDescent="0.25">
      <c r="B2728" s="2" t="s">
        <v>2143</v>
      </c>
      <c r="C2728" s="4">
        <v>17675.6993</v>
      </c>
    </row>
    <row r="2729" spans="2:3" x14ac:dyDescent="0.25">
      <c r="B2729" s="2" t="s">
        <v>4264</v>
      </c>
      <c r="C2729" s="4">
        <v>17674.445299999999</v>
      </c>
    </row>
    <row r="2730" spans="2:3" x14ac:dyDescent="0.25">
      <c r="B2730" s="2" t="s">
        <v>4265</v>
      </c>
      <c r="C2730" s="4">
        <v>17665.2271</v>
      </c>
    </row>
    <row r="2731" spans="2:3" x14ac:dyDescent="0.25">
      <c r="B2731" s="2" t="s">
        <v>4266</v>
      </c>
      <c r="C2731" s="4">
        <v>17664.684700000002</v>
      </c>
    </row>
    <row r="2732" spans="2:3" x14ac:dyDescent="0.25">
      <c r="B2732" s="2" t="s">
        <v>4267</v>
      </c>
      <c r="C2732" s="4">
        <v>17664.0802</v>
      </c>
    </row>
    <row r="2733" spans="2:3" x14ac:dyDescent="0.25">
      <c r="B2733" s="2" t="s">
        <v>4268</v>
      </c>
      <c r="C2733" s="4">
        <v>17659.589900000003</v>
      </c>
    </row>
    <row r="2734" spans="2:3" x14ac:dyDescent="0.25">
      <c r="B2734" s="2" t="s">
        <v>1732</v>
      </c>
      <c r="C2734" s="4">
        <v>17651.979200000002</v>
      </c>
    </row>
    <row r="2735" spans="2:3" x14ac:dyDescent="0.25">
      <c r="B2735" s="2" t="s">
        <v>1643</v>
      </c>
      <c r="C2735" s="4">
        <v>17649.541099999999</v>
      </c>
    </row>
    <row r="2736" spans="2:3" x14ac:dyDescent="0.25">
      <c r="B2736" s="2" t="s">
        <v>2262</v>
      </c>
      <c r="C2736" s="4">
        <v>17647.0173</v>
      </c>
    </row>
    <row r="2737" spans="2:3" x14ac:dyDescent="0.25">
      <c r="B2737" s="2" t="s">
        <v>4269</v>
      </c>
      <c r="C2737" s="4">
        <v>17643.588299999999</v>
      </c>
    </row>
    <row r="2738" spans="2:3" x14ac:dyDescent="0.25">
      <c r="B2738" s="2" t="s">
        <v>314</v>
      </c>
      <c r="C2738" s="4">
        <v>17636.478200000001</v>
      </c>
    </row>
    <row r="2739" spans="2:3" x14ac:dyDescent="0.25">
      <c r="B2739" s="2" t="s">
        <v>4270</v>
      </c>
      <c r="C2739" s="4">
        <v>17627.379800000002</v>
      </c>
    </row>
    <row r="2740" spans="2:3" x14ac:dyDescent="0.25">
      <c r="B2740" s="2" t="s">
        <v>4271</v>
      </c>
      <c r="C2740" s="4">
        <v>17624.867099999999</v>
      </c>
    </row>
    <row r="2741" spans="2:3" x14ac:dyDescent="0.25">
      <c r="B2741" s="2" t="s">
        <v>4272</v>
      </c>
      <c r="C2741" s="4">
        <v>17622.106</v>
      </c>
    </row>
    <row r="2742" spans="2:3" x14ac:dyDescent="0.25">
      <c r="B2742" s="2" t="s">
        <v>4273</v>
      </c>
      <c r="C2742" s="4">
        <v>17620.226600000002</v>
      </c>
    </row>
    <row r="2743" spans="2:3" x14ac:dyDescent="0.25">
      <c r="B2743" s="2" t="s">
        <v>422</v>
      </c>
      <c r="C2743" s="4">
        <v>17615.849999999999</v>
      </c>
    </row>
    <row r="2744" spans="2:3" x14ac:dyDescent="0.25">
      <c r="B2744" s="2" t="s">
        <v>533</v>
      </c>
      <c r="C2744" s="4">
        <v>17611.905799999997</v>
      </c>
    </row>
    <row r="2745" spans="2:3" x14ac:dyDescent="0.25">
      <c r="B2745" s="2" t="s">
        <v>4274</v>
      </c>
      <c r="C2745" s="4">
        <v>17610.491000000002</v>
      </c>
    </row>
    <row r="2746" spans="2:3" x14ac:dyDescent="0.25">
      <c r="B2746" s="2" t="s">
        <v>2062</v>
      </c>
      <c r="C2746" s="4">
        <v>17606.112499999999</v>
      </c>
    </row>
    <row r="2747" spans="2:3" x14ac:dyDescent="0.25">
      <c r="B2747" s="2" t="s">
        <v>4275</v>
      </c>
      <c r="C2747" s="4">
        <v>17605.634000000002</v>
      </c>
    </row>
    <row r="2748" spans="2:3" x14ac:dyDescent="0.25">
      <c r="B2748" s="2" t="s">
        <v>4276</v>
      </c>
      <c r="C2748" s="4">
        <v>17605.583900000001</v>
      </c>
    </row>
    <row r="2749" spans="2:3" x14ac:dyDescent="0.25">
      <c r="B2749" s="2" t="s">
        <v>4277</v>
      </c>
      <c r="C2749" s="4">
        <v>17605.386599999998</v>
      </c>
    </row>
    <row r="2750" spans="2:3" x14ac:dyDescent="0.25">
      <c r="B2750" s="2" t="s">
        <v>695</v>
      </c>
      <c r="C2750" s="4">
        <v>17602.901600000001</v>
      </c>
    </row>
    <row r="2751" spans="2:3" x14ac:dyDescent="0.25">
      <c r="B2751" s="2" t="s">
        <v>1899</v>
      </c>
      <c r="C2751" s="4">
        <v>17598.807700000001</v>
      </c>
    </row>
    <row r="2752" spans="2:3" x14ac:dyDescent="0.25">
      <c r="B2752" s="2" t="s">
        <v>701</v>
      </c>
      <c r="C2752" s="4">
        <v>17594.735499999999</v>
      </c>
    </row>
    <row r="2753" spans="2:3" x14ac:dyDescent="0.25">
      <c r="B2753" s="2" t="s">
        <v>833</v>
      </c>
      <c r="C2753" s="4">
        <v>17574.045600000001</v>
      </c>
    </row>
    <row r="2754" spans="2:3" x14ac:dyDescent="0.25">
      <c r="B2754" s="2" t="s">
        <v>4278</v>
      </c>
      <c r="C2754" s="4">
        <v>17572.417300000001</v>
      </c>
    </row>
    <row r="2755" spans="2:3" x14ac:dyDescent="0.25">
      <c r="B2755" s="2" t="s">
        <v>1286</v>
      </c>
      <c r="C2755" s="4">
        <v>17567.6001</v>
      </c>
    </row>
    <row r="2756" spans="2:3" x14ac:dyDescent="0.25">
      <c r="B2756" s="2" t="s">
        <v>1856</v>
      </c>
      <c r="C2756" s="4">
        <v>17566.7084</v>
      </c>
    </row>
    <row r="2757" spans="2:3" x14ac:dyDescent="0.25">
      <c r="B2757" s="2" t="s">
        <v>990</v>
      </c>
      <c r="C2757" s="4">
        <v>17566.7084</v>
      </c>
    </row>
    <row r="2758" spans="2:3" x14ac:dyDescent="0.25">
      <c r="B2758" s="2" t="s">
        <v>4279</v>
      </c>
      <c r="C2758" s="4">
        <v>17566.7084</v>
      </c>
    </row>
    <row r="2759" spans="2:3" x14ac:dyDescent="0.25">
      <c r="B2759" s="2" t="s">
        <v>4280</v>
      </c>
      <c r="C2759" s="4">
        <v>17565.031900000005</v>
      </c>
    </row>
    <row r="2760" spans="2:3" x14ac:dyDescent="0.25">
      <c r="B2760" s="2" t="s">
        <v>592</v>
      </c>
      <c r="C2760" s="4">
        <v>17561.0468</v>
      </c>
    </row>
    <row r="2761" spans="2:3" x14ac:dyDescent="0.25">
      <c r="B2761" s="2" t="s">
        <v>4281</v>
      </c>
      <c r="C2761" s="4">
        <v>17560.202000000001</v>
      </c>
    </row>
    <row r="2762" spans="2:3" x14ac:dyDescent="0.25">
      <c r="B2762" s="2" t="s">
        <v>4282</v>
      </c>
      <c r="C2762" s="4">
        <v>17559.698400000005</v>
      </c>
    </row>
    <row r="2763" spans="2:3" x14ac:dyDescent="0.25">
      <c r="B2763" s="2" t="s">
        <v>4283</v>
      </c>
      <c r="C2763" s="4">
        <v>17556.680200000003</v>
      </c>
    </row>
    <row r="2764" spans="2:3" x14ac:dyDescent="0.25">
      <c r="B2764" s="2" t="s">
        <v>1225</v>
      </c>
      <c r="C2764" s="4">
        <v>17551.157299999999</v>
      </c>
    </row>
    <row r="2765" spans="2:3" x14ac:dyDescent="0.25">
      <c r="B2765" s="2" t="s">
        <v>4284</v>
      </c>
      <c r="C2765" s="4">
        <v>17549.647799999999</v>
      </c>
    </row>
    <row r="2766" spans="2:3" x14ac:dyDescent="0.25">
      <c r="B2766" s="2" t="s">
        <v>4285</v>
      </c>
      <c r="C2766" s="4">
        <v>17549.307200000003</v>
      </c>
    </row>
    <row r="2767" spans="2:3" x14ac:dyDescent="0.25">
      <c r="B2767" s="2" t="s">
        <v>4286</v>
      </c>
      <c r="C2767" s="4">
        <v>17546.958899999998</v>
      </c>
    </row>
    <row r="2768" spans="2:3" x14ac:dyDescent="0.25">
      <c r="B2768" s="2" t="s">
        <v>1613</v>
      </c>
      <c r="C2768" s="4">
        <v>17534.306700000001</v>
      </c>
    </row>
    <row r="2769" spans="2:3" x14ac:dyDescent="0.25">
      <c r="B2769" s="2" t="s">
        <v>4287</v>
      </c>
      <c r="C2769" s="4">
        <v>17522.248799999998</v>
      </c>
    </row>
    <row r="2770" spans="2:3" x14ac:dyDescent="0.25">
      <c r="B2770" s="2" t="s">
        <v>2441</v>
      </c>
      <c r="C2770" s="4">
        <v>17515.7526</v>
      </c>
    </row>
    <row r="2771" spans="2:3" x14ac:dyDescent="0.25">
      <c r="B2771" s="2" t="s">
        <v>4288</v>
      </c>
      <c r="C2771" s="4">
        <v>17513.094300000001</v>
      </c>
    </row>
    <row r="2772" spans="2:3" x14ac:dyDescent="0.25">
      <c r="B2772" s="2" t="s">
        <v>4289</v>
      </c>
      <c r="C2772" s="4">
        <v>17512.872800000001</v>
      </c>
    </row>
    <row r="2773" spans="2:3" x14ac:dyDescent="0.25">
      <c r="B2773" s="2" t="s">
        <v>1998</v>
      </c>
      <c r="C2773" s="4">
        <v>17509.624400000001</v>
      </c>
    </row>
    <row r="2774" spans="2:3" x14ac:dyDescent="0.25">
      <c r="B2774" s="2" t="s">
        <v>4290</v>
      </c>
      <c r="C2774" s="4">
        <v>17501.529200000001</v>
      </c>
    </row>
    <row r="2775" spans="2:3" x14ac:dyDescent="0.25">
      <c r="B2775" s="2" t="s">
        <v>4291</v>
      </c>
      <c r="C2775" s="4">
        <v>17501.386099999996</v>
      </c>
    </row>
    <row r="2776" spans="2:3" x14ac:dyDescent="0.25">
      <c r="B2776" s="2" t="s">
        <v>371</v>
      </c>
      <c r="C2776" s="4">
        <v>17485.880499999999</v>
      </c>
    </row>
    <row r="2777" spans="2:3" x14ac:dyDescent="0.25">
      <c r="B2777" s="2" t="s">
        <v>4292</v>
      </c>
      <c r="C2777" s="4">
        <v>17479.969300000001</v>
      </c>
    </row>
    <row r="2778" spans="2:3" x14ac:dyDescent="0.25">
      <c r="B2778" s="2" t="s">
        <v>4293</v>
      </c>
      <c r="C2778" s="4">
        <v>17476.538099999994</v>
      </c>
    </row>
    <row r="2779" spans="2:3" x14ac:dyDescent="0.25">
      <c r="B2779" s="2" t="s">
        <v>996</v>
      </c>
      <c r="C2779" s="4">
        <v>17473.514299999999</v>
      </c>
    </row>
    <row r="2780" spans="2:3" x14ac:dyDescent="0.25">
      <c r="B2780" s="2" t="s">
        <v>589</v>
      </c>
      <c r="C2780" s="4">
        <v>17472.575000000001</v>
      </c>
    </row>
    <row r="2781" spans="2:3" x14ac:dyDescent="0.25">
      <c r="B2781" s="2" t="s">
        <v>4294</v>
      </c>
      <c r="C2781" s="4">
        <v>17471.087499999998</v>
      </c>
    </row>
    <row r="2782" spans="2:3" x14ac:dyDescent="0.25">
      <c r="B2782" s="2" t="s">
        <v>4295</v>
      </c>
      <c r="C2782" s="4">
        <v>17469.065399999999</v>
      </c>
    </row>
    <row r="2783" spans="2:3" x14ac:dyDescent="0.25">
      <c r="B2783" s="2" t="s">
        <v>4296</v>
      </c>
      <c r="C2783" s="4">
        <v>17469.065399999999</v>
      </c>
    </row>
    <row r="2784" spans="2:3" x14ac:dyDescent="0.25">
      <c r="B2784" s="2" t="s">
        <v>200</v>
      </c>
      <c r="C2784" s="4">
        <v>17457.736500000003</v>
      </c>
    </row>
    <row r="2785" spans="2:3" x14ac:dyDescent="0.25">
      <c r="B2785" s="2" t="s">
        <v>4297</v>
      </c>
      <c r="C2785" s="4">
        <v>17454.814299999998</v>
      </c>
    </row>
    <row r="2786" spans="2:3" x14ac:dyDescent="0.25">
      <c r="B2786" s="2" t="s">
        <v>4298</v>
      </c>
      <c r="C2786" s="4">
        <v>17450.5982</v>
      </c>
    </row>
    <row r="2787" spans="2:3" x14ac:dyDescent="0.25">
      <c r="B2787" s="2" t="s">
        <v>2351</v>
      </c>
      <c r="C2787" s="4">
        <v>17445.519999999997</v>
      </c>
    </row>
    <row r="2788" spans="2:3" x14ac:dyDescent="0.25">
      <c r="B2788" s="2" t="s">
        <v>4299</v>
      </c>
      <c r="C2788" s="4">
        <v>17444.891100000001</v>
      </c>
    </row>
    <row r="2789" spans="2:3" x14ac:dyDescent="0.25">
      <c r="B2789" s="2" t="s">
        <v>4300</v>
      </c>
      <c r="C2789" s="4">
        <v>17444.732299999996</v>
      </c>
    </row>
    <row r="2790" spans="2:3" x14ac:dyDescent="0.25">
      <c r="B2790" s="2" t="s">
        <v>932</v>
      </c>
      <c r="C2790" s="4">
        <v>17444.428899999995</v>
      </c>
    </row>
    <row r="2791" spans="2:3" x14ac:dyDescent="0.25">
      <c r="B2791" s="2" t="s">
        <v>477</v>
      </c>
      <c r="C2791" s="4">
        <v>17441.8318</v>
      </c>
    </row>
    <row r="2792" spans="2:3" x14ac:dyDescent="0.25">
      <c r="B2792" s="2" t="s">
        <v>4301</v>
      </c>
      <c r="C2792" s="4">
        <v>17431.986400000002</v>
      </c>
    </row>
    <row r="2793" spans="2:3" x14ac:dyDescent="0.25">
      <c r="B2793" s="2" t="s">
        <v>2571</v>
      </c>
      <c r="C2793" s="4">
        <v>17425.197900000003</v>
      </c>
    </row>
    <row r="2794" spans="2:3" x14ac:dyDescent="0.25">
      <c r="B2794" s="2" t="s">
        <v>1948</v>
      </c>
      <c r="C2794" s="4">
        <v>17421.891100000001</v>
      </c>
    </row>
    <row r="2795" spans="2:3" x14ac:dyDescent="0.25">
      <c r="B2795" s="2" t="s">
        <v>4302</v>
      </c>
      <c r="C2795" s="4">
        <v>17417.620000000003</v>
      </c>
    </row>
    <row r="2796" spans="2:3" x14ac:dyDescent="0.25">
      <c r="B2796" s="2" t="s">
        <v>1694</v>
      </c>
      <c r="C2796" s="4">
        <v>17416.2726</v>
      </c>
    </row>
    <row r="2797" spans="2:3" x14ac:dyDescent="0.25">
      <c r="B2797" s="2" t="s">
        <v>4303</v>
      </c>
      <c r="C2797" s="4">
        <v>17403.354300000003</v>
      </c>
    </row>
    <row r="2798" spans="2:3" x14ac:dyDescent="0.25">
      <c r="B2798" s="2" t="s">
        <v>4304</v>
      </c>
      <c r="C2798" s="4">
        <v>17392.046999999999</v>
      </c>
    </row>
    <row r="2799" spans="2:3" x14ac:dyDescent="0.25">
      <c r="B2799" s="2" t="s">
        <v>1059</v>
      </c>
      <c r="C2799" s="4">
        <v>17391.463199999998</v>
      </c>
    </row>
    <row r="2800" spans="2:3" x14ac:dyDescent="0.25">
      <c r="B2800" s="2" t="s">
        <v>4305</v>
      </c>
      <c r="C2800" s="4">
        <v>17383.4571</v>
      </c>
    </row>
    <row r="2801" spans="2:3" x14ac:dyDescent="0.25">
      <c r="B2801" s="2" t="s">
        <v>4306</v>
      </c>
      <c r="C2801" s="4">
        <v>17381.359799999998</v>
      </c>
    </row>
    <row r="2802" spans="2:3" x14ac:dyDescent="0.25">
      <c r="B2802" s="2" t="s">
        <v>4307</v>
      </c>
      <c r="C2802" s="4">
        <v>17376.446200000002</v>
      </c>
    </row>
    <row r="2803" spans="2:3" x14ac:dyDescent="0.25">
      <c r="B2803" s="2" t="s">
        <v>4308</v>
      </c>
      <c r="C2803" s="4">
        <v>17376.223099999999</v>
      </c>
    </row>
    <row r="2804" spans="2:3" x14ac:dyDescent="0.25">
      <c r="B2804" s="2" t="s">
        <v>4309</v>
      </c>
      <c r="C2804" s="4">
        <v>17374.308099999998</v>
      </c>
    </row>
    <row r="2805" spans="2:3" x14ac:dyDescent="0.25">
      <c r="B2805" s="2" t="s">
        <v>4310</v>
      </c>
      <c r="C2805" s="4">
        <v>17363.1895</v>
      </c>
    </row>
    <row r="2806" spans="2:3" x14ac:dyDescent="0.25">
      <c r="B2806" s="2" t="s">
        <v>2507</v>
      </c>
      <c r="C2806" s="4">
        <v>17361.011600000002</v>
      </c>
    </row>
    <row r="2807" spans="2:3" x14ac:dyDescent="0.25">
      <c r="B2807" s="2" t="s">
        <v>4311</v>
      </c>
      <c r="C2807" s="4">
        <v>17359.546900000001</v>
      </c>
    </row>
    <row r="2808" spans="2:3" x14ac:dyDescent="0.25">
      <c r="B2808" s="2" t="s">
        <v>4312</v>
      </c>
      <c r="C2808" s="4">
        <v>17356.159899999999</v>
      </c>
    </row>
    <row r="2809" spans="2:3" x14ac:dyDescent="0.25">
      <c r="B2809" s="2" t="s">
        <v>1834</v>
      </c>
      <c r="C2809" s="4">
        <v>17345.526599999997</v>
      </c>
    </row>
    <row r="2810" spans="2:3" x14ac:dyDescent="0.25">
      <c r="B2810" s="2" t="s">
        <v>1123</v>
      </c>
      <c r="C2810" s="4">
        <v>17344.635600000001</v>
      </c>
    </row>
    <row r="2811" spans="2:3" x14ac:dyDescent="0.25">
      <c r="B2811" s="2" t="s">
        <v>1153</v>
      </c>
      <c r="C2811" s="4">
        <v>17342.589400000001</v>
      </c>
    </row>
    <row r="2812" spans="2:3" x14ac:dyDescent="0.25">
      <c r="B2812" s="2" t="s">
        <v>4313</v>
      </c>
      <c r="C2812" s="4">
        <v>17341.252800000002</v>
      </c>
    </row>
    <row r="2813" spans="2:3" x14ac:dyDescent="0.25">
      <c r="B2813" s="2" t="s">
        <v>4314</v>
      </c>
      <c r="C2813" s="4">
        <v>17332.750499999998</v>
      </c>
    </row>
    <row r="2814" spans="2:3" x14ac:dyDescent="0.25">
      <c r="B2814" s="2" t="s">
        <v>4315</v>
      </c>
      <c r="C2814" s="4">
        <v>17330.390300000003</v>
      </c>
    </row>
    <row r="2815" spans="2:3" x14ac:dyDescent="0.25">
      <c r="B2815" s="2" t="s">
        <v>4316</v>
      </c>
      <c r="C2815" s="4">
        <v>17330.213400000001</v>
      </c>
    </row>
    <row r="2816" spans="2:3" x14ac:dyDescent="0.25">
      <c r="B2816" s="2" t="s">
        <v>4317</v>
      </c>
      <c r="C2816" s="4">
        <v>17327.575099999998</v>
      </c>
    </row>
    <row r="2817" spans="2:3" x14ac:dyDescent="0.25">
      <c r="B2817" s="2" t="s">
        <v>4318</v>
      </c>
      <c r="C2817" s="4">
        <v>17326.775400000002</v>
      </c>
    </row>
    <row r="2818" spans="2:3" x14ac:dyDescent="0.25">
      <c r="B2818" s="2" t="s">
        <v>4319</v>
      </c>
      <c r="C2818" s="4">
        <v>17326.763500000001</v>
      </c>
    </row>
    <row r="2819" spans="2:3" x14ac:dyDescent="0.25">
      <c r="B2819" s="2" t="s">
        <v>623</v>
      </c>
      <c r="C2819" s="4">
        <v>17323.734599999996</v>
      </c>
    </row>
    <row r="2820" spans="2:3" x14ac:dyDescent="0.25">
      <c r="B2820" s="2" t="s">
        <v>4320</v>
      </c>
      <c r="C2820" s="4">
        <v>17321.580299999998</v>
      </c>
    </row>
    <row r="2821" spans="2:3" x14ac:dyDescent="0.25">
      <c r="B2821" s="2" t="s">
        <v>4321</v>
      </c>
      <c r="C2821" s="4">
        <v>17317.027700000002</v>
      </c>
    </row>
    <row r="2822" spans="2:3" x14ac:dyDescent="0.25">
      <c r="B2822" s="2" t="s">
        <v>4322</v>
      </c>
      <c r="C2822" s="4">
        <v>17315.059499999999</v>
      </c>
    </row>
    <row r="2823" spans="2:3" x14ac:dyDescent="0.25">
      <c r="B2823" s="2" t="s">
        <v>4323</v>
      </c>
      <c r="C2823" s="4">
        <v>17313.196900000003</v>
      </c>
    </row>
    <row r="2824" spans="2:3" x14ac:dyDescent="0.25">
      <c r="B2824" s="2" t="s">
        <v>4324</v>
      </c>
      <c r="C2824" s="4">
        <v>17304.121600000002</v>
      </c>
    </row>
    <row r="2825" spans="2:3" x14ac:dyDescent="0.25">
      <c r="B2825" s="2" t="s">
        <v>4325</v>
      </c>
      <c r="C2825" s="4">
        <v>17300.1836</v>
      </c>
    </row>
    <row r="2826" spans="2:3" x14ac:dyDescent="0.25">
      <c r="B2826" s="2" t="s">
        <v>1812</v>
      </c>
      <c r="C2826" s="4">
        <v>17294.864399999999</v>
      </c>
    </row>
    <row r="2827" spans="2:3" x14ac:dyDescent="0.25">
      <c r="B2827" s="2" t="s">
        <v>604</v>
      </c>
      <c r="C2827" s="4">
        <v>17288.9048</v>
      </c>
    </row>
    <row r="2828" spans="2:3" x14ac:dyDescent="0.25">
      <c r="B2828" s="2" t="s">
        <v>4326</v>
      </c>
      <c r="C2828" s="4">
        <v>17280.980699999996</v>
      </c>
    </row>
    <row r="2829" spans="2:3" x14ac:dyDescent="0.25">
      <c r="B2829" s="2" t="s">
        <v>4327</v>
      </c>
      <c r="C2829" s="4">
        <v>17274.469799999999</v>
      </c>
    </row>
    <row r="2830" spans="2:3" x14ac:dyDescent="0.25">
      <c r="B2830" s="2" t="s">
        <v>4328</v>
      </c>
      <c r="C2830" s="4">
        <v>17273.906499999997</v>
      </c>
    </row>
    <row r="2831" spans="2:3" x14ac:dyDescent="0.25">
      <c r="B2831" s="2" t="s">
        <v>4329</v>
      </c>
      <c r="C2831" s="4">
        <v>17272.679799999998</v>
      </c>
    </row>
    <row r="2832" spans="2:3" x14ac:dyDescent="0.25">
      <c r="B2832" s="2" t="s">
        <v>1275</v>
      </c>
      <c r="C2832" s="4">
        <v>17269.728900000002</v>
      </c>
    </row>
    <row r="2833" spans="2:3" x14ac:dyDescent="0.25">
      <c r="B2833" s="2" t="s">
        <v>4330</v>
      </c>
      <c r="C2833" s="4">
        <v>17266.947100000001</v>
      </c>
    </row>
    <row r="2834" spans="2:3" x14ac:dyDescent="0.25">
      <c r="B2834" s="2" t="s">
        <v>2044</v>
      </c>
      <c r="C2834" s="4">
        <v>17266.493999999999</v>
      </c>
    </row>
    <row r="2835" spans="2:3" x14ac:dyDescent="0.25">
      <c r="B2835" s="2" t="s">
        <v>1193</v>
      </c>
      <c r="C2835" s="4">
        <v>17256.638800000001</v>
      </c>
    </row>
    <row r="2836" spans="2:3" x14ac:dyDescent="0.25">
      <c r="B2836" s="2" t="s">
        <v>4331</v>
      </c>
      <c r="C2836" s="4">
        <v>17250.028399999999</v>
      </c>
    </row>
    <row r="2837" spans="2:3" x14ac:dyDescent="0.25">
      <c r="B2837" s="2" t="s">
        <v>4332</v>
      </c>
      <c r="C2837" s="4">
        <v>17249.022099999998</v>
      </c>
    </row>
    <row r="2838" spans="2:3" x14ac:dyDescent="0.25">
      <c r="B2838" s="2" t="s">
        <v>1434</v>
      </c>
      <c r="C2838" s="4">
        <v>17248.160900000003</v>
      </c>
    </row>
    <row r="2839" spans="2:3" x14ac:dyDescent="0.25">
      <c r="B2839" s="2" t="s">
        <v>4333</v>
      </c>
      <c r="C2839" s="4">
        <v>17247.906200000001</v>
      </c>
    </row>
    <row r="2840" spans="2:3" x14ac:dyDescent="0.25">
      <c r="B2840" s="2" t="s">
        <v>4334</v>
      </c>
      <c r="C2840" s="4">
        <v>17246.463</v>
      </c>
    </row>
    <row r="2841" spans="2:3" x14ac:dyDescent="0.25">
      <c r="B2841" s="2" t="s">
        <v>4335</v>
      </c>
      <c r="C2841" s="4">
        <v>17243.391</v>
      </c>
    </row>
    <row r="2842" spans="2:3" x14ac:dyDescent="0.25">
      <c r="B2842" s="2" t="s">
        <v>4336</v>
      </c>
      <c r="C2842" s="4">
        <v>17242.463100000001</v>
      </c>
    </row>
    <row r="2843" spans="2:3" x14ac:dyDescent="0.25">
      <c r="B2843" s="2" t="s">
        <v>4337</v>
      </c>
      <c r="C2843" s="4">
        <v>17235.3603</v>
      </c>
    </row>
    <row r="2844" spans="2:3" x14ac:dyDescent="0.25">
      <c r="B2844" s="2" t="s">
        <v>4338</v>
      </c>
      <c r="C2844" s="4">
        <v>17228.1247</v>
      </c>
    </row>
    <row r="2845" spans="2:3" x14ac:dyDescent="0.25">
      <c r="B2845" s="2" t="s">
        <v>1696</v>
      </c>
      <c r="C2845" s="4">
        <v>17226.836899999998</v>
      </c>
    </row>
    <row r="2846" spans="2:3" x14ac:dyDescent="0.25">
      <c r="B2846" s="2" t="s">
        <v>2792</v>
      </c>
      <c r="C2846" s="4">
        <v>17223.355599999999</v>
      </c>
    </row>
    <row r="2847" spans="2:3" x14ac:dyDescent="0.25">
      <c r="B2847" s="2" t="s">
        <v>2761</v>
      </c>
      <c r="C2847" s="4">
        <v>17221.076799999999</v>
      </c>
    </row>
    <row r="2848" spans="2:3" x14ac:dyDescent="0.25">
      <c r="B2848" s="2" t="s">
        <v>1156</v>
      </c>
      <c r="C2848" s="4">
        <v>17214.011200000001</v>
      </c>
    </row>
    <row r="2849" spans="2:3" x14ac:dyDescent="0.25">
      <c r="B2849" s="2" t="s">
        <v>4339</v>
      </c>
      <c r="C2849" s="4">
        <v>17211.935700000002</v>
      </c>
    </row>
    <row r="2850" spans="2:3" x14ac:dyDescent="0.25">
      <c r="B2850" s="2" t="s">
        <v>4340</v>
      </c>
      <c r="C2850" s="4">
        <v>17210.586600000002</v>
      </c>
    </row>
    <row r="2851" spans="2:3" x14ac:dyDescent="0.25">
      <c r="B2851" s="2" t="s">
        <v>4341</v>
      </c>
      <c r="C2851" s="4">
        <v>17203.8122</v>
      </c>
    </row>
    <row r="2852" spans="2:3" x14ac:dyDescent="0.25">
      <c r="B2852" s="2" t="s">
        <v>4342</v>
      </c>
      <c r="C2852" s="4">
        <v>17194.281600000002</v>
      </c>
    </row>
    <row r="2853" spans="2:3" x14ac:dyDescent="0.25">
      <c r="B2853" s="2" t="s">
        <v>4343</v>
      </c>
      <c r="C2853" s="4">
        <v>17184.317300000002</v>
      </c>
    </row>
    <row r="2854" spans="2:3" x14ac:dyDescent="0.25">
      <c r="B2854" s="2" t="s">
        <v>4344</v>
      </c>
      <c r="C2854" s="4">
        <v>17177.728500000001</v>
      </c>
    </row>
    <row r="2855" spans="2:3" x14ac:dyDescent="0.25">
      <c r="B2855" s="2" t="s">
        <v>2658</v>
      </c>
      <c r="C2855" s="4">
        <v>17177.130499999999</v>
      </c>
    </row>
    <row r="2856" spans="2:3" x14ac:dyDescent="0.25">
      <c r="B2856" s="2" t="s">
        <v>4345</v>
      </c>
      <c r="C2856" s="4">
        <v>17174.398499999999</v>
      </c>
    </row>
    <row r="2857" spans="2:3" x14ac:dyDescent="0.25">
      <c r="B2857" s="2" t="s">
        <v>4346</v>
      </c>
      <c r="C2857" s="4">
        <v>17170.699399999998</v>
      </c>
    </row>
    <row r="2858" spans="2:3" x14ac:dyDescent="0.25">
      <c r="B2858" s="2" t="s">
        <v>4347</v>
      </c>
      <c r="C2858" s="4">
        <v>17169.457700000003</v>
      </c>
    </row>
    <row r="2859" spans="2:3" x14ac:dyDescent="0.25">
      <c r="B2859" s="2" t="s">
        <v>4348</v>
      </c>
      <c r="C2859" s="4">
        <v>17167.39</v>
      </c>
    </row>
    <row r="2860" spans="2:3" x14ac:dyDescent="0.25">
      <c r="B2860" s="2" t="s">
        <v>2480</v>
      </c>
      <c r="C2860" s="4">
        <v>17164.1466</v>
      </c>
    </row>
    <row r="2861" spans="2:3" x14ac:dyDescent="0.25">
      <c r="B2861" s="2" t="s">
        <v>4349</v>
      </c>
      <c r="C2861" s="4">
        <v>17164.1466</v>
      </c>
    </row>
    <row r="2862" spans="2:3" x14ac:dyDescent="0.25">
      <c r="B2862" s="2" t="s">
        <v>2338</v>
      </c>
      <c r="C2862" s="4">
        <v>17159.719799999999</v>
      </c>
    </row>
    <row r="2863" spans="2:3" x14ac:dyDescent="0.25">
      <c r="B2863" s="2" t="s">
        <v>4350</v>
      </c>
      <c r="C2863" s="4">
        <v>17157.4097</v>
      </c>
    </row>
    <row r="2864" spans="2:3" x14ac:dyDescent="0.25">
      <c r="B2864" s="2" t="s">
        <v>4351</v>
      </c>
      <c r="C2864" s="4">
        <v>17154.14</v>
      </c>
    </row>
    <row r="2865" spans="2:3" x14ac:dyDescent="0.25">
      <c r="B2865" s="2" t="s">
        <v>1298</v>
      </c>
      <c r="C2865" s="4">
        <v>17149.3747</v>
      </c>
    </row>
    <row r="2866" spans="2:3" x14ac:dyDescent="0.25">
      <c r="B2866" s="2" t="s">
        <v>4352</v>
      </c>
      <c r="C2866" s="4">
        <v>17140.509900000001</v>
      </c>
    </row>
    <row r="2867" spans="2:3" x14ac:dyDescent="0.25">
      <c r="B2867" s="2" t="s">
        <v>4353</v>
      </c>
      <c r="C2867" s="4">
        <v>17136.235400000001</v>
      </c>
    </row>
    <row r="2868" spans="2:3" x14ac:dyDescent="0.25">
      <c r="B2868" s="2" t="s">
        <v>1864</v>
      </c>
      <c r="C2868" s="4">
        <v>17133.403999999999</v>
      </c>
    </row>
    <row r="2869" spans="2:3" x14ac:dyDescent="0.25">
      <c r="B2869" s="2" t="s">
        <v>2059</v>
      </c>
      <c r="C2869" s="4">
        <v>17133.168799999999</v>
      </c>
    </row>
    <row r="2870" spans="2:3" x14ac:dyDescent="0.25">
      <c r="B2870" s="2" t="s">
        <v>4354</v>
      </c>
      <c r="C2870" s="4">
        <v>17129.153900000001</v>
      </c>
    </row>
    <row r="2871" spans="2:3" x14ac:dyDescent="0.25">
      <c r="B2871" s="2" t="s">
        <v>583</v>
      </c>
      <c r="C2871" s="4">
        <v>17127.4931</v>
      </c>
    </row>
    <row r="2872" spans="2:3" x14ac:dyDescent="0.25">
      <c r="B2872" s="2" t="s">
        <v>4355</v>
      </c>
      <c r="C2872" s="4">
        <v>17122.165799999999</v>
      </c>
    </row>
    <row r="2873" spans="2:3" x14ac:dyDescent="0.25">
      <c r="B2873" s="2" t="s">
        <v>454</v>
      </c>
      <c r="C2873" s="4">
        <v>17120.397299999997</v>
      </c>
    </row>
    <row r="2874" spans="2:3" x14ac:dyDescent="0.25">
      <c r="B2874" s="2" t="s">
        <v>4356</v>
      </c>
      <c r="C2874" s="4">
        <v>17108.857900000003</v>
      </c>
    </row>
    <row r="2875" spans="2:3" x14ac:dyDescent="0.25">
      <c r="B2875" s="2" t="s">
        <v>839</v>
      </c>
      <c r="C2875" s="4">
        <v>17101.2654</v>
      </c>
    </row>
    <row r="2876" spans="2:3" x14ac:dyDescent="0.25">
      <c r="B2876" s="2" t="s">
        <v>4357</v>
      </c>
      <c r="C2876" s="4">
        <v>17090.079999999998</v>
      </c>
    </row>
    <row r="2877" spans="2:3" x14ac:dyDescent="0.25">
      <c r="B2877" s="2" t="s">
        <v>1259</v>
      </c>
      <c r="C2877" s="4">
        <v>17076.926200000002</v>
      </c>
    </row>
    <row r="2878" spans="2:3" x14ac:dyDescent="0.25">
      <c r="B2878" s="2" t="s">
        <v>4358</v>
      </c>
      <c r="C2878" s="4">
        <v>17072.078799999999</v>
      </c>
    </row>
    <row r="2879" spans="2:3" x14ac:dyDescent="0.25">
      <c r="B2879" s="2" t="s">
        <v>4359</v>
      </c>
      <c r="C2879" s="4">
        <v>17071.894</v>
      </c>
    </row>
    <row r="2880" spans="2:3" x14ac:dyDescent="0.25">
      <c r="B2880" s="2" t="s">
        <v>4360</v>
      </c>
      <c r="C2880" s="4">
        <v>17068.894499999999</v>
      </c>
    </row>
    <row r="2881" spans="2:3" x14ac:dyDescent="0.25">
      <c r="B2881" s="2" t="s">
        <v>1009</v>
      </c>
      <c r="C2881" s="4">
        <v>17055.266299999999</v>
      </c>
    </row>
    <row r="2882" spans="2:3" x14ac:dyDescent="0.25">
      <c r="B2882" s="2" t="s">
        <v>4361</v>
      </c>
      <c r="C2882" s="4">
        <v>17053.019</v>
      </c>
    </row>
    <row r="2883" spans="2:3" x14ac:dyDescent="0.25">
      <c r="B2883" s="2" t="s">
        <v>1139</v>
      </c>
      <c r="C2883" s="4">
        <v>17050.900900000001</v>
      </c>
    </row>
    <row r="2884" spans="2:3" x14ac:dyDescent="0.25">
      <c r="B2884" s="2" t="s">
        <v>4362</v>
      </c>
      <c r="C2884" s="4">
        <v>17041.9202</v>
      </c>
    </row>
    <row r="2885" spans="2:3" x14ac:dyDescent="0.25">
      <c r="B2885" s="2" t="s">
        <v>4363</v>
      </c>
      <c r="C2885" s="4">
        <v>17038.841500000002</v>
      </c>
    </row>
    <row r="2886" spans="2:3" x14ac:dyDescent="0.25">
      <c r="B2886" s="2" t="s">
        <v>4364</v>
      </c>
      <c r="C2886" s="4">
        <v>17037.570900000002</v>
      </c>
    </row>
    <row r="2887" spans="2:3" x14ac:dyDescent="0.25">
      <c r="B2887" s="2" t="s">
        <v>4365</v>
      </c>
      <c r="C2887" s="4">
        <v>17034.634899999997</v>
      </c>
    </row>
    <row r="2888" spans="2:3" x14ac:dyDescent="0.25">
      <c r="B2888" s="2" t="s">
        <v>4366</v>
      </c>
      <c r="C2888" s="4">
        <v>17032.426200000002</v>
      </c>
    </row>
    <row r="2889" spans="2:3" x14ac:dyDescent="0.25">
      <c r="B2889" s="2" t="s">
        <v>4367</v>
      </c>
      <c r="C2889" s="4">
        <v>17030.465499999998</v>
      </c>
    </row>
    <row r="2890" spans="2:3" x14ac:dyDescent="0.25">
      <c r="B2890" s="2" t="s">
        <v>4368</v>
      </c>
      <c r="C2890" s="4">
        <v>17026.3017</v>
      </c>
    </row>
    <row r="2891" spans="2:3" x14ac:dyDescent="0.25">
      <c r="B2891" s="2" t="s">
        <v>4369</v>
      </c>
      <c r="C2891" s="4">
        <v>17026.244500000001</v>
      </c>
    </row>
    <row r="2892" spans="2:3" x14ac:dyDescent="0.25">
      <c r="B2892" s="2" t="s">
        <v>4370</v>
      </c>
      <c r="C2892" s="4">
        <v>17024.080900000001</v>
      </c>
    </row>
    <row r="2893" spans="2:3" x14ac:dyDescent="0.25">
      <c r="B2893" s="2" t="s">
        <v>4371</v>
      </c>
      <c r="C2893" s="4">
        <v>17011.9195</v>
      </c>
    </row>
    <row r="2894" spans="2:3" x14ac:dyDescent="0.25">
      <c r="B2894" s="2" t="s">
        <v>4372</v>
      </c>
      <c r="C2894" s="4">
        <v>17006.826000000001</v>
      </c>
    </row>
    <row r="2895" spans="2:3" x14ac:dyDescent="0.25">
      <c r="B2895" s="2" t="s">
        <v>2088</v>
      </c>
      <c r="C2895" s="4">
        <v>17000.55</v>
      </c>
    </row>
    <row r="2896" spans="2:3" x14ac:dyDescent="0.25">
      <c r="B2896" s="2" t="s">
        <v>1849</v>
      </c>
      <c r="C2896" s="4">
        <v>16992.048000000003</v>
      </c>
    </row>
    <row r="2897" spans="2:3" x14ac:dyDescent="0.25">
      <c r="B2897" s="2" t="s">
        <v>4373</v>
      </c>
      <c r="C2897" s="4">
        <v>16991.886799999997</v>
      </c>
    </row>
    <row r="2898" spans="2:3" x14ac:dyDescent="0.25">
      <c r="B2898" s="2" t="s">
        <v>972</v>
      </c>
      <c r="C2898" s="4">
        <v>16981.8868</v>
      </c>
    </row>
    <row r="2899" spans="2:3" x14ac:dyDescent="0.25">
      <c r="B2899" s="2" t="s">
        <v>4374</v>
      </c>
      <c r="C2899" s="4">
        <v>16979.3583</v>
      </c>
    </row>
    <row r="2900" spans="2:3" x14ac:dyDescent="0.25">
      <c r="B2900" s="2" t="s">
        <v>4375</v>
      </c>
      <c r="C2900" s="4">
        <v>16979.187600000001</v>
      </c>
    </row>
    <row r="2901" spans="2:3" x14ac:dyDescent="0.25">
      <c r="B2901" s="2" t="s">
        <v>4376</v>
      </c>
      <c r="C2901" s="4">
        <v>16979.187600000001</v>
      </c>
    </row>
    <row r="2902" spans="2:3" x14ac:dyDescent="0.25">
      <c r="B2902" s="2" t="s">
        <v>4377</v>
      </c>
      <c r="C2902" s="4">
        <v>16979.187600000001</v>
      </c>
    </row>
    <row r="2903" spans="2:3" x14ac:dyDescent="0.25">
      <c r="B2903" s="2" t="s">
        <v>4378</v>
      </c>
      <c r="C2903" s="4">
        <v>16976.240300000001</v>
      </c>
    </row>
    <row r="2904" spans="2:3" x14ac:dyDescent="0.25">
      <c r="B2904" s="2" t="s">
        <v>1170</v>
      </c>
      <c r="C2904" s="4">
        <v>16973.411100000001</v>
      </c>
    </row>
    <row r="2905" spans="2:3" x14ac:dyDescent="0.25">
      <c r="B2905" s="2" t="s">
        <v>1126</v>
      </c>
      <c r="C2905" s="4">
        <v>16966.781400000003</v>
      </c>
    </row>
    <row r="2906" spans="2:3" x14ac:dyDescent="0.25">
      <c r="B2906" s="2" t="s">
        <v>1752</v>
      </c>
      <c r="C2906" s="4">
        <v>16963.247800000001</v>
      </c>
    </row>
    <row r="2907" spans="2:3" x14ac:dyDescent="0.25">
      <c r="B2907" s="2" t="s">
        <v>4379</v>
      </c>
      <c r="C2907" s="4">
        <v>16962.7922</v>
      </c>
    </row>
    <row r="2908" spans="2:3" x14ac:dyDescent="0.25">
      <c r="B2908" s="2" t="s">
        <v>1173</v>
      </c>
      <c r="C2908" s="4">
        <v>16962.274300000001</v>
      </c>
    </row>
    <row r="2909" spans="2:3" x14ac:dyDescent="0.25">
      <c r="B2909" s="2" t="s">
        <v>4380</v>
      </c>
      <c r="C2909" s="4">
        <v>16948.4925</v>
      </c>
    </row>
    <row r="2910" spans="2:3" x14ac:dyDescent="0.25">
      <c r="B2910" s="2" t="s">
        <v>4381</v>
      </c>
      <c r="C2910" s="4">
        <v>16946.038299999997</v>
      </c>
    </row>
    <row r="2911" spans="2:3" x14ac:dyDescent="0.25">
      <c r="B2911" s="2" t="s">
        <v>4382</v>
      </c>
      <c r="C2911" s="4">
        <v>16944.521100000002</v>
      </c>
    </row>
    <row r="2912" spans="2:3" x14ac:dyDescent="0.25">
      <c r="B2912" s="2" t="s">
        <v>941</v>
      </c>
      <c r="C2912" s="4">
        <v>16930.433099999998</v>
      </c>
    </row>
    <row r="2913" spans="2:3" x14ac:dyDescent="0.25">
      <c r="B2913" s="2" t="s">
        <v>4383</v>
      </c>
      <c r="C2913" s="4">
        <v>16921.147399999998</v>
      </c>
    </row>
    <row r="2914" spans="2:3" x14ac:dyDescent="0.25">
      <c r="B2914" s="2" t="s">
        <v>1567</v>
      </c>
      <c r="C2914" s="4">
        <v>16912.014999999999</v>
      </c>
    </row>
    <row r="2915" spans="2:3" x14ac:dyDescent="0.25">
      <c r="B2915" s="2" t="s">
        <v>4384</v>
      </c>
      <c r="C2915" s="4">
        <v>16908.813999999998</v>
      </c>
    </row>
    <row r="2916" spans="2:3" x14ac:dyDescent="0.25">
      <c r="B2916" s="2" t="s">
        <v>4385</v>
      </c>
      <c r="C2916" s="4">
        <v>16907.586399999997</v>
      </c>
    </row>
    <row r="2917" spans="2:3" x14ac:dyDescent="0.25">
      <c r="B2917" s="2" t="s">
        <v>260</v>
      </c>
      <c r="C2917" s="4">
        <v>16900.0648</v>
      </c>
    </row>
    <row r="2918" spans="2:3" x14ac:dyDescent="0.25">
      <c r="B2918" s="2" t="s">
        <v>1006</v>
      </c>
      <c r="C2918" s="4">
        <v>16898.703599999997</v>
      </c>
    </row>
    <row r="2919" spans="2:3" x14ac:dyDescent="0.25">
      <c r="B2919" s="2" t="s">
        <v>1620</v>
      </c>
      <c r="C2919" s="4">
        <v>16894.534200000002</v>
      </c>
    </row>
    <row r="2920" spans="2:3" x14ac:dyDescent="0.25">
      <c r="B2920" s="2" t="s">
        <v>1780</v>
      </c>
      <c r="C2920" s="4">
        <v>16891.4257</v>
      </c>
    </row>
    <row r="2921" spans="2:3" x14ac:dyDescent="0.25">
      <c r="B2921" s="2" t="s">
        <v>2497</v>
      </c>
      <c r="C2921" s="4">
        <v>16883.709599999998</v>
      </c>
    </row>
    <row r="2922" spans="2:3" x14ac:dyDescent="0.25">
      <c r="B2922" s="2" t="s">
        <v>4386</v>
      </c>
      <c r="C2922" s="4">
        <v>16883.709599999998</v>
      </c>
    </row>
    <row r="2923" spans="2:3" x14ac:dyDescent="0.25">
      <c r="B2923" s="2" t="s">
        <v>4387</v>
      </c>
      <c r="C2923" s="4">
        <v>16883.709599999998</v>
      </c>
    </row>
    <row r="2924" spans="2:3" x14ac:dyDescent="0.25">
      <c r="B2924" s="2" t="s">
        <v>4388</v>
      </c>
      <c r="C2924" s="4">
        <v>16883.709599999998</v>
      </c>
    </row>
    <row r="2925" spans="2:3" x14ac:dyDescent="0.25">
      <c r="B2925" s="2" t="s">
        <v>4389</v>
      </c>
      <c r="C2925" s="4">
        <v>16883.709599999998</v>
      </c>
    </row>
    <row r="2926" spans="2:3" x14ac:dyDescent="0.25">
      <c r="B2926" s="2" t="s">
        <v>4390</v>
      </c>
      <c r="C2926" s="4">
        <v>16883.709599999998</v>
      </c>
    </row>
    <row r="2927" spans="2:3" x14ac:dyDescent="0.25">
      <c r="B2927" s="2" t="s">
        <v>1108</v>
      </c>
      <c r="C2927" s="4">
        <v>16883.709599999998</v>
      </c>
    </row>
    <row r="2928" spans="2:3" x14ac:dyDescent="0.25">
      <c r="B2928" s="2" t="s">
        <v>4391</v>
      </c>
      <c r="C2928" s="4">
        <v>16883.709599999998</v>
      </c>
    </row>
    <row r="2929" spans="2:3" x14ac:dyDescent="0.25">
      <c r="B2929" s="2" t="s">
        <v>1017</v>
      </c>
      <c r="C2929" s="4">
        <v>16883.709599999998</v>
      </c>
    </row>
    <row r="2930" spans="2:3" x14ac:dyDescent="0.25">
      <c r="B2930" s="2" t="s">
        <v>4392</v>
      </c>
      <c r="C2930" s="4">
        <v>16880.772200000003</v>
      </c>
    </row>
    <row r="2931" spans="2:3" x14ac:dyDescent="0.25">
      <c r="B2931" s="2" t="s">
        <v>503</v>
      </c>
      <c r="C2931" s="4">
        <v>16880.346600000001</v>
      </c>
    </row>
    <row r="2932" spans="2:3" x14ac:dyDescent="0.25">
      <c r="B2932" s="2" t="s">
        <v>2759</v>
      </c>
      <c r="C2932" s="4">
        <v>16878.231100000001</v>
      </c>
    </row>
    <row r="2933" spans="2:3" x14ac:dyDescent="0.25">
      <c r="B2933" s="2" t="s">
        <v>4393</v>
      </c>
      <c r="C2933" s="4">
        <v>16877.095499999999</v>
      </c>
    </row>
    <row r="2934" spans="2:3" x14ac:dyDescent="0.25">
      <c r="B2934" s="2" t="s">
        <v>360</v>
      </c>
      <c r="C2934" s="4">
        <v>16873.789700000001</v>
      </c>
    </row>
    <row r="2935" spans="2:3" x14ac:dyDescent="0.25">
      <c r="B2935" s="2" t="s">
        <v>1361</v>
      </c>
      <c r="C2935" s="4">
        <v>16861.432299999997</v>
      </c>
    </row>
    <row r="2936" spans="2:3" x14ac:dyDescent="0.25">
      <c r="B2936" s="2" t="s">
        <v>4394</v>
      </c>
      <c r="C2936" s="4">
        <v>16858.2166</v>
      </c>
    </row>
    <row r="2937" spans="2:3" x14ac:dyDescent="0.25">
      <c r="B2937" s="2" t="s">
        <v>4395</v>
      </c>
      <c r="C2937" s="4">
        <v>16856.647700000001</v>
      </c>
    </row>
    <row r="2938" spans="2:3" x14ac:dyDescent="0.25">
      <c r="B2938" s="2" t="s">
        <v>2153</v>
      </c>
      <c r="C2938" s="4">
        <v>16852.855499999998</v>
      </c>
    </row>
    <row r="2939" spans="2:3" x14ac:dyDescent="0.25">
      <c r="B2939" s="2" t="s">
        <v>899</v>
      </c>
      <c r="C2939" s="4">
        <v>16844.0301</v>
      </c>
    </row>
    <row r="2940" spans="2:3" x14ac:dyDescent="0.25">
      <c r="B2940" s="2" t="s">
        <v>146</v>
      </c>
      <c r="C2940" s="4">
        <v>16837.803099999997</v>
      </c>
    </row>
    <row r="2941" spans="2:3" x14ac:dyDescent="0.25">
      <c r="B2941" s="2" t="s">
        <v>4396</v>
      </c>
      <c r="C2941" s="4">
        <v>16835.7245</v>
      </c>
    </row>
    <row r="2942" spans="2:3" x14ac:dyDescent="0.25">
      <c r="B2942" s="2" t="s">
        <v>942</v>
      </c>
      <c r="C2942" s="4">
        <v>16830.444599999999</v>
      </c>
    </row>
    <row r="2943" spans="2:3" x14ac:dyDescent="0.25">
      <c r="B2943" s="2" t="s">
        <v>4397</v>
      </c>
      <c r="C2943" s="4">
        <v>16824.1646</v>
      </c>
    </row>
    <row r="2944" spans="2:3" x14ac:dyDescent="0.25">
      <c r="B2944" s="2" t="s">
        <v>4398</v>
      </c>
      <c r="C2944" s="4">
        <v>16821.0975</v>
      </c>
    </row>
    <row r="2945" spans="2:3" x14ac:dyDescent="0.25">
      <c r="B2945" s="2" t="s">
        <v>853</v>
      </c>
      <c r="C2945" s="4">
        <v>16820.497900000002</v>
      </c>
    </row>
    <row r="2946" spans="2:3" x14ac:dyDescent="0.25">
      <c r="B2946" s="2" t="s">
        <v>4399</v>
      </c>
      <c r="C2946" s="4">
        <v>16813.141299999999</v>
      </c>
    </row>
    <row r="2947" spans="2:3" x14ac:dyDescent="0.25">
      <c r="B2947" s="2" t="s">
        <v>4400</v>
      </c>
      <c r="C2947" s="4">
        <v>16797.066299999999</v>
      </c>
    </row>
    <row r="2948" spans="2:3" x14ac:dyDescent="0.25">
      <c r="B2948" s="2" t="s">
        <v>4401</v>
      </c>
      <c r="C2948" s="4">
        <v>16785.9244</v>
      </c>
    </row>
    <row r="2949" spans="2:3" x14ac:dyDescent="0.25">
      <c r="B2949" s="2" t="s">
        <v>2039</v>
      </c>
      <c r="C2949" s="4">
        <v>16783.763599999998</v>
      </c>
    </row>
    <row r="2950" spans="2:3" x14ac:dyDescent="0.25">
      <c r="B2950" s="2" t="s">
        <v>4402</v>
      </c>
      <c r="C2950" s="4">
        <v>16756.991000000002</v>
      </c>
    </row>
    <row r="2951" spans="2:3" x14ac:dyDescent="0.25">
      <c r="B2951" s="2" t="s">
        <v>773</v>
      </c>
      <c r="C2951" s="4">
        <v>16756.259000000002</v>
      </c>
    </row>
    <row r="2952" spans="2:3" x14ac:dyDescent="0.25">
      <c r="B2952" s="2" t="s">
        <v>4403</v>
      </c>
      <c r="C2952" s="4">
        <v>16755.468300000004</v>
      </c>
    </row>
    <row r="2953" spans="2:3" x14ac:dyDescent="0.25">
      <c r="B2953" s="2" t="s">
        <v>4404</v>
      </c>
      <c r="C2953" s="4">
        <v>16755.29</v>
      </c>
    </row>
    <row r="2954" spans="2:3" x14ac:dyDescent="0.25">
      <c r="B2954" s="2" t="s">
        <v>4405</v>
      </c>
      <c r="C2954" s="4">
        <v>16751.801899999999</v>
      </c>
    </row>
    <row r="2955" spans="2:3" x14ac:dyDescent="0.25">
      <c r="B2955" s="2" t="s">
        <v>4406</v>
      </c>
      <c r="C2955" s="4">
        <v>16739.071199999998</v>
      </c>
    </row>
    <row r="2956" spans="2:3" x14ac:dyDescent="0.25">
      <c r="B2956" s="2" t="s">
        <v>4407</v>
      </c>
      <c r="C2956" s="4">
        <v>16728.7628</v>
      </c>
    </row>
    <row r="2957" spans="2:3" x14ac:dyDescent="0.25">
      <c r="B2957" s="2" t="s">
        <v>4408</v>
      </c>
      <c r="C2957" s="4">
        <v>16702.2431</v>
      </c>
    </row>
    <row r="2958" spans="2:3" x14ac:dyDescent="0.25">
      <c r="B2958" s="2" t="s">
        <v>4409</v>
      </c>
      <c r="C2958" s="4">
        <v>16697.7088</v>
      </c>
    </row>
    <row r="2959" spans="2:3" x14ac:dyDescent="0.25">
      <c r="B2959" s="2" t="s">
        <v>4410</v>
      </c>
      <c r="C2959" s="4">
        <v>16688.139200000001</v>
      </c>
    </row>
    <row r="2960" spans="2:3" x14ac:dyDescent="0.25">
      <c r="B2960" s="2" t="s">
        <v>4411</v>
      </c>
      <c r="C2960" s="4">
        <v>16688.139200000001</v>
      </c>
    </row>
    <row r="2961" spans="2:3" x14ac:dyDescent="0.25">
      <c r="B2961" s="2" t="s">
        <v>2530</v>
      </c>
      <c r="C2961" s="4">
        <v>16673.859</v>
      </c>
    </row>
    <row r="2962" spans="2:3" x14ac:dyDescent="0.25">
      <c r="B2962" s="2" t="s">
        <v>4412</v>
      </c>
      <c r="C2962" s="4">
        <v>16671.415200000003</v>
      </c>
    </row>
    <row r="2963" spans="2:3" x14ac:dyDescent="0.25">
      <c r="B2963" s="2" t="s">
        <v>4413</v>
      </c>
      <c r="C2963" s="4">
        <v>16667.396000000001</v>
      </c>
    </row>
    <row r="2964" spans="2:3" x14ac:dyDescent="0.25">
      <c r="B2964" s="2" t="s">
        <v>1854</v>
      </c>
      <c r="C2964" s="4">
        <v>16665.084999999999</v>
      </c>
    </row>
    <row r="2965" spans="2:3" x14ac:dyDescent="0.25">
      <c r="B2965" s="2" t="s">
        <v>4414</v>
      </c>
      <c r="C2965" s="4">
        <v>16661.6921</v>
      </c>
    </row>
    <row r="2966" spans="2:3" x14ac:dyDescent="0.25">
      <c r="B2966" s="2" t="s">
        <v>4415</v>
      </c>
      <c r="C2966" s="4">
        <v>16654.5481</v>
      </c>
    </row>
    <row r="2967" spans="2:3" x14ac:dyDescent="0.25">
      <c r="B2967" s="2" t="s">
        <v>2565</v>
      </c>
      <c r="C2967" s="4">
        <v>16651.930099999998</v>
      </c>
    </row>
    <row r="2968" spans="2:3" x14ac:dyDescent="0.25">
      <c r="B2968" s="2" t="s">
        <v>2154</v>
      </c>
      <c r="C2968" s="4">
        <v>16642.144799999998</v>
      </c>
    </row>
    <row r="2969" spans="2:3" x14ac:dyDescent="0.25">
      <c r="B2969" s="2" t="s">
        <v>1292</v>
      </c>
      <c r="C2969" s="4">
        <v>16642.144799999998</v>
      </c>
    </row>
    <row r="2970" spans="2:3" x14ac:dyDescent="0.25">
      <c r="B2970" s="2" t="s">
        <v>332</v>
      </c>
      <c r="C2970" s="4">
        <v>16642.144799999998</v>
      </c>
    </row>
    <row r="2971" spans="2:3" x14ac:dyDescent="0.25">
      <c r="B2971" s="2" t="s">
        <v>403</v>
      </c>
      <c r="C2971" s="4">
        <v>16636.744099999996</v>
      </c>
    </row>
    <row r="2972" spans="2:3" x14ac:dyDescent="0.25">
      <c r="B2972" s="2" t="s">
        <v>4416</v>
      </c>
      <c r="C2972" s="4">
        <v>16621.046900000001</v>
      </c>
    </row>
    <row r="2973" spans="2:3" x14ac:dyDescent="0.25">
      <c r="B2973" s="2" t="s">
        <v>616</v>
      </c>
      <c r="C2973" s="4">
        <v>16614.940600000002</v>
      </c>
    </row>
    <row r="2974" spans="2:3" x14ac:dyDescent="0.25">
      <c r="B2974" s="2" t="s">
        <v>1872</v>
      </c>
      <c r="C2974" s="4">
        <v>16612.091800000002</v>
      </c>
    </row>
    <row r="2975" spans="2:3" x14ac:dyDescent="0.25">
      <c r="B2975" s="2" t="s">
        <v>4417</v>
      </c>
      <c r="C2975" s="4">
        <v>16598.738300000001</v>
      </c>
    </row>
    <row r="2976" spans="2:3" x14ac:dyDescent="0.25">
      <c r="B2976" s="2" t="s">
        <v>4418</v>
      </c>
      <c r="C2976" s="4">
        <v>16595.881099999999</v>
      </c>
    </row>
    <row r="2977" spans="2:3" x14ac:dyDescent="0.25">
      <c r="B2977" s="2" t="s">
        <v>4419</v>
      </c>
      <c r="C2977" s="4">
        <v>16595.116699999999</v>
      </c>
    </row>
    <row r="2978" spans="2:3" x14ac:dyDescent="0.25">
      <c r="B2978" s="2" t="s">
        <v>1744</v>
      </c>
      <c r="C2978" s="4">
        <v>16593.0052</v>
      </c>
    </row>
    <row r="2979" spans="2:3" x14ac:dyDescent="0.25">
      <c r="B2979" s="2" t="s">
        <v>718</v>
      </c>
      <c r="C2979" s="4">
        <v>16578.8747</v>
      </c>
    </row>
    <row r="2980" spans="2:3" x14ac:dyDescent="0.25">
      <c r="B2980" s="2" t="s">
        <v>1936</v>
      </c>
      <c r="C2980" s="4">
        <v>16575.823700000001</v>
      </c>
    </row>
    <row r="2981" spans="2:3" x14ac:dyDescent="0.25">
      <c r="B2981" s="2" t="s">
        <v>4420</v>
      </c>
      <c r="C2981" s="4">
        <v>16571.192199999998</v>
      </c>
    </row>
    <row r="2982" spans="2:3" x14ac:dyDescent="0.25">
      <c r="B2982" s="2" t="s">
        <v>4421</v>
      </c>
      <c r="C2982" s="4">
        <v>16565.480100000001</v>
      </c>
    </row>
    <row r="2983" spans="2:3" x14ac:dyDescent="0.25">
      <c r="B2983" s="2" t="s">
        <v>2460</v>
      </c>
      <c r="C2983" s="4">
        <v>16553.756300000001</v>
      </c>
    </row>
    <row r="2984" spans="2:3" x14ac:dyDescent="0.25">
      <c r="B2984" s="2" t="s">
        <v>4422</v>
      </c>
      <c r="C2984" s="4">
        <v>16551.689200000001</v>
      </c>
    </row>
    <row r="2985" spans="2:3" x14ac:dyDescent="0.25">
      <c r="B2985" s="2" t="s">
        <v>2611</v>
      </c>
      <c r="C2985" s="4">
        <v>16545.3874</v>
      </c>
    </row>
    <row r="2986" spans="2:3" x14ac:dyDescent="0.25">
      <c r="B2986" s="2" t="s">
        <v>1106</v>
      </c>
      <c r="C2986" s="4">
        <v>16529.225900000001</v>
      </c>
    </row>
    <row r="2987" spans="2:3" x14ac:dyDescent="0.25">
      <c r="B2987" s="2" t="s">
        <v>4423</v>
      </c>
      <c r="C2987" s="4">
        <v>16528.593000000001</v>
      </c>
    </row>
    <row r="2988" spans="2:3" x14ac:dyDescent="0.25">
      <c r="B2988" s="2" t="s">
        <v>4424</v>
      </c>
      <c r="C2988" s="4">
        <v>16527.9964</v>
      </c>
    </row>
    <row r="2989" spans="2:3" x14ac:dyDescent="0.25">
      <c r="B2989" s="2" t="s">
        <v>2758</v>
      </c>
      <c r="C2989" s="4">
        <v>16526.591</v>
      </c>
    </row>
    <row r="2990" spans="2:3" x14ac:dyDescent="0.25">
      <c r="B2990" s="2" t="s">
        <v>1586</v>
      </c>
      <c r="C2990" s="4">
        <v>16525.166000000001</v>
      </c>
    </row>
    <row r="2991" spans="2:3" x14ac:dyDescent="0.25">
      <c r="B2991" s="2" t="s">
        <v>4425</v>
      </c>
      <c r="C2991" s="4">
        <v>16512.897799999999</v>
      </c>
    </row>
    <row r="2992" spans="2:3" x14ac:dyDescent="0.25">
      <c r="B2992" s="2" t="s">
        <v>2052</v>
      </c>
      <c r="C2992" s="4">
        <v>16509.414700000001</v>
      </c>
    </row>
    <row r="2993" spans="2:3" x14ac:dyDescent="0.25">
      <c r="B2993" s="2" t="s">
        <v>1432</v>
      </c>
      <c r="C2993" s="4">
        <v>16505.918000000001</v>
      </c>
    </row>
    <row r="2994" spans="2:3" x14ac:dyDescent="0.25">
      <c r="B2994" s="2" t="s">
        <v>1565</v>
      </c>
      <c r="C2994" s="4">
        <v>16505.483400000001</v>
      </c>
    </row>
    <row r="2995" spans="2:3" x14ac:dyDescent="0.25">
      <c r="B2995" s="2" t="s">
        <v>2223</v>
      </c>
      <c r="C2995" s="4">
        <v>16503.735700000001</v>
      </c>
    </row>
    <row r="2996" spans="2:3" x14ac:dyDescent="0.25">
      <c r="B2996" s="2" t="s">
        <v>1242</v>
      </c>
      <c r="C2996" s="4">
        <v>16498.644799999998</v>
      </c>
    </row>
    <row r="2997" spans="2:3" x14ac:dyDescent="0.25">
      <c r="B2997" s="2" t="s">
        <v>4426</v>
      </c>
      <c r="C2997" s="4">
        <v>16497.0743</v>
      </c>
    </row>
    <row r="2998" spans="2:3" x14ac:dyDescent="0.25">
      <c r="B2998" s="2" t="s">
        <v>4427</v>
      </c>
      <c r="C2998" s="4">
        <v>16494.937000000002</v>
      </c>
    </row>
    <row r="2999" spans="2:3" x14ac:dyDescent="0.25">
      <c r="B2999" s="2" t="s">
        <v>1967</v>
      </c>
      <c r="C2999" s="4">
        <v>16493.550500000001</v>
      </c>
    </row>
    <row r="3000" spans="2:3" x14ac:dyDescent="0.25">
      <c r="B3000" s="2" t="s">
        <v>4428</v>
      </c>
      <c r="C3000" s="4">
        <v>16489.702800000003</v>
      </c>
    </row>
    <row r="3001" spans="2:3" x14ac:dyDescent="0.25">
      <c r="B3001" s="2" t="s">
        <v>4429</v>
      </c>
      <c r="C3001" s="4">
        <v>16489.616300000002</v>
      </c>
    </row>
    <row r="3002" spans="2:3" x14ac:dyDescent="0.25">
      <c r="B3002" s="2" t="s">
        <v>1409</v>
      </c>
      <c r="C3002" s="4">
        <v>16488.912500000002</v>
      </c>
    </row>
    <row r="3003" spans="2:3" x14ac:dyDescent="0.25">
      <c r="B3003" s="2" t="s">
        <v>4430</v>
      </c>
      <c r="C3003" s="4">
        <v>16480.387900000002</v>
      </c>
    </row>
    <row r="3004" spans="2:3" x14ac:dyDescent="0.25">
      <c r="B3004" s="2" t="s">
        <v>2074</v>
      </c>
      <c r="C3004" s="4">
        <v>16476.081200000001</v>
      </c>
    </row>
    <row r="3005" spans="2:3" x14ac:dyDescent="0.25">
      <c r="B3005" s="2" t="s">
        <v>1913</v>
      </c>
      <c r="C3005" s="4">
        <v>16465.823499999999</v>
      </c>
    </row>
    <row r="3006" spans="2:3" x14ac:dyDescent="0.25">
      <c r="B3006" s="2" t="s">
        <v>4431</v>
      </c>
      <c r="C3006" s="4">
        <v>16464.917300000001</v>
      </c>
    </row>
    <row r="3007" spans="2:3" x14ac:dyDescent="0.25">
      <c r="B3007" s="2" t="s">
        <v>1281</v>
      </c>
      <c r="C3007" s="4">
        <v>16459.9283</v>
      </c>
    </row>
    <row r="3008" spans="2:3" x14ac:dyDescent="0.25">
      <c r="B3008" s="2" t="s">
        <v>4432</v>
      </c>
      <c r="C3008" s="4">
        <v>16456.4067</v>
      </c>
    </row>
    <row r="3009" spans="2:3" x14ac:dyDescent="0.25">
      <c r="B3009" s="2" t="s">
        <v>4433</v>
      </c>
      <c r="C3009" s="4">
        <v>16449.4182</v>
      </c>
    </row>
    <row r="3010" spans="2:3" x14ac:dyDescent="0.25">
      <c r="B3010" s="2" t="s">
        <v>4434</v>
      </c>
      <c r="C3010" s="4">
        <v>16445.616700000002</v>
      </c>
    </row>
    <row r="3011" spans="2:3" x14ac:dyDescent="0.25">
      <c r="B3011" s="2" t="s">
        <v>4435</v>
      </c>
      <c r="C3011" s="4">
        <v>16443.305</v>
      </c>
    </row>
    <row r="3012" spans="2:3" x14ac:dyDescent="0.25">
      <c r="B3012" s="2" t="s">
        <v>4436</v>
      </c>
      <c r="C3012" s="4">
        <v>16438.2608</v>
      </c>
    </row>
    <row r="3013" spans="2:3" x14ac:dyDescent="0.25">
      <c r="B3013" s="2" t="s">
        <v>4437</v>
      </c>
      <c r="C3013" s="4">
        <v>16432.293000000001</v>
      </c>
    </row>
    <row r="3014" spans="2:3" x14ac:dyDescent="0.25">
      <c r="B3014" s="2" t="s">
        <v>657</v>
      </c>
      <c r="C3014" s="4">
        <v>16431.724300000002</v>
      </c>
    </row>
    <row r="3015" spans="2:3" x14ac:dyDescent="0.25">
      <c r="B3015" s="2" t="s">
        <v>4438</v>
      </c>
      <c r="C3015" s="4">
        <v>16424.284800000001</v>
      </c>
    </row>
    <row r="3016" spans="2:3" x14ac:dyDescent="0.25">
      <c r="B3016" s="2" t="s">
        <v>1300</v>
      </c>
      <c r="C3016" s="4">
        <v>16420.176299999999</v>
      </c>
    </row>
    <row r="3017" spans="2:3" x14ac:dyDescent="0.25">
      <c r="B3017" s="2" t="s">
        <v>1318</v>
      </c>
      <c r="C3017" s="4">
        <v>16418.771200000003</v>
      </c>
    </row>
    <row r="3018" spans="2:3" x14ac:dyDescent="0.25">
      <c r="B3018" s="2" t="s">
        <v>4439</v>
      </c>
      <c r="C3018" s="4">
        <v>16415.173900000002</v>
      </c>
    </row>
    <row r="3019" spans="2:3" x14ac:dyDescent="0.25">
      <c r="B3019" s="2" t="s">
        <v>152</v>
      </c>
      <c r="C3019" s="4">
        <v>16410.261900000001</v>
      </c>
    </row>
    <row r="3020" spans="2:3" x14ac:dyDescent="0.25">
      <c r="B3020" s="2" t="s">
        <v>465</v>
      </c>
      <c r="C3020" s="4">
        <v>16409.370999999999</v>
      </c>
    </row>
    <row r="3021" spans="2:3" x14ac:dyDescent="0.25">
      <c r="B3021" s="2" t="s">
        <v>2374</v>
      </c>
      <c r="C3021" s="4">
        <v>16402.165699999998</v>
      </c>
    </row>
    <row r="3022" spans="2:3" x14ac:dyDescent="0.25">
      <c r="B3022" s="2" t="s">
        <v>4440</v>
      </c>
      <c r="C3022" s="4">
        <v>16394.9653</v>
      </c>
    </row>
    <row r="3023" spans="2:3" x14ac:dyDescent="0.25">
      <c r="B3023" s="2" t="s">
        <v>4441</v>
      </c>
      <c r="C3023" s="4">
        <v>16390.6044</v>
      </c>
    </row>
    <row r="3024" spans="2:3" x14ac:dyDescent="0.25">
      <c r="B3024" s="2" t="s">
        <v>4442</v>
      </c>
      <c r="C3024" s="4">
        <v>16387.508700000002</v>
      </c>
    </row>
    <row r="3025" spans="2:3" x14ac:dyDescent="0.25">
      <c r="B3025" s="2" t="s">
        <v>4443</v>
      </c>
      <c r="C3025" s="4">
        <v>16381.8292</v>
      </c>
    </row>
    <row r="3026" spans="2:3" x14ac:dyDescent="0.25">
      <c r="B3026" s="2" t="s">
        <v>4444</v>
      </c>
      <c r="C3026" s="4">
        <v>16380.823</v>
      </c>
    </row>
    <row r="3027" spans="2:3" x14ac:dyDescent="0.25">
      <c r="B3027" s="2" t="s">
        <v>4445</v>
      </c>
      <c r="C3027" s="4">
        <v>16373.134800000002</v>
      </c>
    </row>
    <row r="3028" spans="2:3" x14ac:dyDescent="0.25">
      <c r="B3028" s="2" t="s">
        <v>4446</v>
      </c>
      <c r="C3028" s="4">
        <v>16371.234399999999</v>
      </c>
    </row>
    <row r="3029" spans="2:3" x14ac:dyDescent="0.25">
      <c r="B3029" s="2" t="s">
        <v>4447</v>
      </c>
      <c r="C3029" s="4">
        <v>16370.717199999999</v>
      </c>
    </row>
    <row r="3030" spans="2:3" x14ac:dyDescent="0.25">
      <c r="B3030" s="2" t="s">
        <v>4448</v>
      </c>
      <c r="C3030" s="4">
        <v>16369.800000000001</v>
      </c>
    </row>
    <row r="3031" spans="2:3" x14ac:dyDescent="0.25">
      <c r="B3031" s="2" t="s">
        <v>4449</v>
      </c>
      <c r="C3031" s="4">
        <v>16359.986999999999</v>
      </c>
    </row>
    <row r="3032" spans="2:3" x14ac:dyDescent="0.25">
      <c r="B3032" s="2" t="s">
        <v>1305</v>
      </c>
      <c r="C3032" s="4">
        <v>16359.6039</v>
      </c>
    </row>
    <row r="3033" spans="2:3" x14ac:dyDescent="0.25">
      <c r="B3033" s="2" t="s">
        <v>201</v>
      </c>
      <c r="C3033" s="4">
        <v>16356.695299999999</v>
      </c>
    </row>
    <row r="3034" spans="2:3" x14ac:dyDescent="0.25">
      <c r="B3034" s="2" t="s">
        <v>4450</v>
      </c>
      <c r="C3034" s="4">
        <v>16355.920100000001</v>
      </c>
    </row>
    <row r="3035" spans="2:3" x14ac:dyDescent="0.25">
      <c r="B3035" s="2" t="s">
        <v>4451</v>
      </c>
      <c r="C3035" s="4">
        <v>16354.072000000002</v>
      </c>
    </row>
    <row r="3036" spans="2:3" x14ac:dyDescent="0.25">
      <c r="B3036" s="2" t="s">
        <v>4452</v>
      </c>
      <c r="C3036" s="4">
        <v>16353.739599999999</v>
      </c>
    </row>
    <row r="3037" spans="2:3" x14ac:dyDescent="0.25">
      <c r="B3037" s="2" t="s">
        <v>4453</v>
      </c>
      <c r="C3037" s="4">
        <v>16353.4601</v>
      </c>
    </row>
    <row r="3038" spans="2:3" x14ac:dyDescent="0.25">
      <c r="B3038" s="2" t="s">
        <v>1241</v>
      </c>
      <c r="C3038" s="4">
        <v>16343.8614</v>
      </c>
    </row>
    <row r="3039" spans="2:3" x14ac:dyDescent="0.25">
      <c r="B3039" s="2" t="s">
        <v>4454</v>
      </c>
      <c r="C3039" s="4">
        <v>16342.531500000001</v>
      </c>
    </row>
    <row r="3040" spans="2:3" x14ac:dyDescent="0.25">
      <c r="B3040" s="2" t="s">
        <v>4455</v>
      </c>
      <c r="C3040" s="4">
        <v>16337.792100000001</v>
      </c>
    </row>
    <row r="3041" spans="2:3" x14ac:dyDescent="0.25">
      <c r="B3041" s="2" t="s">
        <v>1897</v>
      </c>
      <c r="C3041" s="4">
        <v>16335.6908</v>
      </c>
    </row>
    <row r="3042" spans="2:3" x14ac:dyDescent="0.25">
      <c r="B3042" s="2" t="s">
        <v>933</v>
      </c>
      <c r="C3042" s="4">
        <v>16327.5375</v>
      </c>
    </row>
    <row r="3043" spans="2:3" x14ac:dyDescent="0.25">
      <c r="B3043" s="2" t="s">
        <v>4456</v>
      </c>
      <c r="C3043" s="4">
        <v>16325.9926</v>
      </c>
    </row>
    <row r="3044" spans="2:3" x14ac:dyDescent="0.25">
      <c r="B3044" s="2" t="s">
        <v>126</v>
      </c>
      <c r="C3044" s="4">
        <v>16322.3788</v>
      </c>
    </row>
    <row r="3045" spans="2:3" x14ac:dyDescent="0.25">
      <c r="B3045" s="2" t="s">
        <v>4457</v>
      </c>
      <c r="C3045" s="4">
        <v>16320.023199999998</v>
      </c>
    </row>
    <row r="3046" spans="2:3" x14ac:dyDescent="0.25">
      <c r="B3046" s="2" t="s">
        <v>4458</v>
      </c>
      <c r="C3046" s="4">
        <v>16319.793300000001</v>
      </c>
    </row>
    <row r="3047" spans="2:3" x14ac:dyDescent="0.25">
      <c r="B3047" s="2" t="s">
        <v>4459</v>
      </c>
      <c r="C3047" s="4">
        <v>16312.313400000001</v>
      </c>
    </row>
    <row r="3048" spans="2:3" x14ac:dyDescent="0.25">
      <c r="B3048" s="2" t="s">
        <v>4460</v>
      </c>
      <c r="C3048" s="4">
        <v>16312.132399999999</v>
      </c>
    </row>
    <row r="3049" spans="2:3" x14ac:dyDescent="0.25">
      <c r="B3049" s="2" t="s">
        <v>4461</v>
      </c>
      <c r="C3049" s="4">
        <v>16311.537899999999</v>
      </c>
    </row>
    <row r="3050" spans="2:3" x14ac:dyDescent="0.25">
      <c r="B3050" s="2" t="s">
        <v>4462</v>
      </c>
      <c r="C3050" s="4">
        <v>16309.6284</v>
      </c>
    </row>
    <row r="3051" spans="2:3" x14ac:dyDescent="0.25">
      <c r="B3051" s="2" t="s">
        <v>4463</v>
      </c>
      <c r="C3051" s="4">
        <v>16302.0442</v>
      </c>
    </row>
    <row r="3052" spans="2:3" x14ac:dyDescent="0.25">
      <c r="B3052" s="2" t="s">
        <v>1022</v>
      </c>
      <c r="C3052" s="4">
        <v>16299.075500000001</v>
      </c>
    </row>
    <row r="3053" spans="2:3" x14ac:dyDescent="0.25">
      <c r="B3053" s="2" t="s">
        <v>4464</v>
      </c>
      <c r="C3053" s="4">
        <v>16290.456</v>
      </c>
    </row>
    <row r="3054" spans="2:3" x14ac:dyDescent="0.25">
      <c r="B3054" s="2" t="s">
        <v>4465</v>
      </c>
      <c r="C3054" s="4">
        <v>16287.384099999999</v>
      </c>
    </row>
    <row r="3055" spans="2:3" x14ac:dyDescent="0.25">
      <c r="B3055" s="2" t="s">
        <v>4466</v>
      </c>
      <c r="C3055" s="4">
        <v>16285.011399999999</v>
      </c>
    </row>
    <row r="3056" spans="2:3" x14ac:dyDescent="0.25">
      <c r="B3056" s="2" t="s">
        <v>2541</v>
      </c>
      <c r="C3056" s="4">
        <v>16284.287600000001</v>
      </c>
    </row>
    <row r="3057" spans="2:3" x14ac:dyDescent="0.25">
      <c r="B3057" s="2" t="s">
        <v>4467</v>
      </c>
      <c r="C3057" s="4">
        <v>16282.1852</v>
      </c>
    </row>
    <row r="3058" spans="2:3" x14ac:dyDescent="0.25">
      <c r="B3058" s="2" t="s">
        <v>4468</v>
      </c>
      <c r="C3058" s="4">
        <v>16271.487700000001</v>
      </c>
    </row>
    <row r="3059" spans="2:3" x14ac:dyDescent="0.25">
      <c r="B3059" s="2" t="s">
        <v>2555</v>
      </c>
      <c r="C3059" s="4">
        <v>16265.179200000002</v>
      </c>
    </row>
    <row r="3060" spans="2:3" x14ac:dyDescent="0.25">
      <c r="B3060" s="2" t="s">
        <v>4469</v>
      </c>
      <c r="C3060" s="4">
        <v>16260.281500000001</v>
      </c>
    </row>
    <row r="3061" spans="2:3" x14ac:dyDescent="0.25">
      <c r="B3061" s="2" t="s">
        <v>1632</v>
      </c>
      <c r="C3061" s="4">
        <v>16258.941999999999</v>
      </c>
    </row>
    <row r="3062" spans="2:3" x14ac:dyDescent="0.25">
      <c r="B3062" s="2" t="s">
        <v>4470</v>
      </c>
      <c r="C3062" s="4">
        <v>16258.065699999999</v>
      </c>
    </row>
    <row r="3063" spans="2:3" x14ac:dyDescent="0.25">
      <c r="B3063" s="2" t="s">
        <v>214</v>
      </c>
      <c r="C3063" s="4">
        <v>16254.176300000001</v>
      </c>
    </row>
    <row r="3064" spans="2:3" x14ac:dyDescent="0.25">
      <c r="B3064" s="2" t="s">
        <v>1634</v>
      </c>
      <c r="C3064" s="4">
        <v>16250.287399999999</v>
      </c>
    </row>
    <row r="3065" spans="2:3" x14ac:dyDescent="0.25">
      <c r="B3065" s="2" t="s">
        <v>4471</v>
      </c>
      <c r="C3065" s="4">
        <v>16245.8516</v>
      </c>
    </row>
    <row r="3066" spans="2:3" x14ac:dyDescent="0.25">
      <c r="B3066" s="2" t="s">
        <v>4472</v>
      </c>
      <c r="C3066" s="4">
        <v>16245.8516</v>
      </c>
    </row>
    <row r="3067" spans="2:3" x14ac:dyDescent="0.25">
      <c r="B3067" s="2" t="s">
        <v>4473</v>
      </c>
      <c r="C3067" s="4">
        <v>16238.3778</v>
      </c>
    </row>
    <row r="3068" spans="2:3" x14ac:dyDescent="0.25">
      <c r="B3068" s="2" t="s">
        <v>4474</v>
      </c>
      <c r="C3068" s="4">
        <v>16232.326799999999</v>
      </c>
    </row>
    <row r="3069" spans="2:3" x14ac:dyDescent="0.25">
      <c r="B3069" s="2" t="s">
        <v>4475</v>
      </c>
      <c r="C3069" s="4">
        <v>16231.9195</v>
      </c>
    </row>
    <row r="3070" spans="2:3" x14ac:dyDescent="0.25">
      <c r="B3070" s="2" t="s">
        <v>1213</v>
      </c>
      <c r="C3070" s="4">
        <v>16230.1929</v>
      </c>
    </row>
    <row r="3071" spans="2:3" x14ac:dyDescent="0.25">
      <c r="B3071" s="2" t="s">
        <v>4476</v>
      </c>
      <c r="C3071" s="4">
        <v>16223.543799999999</v>
      </c>
    </row>
    <row r="3072" spans="2:3" x14ac:dyDescent="0.25">
      <c r="B3072" s="2" t="s">
        <v>2119</v>
      </c>
      <c r="C3072" s="4">
        <v>16220.818000000003</v>
      </c>
    </row>
    <row r="3073" spans="2:3" x14ac:dyDescent="0.25">
      <c r="B3073" s="2" t="s">
        <v>1823</v>
      </c>
      <c r="C3073" s="4">
        <v>16216.390599999999</v>
      </c>
    </row>
    <row r="3074" spans="2:3" x14ac:dyDescent="0.25">
      <c r="B3074" s="2" t="s">
        <v>4477</v>
      </c>
      <c r="C3074" s="4">
        <v>16216.390599999999</v>
      </c>
    </row>
    <row r="3075" spans="2:3" x14ac:dyDescent="0.25">
      <c r="B3075" s="2" t="s">
        <v>4478</v>
      </c>
      <c r="C3075" s="4">
        <v>16212.7448</v>
      </c>
    </row>
    <row r="3076" spans="2:3" x14ac:dyDescent="0.25">
      <c r="B3076" s="2" t="s">
        <v>4479</v>
      </c>
      <c r="C3076" s="4">
        <v>16210.582700000001</v>
      </c>
    </row>
    <row r="3077" spans="2:3" x14ac:dyDescent="0.25">
      <c r="B3077" s="2" t="s">
        <v>379</v>
      </c>
      <c r="C3077" s="4">
        <v>16206.446099999999</v>
      </c>
    </row>
    <row r="3078" spans="2:3" x14ac:dyDescent="0.25">
      <c r="B3078" s="2" t="s">
        <v>2022</v>
      </c>
      <c r="C3078" s="4">
        <v>16206.4352</v>
      </c>
    </row>
    <row r="3079" spans="2:3" x14ac:dyDescent="0.25">
      <c r="B3079" s="2" t="s">
        <v>1630</v>
      </c>
      <c r="C3079" s="4">
        <v>16202.163999999999</v>
      </c>
    </row>
    <row r="3080" spans="2:3" x14ac:dyDescent="0.25">
      <c r="B3080" s="2" t="s">
        <v>4480</v>
      </c>
      <c r="C3080" s="4">
        <v>16199.660400000001</v>
      </c>
    </row>
    <row r="3081" spans="2:3" x14ac:dyDescent="0.25">
      <c r="B3081" s="2" t="s">
        <v>4481</v>
      </c>
      <c r="C3081" s="4">
        <v>16194.218200000001</v>
      </c>
    </row>
    <row r="3082" spans="2:3" x14ac:dyDescent="0.25">
      <c r="B3082" s="2" t="s">
        <v>1652</v>
      </c>
      <c r="C3082" s="4">
        <v>16185.884599999999</v>
      </c>
    </row>
    <row r="3083" spans="2:3" x14ac:dyDescent="0.25">
      <c r="B3083" s="2" t="s">
        <v>4482</v>
      </c>
      <c r="C3083" s="4">
        <v>16184.723399999999</v>
      </c>
    </row>
    <row r="3084" spans="2:3" x14ac:dyDescent="0.25">
      <c r="B3084" s="2" t="s">
        <v>1339</v>
      </c>
      <c r="C3084" s="4">
        <v>16176.751999999999</v>
      </c>
    </row>
    <row r="3085" spans="2:3" x14ac:dyDescent="0.25">
      <c r="B3085" s="2" t="s">
        <v>2670</v>
      </c>
      <c r="C3085" s="4">
        <v>16173.8542</v>
      </c>
    </row>
    <row r="3086" spans="2:3" x14ac:dyDescent="0.25">
      <c r="B3086" s="2" t="s">
        <v>664</v>
      </c>
      <c r="C3086" s="4">
        <v>16172.208699999999</v>
      </c>
    </row>
    <row r="3087" spans="2:3" x14ac:dyDescent="0.25">
      <c r="B3087" s="2" t="s">
        <v>1294</v>
      </c>
      <c r="C3087" s="4">
        <v>16158.943799999999</v>
      </c>
    </row>
    <row r="3088" spans="2:3" x14ac:dyDescent="0.25">
      <c r="B3088" s="2" t="s">
        <v>2028</v>
      </c>
      <c r="C3088" s="4">
        <v>16151.759500000002</v>
      </c>
    </row>
    <row r="3089" spans="2:3" x14ac:dyDescent="0.25">
      <c r="B3089" s="2" t="s">
        <v>2363</v>
      </c>
      <c r="C3089" s="4">
        <v>16147.2101</v>
      </c>
    </row>
    <row r="3090" spans="2:3" x14ac:dyDescent="0.25">
      <c r="B3090" s="2" t="s">
        <v>4483</v>
      </c>
      <c r="C3090" s="4">
        <v>16144.9899</v>
      </c>
    </row>
    <row r="3091" spans="2:3" x14ac:dyDescent="0.25">
      <c r="B3091" s="2" t="s">
        <v>2213</v>
      </c>
      <c r="C3091" s="4">
        <v>16129.629199999999</v>
      </c>
    </row>
    <row r="3092" spans="2:3" x14ac:dyDescent="0.25">
      <c r="B3092" s="2" t="s">
        <v>478</v>
      </c>
      <c r="C3092" s="4">
        <v>16120.377700000001</v>
      </c>
    </row>
    <row r="3093" spans="2:3" x14ac:dyDescent="0.25">
      <c r="B3093" s="2" t="s">
        <v>1809</v>
      </c>
      <c r="C3093" s="4">
        <v>16108.7333</v>
      </c>
    </row>
    <row r="3094" spans="2:3" x14ac:dyDescent="0.25">
      <c r="B3094" s="2" t="s">
        <v>220</v>
      </c>
      <c r="C3094" s="4">
        <v>16104.9221</v>
      </c>
    </row>
    <row r="3095" spans="2:3" x14ac:dyDescent="0.25">
      <c r="B3095" s="2" t="s">
        <v>800</v>
      </c>
      <c r="C3095" s="4">
        <v>16102.8573</v>
      </c>
    </row>
    <row r="3096" spans="2:3" x14ac:dyDescent="0.25">
      <c r="B3096" s="2" t="s">
        <v>4484</v>
      </c>
      <c r="C3096" s="4">
        <v>16101.984499999999</v>
      </c>
    </row>
    <row r="3097" spans="2:3" x14ac:dyDescent="0.25">
      <c r="B3097" s="2" t="s">
        <v>4485</v>
      </c>
      <c r="C3097" s="4">
        <v>16097.816399999998</v>
      </c>
    </row>
    <row r="3098" spans="2:3" x14ac:dyDescent="0.25">
      <c r="B3098" s="2" t="s">
        <v>869</v>
      </c>
      <c r="C3098" s="4">
        <v>16090.0337</v>
      </c>
    </row>
    <row r="3099" spans="2:3" x14ac:dyDescent="0.25">
      <c r="B3099" s="2" t="s">
        <v>2026</v>
      </c>
      <c r="C3099" s="4">
        <v>16089.548999999999</v>
      </c>
    </row>
    <row r="3100" spans="2:3" x14ac:dyDescent="0.25">
      <c r="B3100" s="2" t="s">
        <v>4486</v>
      </c>
      <c r="C3100" s="4">
        <v>16084.5407</v>
      </c>
    </row>
    <row r="3101" spans="2:3" x14ac:dyDescent="0.25">
      <c r="B3101" s="2" t="s">
        <v>4487</v>
      </c>
      <c r="C3101" s="4">
        <v>16080.358</v>
      </c>
    </row>
    <row r="3102" spans="2:3" x14ac:dyDescent="0.25">
      <c r="B3102" s="2" t="s">
        <v>1552</v>
      </c>
      <c r="C3102" s="4">
        <v>16079.883400000001</v>
      </c>
    </row>
    <row r="3103" spans="2:3" x14ac:dyDescent="0.25">
      <c r="B3103" s="2" t="s">
        <v>4488</v>
      </c>
      <c r="C3103" s="4">
        <v>16079.395699999999</v>
      </c>
    </row>
    <row r="3104" spans="2:3" x14ac:dyDescent="0.25">
      <c r="B3104" s="2" t="s">
        <v>4489</v>
      </c>
      <c r="C3104" s="4">
        <v>16072.0789</v>
      </c>
    </row>
    <row r="3105" spans="2:3" x14ac:dyDescent="0.25">
      <c r="B3105" s="2" t="s">
        <v>999</v>
      </c>
      <c r="C3105" s="4">
        <v>16064.277999999998</v>
      </c>
    </row>
    <row r="3106" spans="2:3" x14ac:dyDescent="0.25">
      <c r="B3106" s="2" t="s">
        <v>4490</v>
      </c>
      <c r="C3106" s="4">
        <v>16056.4982</v>
      </c>
    </row>
    <row r="3107" spans="2:3" x14ac:dyDescent="0.25">
      <c r="B3107" s="2" t="s">
        <v>1830</v>
      </c>
      <c r="C3107" s="4">
        <v>16050.008</v>
      </c>
    </row>
    <row r="3108" spans="2:3" x14ac:dyDescent="0.25">
      <c r="B3108" s="2" t="s">
        <v>2610</v>
      </c>
      <c r="C3108" s="4">
        <v>16035.8994</v>
      </c>
    </row>
    <row r="3109" spans="2:3" x14ac:dyDescent="0.25">
      <c r="B3109" s="2" t="s">
        <v>4491</v>
      </c>
      <c r="C3109" s="4">
        <v>16035.8994</v>
      </c>
    </row>
    <row r="3110" spans="2:3" x14ac:dyDescent="0.25">
      <c r="B3110" s="2" t="s">
        <v>2145</v>
      </c>
      <c r="C3110" s="4">
        <v>16035.8994</v>
      </c>
    </row>
    <row r="3111" spans="2:3" x14ac:dyDescent="0.25">
      <c r="B3111" s="2" t="s">
        <v>4492</v>
      </c>
      <c r="C3111" s="4">
        <v>16035.8994</v>
      </c>
    </row>
    <row r="3112" spans="2:3" x14ac:dyDescent="0.25">
      <c r="B3112" s="2" t="s">
        <v>4493</v>
      </c>
      <c r="C3112" s="4">
        <v>16035.8994</v>
      </c>
    </row>
    <row r="3113" spans="2:3" x14ac:dyDescent="0.25">
      <c r="B3113" s="2" t="s">
        <v>4494</v>
      </c>
      <c r="C3113" s="4">
        <v>16035.8994</v>
      </c>
    </row>
    <row r="3114" spans="2:3" x14ac:dyDescent="0.25">
      <c r="B3114" s="2" t="s">
        <v>4495</v>
      </c>
      <c r="C3114" s="4">
        <v>16035.8994</v>
      </c>
    </row>
    <row r="3115" spans="2:3" x14ac:dyDescent="0.25">
      <c r="B3115" s="2" t="s">
        <v>4496</v>
      </c>
      <c r="C3115" s="4">
        <v>16034.594500000001</v>
      </c>
    </row>
    <row r="3116" spans="2:3" x14ac:dyDescent="0.25">
      <c r="B3116" s="2" t="s">
        <v>4497</v>
      </c>
      <c r="C3116" s="4">
        <v>16034.094899999998</v>
      </c>
    </row>
    <row r="3117" spans="2:3" x14ac:dyDescent="0.25">
      <c r="B3117" s="2" t="s">
        <v>4498</v>
      </c>
      <c r="C3117" s="4">
        <v>16026.974</v>
      </c>
    </row>
    <row r="3118" spans="2:3" x14ac:dyDescent="0.25">
      <c r="B3118" s="2" t="s">
        <v>1330</v>
      </c>
      <c r="C3118" s="4">
        <v>16026.9679</v>
      </c>
    </row>
    <row r="3119" spans="2:3" x14ac:dyDescent="0.25">
      <c r="B3119" s="2" t="s">
        <v>4499</v>
      </c>
      <c r="C3119" s="4">
        <v>16022.0069</v>
      </c>
    </row>
    <row r="3120" spans="2:3" x14ac:dyDescent="0.25">
      <c r="B3120" s="2" t="s">
        <v>4500</v>
      </c>
      <c r="C3120" s="4">
        <v>16019.131899999998</v>
      </c>
    </row>
    <row r="3121" spans="2:3" x14ac:dyDescent="0.25">
      <c r="B3121" s="2" t="s">
        <v>4501</v>
      </c>
      <c r="C3121" s="4">
        <v>16012.1237</v>
      </c>
    </row>
    <row r="3122" spans="2:3" x14ac:dyDescent="0.25">
      <c r="B3122" s="2" t="s">
        <v>4502</v>
      </c>
      <c r="C3122" s="4">
        <v>16006.1679</v>
      </c>
    </row>
    <row r="3123" spans="2:3" x14ac:dyDescent="0.25">
      <c r="B3123" s="2" t="s">
        <v>4503</v>
      </c>
      <c r="C3123" s="4">
        <v>16003.992399999999</v>
      </c>
    </row>
    <row r="3124" spans="2:3" x14ac:dyDescent="0.25">
      <c r="B3124" s="2" t="s">
        <v>1556</v>
      </c>
      <c r="C3124" s="4">
        <v>15994.2742</v>
      </c>
    </row>
    <row r="3125" spans="2:3" x14ac:dyDescent="0.25">
      <c r="B3125" s="2" t="s">
        <v>4504</v>
      </c>
      <c r="C3125" s="4">
        <v>15991.237800000001</v>
      </c>
    </row>
    <row r="3126" spans="2:3" x14ac:dyDescent="0.25">
      <c r="B3126" s="2" t="s">
        <v>4505</v>
      </c>
      <c r="C3126" s="4">
        <v>15991.237800000001</v>
      </c>
    </row>
    <row r="3127" spans="2:3" x14ac:dyDescent="0.25">
      <c r="B3127" s="2" t="s">
        <v>4506</v>
      </c>
      <c r="C3127" s="4">
        <v>15991.237800000001</v>
      </c>
    </row>
    <row r="3128" spans="2:3" x14ac:dyDescent="0.25">
      <c r="B3128" s="2" t="s">
        <v>4507</v>
      </c>
      <c r="C3128" s="4">
        <v>15972.9779</v>
      </c>
    </row>
    <row r="3129" spans="2:3" x14ac:dyDescent="0.25">
      <c r="B3129" s="2" t="s">
        <v>4508</v>
      </c>
      <c r="C3129" s="4">
        <v>15971.572899999999</v>
      </c>
    </row>
    <row r="3130" spans="2:3" x14ac:dyDescent="0.25">
      <c r="B3130" s="2" t="s">
        <v>4509</v>
      </c>
      <c r="C3130" s="4">
        <v>15969.1852</v>
      </c>
    </row>
    <row r="3131" spans="2:3" x14ac:dyDescent="0.25">
      <c r="B3131" s="2" t="s">
        <v>4510</v>
      </c>
      <c r="C3131" s="4">
        <v>15968.883400000001</v>
      </c>
    </row>
    <row r="3132" spans="2:3" x14ac:dyDescent="0.25">
      <c r="B3132" s="2" t="s">
        <v>2696</v>
      </c>
      <c r="C3132" s="4">
        <v>15963.3298</v>
      </c>
    </row>
    <row r="3133" spans="2:3" x14ac:dyDescent="0.25">
      <c r="B3133" s="2" t="s">
        <v>4511</v>
      </c>
      <c r="C3133" s="4">
        <v>15958.129000000001</v>
      </c>
    </row>
    <row r="3134" spans="2:3" x14ac:dyDescent="0.25">
      <c r="B3134" s="2" t="s">
        <v>4512</v>
      </c>
      <c r="C3134" s="4">
        <v>15956.393100000001</v>
      </c>
    </row>
    <row r="3135" spans="2:3" x14ac:dyDescent="0.25">
      <c r="B3135" s="2" t="s">
        <v>4513</v>
      </c>
      <c r="C3135" s="4">
        <v>15955.5566</v>
      </c>
    </row>
    <row r="3136" spans="2:3" x14ac:dyDescent="0.25">
      <c r="B3136" s="2" t="s">
        <v>4514</v>
      </c>
      <c r="C3136" s="4">
        <v>15955.429</v>
      </c>
    </row>
    <row r="3137" spans="2:3" x14ac:dyDescent="0.25">
      <c r="B3137" s="2" t="s">
        <v>803</v>
      </c>
      <c r="C3137" s="4">
        <v>15948.893099999999</v>
      </c>
    </row>
    <row r="3138" spans="2:3" x14ac:dyDescent="0.25">
      <c r="B3138" s="2" t="s">
        <v>4515</v>
      </c>
      <c r="C3138" s="4">
        <v>15943.139200000001</v>
      </c>
    </row>
    <row r="3139" spans="2:3" x14ac:dyDescent="0.25">
      <c r="B3139" s="2" t="s">
        <v>1596</v>
      </c>
      <c r="C3139" s="4">
        <v>15942.4079</v>
      </c>
    </row>
    <row r="3140" spans="2:3" x14ac:dyDescent="0.25">
      <c r="B3140" s="2" t="s">
        <v>4516</v>
      </c>
      <c r="C3140" s="4">
        <v>15934.3778</v>
      </c>
    </row>
    <row r="3141" spans="2:3" x14ac:dyDescent="0.25">
      <c r="B3141" s="2" t="s">
        <v>725</v>
      </c>
      <c r="C3141" s="4">
        <v>15933.096299999999</v>
      </c>
    </row>
    <row r="3142" spans="2:3" x14ac:dyDescent="0.25">
      <c r="B3142" s="2" t="s">
        <v>4517</v>
      </c>
      <c r="C3142" s="4">
        <v>15929.424300000002</v>
      </c>
    </row>
    <row r="3143" spans="2:3" x14ac:dyDescent="0.25">
      <c r="B3143" s="2" t="s">
        <v>4518</v>
      </c>
      <c r="C3143" s="4">
        <v>15926.881300000001</v>
      </c>
    </row>
    <row r="3144" spans="2:3" x14ac:dyDescent="0.25">
      <c r="B3144" s="2" t="s">
        <v>4519</v>
      </c>
      <c r="C3144" s="4">
        <v>15924.6774</v>
      </c>
    </row>
    <row r="3145" spans="2:3" x14ac:dyDescent="0.25">
      <c r="B3145" s="2" t="s">
        <v>4520</v>
      </c>
      <c r="C3145" s="4">
        <v>15918.900000000001</v>
      </c>
    </row>
    <row r="3146" spans="2:3" x14ac:dyDescent="0.25">
      <c r="B3146" s="2" t="s">
        <v>4521</v>
      </c>
      <c r="C3146" s="4">
        <v>15917.779699999999</v>
      </c>
    </row>
    <row r="3147" spans="2:3" x14ac:dyDescent="0.25">
      <c r="B3147" s="2" t="s">
        <v>4522</v>
      </c>
      <c r="C3147" s="4">
        <v>15912.097299999999</v>
      </c>
    </row>
    <row r="3148" spans="2:3" x14ac:dyDescent="0.25">
      <c r="B3148" s="2" t="s">
        <v>4523</v>
      </c>
      <c r="C3148" s="4">
        <v>15904.060999999998</v>
      </c>
    </row>
    <row r="3149" spans="2:3" x14ac:dyDescent="0.25">
      <c r="B3149" s="2" t="s">
        <v>4524</v>
      </c>
      <c r="C3149" s="4">
        <v>15898.114500000001</v>
      </c>
    </row>
    <row r="3150" spans="2:3" x14ac:dyDescent="0.25">
      <c r="B3150" s="2" t="s">
        <v>979</v>
      </c>
      <c r="C3150" s="4">
        <v>15897.9372</v>
      </c>
    </row>
    <row r="3151" spans="2:3" x14ac:dyDescent="0.25">
      <c r="B3151" s="2" t="s">
        <v>4525</v>
      </c>
      <c r="C3151" s="4">
        <v>15894.9349</v>
      </c>
    </row>
    <row r="3152" spans="2:3" x14ac:dyDescent="0.25">
      <c r="B3152" s="2" t="s">
        <v>4526</v>
      </c>
      <c r="C3152" s="4">
        <v>15891.2806</v>
      </c>
    </row>
    <row r="3153" spans="2:3" x14ac:dyDescent="0.25">
      <c r="B3153" s="2" t="s">
        <v>4527</v>
      </c>
      <c r="C3153" s="4">
        <v>15890.776599999999</v>
      </c>
    </row>
    <row r="3154" spans="2:3" x14ac:dyDescent="0.25">
      <c r="B3154" s="2" t="s">
        <v>4528</v>
      </c>
      <c r="C3154" s="4">
        <v>15887.618899999999</v>
      </c>
    </row>
    <row r="3155" spans="2:3" x14ac:dyDescent="0.25">
      <c r="B3155" s="2" t="s">
        <v>2100</v>
      </c>
      <c r="C3155" s="4">
        <v>15883.485900000001</v>
      </c>
    </row>
    <row r="3156" spans="2:3" x14ac:dyDescent="0.25">
      <c r="B3156" s="2" t="s">
        <v>1457</v>
      </c>
      <c r="C3156" s="4">
        <v>15881.144199999999</v>
      </c>
    </row>
    <row r="3157" spans="2:3" x14ac:dyDescent="0.25">
      <c r="B3157" s="2" t="s">
        <v>4529</v>
      </c>
      <c r="C3157" s="4">
        <v>15879.041999999999</v>
      </c>
    </row>
    <row r="3158" spans="2:3" x14ac:dyDescent="0.25">
      <c r="B3158" s="2" t="s">
        <v>4530</v>
      </c>
      <c r="C3158" s="4">
        <v>15876.796200000001</v>
      </c>
    </row>
    <row r="3159" spans="2:3" x14ac:dyDescent="0.25">
      <c r="B3159" s="2" t="s">
        <v>4531</v>
      </c>
      <c r="C3159" s="4">
        <v>15875.137200000001</v>
      </c>
    </row>
    <row r="3160" spans="2:3" x14ac:dyDescent="0.25">
      <c r="B3160" s="2" t="s">
        <v>357</v>
      </c>
      <c r="C3160" s="4">
        <v>15858.1041</v>
      </c>
    </row>
    <row r="3161" spans="2:3" x14ac:dyDescent="0.25">
      <c r="B3161" s="2" t="s">
        <v>297</v>
      </c>
      <c r="C3161" s="4">
        <v>15854.228700000001</v>
      </c>
    </row>
    <row r="3162" spans="2:3" x14ac:dyDescent="0.25">
      <c r="B3162" s="2" t="s">
        <v>1394</v>
      </c>
      <c r="C3162" s="4">
        <v>15843.0612</v>
      </c>
    </row>
    <row r="3163" spans="2:3" x14ac:dyDescent="0.25">
      <c r="B3163" s="2" t="s">
        <v>471</v>
      </c>
      <c r="C3163" s="4">
        <v>15838.656799999999</v>
      </c>
    </row>
    <row r="3164" spans="2:3" x14ac:dyDescent="0.25">
      <c r="B3164" s="2" t="s">
        <v>4532</v>
      </c>
      <c r="C3164" s="4">
        <v>15838.122899999998</v>
      </c>
    </row>
    <row r="3165" spans="2:3" x14ac:dyDescent="0.25">
      <c r="B3165" s="2" t="s">
        <v>4533</v>
      </c>
      <c r="C3165" s="4">
        <v>15833.4499</v>
      </c>
    </row>
    <row r="3166" spans="2:3" x14ac:dyDescent="0.25">
      <c r="B3166" s="2" t="s">
        <v>4534</v>
      </c>
      <c r="C3166" s="4">
        <v>15820.185799999999</v>
      </c>
    </row>
    <row r="3167" spans="2:3" x14ac:dyDescent="0.25">
      <c r="B3167" s="2" t="s">
        <v>4535</v>
      </c>
      <c r="C3167" s="4">
        <v>15816.026900000001</v>
      </c>
    </row>
    <row r="3168" spans="2:3" x14ac:dyDescent="0.25">
      <c r="B3168" s="2" t="s">
        <v>4536</v>
      </c>
      <c r="C3168" s="4">
        <v>15815.557500000001</v>
      </c>
    </row>
    <row r="3169" spans="2:3" x14ac:dyDescent="0.25">
      <c r="B3169" s="2" t="s">
        <v>4537</v>
      </c>
      <c r="C3169" s="4">
        <v>15815.557500000001</v>
      </c>
    </row>
    <row r="3170" spans="2:3" x14ac:dyDescent="0.25">
      <c r="B3170" s="2" t="s">
        <v>954</v>
      </c>
      <c r="C3170" s="4">
        <v>15815.4256</v>
      </c>
    </row>
    <row r="3171" spans="2:3" x14ac:dyDescent="0.25">
      <c r="B3171" s="2" t="s">
        <v>2288</v>
      </c>
      <c r="C3171" s="4">
        <v>15814.945</v>
      </c>
    </row>
    <row r="3172" spans="2:3" x14ac:dyDescent="0.25">
      <c r="B3172" s="2" t="s">
        <v>4538</v>
      </c>
      <c r="C3172" s="4">
        <v>15813.114799999999</v>
      </c>
    </row>
    <row r="3173" spans="2:3" x14ac:dyDescent="0.25">
      <c r="B3173" s="2" t="s">
        <v>2495</v>
      </c>
      <c r="C3173" s="4">
        <v>15807.3244</v>
      </c>
    </row>
    <row r="3174" spans="2:3" x14ac:dyDescent="0.25">
      <c r="B3174" s="2" t="s">
        <v>4539</v>
      </c>
      <c r="C3174" s="4">
        <v>15798.931199999999</v>
      </c>
    </row>
    <row r="3175" spans="2:3" x14ac:dyDescent="0.25">
      <c r="B3175" s="2" t="s">
        <v>1930</v>
      </c>
      <c r="C3175" s="4">
        <v>15791.808300000001</v>
      </c>
    </row>
    <row r="3176" spans="2:3" x14ac:dyDescent="0.25">
      <c r="B3176" s="2" t="s">
        <v>4540</v>
      </c>
      <c r="C3176" s="4">
        <v>15780.800300000001</v>
      </c>
    </row>
    <row r="3177" spans="2:3" x14ac:dyDescent="0.25">
      <c r="B3177" s="2" t="s">
        <v>1972</v>
      </c>
      <c r="C3177" s="4">
        <v>15777.4892</v>
      </c>
    </row>
    <row r="3178" spans="2:3" x14ac:dyDescent="0.25">
      <c r="B3178" s="2" t="s">
        <v>4541</v>
      </c>
      <c r="C3178" s="4">
        <v>15777.338299999999</v>
      </c>
    </row>
    <row r="3179" spans="2:3" x14ac:dyDescent="0.25">
      <c r="B3179" s="2" t="s">
        <v>4542</v>
      </c>
      <c r="C3179" s="4">
        <v>15776.260399999999</v>
      </c>
    </row>
    <row r="3180" spans="2:3" x14ac:dyDescent="0.25">
      <c r="B3180" s="2" t="s">
        <v>4543</v>
      </c>
      <c r="C3180" s="4">
        <v>15774.3197</v>
      </c>
    </row>
    <row r="3181" spans="2:3" x14ac:dyDescent="0.25">
      <c r="B3181" s="2" t="s">
        <v>4544</v>
      </c>
      <c r="C3181" s="4">
        <v>15769.821500000002</v>
      </c>
    </row>
    <row r="3182" spans="2:3" x14ac:dyDescent="0.25">
      <c r="B3182" s="2" t="s">
        <v>4545</v>
      </c>
      <c r="C3182" s="4">
        <v>15764.924300000001</v>
      </c>
    </row>
    <row r="3183" spans="2:3" x14ac:dyDescent="0.25">
      <c r="B3183" s="2" t="s">
        <v>2546</v>
      </c>
      <c r="C3183" s="4">
        <v>15764.187100000001</v>
      </c>
    </row>
    <row r="3184" spans="2:3" x14ac:dyDescent="0.25">
      <c r="B3184" s="2" t="s">
        <v>4546</v>
      </c>
      <c r="C3184" s="4">
        <v>15755.6026</v>
      </c>
    </row>
    <row r="3185" spans="2:3" x14ac:dyDescent="0.25">
      <c r="B3185" s="2" t="s">
        <v>2407</v>
      </c>
      <c r="C3185" s="4">
        <v>15755.457999999999</v>
      </c>
    </row>
    <row r="3186" spans="2:3" x14ac:dyDescent="0.25">
      <c r="B3186" s="2" t="s">
        <v>4547</v>
      </c>
      <c r="C3186" s="4">
        <v>15754.648999999999</v>
      </c>
    </row>
    <row r="3187" spans="2:3" x14ac:dyDescent="0.25">
      <c r="B3187" s="2" t="s">
        <v>272</v>
      </c>
      <c r="C3187" s="4">
        <v>15753.054300000002</v>
      </c>
    </row>
    <row r="3188" spans="2:3" x14ac:dyDescent="0.25">
      <c r="B3188" s="2" t="s">
        <v>571</v>
      </c>
      <c r="C3188" s="4">
        <v>15745.743999999999</v>
      </c>
    </row>
    <row r="3189" spans="2:3" x14ac:dyDescent="0.25">
      <c r="B3189" s="2" t="s">
        <v>4548</v>
      </c>
      <c r="C3189" s="4">
        <v>15743.7595</v>
      </c>
    </row>
    <row r="3190" spans="2:3" x14ac:dyDescent="0.25">
      <c r="B3190" s="2" t="s">
        <v>4549</v>
      </c>
      <c r="C3190" s="4">
        <v>15730.5123</v>
      </c>
    </row>
    <row r="3191" spans="2:3" x14ac:dyDescent="0.25">
      <c r="B3191" s="2" t="s">
        <v>4550</v>
      </c>
      <c r="C3191" s="4">
        <v>15728.9218</v>
      </c>
    </row>
    <row r="3192" spans="2:3" x14ac:dyDescent="0.25">
      <c r="B3192" s="2" t="s">
        <v>2563</v>
      </c>
      <c r="C3192" s="4">
        <v>15725.6108</v>
      </c>
    </row>
    <row r="3193" spans="2:3" x14ac:dyDescent="0.25">
      <c r="B3193" s="2" t="s">
        <v>4551</v>
      </c>
      <c r="C3193" s="4">
        <v>15724.4398</v>
      </c>
    </row>
    <row r="3194" spans="2:3" x14ac:dyDescent="0.25">
      <c r="B3194" s="2" t="s">
        <v>180</v>
      </c>
      <c r="C3194" s="4">
        <v>15722.111400000002</v>
      </c>
    </row>
    <row r="3195" spans="2:3" x14ac:dyDescent="0.25">
      <c r="B3195" s="2" t="s">
        <v>4552</v>
      </c>
      <c r="C3195" s="4">
        <v>15717.5831</v>
      </c>
    </row>
    <row r="3196" spans="2:3" x14ac:dyDescent="0.25">
      <c r="B3196" s="2" t="s">
        <v>1916</v>
      </c>
      <c r="C3196" s="4">
        <v>15717.581200000001</v>
      </c>
    </row>
    <row r="3197" spans="2:3" x14ac:dyDescent="0.25">
      <c r="B3197" s="2" t="s">
        <v>4553</v>
      </c>
      <c r="C3197" s="4">
        <v>15716.8336</v>
      </c>
    </row>
    <row r="3198" spans="2:3" x14ac:dyDescent="0.25">
      <c r="B3198" s="2" t="s">
        <v>4554</v>
      </c>
      <c r="C3198" s="4">
        <v>15714.731199999998</v>
      </c>
    </row>
    <row r="3199" spans="2:3" x14ac:dyDescent="0.25">
      <c r="B3199" s="2" t="s">
        <v>4555</v>
      </c>
      <c r="C3199" s="4">
        <v>15700.857799999998</v>
      </c>
    </row>
    <row r="3200" spans="2:3" x14ac:dyDescent="0.25">
      <c r="B3200" s="2" t="s">
        <v>4556</v>
      </c>
      <c r="C3200" s="4">
        <v>15699.960900000002</v>
      </c>
    </row>
    <row r="3201" spans="2:3" x14ac:dyDescent="0.25">
      <c r="B3201" s="2" t="s">
        <v>1428</v>
      </c>
      <c r="C3201" s="4">
        <v>15694.598100000003</v>
      </c>
    </row>
    <row r="3202" spans="2:3" x14ac:dyDescent="0.25">
      <c r="B3202" s="2" t="s">
        <v>4557</v>
      </c>
      <c r="C3202" s="4">
        <v>15691.798600000002</v>
      </c>
    </row>
    <row r="3203" spans="2:3" x14ac:dyDescent="0.25">
      <c r="B3203" s="2" t="s">
        <v>2665</v>
      </c>
      <c r="C3203" s="4">
        <v>15690.8655</v>
      </c>
    </row>
    <row r="3204" spans="2:3" x14ac:dyDescent="0.25">
      <c r="B3204" s="2" t="s">
        <v>4558</v>
      </c>
      <c r="C3204" s="4">
        <v>15689.617499999998</v>
      </c>
    </row>
    <row r="3205" spans="2:3" x14ac:dyDescent="0.25">
      <c r="B3205" s="2" t="s">
        <v>805</v>
      </c>
      <c r="C3205" s="4">
        <v>15689.182100000002</v>
      </c>
    </row>
    <row r="3206" spans="2:3" x14ac:dyDescent="0.25">
      <c r="B3206" s="2" t="s">
        <v>4559</v>
      </c>
      <c r="C3206" s="4">
        <v>15688.950499999999</v>
      </c>
    </row>
    <row r="3207" spans="2:3" x14ac:dyDescent="0.25">
      <c r="B3207" s="2" t="s">
        <v>4560</v>
      </c>
      <c r="C3207" s="4">
        <v>15683.351099999998</v>
      </c>
    </row>
    <row r="3208" spans="2:3" x14ac:dyDescent="0.25">
      <c r="B3208" s="2" t="s">
        <v>926</v>
      </c>
      <c r="C3208" s="4">
        <v>15682.646200000001</v>
      </c>
    </row>
    <row r="3209" spans="2:3" x14ac:dyDescent="0.25">
      <c r="B3209" s="2" t="s">
        <v>4561</v>
      </c>
      <c r="C3209" s="4">
        <v>15678.3091</v>
      </c>
    </row>
    <row r="3210" spans="2:3" x14ac:dyDescent="0.25">
      <c r="B3210" s="2" t="s">
        <v>4562</v>
      </c>
      <c r="C3210" s="4">
        <v>15677.1718</v>
      </c>
    </row>
    <row r="3211" spans="2:3" x14ac:dyDescent="0.25">
      <c r="B3211" s="2" t="s">
        <v>4563</v>
      </c>
      <c r="C3211" s="4">
        <v>15672.6495</v>
      </c>
    </row>
    <row r="3212" spans="2:3" x14ac:dyDescent="0.25">
      <c r="B3212" s="2" t="s">
        <v>733</v>
      </c>
      <c r="C3212" s="4">
        <v>15671.113000000001</v>
      </c>
    </row>
    <row r="3213" spans="2:3" x14ac:dyDescent="0.25">
      <c r="B3213" s="2" t="s">
        <v>4564</v>
      </c>
      <c r="C3213" s="4">
        <v>15664.8012</v>
      </c>
    </row>
    <row r="3214" spans="2:3" x14ac:dyDescent="0.25">
      <c r="B3214" s="2" t="s">
        <v>4565</v>
      </c>
      <c r="C3214" s="4">
        <v>15664.8012</v>
      </c>
    </row>
    <row r="3215" spans="2:3" x14ac:dyDescent="0.25">
      <c r="B3215" s="2" t="s">
        <v>2129</v>
      </c>
      <c r="C3215" s="4">
        <v>15664.3244</v>
      </c>
    </row>
    <row r="3216" spans="2:3" x14ac:dyDescent="0.25">
      <c r="B3216" s="2" t="s">
        <v>2598</v>
      </c>
      <c r="C3216" s="4">
        <v>15663.116000000002</v>
      </c>
    </row>
    <row r="3217" spans="2:3" x14ac:dyDescent="0.25">
      <c r="B3217" s="2" t="s">
        <v>4566</v>
      </c>
      <c r="C3217" s="4">
        <v>15645.130499999999</v>
      </c>
    </row>
    <row r="3218" spans="2:3" x14ac:dyDescent="0.25">
      <c r="B3218" s="2" t="s">
        <v>4567</v>
      </c>
      <c r="C3218" s="4">
        <v>15642.836599999999</v>
      </c>
    </row>
    <row r="3219" spans="2:3" x14ac:dyDescent="0.25">
      <c r="B3219" s="2" t="s">
        <v>1460</v>
      </c>
      <c r="C3219" s="4">
        <v>15631.917600000001</v>
      </c>
    </row>
    <row r="3220" spans="2:3" x14ac:dyDescent="0.25">
      <c r="B3220" s="2" t="s">
        <v>4568</v>
      </c>
      <c r="C3220" s="4">
        <v>15629.768600000001</v>
      </c>
    </row>
    <row r="3221" spans="2:3" x14ac:dyDescent="0.25">
      <c r="B3221" s="2" t="s">
        <v>4569</v>
      </c>
      <c r="C3221" s="4">
        <v>15620.321399999999</v>
      </c>
    </row>
    <row r="3222" spans="2:3" x14ac:dyDescent="0.25">
      <c r="B3222" s="2" t="s">
        <v>4570</v>
      </c>
      <c r="C3222" s="4">
        <v>15618.523499999999</v>
      </c>
    </row>
    <row r="3223" spans="2:3" x14ac:dyDescent="0.25">
      <c r="B3223" s="2" t="s">
        <v>4571</v>
      </c>
      <c r="C3223" s="4">
        <v>15607.3279</v>
      </c>
    </row>
    <row r="3224" spans="2:3" x14ac:dyDescent="0.25">
      <c r="B3224" s="2" t="s">
        <v>1195</v>
      </c>
      <c r="C3224" s="4">
        <v>15606.432199999999</v>
      </c>
    </row>
    <row r="3225" spans="2:3" x14ac:dyDescent="0.25">
      <c r="B3225" s="2" t="s">
        <v>2456</v>
      </c>
      <c r="C3225" s="4">
        <v>15599.916900000002</v>
      </c>
    </row>
    <row r="3226" spans="2:3" x14ac:dyDescent="0.25">
      <c r="B3226" s="2" t="s">
        <v>2016</v>
      </c>
      <c r="C3226" s="4">
        <v>15596.0785</v>
      </c>
    </row>
    <row r="3227" spans="2:3" x14ac:dyDescent="0.25">
      <c r="B3227" s="2" t="s">
        <v>2082</v>
      </c>
      <c r="C3227" s="4">
        <v>15595.304599999999</v>
      </c>
    </row>
    <row r="3228" spans="2:3" x14ac:dyDescent="0.25">
      <c r="B3228" s="2" t="s">
        <v>4572</v>
      </c>
      <c r="C3228" s="4">
        <v>15593.013800000001</v>
      </c>
    </row>
    <row r="3229" spans="2:3" x14ac:dyDescent="0.25">
      <c r="B3229" s="2" t="s">
        <v>4573</v>
      </c>
      <c r="C3229" s="4">
        <v>15579.257300000001</v>
      </c>
    </row>
    <row r="3230" spans="2:3" x14ac:dyDescent="0.25">
      <c r="B3230" s="2" t="s">
        <v>4574</v>
      </c>
      <c r="C3230" s="4">
        <v>15577.186399999999</v>
      </c>
    </row>
    <row r="3231" spans="2:3" x14ac:dyDescent="0.25">
      <c r="B3231" s="2" t="s">
        <v>4575</v>
      </c>
      <c r="C3231" s="4">
        <v>15538.8421</v>
      </c>
    </row>
    <row r="3232" spans="2:3" x14ac:dyDescent="0.25">
      <c r="B3232" s="2" t="s">
        <v>2449</v>
      </c>
      <c r="C3232" s="4">
        <v>15537.590700000001</v>
      </c>
    </row>
    <row r="3233" spans="2:3" x14ac:dyDescent="0.25">
      <c r="B3233" s="2" t="s">
        <v>4576</v>
      </c>
      <c r="C3233" s="4">
        <v>15536.3886</v>
      </c>
    </row>
    <row r="3234" spans="2:3" x14ac:dyDescent="0.25">
      <c r="B3234" s="2" t="s">
        <v>4577</v>
      </c>
      <c r="C3234" s="4">
        <v>15522.387900000002</v>
      </c>
    </row>
    <row r="3235" spans="2:3" x14ac:dyDescent="0.25">
      <c r="B3235" s="2" t="s">
        <v>2172</v>
      </c>
      <c r="C3235" s="4">
        <v>15513.4787</v>
      </c>
    </row>
    <row r="3236" spans="2:3" x14ac:dyDescent="0.25">
      <c r="B3236" s="2" t="s">
        <v>4578</v>
      </c>
      <c r="C3236" s="4">
        <v>15512.0005</v>
      </c>
    </row>
    <row r="3237" spans="2:3" x14ac:dyDescent="0.25">
      <c r="B3237" s="2" t="s">
        <v>4579</v>
      </c>
      <c r="C3237" s="4">
        <v>15511.4753</v>
      </c>
    </row>
    <row r="3238" spans="2:3" x14ac:dyDescent="0.25">
      <c r="B3238" s="2" t="s">
        <v>4580</v>
      </c>
      <c r="C3238" s="4">
        <v>15506.1132</v>
      </c>
    </row>
    <row r="3239" spans="2:3" x14ac:dyDescent="0.25">
      <c r="B3239" s="2" t="s">
        <v>1235</v>
      </c>
      <c r="C3239" s="4">
        <v>15496.413900000001</v>
      </c>
    </row>
    <row r="3240" spans="2:3" x14ac:dyDescent="0.25">
      <c r="B3240" s="2" t="s">
        <v>2543</v>
      </c>
      <c r="C3240" s="4">
        <v>15495.8166</v>
      </c>
    </row>
    <row r="3241" spans="2:3" x14ac:dyDescent="0.25">
      <c r="B3241" s="2" t="s">
        <v>2426</v>
      </c>
      <c r="C3241" s="4">
        <v>15493.8053</v>
      </c>
    </row>
    <row r="3242" spans="2:3" x14ac:dyDescent="0.25">
      <c r="B3242" s="2" t="s">
        <v>4581</v>
      </c>
      <c r="C3242" s="4">
        <v>15487.693200000002</v>
      </c>
    </row>
    <row r="3243" spans="2:3" x14ac:dyDescent="0.25">
      <c r="B3243" s="2" t="s">
        <v>2397</v>
      </c>
      <c r="C3243" s="4">
        <v>15482.166300000001</v>
      </c>
    </row>
    <row r="3244" spans="2:3" x14ac:dyDescent="0.25">
      <c r="B3244" s="2" t="s">
        <v>4582</v>
      </c>
      <c r="C3244" s="4">
        <v>15476.7338</v>
      </c>
    </row>
    <row r="3245" spans="2:3" x14ac:dyDescent="0.25">
      <c r="B3245" s="2" t="s">
        <v>4583</v>
      </c>
      <c r="C3245" s="4">
        <v>15476.7338</v>
      </c>
    </row>
    <row r="3246" spans="2:3" x14ac:dyDescent="0.25">
      <c r="B3246" s="2" t="s">
        <v>4584</v>
      </c>
      <c r="C3246" s="4">
        <v>15476.7338</v>
      </c>
    </row>
    <row r="3247" spans="2:3" x14ac:dyDescent="0.25">
      <c r="B3247" s="2" t="s">
        <v>4585</v>
      </c>
      <c r="C3247" s="4">
        <v>15476.7338</v>
      </c>
    </row>
    <row r="3248" spans="2:3" x14ac:dyDescent="0.25">
      <c r="B3248" s="2" t="s">
        <v>1684</v>
      </c>
      <c r="C3248" s="4">
        <v>15476.7338</v>
      </c>
    </row>
    <row r="3249" spans="2:3" x14ac:dyDescent="0.25">
      <c r="B3249" s="2" t="s">
        <v>4586</v>
      </c>
      <c r="C3249" s="4">
        <v>15476.7338</v>
      </c>
    </row>
    <row r="3250" spans="2:3" x14ac:dyDescent="0.25">
      <c r="B3250" s="2" t="s">
        <v>2132</v>
      </c>
      <c r="C3250" s="4">
        <v>15476.7338</v>
      </c>
    </row>
    <row r="3251" spans="2:3" x14ac:dyDescent="0.25">
      <c r="B3251" s="2" t="s">
        <v>4587</v>
      </c>
      <c r="C3251" s="4">
        <v>15476.7338</v>
      </c>
    </row>
    <row r="3252" spans="2:3" x14ac:dyDescent="0.25">
      <c r="B3252" s="2" t="s">
        <v>1598</v>
      </c>
      <c r="C3252" s="4">
        <v>15476.7338</v>
      </c>
    </row>
    <row r="3253" spans="2:3" x14ac:dyDescent="0.25">
      <c r="B3253" s="2" t="s">
        <v>4588</v>
      </c>
      <c r="C3253" s="4">
        <v>15476.7338</v>
      </c>
    </row>
    <row r="3254" spans="2:3" x14ac:dyDescent="0.25">
      <c r="B3254" s="2" t="s">
        <v>194</v>
      </c>
      <c r="C3254" s="4">
        <v>15476.7338</v>
      </c>
    </row>
    <row r="3255" spans="2:3" x14ac:dyDescent="0.25">
      <c r="B3255" s="2" t="s">
        <v>4589</v>
      </c>
      <c r="C3255" s="4">
        <v>15467.488600000001</v>
      </c>
    </row>
    <row r="3256" spans="2:3" x14ac:dyDescent="0.25">
      <c r="B3256" s="2" t="s">
        <v>4590</v>
      </c>
      <c r="C3256" s="4">
        <v>15465.355299999999</v>
      </c>
    </row>
    <row r="3257" spans="2:3" x14ac:dyDescent="0.25">
      <c r="B3257" s="2" t="s">
        <v>4591</v>
      </c>
      <c r="C3257" s="4">
        <v>15458.632799999999</v>
      </c>
    </row>
    <row r="3258" spans="2:3" x14ac:dyDescent="0.25">
      <c r="B3258" s="2" t="s">
        <v>713</v>
      </c>
      <c r="C3258" s="4">
        <v>15449.571199999998</v>
      </c>
    </row>
    <row r="3259" spans="2:3" x14ac:dyDescent="0.25">
      <c r="B3259" s="2" t="s">
        <v>4592</v>
      </c>
      <c r="C3259" s="4">
        <v>15443.551799999999</v>
      </c>
    </row>
    <row r="3260" spans="2:3" x14ac:dyDescent="0.25">
      <c r="B3260" s="2" t="s">
        <v>1723</v>
      </c>
      <c r="C3260" s="4">
        <v>15437.8359</v>
      </c>
    </row>
    <row r="3261" spans="2:3" x14ac:dyDescent="0.25">
      <c r="B3261" s="2" t="s">
        <v>1820</v>
      </c>
      <c r="C3261" s="4">
        <v>15431.2538</v>
      </c>
    </row>
    <row r="3262" spans="2:3" x14ac:dyDescent="0.25">
      <c r="B3262" s="2" t="s">
        <v>4593</v>
      </c>
      <c r="C3262" s="4">
        <v>15424.123199999998</v>
      </c>
    </row>
    <row r="3263" spans="2:3" x14ac:dyDescent="0.25">
      <c r="B3263" s="2" t="s">
        <v>4594</v>
      </c>
      <c r="C3263" s="4">
        <v>15423.860499999999</v>
      </c>
    </row>
    <row r="3264" spans="2:3" x14ac:dyDescent="0.25">
      <c r="B3264" s="2" t="s">
        <v>4595</v>
      </c>
      <c r="C3264" s="4">
        <v>15422.765299999999</v>
      </c>
    </row>
    <row r="3265" spans="2:3" x14ac:dyDescent="0.25">
      <c r="B3265" s="2" t="s">
        <v>4596</v>
      </c>
      <c r="C3265" s="4">
        <v>15422.6764</v>
      </c>
    </row>
    <row r="3266" spans="2:3" x14ac:dyDescent="0.25">
      <c r="B3266" s="2" t="s">
        <v>4597</v>
      </c>
      <c r="C3266" s="4">
        <v>15412.9859</v>
      </c>
    </row>
    <row r="3267" spans="2:3" x14ac:dyDescent="0.25">
      <c r="B3267" s="2" t="s">
        <v>4598</v>
      </c>
      <c r="C3267" s="4">
        <v>15412.254199999999</v>
      </c>
    </row>
    <row r="3268" spans="2:3" x14ac:dyDescent="0.25">
      <c r="B3268" s="2" t="s">
        <v>2517</v>
      </c>
      <c r="C3268" s="4">
        <v>15397.993399999999</v>
      </c>
    </row>
    <row r="3269" spans="2:3" x14ac:dyDescent="0.25">
      <c r="B3269" s="2" t="s">
        <v>4599</v>
      </c>
      <c r="C3269" s="4">
        <v>15396.843599999998</v>
      </c>
    </row>
    <row r="3270" spans="2:3" x14ac:dyDescent="0.25">
      <c r="B3270" s="2" t="s">
        <v>4600</v>
      </c>
      <c r="C3270" s="4">
        <v>15395.5164</v>
      </c>
    </row>
    <row r="3271" spans="2:3" x14ac:dyDescent="0.25">
      <c r="B3271" s="2" t="s">
        <v>2227</v>
      </c>
      <c r="C3271" s="4">
        <v>15394.631000000001</v>
      </c>
    </row>
    <row r="3272" spans="2:3" x14ac:dyDescent="0.25">
      <c r="B3272" s="2" t="s">
        <v>4601</v>
      </c>
      <c r="C3272" s="4">
        <v>15393.945000000002</v>
      </c>
    </row>
    <row r="3273" spans="2:3" x14ac:dyDescent="0.25">
      <c r="B3273" s="2" t="s">
        <v>4602</v>
      </c>
      <c r="C3273" s="4">
        <v>15390.7734</v>
      </c>
    </row>
    <row r="3274" spans="2:3" x14ac:dyDescent="0.25">
      <c r="B3274" s="2" t="s">
        <v>4603</v>
      </c>
      <c r="C3274" s="4">
        <v>15382.945</v>
      </c>
    </row>
    <row r="3275" spans="2:3" x14ac:dyDescent="0.25">
      <c r="B3275" s="2" t="s">
        <v>4604</v>
      </c>
      <c r="C3275" s="4">
        <v>15382.642</v>
      </c>
    </row>
    <row r="3276" spans="2:3" x14ac:dyDescent="0.25">
      <c r="B3276" s="2" t="s">
        <v>2079</v>
      </c>
      <c r="C3276" s="4">
        <v>15378.5908</v>
      </c>
    </row>
    <row r="3277" spans="2:3" x14ac:dyDescent="0.25">
      <c r="B3277" s="2" t="s">
        <v>4605</v>
      </c>
      <c r="C3277" s="4">
        <v>15375.531999999999</v>
      </c>
    </row>
    <row r="3278" spans="2:3" x14ac:dyDescent="0.25">
      <c r="B3278" s="2" t="s">
        <v>2770</v>
      </c>
      <c r="C3278" s="4">
        <v>15366.156700000001</v>
      </c>
    </row>
    <row r="3279" spans="2:3" x14ac:dyDescent="0.25">
      <c r="B3279" s="2" t="s">
        <v>4606</v>
      </c>
      <c r="C3279" s="4">
        <v>15365.988000000001</v>
      </c>
    </row>
    <row r="3280" spans="2:3" x14ac:dyDescent="0.25">
      <c r="B3280" s="2" t="s">
        <v>2098</v>
      </c>
      <c r="C3280" s="4">
        <v>15363.7883</v>
      </c>
    </row>
    <row r="3281" spans="2:3" x14ac:dyDescent="0.25">
      <c r="B3281" s="2" t="s">
        <v>4607</v>
      </c>
      <c r="C3281" s="4">
        <v>15362.3141</v>
      </c>
    </row>
    <row r="3282" spans="2:3" x14ac:dyDescent="0.25">
      <c r="B3282" s="2" t="s">
        <v>4608</v>
      </c>
      <c r="C3282" s="4">
        <v>15362.082699999999</v>
      </c>
    </row>
    <row r="3283" spans="2:3" x14ac:dyDescent="0.25">
      <c r="B3283" s="2" t="s">
        <v>4609</v>
      </c>
      <c r="C3283" s="4">
        <v>15358.279200000001</v>
      </c>
    </row>
    <row r="3284" spans="2:3" x14ac:dyDescent="0.25">
      <c r="B3284" s="2" t="s">
        <v>4610</v>
      </c>
      <c r="C3284" s="4">
        <v>15358.1494</v>
      </c>
    </row>
    <row r="3285" spans="2:3" x14ac:dyDescent="0.25">
      <c r="B3285" s="2" t="s">
        <v>4611</v>
      </c>
      <c r="C3285" s="4">
        <v>15355.8027</v>
      </c>
    </row>
    <row r="3286" spans="2:3" x14ac:dyDescent="0.25">
      <c r="B3286" s="2" t="s">
        <v>4612</v>
      </c>
      <c r="C3286" s="4">
        <v>15348.8259</v>
      </c>
    </row>
    <row r="3287" spans="2:3" x14ac:dyDescent="0.25">
      <c r="B3287" s="2" t="s">
        <v>895</v>
      </c>
      <c r="C3287" s="4">
        <v>15344.440199999999</v>
      </c>
    </row>
    <row r="3288" spans="2:3" x14ac:dyDescent="0.25">
      <c r="B3288" s="2" t="s">
        <v>4613</v>
      </c>
      <c r="C3288" s="4">
        <v>15336.245699999999</v>
      </c>
    </row>
    <row r="3289" spans="2:3" x14ac:dyDescent="0.25">
      <c r="B3289" s="2" t="s">
        <v>4614</v>
      </c>
      <c r="C3289" s="4">
        <v>15336.245699999999</v>
      </c>
    </row>
    <row r="3290" spans="2:3" x14ac:dyDescent="0.25">
      <c r="B3290" s="2" t="s">
        <v>486</v>
      </c>
      <c r="C3290" s="4">
        <v>15330.869899999998</v>
      </c>
    </row>
    <row r="3291" spans="2:3" x14ac:dyDescent="0.25">
      <c r="B3291" s="2" t="s">
        <v>4615</v>
      </c>
      <c r="C3291" s="4">
        <v>15310.427500000002</v>
      </c>
    </row>
    <row r="3292" spans="2:3" x14ac:dyDescent="0.25">
      <c r="B3292" s="2" t="s">
        <v>4616</v>
      </c>
      <c r="C3292" s="4">
        <v>15307.1636</v>
      </c>
    </row>
    <row r="3293" spans="2:3" x14ac:dyDescent="0.25">
      <c r="B3293" s="2" t="s">
        <v>1399</v>
      </c>
      <c r="C3293" s="4">
        <v>15303.329600000001</v>
      </c>
    </row>
    <row r="3294" spans="2:3" x14ac:dyDescent="0.25">
      <c r="B3294" s="2" t="s">
        <v>4617</v>
      </c>
      <c r="C3294" s="4">
        <v>15302.171899999999</v>
      </c>
    </row>
    <row r="3295" spans="2:3" x14ac:dyDescent="0.25">
      <c r="B3295" s="2" t="s">
        <v>4618</v>
      </c>
      <c r="C3295" s="4">
        <v>15297.369800000002</v>
      </c>
    </row>
    <row r="3296" spans="2:3" x14ac:dyDescent="0.25">
      <c r="B3296" s="2" t="s">
        <v>1285</v>
      </c>
      <c r="C3296" s="4">
        <v>15293.2235</v>
      </c>
    </row>
    <row r="3297" spans="2:3" x14ac:dyDescent="0.25">
      <c r="B3297" s="2" t="s">
        <v>1080</v>
      </c>
      <c r="C3297" s="4">
        <v>15288.660099999999</v>
      </c>
    </row>
    <row r="3298" spans="2:3" x14ac:dyDescent="0.25">
      <c r="B3298" s="2" t="s">
        <v>4619</v>
      </c>
      <c r="C3298" s="4">
        <v>15287.333599999998</v>
      </c>
    </row>
    <row r="3299" spans="2:3" x14ac:dyDescent="0.25">
      <c r="B3299" s="2" t="s">
        <v>2400</v>
      </c>
      <c r="C3299" s="4">
        <v>15283.461299999999</v>
      </c>
    </row>
    <row r="3300" spans="2:3" x14ac:dyDescent="0.25">
      <c r="B3300" s="2" t="s">
        <v>267</v>
      </c>
      <c r="C3300" s="4">
        <v>15281.163399999999</v>
      </c>
    </row>
    <row r="3301" spans="2:3" x14ac:dyDescent="0.25">
      <c r="B3301" s="2" t="s">
        <v>4620</v>
      </c>
      <c r="C3301" s="4">
        <v>15277.466100000001</v>
      </c>
    </row>
    <row r="3302" spans="2:3" x14ac:dyDescent="0.25">
      <c r="B3302" s="2" t="s">
        <v>2396</v>
      </c>
      <c r="C3302" s="4">
        <v>15270.4357</v>
      </c>
    </row>
    <row r="3303" spans="2:3" x14ac:dyDescent="0.25">
      <c r="B3303" s="2" t="s">
        <v>4621</v>
      </c>
      <c r="C3303" s="4">
        <v>15268.084999999999</v>
      </c>
    </row>
    <row r="3304" spans="2:3" x14ac:dyDescent="0.25">
      <c r="B3304" s="2" t="s">
        <v>4622</v>
      </c>
      <c r="C3304" s="4">
        <v>15263.574299999998</v>
      </c>
    </row>
    <row r="3305" spans="2:3" x14ac:dyDescent="0.25">
      <c r="B3305" s="2" t="s">
        <v>4623</v>
      </c>
      <c r="C3305" s="4">
        <v>15262.8838</v>
      </c>
    </row>
    <row r="3306" spans="2:3" x14ac:dyDescent="0.25">
      <c r="B3306" s="2" t="s">
        <v>2307</v>
      </c>
      <c r="C3306" s="4">
        <v>15257.019200000001</v>
      </c>
    </row>
    <row r="3307" spans="2:3" x14ac:dyDescent="0.25">
      <c r="B3307" s="2" t="s">
        <v>4624</v>
      </c>
      <c r="C3307" s="4">
        <v>15257.019200000001</v>
      </c>
    </row>
    <row r="3308" spans="2:3" x14ac:dyDescent="0.25">
      <c r="B3308" s="2" t="s">
        <v>4625</v>
      </c>
      <c r="C3308" s="4">
        <v>15257.019200000001</v>
      </c>
    </row>
    <row r="3309" spans="2:3" x14ac:dyDescent="0.25">
      <c r="B3309" s="2" t="s">
        <v>4626</v>
      </c>
      <c r="C3309" s="4">
        <v>15257.019200000001</v>
      </c>
    </row>
    <row r="3310" spans="2:3" x14ac:dyDescent="0.25">
      <c r="B3310" s="2" t="s">
        <v>4627</v>
      </c>
      <c r="C3310" s="4">
        <v>15257.019200000001</v>
      </c>
    </row>
    <row r="3311" spans="2:3" x14ac:dyDescent="0.25">
      <c r="B3311" s="2" t="s">
        <v>4628</v>
      </c>
      <c r="C3311" s="4">
        <v>15257.019200000001</v>
      </c>
    </row>
    <row r="3312" spans="2:3" x14ac:dyDescent="0.25">
      <c r="B3312" s="2" t="s">
        <v>4629</v>
      </c>
      <c r="C3312" s="4">
        <v>15257.019200000001</v>
      </c>
    </row>
    <row r="3313" spans="2:3" x14ac:dyDescent="0.25">
      <c r="B3313" s="2" t="s">
        <v>4630</v>
      </c>
      <c r="C3313" s="4">
        <v>15257.019200000001</v>
      </c>
    </row>
    <row r="3314" spans="2:3" x14ac:dyDescent="0.25">
      <c r="B3314" s="2" t="s">
        <v>4631</v>
      </c>
      <c r="C3314" s="4">
        <v>15257.019200000001</v>
      </c>
    </row>
    <row r="3315" spans="2:3" x14ac:dyDescent="0.25">
      <c r="B3315" s="2" t="s">
        <v>4632</v>
      </c>
      <c r="C3315" s="4">
        <v>15251.237400000002</v>
      </c>
    </row>
    <row r="3316" spans="2:3" x14ac:dyDescent="0.25">
      <c r="B3316" s="2" t="s">
        <v>4633</v>
      </c>
      <c r="C3316" s="4">
        <v>15247.488799999999</v>
      </c>
    </row>
    <row r="3317" spans="2:3" x14ac:dyDescent="0.25">
      <c r="B3317" s="2" t="s">
        <v>4634</v>
      </c>
      <c r="C3317" s="4">
        <v>15246.9555</v>
      </c>
    </row>
    <row r="3318" spans="2:3" x14ac:dyDescent="0.25">
      <c r="B3318" s="2" t="s">
        <v>4635</v>
      </c>
      <c r="C3318" s="4">
        <v>15243.3171</v>
      </c>
    </row>
    <row r="3319" spans="2:3" x14ac:dyDescent="0.25">
      <c r="B3319" s="2" t="s">
        <v>4636</v>
      </c>
      <c r="C3319" s="4">
        <v>15238.726199999999</v>
      </c>
    </row>
    <row r="3320" spans="2:3" x14ac:dyDescent="0.25">
      <c r="B3320" s="2" t="s">
        <v>1539</v>
      </c>
      <c r="C3320" s="4">
        <v>15235.765600000001</v>
      </c>
    </row>
    <row r="3321" spans="2:3" x14ac:dyDescent="0.25">
      <c r="B3321" s="2" t="s">
        <v>4637</v>
      </c>
      <c r="C3321" s="4">
        <v>15215.629300000001</v>
      </c>
    </row>
    <row r="3322" spans="2:3" x14ac:dyDescent="0.25">
      <c r="B3322" s="2" t="s">
        <v>4638</v>
      </c>
      <c r="C3322" s="4">
        <v>15208.695100000001</v>
      </c>
    </row>
    <row r="3323" spans="2:3" x14ac:dyDescent="0.25">
      <c r="B3323" s="2" t="s">
        <v>4639</v>
      </c>
      <c r="C3323" s="4">
        <v>15199.734</v>
      </c>
    </row>
    <row r="3324" spans="2:3" x14ac:dyDescent="0.25">
      <c r="B3324" s="2" t="s">
        <v>1980</v>
      </c>
      <c r="C3324" s="4">
        <v>15192.9126</v>
      </c>
    </row>
    <row r="3325" spans="2:3" x14ac:dyDescent="0.25">
      <c r="B3325" s="2" t="s">
        <v>949</v>
      </c>
      <c r="C3325" s="4">
        <v>15191.0954</v>
      </c>
    </row>
    <row r="3326" spans="2:3" x14ac:dyDescent="0.25">
      <c r="B3326" s="2" t="s">
        <v>4640</v>
      </c>
      <c r="C3326" s="4">
        <v>15190.450499999999</v>
      </c>
    </row>
    <row r="3327" spans="2:3" x14ac:dyDescent="0.25">
      <c r="B3327" s="2" t="s">
        <v>4641</v>
      </c>
      <c r="C3327" s="4">
        <v>15188.9599</v>
      </c>
    </row>
    <row r="3328" spans="2:3" x14ac:dyDescent="0.25">
      <c r="B3328" s="2" t="s">
        <v>4642</v>
      </c>
      <c r="C3328" s="4">
        <v>15178.9552</v>
      </c>
    </row>
    <row r="3329" spans="2:3" x14ac:dyDescent="0.25">
      <c r="B3329" s="2" t="s">
        <v>4643</v>
      </c>
      <c r="C3329" s="4">
        <v>15177.014700000002</v>
      </c>
    </row>
    <row r="3330" spans="2:3" x14ac:dyDescent="0.25">
      <c r="B3330" s="2" t="s">
        <v>4644</v>
      </c>
      <c r="C3330" s="4">
        <v>15175.136100000002</v>
      </c>
    </row>
    <row r="3331" spans="2:3" x14ac:dyDescent="0.25">
      <c r="B3331" s="2" t="s">
        <v>4645</v>
      </c>
      <c r="C3331" s="4">
        <v>15174.874400000001</v>
      </c>
    </row>
    <row r="3332" spans="2:3" x14ac:dyDescent="0.25">
      <c r="B3332" s="2" t="s">
        <v>4646</v>
      </c>
      <c r="C3332" s="4">
        <v>15164.362000000001</v>
      </c>
    </row>
    <row r="3333" spans="2:3" x14ac:dyDescent="0.25">
      <c r="B3333" s="2" t="s">
        <v>1937</v>
      </c>
      <c r="C3333" s="4">
        <v>15162.697100000001</v>
      </c>
    </row>
    <row r="3334" spans="2:3" x14ac:dyDescent="0.25">
      <c r="B3334" s="2" t="s">
        <v>4647</v>
      </c>
      <c r="C3334" s="4">
        <v>15162.3022</v>
      </c>
    </row>
    <row r="3335" spans="2:3" x14ac:dyDescent="0.25">
      <c r="B3335" s="2" t="s">
        <v>4648</v>
      </c>
      <c r="C3335" s="4">
        <v>15159.350100000001</v>
      </c>
    </row>
    <row r="3336" spans="2:3" x14ac:dyDescent="0.25">
      <c r="B3336" s="2" t="s">
        <v>1844</v>
      </c>
      <c r="C3336" s="4">
        <v>15155.708500000001</v>
      </c>
    </row>
    <row r="3337" spans="2:3" x14ac:dyDescent="0.25">
      <c r="B3337" s="2" t="s">
        <v>1566</v>
      </c>
      <c r="C3337" s="4">
        <v>15151.365</v>
      </c>
    </row>
    <row r="3338" spans="2:3" x14ac:dyDescent="0.25">
      <c r="B3338" s="2" t="s">
        <v>4649</v>
      </c>
      <c r="C3338" s="4">
        <v>15145.0941</v>
      </c>
    </row>
    <row r="3339" spans="2:3" x14ac:dyDescent="0.25">
      <c r="B3339" s="2" t="s">
        <v>4650</v>
      </c>
      <c r="C3339" s="4">
        <v>15139.7227</v>
      </c>
    </row>
    <row r="3340" spans="2:3" x14ac:dyDescent="0.25">
      <c r="B3340" s="2" t="s">
        <v>4651</v>
      </c>
      <c r="C3340" s="4">
        <v>15108.392999999998</v>
      </c>
    </row>
    <row r="3341" spans="2:3" x14ac:dyDescent="0.25">
      <c r="B3341" s="2" t="s">
        <v>4652</v>
      </c>
      <c r="C3341" s="4">
        <v>15102.8357</v>
      </c>
    </row>
    <row r="3342" spans="2:3" x14ac:dyDescent="0.25">
      <c r="B3342" s="2" t="s">
        <v>4653</v>
      </c>
      <c r="C3342" s="4">
        <v>15102.8357</v>
      </c>
    </row>
    <row r="3343" spans="2:3" x14ac:dyDescent="0.25">
      <c r="B3343" s="2" t="s">
        <v>4654</v>
      </c>
      <c r="C3343" s="4">
        <v>15101.808300000001</v>
      </c>
    </row>
    <row r="3344" spans="2:3" x14ac:dyDescent="0.25">
      <c r="B3344" s="2" t="s">
        <v>4655</v>
      </c>
      <c r="C3344" s="4">
        <v>15101.755499999999</v>
      </c>
    </row>
    <row r="3345" spans="2:3" x14ac:dyDescent="0.25">
      <c r="B3345" s="2" t="s">
        <v>4656</v>
      </c>
      <c r="C3345" s="4">
        <v>15100.378200000001</v>
      </c>
    </row>
    <row r="3346" spans="2:3" x14ac:dyDescent="0.25">
      <c r="B3346" s="2" t="s">
        <v>4657</v>
      </c>
      <c r="C3346" s="4">
        <v>15092.611199999999</v>
      </c>
    </row>
    <row r="3347" spans="2:3" x14ac:dyDescent="0.25">
      <c r="B3347" s="2" t="s">
        <v>4658</v>
      </c>
      <c r="C3347" s="4">
        <v>15079.5936</v>
      </c>
    </row>
    <row r="3348" spans="2:3" x14ac:dyDescent="0.25">
      <c r="B3348" s="2" t="s">
        <v>1073</v>
      </c>
      <c r="C3348" s="4">
        <v>15075.3123</v>
      </c>
    </row>
    <row r="3349" spans="2:3" x14ac:dyDescent="0.25">
      <c r="B3349" s="2" t="s">
        <v>848</v>
      </c>
      <c r="C3349" s="4">
        <v>15057.9197</v>
      </c>
    </row>
    <row r="3350" spans="2:3" x14ac:dyDescent="0.25">
      <c r="B3350" s="2" t="s">
        <v>2075</v>
      </c>
      <c r="C3350" s="4">
        <v>15056.208200000001</v>
      </c>
    </row>
    <row r="3351" spans="2:3" x14ac:dyDescent="0.25">
      <c r="B3351" s="2" t="s">
        <v>560</v>
      </c>
      <c r="C3351" s="4">
        <v>15055.3374</v>
      </c>
    </row>
    <row r="3352" spans="2:3" x14ac:dyDescent="0.25">
      <c r="B3352" s="2" t="s">
        <v>4659</v>
      </c>
      <c r="C3352" s="4">
        <v>15052.293800000001</v>
      </c>
    </row>
    <row r="3353" spans="2:3" x14ac:dyDescent="0.25">
      <c r="B3353" s="2" t="s">
        <v>1587</v>
      </c>
      <c r="C3353" s="4">
        <v>15047.965900000001</v>
      </c>
    </row>
    <row r="3354" spans="2:3" x14ac:dyDescent="0.25">
      <c r="B3354" s="2" t="s">
        <v>4660</v>
      </c>
      <c r="C3354" s="4">
        <v>15046.0798</v>
      </c>
    </row>
    <row r="3355" spans="2:3" x14ac:dyDescent="0.25">
      <c r="B3355" s="2" t="s">
        <v>4661</v>
      </c>
      <c r="C3355" s="4">
        <v>15045.935100000001</v>
      </c>
    </row>
    <row r="3356" spans="2:3" x14ac:dyDescent="0.25">
      <c r="B3356" s="2" t="s">
        <v>2471</v>
      </c>
      <c r="C3356" s="4">
        <v>15045.893300000002</v>
      </c>
    </row>
    <row r="3357" spans="2:3" x14ac:dyDescent="0.25">
      <c r="B3357" s="2" t="s">
        <v>1005</v>
      </c>
      <c r="C3357" s="4">
        <v>15034.789699999999</v>
      </c>
    </row>
    <row r="3358" spans="2:3" x14ac:dyDescent="0.25">
      <c r="B3358" s="2" t="s">
        <v>223</v>
      </c>
      <c r="C3358" s="4">
        <v>15018.540200000001</v>
      </c>
    </row>
    <row r="3359" spans="2:3" x14ac:dyDescent="0.25">
      <c r="B3359" s="2" t="s">
        <v>2380</v>
      </c>
      <c r="C3359" s="4">
        <v>15009.443799999999</v>
      </c>
    </row>
    <row r="3360" spans="2:3" x14ac:dyDescent="0.25">
      <c r="B3360" s="2" t="s">
        <v>1349</v>
      </c>
      <c r="C3360" s="4">
        <v>15001.869499999999</v>
      </c>
    </row>
    <row r="3361" spans="2:3" x14ac:dyDescent="0.25">
      <c r="B3361" s="2" t="s">
        <v>271</v>
      </c>
      <c r="C3361" s="4">
        <v>14999.727499999999</v>
      </c>
    </row>
    <row r="3362" spans="2:3" x14ac:dyDescent="0.25">
      <c r="B3362" s="2" t="s">
        <v>1721</v>
      </c>
      <c r="C3362" s="4">
        <v>14998.918099999999</v>
      </c>
    </row>
    <row r="3363" spans="2:3" x14ac:dyDescent="0.25">
      <c r="B3363" s="2" t="s">
        <v>1550</v>
      </c>
      <c r="C3363" s="4">
        <v>14997.407799999999</v>
      </c>
    </row>
    <row r="3364" spans="2:3" x14ac:dyDescent="0.25">
      <c r="B3364" s="2" t="s">
        <v>4662</v>
      </c>
      <c r="C3364" s="4">
        <v>14995.6299</v>
      </c>
    </row>
    <row r="3365" spans="2:3" x14ac:dyDescent="0.25">
      <c r="B3365" s="2" t="s">
        <v>872</v>
      </c>
      <c r="C3365" s="4">
        <v>14983.043599999999</v>
      </c>
    </row>
    <row r="3366" spans="2:3" x14ac:dyDescent="0.25">
      <c r="B3366" s="2" t="s">
        <v>1594</v>
      </c>
      <c r="C3366" s="4">
        <v>14980.160900000001</v>
      </c>
    </row>
    <row r="3367" spans="2:3" x14ac:dyDescent="0.25">
      <c r="B3367" s="2" t="s">
        <v>2636</v>
      </c>
      <c r="C3367" s="4">
        <v>14965.218699999999</v>
      </c>
    </row>
    <row r="3368" spans="2:3" x14ac:dyDescent="0.25">
      <c r="B3368" s="2" t="s">
        <v>1963</v>
      </c>
      <c r="C3368" s="4">
        <v>14964.4328</v>
      </c>
    </row>
    <row r="3369" spans="2:3" x14ac:dyDescent="0.25">
      <c r="B3369" s="2" t="s">
        <v>4663</v>
      </c>
      <c r="C3369" s="4">
        <v>14952.054899999999</v>
      </c>
    </row>
    <row r="3370" spans="2:3" x14ac:dyDescent="0.25">
      <c r="B3370" s="2" t="s">
        <v>295</v>
      </c>
      <c r="C3370" s="4">
        <v>14951.381399999998</v>
      </c>
    </row>
    <row r="3371" spans="2:3" x14ac:dyDescent="0.25">
      <c r="B3371" s="2" t="s">
        <v>919</v>
      </c>
      <c r="C3371" s="4">
        <v>14940.2539</v>
      </c>
    </row>
    <row r="3372" spans="2:3" x14ac:dyDescent="0.25">
      <c r="B3372" s="2" t="s">
        <v>4664</v>
      </c>
      <c r="C3372" s="4">
        <v>14936.558500000001</v>
      </c>
    </row>
    <row r="3373" spans="2:3" x14ac:dyDescent="0.25">
      <c r="B3373" s="2" t="s">
        <v>4665</v>
      </c>
      <c r="C3373" s="4">
        <v>14935.014299999999</v>
      </c>
    </row>
    <row r="3374" spans="2:3" x14ac:dyDescent="0.25">
      <c r="B3374" s="2" t="s">
        <v>4666</v>
      </c>
      <c r="C3374" s="4">
        <v>14930.214300000001</v>
      </c>
    </row>
    <row r="3375" spans="2:3" x14ac:dyDescent="0.25">
      <c r="B3375" s="2" t="s">
        <v>4667</v>
      </c>
      <c r="C3375" s="4">
        <v>14922.737700000001</v>
      </c>
    </row>
    <row r="3376" spans="2:3" x14ac:dyDescent="0.25">
      <c r="B3376" s="2" t="s">
        <v>4668</v>
      </c>
      <c r="C3376" s="4">
        <v>14911.823100000001</v>
      </c>
    </row>
    <row r="3377" spans="2:3" x14ac:dyDescent="0.25">
      <c r="B3377" s="2" t="s">
        <v>967</v>
      </c>
      <c r="C3377" s="4">
        <v>14910.105399999999</v>
      </c>
    </row>
    <row r="3378" spans="2:3" x14ac:dyDescent="0.25">
      <c r="B3378" s="2" t="s">
        <v>2323</v>
      </c>
      <c r="C3378" s="4">
        <v>14901.2978</v>
      </c>
    </row>
    <row r="3379" spans="2:3" x14ac:dyDescent="0.25">
      <c r="B3379" s="2" t="s">
        <v>1036</v>
      </c>
      <c r="C3379" s="4">
        <v>14898.492200000001</v>
      </c>
    </row>
    <row r="3380" spans="2:3" x14ac:dyDescent="0.25">
      <c r="B3380" s="2" t="s">
        <v>4669</v>
      </c>
      <c r="C3380" s="4">
        <v>14893.155199999999</v>
      </c>
    </row>
    <row r="3381" spans="2:3" x14ac:dyDescent="0.25">
      <c r="B3381" s="2" t="s">
        <v>4670</v>
      </c>
      <c r="C3381" s="4">
        <v>14890.2677</v>
      </c>
    </row>
    <row r="3382" spans="2:3" x14ac:dyDescent="0.25">
      <c r="B3382" s="2" t="s">
        <v>1157</v>
      </c>
      <c r="C3382" s="4">
        <v>14864.429499999998</v>
      </c>
    </row>
    <row r="3383" spans="2:3" x14ac:dyDescent="0.25">
      <c r="B3383" s="2" t="s">
        <v>4671</v>
      </c>
      <c r="C3383" s="4">
        <v>14858.786400000001</v>
      </c>
    </row>
    <row r="3384" spans="2:3" x14ac:dyDescent="0.25">
      <c r="B3384" s="2" t="s">
        <v>1456</v>
      </c>
      <c r="C3384" s="4">
        <v>14858.177800000001</v>
      </c>
    </row>
    <row r="3385" spans="2:3" x14ac:dyDescent="0.25">
      <c r="B3385" s="2" t="s">
        <v>4672</v>
      </c>
      <c r="C3385" s="4">
        <v>14856.883600000001</v>
      </c>
    </row>
    <row r="3386" spans="2:3" x14ac:dyDescent="0.25">
      <c r="B3386" s="2" t="s">
        <v>4673</v>
      </c>
      <c r="C3386" s="4">
        <v>14855.9825</v>
      </c>
    </row>
    <row r="3387" spans="2:3" x14ac:dyDescent="0.25">
      <c r="B3387" s="2" t="s">
        <v>4674</v>
      </c>
      <c r="C3387" s="4">
        <v>14854.9799</v>
      </c>
    </row>
    <row r="3388" spans="2:3" x14ac:dyDescent="0.25">
      <c r="B3388" s="2" t="s">
        <v>1089</v>
      </c>
      <c r="C3388" s="4">
        <v>14848.846800000001</v>
      </c>
    </row>
    <row r="3389" spans="2:3" x14ac:dyDescent="0.25">
      <c r="B3389" s="2" t="s">
        <v>4675</v>
      </c>
      <c r="C3389" s="4">
        <v>14846.3575</v>
      </c>
    </row>
    <row r="3390" spans="2:3" x14ac:dyDescent="0.25">
      <c r="B3390" s="2" t="s">
        <v>2306</v>
      </c>
      <c r="C3390" s="4">
        <v>14832.98</v>
      </c>
    </row>
    <row r="3391" spans="2:3" x14ac:dyDescent="0.25">
      <c r="B3391" s="2" t="s">
        <v>4676</v>
      </c>
      <c r="C3391" s="4">
        <v>14831.4031</v>
      </c>
    </row>
    <row r="3392" spans="2:3" x14ac:dyDescent="0.25">
      <c r="B3392" s="2" t="s">
        <v>459</v>
      </c>
      <c r="C3392" s="4">
        <v>14830.713399999999</v>
      </c>
    </row>
    <row r="3393" spans="2:3" x14ac:dyDescent="0.25">
      <c r="B3393" s="2" t="s">
        <v>4677</v>
      </c>
      <c r="C3393" s="4">
        <v>14826.516599999999</v>
      </c>
    </row>
    <row r="3394" spans="2:3" x14ac:dyDescent="0.25">
      <c r="B3394" s="2" t="s">
        <v>4678</v>
      </c>
      <c r="C3394" s="4">
        <v>14820.754800000001</v>
      </c>
    </row>
    <row r="3395" spans="2:3" x14ac:dyDescent="0.25">
      <c r="B3395" s="2" t="s">
        <v>721</v>
      </c>
      <c r="C3395" s="4">
        <v>14817.6649</v>
      </c>
    </row>
    <row r="3396" spans="2:3" x14ac:dyDescent="0.25">
      <c r="B3396" s="2" t="s">
        <v>4679</v>
      </c>
      <c r="C3396" s="4">
        <v>14809.414799999999</v>
      </c>
    </row>
    <row r="3397" spans="2:3" x14ac:dyDescent="0.25">
      <c r="B3397" s="2" t="s">
        <v>2466</v>
      </c>
      <c r="C3397" s="4">
        <v>14803.847</v>
      </c>
    </row>
    <row r="3398" spans="2:3" x14ac:dyDescent="0.25">
      <c r="B3398" s="2" t="s">
        <v>4680</v>
      </c>
      <c r="C3398" s="4">
        <v>14799.655800000002</v>
      </c>
    </row>
    <row r="3399" spans="2:3" x14ac:dyDescent="0.25">
      <c r="B3399" s="2" t="s">
        <v>4681</v>
      </c>
      <c r="C3399" s="4">
        <v>14799.346299999999</v>
      </c>
    </row>
    <row r="3400" spans="2:3" x14ac:dyDescent="0.25">
      <c r="B3400" s="2" t="s">
        <v>4682</v>
      </c>
      <c r="C3400" s="4">
        <v>14799.330400000001</v>
      </c>
    </row>
    <row r="3401" spans="2:3" x14ac:dyDescent="0.25">
      <c r="B3401" s="2" t="s">
        <v>4683</v>
      </c>
      <c r="C3401" s="4">
        <v>14799.210999999999</v>
      </c>
    </row>
    <row r="3402" spans="2:3" x14ac:dyDescent="0.25">
      <c r="B3402" s="2" t="s">
        <v>4684</v>
      </c>
      <c r="C3402" s="4">
        <v>14797.004699999998</v>
      </c>
    </row>
    <row r="3403" spans="2:3" x14ac:dyDescent="0.25">
      <c r="B3403" s="2" t="s">
        <v>4685</v>
      </c>
      <c r="C3403" s="4">
        <v>14796.596799999999</v>
      </c>
    </row>
    <row r="3404" spans="2:3" x14ac:dyDescent="0.25">
      <c r="B3404" s="2" t="s">
        <v>1467</v>
      </c>
      <c r="C3404" s="4">
        <v>14795.5905</v>
      </c>
    </row>
    <row r="3405" spans="2:3" x14ac:dyDescent="0.25">
      <c r="B3405" s="2" t="s">
        <v>1779</v>
      </c>
      <c r="C3405" s="4">
        <v>14793.017599999999</v>
      </c>
    </row>
    <row r="3406" spans="2:3" x14ac:dyDescent="0.25">
      <c r="B3406" s="2" t="s">
        <v>4686</v>
      </c>
      <c r="C3406" s="4">
        <v>14789.785399999999</v>
      </c>
    </row>
    <row r="3407" spans="2:3" x14ac:dyDescent="0.25">
      <c r="B3407" s="2" t="s">
        <v>4687</v>
      </c>
      <c r="C3407" s="4">
        <v>14784.910900000001</v>
      </c>
    </row>
    <row r="3408" spans="2:3" x14ac:dyDescent="0.25">
      <c r="B3408" s="2" t="s">
        <v>4688</v>
      </c>
      <c r="C3408" s="4">
        <v>14784.5728</v>
      </c>
    </row>
    <row r="3409" spans="2:3" x14ac:dyDescent="0.25">
      <c r="B3409" s="2" t="s">
        <v>2261</v>
      </c>
      <c r="C3409" s="4">
        <v>14784.081399999999</v>
      </c>
    </row>
    <row r="3410" spans="2:3" x14ac:dyDescent="0.25">
      <c r="B3410" s="2" t="s">
        <v>4689</v>
      </c>
      <c r="C3410" s="4">
        <v>14783.829699999998</v>
      </c>
    </row>
    <row r="3411" spans="2:3" x14ac:dyDescent="0.25">
      <c r="B3411" s="2" t="s">
        <v>4690</v>
      </c>
      <c r="C3411" s="4">
        <v>14779.136100000002</v>
      </c>
    </row>
    <row r="3412" spans="2:3" x14ac:dyDescent="0.25">
      <c r="B3412" s="2" t="s">
        <v>4691</v>
      </c>
      <c r="C3412" s="4">
        <v>14772.5113</v>
      </c>
    </row>
    <row r="3413" spans="2:3" x14ac:dyDescent="0.25">
      <c r="B3413" s="2" t="s">
        <v>573</v>
      </c>
      <c r="C3413" s="4">
        <v>14768.956</v>
      </c>
    </row>
    <row r="3414" spans="2:3" x14ac:dyDescent="0.25">
      <c r="B3414" s="2" t="s">
        <v>4692</v>
      </c>
      <c r="C3414" s="4">
        <v>14767.440699999999</v>
      </c>
    </row>
    <row r="3415" spans="2:3" x14ac:dyDescent="0.25">
      <c r="B3415" s="2" t="s">
        <v>2447</v>
      </c>
      <c r="C3415" s="4">
        <v>14762.179600000001</v>
      </c>
    </row>
    <row r="3416" spans="2:3" x14ac:dyDescent="0.25">
      <c r="B3416" s="2" t="s">
        <v>4693</v>
      </c>
      <c r="C3416" s="4">
        <v>14761.187</v>
      </c>
    </row>
    <row r="3417" spans="2:3" x14ac:dyDescent="0.25">
      <c r="B3417" s="2" t="s">
        <v>4694</v>
      </c>
      <c r="C3417" s="4">
        <v>14761.187</v>
      </c>
    </row>
    <row r="3418" spans="2:3" x14ac:dyDescent="0.25">
      <c r="B3418" s="2" t="s">
        <v>4695</v>
      </c>
      <c r="C3418" s="4">
        <v>14756.2016</v>
      </c>
    </row>
    <row r="3419" spans="2:3" x14ac:dyDescent="0.25">
      <c r="B3419" s="2" t="s">
        <v>4696</v>
      </c>
      <c r="C3419" s="4">
        <v>14752.115599999999</v>
      </c>
    </row>
    <row r="3420" spans="2:3" x14ac:dyDescent="0.25">
      <c r="B3420" s="2" t="s">
        <v>4697</v>
      </c>
      <c r="C3420" s="4">
        <v>14746.3217</v>
      </c>
    </row>
    <row r="3421" spans="2:3" x14ac:dyDescent="0.25">
      <c r="B3421" s="2" t="s">
        <v>4698</v>
      </c>
      <c r="C3421" s="4">
        <v>14744.900100000001</v>
      </c>
    </row>
    <row r="3422" spans="2:3" x14ac:dyDescent="0.25">
      <c r="B3422" s="2" t="s">
        <v>4699</v>
      </c>
      <c r="C3422" s="4">
        <v>14740.7654</v>
      </c>
    </row>
    <row r="3423" spans="2:3" x14ac:dyDescent="0.25">
      <c r="B3423" s="2" t="s">
        <v>4700</v>
      </c>
      <c r="C3423" s="4">
        <v>14735.6692</v>
      </c>
    </row>
    <row r="3424" spans="2:3" x14ac:dyDescent="0.25">
      <c r="B3424" s="2" t="s">
        <v>4701</v>
      </c>
      <c r="C3424" s="4">
        <v>14733.544000000002</v>
      </c>
    </row>
    <row r="3425" spans="2:3" x14ac:dyDescent="0.25">
      <c r="B3425" s="2" t="s">
        <v>4702</v>
      </c>
      <c r="C3425" s="4">
        <v>14732.7731</v>
      </c>
    </row>
    <row r="3426" spans="2:3" x14ac:dyDescent="0.25">
      <c r="B3426" s="2" t="s">
        <v>4703</v>
      </c>
      <c r="C3426" s="4">
        <v>14729.892400000001</v>
      </c>
    </row>
    <row r="3427" spans="2:3" x14ac:dyDescent="0.25">
      <c r="B3427" s="2" t="s">
        <v>2334</v>
      </c>
      <c r="C3427" s="4">
        <v>14727.3873</v>
      </c>
    </row>
    <row r="3428" spans="2:3" x14ac:dyDescent="0.25">
      <c r="B3428" s="2" t="s">
        <v>1327</v>
      </c>
      <c r="C3428" s="4">
        <v>14724.857599999999</v>
      </c>
    </row>
    <row r="3429" spans="2:3" x14ac:dyDescent="0.25">
      <c r="B3429" s="2" t="s">
        <v>2301</v>
      </c>
      <c r="C3429" s="4">
        <v>14724.334500000001</v>
      </c>
    </row>
    <row r="3430" spans="2:3" x14ac:dyDescent="0.25">
      <c r="B3430" s="2" t="s">
        <v>681</v>
      </c>
      <c r="C3430" s="4">
        <v>14717.508099999999</v>
      </c>
    </row>
    <row r="3431" spans="2:3" x14ac:dyDescent="0.25">
      <c r="B3431" s="2" t="s">
        <v>1309</v>
      </c>
      <c r="C3431" s="4">
        <v>14716.676099999999</v>
      </c>
    </row>
    <row r="3432" spans="2:3" x14ac:dyDescent="0.25">
      <c r="B3432" s="2" t="s">
        <v>1674</v>
      </c>
      <c r="C3432" s="4">
        <v>14713.161900000001</v>
      </c>
    </row>
    <row r="3433" spans="2:3" x14ac:dyDescent="0.25">
      <c r="B3433" s="2" t="s">
        <v>439</v>
      </c>
      <c r="C3433" s="4">
        <v>14707.9064</v>
      </c>
    </row>
    <row r="3434" spans="2:3" x14ac:dyDescent="0.25">
      <c r="B3434" s="2" t="s">
        <v>4704</v>
      </c>
      <c r="C3434" s="4">
        <v>14703.439999999999</v>
      </c>
    </row>
    <row r="3435" spans="2:3" x14ac:dyDescent="0.25">
      <c r="B3435" s="2" t="s">
        <v>4705</v>
      </c>
      <c r="C3435" s="4">
        <v>14701.797200000001</v>
      </c>
    </row>
    <row r="3436" spans="2:3" x14ac:dyDescent="0.25">
      <c r="B3436" s="2" t="s">
        <v>4706</v>
      </c>
      <c r="C3436" s="4">
        <v>14675.0543</v>
      </c>
    </row>
    <row r="3437" spans="2:3" x14ac:dyDescent="0.25">
      <c r="B3437" s="2" t="s">
        <v>4707</v>
      </c>
      <c r="C3437" s="4">
        <v>14668.247799999999</v>
      </c>
    </row>
    <row r="3438" spans="2:3" x14ac:dyDescent="0.25">
      <c r="B3438" s="2" t="s">
        <v>4708</v>
      </c>
      <c r="C3438" s="4">
        <v>14660.6695</v>
      </c>
    </row>
    <row r="3439" spans="2:3" x14ac:dyDescent="0.25">
      <c r="B3439" s="2" t="s">
        <v>2080</v>
      </c>
      <c r="C3439" s="4">
        <v>14656.774299999999</v>
      </c>
    </row>
    <row r="3440" spans="2:3" x14ac:dyDescent="0.25">
      <c r="B3440" s="2" t="s">
        <v>4709</v>
      </c>
      <c r="C3440" s="4">
        <v>14649.400700000002</v>
      </c>
    </row>
    <row r="3441" spans="2:3" x14ac:dyDescent="0.25">
      <c r="B3441" s="2" t="s">
        <v>4710</v>
      </c>
      <c r="C3441" s="4">
        <v>14641.2268</v>
      </c>
    </row>
    <row r="3442" spans="2:3" x14ac:dyDescent="0.25">
      <c r="B3442" s="2" t="s">
        <v>654</v>
      </c>
      <c r="C3442" s="4">
        <v>14638.1122</v>
      </c>
    </row>
    <row r="3443" spans="2:3" x14ac:dyDescent="0.25">
      <c r="B3443" s="2" t="s">
        <v>4711</v>
      </c>
      <c r="C3443" s="4">
        <v>14637.893899999999</v>
      </c>
    </row>
    <row r="3444" spans="2:3" x14ac:dyDescent="0.25">
      <c r="B3444" s="2" t="s">
        <v>1570</v>
      </c>
      <c r="C3444" s="4">
        <v>14634.937900000001</v>
      </c>
    </row>
    <row r="3445" spans="2:3" x14ac:dyDescent="0.25">
      <c r="B3445" s="2" t="s">
        <v>1619</v>
      </c>
      <c r="C3445" s="4">
        <v>14634.937900000001</v>
      </c>
    </row>
    <row r="3446" spans="2:3" x14ac:dyDescent="0.25">
      <c r="B3446" s="2" t="s">
        <v>511</v>
      </c>
      <c r="C3446" s="4">
        <v>14634.937900000001</v>
      </c>
    </row>
    <row r="3447" spans="2:3" x14ac:dyDescent="0.25">
      <c r="B3447" s="2" t="s">
        <v>4712</v>
      </c>
      <c r="C3447" s="4">
        <v>14629.3892</v>
      </c>
    </row>
    <row r="3448" spans="2:3" x14ac:dyDescent="0.25">
      <c r="B3448" s="2" t="s">
        <v>2238</v>
      </c>
      <c r="C3448" s="4">
        <v>14626.181300000002</v>
      </c>
    </row>
    <row r="3449" spans="2:3" x14ac:dyDescent="0.25">
      <c r="B3449" s="2" t="s">
        <v>4713</v>
      </c>
      <c r="C3449" s="4">
        <v>14624.3042</v>
      </c>
    </row>
    <row r="3450" spans="2:3" x14ac:dyDescent="0.25">
      <c r="B3450" s="2" t="s">
        <v>4714</v>
      </c>
      <c r="C3450" s="4">
        <v>14624.218999999999</v>
      </c>
    </row>
    <row r="3451" spans="2:3" x14ac:dyDescent="0.25">
      <c r="B3451" s="2" t="s">
        <v>4715</v>
      </c>
      <c r="C3451" s="4">
        <v>14620.3791</v>
      </c>
    </row>
    <row r="3452" spans="2:3" x14ac:dyDescent="0.25">
      <c r="B3452" s="2" t="s">
        <v>1584</v>
      </c>
      <c r="C3452" s="4">
        <v>14612.359100000001</v>
      </c>
    </row>
    <row r="3453" spans="2:3" x14ac:dyDescent="0.25">
      <c r="B3453" s="2" t="s">
        <v>4716</v>
      </c>
      <c r="C3453" s="4">
        <v>14610.884899999999</v>
      </c>
    </row>
    <row r="3454" spans="2:3" x14ac:dyDescent="0.25">
      <c r="B3454" s="2" t="s">
        <v>4717</v>
      </c>
      <c r="C3454" s="4">
        <v>14610.238300000003</v>
      </c>
    </row>
    <row r="3455" spans="2:3" x14ac:dyDescent="0.25">
      <c r="B3455" s="2" t="s">
        <v>4718</v>
      </c>
      <c r="C3455" s="4">
        <v>14597.998599999999</v>
      </c>
    </row>
    <row r="3456" spans="2:3" x14ac:dyDescent="0.25">
      <c r="B3456" s="2" t="s">
        <v>348</v>
      </c>
      <c r="C3456" s="4">
        <v>14588.276200000002</v>
      </c>
    </row>
    <row r="3457" spans="2:3" x14ac:dyDescent="0.25">
      <c r="B3457" s="2" t="s">
        <v>277</v>
      </c>
      <c r="C3457" s="4">
        <v>14584.846499999998</v>
      </c>
    </row>
    <row r="3458" spans="2:3" x14ac:dyDescent="0.25">
      <c r="B3458" s="2" t="s">
        <v>4719</v>
      </c>
      <c r="C3458" s="4">
        <v>14583.126</v>
      </c>
    </row>
    <row r="3459" spans="2:3" x14ac:dyDescent="0.25">
      <c r="B3459" s="2" t="s">
        <v>4720</v>
      </c>
      <c r="C3459" s="4">
        <v>14579.2952</v>
      </c>
    </row>
    <row r="3460" spans="2:3" x14ac:dyDescent="0.25">
      <c r="B3460" s="2" t="s">
        <v>2220</v>
      </c>
      <c r="C3460" s="4">
        <v>14570.746400000002</v>
      </c>
    </row>
    <row r="3461" spans="2:3" x14ac:dyDescent="0.25">
      <c r="B3461" s="2" t="s">
        <v>4721</v>
      </c>
      <c r="C3461" s="4">
        <v>14567.7608</v>
      </c>
    </row>
    <row r="3462" spans="2:3" x14ac:dyDescent="0.25">
      <c r="B3462" s="2" t="s">
        <v>2003</v>
      </c>
      <c r="C3462" s="4">
        <v>14567.6952</v>
      </c>
    </row>
    <row r="3463" spans="2:3" x14ac:dyDescent="0.25">
      <c r="B3463" s="2" t="s">
        <v>1422</v>
      </c>
      <c r="C3463" s="4">
        <v>14567.372599999999</v>
      </c>
    </row>
    <row r="3464" spans="2:3" x14ac:dyDescent="0.25">
      <c r="B3464" s="2" t="s">
        <v>4722</v>
      </c>
      <c r="C3464" s="4">
        <v>14561.324900000001</v>
      </c>
    </row>
    <row r="3465" spans="2:3" x14ac:dyDescent="0.25">
      <c r="B3465" s="2" t="s">
        <v>1920</v>
      </c>
      <c r="C3465" s="4">
        <v>14554.531599999998</v>
      </c>
    </row>
    <row r="3466" spans="2:3" x14ac:dyDescent="0.25">
      <c r="B3466" s="2" t="s">
        <v>4723</v>
      </c>
      <c r="C3466" s="4">
        <v>14553.007799999999</v>
      </c>
    </row>
    <row r="3467" spans="2:3" x14ac:dyDescent="0.25">
      <c r="B3467" s="2" t="s">
        <v>4724</v>
      </c>
      <c r="C3467" s="4">
        <v>14550.507</v>
      </c>
    </row>
    <row r="3468" spans="2:3" x14ac:dyDescent="0.25">
      <c r="B3468" s="2" t="s">
        <v>4725</v>
      </c>
      <c r="C3468" s="4">
        <v>14547.577100000002</v>
      </c>
    </row>
    <row r="3469" spans="2:3" x14ac:dyDescent="0.25">
      <c r="B3469" s="2" t="s">
        <v>4726</v>
      </c>
      <c r="C3469" s="4">
        <v>14537.5924</v>
      </c>
    </row>
    <row r="3470" spans="2:3" x14ac:dyDescent="0.25">
      <c r="B3470" s="2" t="s">
        <v>4727</v>
      </c>
      <c r="C3470" s="4">
        <v>14537.2461</v>
      </c>
    </row>
    <row r="3471" spans="2:3" x14ac:dyDescent="0.25">
      <c r="B3471" s="2" t="s">
        <v>187</v>
      </c>
      <c r="C3471" s="4">
        <v>14535.8986</v>
      </c>
    </row>
    <row r="3472" spans="2:3" x14ac:dyDescent="0.25">
      <c r="B3472" s="2" t="s">
        <v>4728</v>
      </c>
      <c r="C3472" s="4">
        <v>14533.174999999999</v>
      </c>
    </row>
    <row r="3473" spans="2:3" x14ac:dyDescent="0.25">
      <c r="B3473" s="2" t="s">
        <v>4729</v>
      </c>
      <c r="C3473" s="4">
        <v>14528.7665</v>
      </c>
    </row>
    <row r="3474" spans="2:3" x14ac:dyDescent="0.25">
      <c r="B3474" s="2" t="s">
        <v>4730</v>
      </c>
      <c r="C3474" s="4">
        <v>14521.7284</v>
      </c>
    </row>
    <row r="3475" spans="2:3" x14ac:dyDescent="0.25">
      <c r="B3475" s="2" t="s">
        <v>4731</v>
      </c>
      <c r="C3475" s="4">
        <v>14505.4876</v>
      </c>
    </row>
    <row r="3476" spans="2:3" x14ac:dyDescent="0.25">
      <c r="B3476" s="2" t="s">
        <v>1163</v>
      </c>
      <c r="C3476" s="4">
        <v>14501.9872</v>
      </c>
    </row>
    <row r="3477" spans="2:3" x14ac:dyDescent="0.25">
      <c r="B3477" s="2" t="s">
        <v>4732</v>
      </c>
      <c r="C3477" s="4">
        <v>14499.824700000001</v>
      </c>
    </row>
    <row r="3478" spans="2:3" x14ac:dyDescent="0.25">
      <c r="B3478" s="2" t="s">
        <v>1154</v>
      </c>
      <c r="C3478" s="4">
        <v>14499.559600000001</v>
      </c>
    </row>
    <row r="3479" spans="2:3" x14ac:dyDescent="0.25">
      <c r="B3479" s="2" t="s">
        <v>4733</v>
      </c>
      <c r="C3479" s="4">
        <v>14493.660300000001</v>
      </c>
    </row>
    <row r="3480" spans="2:3" x14ac:dyDescent="0.25">
      <c r="B3480" s="2" t="s">
        <v>2767</v>
      </c>
      <c r="C3480" s="4">
        <v>14489.347900000001</v>
      </c>
    </row>
    <row r="3481" spans="2:3" x14ac:dyDescent="0.25">
      <c r="B3481" s="2" t="s">
        <v>1094</v>
      </c>
      <c r="C3481" s="4">
        <v>14488.2976</v>
      </c>
    </row>
    <row r="3482" spans="2:3" x14ac:dyDescent="0.25">
      <c r="B3482" s="2" t="s">
        <v>1445</v>
      </c>
      <c r="C3482" s="4">
        <v>14480.100699999999</v>
      </c>
    </row>
    <row r="3483" spans="2:3" x14ac:dyDescent="0.25">
      <c r="B3483" s="2" t="s">
        <v>683</v>
      </c>
      <c r="C3483" s="4">
        <v>14474.603200000001</v>
      </c>
    </row>
    <row r="3484" spans="2:3" x14ac:dyDescent="0.25">
      <c r="B3484" s="2" t="s">
        <v>2360</v>
      </c>
      <c r="C3484" s="4">
        <v>14473.855</v>
      </c>
    </row>
    <row r="3485" spans="2:3" x14ac:dyDescent="0.25">
      <c r="B3485" s="2" t="s">
        <v>830</v>
      </c>
      <c r="C3485" s="4">
        <v>14460.709200000001</v>
      </c>
    </row>
    <row r="3486" spans="2:3" x14ac:dyDescent="0.25">
      <c r="B3486" s="2" t="s">
        <v>458</v>
      </c>
      <c r="C3486" s="4">
        <v>14456.9028</v>
      </c>
    </row>
    <row r="3487" spans="2:3" x14ac:dyDescent="0.25">
      <c r="B3487" s="2" t="s">
        <v>4734</v>
      </c>
      <c r="C3487" s="4">
        <v>14455.374299999999</v>
      </c>
    </row>
    <row r="3488" spans="2:3" x14ac:dyDescent="0.25">
      <c r="B3488" s="2" t="s">
        <v>4735</v>
      </c>
      <c r="C3488" s="4">
        <v>14444.4521</v>
      </c>
    </row>
    <row r="3489" spans="2:3" x14ac:dyDescent="0.25">
      <c r="B3489" s="2" t="s">
        <v>4736</v>
      </c>
      <c r="C3489" s="4">
        <v>14442.062900000001</v>
      </c>
    </row>
    <row r="3490" spans="2:3" x14ac:dyDescent="0.25">
      <c r="B3490" s="2" t="s">
        <v>4737</v>
      </c>
      <c r="C3490" s="4">
        <v>14440.271200000001</v>
      </c>
    </row>
    <row r="3491" spans="2:3" x14ac:dyDescent="0.25">
      <c r="B3491" s="2" t="s">
        <v>4738</v>
      </c>
      <c r="C3491" s="4">
        <v>14436.0478</v>
      </c>
    </row>
    <row r="3492" spans="2:3" x14ac:dyDescent="0.25">
      <c r="B3492" s="2" t="s">
        <v>1958</v>
      </c>
      <c r="C3492" s="4">
        <v>14430.9673</v>
      </c>
    </row>
    <row r="3493" spans="2:3" x14ac:dyDescent="0.25">
      <c r="B3493" s="2" t="s">
        <v>4739</v>
      </c>
      <c r="C3493" s="4">
        <v>14425.248</v>
      </c>
    </row>
    <row r="3494" spans="2:3" x14ac:dyDescent="0.25">
      <c r="B3494" s="2" t="s">
        <v>1160</v>
      </c>
      <c r="C3494" s="4">
        <v>14417.9226</v>
      </c>
    </row>
    <row r="3495" spans="2:3" x14ac:dyDescent="0.25">
      <c r="B3495" s="2" t="s">
        <v>4740</v>
      </c>
      <c r="C3495" s="4">
        <v>14409.547699999999</v>
      </c>
    </row>
    <row r="3496" spans="2:3" x14ac:dyDescent="0.25">
      <c r="B3496" s="2" t="s">
        <v>4741</v>
      </c>
      <c r="C3496" s="4">
        <v>14406.463900000001</v>
      </c>
    </row>
    <row r="3497" spans="2:3" x14ac:dyDescent="0.25">
      <c r="B3497" s="2" t="s">
        <v>4742</v>
      </c>
      <c r="C3497" s="4">
        <v>14402.4275</v>
      </c>
    </row>
    <row r="3498" spans="2:3" x14ac:dyDescent="0.25">
      <c r="B3498" s="2" t="s">
        <v>4743</v>
      </c>
      <c r="C3498" s="4">
        <v>14390.487999999999</v>
      </c>
    </row>
    <row r="3499" spans="2:3" x14ac:dyDescent="0.25">
      <c r="B3499" s="2" t="s">
        <v>174</v>
      </c>
      <c r="C3499" s="4">
        <v>14379.900899999999</v>
      </c>
    </row>
    <row r="3500" spans="2:3" x14ac:dyDescent="0.25">
      <c r="B3500" s="2" t="s">
        <v>1624</v>
      </c>
      <c r="C3500" s="4">
        <v>14375.018399999999</v>
      </c>
    </row>
    <row r="3501" spans="2:3" x14ac:dyDescent="0.25">
      <c r="B3501" s="2" t="s">
        <v>2393</v>
      </c>
      <c r="C3501" s="4">
        <v>14372.5537</v>
      </c>
    </row>
    <row r="3502" spans="2:3" x14ac:dyDescent="0.25">
      <c r="B3502" s="2" t="s">
        <v>4744</v>
      </c>
      <c r="C3502" s="4">
        <v>14370.8781</v>
      </c>
    </row>
    <row r="3503" spans="2:3" x14ac:dyDescent="0.25">
      <c r="B3503" s="2" t="s">
        <v>870</v>
      </c>
      <c r="C3503" s="4">
        <v>14364.521000000002</v>
      </c>
    </row>
    <row r="3504" spans="2:3" x14ac:dyDescent="0.25">
      <c r="B3504" s="2" t="s">
        <v>1832</v>
      </c>
      <c r="C3504" s="4">
        <v>14363.080399999999</v>
      </c>
    </row>
    <row r="3505" spans="2:3" x14ac:dyDescent="0.25">
      <c r="B3505" s="2" t="s">
        <v>596</v>
      </c>
      <c r="C3505" s="4">
        <v>14361.883999999998</v>
      </c>
    </row>
    <row r="3506" spans="2:3" x14ac:dyDescent="0.25">
      <c r="B3506" s="2" t="s">
        <v>474</v>
      </c>
      <c r="C3506" s="4">
        <v>14347.5504</v>
      </c>
    </row>
    <row r="3507" spans="2:3" x14ac:dyDescent="0.25">
      <c r="B3507" s="2" t="s">
        <v>4745</v>
      </c>
      <c r="C3507" s="4">
        <v>14318.4298</v>
      </c>
    </row>
    <row r="3508" spans="2:3" x14ac:dyDescent="0.25">
      <c r="B3508" s="2" t="s">
        <v>4746</v>
      </c>
      <c r="C3508" s="4">
        <v>14309.020799999998</v>
      </c>
    </row>
    <row r="3509" spans="2:3" x14ac:dyDescent="0.25">
      <c r="B3509" s="2" t="s">
        <v>4747</v>
      </c>
      <c r="C3509" s="4">
        <v>14308.7896</v>
      </c>
    </row>
    <row r="3510" spans="2:3" x14ac:dyDescent="0.25">
      <c r="B3510" s="2" t="s">
        <v>4748</v>
      </c>
      <c r="C3510" s="4">
        <v>14305.3002</v>
      </c>
    </row>
    <row r="3511" spans="2:3" x14ac:dyDescent="0.25">
      <c r="B3511" s="2" t="s">
        <v>4749</v>
      </c>
      <c r="C3511" s="4">
        <v>14304.0142</v>
      </c>
    </row>
    <row r="3512" spans="2:3" x14ac:dyDescent="0.25">
      <c r="B3512" s="2" t="s">
        <v>4750</v>
      </c>
      <c r="C3512" s="4">
        <v>14303.4555</v>
      </c>
    </row>
    <row r="3513" spans="2:3" x14ac:dyDescent="0.25">
      <c r="B3513" s="2" t="s">
        <v>4751</v>
      </c>
      <c r="C3513" s="4">
        <v>14303.4555</v>
      </c>
    </row>
    <row r="3514" spans="2:3" x14ac:dyDescent="0.25">
      <c r="B3514" s="2" t="s">
        <v>4752</v>
      </c>
      <c r="C3514" s="4">
        <v>14303.4555</v>
      </c>
    </row>
    <row r="3515" spans="2:3" x14ac:dyDescent="0.25">
      <c r="B3515" s="2" t="s">
        <v>4753</v>
      </c>
      <c r="C3515" s="4">
        <v>14303.4555</v>
      </c>
    </row>
    <row r="3516" spans="2:3" x14ac:dyDescent="0.25">
      <c r="B3516" s="2" t="s">
        <v>4754</v>
      </c>
      <c r="C3516" s="4">
        <v>14295.811800000001</v>
      </c>
    </row>
    <row r="3517" spans="2:3" x14ac:dyDescent="0.25">
      <c r="B3517" s="2" t="s">
        <v>4755</v>
      </c>
      <c r="C3517" s="4">
        <v>14294.984199999999</v>
      </c>
    </row>
    <row r="3518" spans="2:3" x14ac:dyDescent="0.25">
      <c r="B3518" s="2" t="s">
        <v>1348</v>
      </c>
      <c r="C3518" s="4">
        <v>14281.6757</v>
      </c>
    </row>
    <row r="3519" spans="2:3" x14ac:dyDescent="0.25">
      <c r="B3519" s="2" t="s">
        <v>2105</v>
      </c>
      <c r="C3519" s="4">
        <v>14278.798699999999</v>
      </c>
    </row>
    <row r="3520" spans="2:3" x14ac:dyDescent="0.25">
      <c r="B3520" s="2" t="s">
        <v>435</v>
      </c>
      <c r="C3520" s="4">
        <v>14276.769899999999</v>
      </c>
    </row>
    <row r="3521" spans="2:3" x14ac:dyDescent="0.25">
      <c r="B3521" s="2" t="s">
        <v>1301</v>
      </c>
      <c r="C3521" s="4">
        <v>14266.820099999999</v>
      </c>
    </row>
    <row r="3522" spans="2:3" x14ac:dyDescent="0.25">
      <c r="B3522" s="2" t="s">
        <v>1615</v>
      </c>
      <c r="C3522" s="4">
        <v>14266.216</v>
      </c>
    </row>
    <row r="3523" spans="2:3" x14ac:dyDescent="0.25">
      <c r="B3523" s="2" t="s">
        <v>1484</v>
      </c>
      <c r="C3523" s="4">
        <v>14261.9066</v>
      </c>
    </row>
    <row r="3524" spans="2:3" x14ac:dyDescent="0.25">
      <c r="B3524" s="2" t="s">
        <v>1742</v>
      </c>
      <c r="C3524" s="4">
        <v>14258.741900000001</v>
      </c>
    </row>
    <row r="3525" spans="2:3" x14ac:dyDescent="0.25">
      <c r="B3525" s="2" t="s">
        <v>4756</v>
      </c>
      <c r="C3525" s="4">
        <v>14253.827499999999</v>
      </c>
    </row>
    <row r="3526" spans="2:3" x14ac:dyDescent="0.25">
      <c r="B3526" s="2" t="s">
        <v>4757</v>
      </c>
      <c r="C3526" s="4">
        <v>14251.155499999999</v>
      </c>
    </row>
    <row r="3527" spans="2:3" x14ac:dyDescent="0.25">
      <c r="B3527" s="2" t="s">
        <v>703</v>
      </c>
      <c r="C3527" s="4">
        <v>14245.624600000001</v>
      </c>
    </row>
    <row r="3528" spans="2:3" x14ac:dyDescent="0.25">
      <c r="B3528" s="2" t="s">
        <v>4758</v>
      </c>
      <c r="C3528" s="4">
        <v>14232.5692</v>
      </c>
    </row>
    <row r="3529" spans="2:3" x14ac:dyDescent="0.25">
      <c r="B3529" s="2" t="s">
        <v>2328</v>
      </c>
      <c r="C3529" s="4">
        <v>14229.083000000001</v>
      </c>
    </row>
    <row r="3530" spans="2:3" x14ac:dyDescent="0.25">
      <c r="B3530" s="2" t="s">
        <v>4759</v>
      </c>
      <c r="C3530" s="4">
        <v>14225.1266</v>
      </c>
    </row>
    <row r="3531" spans="2:3" x14ac:dyDescent="0.25">
      <c r="B3531" s="2" t="s">
        <v>4760</v>
      </c>
      <c r="C3531" s="4">
        <v>14223.532200000001</v>
      </c>
    </row>
    <row r="3532" spans="2:3" x14ac:dyDescent="0.25">
      <c r="B3532" s="2" t="s">
        <v>4761</v>
      </c>
      <c r="C3532" s="4">
        <v>14216.429599999999</v>
      </c>
    </row>
    <row r="3533" spans="2:3" x14ac:dyDescent="0.25">
      <c r="B3533" s="2" t="s">
        <v>4762</v>
      </c>
      <c r="C3533" s="4">
        <v>14214.4336</v>
      </c>
    </row>
    <row r="3534" spans="2:3" x14ac:dyDescent="0.25">
      <c r="B3534" s="2" t="s">
        <v>4763</v>
      </c>
      <c r="C3534" s="4">
        <v>14214.4336</v>
      </c>
    </row>
    <row r="3535" spans="2:3" x14ac:dyDescent="0.25">
      <c r="B3535" s="2" t="s">
        <v>581</v>
      </c>
      <c r="C3535" s="4">
        <v>14194.928900000001</v>
      </c>
    </row>
    <row r="3536" spans="2:3" x14ac:dyDescent="0.25">
      <c r="B3536" s="2" t="s">
        <v>4764</v>
      </c>
      <c r="C3536" s="4">
        <v>14194.446400000001</v>
      </c>
    </row>
    <row r="3537" spans="2:3" x14ac:dyDescent="0.25">
      <c r="B3537" s="2" t="s">
        <v>1516</v>
      </c>
      <c r="C3537" s="4">
        <v>14188.6934</v>
      </c>
    </row>
    <row r="3538" spans="2:3" x14ac:dyDescent="0.25">
      <c r="B3538" s="2" t="s">
        <v>4765</v>
      </c>
      <c r="C3538" s="4">
        <v>14188.680099999998</v>
      </c>
    </row>
    <row r="3539" spans="2:3" x14ac:dyDescent="0.25">
      <c r="B3539" s="2" t="s">
        <v>4766</v>
      </c>
      <c r="C3539" s="4">
        <v>14187.163199999999</v>
      </c>
    </row>
    <row r="3540" spans="2:3" x14ac:dyDescent="0.25">
      <c r="B3540" s="2" t="s">
        <v>4767</v>
      </c>
      <c r="C3540" s="4">
        <v>14176.253500000001</v>
      </c>
    </row>
    <row r="3541" spans="2:3" x14ac:dyDescent="0.25">
      <c r="B3541" s="2" t="s">
        <v>1625</v>
      </c>
      <c r="C3541" s="4">
        <v>14172.079800000001</v>
      </c>
    </row>
    <row r="3542" spans="2:3" x14ac:dyDescent="0.25">
      <c r="B3542" s="2" t="s">
        <v>4768</v>
      </c>
      <c r="C3542" s="4">
        <v>14169.594800000001</v>
      </c>
    </row>
    <row r="3543" spans="2:3" x14ac:dyDescent="0.25">
      <c r="B3543" s="2" t="s">
        <v>421</v>
      </c>
      <c r="C3543" s="4">
        <v>14149.522699999998</v>
      </c>
    </row>
    <row r="3544" spans="2:3" x14ac:dyDescent="0.25">
      <c r="B3544" s="2" t="s">
        <v>4769</v>
      </c>
      <c r="C3544" s="4">
        <v>14149.323</v>
      </c>
    </row>
    <row r="3545" spans="2:3" x14ac:dyDescent="0.25">
      <c r="B3545" s="2" t="s">
        <v>4770</v>
      </c>
      <c r="C3545" s="4">
        <v>14149.323</v>
      </c>
    </row>
    <row r="3546" spans="2:3" x14ac:dyDescent="0.25">
      <c r="B3546" s="2" t="s">
        <v>1184</v>
      </c>
      <c r="C3546" s="4">
        <v>14140.6103</v>
      </c>
    </row>
    <row r="3547" spans="2:3" x14ac:dyDescent="0.25">
      <c r="B3547" s="2" t="s">
        <v>4771</v>
      </c>
      <c r="C3547" s="4">
        <v>14132.747800000001</v>
      </c>
    </row>
    <row r="3548" spans="2:3" x14ac:dyDescent="0.25">
      <c r="B3548" s="2" t="s">
        <v>4772</v>
      </c>
      <c r="C3548" s="4">
        <v>14129.183800000001</v>
      </c>
    </row>
    <row r="3549" spans="2:3" x14ac:dyDescent="0.25">
      <c r="B3549" s="2" t="s">
        <v>2421</v>
      </c>
      <c r="C3549" s="4">
        <v>14128.8496</v>
      </c>
    </row>
    <row r="3550" spans="2:3" x14ac:dyDescent="0.25">
      <c r="B3550" s="2" t="s">
        <v>4773</v>
      </c>
      <c r="C3550" s="4">
        <v>14124.109</v>
      </c>
    </row>
    <row r="3551" spans="2:3" x14ac:dyDescent="0.25">
      <c r="B3551" s="2" t="s">
        <v>4774</v>
      </c>
      <c r="C3551" s="4">
        <v>14122.930400000001</v>
      </c>
    </row>
    <row r="3552" spans="2:3" x14ac:dyDescent="0.25">
      <c r="B3552" s="2" t="s">
        <v>4775</v>
      </c>
      <c r="C3552" s="4">
        <v>14114.111999999999</v>
      </c>
    </row>
    <row r="3553" spans="2:3" x14ac:dyDescent="0.25">
      <c r="B3553" s="2" t="s">
        <v>4776</v>
      </c>
      <c r="C3553" s="4">
        <v>14111.7081</v>
      </c>
    </row>
    <row r="3554" spans="2:3" x14ac:dyDescent="0.25">
      <c r="B3554" s="2" t="s">
        <v>1065</v>
      </c>
      <c r="C3554" s="4">
        <v>14106.577000000001</v>
      </c>
    </row>
    <row r="3555" spans="2:3" x14ac:dyDescent="0.25">
      <c r="B3555" s="2" t="s">
        <v>4777</v>
      </c>
      <c r="C3555" s="4">
        <v>14102.982799999998</v>
      </c>
    </row>
    <row r="3556" spans="2:3" x14ac:dyDescent="0.25">
      <c r="B3556" s="2" t="s">
        <v>4778</v>
      </c>
      <c r="C3556" s="4">
        <v>14100.625899999999</v>
      </c>
    </row>
    <row r="3557" spans="2:3" x14ac:dyDescent="0.25">
      <c r="B3557" s="2" t="s">
        <v>1444</v>
      </c>
      <c r="C3557" s="4">
        <v>14086.820599999999</v>
      </c>
    </row>
    <row r="3558" spans="2:3" x14ac:dyDescent="0.25">
      <c r="B3558" s="2" t="s">
        <v>256</v>
      </c>
      <c r="C3558" s="4">
        <v>14074.496999999999</v>
      </c>
    </row>
    <row r="3559" spans="2:3" x14ac:dyDescent="0.25">
      <c r="B3559" s="2" t="s">
        <v>4779</v>
      </c>
      <c r="C3559" s="4">
        <v>14074.236000000001</v>
      </c>
    </row>
    <row r="3560" spans="2:3" x14ac:dyDescent="0.25">
      <c r="B3560" s="2" t="s">
        <v>4780</v>
      </c>
      <c r="C3560" s="4">
        <v>14072.827499999999</v>
      </c>
    </row>
    <row r="3561" spans="2:3" x14ac:dyDescent="0.25">
      <c r="B3561" s="2" t="s">
        <v>2717</v>
      </c>
      <c r="C3561" s="4">
        <v>14069.758</v>
      </c>
    </row>
    <row r="3562" spans="2:3" x14ac:dyDescent="0.25">
      <c r="B3562" s="2" t="s">
        <v>2643</v>
      </c>
      <c r="C3562" s="4">
        <v>14069.758</v>
      </c>
    </row>
    <row r="3563" spans="2:3" x14ac:dyDescent="0.25">
      <c r="B3563" s="2" t="s">
        <v>4781</v>
      </c>
      <c r="C3563" s="4">
        <v>14069.758</v>
      </c>
    </row>
    <row r="3564" spans="2:3" x14ac:dyDescent="0.25">
      <c r="B3564" s="2" t="s">
        <v>1582</v>
      </c>
      <c r="C3564" s="4">
        <v>14069.758</v>
      </c>
    </row>
    <row r="3565" spans="2:3" x14ac:dyDescent="0.25">
      <c r="B3565" s="2" t="s">
        <v>4782</v>
      </c>
      <c r="C3565" s="4">
        <v>14069.758</v>
      </c>
    </row>
    <row r="3566" spans="2:3" x14ac:dyDescent="0.25">
      <c r="B3566" s="2" t="s">
        <v>4783</v>
      </c>
      <c r="C3566" s="4">
        <v>14069.758</v>
      </c>
    </row>
    <row r="3567" spans="2:3" x14ac:dyDescent="0.25">
      <c r="B3567" s="2" t="s">
        <v>4784</v>
      </c>
      <c r="C3567" s="4">
        <v>14069.758</v>
      </c>
    </row>
    <row r="3568" spans="2:3" x14ac:dyDescent="0.25">
      <c r="B3568" s="2" t="s">
        <v>1279</v>
      </c>
      <c r="C3568" s="4">
        <v>14069.758</v>
      </c>
    </row>
    <row r="3569" spans="2:3" x14ac:dyDescent="0.25">
      <c r="B3569" s="2" t="s">
        <v>4785</v>
      </c>
      <c r="C3569" s="4">
        <v>14069.758</v>
      </c>
    </row>
    <row r="3570" spans="2:3" x14ac:dyDescent="0.25">
      <c r="B3570" s="2" t="s">
        <v>4786</v>
      </c>
      <c r="C3570" s="4">
        <v>14069.758</v>
      </c>
    </row>
    <row r="3571" spans="2:3" x14ac:dyDescent="0.25">
      <c r="B3571" s="2" t="s">
        <v>4787</v>
      </c>
      <c r="C3571" s="4">
        <v>14069.758</v>
      </c>
    </row>
    <row r="3572" spans="2:3" x14ac:dyDescent="0.25">
      <c r="B3572" s="2" t="s">
        <v>4788</v>
      </c>
      <c r="C3572" s="4">
        <v>14069.758</v>
      </c>
    </row>
    <row r="3573" spans="2:3" x14ac:dyDescent="0.25">
      <c r="B3573" s="2" t="s">
        <v>518</v>
      </c>
      <c r="C3573" s="4">
        <v>14069.758</v>
      </c>
    </row>
    <row r="3574" spans="2:3" x14ac:dyDescent="0.25">
      <c r="B3574" s="2" t="s">
        <v>4789</v>
      </c>
      <c r="C3574" s="4">
        <v>14062.030500000001</v>
      </c>
    </row>
    <row r="3575" spans="2:3" x14ac:dyDescent="0.25">
      <c r="B3575" s="2" t="s">
        <v>1753</v>
      </c>
      <c r="C3575" s="4">
        <v>14059.4218</v>
      </c>
    </row>
    <row r="3576" spans="2:3" x14ac:dyDescent="0.25">
      <c r="B3576" s="2" t="s">
        <v>4790</v>
      </c>
      <c r="C3576" s="4">
        <v>14046.896000000001</v>
      </c>
    </row>
    <row r="3577" spans="2:3" x14ac:dyDescent="0.25">
      <c r="B3577" s="2" t="s">
        <v>1215</v>
      </c>
      <c r="C3577" s="4">
        <v>14040.446400000001</v>
      </c>
    </row>
    <row r="3578" spans="2:3" x14ac:dyDescent="0.25">
      <c r="B3578" s="2" t="s">
        <v>4791</v>
      </c>
      <c r="C3578" s="4">
        <v>14040.280699999999</v>
      </c>
    </row>
    <row r="3579" spans="2:3" x14ac:dyDescent="0.25">
      <c r="B3579" s="2" t="s">
        <v>2381</v>
      </c>
      <c r="C3579" s="4">
        <v>14034.544599999999</v>
      </c>
    </row>
    <row r="3580" spans="2:3" x14ac:dyDescent="0.25">
      <c r="B3580" s="2" t="s">
        <v>414</v>
      </c>
      <c r="C3580" s="4">
        <v>14029.1592</v>
      </c>
    </row>
    <row r="3581" spans="2:3" x14ac:dyDescent="0.25">
      <c r="B3581" s="2" t="s">
        <v>902</v>
      </c>
      <c r="C3581" s="4">
        <v>14026.538200000001</v>
      </c>
    </row>
    <row r="3582" spans="2:3" x14ac:dyDescent="0.25">
      <c r="B3582" s="2" t="s">
        <v>4792</v>
      </c>
      <c r="C3582" s="4">
        <v>14016.547999999999</v>
      </c>
    </row>
    <row r="3583" spans="2:3" x14ac:dyDescent="0.25">
      <c r="B3583" s="2" t="s">
        <v>2663</v>
      </c>
      <c r="C3583" s="4">
        <v>14015.7058</v>
      </c>
    </row>
    <row r="3584" spans="2:3" x14ac:dyDescent="0.25">
      <c r="B3584" s="2" t="s">
        <v>4793</v>
      </c>
      <c r="C3584" s="4">
        <v>14014.608899999997</v>
      </c>
    </row>
    <row r="3585" spans="2:3" x14ac:dyDescent="0.25">
      <c r="B3585" s="2" t="s">
        <v>2110</v>
      </c>
      <c r="C3585" s="4">
        <v>14005.518800000002</v>
      </c>
    </row>
    <row r="3586" spans="2:3" x14ac:dyDescent="0.25">
      <c r="B3586" s="2" t="s">
        <v>4794</v>
      </c>
      <c r="C3586" s="4">
        <v>13989.129300000001</v>
      </c>
    </row>
    <row r="3587" spans="2:3" x14ac:dyDescent="0.25">
      <c r="B3587" s="2" t="s">
        <v>2786</v>
      </c>
      <c r="C3587" s="4">
        <v>13985.145400000001</v>
      </c>
    </row>
    <row r="3588" spans="2:3" x14ac:dyDescent="0.25">
      <c r="B3588" s="2" t="s">
        <v>4795</v>
      </c>
      <c r="C3588" s="4">
        <v>13980.368599999998</v>
      </c>
    </row>
    <row r="3589" spans="2:3" x14ac:dyDescent="0.25">
      <c r="B3589" s="2" t="s">
        <v>4796</v>
      </c>
      <c r="C3589" s="4">
        <v>13962.314299999998</v>
      </c>
    </row>
    <row r="3590" spans="2:3" x14ac:dyDescent="0.25">
      <c r="B3590" s="2" t="s">
        <v>4797</v>
      </c>
      <c r="C3590" s="4">
        <v>13962.2027</v>
      </c>
    </row>
    <row r="3591" spans="2:3" x14ac:dyDescent="0.25">
      <c r="B3591" s="2" t="s">
        <v>1363</v>
      </c>
      <c r="C3591" s="4">
        <v>13961.8577</v>
      </c>
    </row>
    <row r="3592" spans="2:3" x14ac:dyDescent="0.25">
      <c r="B3592" s="2" t="s">
        <v>4798</v>
      </c>
      <c r="C3592" s="4">
        <v>13960.5355</v>
      </c>
    </row>
    <row r="3593" spans="2:3" x14ac:dyDescent="0.25">
      <c r="B3593" s="2" t="s">
        <v>1867</v>
      </c>
      <c r="C3593" s="4">
        <v>13953.977199999999</v>
      </c>
    </row>
    <row r="3594" spans="2:3" x14ac:dyDescent="0.25">
      <c r="B3594" s="2" t="s">
        <v>4799</v>
      </c>
      <c r="C3594" s="4">
        <v>13951.8796</v>
      </c>
    </row>
    <row r="3595" spans="2:3" x14ac:dyDescent="0.25">
      <c r="B3595" s="2" t="s">
        <v>665</v>
      </c>
      <c r="C3595" s="4">
        <v>13947.618799999998</v>
      </c>
    </row>
    <row r="3596" spans="2:3" x14ac:dyDescent="0.25">
      <c r="B3596" s="2" t="s">
        <v>1914</v>
      </c>
      <c r="C3596" s="4">
        <v>13939.868700000001</v>
      </c>
    </row>
    <row r="3597" spans="2:3" x14ac:dyDescent="0.25">
      <c r="B3597" s="2" t="s">
        <v>4800</v>
      </c>
      <c r="C3597" s="4">
        <v>13935.088400000001</v>
      </c>
    </row>
    <row r="3598" spans="2:3" x14ac:dyDescent="0.25">
      <c r="B3598" s="2" t="s">
        <v>4801</v>
      </c>
      <c r="C3598" s="4">
        <v>13933.686600000001</v>
      </c>
    </row>
    <row r="3599" spans="2:3" x14ac:dyDescent="0.25">
      <c r="B3599" s="2" t="s">
        <v>4802</v>
      </c>
      <c r="C3599" s="4">
        <v>13932.7083</v>
      </c>
    </row>
    <row r="3600" spans="2:3" x14ac:dyDescent="0.25">
      <c r="B3600" s="2" t="s">
        <v>4803</v>
      </c>
      <c r="C3600" s="4">
        <v>13932.2138</v>
      </c>
    </row>
    <row r="3601" spans="2:3" x14ac:dyDescent="0.25">
      <c r="B3601" s="2" t="s">
        <v>4804</v>
      </c>
      <c r="C3601" s="4">
        <v>13931.6134</v>
      </c>
    </row>
    <row r="3602" spans="2:3" x14ac:dyDescent="0.25">
      <c r="B3602" s="2" t="s">
        <v>4805</v>
      </c>
      <c r="C3602" s="4">
        <v>13927.423200000001</v>
      </c>
    </row>
    <row r="3603" spans="2:3" x14ac:dyDescent="0.25">
      <c r="B3603" s="2" t="s">
        <v>2595</v>
      </c>
      <c r="C3603" s="4">
        <v>13925.6531</v>
      </c>
    </row>
    <row r="3604" spans="2:3" x14ac:dyDescent="0.25">
      <c r="B3604" s="2" t="s">
        <v>4806</v>
      </c>
      <c r="C3604" s="4">
        <v>13923.856399999999</v>
      </c>
    </row>
    <row r="3605" spans="2:3" x14ac:dyDescent="0.25">
      <c r="B3605" s="2" t="s">
        <v>1463</v>
      </c>
      <c r="C3605" s="4">
        <v>13922.754300000001</v>
      </c>
    </row>
    <row r="3606" spans="2:3" x14ac:dyDescent="0.25">
      <c r="B3606" s="2" t="s">
        <v>455</v>
      </c>
      <c r="C3606" s="4">
        <v>13921.6294</v>
      </c>
    </row>
    <row r="3607" spans="2:3" x14ac:dyDescent="0.25">
      <c r="B3607" s="2" t="s">
        <v>4807</v>
      </c>
      <c r="C3607" s="4">
        <v>13913.728799999999</v>
      </c>
    </row>
    <row r="3608" spans="2:3" x14ac:dyDescent="0.25">
      <c r="B3608" s="2" t="s">
        <v>674</v>
      </c>
      <c r="C3608" s="4">
        <v>13913.053599999999</v>
      </c>
    </row>
    <row r="3609" spans="2:3" x14ac:dyDescent="0.25">
      <c r="B3609" s="2" t="s">
        <v>4808</v>
      </c>
      <c r="C3609" s="4">
        <v>13904.3444</v>
      </c>
    </row>
    <row r="3610" spans="2:3" x14ac:dyDescent="0.25">
      <c r="B3610" s="2" t="s">
        <v>4809</v>
      </c>
      <c r="C3610" s="4">
        <v>13900.018</v>
      </c>
    </row>
    <row r="3611" spans="2:3" x14ac:dyDescent="0.25">
      <c r="B3611" s="2" t="s">
        <v>4810</v>
      </c>
      <c r="C3611" s="4">
        <v>13898.0278</v>
      </c>
    </row>
    <row r="3612" spans="2:3" x14ac:dyDescent="0.25">
      <c r="B3612" s="2" t="s">
        <v>1194</v>
      </c>
      <c r="C3612" s="4">
        <v>13892.432699999999</v>
      </c>
    </row>
    <row r="3613" spans="2:3" x14ac:dyDescent="0.25">
      <c r="B3613" s="2" t="s">
        <v>1549</v>
      </c>
      <c r="C3613" s="4">
        <v>13885.8249</v>
      </c>
    </row>
    <row r="3614" spans="2:3" x14ac:dyDescent="0.25">
      <c r="B3614" s="2" t="s">
        <v>600</v>
      </c>
      <c r="C3614" s="4">
        <v>13884.401900000001</v>
      </c>
    </row>
    <row r="3615" spans="2:3" x14ac:dyDescent="0.25">
      <c r="B3615" s="2" t="s">
        <v>530</v>
      </c>
      <c r="C3615" s="4">
        <v>13883.275799999999</v>
      </c>
    </row>
    <row r="3616" spans="2:3" x14ac:dyDescent="0.25">
      <c r="B3616" s="2" t="s">
        <v>4811</v>
      </c>
      <c r="C3616" s="4">
        <v>13863.881599999999</v>
      </c>
    </row>
    <row r="3617" spans="2:3" x14ac:dyDescent="0.25">
      <c r="B3617" s="2" t="s">
        <v>4812</v>
      </c>
      <c r="C3617" s="4">
        <v>13862.3583</v>
      </c>
    </row>
    <row r="3618" spans="2:3" x14ac:dyDescent="0.25">
      <c r="B3618" s="2" t="s">
        <v>4813</v>
      </c>
      <c r="C3618" s="4">
        <v>13861.5779</v>
      </c>
    </row>
    <row r="3619" spans="2:3" x14ac:dyDescent="0.25">
      <c r="B3619" s="2" t="s">
        <v>1469</v>
      </c>
      <c r="C3619" s="4">
        <v>13858.143400000001</v>
      </c>
    </row>
    <row r="3620" spans="2:3" x14ac:dyDescent="0.25">
      <c r="B3620" s="2" t="s">
        <v>4814</v>
      </c>
      <c r="C3620" s="4">
        <v>13856.654999999999</v>
      </c>
    </row>
    <row r="3621" spans="2:3" x14ac:dyDescent="0.25">
      <c r="B3621" s="2" t="s">
        <v>4815</v>
      </c>
      <c r="C3621" s="4">
        <v>13847.3796</v>
      </c>
    </row>
    <row r="3622" spans="2:3" x14ac:dyDescent="0.25">
      <c r="B3622" s="2" t="s">
        <v>2729</v>
      </c>
      <c r="C3622" s="4">
        <v>13840.3506</v>
      </c>
    </row>
    <row r="3623" spans="2:3" x14ac:dyDescent="0.25">
      <c r="B3623" s="2" t="s">
        <v>4816</v>
      </c>
      <c r="C3623" s="4">
        <v>13819.827299999999</v>
      </c>
    </row>
    <row r="3624" spans="2:3" x14ac:dyDescent="0.25">
      <c r="B3624" s="2" t="s">
        <v>4817</v>
      </c>
      <c r="C3624" s="4">
        <v>13818.1211</v>
      </c>
    </row>
    <row r="3625" spans="2:3" x14ac:dyDescent="0.25">
      <c r="B3625" s="2" t="s">
        <v>4818</v>
      </c>
      <c r="C3625" s="4">
        <v>13816.729600000001</v>
      </c>
    </row>
    <row r="3626" spans="2:3" x14ac:dyDescent="0.25">
      <c r="B3626" s="2" t="s">
        <v>873</v>
      </c>
      <c r="C3626" s="4">
        <v>13804.608900000001</v>
      </c>
    </row>
    <row r="3627" spans="2:3" x14ac:dyDescent="0.25">
      <c r="B3627" s="2" t="s">
        <v>1096</v>
      </c>
      <c r="C3627" s="4">
        <v>13804.096600000001</v>
      </c>
    </row>
    <row r="3628" spans="2:3" x14ac:dyDescent="0.25">
      <c r="B3628" s="2" t="s">
        <v>4819</v>
      </c>
      <c r="C3628" s="4">
        <v>13796.631799999999</v>
      </c>
    </row>
    <row r="3629" spans="2:3" x14ac:dyDescent="0.25">
      <c r="B3629" s="2" t="s">
        <v>4820</v>
      </c>
      <c r="C3629" s="4">
        <v>13793.355</v>
      </c>
    </row>
    <row r="3630" spans="2:3" x14ac:dyDescent="0.25">
      <c r="B3630" s="2" t="s">
        <v>322</v>
      </c>
      <c r="C3630" s="4">
        <v>13789.7192</v>
      </c>
    </row>
    <row r="3631" spans="2:3" x14ac:dyDescent="0.25">
      <c r="B3631" s="2" t="s">
        <v>4821</v>
      </c>
      <c r="C3631" s="4">
        <v>13787.613600000001</v>
      </c>
    </row>
    <row r="3632" spans="2:3" x14ac:dyDescent="0.25">
      <c r="B3632" s="2" t="s">
        <v>4822</v>
      </c>
      <c r="C3632" s="4">
        <v>13786.403</v>
      </c>
    </row>
    <row r="3633" spans="2:3" x14ac:dyDescent="0.25">
      <c r="B3633" s="2" t="s">
        <v>4823</v>
      </c>
      <c r="C3633" s="4">
        <v>13783.472</v>
      </c>
    </row>
    <row r="3634" spans="2:3" x14ac:dyDescent="0.25">
      <c r="B3634" s="2" t="s">
        <v>1680</v>
      </c>
      <c r="C3634" s="4">
        <v>13782.708699999999</v>
      </c>
    </row>
    <row r="3635" spans="2:3" x14ac:dyDescent="0.25">
      <c r="B3635" s="2" t="s">
        <v>4824</v>
      </c>
      <c r="C3635" s="4">
        <v>13781.785399999999</v>
      </c>
    </row>
    <row r="3636" spans="2:3" x14ac:dyDescent="0.25">
      <c r="B3636" s="2" t="s">
        <v>4825</v>
      </c>
      <c r="C3636" s="4">
        <v>13778.213100000001</v>
      </c>
    </row>
    <row r="3637" spans="2:3" x14ac:dyDescent="0.25">
      <c r="B3637" s="2" t="s">
        <v>4826</v>
      </c>
      <c r="C3637" s="4">
        <v>13778.150100000001</v>
      </c>
    </row>
    <row r="3638" spans="2:3" x14ac:dyDescent="0.25">
      <c r="B3638" s="2" t="s">
        <v>163</v>
      </c>
      <c r="C3638" s="4">
        <v>13776.6931</v>
      </c>
    </row>
    <row r="3639" spans="2:3" x14ac:dyDescent="0.25">
      <c r="B3639" s="2" t="s">
        <v>4827</v>
      </c>
      <c r="C3639" s="4">
        <v>13776.2335</v>
      </c>
    </row>
    <row r="3640" spans="2:3" x14ac:dyDescent="0.25">
      <c r="B3640" s="2" t="s">
        <v>4828</v>
      </c>
      <c r="C3640" s="4">
        <v>13775.511200000001</v>
      </c>
    </row>
    <row r="3641" spans="2:3" x14ac:dyDescent="0.25">
      <c r="B3641" s="2" t="s">
        <v>4829</v>
      </c>
      <c r="C3641" s="4">
        <v>13774.6281</v>
      </c>
    </row>
    <row r="3642" spans="2:3" x14ac:dyDescent="0.25">
      <c r="B3642" s="2" t="s">
        <v>2423</v>
      </c>
      <c r="C3642" s="4">
        <v>13773.984</v>
      </c>
    </row>
    <row r="3643" spans="2:3" x14ac:dyDescent="0.25">
      <c r="B3643" s="2" t="s">
        <v>4830</v>
      </c>
      <c r="C3643" s="4">
        <v>13773.5396</v>
      </c>
    </row>
    <row r="3644" spans="2:3" x14ac:dyDescent="0.25">
      <c r="B3644" s="2" t="s">
        <v>2672</v>
      </c>
      <c r="C3644" s="4">
        <v>13772.766199999998</v>
      </c>
    </row>
    <row r="3645" spans="2:3" x14ac:dyDescent="0.25">
      <c r="B3645" s="2" t="s">
        <v>4831</v>
      </c>
      <c r="C3645" s="4">
        <v>13767.306500000001</v>
      </c>
    </row>
    <row r="3646" spans="2:3" x14ac:dyDescent="0.25">
      <c r="B3646" s="2" t="s">
        <v>4832</v>
      </c>
      <c r="C3646" s="4">
        <v>13756.904699999999</v>
      </c>
    </row>
    <row r="3647" spans="2:3" x14ac:dyDescent="0.25">
      <c r="B3647" s="2" t="s">
        <v>4833</v>
      </c>
      <c r="C3647" s="4">
        <v>13754.431399999999</v>
      </c>
    </row>
    <row r="3648" spans="2:3" x14ac:dyDescent="0.25">
      <c r="B3648" s="2" t="s">
        <v>4834</v>
      </c>
      <c r="C3648" s="4">
        <v>13753.021900000002</v>
      </c>
    </row>
    <row r="3649" spans="2:3" x14ac:dyDescent="0.25">
      <c r="B3649" s="2" t="s">
        <v>1140</v>
      </c>
      <c r="C3649" s="4">
        <v>13744.228999999999</v>
      </c>
    </row>
    <row r="3650" spans="2:3" x14ac:dyDescent="0.25">
      <c r="B3650" s="2" t="s">
        <v>1774</v>
      </c>
      <c r="C3650" s="4">
        <v>13739.212</v>
      </c>
    </row>
    <row r="3651" spans="2:3" x14ac:dyDescent="0.25">
      <c r="B3651" s="2" t="s">
        <v>1781</v>
      </c>
      <c r="C3651" s="4">
        <v>13737.845000000003</v>
      </c>
    </row>
    <row r="3652" spans="2:3" x14ac:dyDescent="0.25">
      <c r="B3652" s="2" t="s">
        <v>4835</v>
      </c>
      <c r="C3652" s="4">
        <v>13729.114799999999</v>
      </c>
    </row>
    <row r="3653" spans="2:3" x14ac:dyDescent="0.25">
      <c r="B3653" s="2" t="s">
        <v>4836</v>
      </c>
      <c r="C3653" s="4">
        <v>13713.4251</v>
      </c>
    </row>
    <row r="3654" spans="2:3" x14ac:dyDescent="0.25">
      <c r="B3654" s="2" t="s">
        <v>2244</v>
      </c>
      <c r="C3654" s="4">
        <v>13710.261900000001</v>
      </c>
    </row>
    <row r="3655" spans="2:3" x14ac:dyDescent="0.25">
      <c r="B3655" s="2" t="s">
        <v>4837</v>
      </c>
      <c r="C3655" s="4">
        <v>13709.3531</v>
      </c>
    </row>
    <row r="3656" spans="2:3" x14ac:dyDescent="0.25">
      <c r="B3656" s="2" t="s">
        <v>4838</v>
      </c>
      <c r="C3656" s="4">
        <v>13700.127900000001</v>
      </c>
    </row>
    <row r="3657" spans="2:3" x14ac:dyDescent="0.25">
      <c r="B3657" s="2" t="s">
        <v>1323</v>
      </c>
      <c r="C3657" s="4">
        <v>13698.965099999999</v>
      </c>
    </row>
    <row r="3658" spans="2:3" x14ac:dyDescent="0.25">
      <c r="B3658" s="2" t="s">
        <v>1034</v>
      </c>
      <c r="C3658" s="4">
        <v>13695.0159</v>
      </c>
    </row>
    <row r="3659" spans="2:3" x14ac:dyDescent="0.25">
      <c r="B3659" s="2" t="s">
        <v>4839</v>
      </c>
      <c r="C3659" s="4">
        <v>13690.018599999999</v>
      </c>
    </row>
    <row r="3660" spans="2:3" x14ac:dyDescent="0.25">
      <c r="B3660" s="2" t="s">
        <v>4840</v>
      </c>
      <c r="C3660" s="4">
        <v>13689.2395</v>
      </c>
    </row>
    <row r="3661" spans="2:3" x14ac:dyDescent="0.25">
      <c r="B3661" s="2" t="s">
        <v>4841</v>
      </c>
      <c r="C3661" s="4">
        <v>13675.413399999999</v>
      </c>
    </row>
    <row r="3662" spans="2:3" x14ac:dyDescent="0.25">
      <c r="B3662" s="2" t="s">
        <v>2104</v>
      </c>
      <c r="C3662" s="4">
        <v>13666.104799999999</v>
      </c>
    </row>
    <row r="3663" spans="2:3" x14ac:dyDescent="0.25">
      <c r="B3663" s="2" t="s">
        <v>4842</v>
      </c>
      <c r="C3663" s="4">
        <v>13665.3431</v>
      </c>
    </row>
    <row r="3664" spans="2:3" x14ac:dyDescent="0.25">
      <c r="B3664" s="2" t="s">
        <v>4843</v>
      </c>
      <c r="C3664" s="4">
        <v>13658.041799999999</v>
      </c>
    </row>
    <row r="3665" spans="2:3" x14ac:dyDescent="0.25">
      <c r="B3665" s="2" t="s">
        <v>2355</v>
      </c>
      <c r="C3665" s="4">
        <v>13653.559600000001</v>
      </c>
    </row>
    <row r="3666" spans="2:3" x14ac:dyDescent="0.25">
      <c r="B3666" s="2" t="s">
        <v>4844</v>
      </c>
      <c r="C3666" s="4">
        <v>13649.347499999998</v>
      </c>
    </row>
    <row r="3667" spans="2:3" x14ac:dyDescent="0.25">
      <c r="B3667" s="2" t="s">
        <v>4845</v>
      </c>
      <c r="C3667" s="4">
        <v>13646.3946</v>
      </c>
    </row>
    <row r="3668" spans="2:3" x14ac:dyDescent="0.25">
      <c r="B3668" s="2" t="s">
        <v>1736</v>
      </c>
      <c r="C3668" s="4">
        <v>13645.291499999999</v>
      </c>
    </row>
    <row r="3669" spans="2:3" x14ac:dyDescent="0.25">
      <c r="B3669" s="2" t="s">
        <v>4846</v>
      </c>
      <c r="C3669" s="4">
        <v>13644.259100000001</v>
      </c>
    </row>
    <row r="3670" spans="2:3" x14ac:dyDescent="0.25">
      <c r="B3670" s="2" t="s">
        <v>4847</v>
      </c>
      <c r="C3670" s="4">
        <v>13642.0463</v>
      </c>
    </row>
    <row r="3671" spans="2:3" x14ac:dyDescent="0.25">
      <c r="B3671" s="2" t="s">
        <v>1378</v>
      </c>
      <c r="C3671" s="4">
        <v>13641.738700000002</v>
      </c>
    </row>
    <row r="3672" spans="2:3" x14ac:dyDescent="0.25">
      <c r="B3672" s="2" t="s">
        <v>4848</v>
      </c>
      <c r="C3672" s="4">
        <v>13640.184999999999</v>
      </c>
    </row>
    <row r="3673" spans="2:3" x14ac:dyDescent="0.25">
      <c r="B3673" s="2" t="s">
        <v>4849</v>
      </c>
      <c r="C3673" s="4">
        <v>13636.981</v>
      </c>
    </row>
    <row r="3674" spans="2:3" x14ac:dyDescent="0.25">
      <c r="B3674" s="2" t="s">
        <v>2279</v>
      </c>
      <c r="C3674" s="4">
        <v>13635.451800000001</v>
      </c>
    </row>
    <row r="3675" spans="2:3" x14ac:dyDescent="0.25">
      <c r="B3675" s="2" t="s">
        <v>4850</v>
      </c>
      <c r="C3675" s="4">
        <v>13634.138499999999</v>
      </c>
    </row>
    <row r="3676" spans="2:3" x14ac:dyDescent="0.25">
      <c r="B3676" s="2" t="s">
        <v>4851</v>
      </c>
      <c r="C3676" s="4">
        <v>13633.512699999999</v>
      </c>
    </row>
    <row r="3677" spans="2:3" x14ac:dyDescent="0.25">
      <c r="B3677" s="2" t="s">
        <v>4852</v>
      </c>
      <c r="C3677" s="4">
        <v>13632.145499999999</v>
      </c>
    </row>
    <row r="3678" spans="2:3" x14ac:dyDescent="0.25">
      <c r="B3678" s="2" t="s">
        <v>4853</v>
      </c>
      <c r="C3678" s="4">
        <v>13631.915500000001</v>
      </c>
    </row>
    <row r="3679" spans="2:3" x14ac:dyDescent="0.25">
      <c r="B3679" s="2" t="s">
        <v>4854</v>
      </c>
      <c r="C3679" s="4">
        <v>13631.3958</v>
      </c>
    </row>
    <row r="3680" spans="2:3" x14ac:dyDescent="0.25">
      <c r="B3680" s="2" t="s">
        <v>2688</v>
      </c>
      <c r="C3680" s="4">
        <v>13628.6623</v>
      </c>
    </row>
    <row r="3681" spans="2:3" x14ac:dyDescent="0.25">
      <c r="B3681" s="2" t="s">
        <v>4855</v>
      </c>
      <c r="C3681" s="4">
        <v>13615.0198</v>
      </c>
    </row>
    <row r="3682" spans="2:3" x14ac:dyDescent="0.25">
      <c r="B3682" s="2" t="s">
        <v>2444</v>
      </c>
      <c r="C3682" s="4">
        <v>13611.318600000001</v>
      </c>
    </row>
    <row r="3683" spans="2:3" x14ac:dyDescent="0.25">
      <c r="B3683" s="2" t="s">
        <v>4856</v>
      </c>
      <c r="C3683" s="4">
        <v>13610.329300000001</v>
      </c>
    </row>
    <row r="3684" spans="2:3" x14ac:dyDescent="0.25">
      <c r="B3684" s="2" t="s">
        <v>2004</v>
      </c>
      <c r="C3684" s="4">
        <v>13605.159899999999</v>
      </c>
    </row>
    <row r="3685" spans="2:3" x14ac:dyDescent="0.25">
      <c r="B3685" s="2" t="s">
        <v>2625</v>
      </c>
      <c r="C3685" s="4">
        <v>13603.6441</v>
      </c>
    </row>
    <row r="3686" spans="2:3" x14ac:dyDescent="0.25">
      <c r="B3686" s="2" t="s">
        <v>4857</v>
      </c>
      <c r="C3686" s="4">
        <v>13593.9344</v>
      </c>
    </row>
    <row r="3687" spans="2:3" x14ac:dyDescent="0.25">
      <c r="B3687" s="2" t="s">
        <v>4858</v>
      </c>
      <c r="C3687" s="4">
        <v>13588.875899999999</v>
      </c>
    </row>
    <row r="3688" spans="2:3" x14ac:dyDescent="0.25">
      <c r="B3688" s="2" t="s">
        <v>4859</v>
      </c>
      <c r="C3688" s="4">
        <v>13587.776900000001</v>
      </c>
    </row>
    <row r="3689" spans="2:3" x14ac:dyDescent="0.25">
      <c r="B3689" s="2" t="s">
        <v>4860</v>
      </c>
      <c r="C3689" s="4">
        <v>13587.621599999999</v>
      </c>
    </row>
    <row r="3690" spans="2:3" x14ac:dyDescent="0.25">
      <c r="B3690" s="2" t="s">
        <v>4861</v>
      </c>
      <c r="C3690" s="4">
        <v>13586.349</v>
      </c>
    </row>
    <row r="3691" spans="2:3" x14ac:dyDescent="0.25">
      <c r="B3691" s="2" t="s">
        <v>4862</v>
      </c>
      <c r="C3691" s="4">
        <v>13582.630799999999</v>
      </c>
    </row>
    <row r="3692" spans="2:3" x14ac:dyDescent="0.25">
      <c r="B3692" s="2" t="s">
        <v>4863</v>
      </c>
      <c r="C3692" s="4">
        <v>13579.6351</v>
      </c>
    </row>
    <row r="3693" spans="2:3" x14ac:dyDescent="0.25">
      <c r="B3693" s="2" t="s">
        <v>4864</v>
      </c>
      <c r="C3693" s="4">
        <v>13575.7889</v>
      </c>
    </row>
    <row r="3694" spans="2:3" x14ac:dyDescent="0.25">
      <c r="B3694" s="2" t="s">
        <v>4865</v>
      </c>
      <c r="C3694" s="4">
        <v>13575.093599999998</v>
      </c>
    </row>
    <row r="3695" spans="2:3" x14ac:dyDescent="0.25">
      <c r="B3695" s="2" t="s">
        <v>4866</v>
      </c>
      <c r="C3695" s="4">
        <v>13573.7207</v>
      </c>
    </row>
    <row r="3696" spans="2:3" x14ac:dyDescent="0.25">
      <c r="B3696" s="2" t="s">
        <v>4867</v>
      </c>
      <c r="C3696" s="4">
        <v>13569.371300000001</v>
      </c>
    </row>
    <row r="3697" spans="2:3" x14ac:dyDescent="0.25">
      <c r="B3697" s="2" t="s">
        <v>1367</v>
      </c>
      <c r="C3697" s="4">
        <v>13568.146500000001</v>
      </c>
    </row>
    <row r="3698" spans="2:3" x14ac:dyDescent="0.25">
      <c r="B3698" s="2" t="s">
        <v>4868</v>
      </c>
      <c r="C3698" s="4">
        <v>13565.475699999999</v>
      </c>
    </row>
    <row r="3699" spans="2:3" x14ac:dyDescent="0.25">
      <c r="B3699" s="2" t="s">
        <v>4869</v>
      </c>
      <c r="C3699" s="4">
        <v>13559.1131</v>
      </c>
    </row>
    <row r="3700" spans="2:3" x14ac:dyDescent="0.25">
      <c r="B3700" s="2" t="s">
        <v>4870</v>
      </c>
      <c r="C3700" s="4">
        <v>13559.1131</v>
      </c>
    </row>
    <row r="3701" spans="2:3" x14ac:dyDescent="0.25">
      <c r="B3701" s="2" t="s">
        <v>4871</v>
      </c>
      <c r="C3701" s="4">
        <v>13559.1131</v>
      </c>
    </row>
    <row r="3702" spans="2:3" x14ac:dyDescent="0.25">
      <c r="B3702" s="2" t="s">
        <v>4872</v>
      </c>
      <c r="C3702" s="4">
        <v>13559.1131</v>
      </c>
    </row>
    <row r="3703" spans="2:3" x14ac:dyDescent="0.25">
      <c r="B3703" s="2" t="s">
        <v>4873</v>
      </c>
      <c r="C3703" s="4">
        <v>13557.429400000001</v>
      </c>
    </row>
    <row r="3704" spans="2:3" x14ac:dyDescent="0.25">
      <c r="B3704" s="2" t="s">
        <v>4874</v>
      </c>
      <c r="C3704" s="4">
        <v>13551.4383</v>
      </c>
    </row>
    <row r="3705" spans="2:3" x14ac:dyDescent="0.25">
      <c r="B3705" s="2" t="s">
        <v>2551</v>
      </c>
      <c r="C3705" s="4">
        <v>13551.184299999999</v>
      </c>
    </row>
    <row r="3706" spans="2:3" x14ac:dyDescent="0.25">
      <c r="B3706" s="2" t="s">
        <v>4875</v>
      </c>
      <c r="C3706" s="4">
        <v>13548.040300000001</v>
      </c>
    </row>
    <row r="3707" spans="2:3" x14ac:dyDescent="0.25">
      <c r="B3707" s="2" t="s">
        <v>4876</v>
      </c>
      <c r="C3707" s="4">
        <v>13542.5393</v>
      </c>
    </row>
    <row r="3708" spans="2:3" x14ac:dyDescent="0.25">
      <c r="B3708" s="2" t="s">
        <v>4877</v>
      </c>
      <c r="C3708" s="4">
        <v>13538.588500000002</v>
      </c>
    </row>
    <row r="3709" spans="2:3" x14ac:dyDescent="0.25">
      <c r="B3709" s="2" t="s">
        <v>4878</v>
      </c>
      <c r="C3709" s="4">
        <v>13534.753899999998</v>
      </c>
    </row>
    <row r="3710" spans="2:3" x14ac:dyDescent="0.25">
      <c r="B3710" s="2" t="s">
        <v>4879</v>
      </c>
      <c r="C3710" s="4">
        <v>13534.3441</v>
      </c>
    </row>
    <row r="3711" spans="2:3" x14ac:dyDescent="0.25">
      <c r="B3711" s="2" t="s">
        <v>4880</v>
      </c>
      <c r="C3711" s="4">
        <v>13531.9815</v>
      </c>
    </row>
    <row r="3712" spans="2:3" x14ac:dyDescent="0.25">
      <c r="B3712" s="2" t="s">
        <v>4881</v>
      </c>
      <c r="C3712" s="4">
        <v>13531.6605</v>
      </c>
    </row>
    <row r="3713" spans="2:3" x14ac:dyDescent="0.25">
      <c r="B3713" s="2" t="s">
        <v>452</v>
      </c>
      <c r="C3713" s="4">
        <v>13522.016600000001</v>
      </c>
    </row>
    <row r="3714" spans="2:3" x14ac:dyDescent="0.25">
      <c r="B3714" s="2" t="s">
        <v>2141</v>
      </c>
      <c r="C3714" s="4">
        <v>13516.3017</v>
      </c>
    </row>
    <row r="3715" spans="2:3" x14ac:dyDescent="0.25">
      <c r="B3715" s="2" t="s">
        <v>4882</v>
      </c>
      <c r="C3715" s="4">
        <v>13499.323699999999</v>
      </c>
    </row>
    <row r="3716" spans="2:3" x14ac:dyDescent="0.25">
      <c r="B3716" s="2" t="s">
        <v>4883</v>
      </c>
      <c r="C3716" s="4">
        <v>13498.7096</v>
      </c>
    </row>
    <row r="3717" spans="2:3" x14ac:dyDescent="0.25">
      <c r="B3717" s="2" t="s">
        <v>4884</v>
      </c>
      <c r="C3717" s="4">
        <v>13496.1268</v>
      </c>
    </row>
    <row r="3718" spans="2:3" x14ac:dyDescent="0.25">
      <c r="B3718" s="2" t="s">
        <v>4885</v>
      </c>
      <c r="C3718" s="4">
        <v>13492.235700000001</v>
      </c>
    </row>
    <row r="3719" spans="2:3" x14ac:dyDescent="0.25">
      <c r="B3719" s="2" t="s">
        <v>4886</v>
      </c>
      <c r="C3719" s="4">
        <v>13486.6291</v>
      </c>
    </row>
    <row r="3720" spans="2:3" x14ac:dyDescent="0.25">
      <c r="B3720" s="2" t="s">
        <v>1187</v>
      </c>
      <c r="C3720" s="4">
        <v>13478.7888</v>
      </c>
    </row>
    <row r="3721" spans="2:3" x14ac:dyDescent="0.25">
      <c r="B3721" s="2" t="s">
        <v>2521</v>
      </c>
      <c r="C3721" s="4">
        <v>13477.7112</v>
      </c>
    </row>
    <row r="3722" spans="2:3" x14ac:dyDescent="0.25">
      <c r="B3722" s="2" t="s">
        <v>2607</v>
      </c>
      <c r="C3722" s="4">
        <v>13476.993999999999</v>
      </c>
    </row>
    <row r="3723" spans="2:3" x14ac:dyDescent="0.25">
      <c r="B3723" s="2" t="s">
        <v>4887</v>
      </c>
      <c r="C3723" s="4">
        <v>13474.7768</v>
      </c>
    </row>
    <row r="3724" spans="2:3" x14ac:dyDescent="0.25">
      <c r="B3724" s="2" t="s">
        <v>1084</v>
      </c>
      <c r="C3724" s="4">
        <v>13456.541300000001</v>
      </c>
    </row>
    <row r="3725" spans="2:3" x14ac:dyDescent="0.25">
      <c r="B3725" s="2" t="s">
        <v>1341</v>
      </c>
      <c r="C3725" s="4">
        <v>13452.007799999999</v>
      </c>
    </row>
    <row r="3726" spans="2:3" x14ac:dyDescent="0.25">
      <c r="B3726" s="2" t="s">
        <v>4888</v>
      </c>
      <c r="C3726" s="4">
        <v>13451.0808</v>
      </c>
    </row>
    <row r="3727" spans="2:3" x14ac:dyDescent="0.25">
      <c r="B3727" s="2" t="s">
        <v>4889</v>
      </c>
      <c r="C3727" s="4">
        <v>13448.490900000001</v>
      </c>
    </row>
    <row r="3728" spans="2:3" x14ac:dyDescent="0.25">
      <c r="B3728" s="2" t="s">
        <v>186</v>
      </c>
      <c r="C3728" s="4">
        <v>13446.237999999999</v>
      </c>
    </row>
    <row r="3729" spans="2:3" x14ac:dyDescent="0.25">
      <c r="B3729" s="2" t="s">
        <v>846</v>
      </c>
      <c r="C3729" s="4">
        <v>13434.211300000001</v>
      </c>
    </row>
    <row r="3730" spans="2:3" x14ac:dyDescent="0.25">
      <c r="B3730" s="2" t="s">
        <v>4890</v>
      </c>
      <c r="C3730" s="4">
        <v>13427.899399999998</v>
      </c>
    </row>
    <row r="3731" spans="2:3" x14ac:dyDescent="0.25">
      <c r="B3731" s="2" t="s">
        <v>4891</v>
      </c>
      <c r="C3731" s="4">
        <v>13422.021000000001</v>
      </c>
    </row>
    <row r="3732" spans="2:3" x14ac:dyDescent="0.25">
      <c r="B3732" s="2" t="s">
        <v>1498</v>
      </c>
      <c r="C3732" s="4">
        <v>13411.556499999999</v>
      </c>
    </row>
    <row r="3733" spans="2:3" x14ac:dyDescent="0.25">
      <c r="B3733" s="2" t="s">
        <v>4892</v>
      </c>
      <c r="C3733" s="4">
        <v>13399.191599999998</v>
      </c>
    </row>
    <row r="3734" spans="2:3" x14ac:dyDescent="0.25">
      <c r="B3734" s="2" t="s">
        <v>1956</v>
      </c>
      <c r="C3734" s="4">
        <v>13396.974400000001</v>
      </c>
    </row>
    <row r="3735" spans="2:3" x14ac:dyDescent="0.25">
      <c r="B3735" s="2" t="s">
        <v>473</v>
      </c>
      <c r="C3735" s="4">
        <v>13395.883900000001</v>
      </c>
    </row>
    <row r="3736" spans="2:3" x14ac:dyDescent="0.25">
      <c r="B3736" s="2" t="s">
        <v>4893</v>
      </c>
      <c r="C3736" s="4">
        <v>13393.563899999999</v>
      </c>
    </row>
    <row r="3737" spans="2:3" x14ac:dyDescent="0.25">
      <c r="B3737" s="2" t="s">
        <v>4894</v>
      </c>
      <c r="C3737" s="4">
        <v>13392.199000000001</v>
      </c>
    </row>
    <row r="3738" spans="2:3" x14ac:dyDescent="0.25">
      <c r="B3738" s="2" t="s">
        <v>4895</v>
      </c>
      <c r="C3738" s="4">
        <v>13390.520399999999</v>
      </c>
    </row>
    <row r="3739" spans="2:3" x14ac:dyDescent="0.25">
      <c r="B3739" s="2" t="s">
        <v>4896</v>
      </c>
      <c r="C3739" s="4">
        <v>13388.310300000001</v>
      </c>
    </row>
    <row r="3740" spans="2:3" x14ac:dyDescent="0.25">
      <c r="B3740" s="2" t="s">
        <v>4897</v>
      </c>
      <c r="C3740" s="4">
        <v>13387.3914</v>
      </c>
    </row>
    <row r="3741" spans="2:3" x14ac:dyDescent="0.25">
      <c r="B3741" s="2" t="s">
        <v>1101</v>
      </c>
      <c r="C3741" s="4">
        <v>13378.075400000002</v>
      </c>
    </row>
    <row r="3742" spans="2:3" x14ac:dyDescent="0.25">
      <c r="B3742" s="2" t="s">
        <v>4898</v>
      </c>
      <c r="C3742" s="4">
        <v>13372.267299999998</v>
      </c>
    </row>
    <row r="3743" spans="2:3" x14ac:dyDescent="0.25">
      <c r="B3743" s="2" t="s">
        <v>1482</v>
      </c>
      <c r="C3743" s="4">
        <v>13367.238299999999</v>
      </c>
    </row>
    <row r="3744" spans="2:3" x14ac:dyDescent="0.25">
      <c r="B3744" s="2" t="s">
        <v>4899</v>
      </c>
      <c r="C3744" s="4">
        <v>13358.689</v>
      </c>
    </row>
    <row r="3745" spans="2:3" x14ac:dyDescent="0.25">
      <c r="B3745" s="2" t="s">
        <v>4900</v>
      </c>
      <c r="C3745" s="4">
        <v>13357.913399999999</v>
      </c>
    </row>
    <row r="3746" spans="2:3" x14ac:dyDescent="0.25">
      <c r="B3746" s="2" t="s">
        <v>4901</v>
      </c>
      <c r="C3746" s="4">
        <v>13352.463400000001</v>
      </c>
    </row>
    <row r="3747" spans="2:3" x14ac:dyDescent="0.25">
      <c r="B3747" s="2" t="s">
        <v>4902</v>
      </c>
      <c r="C3747" s="4">
        <v>13349.891799999999</v>
      </c>
    </row>
    <row r="3748" spans="2:3" x14ac:dyDescent="0.25">
      <c r="B3748" s="2" t="s">
        <v>4903</v>
      </c>
      <c r="C3748" s="4">
        <v>13349.891799999999</v>
      </c>
    </row>
    <row r="3749" spans="2:3" x14ac:dyDescent="0.25">
      <c r="B3749" s="2" t="s">
        <v>4904</v>
      </c>
      <c r="C3749" s="4">
        <v>13349.891799999999</v>
      </c>
    </row>
    <row r="3750" spans="2:3" x14ac:dyDescent="0.25">
      <c r="B3750" s="2" t="s">
        <v>4905</v>
      </c>
      <c r="C3750" s="4">
        <v>13326.031499999999</v>
      </c>
    </row>
    <row r="3751" spans="2:3" x14ac:dyDescent="0.25">
      <c r="B3751" s="2" t="s">
        <v>4906</v>
      </c>
      <c r="C3751" s="4">
        <v>13310.722599999999</v>
      </c>
    </row>
    <row r="3752" spans="2:3" x14ac:dyDescent="0.25">
      <c r="B3752" s="2" t="s">
        <v>2168</v>
      </c>
      <c r="C3752" s="4">
        <v>13306.334000000001</v>
      </c>
    </row>
    <row r="3753" spans="2:3" x14ac:dyDescent="0.25">
      <c r="B3753" s="2" t="s">
        <v>1939</v>
      </c>
      <c r="C3753" s="4">
        <v>13305.0239</v>
      </c>
    </row>
    <row r="3754" spans="2:3" x14ac:dyDescent="0.25">
      <c r="B3754" s="2" t="s">
        <v>4907</v>
      </c>
      <c r="C3754" s="4">
        <v>13297.7911</v>
      </c>
    </row>
    <row r="3755" spans="2:3" x14ac:dyDescent="0.25">
      <c r="B3755" s="2" t="s">
        <v>4908</v>
      </c>
      <c r="C3755" s="4">
        <v>13295.4851</v>
      </c>
    </row>
    <row r="3756" spans="2:3" x14ac:dyDescent="0.25">
      <c r="B3756" s="2" t="s">
        <v>4909</v>
      </c>
      <c r="C3756" s="4">
        <v>13292.2994</v>
      </c>
    </row>
    <row r="3757" spans="2:3" x14ac:dyDescent="0.25">
      <c r="B3757" s="2" t="s">
        <v>4910</v>
      </c>
      <c r="C3757" s="4">
        <v>13292.0604</v>
      </c>
    </row>
    <row r="3758" spans="2:3" x14ac:dyDescent="0.25">
      <c r="B3758" s="2" t="s">
        <v>4911</v>
      </c>
      <c r="C3758" s="4">
        <v>13289.151600000001</v>
      </c>
    </row>
    <row r="3759" spans="2:3" x14ac:dyDescent="0.25">
      <c r="B3759" s="2" t="s">
        <v>4912</v>
      </c>
      <c r="C3759" s="4">
        <v>13281.419799999998</v>
      </c>
    </row>
    <row r="3760" spans="2:3" x14ac:dyDescent="0.25">
      <c r="B3760" s="2" t="s">
        <v>1645</v>
      </c>
      <c r="C3760" s="4">
        <v>13280.494900000002</v>
      </c>
    </row>
    <row r="3761" spans="2:3" x14ac:dyDescent="0.25">
      <c r="B3761" s="2" t="s">
        <v>1201</v>
      </c>
      <c r="C3761" s="4">
        <v>13277.8853</v>
      </c>
    </row>
    <row r="3762" spans="2:3" x14ac:dyDescent="0.25">
      <c r="B3762" s="2" t="s">
        <v>1731</v>
      </c>
      <c r="C3762" s="4">
        <v>13270.5677</v>
      </c>
    </row>
    <row r="3763" spans="2:3" x14ac:dyDescent="0.25">
      <c r="B3763" s="2" t="s">
        <v>4913</v>
      </c>
      <c r="C3763" s="4">
        <v>13268.035100000001</v>
      </c>
    </row>
    <row r="3764" spans="2:3" x14ac:dyDescent="0.25">
      <c r="B3764" s="2" t="s">
        <v>1857</v>
      </c>
      <c r="C3764" s="4">
        <v>13254.704100000001</v>
      </c>
    </row>
    <row r="3765" spans="2:3" x14ac:dyDescent="0.25">
      <c r="B3765" s="2" t="s">
        <v>4914</v>
      </c>
      <c r="C3765" s="4">
        <v>13252.6432</v>
      </c>
    </row>
    <row r="3766" spans="2:3" x14ac:dyDescent="0.25">
      <c r="B3766" s="2" t="s">
        <v>375</v>
      </c>
      <c r="C3766" s="4">
        <v>13251.803399999999</v>
      </c>
    </row>
    <row r="3767" spans="2:3" x14ac:dyDescent="0.25">
      <c r="B3767" s="2" t="s">
        <v>4915</v>
      </c>
      <c r="C3767" s="4">
        <v>13250.326399999998</v>
      </c>
    </row>
    <row r="3768" spans="2:3" x14ac:dyDescent="0.25">
      <c r="B3768" s="2" t="s">
        <v>1132</v>
      </c>
      <c r="C3768" s="4">
        <v>13247.801599999999</v>
      </c>
    </row>
    <row r="3769" spans="2:3" x14ac:dyDescent="0.25">
      <c r="B3769" s="2" t="s">
        <v>1054</v>
      </c>
      <c r="C3769" s="4">
        <v>13245.464000000002</v>
      </c>
    </row>
    <row r="3770" spans="2:3" x14ac:dyDescent="0.25">
      <c r="B3770" s="2" t="s">
        <v>4916</v>
      </c>
      <c r="C3770" s="4">
        <v>13238.704299999999</v>
      </c>
    </row>
    <row r="3771" spans="2:3" x14ac:dyDescent="0.25">
      <c r="B3771" s="2" t="s">
        <v>4917</v>
      </c>
      <c r="C3771" s="4">
        <v>13230.342000000001</v>
      </c>
    </row>
    <row r="3772" spans="2:3" x14ac:dyDescent="0.25">
      <c r="B3772" s="2" t="s">
        <v>1426</v>
      </c>
      <c r="C3772" s="4">
        <v>13217.342400000001</v>
      </c>
    </row>
    <row r="3773" spans="2:3" x14ac:dyDescent="0.25">
      <c r="B3773" s="2" t="s">
        <v>4918</v>
      </c>
      <c r="C3773" s="4">
        <v>13209.802</v>
      </c>
    </row>
    <row r="3774" spans="2:3" x14ac:dyDescent="0.25">
      <c r="B3774" s="2" t="s">
        <v>2579</v>
      </c>
      <c r="C3774" s="4">
        <v>13206.034799999999</v>
      </c>
    </row>
    <row r="3775" spans="2:3" x14ac:dyDescent="0.25">
      <c r="B3775" s="2" t="s">
        <v>4919</v>
      </c>
      <c r="C3775" s="4">
        <v>13206.034799999999</v>
      </c>
    </row>
    <row r="3776" spans="2:3" x14ac:dyDescent="0.25">
      <c r="B3776" s="2" t="s">
        <v>4920</v>
      </c>
      <c r="C3776" s="4">
        <v>13205.512200000001</v>
      </c>
    </row>
    <row r="3777" spans="2:3" x14ac:dyDescent="0.25">
      <c r="B3777" s="2" t="s">
        <v>4921</v>
      </c>
      <c r="C3777" s="4">
        <v>13201.028199999999</v>
      </c>
    </row>
    <row r="3778" spans="2:3" x14ac:dyDescent="0.25">
      <c r="B3778" s="2" t="s">
        <v>1766</v>
      </c>
      <c r="C3778" s="4">
        <v>13195.597</v>
      </c>
    </row>
    <row r="3779" spans="2:3" x14ac:dyDescent="0.25">
      <c r="B3779" s="2" t="s">
        <v>4922</v>
      </c>
      <c r="C3779" s="4">
        <v>13195.048000000001</v>
      </c>
    </row>
    <row r="3780" spans="2:3" x14ac:dyDescent="0.25">
      <c r="B3780" s="2" t="s">
        <v>4923</v>
      </c>
      <c r="C3780" s="4">
        <v>13194.498099999999</v>
      </c>
    </row>
    <row r="3781" spans="2:3" x14ac:dyDescent="0.25">
      <c r="B3781" s="2" t="s">
        <v>4924</v>
      </c>
      <c r="C3781" s="4">
        <v>13191.2927</v>
      </c>
    </row>
    <row r="3782" spans="2:3" x14ac:dyDescent="0.25">
      <c r="B3782" s="2" t="s">
        <v>4925</v>
      </c>
      <c r="C3782" s="4">
        <v>13186.617399999999</v>
      </c>
    </row>
    <row r="3783" spans="2:3" x14ac:dyDescent="0.25">
      <c r="B3783" s="2" t="s">
        <v>4926</v>
      </c>
      <c r="C3783" s="4">
        <v>13186.3256</v>
      </c>
    </row>
    <row r="3784" spans="2:3" x14ac:dyDescent="0.25">
      <c r="B3784" s="2" t="s">
        <v>1338</v>
      </c>
      <c r="C3784" s="4">
        <v>13178.389299999999</v>
      </c>
    </row>
    <row r="3785" spans="2:3" x14ac:dyDescent="0.25">
      <c r="B3785" s="2" t="s">
        <v>1641</v>
      </c>
      <c r="C3785" s="4">
        <v>13176.8663</v>
      </c>
    </row>
    <row r="3786" spans="2:3" x14ac:dyDescent="0.25">
      <c r="B3786" s="2" t="s">
        <v>4927</v>
      </c>
      <c r="C3786" s="4">
        <v>13175.8478</v>
      </c>
    </row>
    <row r="3787" spans="2:3" x14ac:dyDescent="0.25">
      <c r="B3787" s="2" t="s">
        <v>555</v>
      </c>
      <c r="C3787" s="4">
        <v>13173.520399999999</v>
      </c>
    </row>
    <row r="3788" spans="2:3" x14ac:dyDescent="0.25">
      <c r="B3788" s="2" t="s">
        <v>2431</v>
      </c>
      <c r="C3788" s="4">
        <v>13170.536700000001</v>
      </c>
    </row>
    <row r="3789" spans="2:3" x14ac:dyDescent="0.25">
      <c r="B3789" s="2" t="s">
        <v>4928</v>
      </c>
      <c r="C3789" s="4">
        <v>13168.4131</v>
      </c>
    </row>
    <row r="3790" spans="2:3" x14ac:dyDescent="0.25">
      <c r="B3790" s="2" t="s">
        <v>1313</v>
      </c>
      <c r="C3790" s="4">
        <v>13167.409800000001</v>
      </c>
    </row>
    <row r="3791" spans="2:3" x14ac:dyDescent="0.25">
      <c r="B3791" s="2" t="s">
        <v>4929</v>
      </c>
      <c r="C3791" s="4">
        <v>13151.421</v>
      </c>
    </row>
    <row r="3792" spans="2:3" x14ac:dyDescent="0.25">
      <c r="B3792" s="2" t="s">
        <v>1653</v>
      </c>
      <c r="C3792" s="4">
        <v>13146.424999999999</v>
      </c>
    </row>
    <row r="3793" spans="2:3" x14ac:dyDescent="0.25">
      <c r="B3793" s="2" t="s">
        <v>4930</v>
      </c>
      <c r="C3793" s="4">
        <v>13145.723100000001</v>
      </c>
    </row>
    <row r="3794" spans="2:3" x14ac:dyDescent="0.25">
      <c r="B3794" s="2" t="s">
        <v>307</v>
      </c>
      <c r="C3794" s="4">
        <v>13144.508600000001</v>
      </c>
    </row>
    <row r="3795" spans="2:3" x14ac:dyDescent="0.25">
      <c r="B3795" s="2" t="s">
        <v>4931</v>
      </c>
      <c r="C3795" s="4">
        <v>13126.8467</v>
      </c>
    </row>
    <row r="3796" spans="2:3" x14ac:dyDescent="0.25">
      <c r="B3796" s="2" t="s">
        <v>4932</v>
      </c>
      <c r="C3796" s="4">
        <v>13124.461500000001</v>
      </c>
    </row>
    <row r="3797" spans="2:3" x14ac:dyDescent="0.25">
      <c r="B3797" s="2" t="s">
        <v>1497</v>
      </c>
      <c r="C3797" s="4">
        <v>13123.862200000001</v>
      </c>
    </row>
    <row r="3798" spans="2:3" x14ac:dyDescent="0.25">
      <c r="B3798" s="2" t="s">
        <v>4933</v>
      </c>
      <c r="C3798" s="4">
        <v>13119.4637</v>
      </c>
    </row>
    <row r="3799" spans="2:3" x14ac:dyDescent="0.25">
      <c r="B3799" s="2" t="s">
        <v>4934</v>
      </c>
      <c r="C3799" s="4">
        <v>13115.383100000001</v>
      </c>
    </row>
    <row r="3800" spans="2:3" x14ac:dyDescent="0.25">
      <c r="B3800" s="2" t="s">
        <v>4935</v>
      </c>
      <c r="C3800" s="4">
        <v>13100.831699999999</v>
      </c>
    </row>
    <row r="3801" spans="2:3" x14ac:dyDescent="0.25">
      <c r="B3801" s="2" t="s">
        <v>4936</v>
      </c>
      <c r="C3801" s="4">
        <v>13096.692599999998</v>
      </c>
    </row>
    <row r="3802" spans="2:3" x14ac:dyDescent="0.25">
      <c r="B3802" s="2" t="s">
        <v>2650</v>
      </c>
      <c r="C3802" s="4">
        <v>13089.737799999999</v>
      </c>
    </row>
    <row r="3803" spans="2:3" x14ac:dyDescent="0.25">
      <c r="B3803" s="2" t="s">
        <v>4937</v>
      </c>
      <c r="C3803" s="4">
        <v>13089.587</v>
      </c>
    </row>
    <row r="3804" spans="2:3" x14ac:dyDescent="0.25">
      <c r="B3804" s="2" t="s">
        <v>1559</v>
      </c>
      <c r="C3804" s="4">
        <v>13088.650000000001</v>
      </c>
    </row>
    <row r="3805" spans="2:3" x14ac:dyDescent="0.25">
      <c r="B3805" s="2" t="s">
        <v>4938</v>
      </c>
      <c r="C3805" s="4">
        <v>13087.759899999999</v>
      </c>
    </row>
    <row r="3806" spans="2:3" x14ac:dyDescent="0.25">
      <c r="B3806" s="2" t="s">
        <v>4939</v>
      </c>
      <c r="C3806" s="4">
        <v>13079.1456</v>
      </c>
    </row>
    <row r="3807" spans="2:3" x14ac:dyDescent="0.25">
      <c r="B3807" s="2" t="s">
        <v>946</v>
      </c>
      <c r="C3807" s="4">
        <v>13077.861499999999</v>
      </c>
    </row>
    <row r="3808" spans="2:3" x14ac:dyDescent="0.25">
      <c r="B3808" s="2" t="s">
        <v>1070</v>
      </c>
      <c r="C3808" s="4">
        <v>13076.5165</v>
      </c>
    </row>
    <row r="3809" spans="2:3" x14ac:dyDescent="0.25">
      <c r="B3809" s="2" t="s">
        <v>1450</v>
      </c>
      <c r="C3809" s="4">
        <v>13068.615200000002</v>
      </c>
    </row>
    <row r="3810" spans="2:3" x14ac:dyDescent="0.25">
      <c r="B3810" s="2" t="s">
        <v>4940</v>
      </c>
      <c r="C3810" s="4">
        <v>13068.336299999999</v>
      </c>
    </row>
    <row r="3811" spans="2:3" x14ac:dyDescent="0.25">
      <c r="B3811" s="2" t="s">
        <v>659</v>
      </c>
      <c r="C3811" s="4">
        <v>13061.0723</v>
      </c>
    </row>
    <row r="3812" spans="2:3" x14ac:dyDescent="0.25">
      <c r="B3812" s="2" t="s">
        <v>2233</v>
      </c>
      <c r="C3812" s="4">
        <v>13058.1672</v>
      </c>
    </row>
    <row r="3813" spans="2:3" x14ac:dyDescent="0.25">
      <c r="B3813" s="2" t="s">
        <v>4941</v>
      </c>
      <c r="C3813" s="4">
        <v>13058.1672</v>
      </c>
    </row>
    <row r="3814" spans="2:3" x14ac:dyDescent="0.25">
      <c r="B3814" s="2" t="s">
        <v>4942</v>
      </c>
      <c r="C3814" s="4">
        <v>13046.8631</v>
      </c>
    </row>
    <row r="3815" spans="2:3" x14ac:dyDescent="0.25">
      <c r="B3815" s="2" t="s">
        <v>2366</v>
      </c>
      <c r="C3815" s="4">
        <v>13045.974399999999</v>
      </c>
    </row>
    <row r="3816" spans="2:3" x14ac:dyDescent="0.25">
      <c r="B3816" s="2" t="s">
        <v>1672</v>
      </c>
      <c r="C3816" s="4">
        <v>13045.224200000001</v>
      </c>
    </row>
    <row r="3817" spans="2:3" x14ac:dyDescent="0.25">
      <c r="B3817" s="2" t="s">
        <v>346</v>
      </c>
      <c r="C3817" s="4">
        <v>13044.9817</v>
      </c>
    </row>
    <row r="3818" spans="2:3" x14ac:dyDescent="0.25">
      <c r="B3818" s="2" t="s">
        <v>1909</v>
      </c>
      <c r="C3818" s="4">
        <v>13041.3765</v>
      </c>
    </row>
    <row r="3819" spans="2:3" x14ac:dyDescent="0.25">
      <c r="B3819" s="2" t="s">
        <v>2148</v>
      </c>
      <c r="C3819" s="4">
        <v>13035.5293</v>
      </c>
    </row>
    <row r="3820" spans="2:3" x14ac:dyDescent="0.25">
      <c r="B3820" s="2" t="s">
        <v>4943</v>
      </c>
      <c r="C3820" s="4">
        <v>13032.2351</v>
      </c>
    </row>
    <row r="3821" spans="2:3" x14ac:dyDescent="0.25">
      <c r="B3821" s="2" t="s">
        <v>252</v>
      </c>
      <c r="C3821" s="4">
        <v>13030.173899999998</v>
      </c>
    </row>
    <row r="3822" spans="2:3" x14ac:dyDescent="0.25">
      <c r="B3822" s="2" t="s">
        <v>2055</v>
      </c>
      <c r="C3822" s="4">
        <v>13027.987300000001</v>
      </c>
    </row>
    <row r="3823" spans="2:3" x14ac:dyDescent="0.25">
      <c r="B3823" s="2" t="s">
        <v>2005</v>
      </c>
      <c r="C3823" s="4">
        <v>13016.4005</v>
      </c>
    </row>
    <row r="3824" spans="2:3" x14ac:dyDescent="0.25">
      <c r="B3824" s="2" t="s">
        <v>2573</v>
      </c>
      <c r="C3824" s="4">
        <v>13011.695900000001</v>
      </c>
    </row>
    <row r="3825" spans="2:3" x14ac:dyDescent="0.25">
      <c r="B3825" s="2" t="s">
        <v>4944</v>
      </c>
      <c r="C3825" s="4">
        <v>13002.8068</v>
      </c>
    </row>
    <row r="3826" spans="2:3" x14ac:dyDescent="0.25">
      <c r="B3826" s="2" t="s">
        <v>4945</v>
      </c>
      <c r="C3826" s="4">
        <v>13002.212299999999</v>
      </c>
    </row>
    <row r="3827" spans="2:3" x14ac:dyDescent="0.25">
      <c r="B3827" s="2" t="s">
        <v>984</v>
      </c>
      <c r="C3827" s="4">
        <v>12992.2004</v>
      </c>
    </row>
    <row r="3828" spans="2:3" x14ac:dyDescent="0.25">
      <c r="B3828" s="2" t="s">
        <v>4946</v>
      </c>
      <c r="C3828" s="4">
        <v>12988.621000000001</v>
      </c>
    </row>
    <row r="3829" spans="2:3" x14ac:dyDescent="0.25">
      <c r="B3829" s="2" t="s">
        <v>2067</v>
      </c>
      <c r="C3829" s="4">
        <v>12976.489399999999</v>
      </c>
    </row>
    <row r="3830" spans="2:3" x14ac:dyDescent="0.25">
      <c r="B3830" s="2" t="s">
        <v>4947</v>
      </c>
      <c r="C3830" s="4">
        <v>12966.524000000001</v>
      </c>
    </row>
    <row r="3831" spans="2:3" x14ac:dyDescent="0.25">
      <c r="B3831" s="2" t="s">
        <v>4948</v>
      </c>
      <c r="C3831" s="4">
        <v>12964.089599999999</v>
      </c>
    </row>
    <row r="3832" spans="2:3" x14ac:dyDescent="0.25">
      <c r="B3832" s="2" t="s">
        <v>1053</v>
      </c>
      <c r="C3832" s="4">
        <v>12962.828799999999</v>
      </c>
    </row>
    <row r="3833" spans="2:3" x14ac:dyDescent="0.25">
      <c r="B3833" s="2" t="s">
        <v>4949</v>
      </c>
      <c r="C3833" s="4">
        <v>12958.777400000001</v>
      </c>
    </row>
    <row r="3834" spans="2:3" x14ac:dyDescent="0.25">
      <c r="B3834" s="2" t="s">
        <v>4950</v>
      </c>
      <c r="C3834" s="4">
        <v>12956.508</v>
      </c>
    </row>
    <row r="3835" spans="2:3" x14ac:dyDescent="0.25">
      <c r="B3835" s="2" t="s">
        <v>4951</v>
      </c>
      <c r="C3835" s="4">
        <v>12953.2732</v>
      </c>
    </row>
    <row r="3836" spans="2:3" x14ac:dyDescent="0.25">
      <c r="B3836" s="2" t="s">
        <v>2669</v>
      </c>
      <c r="C3836" s="4">
        <v>12946.062400000001</v>
      </c>
    </row>
    <row r="3837" spans="2:3" x14ac:dyDescent="0.25">
      <c r="B3837" s="2" t="s">
        <v>2258</v>
      </c>
      <c r="C3837" s="4">
        <v>12943.8904</v>
      </c>
    </row>
    <row r="3838" spans="2:3" x14ac:dyDescent="0.25">
      <c r="B3838" s="2" t="s">
        <v>434</v>
      </c>
      <c r="C3838" s="4">
        <v>12943.211900000002</v>
      </c>
    </row>
    <row r="3839" spans="2:3" x14ac:dyDescent="0.25">
      <c r="B3839" s="2" t="s">
        <v>4952</v>
      </c>
      <c r="C3839" s="4">
        <v>12939.681200000001</v>
      </c>
    </row>
    <row r="3840" spans="2:3" x14ac:dyDescent="0.25">
      <c r="B3840" s="2" t="s">
        <v>4953</v>
      </c>
      <c r="C3840" s="4">
        <v>12932.832200000001</v>
      </c>
    </row>
    <row r="3841" spans="2:3" x14ac:dyDescent="0.25">
      <c r="B3841" s="2" t="s">
        <v>988</v>
      </c>
      <c r="C3841" s="4">
        <v>12913.1805</v>
      </c>
    </row>
    <row r="3842" spans="2:3" x14ac:dyDescent="0.25">
      <c r="B3842" s="2" t="s">
        <v>143</v>
      </c>
      <c r="C3842" s="4">
        <v>12913.1805</v>
      </c>
    </row>
    <row r="3843" spans="2:3" x14ac:dyDescent="0.25">
      <c r="B3843" s="2" t="s">
        <v>4954</v>
      </c>
      <c r="C3843" s="4">
        <v>12912.434799999999</v>
      </c>
    </row>
    <row r="3844" spans="2:3" x14ac:dyDescent="0.25">
      <c r="B3844" s="2" t="s">
        <v>4955</v>
      </c>
      <c r="C3844" s="4">
        <v>12896.3375</v>
      </c>
    </row>
    <row r="3845" spans="2:3" x14ac:dyDescent="0.25">
      <c r="B3845" s="2" t="s">
        <v>419</v>
      </c>
      <c r="C3845" s="4">
        <v>12895.956000000002</v>
      </c>
    </row>
    <row r="3846" spans="2:3" x14ac:dyDescent="0.25">
      <c r="B3846" s="2" t="s">
        <v>378</v>
      </c>
      <c r="C3846" s="4">
        <v>12895.8968</v>
      </c>
    </row>
    <row r="3847" spans="2:3" x14ac:dyDescent="0.25">
      <c r="B3847" s="2" t="s">
        <v>4956</v>
      </c>
      <c r="C3847" s="4">
        <v>12892.874899999999</v>
      </c>
    </row>
    <row r="3848" spans="2:3" x14ac:dyDescent="0.25">
      <c r="B3848" s="2" t="s">
        <v>1190</v>
      </c>
      <c r="C3848" s="4">
        <v>12888.792300000001</v>
      </c>
    </row>
    <row r="3849" spans="2:3" x14ac:dyDescent="0.25">
      <c r="B3849" s="2" t="s">
        <v>823</v>
      </c>
      <c r="C3849" s="4">
        <v>12873.7575</v>
      </c>
    </row>
    <row r="3850" spans="2:3" x14ac:dyDescent="0.25">
      <c r="B3850" s="2" t="s">
        <v>4957</v>
      </c>
      <c r="C3850" s="4">
        <v>12872.287399999999</v>
      </c>
    </row>
    <row r="3851" spans="2:3" x14ac:dyDescent="0.25">
      <c r="B3851" s="2" t="s">
        <v>4958</v>
      </c>
      <c r="C3851" s="4">
        <v>12868.378200000001</v>
      </c>
    </row>
    <row r="3852" spans="2:3" x14ac:dyDescent="0.25">
      <c r="B3852" s="2" t="s">
        <v>1280</v>
      </c>
      <c r="C3852" s="4">
        <v>12862.758000000002</v>
      </c>
    </row>
    <row r="3853" spans="2:3" x14ac:dyDescent="0.25">
      <c r="B3853" s="2" t="s">
        <v>4959</v>
      </c>
      <c r="C3853" s="4">
        <v>12862.3693</v>
      </c>
    </row>
    <row r="3854" spans="2:3" x14ac:dyDescent="0.25">
      <c r="B3854" s="2" t="s">
        <v>4960</v>
      </c>
      <c r="C3854" s="4">
        <v>12860.459700000001</v>
      </c>
    </row>
    <row r="3855" spans="2:3" x14ac:dyDescent="0.25">
      <c r="B3855" s="2" t="s">
        <v>4961</v>
      </c>
      <c r="C3855" s="4">
        <v>12852.579399999999</v>
      </c>
    </row>
    <row r="3856" spans="2:3" x14ac:dyDescent="0.25">
      <c r="B3856" s="2" t="s">
        <v>1585</v>
      </c>
      <c r="C3856" s="4">
        <v>12850.844200000001</v>
      </c>
    </row>
    <row r="3857" spans="2:3" x14ac:dyDescent="0.25">
      <c r="B3857" s="2" t="s">
        <v>4962</v>
      </c>
      <c r="C3857" s="4">
        <v>12849.579299999999</v>
      </c>
    </row>
    <row r="3858" spans="2:3" x14ac:dyDescent="0.25">
      <c r="B3858" s="2" t="s">
        <v>1466</v>
      </c>
      <c r="C3858" s="4">
        <v>12843.471</v>
      </c>
    </row>
    <row r="3859" spans="2:3" x14ac:dyDescent="0.25">
      <c r="B3859" s="2" t="s">
        <v>4963</v>
      </c>
      <c r="C3859" s="4">
        <v>12841.3724</v>
      </c>
    </row>
    <row r="3860" spans="2:3" x14ac:dyDescent="0.25">
      <c r="B3860" s="2" t="s">
        <v>306</v>
      </c>
      <c r="C3860" s="4">
        <v>12835.4059</v>
      </c>
    </row>
    <row r="3861" spans="2:3" x14ac:dyDescent="0.25">
      <c r="B3861" s="2" t="s">
        <v>4964</v>
      </c>
      <c r="C3861" s="4">
        <v>12826.982699999999</v>
      </c>
    </row>
    <row r="3862" spans="2:3" x14ac:dyDescent="0.25">
      <c r="B3862" s="2" t="s">
        <v>4965</v>
      </c>
      <c r="C3862" s="4">
        <v>12824.359700000001</v>
      </c>
    </row>
    <row r="3863" spans="2:3" x14ac:dyDescent="0.25">
      <c r="B3863" s="2" t="s">
        <v>4966</v>
      </c>
      <c r="C3863" s="4">
        <v>12822.554100000001</v>
      </c>
    </row>
    <row r="3864" spans="2:3" x14ac:dyDescent="0.25">
      <c r="B3864" s="2" t="s">
        <v>4967</v>
      </c>
      <c r="C3864" s="4">
        <v>12822.554100000001</v>
      </c>
    </row>
    <row r="3865" spans="2:3" x14ac:dyDescent="0.25">
      <c r="B3865" s="2" t="s">
        <v>4968</v>
      </c>
      <c r="C3865" s="4">
        <v>12821.886499999999</v>
      </c>
    </row>
    <row r="3866" spans="2:3" x14ac:dyDescent="0.25">
      <c r="B3866" s="2" t="s">
        <v>4969</v>
      </c>
      <c r="C3866" s="4">
        <v>12820.0802</v>
      </c>
    </row>
    <row r="3867" spans="2:3" x14ac:dyDescent="0.25">
      <c r="B3867" s="2" t="s">
        <v>4970</v>
      </c>
      <c r="C3867" s="4">
        <v>12817.2438</v>
      </c>
    </row>
    <row r="3868" spans="2:3" x14ac:dyDescent="0.25">
      <c r="B3868" s="2" t="s">
        <v>4971</v>
      </c>
      <c r="C3868" s="4">
        <v>12816.114899999999</v>
      </c>
    </row>
    <row r="3869" spans="2:3" x14ac:dyDescent="0.25">
      <c r="B3869" s="2" t="s">
        <v>4972</v>
      </c>
      <c r="C3869" s="4">
        <v>12814.224200000001</v>
      </c>
    </row>
    <row r="3870" spans="2:3" x14ac:dyDescent="0.25">
      <c r="B3870" s="2" t="s">
        <v>4973</v>
      </c>
      <c r="C3870" s="4">
        <v>12811.659300000001</v>
      </c>
    </row>
    <row r="3871" spans="2:3" x14ac:dyDescent="0.25">
      <c r="B3871" s="2" t="s">
        <v>1236</v>
      </c>
      <c r="C3871" s="4">
        <v>12807.703</v>
      </c>
    </row>
    <row r="3872" spans="2:3" x14ac:dyDescent="0.25">
      <c r="B3872" s="2" t="s">
        <v>4974</v>
      </c>
      <c r="C3872" s="4">
        <v>12807.558499999999</v>
      </c>
    </row>
    <row r="3873" spans="2:3" x14ac:dyDescent="0.25">
      <c r="B3873" s="2" t="s">
        <v>4975</v>
      </c>
      <c r="C3873" s="4">
        <v>12799.5553</v>
      </c>
    </row>
    <row r="3874" spans="2:3" x14ac:dyDescent="0.25">
      <c r="B3874" s="2" t="s">
        <v>4976</v>
      </c>
      <c r="C3874" s="4">
        <v>12796.082100000001</v>
      </c>
    </row>
    <row r="3875" spans="2:3" x14ac:dyDescent="0.25">
      <c r="B3875" s="2" t="s">
        <v>4977</v>
      </c>
      <c r="C3875" s="4">
        <v>12794.122300000001</v>
      </c>
    </row>
    <row r="3876" spans="2:3" x14ac:dyDescent="0.25">
      <c r="B3876" s="2" t="s">
        <v>4978</v>
      </c>
      <c r="C3876" s="4">
        <v>12793.324199999999</v>
      </c>
    </row>
    <row r="3877" spans="2:3" x14ac:dyDescent="0.25">
      <c r="B3877" s="2" t="s">
        <v>2188</v>
      </c>
      <c r="C3877" s="4">
        <v>12792.7979</v>
      </c>
    </row>
    <row r="3878" spans="2:3" x14ac:dyDescent="0.25">
      <c r="B3878" s="2" t="s">
        <v>4979</v>
      </c>
      <c r="C3878" s="4">
        <v>12780.594800000001</v>
      </c>
    </row>
    <row r="3879" spans="2:3" x14ac:dyDescent="0.25">
      <c r="B3879" s="2" t="s">
        <v>4980</v>
      </c>
      <c r="C3879" s="4">
        <v>12779.763200000001</v>
      </c>
    </row>
    <row r="3880" spans="2:3" x14ac:dyDescent="0.25">
      <c r="B3880" s="2" t="s">
        <v>4981</v>
      </c>
      <c r="C3880" s="4">
        <v>12765.0126</v>
      </c>
    </row>
    <row r="3881" spans="2:3" x14ac:dyDescent="0.25">
      <c r="B3881" s="2" t="s">
        <v>4982</v>
      </c>
      <c r="C3881" s="4">
        <v>12764.680400000001</v>
      </c>
    </row>
    <row r="3882" spans="2:3" x14ac:dyDescent="0.25">
      <c r="B3882" s="2" t="s">
        <v>4983</v>
      </c>
      <c r="C3882" s="4">
        <v>12763.866600000001</v>
      </c>
    </row>
    <row r="3883" spans="2:3" x14ac:dyDescent="0.25">
      <c r="B3883" s="2" t="s">
        <v>4984</v>
      </c>
      <c r="C3883" s="4">
        <v>12758.191799999999</v>
      </c>
    </row>
    <row r="3884" spans="2:3" x14ac:dyDescent="0.25">
      <c r="B3884" s="2" t="s">
        <v>4985</v>
      </c>
      <c r="C3884" s="4">
        <v>12757.411899999999</v>
      </c>
    </row>
    <row r="3885" spans="2:3" x14ac:dyDescent="0.25">
      <c r="B3885" s="2" t="s">
        <v>4986</v>
      </c>
      <c r="C3885" s="4">
        <v>12746.2809</v>
      </c>
    </row>
    <row r="3886" spans="2:3" x14ac:dyDescent="0.25">
      <c r="B3886" s="2" t="s">
        <v>4987</v>
      </c>
      <c r="C3886" s="4">
        <v>12745.397199999999</v>
      </c>
    </row>
    <row r="3887" spans="2:3" x14ac:dyDescent="0.25">
      <c r="B3887" s="2" t="s">
        <v>4988</v>
      </c>
      <c r="C3887" s="4">
        <v>12744.281199999999</v>
      </c>
    </row>
    <row r="3888" spans="2:3" x14ac:dyDescent="0.25">
      <c r="B3888" s="2" t="s">
        <v>4989</v>
      </c>
      <c r="C3888" s="4">
        <v>12742.428699999999</v>
      </c>
    </row>
    <row r="3889" spans="2:3" x14ac:dyDescent="0.25">
      <c r="B3889" s="2" t="s">
        <v>4990</v>
      </c>
      <c r="C3889" s="4">
        <v>12741.3532</v>
      </c>
    </row>
    <row r="3890" spans="2:3" x14ac:dyDescent="0.25">
      <c r="B3890" s="2" t="s">
        <v>4991</v>
      </c>
      <c r="C3890" s="4">
        <v>12738.897800000001</v>
      </c>
    </row>
    <row r="3891" spans="2:3" x14ac:dyDescent="0.25">
      <c r="B3891" s="2" t="s">
        <v>4992</v>
      </c>
      <c r="C3891" s="4">
        <v>12736.5098</v>
      </c>
    </row>
    <row r="3892" spans="2:3" x14ac:dyDescent="0.25">
      <c r="B3892" s="2" t="s">
        <v>1164</v>
      </c>
      <c r="C3892" s="4">
        <v>12735.8974</v>
      </c>
    </row>
    <row r="3893" spans="2:3" x14ac:dyDescent="0.25">
      <c r="B3893" s="2" t="s">
        <v>2234</v>
      </c>
      <c r="C3893" s="4">
        <v>12734.808999999999</v>
      </c>
    </row>
    <row r="3894" spans="2:3" x14ac:dyDescent="0.25">
      <c r="B3894" s="2" t="s">
        <v>4993</v>
      </c>
      <c r="C3894" s="4">
        <v>12733.007099999999</v>
      </c>
    </row>
    <row r="3895" spans="2:3" x14ac:dyDescent="0.25">
      <c r="B3895" s="2" t="s">
        <v>4994</v>
      </c>
      <c r="C3895" s="4">
        <v>12732.712599999999</v>
      </c>
    </row>
    <row r="3896" spans="2:3" x14ac:dyDescent="0.25">
      <c r="B3896" s="2" t="s">
        <v>4995</v>
      </c>
      <c r="C3896" s="4">
        <v>12732.712599999999</v>
      </c>
    </row>
    <row r="3897" spans="2:3" x14ac:dyDescent="0.25">
      <c r="B3897" s="2" t="s">
        <v>4996</v>
      </c>
      <c r="C3897" s="4">
        <v>12730.896699999999</v>
      </c>
    </row>
    <row r="3898" spans="2:3" x14ac:dyDescent="0.25">
      <c r="B3898" s="2" t="s">
        <v>4997</v>
      </c>
      <c r="C3898" s="4">
        <v>12722.377500000001</v>
      </c>
    </row>
    <row r="3899" spans="2:3" x14ac:dyDescent="0.25">
      <c r="B3899" s="2" t="s">
        <v>4998</v>
      </c>
      <c r="C3899" s="4">
        <v>12721.111499999999</v>
      </c>
    </row>
    <row r="3900" spans="2:3" x14ac:dyDescent="0.25">
      <c r="B3900" s="2" t="s">
        <v>4999</v>
      </c>
      <c r="C3900" s="4">
        <v>12720.0592</v>
      </c>
    </row>
    <row r="3901" spans="2:3" x14ac:dyDescent="0.25">
      <c r="B3901" s="2" t="s">
        <v>5000</v>
      </c>
      <c r="C3901" s="4">
        <v>12719.535099999999</v>
      </c>
    </row>
    <row r="3902" spans="2:3" x14ac:dyDescent="0.25">
      <c r="B3902" s="2" t="s">
        <v>5001</v>
      </c>
      <c r="C3902" s="4">
        <v>12718.479499999999</v>
      </c>
    </row>
    <row r="3903" spans="2:3" x14ac:dyDescent="0.25">
      <c r="B3903" s="2" t="s">
        <v>5002</v>
      </c>
      <c r="C3903" s="4">
        <v>12715.120800000001</v>
      </c>
    </row>
    <row r="3904" spans="2:3" x14ac:dyDescent="0.25">
      <c r="B3904" s="2" t="s">
        <v>5003</v>
      </c>
      <c r="C3904" s="4">
        <v>12713.2377</v>
      </c>
    </row>
    <row r="3905" spans="2:3" x14ac:dyDescent="0.25">
      <c r="B3905" s="2" t="s">
        <v>5004</v>
      </c>
      <c r="C3905" s="4">
        <v>12712.84</v>
      </c>
    </row>
    <row r="3906" spans="2:3" x14ac:dyDescent="0.25">
      <c r="B3906" s="2" t="s">
        <v>5005</v>
      </c>
      <c r="C3906" s="4">
        <v>12706.727699999998</v>
      </c>
    </row>
    <row r="3907" spans="2:3" x14ac:dyDescent="0.25">
      <c r="B3907" s="2" t="s">
        <v>240</v>
      </c>
      <c r="C3907" s="4">
        <v>12698.648799999999</v>
      </c>
    </row>
    <row r="3908" spans="2:3" x14ac:dyDescent="0.25">
      <c r="B3908" s="2" t="s">
        <v>5006</v>
      </c>
      <c r="C3908" s="4">
        <v>12695.5605</v>
      </c>
    </row>
    <row r="3909" spans="2:3" x14ac:dyDescent="0.25">
      <c r="B3909" s="2" t="s">
        <v>983</v>
      </c>
      <c r="C3909" s="4">
        <v>12693.5213</v>
      </c>
    </row>
    <row r="3910" spans="2:3" x14ac:dyDescent="0.25">
      <c r="B3910" s="2" t="s">
        <v>5007</v>
      </c>
      <c r="C3910" s="4">
        <v>12692.789199999999</v>
      </c>
    </row>
    <row r="3911" spans="2:3" x14ac:dyDescent="0.25">
      <c r="B3911" s="2" t="s">
        <v>5008</v>
      </c>
      <c r="C3911" s="4">
        <v>12689.549300000001</v>
      </c>
    </row>
    <row r="3912" spans="2:3" x14ac:dyDescent="0.25">
      <c r="B3912" s="2" t="s">
        <v>5009</v>
      </c>
      <c r="C3912" s="4">
        <v>12687.751099999998</v>
      </c>
    </row>
    <row r="3913" spans="2:3" x14ac:dyDescent="0.25">
      <c r="B3913" s="2" t="s">
        <v>5010</v>
      </c>
      <c r="C3913" s="4">
        <v>12682.977499999999</v>
      </c>
    </row>
    <row r="3914" spans="2:3" x14ac:dyDescent="0.25">
      <c r="B3914" s="2" t="s">
        <v>2640</v>
      </c>
      <c r="C3914" s="4">
        <v>12675.6836</v>
      </c>
    </row>
    <row r="3915" spans="2:3" x14ac:dyDescent="0.25">
      <c r="B3915" s="2" t="s">
        <v>5011</v>
      </c>
      <c r="C3915" s="4">
        <v>12674.594200000003</v>
      </c>
    </row>
    <row r="3916" spans="2:3" x14ac:dyDescent="0.25">
      <c r="B3916" s="2" t="s">
        <v>5012</v>
      </c>
      <c r="C3916" s="4">
        <v>12669.135699999999</v>
      </c>
    </row>
    <row r="3917" spans="2:3" x14ac:dyDescent="0.25">
      <c r="B3917" s="2" t="s">
        <v>5013</v>
      </c>
      <c r="C3917" s="4">
        <v>12663.914000000001</v>
      </c>
    </row>
    <row r="3918" spans="2:3" x14ac:dyDescent="0.25">
      <c r="B3918" s="2" t="s">
        <v>2630</v>
      </c>
      <c r="C3918" s="4">
        <v>12662.7822</v>
      </c>
    </row>
    <row r="3919" spans="2:3" x14ac:dyDescent="0.25">
      <c r="B3919" s="2" t="s">
        <v>5014</v>
      </c>
      <c r="C3919" s="4">
        <v>12662.7822</v>
      </c>
    </row>
    <row r="3920" spans="2:3" x14ac:dyDescent="0.25">
      <c r="B3920" s="2" t="s">
        <v>5015</v>
      </c>
      <c r="C3920" s="4">
        <v>12662.7822</v>
      </c>
    </row>
    <row r="3921" spans="2:3" x14ac:dyDescent="0.25">
      <c r="B3921" s="2" t="s">
        <v>5016</v>
      </c>
      <c r="C3921" s="4">
        <v>12662.7822</v>
      </c>
    </row>
    <row r="3922" spans="2:3" x14ac:dyDescent="0.25">
      <c r="B3922" s="2" t="s">
        <v>2019</v>
      </c>
      <c r="C3922" s="4">
        <v>12662.7822</v>
      </c>
    </row>
    <row r="3923" spans="2:3" x14ac:dyDescent="0.25">
      <c r="B3923" s="2" t="s">
        <v>5017</v>
      </c>
      <c r="C3923" s="4">
        <v>12662.7822</v>
      </c>
    </row>
    <row r="3924" spans="2:3" x14ac:dyDescent="0.25">
      <c r="B3924" s="2" t="s">
        <v>5018</v>
      </c>
      <c r="C3924" s="4">
        <v>12662.488499999999</v>
      </c>
    </row>
    <row r="3925" spans="2:3" x14ac:dyDescent="0.25">
      <c r="B3925" s="2" t="s">
        <v>2219</v>
      </c>
      <c r="C3925" s="4">
        <v>12662.375900000001</v>
      </c>
    </row>
    <row r="3926" spans="2:3" x14ac:dyDescent="0.25">
      <c r="B3926" s="2" t="s">
        <v>5019</v>
      </c>
      <c r="C3926" s="4">
        <v>12658.559300000001</v>
      </c>
    </row>
    <row r="3927" spans="2:3" x14ac:dyDescent="0.25">
      <c r="B3927" s="2" t="s">
        <v>1261</v>
      </c>
      <c r="C3927" s="4">
        <v>12657.6739</v>
      </c>
    </row>
    <row r="3928" spans="2:3" x14ac:dyDescent="0.25">
      <c r="B3928" s="2" t="s">
        <v>5020</v>
      </c>
      <c r="C3928" s="4">
        <v>12656.6916</v>
      </c>
    </row>
    <row r="3929" spans="2:3" x14ac:dyDescent="0.25">
      <c r="B3929" s="2" t="s">
        <v>5021</v>
      </c>
      <c r="C3929" s="4">
        <v>12653.879499999999</v>
      </c>
    </row>
    <row r="3930" spans="2:3" x14ac:dyDescent="0.25">
      <c r="B3930" s="2" t="s">
        <v>5022</v>
      </c>
      <c r="C3930" s="4">
        <v>12652.446</v>
      </c>
    </row>
    <row r="3931" spans="2:3" x14ac:dyDescent="0.25">
      <c r="B3931" s="2" t="s">
        <v>5023</v>
      </c>
      <c r="C3931" s="4">
        <v>12652.446</v>
      </c>
    </row>
    <row r="3932" spans="2:3" x14ac:dyDescent="0.25">
      <c r="B3932" s="2" t="s">
        <v>5024</v>
      </c>
      <c r="C3932" s="4">
        <v>12652.446</v>
      </c>
    </row>
    <row r="3933" spans="2:3" x14ac:dyDescent="0.25">
      <c r="B3933" s="2" t="s">
        <v>5025</v>
      </c>
      <c r="C3933" s="4">
        <v>12640.9619</v>
      </c>
    </row>
    <row r="3934" spans="2:3" x14ac:dyDescent="0.25">
      <c r="B3934" s="2" t="s">
        <v>1533</v>
      </c>
      <c r="C3934" s="4">
        <v>12635.793300000001</v>
      </c>
    </row>
    <row r="3935" spans="2:3" x14ac:dyDescent="0.25">
      <c r="B3935" s="2" t="s">
        <v>5026</v>
      </c>
      <c r="C3935" s="4">
        <v>12633.8444</v>
      </c>
    </row>
    <row r="3936" spans="2:3" x14ac:dyDescent="0.25">
      <c r="B3936" s="2" t="s">
        <v>5027</v>
      </c>
      <c r="C3936" s="4">
        <v>12629.849399999999</v>
      </c>
    </row>
    <row r="3937" spans="2:3" x14ac:dyDescent="0.25">
      <c r="B3937" s="2" t="s">
        <v>5028</v>
      </c>
      <c r="C3937" s="4">
        <v>12629.792699999998</v>
      </c>
    </row>
    <row r="3938" spans="2:3" x14ac:dyDescent="0.25">
      <c r="B3938" s="2" t="s">
        <v>5029</v>
      </c>
      <c r="C3938" s="4">
        <v>12628.82</v>
      </c>
    </row>
    <row r="3939" spans="2:3" x14ac:dyDescent="0.25">
      <c r="B3939" s="2" t="s">
        <v>5030</v>
      </c>
      <c r="C3939" s="4">
        <v>12626.073900000001</v>
      </c>
    </row>
    <row r="3940" spans="2:3" x14ac:dyDescent="0.25">
      <c r="B3940" s="2" t="s">
        <v>2217</v>
      </c>
      <c r="C3940" s="4">
        <v>12621.078799999999</v>
      </c>
    </row>
    <row r="3941" spans="2:3" x14ac:dyDescent="0.25">
      <c r="B3941" s="2" t="s">
        <v>5031</v>
      </c>
      <c r="C3941" s="4">
        <v>12612.9792</v>
      </c>
    </row>
    <row r="3942" spans="2:3" x14ac:dyDescent="0.25">
      <c r="B3942" s="2" t="s">
        <v>5032</v>
      </c>
      <c r="C3942" s="4">
        <v>12611.716399999999</v>
      </c>
    </row>
    <row r="3943" spans="2:3" x14ac:dyDescent="0.25">
      <c r="B3943" s="2" t="s">
        <v>2626</v>
      </c>
      <c r="C3943" s="4">
        <v>12609.3487</v>
      </c>
    </row>
    <row r="3944" spans="2:3" x14ac:dyDescent="0.25">
      <c r="B3944" s="2" t="s">
        <v>2479</v>
      </c>
      <c r="C3944" s="4">
        <v>12608.278399999999</v>
      </c>
    </row>
    <row r="3945" spans="2:3" x14ac:dyDescent="0.25">
      <c r="B3945" s="2" t="s">
        <v>5033</v>
      </c>
      <c r="C3945" s="4">
        <v>12603.4419</v>
      </c>
    </row>
    <row r="3946" spans="2:3" x14ac:dyDescent="0.25">
      <c r="B3946" s="2" t="s">
        <v>2027</v>
      </c>
      <c r="C3946" s="4">
        <v>12597.666099999999</v>
      </c>
    </row>
    <row r="3947" spans="2:3" x14ac:dyDescent="0.25">
      <c r="B3947" s="2" t="s">
        <v>5034</v>
      </c>
      <c r="C3947" s="4">
        <v>12591.3514</v>
      </c>
    </row>
    <row r="3948" spans="2:3" x14ac:dyDescent="0.25">
      <c r="B3948" s="2" t="s">
        <v>5035</v>
      </c>
      <c r="C3948" s="4">
        <v>12584.901900000001</v>
      </c>
    </row>
    <row r="3949" spans="2:3" x14ac:dyDescent="0.25">
      <c r="B3949" s="2" t="s">
        <v>5036</v>
      </c>
      <c r="C3949" s="4">
        <v>12582.1283</v>
      </c>
    </row>
    <row r="3950" spans="2:3" x14ac:dyDescent="0.25">
      <c r="B3950" s="2" t="s">
        <v>5037</v>
      </c>
      <c r="C3950" s="4">
        <v>12574.5281</v>
      </c>
    </row>
    <row r="3951" spans="2:3" x14ac:dyDescent="0.25">
      <c r="B3951" s="2" t="s">
        <v>5038</v>
      </c>
      <c r="C3951" s="4">
        <v>12572.387699999999</v>
      </c>
    </row>
    <row r="3952" spans="2:3" x14ac:dyDescent="0.25">
      <c r="B3952" s="2" t="s">
        <v>5039</v>
      </c>
      <c r="C3952" s="4">
        <v>12571.4851</v>
      </c>
    </row>
    <row r="3953" spans="2:3" x14ac:dyDescent="0.25">
      <c r="B3953" s="2" t="s">
        <v>5040</v>
      </c>
      <c r="C3953" s="4">
        <v>12571.404399999999</v>
      </c>
    </row>
    <row r="3954" spans="2:3" x14ac:dyDescent="0.25">
      <c r="B3954" s="2" t="s">
        <v>5041</v>
      </c>
      <c r="C3954" s="4">
        <v>12567.604000000001</v>
      </c>
    </row>
    <row r="3955" spans="2:3" x14ac:dyDescent="0.25">
      <c r="B3955" s="2" t="s">
        <v>5042</v>
      </c>
      <c r="C3955" s="4">
        <v>12560.074999999999</v>
      </c>
    </row>
    <row r="3956" spans="2:3" x14ac:dyDescent="0.25">
      <c r="B3956" s="2" t="s">
        <v>5043</v>
      </c>
      <c r="C3956" s="4">
        <v>12556.548700000001</v>
      </c>
    </row>
    <row r="3957" spans="2:3" x14ac:dyDescent="0.25">
      <c r="B3957" s="2" t="s">
        <v>5044</v>
      </c>
      <c r="C3957" s="4">
        <v>12554.6255</v>
      </c>
    </row>
    <row r="3958" spans="2:3" x14ac:dyDescent="0.25">
      <c r="B3958" s="2" t="s">
        <v>5045</v>
      </c>
      <c r="C3958" s="4">
        <v>12547.769100000001</v>
      </c>
    </row>
    <row r="3959" spans="2:3" x14ac:dyDescent="0.25">
      <c r="B3959" s="2" t="s">
        <v>5046</v>
      </c>
      <c r="C3959" s="4">
        <v>12545.3487</v>
      </c>
    </row>
    <row r="3960" spans="2:3" x14ac:dyDescent="0.25">
      <c r="B3960" s="2" t="s">
        <v>714</v>
      </c>
      <c r="C3960" s="4">
        <v>12543.791000000001</v>
      </c>
    </row>
    <row r="3961" spans="2:3" x14ac:dyDescent="0.25">
      <c r="B3961" s="2" t="s">
        <v>5047</v>
      </c>
      <c r="C3961" s="4">
        <v>12543.4478</v>
      </c>
    </row>
    <row r="3962" spans="2:3" x14ac:dyDescent="0.25">
      <c r="B3962" s="2" t="s">
        <v>2216</v>
      </c>
      <c r="C3962" s="4">
        <v>12541.689</v>
      </c>
    </row>
    <row r="3963" spans="2:3" x14ac:dyDescent="0.25">
      <c r="B3963" s="2" t="s">
        <v>5048</v>
      </c>
      <c r="C3963" s="4">
        <v>12526.4496</v>
      </c>
    </row>
    <row r="3964" spans="2:3" x14ac:dyDescent="0.25">
      <c r="B3964" s="2" t="s">
        <v>5049</v>
      </c>
      <c r="C3964" s="4">
        <v>12526.037</v>
      </c>
    </row>
    <row r="3965" spans="2:3" x14ac:dyDescent="0.25">
      <c r="B3965" s="2" t="s">
        <v>2197</v>
      </c>
      <c r="C3965" s="4">
        <v>12520.795599999999</v>
      </c>
    </row>
    <row r="3966" spans="2:3" x14ac:dyDescent="0.25">
      <c r="B3966" s="2" t="s">
        <v>5050</v>
      </c>
      <c r="C3966" s="4">
        <v>12519.195900000001</v>
      </c>
    </row>
    <row r="3967" spans="2:3" x14ac:dyDescent="0.25">
      <c r="B3967" s="2" t="s">
        <v>5051</v>
      </c>
      <c r="C3967" s="4">
        <v>12518.6124</v>
      </c>
    </row>
    <row r="3968" spans="2:3" x14ac:dyDescent="0.25">
      <c r="B3968" s="2" t="s">
        <v>5052</v>
      </c>
      <c r="C3968" s="4">
        <v>12517.256600000001</v>
      </c>
    </row>
    <row r="3969" spans="2:3" x14ac:dyDescent="0.25">
      <c r="B3969" s="2" t="s">
        <v>5053</v>
      </c>
      <c r="C3969" s="4">
        <v>12516.1044</v>
      </c>
    </row>
    <row r="3970" spans="2:3" x14ac:dyDescent="0.25">
      <c r="B3970" s="2" t="s">
        <v>5054</v>
      </c>
      <c r="C3970" s="4">
        <v>12516.1044</v>
      </c>
    </row>
    <row r="3971" spans="2:3" x14ac:dyDescent="0.25">
      <c r="B3971" s="2" t="s">
        <v>5055</v>
      </c>
      <c r="C3971" s="4">
        <v>12507.572400000001</v>
      </c>
    </row>
    <row r="3972" spans="2:3" x14ac:dyDescent="0.25">
      <c r="B3972" s="2" t="s">
        <v>5056</v>
      </c>
      <c r="C3972" s="4">
        <v>12507.039300000002</v>
      </c>
    </row>
    <row r="3973" spans="2:3" x14ac:dyDescent="0.25">
      <c r="B3973" s="2" t="s">
        <v>5057</v>
      </c>
      <c r="C3973" s="4">
        <v>12489.696900000001</v>
      </c>
    </row>
    <row r="3974" spans="2:3" x14ac:dyDescent="0.25">
      <c r="B3974" s="2" t="s">
        <v>1359</v>
      </c>
      <c r="C3974" s="4">
        <v>12487.688200000001</v>
      </c>
    </row>
    <row r="3975" spans="2:3" x14ac:dyDescent="0.25">
      <c r="B3975" s="2" t="s">
        <v>5058</v>
      </c>
      <c r="C3975" s="4">
        <v>12487.1368</v>
      </c>
    </row>
    <row r="3976" spans="2:3" x14ac:dyDescent="0.25">
      <c r="B3976" s="2" t="s">
        <v>5059</v>
      </c>
      <c r="C3976" s="4">
        <v>12481.436799999999</v>
      </c>
    </row>
    <row r="3977" spans="2:3" x14ac:dyDescent="0.25">
      <c r="B3977" s="2" t="s">
        <v>5060</v>
      </c>
      <c r="C3977" s="4">
        <v>12480.470299999999</v>
      </c>
    </row>
    <row r="3978" spans="2:3" x14ac:dyDescent="0.25">
      <c r="B3978" s="2" t="s">
        <v>5061</v>
      </c>
      <c r="C3978" s="4">
        <v>12476.937099999999</v>
      </c>
    </row>
    <row r="3979" spans="2:3" x14ac:dyDescent="0.25">
      <c r="B3979" s="2" t="s">
        <v>629</v>
      </c>
      <c r="C3979" s="4">
        <v>12475.969000000001</v>
      </c>
    </row>
    <row r="3980" spans="2:3" x14ac:dyDescent="0.25">
      <c r="B3980" s="2" t="s">
        <v>5062</v>
      </c>
      <c r="C3980" s="4">
        <v>12472.5288</v>
      </c>
    </row>
    <row r="3981" spans="2:3" x14ac:dyDescent="0.25">
      <c r="B3981" s="2" t="s">
        <v>5063</v>
      </c>
      <c r="C3981" s="4">
        <v>12471.7801</v>
      </c>
    </row>
    <row r="3982" spans="2:3" x14ac:dyDescent="0.25">
      <c r="B3982" s="2" t="s">
        <v>5064</v>
      </c>
      <c r="C3982" s="4">
        <v>12470.8986</v>
      </c>
    </row>
    <row r="3983" spans="2:3" x14ac:dyDescent="0.25">
      <c r="B3983" s="2" t="s">
        <v>5065</v>
      </c>
      <c r="C3983" s="4">
        <v>12470.127899999999</v>
      </c>
    </row>
    <row r="3984" spans="2:3" x14ac:dyDescent="0.25">
      <c r="B3984" s="2" t="s">
        <v>5066</v>
      </c>
      <c r="C3984" s="4">
        <v>12463.196</v>
      </c>
    </row>
    <row r="3985" spans="2:3" x14ac:dyDescent="0.25">
      <c r="B3985" s="2" t="s">
        <v>5067</v>
      </c>
      <c r="C3985" s="4">
        <v>12459.4522</v>
      </c>
    </row>
    <row r="3986" spans="2:3" x14ac:dyDescent="0.25">
      <c r="B3986" s="2" t="s">
        <v>5068</v>
      </c>
      <c r="C3986" s="4">
        <v>12457.554</v>
      </c>
    </row>
    <row r="3987" spans="2:3" x14ac:dyDescent="0.25">
      <c r="B3987" s="2" t="s">
        <v>5069</v>
      </c>
      <c r="C3987" s="4">
        <v>12457.2148</v>
      </c>
    </row>
    <row r="3988" spans="2:3" x14ac:dyDescent="0.25">
      <c r="B3988" s="2" t="s">
        <v>2194</v>
      </c>
      <c r="C3988" s="4">
        <v>12455.417299999999</v>
      </c>
    </row>
    <row r="3989" spans="2:3" x14ac:dyDescent="0.25">
      <c r="B3989" s="2" t="s">
        <v>5070</v>
      </c>
      <c r="C3989" s="4">
        <v>12453.3496</v>
      </c>
    </row>
    <row r="3990" spans="2:3" x14ac:dyDescent="0.25">
      <c r="B3990" s="2" t="s">
        <v>5071</v>
      </c>
      <c r="C3990" s="4">
        <v>12447.5182</v>
      </c>
    </row>
    <row r="3991" spans="2:3" x14ac:dyDescent="0.25">
      <c r="B3991" s="2" t="s">
        <v>5072</v>
      </c>
      <c r="C3991" s="4">
        <v>12446.558199999999</v>
      </c>
    </row>
    <row r="3992" spans="2:3" x14ac:dyDescent="0.25">
      <c r="B3992" s="2" t="s">
        <v>2155</v>
      </c>
      <c r="C3992" s="4">
        <v>12443.0792</v>
      </c>
    </row>
    <row r="3993" spans="2:3" x14ac:dyDescent="0.25">
      <c r="B3993" s="2" t="s">
        <v>5073</v>
      </c>
      <c r="C3993" s="4">
        <v>12431.3732</v>
      </c>
    </row>
    <row r="3994" spans="2:3" x14ac:dyDescent="0.25">
      <c r="B3994" s="2" t="s">
        <v>5074</v>
      </c>
      <c r="C3994" s="4">
        <v>12430.7366</v>
      </c>
    </row>
    <row r="3995" spans="2:3" x14ac:dyDescent="0.25">
      <c r="B3995" s="2" t="s">
        <v>2240</v>
      </c>
      <c r="C3995" s="4">
        <v>12409.699400000001</v>
      </c>
    </row>
    <row r="3996" spans="2:3" x14ac:dyDescent="0.25">
      <c r="B3996" s="2" t="s">
        <v>5075</v>
      </c>
      <c r="C3996" s="4">
        <v>12405.0641</v>
      </c>
    </row>
    <row r="3997" spans="2:3" x14ac:dyDescent="0.25">
      <c r="B3997" s="2" t="s">
        <v>5076</v>
      </c>
      <c r="C3997" s="4">
        <v>12396.328100000001</v>
      </c>
    </row>
    <row r="3998" spans="2:3" x14ac:dyDescent="0.25">
      <c r="B3998" s="2" t="s">
        <v>5077</v>
      </c>
      <c r="C3998" s="4">
        <v>12396.328100000001</v>
      </c>
    </row>
    <row r="3999" spans="2:3" x14ac:dyDescent="0.25">
      <c r="B3999" s="2" t="s">
        <v>2628</v>
      </c>
      <c r="C3999" s="4">
        <v>12396.328100000001</v>
      </c>
    </row>
    <row r="4000" spans="2:3" x14ac:dyDescent="0.25">
      <c r="B4000" s="2" t="s">
        <v>5078</v>
      </c>
      <c r="C4000" s="4">
        <v>12396.328100000001</v>
      </c>
    </row>
    <row r="4001" spans="2:3" x14ac:dyDescent="0.25">
      <c r="B4001" s="2" t="s">
        <v>5079</v>
      </c>
      <c r="C4001" s="4">
        <v>12396.328100000001</v>
      </c>
    </row>
    <row r="4002" spans="2:3" x14ac:dyDescent="0.25">
      <c r="B4002" s="2" t="s">
        <v>5080</v>
      </c>
      <c r="C4002" s="4">
        <v>12393.3269</v>
      </c>
    </row>
    <row r="4003" spans="2:3" x14ac:dyDescent="0.25">
      <c r="B4003" s="2" t="s">
        <v>5081</v>
      </c>
      <c r="C4003" s="4">
        <v>12387.006700000002</v>
      </c>
    </row>
    <row r="4004" spans="2:3" x14ac:dyDescent="0.25">
      <c r="B4004" s="2" t="s">
        <v>5082</v>
      </c>
      <c r="C4004" s="4">
        <v>12380.8325</v>
      </c>
    </row>
    <row r="4005" spans="2:3" x14ac:dyDescent="0.25">
      <c r="B4005" s="2" t="s">
        <v>5083</v>
      </c>
      <c r="C4005" s="4">
        <v>12369.6</v>
      </c>
    </row>
    <row r="4006" spans="2:3" x14ac:dyDescent="0.25">
      <c r="B4006" s="2" t="s">
        <v>5084</v>
      </c>
      <c r="C4006" s="4">
        <v>12369.6</v>
      </c>
    </row>
    <row r="4007" spans="2:3" x14ac:dyDescent="0.25">
      <c r="B4007" s="2" t="s">
        <v>5085</v>
      </c>
      <c r="C4007" s="4">
        <v>12369.6</v>
      </c>
    </row>
    <row r="4008" spans="2:3" x14ac:dyDescent="0.25">
      <c r="B4008" s="2" t="s">
        <v>5086</v>
      </c>
      <c r="C4008" s="4">
        <v>12369.6</v>
      </c>
    </row>
    <row r="4009" spans="2:3" x14ac:dyDescent="0.25">
      <c r="B4009" s="2" t="s">
        <v>5087</v>
      </c>
      <c r="C4009" s="4">
        <v>12369.6</v>
      </c>
    </row>
    <row r="4010" spans="2:3" x14ac:dyDescent="0.25">
      <c r="B4010" s="2" t="s">
        <v>5088</v>
      </c>
      <c r="C4010" s="4">
        <v>12369.6</v>
      </c>
    </row>
    <row r="4011" spans="2:3" x14ac:dyDescent="0.25">
      <c r="B4011" s="2" t="s">
        <v>5089</v>
      </c>
      <c r="C4011" s="4">
        <v>12369.4655</v>
      </c>
    </row>
    <row r="4012" spans="2:3" x14ac:dyDescent="0.25">
      <c r="B4012" s="2" t="s">
        <v>1179</v>
      </c>
      <c r="C4012" s="4">
        <v>12361.493399999999</v>
      </c>
    </row>
    <row r="4013" spans="2:3" x14ac:dyDescent="0.25">
      <c r="B4013" s="2" t="s">
        <v>1928</v>
      </c>
      <c r="C4013" s="4">
        <v>12355.853900000002</v>
      </c>
    </row>
    <row r="4014" spans="2:3" x14ac:dyDescent="0.25">
      <c r="B4014" s="2" t="s">
        <v>5090</v>
      </c>
      <c r="C4014" s="4">
        <v>12355.0394</v>
      </c>
    </row>
    <row r="4015" spans="2:3" x14ac:dyDescent="0.25">
      <c r="B4015" s="2" t="s">
        <v>5091</v>
      </c>
      <c r="C4015" s="4">
        <v>12350.582899999999</v>
      </c>
    </row>
    <row r="4016" spans="2:3" x14ac:dyDescent="0.25">
      <c r="B4016" s="2" t="s">
        <v>5092</v>
      </c>
      <c r="C4016" s="4">
        <v>12346.0574</v>
      </c>
    </row>
    <row r="4017" spans="2:3" x14ac:dyDescent="0.25">
      <c r="B4017" s="2" t="s">
        <v>5093</v>
      </c>
      <c r="C4017" s="4">
        <v>12334.7294</v>
      </c>
    </row>
    <row r="4018" spans="2:3" x14ac:dyDescent="0.25">
      <c r="B4018" s="2" t="s">
        <v>1023</v>
      </c>
      <c r="C4018" s="4">
        <v>12332.625599999999</v>
      </c>
    </row>
    <row r="4019" spans="2:3" x14ac:dyDescent="0.25">
      <c r="B4019" s="2" t="s">
        <v>5094</v>
      </c>
      <c r="C4019" s="4">
        <v>12331.211599999999</v>
      </c>
    </row>
    <row r="4020" spans="2:3" x14ac:dyDescent="0.25">
      <c r="B4020" s="2" t="s">
        <v>5095</v>
      </c>
      <c r="C4020" s="4">
        <v>12327.535800000001</v>
      </c>
    </row>
    <row r="4021" spans="2:3" x14ac:dyDescent="0.25">
      <c r="B4021" s="2" t="s">
        <v>1436</v>
      </c>
      <c r="C4021" s="4">
        <v>12325.686100000001</v>
      </c>
    </row>
    <row r="4022" spans="2:3" x14ac:dyDescent="0.25">
      <c r="B4022" s="2" t="s">
        <v>5096</v>
      </c>
      <c r="C4022" s="4">
        <v>12324.848</v>
      </c>
    </row>
    <row r="4023" spans="2:3" x14ac:dyDescent="0.25">
      <c r="B4023" s="2" t="s">
        <v>5097</v>
      </c>
      <c r="C4023" s="4">
        <v>12319.2862</v>
      </c>
    </row>
    <row r="4024" spans="2:3" x14ac:dyDescent="0.25">
      <c r="B4024" s="2" t="s">
        <v>5098</v>
      </c>
      <c r="C4024" s="4">
        <v>12319.265300000001</v>
      </c>
    </row>
    <row r="4025" spans="2:3" x14ac:dyDescent="0.25">
      <c r="B4025" s="2" t="s">
        <v>2679</v>
      </c>
      <c r="C4025" s="4">
        <v>12319.1528</v>
      </c>
    </row>
    <row r="4026" spans="2:3" x14ac:dyDescent="0.25">
      <c r="B4026" s="2" t="s">
        <v>1952</v>
      </c>
      <c r="C4026" s="4">
        <v>12313.352000000001</v>
      </c>
    </row>
    <row r="4027" spans="2:3" x14ac:dyDescent="0.25">
      <c r="B4027" s="2" t="s">
        <v>5099</v>
      </c>
      <c r="C4027" s="4">
        <v>12311.9683</v>
      </c>
    </row>
    <row r="4028" spans="2:3" x14ac:dyDescent="0.25">
      <c r="B4028" s="2" t="s">
        <v>5100</v>
      </c>
      <c r="C4028" s="4">
        <v>12310.329900000001</v>
      </c>
    </row>
    <row r="4029" spans="2:3" x14ac:dyDescent="0.25">
      <c r="B4029" s="2" t="s">
        <v>5101</v>
      </c>
      <c r="C4029" s="4">
        <v>12303.286100000001</v>
      </c>
    </row>
    <row r="4030" spans="2:3" x14ac:dyDescent="0.25">
      <c r="B4030" s="2" t="s">
        <v>606</v>
      </c>
      <c r="C4030" s="4">
        <v>12301.6698</v>
      </c>
    </row>
    <row r="4031" spans="2:3" x14ac:dyDescent="0.25">
      <c r="B4031" s="2" t="s">
        <v>2751</v>
      </c>
      <c r="C4031" s="4">
        <v>12295.441999999999</v>
      </c>
    </row>
    <row r="4032" spans="2:3" x14ac:dyDescent="0.25">
      <c r="B4032" s="2" t="s">
        <v>255</v>
      </c>
      <c r="C4032" s="4">
        <v>12291.4246</v>
      </c>
    </row>
    <row r="4033" spans="2:3" x14ac:dyDescent="0.25">
      <c r="B4033" s="2" t="s">
        <v>5102</v>
      </c>
      <c r="C4033" s="4">
        <v>12284.2112</v>
      </c>
    </row>
    <row r="4034" spans="2:3" x14ac:dyDescent="0.25">
      <c r="B4034" s="2" t="s">
        <v>1228</v>
      </c>
      <c r="C4034" s="4">
        <v>12281.254999999999</v>
      </c>
    </row>
    <row r="4035" spans="2:3" x14ac:dyDescent="0.25">
      <c r="B4035" s="2" t="s">
        <v>1540</v>
      </c>
      <c r="C4035" s="4">
        <v>12279.9115</v>
      </c>
    </row>
    <row r="4036" spans="2:3" x14ac:dyDescent="0.25">
      <c r="B4036" s="2" t="s">
        <v>2053</v>
      </c>
      <c r="C4036" s="4">
        <v>12275.1387</v>
      </c>
    </row>
    <row r="4037" spans="2:3" x14ac:dyDescent="0.25">
      <c r="B4037" s="2" t="s">
        <v>2002</v>
      </c>
      <c r="C4037" s="4">
        <v>12262.7466</v>
      </c>
    </row>
    <row r="4038" spans="2:3" x14ac:dyDescent="0.25">
      <c r="B4038" s="2" t="s">
        <v>1870</v>
      </c>
      <c r="C4038" s="4">
        <v>12262.7466</v>
      </c>
    </row>
    <row r="4039" spans="2:3" x14ac:dyDescent="0.25">
      <c r="B4039" s="2" t="s">
        <v>5103</v>
      </c>
      <c r="C4039" s="4">
        <v>12262.7466</v>
      </c>
    </row>
    <row r="4040" spans="2:3" x14ac:dyDescent="0.25">
      <c r="B4040" s="2" t="s">
        <v>5104</v>
      </c>
      <c r="C4040" s="4">
        <v>12262.7466</v>
      </c>
    </row>
    <row r="4041" spans="2:3" x14ac:dyDescent="0.25">
      <c r="B4041" s="2" t="s">
        <v>5105</v>
      </c>
      <c r="C4041" s="4">
        <v>12261.502199999999</v>
      </c>
    </row>
    <row r="4042" spans="2:3" x14ac:dyDescent="0.25">
      <c r="B4042" s="2" t="s">
        <v>5106</v>
      </c>
      <c r="C4042" s="4">
        <v>12259.3267</v>
      </c>
    </row>
    <row r="4043" spans="2:3" x14ac:dyDescent="0.25">
      <c r="B4043" s="2" t="s">
        <v>5107</v>
      </c>
      <c r="C4043" s="4">
        <v>12257.956200000001</v>
      </c>
    </row>
    <row r="4044" spans="2:3" x14ac:dyDescent="0.25">
      <c r="B4044" s="2" t="s">
        <v>2408</v>
      </c>
      <c r="C4044" s="4">
        <v>12253.7958</v>
      </c>
    </row>
    <row r="4045" spans="2:3" x14ac:dyDescent="0.25">
      <c r="B4045" s="2" t="s">
        <v>5108</v>
      </c>
      <c r="C4045" s="4">
        <v>12252.8526</v>
      </c>
    </row>
    <row r="4046" spans="2:3" x14ac:dyDescent="0.25">
      <c r="B4046" s="2" t="s">
        <v>5109</v>
      </c>
      <c r="C4046" s="4">
        <v>12242.033300000001</v>
      </c>
    </row>
    <row r="4047" spans="2:3" x14ac:dyDescent="0.25">
      <c r="B4047" s="2" t="s">
        <v>5110</v>
      </c>
      <c r="C4047" s="4">
        <v>12238.113200000002</v>
      </c>
    </row>
    <row r="4048" spans="2:3" x14ac:dyDescent="0.25">
      <c r="B4048" s="2" t="s">
        <v>5111</v>
      </c>
      <c r="C4048" s="4">
        <v>12236.8351</v>
      </c>
    </row>
    <row r="4049" spans="2:3" x14ac:dyDescent="0.25">
      <c r="B4049" s="2" t="s">
        <v>5112</v>
      </c>
      <c r="C4049" s="4">
        <v>12231.776900000001</v>
      </c>
    </row>
    <row r="4050" spans="2:3" x14ac:dyDescent="0.25">
      <c r="B4050" s="2" t="s">
        <v>5113</v>
      </c>
      <c r="C4050" s="4">
        <v>12224.1374</v>
      </c>
    </row>
    <row r="4051" spans="2:3" x14ac:dyDescent="0.25">
      <c r="B4051" s="2" t="s">
        <v>1527</v>
      </c>
      <c r="C4051" s="4">
        <v>12222.2143</v>
      </c>
    </row>
    <row r="4052" spans="2:3" x14ac:dyDescent="0.25">
      <c r="B4052" s="2" t="s">
        <v>5114</v>
      </c>
      <c r="C4052" s="4">
        <v>12204.582200000001</v>
      </c>
    </row>
    <row r="4053" spans="2:3" x14ac:dyDescent="0.25">
      <c r="B4053" s="2" t="s">
        <v>5115</v>
      </c>
      <c r="C4053" s="4">
        <v>12193.5689</v>
      </c>
    </row>
    <row r="4054" spans="2:3" x14ac:dyDescent="0.25">
      <c r="B4054" s="2" t="s">
        <v>5116</v>
      </c>
      <c r="C4054" s="4">
        <v>12192.7819</v>
      </c>
    </row>
    <row r="4055" spans="2:3" x14ac:dyDescent="0.25">
      <c r="B4055" s="2" t="s">
        <v>5117</v>
      </c>
      <c r="C4055" s="4">
        <v>12192.176600000001</v>
      </c>
    </row>
    <row r="4056" spans="2:3" x14ac:dyDescent="0.25">
      <c r="B4056" s="2" t="s">
        <v>1199</v>
      </c>
      <c r="C4056" s="4">
        <v>12186.859899999999</v>
      </c>
    </row>
    <row r="4057" spans="2:3" x14ac:dyDescent="0.25">
      <c r="B4057" s="2" t="s">
        <v>5118</v>
      </c>
      <c r="C4057" s="4">
        <v>12181.372699999998</v>
      </c>
    </row>
    <row r="4058" spans="2:3" x14ac:dyDescent="0.25">
      <c r="B4058" s="2" t="s">
        <v>5119</v>
      </c>
      <c r="C4058" s="4">
        <v>12177.631000000001</v>
      </c>
    </row>
    <row r="4059" spans="2:3" x14ac:dyDescent="0.25">
      <c r="B4059" s="2" t="s">
        <v>1340</v>
      </c>
      <c r="C4059" s="4">
        <v>12176.122899999998</v>
      </c>
    </row>
    <row r="4060" spans="2:3" x14ac:dyDescent="0.25">
      <c r="B4060" s="2" t="s">
        <v>1287</v>
      </c>
      <c r="C4060" s="4">
        <v>12174.6319</v>
      </c>
    </row>
    <row r="4061" spans="2:3" x14ac:dyDescent="0.25">
      <c r="B4061" s="2" t="s">
        <v>5120</v>
      </c>
      <c r="C4061" s="4">
        <v>12173.895500000001</v>
      </c>
    </row>
    <row r="4062" spans="2:3" x14ac:dyDescent="0.25">
      <c r="B4062" s="2" t="s">
        <v>5121</v>
      </c>
      <c r="C4062" s="4">
        <v>12163.8482</v>
      </c>
    </row>
    <row r="4063" spans="2:3" x14ac:dyDescent="0.25">
      <c r="B4063" s="2" t="s">
        <v>1950</v>
      </c>
      <c r="C4063" s="4">
        <v>12160.6909</v>
      </c>
    </row>
    <row r="4064" spans="2:3" x14ac:dyDescent="0.25">
      <c r="B4064" s="2" t="s">
        <v>5122</v>
      </c>
      <c r="C4064" s="4">
        <v>12156.236000000001</v>
      </c>
    </row>
    <row r="4065" spans="2:3" x14ac:dyDescent="0.25">
      <c r="B4065" s="2" t="s">
        <v>5123</v>
      </c>
      <c r="C4065" s="4">
        <v>12155.551599999999</v>
      </c>
    </row>
    <row r="4066" spans="2:3" x14ac:dyDescent="0.25">
      <c r="B4066" s="2" t="s">
        <v>1357</v>
      </c>
      <c r="C4066" s="4">
        <v>12155.0105</v>
      </c>
    </row>
    <row r="4067" spans="2:3" x14ac:dyDescent="0.25">
      <c r="B4067" s="2" t="s">
        <v>1845</v>
      </c>
      <c r="C4067" s="4">
        <v>12142.170700000001</v>
      </c>
    </row>
    <row r="4068" spans="2:3" x14ac:dyDescent="0.25">
      <c r="B4068" s="2" t="s">
        <v>5124</v>
      </c>
      <c r="C4068" s="4">
        <v>12140.5573</v>
      </c>
    </row>
    <row r="4069" spans="2:3" x14ac:dyDescent="0.25">
      <c r="B4069" s="2" t="s">
        <v>2482</v>
      </c>
      <c r="C4069" s="4">
        <v>12139.083499999999</v>
      </c>
    </row>
    <row r="4070" spans="2:3" x14ac:dyDescent="0.25">
      <c r="B4070" s="2" t="s">
        <v>1825</v>
      </c>
      <c r="C4070" s="4">
        <v>12131.3104</v>
      </c>
    </row>
    <row r="4071" spans="2:3" x14ac:dyDescent="0.25">
      <c r="B4071" s="2" t="s">
        <v>5125</v>
      </c>
      <c r="C4071" s="4">
        <v>12123.9782</v>
      </c>
    </row>
    <row r="4072" spans="2:3" x14ac:dyDescent="0.25">
      <c r="B4072" s="2" t="s">
        <v>5126</v>
      </c>
      <c r="C4072" s="4">
        <v>12117.598400000001</v>
      </c>
    </row>
    <row r="4073" spans="2:3" x14ac:dyDescent="0.25">
      <c r="B4073" s="2" t="s">
        <v>5127</v>
      </c>
      <c r="C4073" s="4">
        <v>12116.7492</v>
      </c>
    </row>
    <row r="4074" spans="2:3" x14ac:dyDescent="0.25">
      <c r="B4074" s="2" t="s">
        <v>5128</v>
      </c>
      <c r="C4074" s="4">
        <v>12115.5872</v>
      </c>
    </row>
    <row r="4075" spans="2:3" x14ac:dyDescent="0.25">
      <c r="B4075" s="2" t="s">
        <v>5129</v>
      </c>
      <c r="C4075" s="4">
        <v>12114.206200000001</v>
      </c>
    </row>
    <row r="4076" spans="2:3" x14ac:dyDescent="0.25">
      <c r="B4076" s="2" t="s">
        <v>5130</v>
      </c>
      <c r="C4076" s="4">
        <v>12111.608199999999</v>
      </c>
    </row>
    <row r="4077" spans="2:3" x14ac:dyDescent="0.25">
      <c r="B4077" s="2" t="s">
        <v>1056</v>
      </c>
      <c r="C4077" s="4">
        <v>12107.406499999999</v>
      </c>
    </row>
    <row r="4078" spans="2:3" x14ac:dyDescent="0.25">
      <c r="B4078" s="2" t="s">
        <v>5131</v>
      </c>
      <c r="C4078" s="4">
        <v>12102.8066</v>
      </c>
    </row>
    <row r="4079" spans="2:3" x14ac:dyDescent="0.25">
      <c r="B4079" s="2" t="s">
        <v>5132</v>
      </c>
      <c r="C4079" s="4">
        <v>12102.418100000001</v>
      </c>
    </row>
    <row r="4080" spans="2:3" x14ac:dyDescent="0.25">
      <c r="B4080" s="2" t="s">
        <v>5133</v>
      </c>
      <c r="C4080" s="4">
        <v>12096.519499999999</v>
      </c>
    </row>
    <row r="4081" spans="2:3" x14ac:dyDescent="0.25">
      <c r="B4081" s="2" t="s">
        <v>5134</v>
      </c>
      <c r="C4081" s="4">
        <v>12089.797</v>
      </c>
    </row>
    <row r="4082" spans="2:3" x14ac:dyDescent="0.25">
      <c r="B4082" s="2" t="s">
        <v>184</v>
      </c>
      <c r="C4082" s="4">
        <v>12085.394899999999</v>
      </c>
    </row>
    <row r="4083" spans="2:3" x14ac:dyDescent="0.25">
      <c r="B4083" s="2" t="s">
        <v>5135</v>
      </c>
      <c r="C4083" s="4">
        <v>12084.076799999999</v>
      </c>
    </row>
    <row r="4084" spans="2:3" x14ac:dyDescent="0.25">
      <c r="B4084" s="2" t="s">
        <v>5136</v>
      </c>
      <c r="C4084" s="4">
        <v>12083.479600000001</v>
      </c>
    </row>
    <row r="4085" spans="2:3" x14ac:dyDescent="0.25">
      <c r="B4085" s="2" t="s">
        <v>1789</v>
      </c>
      <c r="C4085" s="4">
        <v>12074.9334</v>
      </c>
    </row>
    <row r="4086" spans="2:3" x14ac:dyDescent="0.25">
      <c r="B4086" s="2" t="s">
        <v>2580</v>
      </c>
      <c r="C4086" s="4">
        <v>12072.2624</v>
      </c>
    </row>
    <row r="4087" spans="2:3" x14ac:dyDescent="0.25">
      <c r="B4087" s="2" t="s">
        <v>5137</v>
      </c>
      <c r="C4087" s="4">
        <v>12067.967700000001</v>
      </c>
    </row>
    <row r="4088" spans="2:3" x14ac:dyDescent="0.25">
      <c r="B4088" s="2" t="s">
        <v>5138</v>
      </c>
      <c r="C4088" s="4">
        <v>12067.1152</v>
      </c>
    </row>
    <row r="4089" spans="2:3" x14ac:dyDescent="0.25">
      <c r="B4089" s="2" t="s">
        <v>5139</v>
      </c>
      <c r="C4089" s="4">
        <v>12065.396100000002</v>
      </c>
    </row>
    <row r="4090" spans="2:3" x14ac:dyDescent="0.25">
      <c r="B4090" s="2" t="s">
        <v>5140</v>
      </c>
      <c r="C4090" s="4">
        <v>12061.2444</v>
      </c>
    </row>
    <row r="4091" spans="2:3" x14ac:dyDescent="0.25">
      <c r="B4091" s="2" t="s">
        <v>5141</v>
      </c>
      <c r="C4091" s="4">
        <v>12057.9902</v>
      </c>
    </row>
    <row r="4092" spans="2:3" x14ac:dyDescent="0.25">
      <c r="B4092" s="2" t="s">
        <v>5142</v>
      </c>
      <c r="C4092" s="4">
        <v>12057.112499999999</v>
      </c>
    </row>
    <row r="4093" spans="2:3" x14ac:dyDescent="0.25">
      <c r="B4093" s="2" t="s">
        <v>2500</v>
      </c>
      <c r="C4093" s="4">
        <v>12052.301799999999</v>
      </c>
    </row>
    <row r="4094" spans="2:3" x14ac:dyDescent="0.25">
      <c r="B4094" s="2" t="s">
        <v>5143</v>
      </c>
      <c r="C4094" s="4">
        <v>12052.301799999999</v>
      </c>
    </row>
    <row r="4095" spans="2:3" x14ac:dyDescent="0.25">
      <c r="B4095" s="2" t="s">
        <v>5144</v>
      </c>
      <c r="C4095" s="4">
        <v>12047.891</v>
      </c>
    </row>
    <row r="4096" spans="2:3" x14ac:dyDescent="0.25">
      <c r="B4096" s="2" t="s">
        <v>5145</v>
      </c>
      <c r="C4096" s="4">
        <v>12047.403400000001</v>
      </c>
    </row>
    <row r="4097" spans="2:3" x14ac:dyDescent="0.25">
      <c r="B4097" s="2" t="s">
        <v>5146</v>
      </c>
      <c r="C4097" s="4">
        <v>12046.2621</v>
      </c>
    </row>
    <row r="4098" spans="2:3" x14ac:dyDescent="0.25">
      <c r="B4098" s="2" t="s">
        <v>924</v>
      </c>
      <c r="C4098" s="4">
        <v>12045.603999999999</v>
      </c>
    </row>
    <row r="4099" spans="2:3" x14ac:dyDescent="0.25">
      <c r="B4099" s="2" t="s">
        <v>5147</v>
      </c>
      <c r="C4099" s="4">
        <v>12044.7826</v>
      </c>
    </row>
    <row r="4100" spans="2:3" x14ac:dyDescent="0.25">
      <c r="B4100" s="2" t="s">
        <v>5148</v>
      </c>
      <c r="C4100" s="4">
        <v>12034.3691</v>
      </c>
    </row>
    <row r="4101" spans="2:3" x14ac:dyDescent="0.25">
      <c r="B4101" s="2" t="s">
        <v>2738</v>
      </c>
      <c r="C4101" s="4">
        <v>12032.977500000001</v>
      </c>
    </row>
    <row r="4102" spans="2:3" x14ac:dyDescent="0.25">
      <c r="B4102" s="2" t="s">
        <v>2727</v>
      </c>
      <c r="C4102" s="4">
        <v>12031.315200000001</v>
      </c>
    </row>
    <row r="4103" spans="2:3" x14ac:dyDescent="0.25">
      <c r="B4103" s="2" t="s">
        <v>391</v>
      </c>
      <c r="C4103" s="4">
        <v>12025.6396</v>
      </c>
    </row>
    <row r="4104" spans="2:3" x14ac:dyDescent="0.25">
      <c r="B4104" s="2" t="s">
        <v>5149</v>
      </c>
      <c r="C4104" s="4">
        <v>12023.644899999999</v>
      </c>
    </row>
    <row r="4105" spans="2:3" x14ac:dyDescent="0.25">
      <c r="B4105" s="2" t="s">
        <v>5150</v>
      </c>
      <c r="C4105" s="4">
        <v>12022.8163</v>
      </c>
    </row>
    <row r="4106" spans="2:3" x14ac:dyDescent="0.25">
      <c r="B4106" s="2" t="s">
        <v>2633</v>
      </c>
      <c r="C4106" s="4">
        <v>12021.4902</v>
      </c>
    </row>
    <row r="4107" spans="2:3" x14ac:dyDescent="0.25">
      <c r="B4107" s="2" t="s">
        <v>5151</v>
      </c>
      <c r="C4107" s="4">
        <v>12021.1126</v>
      </c>
    </row>
    <row r="4108" spans="2:3" x14ac:dyDescent="0.25">
      <c r="B4108" s="2" t="s">
        <v>5152</v>
      </c>
      <c r="C4108" s="4">
        <v>12020.355599999999</v>
      </c>
    </row>
    <row r="4109" spans="2:3" x14ac:dyDescent="0.25">
      <c r="B4109" s="2" t="s">
        <v>1495</v>
      </c>
      <c r="C4109" s="4">
        <v>12019.326800000001</v>
      </c>
    </row>
    <row r="4110" spans="2:3" x14ac:dyDescent="0.25">
      <c r="B4110" s="2" t="s">
        <v>5153</v>
      </c>
      <c r="C4110" s="4">
        <v>12018.233000000002</v>
      </c>
    </row>
    <row r="4111" spans="2:3" x14ac:dyDescent="0.25">
      <c r="B4111" s="2" t="s">
        <v>5154</v>
      </c>
      <c r="C4111" s="4">
        <v>12011.0591</v>
      </c>
    </row>
    <row r="4112" spans="2:3" x14ac:dyDescent="0.25">
      <c r="B4112" s="2" t="s">
        <v>5155</v>
      </c>
      <c r="C4112" s="4">
        <v>12009.218499999999</v>
      </c>
    </row>
    <row r="4113" spans="2:3" x14ac:dyDescent="0.25">
      <c r="B4113" s="2" t="s">
        <v>5156</v>
      </c>
      <c r="C4113" s="4">
        <v>12007.9912</v>
      </c>
    </row>
    <row r="4114" spans="2:3" x14ac:dyDescent="0.25">
      <c r="B4114" s="2" t="s">
        <v>5157</v>
      </c>
      <c r="C4114" s="4">
        <v>12007.9076</v>
      </c>
    </row>
    <row r="4115" spans="2:3" x14ac:dyDescent="0.25">
      <c r="B4115" s="2" t="s">
        <v>5158</v>
      </c>
      <c r="C4115" s="4">
        <v>12007.905000000001</v>
      </c>
    </row>
    <row r="4116" spans="2:3" x14ac:dyDescent="0.25">
      <c r="B4116" s="2" t="s">
        <v>5159</v>
      </c>
      <c r="C4116" s="4">
        <v>12000.9835</v>
      </c>
    </row>
    <row r="4117" spans="2:3" x14ac:dyDescent="0.25">
      <c r="B4117" s="2" t="s">
        <v>1026</v>
      </c>
      <c r="C4117" s="4">
        <v>11996.992200000001</v>
      </c>
    </row>
    <row r="4118" spans="2:3" x14ac:dyDescent="0.25">
      <c r="B4118" s="2" t="s">
        <v>5160</v>
      </c>
      <c r="C4118" s="4">
        <v>11987.7642</v>
      </c>
    </row>
    <row r="4119" spans="2:3" x14ac:dyDescent="0.25">
      <c r="B4119" s="2" t="s">
        <v>5161</v>
      </c>
      <c r="C4119" s="4">
        <v>11987.1741</v>
      </c>
    </row>
    <row r="4120" spans="2:3" x14ac:dyDescent="0.25">
      <c r="B4120" s="2" t="s">
        <v>5162</v>
      </c>
      <c r="C4120" s="4">
        <v>11985.775500000002</v>
      </c>
    </row>
    <row r="4121" spans="2:3" x14ac:dyDescent="0.25">
      <c r="B4121" s="2" t="s">
        <v>5163</v>
      </c>
      <c r="C4121" s="4">
        <v>11981.724700000001</v>
      </c>
    </row>
    <row r="4122" spans="2:3" x14ac:dyDescent="0.25">
      <c r="B4122" s="2" t="s">
        <v>5164</v>
      </c>
      <c r="C4122" s="4">
        <v>11977.182400000002</v>
      </c>
    </row>
    <row r="4123" spans="2:3" x14ac:dyDescent="0.25">
      <c r="B4123" s="2" t="s">
        <v>847</v>
      </c>
      <c r="C4123" s="4">
        <v>11955.280499999999</v>
      </c>
    </row>
    <row r="4124" spans="2:3" x14ac:dyDescent="0.25">
      <c r="B4124" s="2" t="s">
        <v>5165</v>
      </c>
      <c r="C4124" s="4">
        <v>11950.499600000001</v>
      </c>
    </row>
    <row r="4125" spans="2:3" x14ac:dyDescent="0.25">
      <c r="B4125" s="2" t="s">
        <v>1119</v>
      </c>
      <c r="C4125" s="4">
        <v>11948.5033</v>
      </c>
    </row>
    <row r="4126" spans="2:3" x14ac:dyDescent="0.25">
      <c r="B4126" s="2" t="s">
        <v>5166</v>
      </c>
      <c r="C4126" s="4">
        <v>11948.2533</v>
      </c>
    </row>
    <row r="4127" spans="2:3" x14ac:dyDescent="0.25">
      <c r="B4127" s="2" t="s">
        <v>921</v>
      </c>
      <c r="C4127" s="4">
        <v>11947.546799999998</v>
      </c>
    </row>
    <row r="4128" spans="2:3" x14ac:dyDescent="0.25">
      <c r="B4128" s="2" t="s">
        <v>5167</v>
      </c>
      <c r="C4128" s="4">
        <v>11946.429900000001</v>
      </c>
    </row>
    <row r="4129" spans="2:3" x14ac:dyDescent="0.25">
      <c r="B4129" s="2" t="s">
        <v>5168</v>
      </c>
      <c r="C4129" s="4">
        <v>11942.8279</v>
      </c>
    </row>
    <row r="4130" spans="2:3" x14ac:dyDescent="0.25">
      <c r="B4130" s="2" t="s">
        <v>5169</v>
      </c>
      <c r="C4130" s="4">
        <v>11940.087</v>
      </c>
    </row>
    <row r="4131" spans="2:3" x14ac:dyDescent="0.25">
      <c r="B4131" s="2" t="s">
        <v>5170</v>
      </c>
      <c r="C4131" s="4">
        <v>11938.0759</v>
      </c>
    </row>
    <row r="4132" spans="2:3" x14ac:dyDescent="0.25">
      <c r="B4132" s="2" t="s">
        <v>5171</v>
      </c>
      <c r="C4132" s="4">
        <v>11934.188399999999</v>
      </c>
    </row>
    <row r="4133" spans="2:3" x14ac:dyDescent="0.25">
      <c r="B4133" s="2" t="s">
        <v>5172</v>
      </c>
      <c r="C4133" s="4">
        <v>11926.349600000001</v>
      </c>
    </row>
    <row r="4134" spans="2:3" x14ac:dyDescent="0.25">
      <c r="B4134" s="2" t="s">
        <v>904</v>
      </c>
      <c r="C4134" s="4">
        <v>11925.802600000001</v>
      </c>
    </row>
    <row r="4135" spans="2:3" x14ac:dyDescent="0.25">
      <c r="B4135" s="2" t="s">
        <v>5173</v>
      </c>
      <c r="C4135" s="4">
        <v>11924.8506</v>
      </c>
    </row>
    <row r="4136" spans="2:3" x14ac:dyDescent="0.25">
      <c r="B4136" s="2" t="s">
        <v>5174</v>
      </c>
      <c r="C4136" s="4">
        <v>11920.274299999999</v>
      </c>
    </row>
    <row r="4137" spans="2:3" x14ac:dyDescent="0.25">
      <c r="B4137" s="2" t="s">
        <v>1271</v>
      </c>
      <c r="C4137" s="4">
        <v>11917.927799999999</v>
      </c>
    </row>
    <row r="4138" spans="2:3" x14ac:dyDescent="0.25">
      <c r="B4138" s="2" t="s">
        <v>1670</v>
      </c>
      <c r="C4138" s="4">
        <v>11917.8374</v>
      </c>
    </row>
    <row r="4139" spans="2:3" x14ac:dyDescent="0.25">
      <c r="B4139" s="2" t="s">
        <v>5175</v>
      </c>
      <c r="C4139" s="4">
        <v>11911.704</v>
      </c>
    </row>
    <row r="4140" spans="2:3" x14ac:dyDescent="0.25">
      <c r="B4140" s="2" t="s">
        <v>5176</v>
      </c>
      <c r="C4140" s="4">
        <v>11902.684800000001</v>
      </c>
    </row>
    <row r="4141" spans="2:3" x14ac:dyDescent="0.25">
      <c r="B4141" s="2" t="s">
        <v>5177</v>
      </c>
      <c r="C4141" s="4">
        <v>11902.045499999998</v>
      </c>
    </row>
    <row r="4142" spans="2:3" x14ac:dyDescent="0.25">
      <c r="B4142" s="2" t="s">
        <v>5178</v>
      </c>
      <c r="C4142" s="4">
        <v>11901.3797</v>
      </c>
    </row>
    <row r="4143" spans="2:3" x14ac:dyDescent="0.25">
      <c r="B4143" s="2" t="s">
        <v>1871</v>
      </c>
      <c r="C4143" s="4">
        <v>11897.521499999999</v>
      </c>
    </row>
    <row r="4144" spans="2:3" x14ac:dyDescent="0.25">
      <c r="B4144" s="2" t="s">
        <v>5179</v>
      </c>
      <c r="C4144" s="4">
        <v>11896.583100000002</v>
      </c>
    </row>
    <row r="4145" spans="2:3" x14ac:dyDescent="0.25">
      <c r="B4145" s="2" t="s">
        <v>2239</v>
      </c>
      <c r="C4145" s="4">
        <v>11894.277300000002</v>
      </c>
    </row>
    <row r="4146" spans="2:3" x14ac:dyDescent="0.25">
      <c r="B4146" s="2" t="s">
        <v>5180</v>
      </c>
      <c r="C4146" s="4">
        <v>11889.5445</v>
      </c>
    </row>
    <row r="4147" spans="2:3" x14ac:dyDescent="0.25">
      <c r="B4147" s="2" t="s">
        <v>5181</v>
      </c>
      <c r="C4147" s="4">
        <v>11878.141300000001</v>
      </c>
    </row>
    <row r="4148" spans="2:3" x14ac:dyDescent="0.25">
      <c r="B4148" s="2" t="s">
        <v>5182</v>
      </c>
      <c r="C4148" s="4">
        <v>11878.0214</v>
      </c>
    </row>
    <row r="4149" spans="2:3" x14ac:dyDescent="0.25">
      <c r="B4149" s="2" t="s">
        <v>5183</v>
      </c>
      <c r="C4149" s="4">
        <v>11877.8279</v>
      </c>
    </row>
    <row r="4150" spans="2:3" x14ac:dyDescent="0.25">
      <c r="B4150" s="2" t="s">
        <v>5184</v>
      </c>
      <c r="C4150" s="4">
        <v>11870.8559</v>
      </c>
    </row>
    <row r="4151" spans="2:3" x14ac:dyDescent="0.25">
      <c r="B4151" s="2" t="s">
        <v>5185</v>
      </c>
      <c r="C4151" s="4">
        <v>11866.097000000002</v>
      </c>
    </row>
    <row r="4152" spans="2:3" x14ac:dyDescent="0.25">
      <c r="B4152" s="2" t="s">
        <v>5186</v>
      </c>
      <c r="C4152" s="4">
        <v>11863.820000000002</v>
      </c>
    </row>
    <row r="4153" spans="2:3" x14ac:dyDescent="0.25">
      <c r="B4153" s="2" t="s">
        <v>5187</v>
      </c>
      <c r="C4153" s="4">
        <v>11862.187599999999</v>
      </c>
    </row>
    <row r="4154" spans="2:3" x14ac:dyDescent="0.25">
      <c r="B4154" s="2" t="s">
        <v>5188</v>
      </c>
      <c r="C4154" s="4">
        <v>11859.954</v>
      </c>
    </row>
    <row r="4155" spans="2:3" x14ac:dyDescent="0.25">
      <c r="B4155" s="2" t="s">
        <v>5189</v>
      </c>
      <c r="C4155" s="4">
        <v>11854.599300000002</v>
      </c>
    </row>
    <row r="4156" spans="2:3" x14ac:dyDescent="0.25">
      <c r="B4156" s="2" t="s">
        <v>5190</v>
      </c>
      <c r="C4156" s="4">
        <v>11850.461600000001</v>
      </c>
    </row>
    <row r="4157" spans="2:3" x14ac:dyDescent="0.25">
      <c r="B4157" s="2" t="s">
        <v>5191</v>
      </c>
      <c r="C4157" s="4">
        <v>11842.062600000001</v>
      </c>
    </row>
    <row r="4158" spans="2:3" x14ac:dyDescent="0.25">
      <c r="B4158" s="2" t="s">
        <v>1813</v>
      </c>
      <c r="C4158" s="4">
        <v>11839.8863</v>
      </c>
    </row>
    <row r="4159" spans="2:3" x14ac:dyDescent="0.25">
      <c r="B4159" s="2" t="s">
        <v>238</v>
      </c>
      <c r="C4159" s="4">
        <v>11830.190999999999</v>
      </c>
    </row>
    <row r="4160" spans="2:3" x14ac:dyDescent="0.25">
      <c r="B4160" s="2" t="s">
        <v>5192</v>
      </c>
      <c r="C4160" s="4">
        <v>11826.100899999999</v>
      </c>
    </row>
    <row r="4161" spans="2:3" x14ac:dyDescent="0.25">
      <c r="B4161" s="2" t="s">
        <v>2615</v>
      </c>
      <c r="C4161" s="4">
        <v>11820.5435</v>
      </c>
    </row>
    <row r="4162" spans="2:3" x14ac:dyDescent="0.25">
      <c r="B4162" s="2" t="s">
        <v>1808</v>
      </c>
      <c r="C4162" s="4">
        <v>11819.5263</v>
      </c>
    </row>
    <row r="4163" spans="2:3" x14ac:dyDescent="0.25">
      <c r="B4163" s="2" t="s">
        <v>5193</v>
      </c>
      <c r="C4163" s="4">
        <v>11817.7605</v>
      </c>
    </row>
    <row r="4164" spans="2:3" x14ac:dyDescent="0.25">
      <c r="B4164" s="2" t="s">
        <v>5194</v>
      </c>
      <c r="C4164" s="4">
        <v>11815.3321</v>
      </c>
    </row>
    <row r="4165" spans="2:3" x14ac:dyDescent="0.25">
      <c r="B4165" s="2" t="s">
        <v>5195</v>
      </c>
      <c r="C4165" s="4">
        <v>11815.1648</v>
      </c>
    </row>
    <row r="4166" spans="2:3" x14ac:dyDescent="0.25">
      <c r="B4166" s="2" t="s">
        <v>5196</v>
      </c>
      <c r="C4166" s="4">
        <v>11808.983900000001</v>
      </c>
    </row>
    <row r="4167" spans="2:3" x14ac:dyDescent="0.25">
      <c r="B4167" s="2" t="s">
        <v>5197</v>
      </c>
      <c r="C4167" s="4">
        <v>11801.7785</v>
      </c>
    </row>
    <row r="4168" spans="2:3" x14ac:dyDescent="0.25">
      <c r="B4168" s="2" t="s">
        <v>2659</v>
      </c>
      <c r="C4168" s="4">
        <v>11801.759600000001</v>
      </c>
    </row>
    <row r="4169" spans="2:3" x14ac:dyDescent="0.25">
      <c r="B4169" s="2" t="s">
        <v>5198</v>
      </c>
      <c r="C4169" s="4">
        <v>11800.349900000001</v>
      </c>
    </row>
    <row r="4170" spans="2:3" x14ac:dyDescent="0.25">
      <c r="B4170" s="2" t="s">
        <v>5199</v>
      </c>
      <c r="C4170" s="4">
        <v>11789.1703</v>
      </c>
    </row>
    <row r="4171" spans="2:3" x14ac:dyDescent="0.25">
      <c r="B4171" s="2" t="s">
        <v>5200</v>
      </c>
      <c r="C4171" s="4">
        <v>11778.097700000002</v>
      </c>
    </row>
    <row r="4172" spans="2:3" x14ac:dyDescent="0.25">
      <c r="B4172" s="2" t="s">
        <v>5201</v>
      </c>
      <c r="C4172" s="4">
        <v>11775.305499999999</v>
      </c>
    </row>
    <row r="4173" spans="2:3" x14ac:dyDescent="0.25">
      <c r="B4173" s="2" t="s">
        <v>5202</v>
      </c>
      <c r="C4173" s="4">
        <v>11773.355500000001</v>
      </c>
    </row>
    <row r="4174" spans="2:3" x14ac:dyDescent="0.25">
      <c r="B4174" s="2" t="s">
        <v>1604</v>
      </c>
      <c r="C4174" s="4">
        <v>11771.865</v>
      </c>
    </row>
    <row r="4175" spans="2:3" x14ac:dyDescent="0.25">
      <c r="B4175" s="2" t="s">
        <v>5203</v>
      </c>
      <c r="C4175" s="4">
        <v>11769.729300000001</v>
      </c>
    </row>
    <row r="4176" spans="2:3" x14ac:dyDescent="0.25">
      <c r="B4176" s="2" t="s">
        <v>5204</v>
      </c>
      <c r="C4176" s="4">
        <v>11769.3631</v>
      </c>
    </row>
    <row r="4177" spans="2:3" x14ac:dyDescent="0.25">
      <c r="B4177" s="2" t="s">
        <v>2373</v>
      </c>
      <c r="C4177" s="4">
        <v>11768.9141</v>
      </c>
    </row>
    <row r="4178" spans="2:3" x14ac:dyDescent="0.25">
      <c r="B4178" s="2" t="s">
        <v>5205</v>
      </c>
      <c r="C4178" s="4">
        <v>11766.450700000001</v>
      </c>
    </row>
    <row r="4179" spans="2:3" x14ac:dyDescent="0.25">
      <c r="B4179" s="2" t="s">
        <v>5206</v>
      </c>
      <c r="C4179" s="4">
        <v>11764.0975</v>
      </c>
    </row>
    <row r="4180" spans="2:3" x14ac:dyDescent="0.25">
      <c r="B4180" s="2" t="s">
        <v>5207</v>
      </c>
      <c r="C4180" s="4">
        <v>11762.617700000001</v>
      </c>
    </row>
    <row r="4181" spans="2:3" x14ac:dyDescent="0.25">
      <c r="B4181" s="2" t="s">
        <v>5208</v>
      </c>
      <c r="C4181" s="4">
        <v>11758.3598</v>
      </c>
    </row>
    <row r="4182" spans="2:3" x14ac:dyDescent="0.25">
      <c r="B4182" s="2" t="s">
        <v>2597</v>
      </c>
      <c r="C4182" s="4">
        <v>11758.1196</v>
      </c>
    </row>
    <row r="4183" spans="2:3" x14ac:dyDescent="0.25">
      <c r="B4183" s="2" t="s">
        <v>5209</v>
      </c>
      <c r="C4183" s="4">
        <v>11755.863299999999</v>
      </c>
    </row>
    <row r="4184" spans="2:3" x14ac:dyDescent="0.25">
      <c r="B4184" s="2" t="s">
        <v>2793</v>
      </c>
      <c r="C4184" s="4">
        <v>11755.443799999999</v>
      </c>
    </row>
    <row r="4185" spans="2:3" x14ac:dyDescent="0.25">
      <c r="B4185" s="2" t="s">
        <v>5210</v>
      </c>
      <c r="C4185" s="4">
        <v>11751.12</v>
      </c>
    </row>
    <row r="4186" spans="2:3" x14ac:dyDescent="0.25">
      <c r="B4186" s="2" t="s">
        <v>5211</v>
      </c>
      <c r="C4186" s="4">
        <v>11751.12</v>
      </c>
    </row>
    <row r="4187" spans="2:3" x14ac:dyDescent="0.25">
      <c r="B4187" s="2" t="s">
        <v>5212</v>
      </c>
      <c r="C4187" s="4">
        <v>11751.12</v>
      </c>
    </row>
    <row r="4188" spans="2:3" x14ac:dyDescent="0.25">
      <c r="B4188" s="2" t="s">
        <v>2072</v>
      </c>
      <c r="C4188" s="4">
        <v>11750.233400000001</v>
      </c>
    </row>
    <row r="4189" spans="2:3" x14ac:dyDescent="0.25">
      <c r="B4189" s="2" t="s">
        <v>1448</v>
      </c>
      <c r="C4189" s="4">
        <v>11743.490400000001</v>
      </c>
    </row>
    <row r="4190" spans="2:3" x14ac:dyDescent="0.25">
      <c r="B4190" s="2" t="s">
        <v>5213</v>
      </c>
      <c r="C4190" s="4">
        <v>11742.0059</v>
      </c>
    </row>
    <row r="4191" spans="2:3" x14ac:dyDescent="0.25">
      <c r="B4191" s="2" t="s">
        <v>5214</v>
      </c>
      <c r="C4191" s="4">
        <v>11731.852699999999</v>
      </c>
    </row>
    <row r="4192" spans="2:3" x14ac:dyDescent="0.25">
      <c r="B4192" s="2" t="s">
        <v>5215</v>
      </c>
      <c r="C4192" s="4">
        <v>11730.9864</v>
      </c>
    </row>
    <row r="4193" spans="2:3" x14ac:dyDescent="0.25">
      <c r="B4193" s="2" t="s">
        <v>5216</v>
      </c>
      <c r="C4193" s="4">
        <v>11729.177599999999</v>
      </c>
    </row>
    <row r="4194" spans="2:3" x14ac:dyDescent="0.25">
      <c r="B4194" s="2" t="s">
        <v>5217</v>
      </c>
      <c r="C4194" s="4">
        <v>11727.7173</v>
      </c>
    </row>
    <row r="4195" spans="2:3" x14ac:dyDescent="0.25">
      <c r="B4195" s="2" t="s">
        <v>5218</v>
      </c>
      <c r="C4195" s="4">
        <v>11722.165799999999</v>
      </c>
    </row>
    <row r="4196" spans="2:3" x14ac:dyDescent="0.25">
      <c r="B4196" s="2" t="s">
        <v>1485</v>
      </c>
      <c r="C4196" s="4">
        <v>11713.0023</v>
      </c>
    </row>
    <row r="4197" spans="2:3" x14ac:dyDescent="0.25">
      <c r="B4197" s="2" t="s">
        <v>1821</v>
      </c>
      <c r="C4197" s="4">
        <v>11705.922900000001</v>
      </c>
    </row>
    <row r="4198" spans="2:3" x14ac:dyDescent="0.25">
      <c r="B4198" s="2" t="s">
        <v>5219</v>
      </c>
      <c r="C4198" s="4">
        <v>11701.298699999999</v>
      </c>
    </row>
    <row r="4199" spans="2:3" x14ac:dyDescent="0.25">
      <c r="B4199" s="2" t="s">
        <v>5220</v>
      </c>
      <c r="C4199" s="4">
        <v>11701.136399999999</v>
      </c>
    </row>
    <row r="4200" spans="2:3" x14ac:dyDescent="0.25">
      <c r="B4200" s="2" t="s">
        <v>5221</v>
      </c>
      <c r="C4200" s="4">
        <v>11700.675599999999</v>
      </c>
    </row>
    <row r="4201" spans="2:3" x14ac:dyDescent="0.25">
      <c r="B4201" s="2" t="s">
        <v>5222</v>
      </c>
      <c r="C4201" s="4">
        <v>11693.2477</v>
      </c>
    </row>
    <row r="4202" spans="2:3" x14ac:dyDescent="0.25">
      <c r="B4202" s="2" t="s">
        <v>5223</v>
      </c>
      <c r="C4202" s="4">
        <v>11688.706900000001</v>
      </c>
    </row>
    <row r="4203" spans="2:3" x14ac:dyDescent="0.25">
      <c r="B4203" s="2" t="s">
        <v>5224</v>
      </c>
      <c r="C4203" s="4">
        <v>11687.092799999999</v>
      </c>
    </row>
    <row r="4204" spans="2:3" x14ac:dyDescent="0.25">
      <c r="B4204" s="2" t="s">
        <v>5225</v>
      </c>
      <c r="C4204" s="4">
        <v>11686.8277</v>
      </c>
    </row>
    <row r="4205" spans="2:3" x14ac:dyDescent="0.25">
      <c r="B4205" s="2" t="s">
        <v>5226</v>
      </c>
      <c r="C4205" s="4">
        <v>11680.213600000001</v>
      </c>
    </row>
    <row r="4206" spans="2:3" x14ac:dyDescent="0.25">
      <c r="B4206" s="2" t="s">
        <v>5227</v>
      </c>
      <c r="C4206" s="4">
        <v>11679.524500000001</v>
      </c>
    </row>
    <row r="4207" spans="2:3" x14ac:dyDescent="0.25">
      <c r="B4207" s="2" t="s">
        <v>5228</v>
      </c>
      <c r="C4207" s="4">
        <v>11673.855199999998</v>
      </c>
    </row>
    <row r="4208" spans="2:3" x14ac:dyDescent="0.25">
      <c r="B4208" s="2" t="s">
        <v>5229</v>
      </c>
      <c r="C4208" s="4">
        <v>11669.9899</v>
      </c>
    </row>
    <row r="4209" spans="2:3" x14ac:dyDescent="0.25">
      <c r="B4209" s="2" t="s">
        <v>1807</v>
      </c>
      <c r="C4209" s="4">
        <v>11666.507799999999</v>
      </c>
    </row>
    <row r="4210" spans="2:3" x14ac:dyDescent="0.25">
      <c r="B4210" s="2" t="s">
        <v>5230</v>
      </c>
      <c r="C4210" s="4">
        <v>11665.0772</v>
      </c>
    </row>
    <row r="4211" spans="2:3" x14ac:dyDescent="0.25">
      <c r="B4211" s="2" t="s">
        <v>951</v>
      </c>
      <c r="C4211" s="4">
        <v>11660.2423</v>
      </c>
    </row>
    <row r="4212" spans="2:3" x14ac:dyDescent="0.25">
      <c r="B4212" s="2" t="s">
        <v>5231</v>
      </c>
      <c r="C4212" s="4">
        <v>11659.310300000001</v>
      </c>
    </row>
    <row r="4213" spans="2:3" x14ac:dyDescent="0.25">
      <c r="B4213" s="2" t="s">
        <v>5232</v>
      </c>
      <c r="C4213" s="4">
        <v>11653.2673</v>
      </c>
    </row>
    <row r="4214" spans="2:3" x14ac:dyDescent="0.25">
      <c r="B4214" s="2" t="s">
        <v>5233</v>
      </c>
      <c r="C4214" s="4">
        <v>11648.761300000002</v>
      </c>
    </row>
    <row r="4215" spans="2:3" x14ac:dyDescent="0.25">
      <c r="B4215" s="2" t="s">
        <v>5234</v>
      </c>
      <c r="C4215" s="4">
        <v>11646.0015</v>
      </c>
    </row>
    <row r="4216" spans="2:3" x14ac:dyDescent="0.25">
      <c r="B4216" s="2" t="s">
        <v>5235</v>
      </c>
      <c r="C4216" s="4">
        <v>11640.161299999998</v>
      </c>
    </row>
    <row r="4217" spans="2:3" x14ac:dyDescent="0.25">
      <c r="B4217" s="2" t="s">
        <v>5236</v>
      </c>
      <c r="C4217" s="4">
        <v>11639.354000000001</v>
      </c>
    </row>
    <row r="4218" spans="2:3" x14ac:dyDescent="0.25">
      <c r="B4218" s="2" t="s">
        <v>5237</v>
      </c>
      <c r="C4218" s="4">
        <v>11637.777099999999</v>
      </c>
    </row>
    <row r="4219" spans="2:3" x14ac:dyDescent="0.25">
      <c r="B4219" s="2" t="s">
        <v>5238</v>
      </c>
      <c r="C4219" s="4">
        <v>11635.024199999998</v>
      </c>
    </row>
    <row r="4220" spans="2:3" x14ac:dyDescent="0.25">
      <c r="B4220" s="2" t="s">
        <v>5239</v>
      </c>
      <c r="C4220" s="4">
        <v>11631.348</v>
      </c>
    </row>
    <row r="4221" spans="2:3" x14ac:dyDescent="0.25">
      <c r="B4221" s="2" t="s">
        <v>5240</v>
      </c>
      <c r="C4221" s="4">
        <v>11627.979599999999</v>
      </c>
    </row>
    <row r="4222" spans="2:3" x14ac:dyDescent="0.25">
      <c r="B4222" s="2" t="s">
        <v>5241</v>
      </c>
      <c r="C4222" s="4">
        <v>11623.974399999999</v>
      </c>
    </row>
    <row r="4223" spans="2:3" x14ac:dyDescent="0.25">
      <c r="B4223" s="2" t="s">
        <v>5242</v>
      </c>
      <c r="C4223" s="4">
        <v>11623.037700000001</v>
      </c>
    </row>
    <row r="4224" spans="2:3" x14ac:dyDescent="0.25">
      <c r="B4224" s="2" t="s">
        <v>5243</v>
      </c>
      <c r="C4224" s="4">
        <v>11617.313400000001</v>
      </c>
    </row>
    <row r="4225" spans="2:3" x14ac:dyDescent="0.25">
      <c r="B4225" s="2" t="s">
        <v>5244</v>
      </c>
      <c r="C4225" s="4">
        <v>11614.381700000002</v>
      </c>
    </row>
    <row r="4226" spans="2:3" x14ac:dyDescent="0.25">
      <c r="B4226" s="2" t="s">
        <v>5245</v>
      </c>
      <c r="C4226" s="4">
        <v>11613.9244</v>
      </c>
    </row>
    <row r="4227" spans="2:3" x14ac:dyDescent="0.25">
      <c r="B4227" s="2" t="s">
        <v>287</v>
      </c>
      <c r="C4227" s="4">
        <v>11604.9663</v>
      </c>
    </row>
    <row r="4228" spans="2:3" x14ac:dyDescent="0.25">
      <c r="B4228" s="2" t="s">
        <v>5246</v>
      </c>
      <c r="C4228" s="4">
        <v>11599.125</v>
      </c>
    </row>
    <row r="4229" spans="2:3" x14ac:dyDescent="0.25">
      <c r="B4229" s="2" t="s">
        <v>5247</v>
      </c>
      <c r="C4229" s="4">
        <v>11597.472099999999</v>
      </c>
    </row>
    <row r="4230" spans="2:3" x14ac:dyDescent="0.25">
      <c r="B4230" s="2" t="s">
        <v>5248</v>
      </c>
      <c r="C4230" s="4">
        <v>11593.652699999999</v>
      </c>
    </row>
    <row r="4231" spans="2:3" x14ac:dyDescent="0.25">
      <c r="B4231" s="2" t="s">
        <v>5249</v>
      </c>
      <c r="C4231" s="4">
        <v>11592.478000000001</v>
      </c>
    </row>
    <row r="4232" spans="2:3" x14ac:dyDescent="0.25">
      <c r="B4232" s="2" t="s">
        <v>1681</v>
      </c>
      <c r="C4232" s="4">
        <v>11592.4709</v>
      </c>
    </row>
    <row r="4233" spans="2:3" x14ac:dyDescent="0.25">
      <c r="B4233" s="2" t="s">
        <v>5250</v>
      </c>
      <c r="C4233" s="4">
        <v>11591.884499999998</v>
      </c>
    </row>
    <row r="4234" spans="2:3" x14ac:dyDescent="0.25">
      <c r="B4234" s="2" t="s">
        <v>5251</v>
      </c>
      <c r="C4234" s="4">
        <v>11587.431499999999</v>
      </c>
    </row>
    <row r="4235" spans="2:3" x14ac:dyDescent="0.25">
      <c r="B4235" s="2" t="s">
        <v>1326</v>
      </c>
      <c r="C4235" s="4">
        <v>11574.481800000001</v>
      </c>
    </row>
    <row r="4236" spans="2:3" x14ac:dyDescent="0.25">
      <c r="B4236" s="2" t="s">
        <v>5252</v>
      </c>
      <c r="C4236" s="4">
        <v>11571.131000000001</v>
      </c>
    </row>
    <row r="4237" spans="2:3" x14ac:dyDescent="0.25">
      <c r="B4237" s="2" t="s">
        <v>1431</v>
      </c>
      <c r="C4237" s="4">
        <v>11565.418100000001</v>
      </c>
    </row>
    <row r="4238" spans="2:3" x14ac:dyDescent="0.25">
      <c r="B4238" s="2" t="s">
        <v>245</v>
      </c>
      <c r="C4238" s="4">
        <v>11561.664599999998</v>
      </c>
    </row>
    <row r="4239" spans="2:3" x14ac:dyDescent="0.25">
      <c r="B4239" s="2" t="s">
        <v>370</v>
      </c>
      <c r="C4239" s="4">
        <v>11549.4283</v>
      </c>
    </row>
    <row r="4240" spans="2:3" x14ac:dyDescent="0.25">
      <c r="B4240" s="2" t="s">
        <v>5253</v>
      </c>
      <c r="C4240" s="4">
        <v>11549.2273</v>
      </c>
    </row>
    <row r="4241" spans="2:3" x14ac:dyDescent="0.25">
      <c r="B4241" s="2" t="s">
        <v>5254</v>
      </c>
      <c r="C4241" s="4">
        <v>11548.810299999999</v>
      </c>
    </row>
    <row r="4242" spans="2:3" x14ac:dyDescent="0.25">
      <c r="B4242" s="2" t="s">
        <v>5255</v>
      </c>
      <c r="C4242" s="4">
        <v>11548.7914</v>
      </c>
    </row>
    <row r="4243" spans="2:3" x14ac:dyDescent="0.25">
      <c r="B4243" s="2" t="s">
        <v>2753</v>
      </c>
      <c r="C4243" s="4">
        <v>11548.2076</v>
      </c>
    </row>
    <row r="4244" spans="2:3" x14ac:dyDescent="0.25">
      <c r="B4244" s="2" t="s">
        <v>326</v>
      </c>
      <c r="C4244" s="4">
        <v>11544.815699999999</v>
      </c>
    </row>
    <row r="4245" spans="2:3" x14ac:dyDescent="0.25">
      <c r="B4245" s="2" t="s">
        <v>5256</v>
      </c>
      <c r="C4245" s="4">
        <v>11544.182499999999</v>
      </c>
    </row>
    <row r="4246" spans="2:3" x14ac:dyDescent="0.25">
      <c r="B4246" s="2" t="s">
        <v>5257</v>
      </c>
      <c r="C4246" s="4">
        <v>11540.9494</v>
      </c>
    </row>
    <row r="4247" spans="2:3" x14ac:dyDescent="0.25">
      <c r="B4247" s="2" t="s">
        <v>5258</v>
      </c>
      <c r="C4247" s="4">
        <v>11537.6613</v>
      </c>
    </row>
    <row r="4248" spans="2:3" x14ac:dyDescent="0.25">
      <c r="B4248" s="2" t="s">
        <v>1413</v>
      </c>
      <c r="C4248" s="4">
        <v>11532.8616</v>
      </c>
    </row>
    <row r="4249" spans="2:3" x14ac:dyDescent="0.25">
      <c r="B4249" s="2" t="s">
        <v>2477</v>
      </c>
      <c r="C4249" s="4">
        <v>11532.579299999999</v>
      </c>
    </row>
    <row r="4250" spans="2:3" x14ac:dyDescent="0.25">
      <c r="B4250" s="2" t="s">
        <v>5259</v>
      </c>
      <c r="C4250" s="4">
        <v>11521.988300000001</v>
      </c>
    </row>
    <row r="4251" spans="2:3" x14ac:dyDescent="0.25">
      <c r="B4251" s="2" t="s">
        <v>5260</v>
      </c>
      <c r="C4251" s="4">
        <v>11520.898800000001</v>
      </c>
    </row>
    <row r="4252" spans="2:3" x14ac:dyDescent="0.25">
      <c r="B4252" s="2" t="s">
        <v>5261</v>
      </c>
      <c r="C4252" s="4">
        <v>11518.512500000001</v>
      </c>
    </row>
    <row r="4253" spans="2:3" x14ac:dyDescent="0.25">
      <c r="B4253" s="2" t="s">
        <v>5262</v>
      </c>
      <c r="C4253" s="4">
        <v>11509.9653</v>
      </c>
    </row>
    <row r="4254" spans="2:3" x14ac:dyDescent="0.25">
      <c r="B4254" s="2" t="s">
        <v>169</v>
      </c>
      <c r="C4254" s="4">
        <v>11504.498900000002</v>
      </c>
    </row>
    <row r="4255" spans="2:3" x14ac:dyDescent="0.25">
      <c r="B4255" s="2" t="s">
        <v>1629</v>
      </c>
      <c r="C4255" s="4">
        <v>11496.257100000001</v>
      </c>
    </row>
    <row r="4256" spans="2:3" x14ac:dyDescent="0.25">
      <c r="B4256" s="2" t="s">
        <v>787</v>
      </c>
      <c r="C4256" s="4">
        <v>11491.0119</v>
      </c>
    </row>
    <row r="4257" spans="2:3" x14ac:dyDescent="0.25">
      <c r="B4257" s="2" t="s">
        <v>500</v>
      </c>
      <c r="C4257" s="4">
        <v>11485.3554</v>
      </c>
    </row>
    <row r="4258" spans="2:3" x14ac:dyDescent="0.25">
      <c r="B4258" s="2" t="s">
        <v>254</v>
      </c>
      <c r="C4258" s="4">
        <v>11480.375600000001</v>
      </c>
    </row>
    <row r="4259" spans="2:3" x14ac:dyDescent="0.25">
      <c r="B4259" s="2" t="s">
        <v>5263</v>
      </c>
      <c r="C4259" s="4">
        <v>11477.9938</v>
      </c>
    </row>
    <row r="4260" spans="2:3" x14ac:dyDescent="0.25">
      <c r="B4260" s="2" t="s">
        <v>5264</v>
      </c>
      <c r="C4260" s="4">
        <v>11475.059799999999</v>
      </c>
    </row>
    <row r="4261" spans="2:3" x14ac:dyDescent="0.25">
      <c r="B4261" s="2" t="s">
        <v>5265</v>
      </c>
      <c r="C4261" s="4">
        <v>11474.916299999999</v>
      </c>
    </row>
    <row r="4262" spans="2:3" x14ac:dyDescent="0.25">
      <c r="B4262" s="2" t="s">
        <v>1269</v>
      </c>
      <c r="C4262" s="4">
        <v>11474.311500000002</v>
      </c>
    </row>
    <row r="4263" spans="2:3" x14ac:dyDescent="0.25">
      <c r="B4263" s="2" t="s">
        <v>1678</v>
      </c>
      <c r="C4263" s="4">
        <v>11473.2834</v>
      </c>
    </row>
    <row r="4264" spans="2:3" x14ac:dyDescent="0.25">
      <c r="B4264" s="2" t="s">
        <v>5266</v>
      </c>
      <c r="C4264" s="4">
        <v>11473.113600000001</v>
      </c>
    </row>
    <row r="4265" spans="2:3" x14ac:dyDescent="0.25">
      <c r="B4265" s="2" t="s">
        <v>5267</v>
      </c>
      <c r="C4265" s="4">
        <v>11470.841899999999</v>
      </c>
    </row>
    <row r="4266" spans="2:3" x14ac:dyDescent="0.25">
      <c r="B4266" s="2" t="s">
        <v>1794</v>
      </c>
      <c r="C4266" s="4">
        <v>11470.781599999998</v>
      </c>
    </row>
    <row r="4267" spans="2:3" x14ac:dyDescent="0.25">
      <c r="B4267" s="2" t="s">
        <v>5268</v>
      </c>
      <c r="C4267" s="4">
        <v>11469.2487</v>
      </c>
    </row>
    <row r="4268" spans="2:3" x14ac:dyDescent="0.25">
      <c r="B4268" s="2" t="s">
        <v>5269</v>
      </c>
      <c r="C4268" s="4">
        <v>11461.1955</v>
      </c>
    </row>
    <row r="4269" spans="2:3" x14ac:dyDescent="0.25">
      <c r="B4269" s="2" t="s">
        <v>2368</v>
      </c>
      <c r="C4269" s="4">
        <v>11460.887200000001</v>
      </c>
    </row>
    <row r="4270" spans="2:3" x14ac:dyDescent="0.25">
      <c r="B4270" s="2" t="s">
        <v>2265</v>
      </c>
      <c r="C4270" s="4">
        <v>11458.1137</v>
      </c>
    </row>
    <row r="4271" spans="2:3" x14ac:dyDescent="0.25">
      <c r="B4271" s="2" t="s">
        <v>5270</v>
      </c>
      <c r="C4271" s="4">
        <v>11457.448199999999</v>
      </c>
    </row>
    <row r="4272" spans="2:3" x14ac:dyDescent="0.25">
      <c r="B4272" s="2" t="s">
        <v>1293</v>
      </c>
      <c r="C4272" s="4">
        <v>11452.447399999999</v>
      </c>
    </row>
    <row r="4273" spans="2:3" x14ac:dyDescent="0.25">
      <c r="B4273" s="2" t="s">
        <v>5271</v>
      </c>
      <c r="C4273" s="4">
        <v>11452.262499999999</v>
      </c>
    </row>
    <row r="4274" spans="2:3" x14ac:dyDescent="0.25">
      <c r="B4274" s="2" t="s">
        <v>5272</v>
      </c>
      <c r="C4274" s="4">
        <v>11449.559800000001</v>
      </c>
    </row>
    <row r="4275" spans="2:3" x14ac:dyDescent="0.25">
      <c r="B4275" s="2" t="s">
        <v>5273</v>
      </c>
      <c r="C4275" s="4">
        <v>11443.7222</v>
      </c>
    </row>
    <row r="4276" spans="2:3" x14ac:dyDescent="0.25">
      <c r="B4276" s="2" t="s">
        <v>5274</v>
      </c>
      <c r="C4276" s="4">
        <v>11442.7644</v>
      </c>
    </row>
    <row r="4277" spans="2:3" x14ac:dyDescent="0.25">
      <c r="B4277" s="2" t="s">
        <v>5275</v>
      </c>
      <c r="C4277" s="4">
        <v>11442.7644</v>
      </c>
    </row>
    <row r="4278" spans="2:3" x14ac:dyDescent="0.25">
      <c r="B4278" s="2" t="s">
        <v>2247</v>
      </c>
      <c r="C4278" s="4">
        <v>11442.7644</v>
      </c>
    </row>
    <row r="4279" spans="2:3" x14ac:dyDescent="0.25">
      <c r="B4279" s="2" t="s">
        <v>795</v>
      </c>
      <c r="C4279" s="4">
        <v>11442.7644</v>
      </c>
    </row>
    <row r="4280" spans="2:3" x14ac:dyDescent="0.25">
      <c r="B4280" s="2" t="s">
        <v>5276</v>
      </c>
      <c r="C4280" s="4">
        <v>11439.251399999999</v>
      </c>
    </row>
    <row r="4281" spans="2:3" x14ac:dyDescent="0.25">
      <c r="B4281" s="2" t="s">
        <v>5277</v>
      </c>
      <c r="C4281" s="4">
        <v>11435.057000000001</v>
      </c>
    </row>
    <row r="4282" spans="2:3" x14ac:dyDescent="0.25">
      <c r="B4282" s="2" t="s">
        <v>5278</v>
      </c>
      <c r="C4282" s="4">
        <v>11418.902300000002</v>
      </c>
    </row>
    <row r="4283" spans="2:3" x14ac:dyDescent="0.25">
      <c r="B4283" s="2" t="s">
        <v>5279</v>
      </c>
      <c r="C4283" s="4">
        <v>11415.660099999999</v>
      </c>
    </row>
    <row r="4284" spans="2:3" x14ac:dyDescent="0.25">
      <c r="B4284" s="2" t="s">
        <v>5280</v>
      </c>
      <c r="C4284" s="4">
        <v>11413.9229</v>
      </c>
    </row>
    <row r="4285" spans="2:3" x14ac:dyDescent="0.25">
      <c r="B4285" s="2" t="s">
        <v>5281</v>
      </c>
      <c r="C4285" s="4">
        <v>11404.643400000001</v>
      </c>
    </row>
    <row r="4286" spans="2:3" x14ac:dyDescent="0.25">
      <c r="B4286" s="2" t="s">
        <v>5282</v>
      </c>
      <c r="C4286" s="4">
        <v>11398.457100000001</v>
      </c>
    </row>
    <row r="4287" spans="2:3" x14ac:dyDescent="0.25">
      <c r="B4287" s="2" t="s">
        <v>5283</v>
      </c>
      <c r="C4287" s="4">
        <v>11388.019200000001</v>
      </c>
    </row>
    <row r="4288" spans="2:3" x14ac:dyDescent="0.25">
      <c r="B4288" s="2" t="s">
        <v>5284</v>
      </c>
      <c r="C4288" s="4">
        <v>11387.461599999999</v>
      </c>
    </row>
    <row r="4289" spans="2:3" x14ac:dyDescent="0.25">
      <c r="B4289" s="2" t="s">
        <v>5285</v>
      </c>
      <c r="C4289" s="4">
        <v>11381.7629</v>
      </c>
    </row>
    <row r="4290" spans="2:3" x14ac:dyDescent="0.25">
      <c r="B4290" s="2" t="s">
        <v>5286</v>
      </c>
      <c r="C4290" s="4">
        <v>11379.694799999999</v>
      </c>
    </row>
    <row r="4291" spans="2:3" x14ac:dyDescent="0.25">
      <c r="B4291" s="2" t="s">
        <v>5287</v>
      </c>
      <c r="C4291" s="4">
        <v>11368.576299999999</v>
      </c>
    </row>
    <row r="4292" spans="2:3" x14ac:dyDescent="0.25">
      <c r="B4292" s="2" t="s">
        <v>1831</v>
      </c>
      <c r="C4292" s="4">
        <v>11363.27</v>
      </c>
    </row>
    <row r="4293" spans="2:3" x14ac:dyDescent="0.25">
      <c r="B4293" s="2" t="s">
        <v>680</v>
      </c>
      <c r="C4293" s="4">
        <v>11357.552600000001</v>
      </c>
    </row>
    <row r="4294" spans="2:3" x14ac:dyDescent="0.25">
      <c r="B4294" s="2" t="s">
        <v>5288</v>
      </c>
      <c r="C4294" s="4">
        <v>11355.080899999999</v>
      </c>
    </row>
    <row r="4295" spans="2:3" x14ac:dyDescent="0.25">
      <c r="B4295" s="2" t="s">
        <v>5289</v>
      </c>
      <c r="C4295" s="4">
        <v>11345.165199999999</v>
      </c>
    </row>
    <row r="4296" spans="2:3" x14ac:dyDescent="0.25">
      <c r="B4296" s="2" t="s">
        <v>5290</v>
      </c>
      <c r="C4296" s="4">
        <v>11329.773299999999</v>
      </c>
    </row>
    <row r="4297" spans="2:3" x14ac:dyDescent="0.25">
      <c r="B4297" s="2" t="s">
        <v>5291</v>
      </c>
      <c r="C4297" s="4">
        <v>11328.100899999999</v>
      </c>
    </row>
    <row r="4298" spans="2:3" x14ac:dyDescent="0.25">
      <c r="B4298" s="2" t="s">
        <v>5292</v>
      </c>
      <c r="C4298" s="4">
        <v>11328.100899999999</v>
      </c>
    </row>
    <row r="4299" spans="2:3" x14ac:dyDescent="0.25">
      <c r="B4299" s="2" t="s">
        <v>5293</v>
      </c>
      <c r="C4299" s="4">
        <v>11326.497899999998</v>
      </c>
    </row>
    <row r="4300" spans="2:3" x14ac:dyDescent="0.25">
      <c r="B4300" s="2" t="s">
        <v>776</v>
      </c>
      <c r="C4300" s="4">
        <v>11325.9755</v>
      </c>
    </row>
    <row r="4301" spans="2:3" x14ac:dyDescent="0.25">
      <c r="B4301" s="2" t="s">
        <v>5294</v>
      </c>
      <c r="C4301" s="4">
        <v>11319.857099999999</v>
      </c>
    </row>
    <row r="4302" spans="2:3" x14ac:dyDescent="0.25">
      <c r="B4302" s="2" t="s">
        <v>5295</v>
      </c>
      <c r="C4302" s="4">
        <v>11319.4584</v>
      </c>
    </row>
    <row r="4303" spans="2:3" x14ac:dyDescent="0.25">
      <c r="B4303" s="2" t="s">
        <v>1093</v>
      </c>
      <c r="C4303" s="4">
        <v>11319.4584</v>
      </c>
    </row>
    <row r="4304" spans="2:3" x14ac:dyDescent="0.25">
      <c r="B4304" s="2" t="s">
        <v>5296</v>
      </c>
      <c r="C4304" s="4">
        <v>11319.4584</v>
      </c>
    </row>
    <row r="4305" spans="2:3" x14ac:dyDescent="0.25">
      <c r="B4305" s="2" t="s">
        <v>5297</v>
      </c>
      <c r="C4305" s="4">
        <v>11319.4584</v>
      </c>
    </row>
    <row r="4306" spans="2:3" x14ac:dyDescent="0.25">
      <c r="B4306" s="2" t="s">
        <v>330</v>
      </c>
      <c r="C4306" s="4">
        <v>11319.4584</v>
      </c>
    </row>
    <row r="4307" spans="2:3" x14ac:dyDescent="0.25">
      <c r="B4307" s="2" t="s">
        <v>5298</v>
      </c>
      <c r="C4307" s="4">
        <v>11319.4584</v>
      </c>
    </row>
    <row r="4308" spans="2:3" x14ac:dyDescent="0.25">
      <c r="B4308" s="2" t="s">
        <v>2389</v>
      </c>
      <c r="C4308" s="4">
        <v>11317.2945</v>
      </c>
    </row>
    <row r="4309" spans="2:3" x14ac:dyDescent="0.25">
      <c r="B4309" s="2" t="s">
        <v>5299</v>
      </c>
      <c r="C4309" s="4">
        <v>11307.8685</v>
      </c>
    </row>
    <row r="4310" spans="2:3" x14ac:dyDescent="0.25">
      <c r="B4310" s="2" t="s">
        <v>5300</v>
      </c>
      <c r="C4310" s="4">
        <v>11306.629599999998</v>
      </c>
    </row>
    <row r="4311" spans="2:3" x14ac:dyDescent="0.25">
      <c r="B4311" s="2" t="s">
        <v>516</v>
      </c>
      <c r="C4311" s="4">
        <v>11293.212100000001</v>
      </c>
    </row>
    <row r="4312" spans="2:3" x14ac:dyDescent="0.25">
      <c r="B4312" s="2" t="s">
        <v>5301</v>
      </c>
      <c r="C4312" s="4">
        <v>11292.2582</v>
      </c>
    </row>
    <row r="4313" spans="2:3" x14ac:dyDescent="0.25">
      <c r="B4313" s="2" t="s">
        <v>5302</v>
      </c>
      <c r="C4313" s="4">
        <v>11286.704399999999</v>
      </c>
    </row>
    <row r="4314" spans="2:3" x14ac:dyDescent="0.25">
      <c r="B4314" s="2" t="s">
        <v>1954</v>
      </c>
      <c r="C4314" s="4">
        <v>11285.765300000001</v>
      </c>
    </row>
    <row r="4315" spans="2:3" x14ac:dyDescent="0.25">
      <c r="B4315" s="2" t="s">
        <v>1312</v>
      </c>
      <c r="C4315" s="4">
        <v>11281.0013</v>
      </c>
    </row>
    <row r="4316" spans="2:3" x14ac:dyDescent="0.25">
      <c r="B4316" s="2" t="s">
        <v>5303</v>
      </c>
      <c r="C4316" s="4">
        <v>11279.167299999999</v>
      </c>
    </row>
    <row r="4317" spans="2:3" x14ac:dyDescent="0.25">
      <c r="B4317" s="2" t="s">
        <v>5304</v>
      </c>
      <c r="C4317" s="4">
        <v>11277.1325</v>
      </c>
    </row>
    <row r="4318" spans="2:3" x14ac:dyDescent="0.25">
      <c r="B4318" s="2" t="s">
        <v>642</v>
      </c>
      <c r="C4318" s="4">
        <v>11276.2745</v>
      </c>
    </row>
    <row r="4319" spans="2:3" x14ac:dyDescent="0.25">
      <c r="B4319" s="2" t="s">
        <v>5305</v>
      </c>
      <c r="C4319" s="4">
        <v>11273.654699999999</v>
      </c>
    </row>
    <row r="4320" spans="2:3" x14ac:dyDescent="0.25">
      <c r="B4320" s="2" t="s">
        <v>5306</v>
      </c>
      <c r="C4320" s="4">
        <v>11272.574199999999</v>
      </c>
    </row>
    <row r="4321" spans="2:3" x14ac:dyDescent="0.25">
      <c r="B4321" s="2" t="s">
        <v>2078</v>
      </c>
      <c r="C4321" s="4">
        <v>11271.339100000001</v>
      </c>
    </row>
    <row r="4322" spans="2:3" x14ac:dyDescent="0.25">
      <c r="B4322" s="2" t="s">
        <v>986</v>
      </c>
      <c r="C4322" s="4">
        <v>11264.500500000002</v>
      </c>
    </row>
    <row r="4323" spans="2:3" x14ac:dyDescent="0.25">
      <c r="B4323" s="2" t="s">
        <v>5307</v>
      </c>
      <c r="C4323" s="4">
        <v>11263.403399999999</v>
      </c>
    </row>
    <row r="4324" spans="2:3" x14ac:dyDescent="0.25">
      <c r="B4324" s="2" t="s">
        <v>732</v>
      </c>
      <c r="C4324" s="4">
        <v>11255.881000000001</v>
      </c>
    </row>
    <row r="4325" spans="2:3" x14ac:dyDescent="0.25">
      <c r="B4325" s="2" t="s">
        <v>5308</v>
      </c>
      <c r="C4325" s="4">
        <v>11255.806399999999</v>
      </c>
    </row>
    <row r="4326" spans="2:3" x14ac:dyDescent="0.25">
      <c r="B4326" s="2" t="s">
        <v>5309</v>
      </c>
      <c r="C4326" s="4">
        <v>11255.806399999999</v>
      </c>
    </row>
    <row r="4327" spans="2:3" x14ac:dyDescent="0.25">
      <c r="B4327" s="2" t="s">
        <v>5310</v>
      </c>
      <c r="C4327" s="4">
        <v>11255.806399999999</v>
      </c>
    </row>
    <row r="4328" spans="2:3" x14ac:dyDescent="0.25">
      <c r="B4328" s="2" t="s">
        <v>5311</v>
      </c>
      <c r="C4328" s="4">
        <v>11255.806399999999</v>
      </c>
    </row>
    <row r="4329" spans="2:3" x14ac:dyDescent="0.25">
      <c r="B4329" s="2" t="s">
        <v>5312</v>
      </c>
      <c r="C4329" s="4">
        <v>11255.806399999999</v>
      </c>
    </row>
    <row r="4330" spans="2:3" x14ac:dyDescent="0.25">
      <c r="B4330" s="2" t="s">
        <v>5313</v>
      </c>
      <c r="C4330" s="4">
        <v>11255.806399999999</v>
      </c>
    </row>
    <row r="4331" spans="2:3" x14ac:dyDescent="0.25">
      <c r="B4331" s="2" t="s">
        <v>5314</v>
      </c>
      <c r="C4331" s="4">
        <v>11255.806399999999</v>
      </c>
    </row>
    <row r="4332" spans="2:3" x14ac:dyDescent="0.25">
      <c r="B4332" s="2" t="s">
        <v>5315</v>
      </c>
      <c r="C4332" s="4">
        <v>11255.806399999999</v>
      </c>
    </row>
    <row r="4333" spans="2:3" x14ac:dyDescent="0.25">
      <c r="B4333" s="2" t="s">
        <v>1346</v>
      </c>
      <c r="C4333" s="4">
        <v>11255.806399999999</v>
      </c>
    </row>
    <row r="4334" spans="2:3" x14ac:dyDescent="0.25">
      <c r="B4334" s="2" t="s">
        <v>5316</v>
      </c>
      <c r="C4334" s="4">
        <v>11255.806399999999</v>
      </c>
    </row>
    <row r="4335" spans="2:3" x14ac:dyDescent="0.25">
      <c r="B4335" s="2" t="s">
        <v>362</v>
      </c>
      <c r="C4335" s="4">
        <v>11255.806399999999</v>
      </c>
    </row>
    <row r="4336" spans="2:3" x14ac:dyDescent="0.25">
      <c r="B4336" s="2" t="s">
        <v>5317</v>
      </c>
      <c r="C4336" s="4">
        <v>11255.806399999999</v>
      </c>
    </row>
    <row r="4337" spans="2:3" x14ac:dyDescent="0.25">
      <c r="B4337" s="2" t="s">
        <v>5318</v>
      </c>
      <c r="C4337" s="4">
        <v>11255.806399999999</v>
      </c>
    </row>
    <row r="4338" spans="2:3" x14ac:dyDescent="0.25">
      <c r="B4338" s="2" t="s">
        <v>5319</v>
      </c>
      <c r="C4338" s="4">
        <v>11253.698200000001</v>
      </c>
    </row>
    <row r="4339" spans="2:3" x14ac:dyDescent="0.25">
      <c r="B4339" s="2" t="s">
        <v>5320</v>
      </c>
      <c r="C4339" s="4">
        <v>11250.200199999999</v>
      </c>
    </row>
    <row r="4340" spans="2:3" x14ac:dyDescent="0.25">
      <c r="B4340" s="2" t="s">
        <v>5321</v>
      </c>
      <c r="C4340" s="4">
        <v>11248.457</v>
      </c>
    </row>
    <row r="4341" spans="2:3" x14ac:dyDescent="0.25">
      <c r="B4341" s="2" t="s">
        <v>855</v>
      </c>
      <c r="C4341" s="4">
        <v>11247.034</v>
      </c>
    </row>
    <row r="4342" spans="2:3" x14ac:dyDescent="0.25">
      <c r="B4342" s="2" t="s">
        <v>5322</v>
      </c>
      <c r="C4342" s="4">
        <v>11240.401300000001</v>
      </c>
    </row>
    <row r="4343" spans="2:3" x14ac:dyDescent="0.25">
      <c r="B4343" s="2" t="s">
        <v>5323</v>
      </c>
      <c r="C4343" s="4">
        <v>11239.9504</v>
      </c>
    </row>
    <row r="4344" spans="2:3" x14ac:dyDescent="0.25">
      <c r="B4344" s="2" t="s">
        <v>5324</v>
      </c>
      <c r="C4344" s="4">
        <v>11236.109800000002</v>
      </c>
    </row>
    <row r="4345" spans="2:3" x14ac:dyDescent="0.25">
      <c r="B4345" s="2" t="s">
        <v>2015</v>
      </c>
      <c r="C4345" s="4">
        <v>11235.722799999998</v>
      </c>
    </row>
    <row r="4346" spans="2:3" x14ac:dyDescent="0.25">
      <c r="B4346" s="2" t="s">
        <v>5325</v>
      </c>
      <c r="C4346" s="4">
        <v>11234.8531</v>
      </c>
    </row>
    <row r="4347" spans="2:3" x14ac:dyDescent="0.25">
      <c r="B4347" s="2" t="s">
        <v>686</v>
      </c>
      <c r="C4347" s="4">
        <v>11234.142599999999</v>
      </c>
    </row>
    <row r="4348" spans="2:3" x14ac:dyDescent="0.25">
      <c r="B4348" s="2" t="s">
        <v>5326</v>
      </c>
      <c r="C4348" s="4">
        <v>11229.788999999997</v>
      </c>
    </row>
    <row r="4349" spans="2:3" x14ac:dyDescent="0.25">
      <c r="B4349" s="2" t="s">
        <v>5327</v>
      </c>
      <c r="C4349" s="4">
        <v>11224.621599999999</v>
      </c>
    </row>
    <row r="4350" spans="2:3" x14ac:dyDescent="0.25">
      <c r="B4350" s="2" t="s">
        <v>5328</v>
      </c>
      <c r="C4350" s="4">
        <v>11224.418</v>
      </c>
    </row>
    <row r="4351" spans="2:3" x14ac:dyDescent="0.25">
      <c r="B4351" s="2" t="s">
        <v>5329</v>
      </c>
      <c r="C4351" s="4">
        <v>11217.547</v>
      </c>
    </row>
    <row r="4352" spans="2:3" x14ac:dyDescent="0.25">
      <c r="B4352" s="2" t="s">
        <v>5330</v>
      </c>
      <c r="C4352" s="4">
        <v>11215.1594</v>
      </c>
    </row>
    <row r="4353" spans="2:3" x14ac:dyDescent="0.25">
      <c r="B4353" s="2" t="s">
        <v>5331</v>
      </c>
      <c r="C4353" s="4">
        <v>11214.6229</v>
      </c>
    </row>
    <row r="4354" spans="2:3" x14ac:dyDescent="0.25">
      <c r="B4354" s="2" t="s">
        <v>5332</v>
      </c>
      <c r="C4354" s="4">
        <v>11214.060500000001</v>
      </c>
    </row>
    <row r="4355" spans="2:3" x14ac:dyDescent="0.25">
      <c r="B4355" s="2" t="s">
        <v>5333</v>
      </c>
      <c r="C4355" s="4">
        <v>11214.0339</v>
      </c>
    </row>
    <row r="4356" spans="2:3" x14ac:dyDescent="0.25">
      <c r="B4356" s="2" t="s">
        <v>5334</v>
      </c>
      <c r="C4356" s="4">
        <v>11211.669699999999</v>
      </c>
    </row>
    <row r="4357" spans="2:3" x14ac:dyDescent="0.25">
      <c r="B4357" s="2" t="s">
        <v>5335</v>
      </c>
      <c r="C4357" s="4">
        <v>11210.8585</v>
      </c>
    </row>
    <row r="4358" spans="2:3" x14ac:dyDescent="0.25">
      <c r="B4358" s="2" t="s">
        <v>293</v>
      </c>
      <c r="C4358" s="4">
        <v>11197.716999999999</v>
      </c>
    </row>
    <row r="4359" spans="2:3" x14ac:dyDescent="0.25">
      <c r="B4359" s="2" t="s">
        <v>1730</v>
      </c>
      <c r="C4359" s="4">
        <v>11197.314900000001</v>
      </c>
    </row>
    <row r="4360" spans="2:3" x14ac:dyDescent="0.25">
      <c r="B4360" s="2" t="s">
        <v>1505</v>
      </c>
      <c r="C4360" s="4">
        <v>11195.650299999999</v>
      </c>
    </row>
    <row r="4361" spans="2:3" x14ac:dyDescent="0.25">
      <c r="B4361" s="2" t="s">
        <v>5336</v>
      </c>
      <c r="C4361" s="4">
        <v>11195.333299999998</v>
      </c>
    </row>
    <row r="4362" spans="2:3" x14ac:dyDescent="0.25">
      <c r="B4362" s="2" t="s">
        <v>1165</v>
      </c>
      <c r="C4362" s="4">
        <v>11191.4231</v>
      </c>
    </row>
    <row r="4363" spans="2:3" x14ac:dyDescent="0.25">
      <c r="B4363" s="2" t="s">
        <v>5337</v>
      </c>
      <c r="C4363" s="4">
        <v>11190.128499999999</v>
      </c>
    </row>
    <row r="4364" spans="2:3" x14ac:dyDescent="0.25">
      <c r="B4364" s="2" t="s">
        <v>2094</v>
      </c>
      <c r="C4364" s="4">
        <v>11185.7003</v>
      </c>
    </row>
    <row r="4365" spans="2:3" x14ac:dyDescent="0.25">
      <c r="B4365" s="2" t="s">
        <v>5338</v>
      </c>
      <c r="C4365" s="4">
        <v>11178.630799999999</v>
      </c>
    </row>
    <row r="4366" spans="2:3" x14ac:dyDescent="0.25">
      <c r="B4366" s="2" t="s">
        <v>5339</v>
      </c>
      <c r="C4366" s="4">
        <v>11176.044399999999</v>
      </c>
    </row>
    <row r="4367" spans="2:3" x14ac:dyDescent="0.25">
      <c r="B4367" s="2" t="s">
        <v>1174</v>
      </c>
      <c r="C4367" s="4">
        <v>11170.697099999999</v>
      </c>
    </row>
    <row r="4368" spans="2:3" x14ac:dyDescent="0.25">
      <c r="B4368" s="2" t="s">
        <v>2488</v>
      </c>
      <c r="C4368" s="4">
        <v>11164.395</v>
      </c>
    </row>
    <row r="4369" spans="2:3" x14ac:dyDescent="0.25">
      <c r="B4369" s="2" t="s">
        <v>5340</v>
      </c>
      <c r="C4369" s="4">
        <v>11157.1728</v>
      </c>
    </row>
    <row r="4370" spans="2:3" x14ac:dyDescent="0.25">
      <c r="B4370" s="2" t="s">
        <v>5341</v>
      </c>
      <c r="C4370" s="4">
        <v>11156.469799999999</v>
      </c>
    </row>
    <row r="4371" spans="2:3" x14ac:dyDescent="0.25">
      <c r="B4371" s="2" t="s">
        <v>5342</v>
      </c>
      <c r="C4371" s="4">
        <v>11155.0476</v>
      </c>
    </row>
    <row r="4372" spans="2:3" x14ac:dyDescent="0.25">
      <c r="B4372" s="2" t="s">
        <v>5343</v>
      </c>
      <c r="C4372" s="4">
        <v>11154.1407</v>
      </c>
    </row>
    <row r="4373" spans="2:3" x14ac:dyDescent="0.25">
      <c r="B4373" s="2" t="s">
        <v>5344</v>
      </c>
      <c r="C4373" s="4">
        <v>11151.249299999999</v>
      </c>
    </row>
    <row r="4374" spans="2:3" x14ac:dyDescent="0.25">
      <c r="B4374" s="2" t="s">
        <v>5345</v>
      </c>
      <c r="C4374" s="4">
        <v>11147.7544</v>
      </c>
    </row>
    <row r="4375" spans="2:3" x14ac:dyDescent="0.25">
      <c r="B4375" s="2" t="s">
        <v>2321</v>
      </c>
      <c r="C4375" s="4">
        <v>11147.5808</v>
      </c>
    </row>
    <row r="4376" spans="2:3" x14ac:dyDescent="0.25">
      <c r="B4376" s="2" t="s">
        <v>1320</v>
      </c>
      <c r="C4376" s="4">
        <v>11144.2356</v>
      </c>
    </row>
    <row r="4377" spans="2:3" x14ac:dyDescent="0.25">
      <c r="B4377" s="2" t="s">
        <v>5346</v>
      </c>
      <c r="C4377" s="4">
        <v>11142.6837</v>
      </c>
    </row>
    <row r="4378" spans="2:3" x14ac:dyDescent="0.25">
      <c r="B4378" s="2" t="s">
        <v>5347</v>
      </c>
      <c r="C4378" s="4">
        <v>11140.035</v>
      </c>
    </row>
    <row r="4379" spans="2:3" x14ac:dyDescent="0.25">
      <c r="B4379" s="2" t="s">
        <v>5348</v>
      </c>
      <c r="C4379" s="4">
        <v>11135.484999999999</v>
      </c>
    </row>
    <row r="4380" spans="2:3" x14ac:dyDescent="0.25">
      <c r="B4380" s="2" t="s">
        <v>5349</v>
      </c>
      <c r="C4380" s="4">
        <v>11132.64</v>
      </c>
    </row>
    <row r="4381" spans="2:3" x14ac:dyDescent="0.25">
      <c r="B4381" s="2" t="s">
        <v>5350</v>
      </c>
      <c r="C4381" s="4">
        <v>11132.64</v>
      </c>
    </row>
    <row r="4382" spans="2:3" x14ac:dyDescent="0.25">
      <c r="B4382" s="2" t="s">
        <v>5351</v>
      </c>
      <c r="C4382" s="4">
        <v>11132.64</v>
      </c>
    </row>
    <row r="4383" spans="2:3" x14ac:dyDescent="0.25">
      <c r="B4383" s="2" t="s">
        <v>5352</v>
      </c>
      <c r="C4383" s="4">
        <v>11132.64</v>
      </c>
    </row>
    <row r="4384" spans="2:3" x14ac:dyDescent="0.25">
      <c r="B4384" s="2" t="s">
        <v>5353</v>
      </c>
      <c r="C4384" s="4">
        <v>11132.64</v>
      </c>
    </row>
    <row r="4385" spans="2:3" x14ac:dyDescent="0.25">
      <c r="B4385" s="2" t="s">
        <v>5354</v>
      </c>
      <c r="C4385" s="4">
        <v>11132.64</v>
      </c>
    </row>
    <row r="4386" spans="2:3" x14ac:dyDescent="0.25">
      <c r="B4386" s="2" t="s">
        <v>1491</v>
      </c>
      <c r="C4386" s="4">
        <v>11128.9216</v>
      </c>
    </row>
    <row r="4387" spans="2:3" x14ac:dyDescent="0.25">
      <c r="B4387" s="2" t="s">
        <v>5355</v>
      </c>
      <c r="C4387" s="4">
        <v>11125.1716</v>
      </c>
    </row>
    <row r="4388" spans="2:3" x14ac:dyDescent="0.25">
      <c r="B4388" s="2" t="s">
        <v>5356</v>
      </c>
      <c r="C4388" s="4">
        <v>11118.316499999999</v>
      </c>
    </row>
    <row r="4389" spans="2:3" x14ac:dyDescent="0.25">
      <c r="B4389" s="2" t="s">
        <v>5357</v>
      </c>
      <c r="C4389" s="4">
        <v>11110.3333</v>
      </c>
    </row>
    <row r="4390" spans="2:3" x14ac:dyDescent="0.25">
      <c r="B4390" s="2" t="s">
        <v>2733</v>
      </c>
      <c r="C4390" s="4">
        <v>11107.653700000001</v>
      </c>
    </row>
    <row r="4391" spans="2:3" x14ac:dyDescent="0.25">
      <c r="B4391" s="2" t="s">
        <v>5358</v>
      </c>
      <c r="C4391" s="4">
        <v>11105.823399999999</v>
      </c>
    </row>
    <row r="4392" spans="2:3" x14ac:dyDescent="0.25">
      <c r="B4392" s="2" t="s">
        <v>2671</v>
      </c>
      <c r="C4392" s="4">
        <v>11104.693799999999</v>
      </c>
    </row>
    <row r="4393" spans="2:3" x14ac:dyDescent="0.25">
      <c r="B4393" s="2" t="s">
        <v>2794</v>
      </c>
      <c r="C4393" s="4">
        <v>11103.8043</v>
      </c>
    </row>
    <row r="4394" spans="2:3" x14ac:dyDescent="0.25">
      <c r="B4394" s="2" t="s">
        <v>5359</v>
      </c>
      <c r="C4394" s="4">
        <v>11101.747500000001</v>
      </c>
    </row>
    <row r="4395" spans="2:3" x14ac:dyDescent="0.25">
      <c r="B4395" s="2" t="s">
        <v>5360</v>
      </c>
      <c r="C4395" s="4">
        <v>11101.329400000001</v>
      </c>
    </row>
    <row r="4396" spans="2:3" x14ac:dyDescent="0.25">
      <c r="B4396" s="2" t="s">
        <v>5361</v>
      </c>
      <c r="C4396" s="4">
        <v>11100.372799999999</v>
      </c>
    </row>
    <row r="4397" spans="2:3" x14ac:dyDescent="0.25">
      <c r="B4397" s="2" t="s">
        <v>5362</v>
      </c>
      <c r="C4397" s="4">
        <v>11099.467699999999</v>
      </c>
    </row>
    <row r="4398" spans="2:3" x14ac:dyDescent="0.25">
      <c r="B4398" s="2" t="s">
        <v>241</v>
      </c>
      <c r="C4398" s="4">
        <v>11094.763199999999</v>
      </c>
    </row>
    <row r="4399" spans="2:3" x14ac:dyDescent="0.25">
      <c r="B4399" s="2" t="s">
        <v>2605</v>
      </c>
      <c r="C4399" s="4">
        <v>11094.2518</v>
      </c>
    </row>
    <row r="4400" spans="2:3" x14ac:dyDescent="0.25">
      <c r="B4400" s="2" t="s">
        <v>5363</v>
      </c>
      <c r="C4400" s="4">
        <v>11093.987999999999</v>
      </c>
    </row>
    <row r="4401" spans="2:3" x14ac:dyDescent="0.25">
      <c r="B4401" s="2" t="s">
        <v>5364</v>
      </c>
      <c r="C4401" s="4">
        <v>11093.8881</v>
      </c>
    </row>
    <row r="4402" spans="2:3" x14ac:dyDescent="0.25">
      <c r="B4402" s="2" t="s">
        <v>2242</v>
      </c>
      <c r="C4402" s="4">
        <v>11092.589199999997</v>
      </c>
    </row>
    <row r="4403" spans="2:3" x14ac:dyDescent="0.25">
      <c r="B4403" s="2" t="s">
        <v>5365</v>
      </c>
      <c r="C4403" s="4">
        <v>11091.388199999999</v>
      </c>
    </row>
    <row r="4404" spans="2:3" x14ac:dyDescent="0.25">
      <c r="B4404" s="2" t="s">
        <v>5366</v>
      </c>
      <c r="C4404" s="4">
        <v>11088.429599999999</v>
      </c>
    </row>
    <row r="4405" spans="2:3" x14ac:dyDescent="0.25">
      <c r="B4405" s="2" t="s">
        <v>5367</v>
      </c>
      <c r="C4405" s="4">
        <v>11087.289500000001</v>
      </c>
    </row>
    <row r="4406" spans="2:3" x14ac:dyDescent="0.25">
      <c r="B4406" s="2" t="s">
        <v>562</v>
      </c>
      <c r="C4406" s="4">
        <v>11084.7855</v>
      </c>
    </row>
    <row r="4407" spans="2:3" x14ac:dyDescent="0.25">
      <c r="B4407" s="2" t="s">
        <v>1192</v>
      </c>
      <c r="C4407" s="4">
        <v>11083.568800000001</v>
      </c>
    </row>
    <row r="4408" spans="2:3" x14ac:dyDescent="0.25">
      <c r="B4408" s="2" t="s">
        <v>1847</v>
      </c>
      <c r="C4408" s="4">
        <v>11082.707</v>
      </c>
    </row>
    <row r="4409" spans="2:3" x14ac:dyDescent="0.25">
      <c r="B4409" s="2" t="s">
        <v>5368</v>
      </c>
      <c r="C4409" s="4">
        <v>11081.4365</v>
      </c>
    </row>
    <row r="4410" spans="2:3" x14ac:dyDescent="0.25">
      <c r="B4410" s="2" t="s">
        <v>5369</v>
      </c>
      <c r="C4410" s="4">
        <v>11080.310799999999</v>
      </c>
    </row>
    <row r="4411" spans="2:3" x14ac:dyDescent="0.25">
      <c r="B4411" s="2" t="s">
        <v>2106</v>
      </c>
      <c r="C4411" s="4">
        <v>11076.1944</v>
      </c>
    </row>
    <row r="4412" spans="2:3" x14ac:dyDescent="0.25">
      <c r="B4412" s="2" t="s">
        <v>491</v>
      </c>
      <c r="C4412" s="4">
        <v>11073.146699999999</v>
      </c>
    </row>
    <row r="4413" spans="2:3" x14ac:dyDescent="0.25">
      <c r="B4413" s="2" t="s">
        <v>5370</v>
      </c>
      <c r="C4413" s="4">
        <v>11072.873899999999</v>
      </c>
    </row>
    <row r="4414" spans="2:3" x14ac:dyDescent="0.25">
      <c r="B4414" s="2" t="s">
        <v>5371</v>
      </c>
      <c r="C4414" s="4">
        <v>11070.430899999999</v>
      </c>
    </row>
    <row r="4415" spans="2:3" x14ac:dyDescent="0.25">
      <c r="B4415" s="2" t="s">
        <v>5372</v>
      </c>
      <c r="C4415" s="4">
        <v>11069.1692</v>
      </c>
    </row>
    <row r="4416" spans="2:3" x14ac:dyDescent="0.25">
      <c r="B4416" s="2" t="s">
        <v>2236</v>
      </c>
      <c r="C4416" s="4">
        <v>11065.428900000001</v>
      </c>
    </row>
    <row r="4417" spans="2:3" x14ac:dyDescent="0.25">
      <c r="B4417" s="2" t="s">
        <v>1103</v>
      </c>
      <c r="C4417" s="4">
        <v>11063.261</v>
      </c>
    </row>
    <row r="4418" spans="2:3" x14ac:dyDescent="0.25">
      <c r="B4418" s="2" t="s">
        <v>5373</v>
      </c>
      <c r="C4418" s="4">
        <v>11063.2006</v>
      </c>
    </row>
    <row r="4419" spans="2:3" x14ac:dyDescent="0.25">
      <c r="B4419" s="2" t="s">
        <v>5374</v>
      </c>
      <c r="C4419" s="4">
        <v>11061.521499999999</v>
      </c>
    </row>
    <row r="4420" spans="2:3" x14ac:dyDescent="0.25">
      <c r="B4420" s="2" t="s">
        <v>5375</v>
      </c>
      <c r="C4420" s="4">
        <v>11052.3932</v>
      </c>
    </row>
    <row r="4421" spans="2:3" x14ac:dyDescent="0.25">
      <c r="B4421" s="2" t="s">
        <v>5376</v>
      </c>
      <c r="C4421" s="4">
        <v>11049.713599999999</v>
      </c>
    </row>
    <row r="4422" spans="2:3" x14ac:dyDescent="0.25">
      <c r="B4422" s="2" t="s">
        <v>5377</v>
      </c>
      <c r="C4422" s="4">
        <v>11049.121999999999</v>
      </c>
    </row>
    <row r="4423" spans="2:3" x14ac:dyDescent="0.25">
      <c r="B4423" s="2" t="s">
        <v>5378</v>
      </c>
      <c r="C4423" s="4">
        <v>11043.357599999999</v>
      </c>
    </row>
    <row r="4424" spans="2:3" x14ac:dyDescent="0.25">
      <c r="B4424" s="2" t="s">
        <v>5379</v>
      </c>
      <c r="C4424" s="4">
        <v>11042.664000000001</v>
      </c>
    </row>
    <row r="4425" spans="2:3" x14ac:dyDescent="0.25">
      <c r="B4425" s="2" t="s">
        <v>5380</v>
      </c>
      <c r="C4425" s="4">
        <v>11030.4887</v>
      </c>
    </row>
    <row r="4426" spans="2:3" x14ac:dyDescent="0.25">
      <c r="B4426" s="2" t="s">
        <v>5381</v>
      </c>
      <c r="C4426" s="4">
        <v>11030.195899999999</v>
      </c>
    </row>
    <row r="4427" spans="2:3" x14ac:dyDescent="0.25">
      <c r="B4427" s="2" t="s">
        <v>5382</v>
      </c>
      <c r="C4427" s="4">
        <v>11030.1224</v>
      </c>
    </row>
    <row r="4428" spans="2:3" x14ac:dyDescent="0.25">
      <c r="B4428" s="2" t="s">
        <v>993</v>
      </c>
      <c r="C4428" s="4">
        <v>11022.527899999997</v>
      </c>
    </row>
    <row r="4429" spans="2:3" x14ac:dyDescent="0.25">
      <c r="B4429" s="2" t="s">
        <v>5383</v>
      </c>
      <c r="C4429" s="4">
        <v>11017.028700000001</v>
      </c>
    </row>
    <row r="4430" spans="2:3" x14ac:dyDescent="0.25">
      <c r="B4430" s="2" t="s">
        <v>5384</v>
      </c>
      <c r="C4430" s="4">
        <v>11011.359199999999</v>
      </c>
    </row>
    <row r="4431" spans="2:3" x14ac:dyDescent="0.25">
      <c r="B4431" s="2" t="s">
        <v>5385</v>
      </c>
      <c r="C4431" s="4">
        <v>11011.068499999999</v>
      </c>
    </row>
    <row r="4432" spans="2:3" x14ac:dyDescent="0.25">
      <c r="B4432" s="2" t="s">
        <v>5386</v>
      </c>
      <c r="C4432" s="4">
        <v>11008.171999999999</v>
      </c>
    </row>
    <row r="4433" spans="2:3" x14ac:dyDescent="0.25">
      <c r="B4433" s="2" t="s">
        <v>1515</v>
      </c>
      <c r="C4433" s="4">
        <v>11005.3202</v>
      </c>
    </row>
    <row r="4434" spans="2:3" x14ac:dyDescent="0.25">
      <c r="B4434" s="2" t="s">
        <v>1650</v>
      </c>
      <c r="C4434" s="4">
        <v>10999.404699999999</v>
      </c>
    </row>
    <row r="4435" spans="2:3" x14ac:dyDescent="0.25">
      <c r="B4435" s="2" t="s">
        <v>5387</v>
      </c>
      <c r="C4435" s="4">
        <v>10994.5677</v>
      </c>
    </row>
    <row r="4436" spans="2:3" x14ac:dyDescent="0.25">
      <c r="B4436" s="2" t="s">
        <v>5388</v>
      </c>
      <c r="C4436" s="4">
        <v>10993.1898</v>
      </c>
    </row>
    <row r="4437" spans="2:3" x14ac:dyDescent="0.25">
      <c r="B4437" s="2" t="s">
        <v>2722</v>
      </c>
      <c r="C4437" s="4">
        <v>10992.197400000001</v>
      </c>
    </row>
    <row r="4438" spans="2:3" x14ac:dyDescent="0.25">
      <c r="B4438" s="2" t="s">
        <v>5389</v>
      </c>
      <c r="C4438" s="4">
        <v>10986.972599999999</v>
      </c>
    </row>
    <row r="4439" spans="2:3" x14ac:dyDescent="0.25">
      <c r="B4439" s="2" t="s">
        <v>5390</v>
      </c>
      <c r="C4439" s="4">
        <v>10985.798000000001</v>
      </c>
    </row>
    <row r="4440" spans="2:3" x14ac:dyDescent="0.25">
      <c r="B4440" s="2" t="s">
        <v>653</v>
      </c>
      <c r="C4440" s="4">
        <v>10979.1021</v>
      </c>
    </row>
    <row r="4441" spans="2:3" x14ac:dyDescent="0.25">
      <c r="B4441" s="2" t="s">
        <v>5391</v>
      </c>
      <c r="C4441" s="4">
        <v>10978.911099999999</v>
      </c>
    </row>
    <row r="4442" spans="2:3" x14ac:dyDescent="0.25">
      <c r="B4442" s="2" t="s">
        <v>586</v>
      </c>
      <c r="C4442" s="4">
        <v>10974.9161</v>
      </c>
    </row>
    <row r="4443" spans="2:3" x14ac:dyDescent="0.25">
      <c r="B4443" s="2" t="s">
        <v>2487</v>
      </c>
      <c r="C4443" s="4">
        <v>10972.9424</v>
      </c>
    </row>
    <row r="4444" spans="2:3" x14ac:dyDescent="0.25">
      <c r="B4444" s="2" t="s">
        <v>1158</v>
      </c>
      <c r="C4444" s="4">
        <v>10969.168100000003</v>
      </c>
    </row>
    <row r="4445" spans="2:3" x14ac:dyDescent="0.25">
      <c r="B4445" s="2" t="s">
        <v>5392</v>
      </c>
      <c r="C4445" s="4">
        <v>10967.476999999999</v>
      </c>
    </row>
    <row r="4446" spans="2:3" x14ac:dyDescent="0.25">
      <c r="B4446" s="2" t="s">
        <v>5393</v>
      </c>
      <c r="C4446" s="4">
        <v>10967.229299999999</v>
      </c>
    </row>
    <row r="4447" spans="2:3" x14ac:dyDescent="0.25">
      <c r="B4447" s="2" t="s">
        <v>5394</v>
      </c>
      <c r="C4447" s="4">
        <v>10965.1142</v>
      </c>
    </row>
    <row r="4448" spans="2:3" x14ac:dyDescent="0.25">
      <c r="B4448" s="2" t="s">
        <v>5395</v>
      </c>
      <c r="C4448" s="4">
        <v>10960.668299999999</v>
      </c>
    </row>
    <row r="4449" spans="2:3" x14ac:dyDescent="0.25">
      <c r="B4449" s="2" t="s">
        <v>5396</v>
      </c>
      <c r="C4449" s="4">
        <v>10959.791299999999</v>
      </c>
    </row>
    <row r="4450" spans="2:3" x14ac:dyDescent="0.25">
      <c r="B4450" s="2" t="s">
        <v>142</v>
      </c>
      <c r="C4450" s="4">
        <v>10959.7258</v>
      </c>
    </row>
    <row r="4451" spans="2:3" x14ac:dyDescent="0.25">
      <c r="B4451" s="2" t="s">
        <v>5397</v>
      </c>
      <c r="C4451" s="4">
        <v>10952.6185</v>
      </c>
    </row>
    <row r="4452" spans="2:3" x14ac:dyDescent="0.25">
      <c r="B4452" s="2" t="s">
        <v>5398</v>
      </c>
      <c r="C4452" s="4">
        <v>10949.762199999999</v>
      </c>
    </row>
    <row r="4453" spans="2:3" x14ac:dyDescent="0.25">
      <c r="B4453" s="2" t="s">
        <v>5399</v>
      </c>
      <c r="C4453" s="4">
        <v>10945.3361</v>
      </c>
    </row>
    <row r="4454" spans="2:3" x14ac:dyDescent="0.25">
      <c r="B4454" s="2" t="s">
        <v>5400</v>
      </c>
      <c r="C4454" s="4">
        <v>10937.9917</v>
      </c>
    </row>
    <row r="4455" spans="2:3" x14ac:dyDescent="0.25">
      <c r="B4455" s="2" t="s">
        <v>5401</v>
      </c>
      <c r="C4455" s="4">
        <v>10935.085000000001</v>
      </c>
    </row>
    <row r="4456" spans="2:3" x14ac:dyDescent="0.25">
      <c r="B4456" s="2" t="s">
        <v>5402</v>
      </c>
      <c r="C4456" s="4">
        <v>10933.0969</v>
      </c>
    </row>
    <row r="4457" spans="2:3" x14ac:dyDescent="0.25">
      <c r="B4457" s="2" t="s">
        <v>411</v>
      </c>
      <c r="C4457" s="4">
        <v>10919.7359</v>
      </c>
    </row>
    <row r="4458" spans="2:3" x14ac:dyDescent="0.25">
      <c r="B4458" s="2" t="s">
        <v>2512</v>
      </c>
      <c r="C4458" s="4">
        <v>10916.929699999999</v>
      </c>
    </row>
    <row r="4459" spans="2:3" x14ac:dyDescent="0.25">
      <c r="B4459" s="2" t="s">
        <v>5403</v>
      </c>
      <c r="C4459" s="4">
        <v>10916.614500000001</v>
      </c>
    </row>
    <row r="4460" spans="2:3" x14ac:dyDescent="0.25">
      <c r="B4460" s="2" t="s">
        <v>5404</v>
      </c>
      <c r="C4460" s="4">
        <v>10914.482200000002</v>
      </c>
    </row>
    <row r="4461" spans="2:3" x14ac:dyDescent="0.25">
      <c r="B4461" s="2" t="s">
        <v>5405</v>
      </c>
      <c r="C4461" s="4">
        <v>10912.0188</v>
      </c>
    </row>
    <row r="4462" spans="2:3" x14ac:dyDescent="0.25">
      <c r="B4462" s="2" t="s">
        <v>5406</v>
      </c>
      <c r="C4462" s="4">
        <v>10909.7436</v>
      </c>
    </row>
    <row r="4463" spans="2:3" x14ac:dyDescent="0.25">
      <c r="B4463" s="2" t="s">
        <v>867</v>
      </c>
      <c r="C4463" s="4">
        <v>10909.108700000001</v>
      </c>
    </row>
    <row r="4464" spans="2:3" x14ac:dyDescent="0.25">
      <c r="B4464" s="2" t="s">
        <v>5407</v>
      </c>
      <c r="C4464" s="4">
        <v>10895.261699999999</v>
      </c>
    </row>
    <row r="4465" spans="2:3" x14ac:dyDescent="0.25">
      <c r="B4465" s="2" t="s">
        <v>5408</v>
      </c>
      <c r="C4465" s="4">
        <v>10894.113299999999</v>
      </c>
    </row>
    <row r="4466" spans="2:3" x14ac:dyDescent="0.25">
      <c r="B4466" s="2" t="s">
        <v>2438</v>
      </c>
      <c r="C4466" s="4">
        <v>10891.8393</v>
      </c>
    </row>
    <row r="4467" spans="2:3" x14ac:dyDescent="0.25">
      <c r="B4467" s="2" t="s">
        <v>2167</v>
      </c>
      <c r="C4467" s="4">
        <v>10890.784499999998</v>
      </c>
    </row>
    <row r="4468" spans="2:3" x14ac:dyDescent="0.25">
      <c r="B4468" s="2" t="s">
        <v>5409</v>
      </c>
      <c r="C4468" s="4">
        <v>10888.085499999999</v>
      </c>
    </row>
    <row r="4469" spans="2:3" x14ac:dyDescent="0.25">
      <c r="B4469" s="2" t="s">
        <v>5410</v>
      </c>
      <c r="C4469" s="4">
        <v>10876.234499999999</v>
      </c>
    </row>
    <row r="4470" spans="2:3" x14ac:dyDescent="0.25">
      <c r="B4470" s="2" t="s">
        <v>2214</v>
      </c>
      <c r="C4470" s="4">
        <v>10874.758000000002</v>
      </c>
    </row>
    <row r="4471" spans="2:3" x14ac:dyDescent="0.25">
      <c r="B4471" s="2" t="s">
        <v>5411</v>
      </c>
      <c r="C4471" s="4">
        <v>10872.283100000001</v>
      </c>
    </row>
    <row r="4472" spans="2:3" x14ac:dyDescent="0.25">
      <c r="B4472" s="2" t="s">
        <v>5412</v>
      </c>
      <c r="C4472" s="4">
        <v>10869.392599999999</v>
      </c>
    </row>
    <row r="4473" spans="2:3" x14ac:dyDescent="0.25">
      <c r="B4473" s="2" t="s">
        <v>2387</v>
      </c>
      <c r="C4473" s="4">
        <v>10869.0807</v>
      </c>
    </row>
    <row r="4474" spans="2:3" x14ac:dyDescent="0.25">
      <c r="B4474" s="2" t="s">
        <v>5413</v>
      </c>
      <c r="C4474" s="4">
        <v>10868.9697</v>
      </c>
    </row>
    <row r="4475" spans="2:3" x14ac:dyDescent="0.25">
      <c r="B4475" s="2" t="s">
        <v>1961</v>
      </c>
      <c r="C4475" s="4">
        <v>10865.732899999999</v>
      </c>
    </row>
    <row r="4476" spans="2:3" x14ac:dyDescent="0.25">
      <c r="B4476" s="2" t="s">
        <v>5414</v>
      </c>
      <c r="C4476" s="4">
        <v>10856.2466</v>
      </c>
    </row>
    <row r="4477" spans="2:3" x14ac:dyDescent="0.25">
      <c r="B4477" s="2" t="s">
        <v>480</v>
      </c>
      <c r="C4477" s="4">
        <v>10854.1556</v>
      </c>
    </row>
    <row r="4478" spans="2:3" x14ac:dyDescent="0.25">
      <c r="B4478" s="2" t="s">
        <v>5415</v>
      </c>
      <c r="C4478" s="4">
        <v>10852.5488</v>
      </c>
    </row>
    <row r="4479" spans="2:3" x14ac:dyDescent="0.25">
      <c r="B4479" s="2" t="s">
        <v>5416</v>
      </c>
      <c r="C4479" s="4">
        <v>10848.0098</v>
      </c>
    </row>
    <row r="4480" spans="2:3" x14ac:dyDescent="0.25">
      <c r="B4480" s="2" t="s">
        <v>5417</v>
      </c>
      <c r="C4480" s="4">
        <v>10842.7155</v>
      </c>
    </row>
    <row r="4481" spans="2:3" x14ac:dyDescent="0.25">
      <c r="B4481" s="2" t="s">
        <v>5418</v>
      </c>
      <c r="C4481" s="4">
        <v>10840.0591</v>
      </c>
    </row>
    <row r="4482" spans="2:3" x14ac:dyDescent="0.25">
      <c r="B4482" s="2" t="s">
        <v>528</v>
      </c>
      <c r="C4482" s="4">
        <v>10838.902900000001</v>
      </c>
    </row>
    <row r="4483" spans="2:3" x14ac:dyDescent="0.25">
      <c r="B4483" s="2" t="s">
        <v>5419</v>
      </c>
      <c r="C4483" s="4">
        <v>10838.593799999999</v>
      </c>
    </row>
    <row r="4484" spans="2:3" x14ac:dyDescent="0.25">
      <c r="B4484" s="2" t="s">
        <v>5420</v>
      </c>
      <c r="C4484" s="4">
        <v>10838.165499999999</v>
      </c>
    </row>
    <row r="4485" spans="2:3" x14ac:dyDescent="0.25">
      <c r="B4485" s="2" t="s">
        <v>5421</v>
      </c>
      <c r="C4485" s="4">
        <v>10833.856</v>
      </c>
    </row>
    <row r="4486" spans="2:3" x14ac:dyDescent="0.25">
      <c r="B4486" s="2" t="s">
        <v>5422</v>
      </c>
      <c r="C4486" s="4">
        <v>10827.322700000001</v>
      </c>
    </row>
    <row r="4487" spans="2:3" x14ac:dyDescent="0.25">
      <c r="B4487" s="2" t="s">
        <v>5423</v>
      </c>
      <c r="C4487" s="4">
        <v>10827.097399999999</v>
      </c>
    </row>
    <row r="4488" spans="2:3" x14ac:dyDescent="0.25">
      <c r="B4488" s="2" t="s">
        <v>5424</v>
      </c>
      <c r="C4488" s="4">
        <v>10825.5852</v>
      </c>
    </row>
    <row r="4489" spans="2:3" x14ac:dyDescent="0.25">
      <c r="B4489" s="2" t="s">
        <v>5425</v>
      </c>
      <c r="C4489" s="4">
        <v>10825.5852</v>
      </c>
    </row>
    <row r="4490" spans="2:3" x14ac:dyDescent="0.25">
      <c r="B4490" s="2" t="s">
        <v>5426</v>
      </c>
      <c r="C4490" s="4">
        <v>10821.154200000001</v>
      </c>
    </row>
    <row r="4491" spans="2:3" x14ac:dyDescent="0.25">
      <c r="B4491" s="2" t="s">
        <v>5427</v>
      </c>
      <c r="C4491" s="4">
        <v>10818.729500000001</v>
      </c>
    </row>
    <row r="4492" spans="2:3" x14ac:dyDescent="0.25">
      <c r="B4492" s="2" t="s">
        <v>5428</v>
      </c>
      <c r="C4492" s="4">
        <v>10816.8925</v>
      </c>
    </row>
    <row r="4493" spans="2:3" x14ac:dyDescent="0.25">
      <c r="B4493" s="2" t="s">
        <v>5429</v>
      </c>
      <c r="C4493" s="4">
        <v>10816.6459</v>
      </c>
    </row>
    <row r="4494" spans="2:3" x14ac:dyDescent="0.25">
      <c r="B4494" s="2" t="s">
        <v>5430</v>
      </c>
      <c r="C4494" s="4">
        <v>10815.780999999999</v>
      </c>
    </row>
    <row r="4495" spans="2:3" x14ac:dyDescent="0.25">
      <c r="B4495" s="2" t="s">
        <v>2177</v>
      </c>
      <c r="C4495" s="4">
        <v>10814.590400000001</v>
      </c>
    </row>
    <row r="4496" spans="2:3" x14ac:dyDescent="0.25">
      <c r="B4496" s="2" t="s">
        <v>5431</v>
      </c>
      <c r="C4496" s="4">
        <v>10803.431699999999</v>
      </c>
    </row>
    <row r="4497" spans="2:3" x14ac:dyDescent="0.25">
      <c r="B4497" s="2" t="s">
        <v>5432</v>
      </c>
      <c r="C4497" s="4">
        <v>10802.744400000001</v>
      </c>
    </row>
    <row r="4498" spans="2:3" x14ac:dyDescent="0.25">
      <c r="B4498" s="2" t="s">
        <v>1551</v>
      </c>
      <c r="C4498" s="4">
        <v>10802.019400000001</v>
      </c>
    </row>
    <row r="4499" spans="2:3" x14ac:dyDescent="0.25">
      <c r="B4499" s="2" t="s">
        <v>648</v>
      </c>
      <c r="C4499" s="4">
        <v>10801.106299999999</v>
      </c>
    </row>
    <row r="4500" spans="2:3" x14ac:dyDescent="0.25">
      <c r="B4500" s="2" t="s">
        <v>481</v>
      </c>
      <c r="C4500" s="4">
        <v>10798.9511</v>
      </c>
    </row>
    <row r="4501" spans="2:3" x14ac:dyDescent="0.25">
      <c r="B4501" s="2" t="s">
        <v>5433</v>
      </c>
      <c r="C4501" s="4">
        <v>10798.217199999999</v>
      </c>
    </row>
    <row r="4502" spans="2:3" x14ac:dyDescent="0.25">
      <c r="B4502" s="2" t="s">
        <v>1990</v>
      </c>
      <c r="C4502" s="4">
        <v>10795.622800000001</v>
      </c>
    </row>
    <row r="4503" spans="2:3" x14ac:dyDescent="0.25">
      <c r="B4503" s="2" t="s">
        <v>413</v>
      </c>
      <c r="C4503" s="4">
        <v>10795.2425</v>
      </c>
    </row>
    <row r="4504" spans="2:3" x14ac:dyDescent="0.25">
      <c r="B4504" s="2" t="s">
        <v>5434</v>
      </c>
      <c r="C4504" s="4">
        <v>10791.7953</v>
      </c>
    </row>
    <row r="4505" spans="2:3" x14ac:dyDescent="0.25">
      <c r="B4505" s="2" t="s">
        <v>517</v>
      </c>
      <c r="C4505" s="4">
        <v>10791.605799999999</v>
      </c>
    </row>
    <row r="4506" spans="2:3" x14ac:dyDescent="0.25">
      <c r="B4506" s="2" t="s">
        <v>5435</v>
      </c>
      <c r="C4506" s="4">
        <v>10785.119199999997</v>
      </c>
    </row>
    <row r="4507" spans="2:3" x14ac:dyDescent="0.25">
      <c r="B4507" s="2" t="s">
        <v>5436</v>
      </c>
      <c r="C4507" s="4">
        <v>10783.9645</v>
      </c>
    </row>
    <row r="4508" spans="2:3" x14ac:dyDescent="0.25">
      <c r="B4508" s="2" t="s">
        <v>5437</v>
      </c>
      <c r="C4508" s="4">
        <v>10783.594299999999</v>
      </c>
    </row>
    <row r="4509" spans="2:3" x14ac:dyDescent="0.25">
      <c r="B4509" s="2" t="s">
        <v>2201</v>
      </c>
      <c r="C4509" s="4">
        <v>10777.6576</v>
      </c>
    </row>
    <row r="4510" spans="2:3" x14ac:dyDescent="0.25">
      <c r="B4510" s="2" t="s">
        <v>5438</v>
      </c>
      <c r="C4510" s="4">
        <v>10777.3406</v>
      </c>
    </row>
    <row r="4511" spans="2:3" x14ac:dyDescent="0.25">
      <c r="B4511" s="2" t="s">
        <v>5439</v>
      </c>
      <c r="C4511" s="4">
        <v>10777.0044</v>
      </c>
    </row>
    <row r="4512" spans="2:3" x14ac:dyDescent="0.25">
      <c r="B4512" s="2" t="s">
        <v>5440</v>
      </c>
      <c r="C4512" s="4">
        <v>10775.9755</v>
      </c>
    </row>
    <row r="4513" spans="2:3" x14ac:dyDescent="0.25">
      <c r="B4513" s="2" t="s">
        <v>5441</v>
      </c>
      <c r="C4513" s="4">
        <v>10770.899399999998</v>
      </c>
    </row>
    <row r="4514" spans="2:3" x14ac:dyDescent="0.25">
      <c r="B4514" s="2" t="s">
        <v>1817</v>
      </c>
      <c r="C4514" s="4">
        <v>10766.713600000001</v>
      </c>
    </row>
    <row r="4515" spans="2:3" x14ac:dyDescent="0.25">
      <c r="B4515" s="2" t="s">
        <v>5442</v>
      </c>
      <c r="C4515" s="4">
        <v>10755.829299999999</v>
      </c>
    </row>
    <row r="4516" spans="2:3" x14ac:dyDescent="0.25">
      <c r="B4516" s="2" t="s">
        <v>5443</v>
      </c>
      <c r="C4516" s="4">
        <v>10755.3825</v>
      </c>
    </row>
    <row r="4517" spans="2:3" x14ac:dyDescent="0.25">
      <c r="B4517" s="2" t="s">
        <v>5444</v>
      </c>
      <c r="C4517" s="4">
        <v>10754.566999999999</v>
      </c>
    </row>
    <row r="4518" spans="2:3" x14ac:dyDescent="0.25">
      <c r="B4518" s="2" t="s">
        <v>1886</v>
      </c>
      <c r="C4518" s="4">
        <v>10739.696400000001</v>
      </c>
    </row>
    <row r="4519" spans="2:3" x14ac:dyDescent="0.25">
      <c r="B4519" s="2" t="s">
        <v>5445</v>
      </c>
      <c r="C4519" s="4">
        <v>10730.840099999999</v>
      </c>
    </row>
    <row r="4520" spans="2:3" x14ac:dyDescent="0.25">
      <c r="B4520" s="2" t="s">
        <v>5446</v>
      </c>
      <c r="C4520" s="4">
        <v>10727.010399999999</v>
      </c>
    </row>
    <row r="4521" spans="2:3" x14ac:dyDescent="0.25">
      <c r="B4521" s="2" t="s">
        <v>2434</v>
      </c>
      <c r="C4521" s="4">
        <v>10725.3629</v>
      </c>
    </row>
    <row r="4522" spans="2:3" x14ac:dyDescent="0.25">
      <c r="B4522" s="2" t="s">
        <v>5447</v>
      </c>
      <c r="C4522" s="4">
        <v>10724.9568</v>
      </c>
    </row>
    <row r="4523" spans="2:3" x14ac:dyDescent="0.25">
      <c r="B4523" s="2" t="s">
        <v>5448</v>
      </c>
      <c r="C4523" s="4">
        <v>10724.589</v>
      </c>
    </row>
    <row r="4524" spans="2:3" x14ac:dyDescent="0.25">
      <c r="B4524" s="2" t="s">
        <v>5449</v>
      </c>
      <c r="C4524" s="4">
        <v>10722.5785</v>
      </c>
    </row>
    <row r="4525" spans="2:3" x14ac:dyDescent="0.25">
      <c r="B4525" s="2" t="s">
        <v>5450</v>
      </c>
      <c r="C4525" s="4">
        <v>10720.820399999999</v>
      </c>
    </row>
    <row r="4526" spans="2:3" x14ac:dyDescent="0.25">
      <c r="B4526" s="2" t="s">
        <v>5451</v>
      </c>
      <c r="C4526" s="4">
        <v>10717.2721</v>
      </c>
    </row>
    <row r="4527" spans="2:3" x14ac:dyDescent="0.25">
      <c r="B4527" s="2" t="s">
        <v>751</v>
      </c>
      <c r="C4527" s="4">
        <v>10710.6594</v>
      </c>
    </row>
    <row r="4528" spans="2:3" x14ac:dyDescent="0.25">
      <c r="B4528" s="2" t="s">
        <v>2547</v>
      </c>
      <c r="C4528" s="4">
        <v>10706.739099999999</v>
      </c>
    </row>
    <row r="4529" spans="2:3" x14ac:dyDescent="0.25">
      <c r="B4529" s="2" t="s">
        <v>1597</v>
      </c>
      <c r="C4529" s="4">
        <v>10698.205900000001</v>
      </c>
    </row>
    <row r="4530" spans="2:3" x14ac:dyDescent="0.25">
      <c r="B4530" s="2" t="s">
        <v>931</v>
      </c>
      <c r="C4530" s="4">
        <v>10695.575199999999</v>
      </c>
    </row>
    <row r="4531" spans="2:3" x14ac:dyDescent="0.25">
      <c r="B4531" s="2" t="s">
        <v>5452</v>
      </c>
      <c r="C4531" s="4">
        <v>10693.007</v>
      </c>
    </row>
    <row r="4532" spans="2:3" x14ac:dyDescent="0.25">
      <c r="B4532" s="2" t="s">
        <v>5453</v>
      </c>
      <c r="C4532" s="4">
        <v>10689.3896</v>
      </c>
    </row>
    <row r="4533" spans="2:3" x14ac:dyDescent="0.25">
      <c r="B4533" s="2" t="s">
        <v>5454</v>
      </c>
      <c r="C4533" s="4">
        <v>10679.698</v>
      </c>
    </row>
    <row r="4534" spans="2:3" x14ac:dyDescent="0.25">
      <c r="B4534" s="2" t="s">
        <v>5455</v>
      </c>
      <c r="C4534" s="4">
        <v>10678.632600000001</v>
      </c>
    </row>
    <row r="4535" spans="2:3" x14ac:dyDescent="0.25">
      <c r="B4535" s="2" t="s">
        <v>2465</v>
      </c>
      <c r="C4535" s="4">
        <v>10678.400200000002</v>
      </c>
    </row>
    <row r="4536" spans="2:3" x14ac:dyDescent="0.25">
      <c r="B4536" s="2" t="s">
        <v>5456</v>
      </c>
      <c r="C4536" s="4">
        <v>10675.590099999999</v>
      </c>
    </row>
    <row r="4537" spans="2:3" x14ac:dyDescent="0.25">
      <c r="B4537" s="2" t="s">
        <v>1690</v>
      </c>
      <c r="C4537" s="4">
        <v>10669.4786</v>
      </c>
    </row>
    <row r="4538" spans="2:3" x14ac:dyDescent="0.25">
      <c r="B4538" s="2" t="s">
        <v>5457</v>
      </c>
      <c r="C4538" s="4">
        <v>10664.922500000001</v>
      </c>
    </row>
    <row r="4539" spans="2:3" x14ac:dyDescent="0.25">
      <c r="B4539" s="2" t="s">
        <v>5458</v>
      </c>
      <c r="C4539" s="4">
        <v>10662.8835</v>
      </c>
    </row>
    <row r="4540" spans="2:3" x14ac:dyDescent="0.25">
      <c r="B4540" s="2" t="s">
        <v>5459</v>
      </c>
      <c r="C4540" s="4">
        <v>10660.825199999999</v>
      </c>
    </row>
    <row r="4541" spans="2:3" x14ac:dyDescent="0.25">
      <c r="B4541" s="2" t="s">
        <v>5460</v>
      </c>
      <c r="C4541" s="4">
        <v>10656.7935</v>
      </c>
    </row>
    <row r="4542" spans="2:3" x14ac:dyDescent="0.25">
      <c r="B4542" s="2" t="s">
        <v>5461</v>
      </c>
      <c r="C4542" s="4">
        <v>10653.159599999999</v>
      </c>
    </row>
    <row r="4543" spans="2:3" x14ac:dyDescent="0.25">
      <c r="B4543" s="2" t="s">
        <v>5462</v>
      </c>
      <c r="C4543" s="4">
        <v>10652.097499999998</v>
      </c>
    </row>
    <row r="4544" spans="2:3" x14ac:dyDescent="0.25">
      <c r="B4544" s="2" t="s">
        <v>5463</v>
      </c>
      <c r="C4544" s="4">
        <v>10651.628700000001</v>
      </c>
    </row>
    <row r="4545" spans="2:3" x14ac:dyDescent="0.25">
      <c r="B4545" s="2" t="s">
        <v>5464</v>
      </c>
      <c r="C4545" s="4">
        <v>10645.512900000002</v>
      </c>
    </row>
    <row r="4546" spans="2:3" x14ac:dyDescent="0.25">
      <c r="B4546" s="2" t="s">
        <v>5465</v>
      </c>
      <c r="C4546" s="4">
        <v>10643.6101</v>
      </c>
    </row>
    <row r="4547" spans="2:3" x14ac:dyDescent="0.25">
      <c r="B4547" s="2" t="s">
        <v>2783</v>
      </c>
      <c r="C4547" s="4">
        <v>10630.6988</v>
      </c>
    </row>
    <row r="4548" spans="2:3" x14ac:dyDescent="0.25">
      <c r="B4548" s="2" t="s">
        <v>5466</v>
      </c>
      <c r="C4548" s="4">
        <v>10623.6785</v>
      </c>
    </row>
    <row r="4549" spans="2:3" x14ac:dyDescent="0.25">
      <c r="B4549" s="2" t="s">
        <v>2676</v>
      </c>
      <c r="C4549" s="4">
        <v>10610.739499999998</v>
      </c>
    </row>
    <row r="4550" spans="2:3" x14ac:dyDescent="0.25">
      <c r="B4550" s="2" t="s">
        <v>5467</v>
      </c>
      <c r="C4550" s="4">
        <v>10609.5805</v>
      </c>
    </row>
    <row r="4551" spans="2:3" x14ac:dyDescent="0.25">
      <c r="B4551" s="2" t="s">
        <v>2639</v>
      </c>
      <c r="C4551" s="4">
        <v>10608.4334</v>
      </c>
    </row>
    <row r="4552" spans="2:3" x14ac:dyDescent="0.25">
      <c r="B4552" s="2" t="s">
        <v>5468</v>
      </c>
      <c r="C4552" s="4">
        <v>10603.810099999999</v>
      </c>
    </row>
    <row r="4553" spans="2:3" x14ac:dyDescent="0.25">
      <c r="B4553" s="2" t="s">
        <v>5469</v>
      </c>
      <c r="C4553" s="4">
        <v>10594.643899999999</v>
      </c>
    </row>
    <row r="4554" spans="2:3" x14ac:dyDescent="0.25">
      <c r="B4554" s="2" t="s">
        <v>5470</v>
      </c>
      <c r="C4554" s="4">
        <v>10592.639099999999</v>
      </c>
    </row>
    <row r="4555" spans="2:3" x14ac:dyDescent="0.25">
      <c r="B4555" s="2" t="s">
        <v>5471</v>
      </c>
      <c r="C4555" s="4">
        <v>10584.4395</v>
      </c>
    </row>
    <row r="4556" spans="2:3" x14ac:dyDescent="0.25">
      <c r="B4556" s="2" t="s">
        <v>5472</v>
      </c>
      <c r="C4556" s="4">
        <v>10583.762299999999</v>
      </c>
    </row>
    <row r="4557" spans="2:3" x14ac:dyDescent="0.25">
      <c r="B4557" s="2" t="s">
        <v>5473</v>
      </c>
      <c r="C4557" s="4">
        <v>10580.5597</v>
      </c>
    </row>
    <row r="4558" spans="2:3" x14ac:dyDescent="0.25">
      <c r="B4558" s="2" t="s">
        <v>5474</v>
      </c>
      <c r="C4558" s="4">
        <v>10579.8711</v>
      </c>
    </row>
    <row r="4559" spans="2:3" x14ac:dyDescent="0.25">
      <c r="B4559" s="2" t="s">
        <v>337</v>
      </c>
      <c r="C4559" s="4">
        <v>10579.1227</v>
      </c>
    </row>
    <row r="4560" spans="2:3" x14ac:dyDescent="0.25">
      <c r="B4560" s="2" t="s">
        <v>5475</v>
      </c>
      <c r="C4560" s="4">
        <v>10577.985799999999</v>
      </c>
    </row>
    <row r="4561" spans="2:3" x14ac:dyDescent="0.25">
      <c r="B4561" s="2" t="s">
        <v>5476</v>
      </c>
      <c r="C4561" s="4">
        <v>10575.078899999999</v>
      </c>
    </row>
    <row r="4562" spans="2:3" x14ac:dyDescent="0.25">
      <c r="B4562" s="2" t="s">
        <v>5477</v>
      </c>
      <c r="C4562" s="4">
        <v>10568.044899999999</v>
      </c>
    </row>
    <row r="4563" spans="2:3" x14ac:dyDescent="0.25">
      <c r="B4563" s="2" t="s">
        <v>5478</v>
      </c>
      <c r="C4563" s="4">
        <v>10566.578600000001</v>
      </c>
    </row>
    <row r="4564" spans="2:3" x14ac:dyDescent="0.25">
      <c r="B4564" s="2" t="s">
        <v>1039</v>
      </c>
      <c r="C4564" s="4">
        <v>10562.6633</v>
      </c>
    </row>
    <row r="4565" spans="2:3" x14ac:dyDescent="0.25">
      <c r="B4565" s="2" t="s">
        <v>5479</v>
      </c>
      <c r="C4565" s="4">
        <v>10561.9678</v>
      </c>
    </row>
    <row r="4566" spans="2:3" x14ac:dyDescent="0.25">
      <c r="B4566" s="2" t="s">
        <v>5480</v>
      </c>
      <c r="C4566" s="4">
        <v>10560.763500000001</v>
      </c>
    </row>
    <row r="4567" spans="2:3" x14ac:dyDescent="0.25">
      <c r="B4567" s="2" t="s">
        <v>5481</v>
      </c>
      <c r="C4567" s="4">
        <v>10558.275099999999</v>
      </c>
    </row>
    <row r="4568" spans="2:3" x14ac:dyDescent="0.25">
      <c r="B4568" s="2" t="s">
        <v>1088</v>
      </c>
      <c r="C4568" s="4">
        <v>10557.411700000001</v>
      </c>
    </row>
    <row r="4569" spans="2:3" x14ac:dyDescent="0.25">
      <c r="B4569" s="2" t="s">
        <v>5482</v>
      </c>
      <c r="C4569" s="4">
        <v>10555.410899999999</v>
      </c>
    </row>
    <row r="4570" spans="2:3" x14ac:dyDescent="0.25">
      <c r="B4570" s="2" t="s">
        <v>5483</v>
      </c>
      <c r="C4570" s="4">
        <v>10554.750700000002</v>
      </c>
    </row>
    <row r="4571" spans="2:3" x14ac:dyDescent="0.25">
      <c r="B4571" s="2" t="s">
        <v>2550</v>
      </c>
      <c r="C4571" s="4">
        <v>10553.3266</v>
      </c>
    </row>
    <row r="4572" spans="2:3" x14ac:dyDescent="0.25">
      <c r="B4572" s="2" t="s">
        <v>5484</v>
      </c>
      <c r="C4572" s="4">
        <v>10549.6173</v>
      </c>
    </row>
    <row r="4573" spans="2:3" x14ac:dyDescent="0.25">
      <c r="B4573" s="2" t="s">
        <v>397</v>
      </c>
      <c r="C4573" s="4">
        <v>10542.152699999999</v>
      </c>
    </row>
    <row r="4574" spans="2:3" x14ac:dyDescent="0.25">
      <c r="B4574" s="2" t="s">
        <v>5485</v>
      </c>
      <c r="C4574" s="4">
        <v>10537.9012</v>
      </c>
    </row>
    <row r="4575" spans="2:3" x14ac:dyDescent="0.25">
      <c r="B4575" s="2" t="s">
        <v>2446</v>
      </c>
      <c r="C4575" s="4">
        <v>10537.409799999999</v>
      </c>
    </row>
    <row r="4576" spans="2:3" x14ac:dyDescent="0.25">
      <c r="B4576" s="2" t="s">
        <v>5486</v>
      </c>
      <c r="C4576" s="4">
        <v>10534.816900000002</v>
      </c>
    </row>
    <row r="4577" spans="2:3" x14ac:dyDescent="0.25">
      <c r="B4577" s="2" t="s">
        <v>5487</v>
      </c>
      <c r="C4577" s="4">
        <v>10531.994999999999</v>
      </c>
    </row>
    <row r="4578" spans="2:3" x14ac:dyDescent="0.25">
      <c r="B4578" s="2" t="s">
        <v>5488</v>
      </c>
      <c r="C4578" s="4">
        <v>10531.4786</v>
      </c>
    </row>
    <row r="4579" spans="2:3" x14ac:dyDescent="0.25">
      <c r="B4579" s="2" t="s">
        <v>5489</v>
      </c>
      <c r="C4579" s="4">
        <v>10527.9483</v>
      </c>
    </row>
    <row r="4580" spans="2:3" x14ac:dyDescent="0.25">
      <c r="B4580" s="2" t="s">
        <v>627</v>
      </c>
      <c r="C4580" s="4">
        <v>10520.8578</v>
      </c>
    </row>
    <row r="4581" spans="2:3" x14ac:dyDescent="0.25">
      <c r="B4581" s="2" t="s">
        <v>129</v>
      </c>
      <c r="C4581" s="4">
        <v>10520.528699999999</v>
      </c>
    </row>
    <row r="4582" spans="2:3" x14ac:dyDescent="0.25">
      <c r="B4582" s="2" t="s">
        <v>1917</v>
      </c>
      <c r="C4582" s="4">
        <v>10520.173500000001</v>
      </c>
    </row>
    <row r="4583" spans="2:3" x14ac:dyDescent="0.25">
      <c r="B4583" s="2" t="s">
        <v>5490</v>
      </c>
      <c r="C4583" s="4">
        <v>10519.548699999999</v>
      </c>
    </row>
    <row r="4584" spans="2:3" x14ac:dyDescent="0.25">
      <c r="B4584" s="2" t="s">
        <v>5491</v>
      </c>
      <c r="C4584" s="4">
        <v>10514.16</v>
      </c>
    </row>
    <row r="4585" spans="2:3" x14ac:dyDescent="0.25">
      <c r="B4585" s="2" t="s">
        <v>5492</v>
      </c>
      <c r="C4585" s="4">
        <v>10514.16</v>
      </c>
    </row>
    <row r="4586" spans="2:3" x14ac:dyDescent="0.25">
      <c r="B4586" s="2" t="s">
        <v>5493</v>
      </c>
      <c r="C4586" s="4">
        <v>10507.0363</v>
      </c>
    </row>
    <row r="4587" spans="2:3" x14ac:dyDescent="0.25">
      <c r="B4587" s="2" t="s">
        <v>5494</v>
      </c>
      <c r="C4587" s="4">
        <v>10489.200699999999</v>
      </c>
    </row>
    <row r="4588" spans="2:3" x14ac:dyDescent="0.25">
      <c r="B4588" s="2" t="s">
        <v>5495</v>
      </c>
      <c r="C4588" s="4">
        <v>10489.200699999999</v>
      </c>
    </row>
    <row r="4589" spans="2:3" x14ac:dyDescent="0.25">
      <c r="B4589" s="2" t="s">
        <v>1925</v>
      </c>
      <c r="C4589" s="4">
        <v>10489.200699999999</v>
      </c>
    </row>
    <row r="4590" spans="2:3" x14ac:dyDescent="0.25">
      <c r="B4590" s="2" t="s">
        <v>2065</v>
      </c>
      <c r="C4590" s="4">
        <v>10484.995000000001</v>
      </c>
    </row>
    <row r="4591" spans="2:3" x14ac:dyDescent="0.25">
      <c r="B4591" s="2" t="s">
        <v>165</v>
      </c>
      <c r="C4591" s="4">
        <v>10479.7659</v>
      </c>
    </row>
    <row r="4592" spans="2:3" x14ac:dyDescent="0.25">
      <c r="B4592" s="2" t="s">
        <v>5496</v>
      </c>
      <c r="C4592" s="4">
        <v>10477.998100000001</v>
      </c>
    </row>
    <row r="4593" spans="2:3" x14ac:dyDescent="0.25">
      <c r="B4593" s="2" t="s">
        <v>2200</v>
      </c>
      <c r="C4593" s="4">
        <v>10475.873100000001</v>
      </c>
    </row>
    <row r="4594" spans="2:3" x14ac:dyDescent="0.25">
      <c r="B4594" s="2" t="s">
        <v>5497</v>
      </c>
      <c r="C4594" s="4">
        <v>10465.291999999999</v>
      </c>
    </row>
    <row r="4595" spans="2:3" x14ac:dyDescent="0.25">
      <c r="B4595" s="2" t="s">
        <v>5498</v>
      </c>
      <c r="C4595" s="4">
        <v>10440.1862</v>
      </c>
    </row>
    <row r="4596" spans="2:3" x14ac:dyDescent="0.25">
      <c r="B4596" s="2" t="s">
        <v>720</v>
      </c>
      <c r="C4596" s="4">
        <v>10439.952000000001</v>
      </c>
    </row>
    <row r="4597" spans="2:3" x14ac:dyDescent="0.25">
      <c r="B4597" s="2" t="s">
        <v>5499</v>
      </c>
      <c r="C4597" s="4">
        <v>10430.087</v>
      </c>
    </row>
    <row r="4598" spans="2:3" x14ac:dyDescent="0.25">
      <c r="B4598" s="2" t="s">
        <v>5500</v>
      </c>
      <c r="C4598" s="4">
        <v>10425.5227</v>
      </c>
    </row>
    <row r="4599" spans="2:3" x14ac:dyDescent="0.25">
      <c r="B4599" s="2" t="s">
        <v>5501</v>
      </c>
      <c r="C4599" s="4">
        <v>10423.071400000001</v>
      </c>
    </row>
    <row r="4600" spans="2:3" x14ac:dyDescent="0.25">
      <c r="B4600" s="2" t="s">
        <v>2453</v>
      </c>
      <c r="C4600" s="4">
        <v>10419.881799999999</v>
      </c>
    </row>
    <row r="4601" spans="2:3" x14ac:dyDescent="0.25">
      <c r="B4601" s="2" t="s">
        <v>440</v>
      </c>
      <c r="C4601" s="4">
        <v>10417.789999999999</v>
      </c>
    </row>
    <row r="4602" spans="2:3" x14ac:dyDescent="0.25">
      <c r="B4602" s="2" t="s">
        <v>1082</v>
      </c>
      <c r="C4602" s="4">
        <v>10414.14</v>
      </c>
    </row>
    <row r="4603" spans="2:3" x14ac:dyDescent="0.25">
      <c r="B4603" s="2" t="s">
        <v>5502</v>
      </c>
      <c r="C4603" s="4">
        <v>10406.447900000001</v>
      </c>
    </row>
    <row r="4604" spans="2:3" x14ac:dyDescent="0.25">
      <c r="B4604" s="2" t="s">
        <v>1131</v>
      </c>
      <c r="C4604" s="4">
        <v>10401.8815</v>
      </c>
    </row>
    <row r="4605" spans="2:3" x14ac:dyDescent="0.25">
      <c r="B4605" s="2" t="s">
        <v>5503</v>
      </c>
      <c r="C4605" s="4">
        <v>10385.0836</v>
      </c>
    </row>
    <row r="4606" spans="2:3" x14ac:dyDescent="0.25">
      <c r="B4606" s="2" t="s">
        <v>420</v>
      </c>
      <c r="C4606" s="4">
        <v>10383.363700000002</v>
      </c>
    </row>
    <row r="4607" spans="2:3" x14ac:dyDescent="0.25">
      <c r="B4607" s="2" t="s">
        <v>5504</v>
      </c>
      <c r="C4607" s="4">
        <v>10376.1702</v>
      </c>
    </row>
    <row r="4608" spans="2:3" x14ac:dyDescent="0.25">
      <c r="B4608" s="2" t="s">
        <v>5505</v>
      </c>
      <c r="C4608" s="4">
        <v>10376.1702</v>
      </c>
    </row>
    <row r="4609" spans="2:3" x14ac:dyDescent="0.25">
      <c r="B4609" s="2" t="s">
        <v>5506</v>
      </c>
      <c r="C4609" s="4">
        <v>10376.1702</v>
      </c>
    </row>
    <row r="4610" spans="2:3" x14ac:dyDescent="0.25">
      <c r="B4610" s="2" t="s">
        <v>1464</v>
      </c>
      <c r="C4610" s="4">
        <v>10376.1702</v>
      </c>
    </row>
    <row r="4611" spans="2:3" x14ac:dyDescent="0.25">
      <c r="B4611" s="2" t="s">
        <v>5507</v>
      </c>
      <c r="C4611" s="4">
        <v>10376.1702</v>
      </c>
    </row>
    <row r="4612" spans="2:3" x14ac:dyDescent="0.25">
      <c r="B4612" s="2" t="s">
        <v>5508</v>
      </c>
      <c r="C4612" s="4">
        <v>10361.0589</v>
      </c>
    </row>
    <row r="4613" spans="2:3" x14ac:dyDescent="0.25">
      <c r="B4613" s="2" t="s">
        <v>535</v>
      </c>
      <c r="C4613" s="4">
        <v>10355.876199999999</v>
      </c>
    </row>
    <row r="4614" spans="2:3" x14ac:dyDescent="0.25">
      <c r="B4614" s="2" t="s">
        <v>997</v>
      </c>
      <c r="C4614" s="4">
        <v>10352.6723</v>
      </c>
    </row>
    <row r="4615" spans="2:3" x14ac:dyDescent="0.25">
      <c r="B4615" s="2" t="s">
        <v>1486</v>
      </c>
      <c r="C4615" s="4">
        <v>10352.2593</v>
      </c>
    </row>
    <row r="4616" spans="2:3" x14ac:dyDescent="0.25">
      <c r="B4616" s="2" t="s">
        <v>539</v>
      </c>
      <c r="C4616" s="4">
        <v>10346.839900000001</v>
      </c>
    </row>
    <row r="4617" spans="2:3" x14ac:dyDescent="0.25">
      <c r="B4617" s="2" t="s">
        <v>5509</v>
      </c>
      <c r="C4617" s="4">
        <v>10342.345799999999</v>
      </c>
    </row>
    <row r="4618" spans="2:3" x14ac:dyDescent="0.25">
      <c r="B4618" s="2" t="s">
        <v>5510</v>
      </c>
      <c r="C4618" s="4">
        <v>10340.272300000001</v>
      </c>
    </row>
    <row r="4619" spans="2:3" x14ac:dyDescent="0.25">
      <c r="B4619" s="2" t="s">
        <v>5511</v>
      </c>
      <c r="C4619" s="4">
        <v>10339.8531</v>
      </c>
    </row>
    <row r="4620" spans="2:3" x14ac:dyDescent="0.25">
      <c r="B4620" s="2" t="s">
        <v>2337</v>
      </c>
      <c r="C4620" s="4">
        <v>10338.269200000001</v>
      </c>
    </row>
    <row r="4621" spans="2:3" x14ac:dyDescent="0.25">
      <c r="B4621" s="2" t="s">
        <v>1369</v>
      </c>
      <c r="C4621" s="4">
        <v>10338.269200000001</v>
      </c>
    </row>
    <row r="4622" spans="2:3" x14ac:dyDescent="0.25">
      <c r="B4622" s="2" t="s">
        <v>5512</v>
      </c>
      <c r="C4622" s="4">
        <v>10332.947100000001</v>
      </c>
    </row>
    <row r="4623" spans="2:3" x14ac:dyDescent="0.25">
      <c r="B4623" s="2" t="s">
        <v>1576</v>
      </c>
      <c r="C4623" s="4">
        <v>10330.544400000001</v>
      </c>
    </row>
    <row r="4624" spans="2:3" x14ac:dyDescent="0.25">
      <c r="B4624" s="2" t="s">
        <v>5513</v>
      </c>
      <c r="C4624" s="4">
        <v>10330.544400000001</v>
      </c>
    </row>
    <row r="4625" spans="2:3" x14ac:dyDescent="0.25">
      <c r="B4625" s="2" t="s">
        <v>2008</v>
      </c>
      <c r="C4625" s="4">
        <v>10323.802699999998</v>
      </c>
    </row>
    <row r="4626" spans="2:3" x14ac:dyDescent="0.25">
      <c r="B4626" s="2" t="s">
        <v>5514</v>
      </c>
      <c r="C4626" s="4">
        <v>10318.175300000001</v>
      </c>
    </row>
    <row r="4627" spans="2:3" x14ac:dyDescent="0.25">
      <c r="B4627" s="2" t="s">
        <v>5515</v>
      </c>
      <c r="C4627" s="4">
        <v>10317.719700000001</v>
      </c>
    </row>
    <row r="4628" spans="2:3" x14ac:dyDescent="0.25">
      <c r="B4628" s="2" t="s">
        <v>859</v>
      </c>
      <c r="C4628" s="4">
        <v>10309.2678</v>
      </c>
    </row>
    <row r="4629" spans="2:3" x14ac:dyDescent="0.25">
      <c r="B4629" s="2" t="s">
        <v>5516</v>
      </c>
      <c r="C4629" s="4">
        <v>10302.4211</v>
      </c>
    </row>
    <row r="4630" spans="2:3" x14ac:dyDescent="0.25">
      <c r="B4630" s="2" t="s">
        <v>5517</v>
      </c>
      <c r="C4630" s="4">
        <v>10296.713299999999</v>
      </c>
    </row>
    <row r="4631" spans="2:3" x14ac:dyDescent="0.25">
      <c r="B4631" s="2" t="s">
        <v>1146</v>
      </c>
      <c r="C4631" s="4">
        <v>10286.950199999999</v>
      </c>
    </row>
    <row r="4632" spans="2:3" x14ac:dyDescent="0.25">
      <c r="B4632" s="2" t="s">
        <v>5518</v>
      </c>
      <c r="C4632" s="4">
        <v>10284.4764</v>
      </c>
    </row>
    <row r="4633" spans="2:3" x14ac:dyDescent="0.25">
      <c r="B4633" s="2" t="s">
        <v>5519</v>
      </c>
      <c r="C4633" s="4">
        <v>10263.239299999999</v>
      </c>
    </row>
    <row r="4634" spans="2:3" x14ac:dyDescent="0.25">
      <c r="B4634" s="2" t="s">
        <v>1172</v>
      </c>
      <c r="C4634" s="4">
        <v>10259.641800000001</v>
      </c>
    </row>
    <row r="4635" spans="2:3" x14ac:dyDescent="0.25">
      <c r="B4635" s="2" t="s">
        <v>5520</v>
      </c>
      <c r="C4635" s="4">
        <v>10258.843200000001</v>
      </c>
    </row>
    <row r="4636" spans="2:3" x14ac:dyDescent="0.25">
      <c r="B4636" s="2" t="s">
        <v>1385</v>
      </c>
      <c r="C4636" s="4">
        <v>10257.514300000001</v>
      </c>
    </row>
    <row r="4637" spans="2:3" x14ac:dyDescent="0.25">
      <c r="B4637" s="2" t="s">
        <v>5521</v>
      </c>
      <c r="C4637" s="4">
        <v>10257.335500000001</v>
      </c>
    </row>
    <row r="4638" spans="2:3" x14ac:dyDescent="0.25">
      <c r="B4638" s="2" t="s">
        <v>364</v>
      </c>
      <c r="C4638" s="4">
        <v>10252.6772</v>
      </c>
    </row>
    <row r="4639" spans="2:3" x14ac:dyDescent="0.25">
      <c r="B4639" s="2" t="s">
        <v>5522</v>
      </c>
      <c r="C4639" s="4">
        <v>10252.008600000001</v>
      </c>
    </row>
    <row r="4640" spans="2:3" x14ac:dyDescent="0.25">
      <c r="B4640" s="2" t="s">
        <v>5523</v>
      </c>
      <c r="C4640" s="4">
        <v>10251.9692</v>
      </c>
    </row>
    <row r="4641" spans="2:3" x14ac:dyDescent="0.25">
      <c r="B4641" s="2" t="s">
        <v>1042</v>
      </c>
      <c r="C4641" s="4">
        <v>10247.650100000001</v>
      </c>
    </row>
    <row r="4642" spans="2:3" x14ac:dyDescent="0.25">
      <c r="B4642" s="2" t="s">
        <v>1988</v>
      </c>
      <c r="C4642" s="4">
        <v>10247.415199999999</v>
      </c>
    </row>
    <row r="4643" spans="2:3" x14ac:dyDescent="0.25">
      <c r="B4643" s="2" t="s">
        <v>746</v>
      </c>
      <c r="C4643" s="4">
        <v>10230.688200000001</v>
      </c>
    </row>
    <row r="4644" spans="2:3" x14ac:dyDescent="0.25">
      <c r="B4644" s="2" t="s">
        <v>5524</v>
      </c>
      <c r="C4644" s="4">
        <v>10229.1185</v>
      </c>
    </row>
    <row r="4645" spans="2:3" x14ac:dyDescent="0.25">
      <c r="B4645" s="2" t="s">
        <v>801</v>
      </c>
      <c r="C4645" s="4">
        <v>10225.860799999999</v>
      </c>
    </row>
    <row r="4646" spans="2:3" x14ac:dyDescent="0.25">
      <c r="B4646" s="2" t="s">
        <v>2091</v>
      </c>
      <c r="C4646" s="4">
        <v>10219.337799999999</v>
      </c>
    </row>
    <row r="4647" spans="2:3" x14ac:dyDescent="0.25">
      <c r="B4647" s="2" t="s">
        <v>5525</v>
      </c>
      <c r="C4647" s="4">
        <v>10219.182400000002</v>
      </c>
    </row>
    <row r="4648" spans="2:3" x14ac:dyDescent="0.25">
      <c r="B4648" s="2" t="s">
        <v>5526</v>
      </c>
      <c r="C4648" s="4">
        <v>10212.8452</v>
      </c>
    </row>
    <row r="4649" spans="2:3" x14ac:dyDescent="0.25">
      <c r="B4649" s="2" t="s">
        <v>5527</v>
      </c>
      <c r="C4649" s="4">
        <v>10212.672299999998</v>
      </c>
    </row>
    <row r="4650" spans="2:3" x14ac:dyDescent="0.25">
      <c r="B4650" s="2" t="s">
        <v>5528</v>
      </c>
      <c r="C4650" s="4">
        <v>10209.6144</v>
      </c>
    </row>
    <row r="4651" spans="2:3" x14ac:dyDescent="0.25">
      <c r="B4651" s="2" t="s">
        <v>5529</v>
      </c>
      <c r="C4651" s="4">
        <v>10208.894700000001</v>
      </c>
    </row>
    <row r="4652" spans="2:3" x14ac:dyDescent="0.25">
      <c r="B4652" s="2" t="s">
        <v>5530</v>
      </c>
      <c r="C4652" s="4">
        <v>10208.201200000001</v>
      </c>
    </row>
    <row r="4653" spans="2:3" x14ac:dyDescent="0.25">
      <c r="B4653" s="2" t="s">
        <v>1837</v>
      </c>
      <c r="C4653" s="4">
        <v>10202.527099999999</v>
      </c>
    </row>
    <row r="4654" spans="2:3" x14ac:dyDescent="0.25">
      <c r="B4654" s="2" t="s">
        <v>5531</v>
      </c>
      <c r="C4654" s="4">
        <v>10202.3318</v>
      </c>
    </row>
    <row r="4655" spans="2:3" x14ac:dyDescent="0.25">
      <c r="B4655" s="2" t="s">
        <v>5532</v>
      </c>
      <c r="C4655" s="4">
        <v>10197.291400000002</v>
      </c>
    </row>
    <row r="4656" spans="2:3" x14ac:dyDescent="0.25">
      <c r="B4656" s="2" t="s">
        <v>5533</v>
      </c>
      <c r="C4656" s="4">
        <v>10194.464499999998</v>
      </c>
    </row>
    <row r="4657" spans="2:3" x14ac:dyDescent="0.25">
      <c r="B4657" s="2" t="s">
        <v>5534</v>
      </c>
      <c r="C4657" s="4">
        <v>10193.420700000002</v>
      </c>
    </row>
    <row r="4658" spans="2:3" x14ac:dyDescent="0.25">
      <c r="B4658" s="2" t="s">
        <v>1048</v>
      </c>
      <c r="C4658" s="4">
        <v>10190.902</v>
      </c>
    </row>
    <row r="4659" spans="2:3" x14ac:dyDescent="0.25">
      <c r="B4659" s="2" t="s">
        <v>1403</v>
      </c>
      <c r="C4659" s="4">
        <v>10186.713999999998</v>
      </c>
    </row>
    <row r="4660" spans="2:3" x14ac:dyDescent="0.25">
      <c r="B4660" s="2" t="s">
        <v>5535</v>
      </c>
      <c r="C4660" s="4">
        <v>10186.297500000001</v>
      </c>
    </row>
    <row r="4661" spans="2:3" x14ac:dyDescent="0.25">
      <c r="B4661" s="2" t="s">
        <v>5536</v>
      </c>
      <c r="C4661" s="4">
        <v>10183.473400000001</v>
      </c>
    </row>
    <row r="4662" spans="2:3" x14ac:dyDescent="0.25">
      <c r="B4662" s="2" t="s">
        <v>5537</v>
      </c>
      <c r="C4662" s="4">
        <v>10183.2549</v>
      </c>
    </row>
    <row r="4663" spans="2:3" x14ac:dyDescent="0.25">
      <c r="B4663" s="2" t="s">
        <v>5538</v>
      </c>
      <c r="C4663" s="4">
        <v>10181.903</v>
      </c>
    </row>
    <row r="4664" spans="2:3" x14ac:dyDescent="0.25">
      <c r="B4664" s="2" t="s">
        <v>5539</v>
      </c>
      <c r="C4664" s="4">
        <v>10173.7844</v>
      </c>
    </row>
    <row r="4665" spans="2:3" x14ac:dyDescent="0.25">
      <c r="B4665" s="2" t="s">
        <v>5540</v>
      </c>
      <c r="C4665" s="4">
        <v>10173.205400000001</v>
      </c>
    </row>
    <row r="4666" spans="2:3" x14ac:dyDescent="0.25">
      <c r="B4666" s="2" t="s">
        <v>1795</v>
      </c>
      <c r="C4666" s="4">
        <v>10170.215700000001</v>
      </c>
    </row>
    <row r="4667" spans="2:3" x14ac:dyDescent="0.25">
      <c r="B4667" s="2" t="s">
        <v>5541</v>
      </c>
      <c r="C4667" s="4">
        <v>10169.5687</v>
      </c>
    </row>
    <row r="4668" spans="2:3" x14ac:dyDescent="0.25">
      <c r="B4668" s="2" t="s">
        <v>5542</v>
      </c>
      <c r="C4668" s="4">
        <v>10168.349700000001</v>
      </c>
    </row>
    <row r="4669" spans="2:3" x14ac:dyDescent="0.25">
      <c r="B4669" s="2" t="s">
        <v>5543</v>
      </c>
      <c r="C4669" s="4">
        <v>10166.689700000001</v>
      </c>
    </row>
    <row r="4670" spans="2:3" x14ac:dyDescent="0.25">
      <c r="B4670" s="2" t="s">
        <v>5544</v>
      </c>
      <c r="C4670" s="4">
        <v>10164.3938</v>
      </c>
    </row>
    <row r="4671" spans="2:3" x14ac:dyDescent="0.25">
      <c r="B4671" s="2" t="s">
        <v>5545</v>
      </c>
      <c r="C4671" s="4">
        <v>10160.552599999999</v>
      </c>
    </row>
    <row r="4672" spans="2:3" x14ac:dyDescent="0.25">
      <c r="B4672" s="2" t="s">
        <v>5546</v>
      </c>
      <c r="C4672" s="4">
        <v>10136.206700000001</v>
      </c>
    </row>
    <row r="4673" spans="2:3" x14ac:dyDescent="0.25">
      <c r="B4673" s="2" t="s">
        <v>5547</v>
      </c>
      <c r="C4673" s="4">
        <v>10129.735799999999</v>
      </c>
    </row>
    <row r="4674" spans="2:3" x14ac:dyDescent="0.25">
      <c r="B4674" s="2" t="s">
        <v>5548</v>
      </c>
      <c r="C4674" s="4">
        <v>10122.1363</v>
      </c>
    </row>
    <row r="4675" spans="2:3" x14ac:dyDescent="0.25">
      <c r="B4675" s="2" t="s">
        <v>639</v>
      </c>
      <c r="C4675" s="4">
        <v>10117.793500000002</v>
      </c>
    </row>
    <row r="4676" spans="2:3" x14ac:dyDescent="0.25">
      <c r="B4676" s="2" t="s">
        <v>5549</v>
      </c>
      <c r="C4676" s="4">
        <v>10116.282500000001</v>
      </c>
    </row>
    <row r="4677" spans="2:3" x14ac:dyDescent="0.25">
      <c r="B4677" s="2" t="s">
        <v>5550</v>
      </c>
      <c r="C4677" s="4">
        <v>10109.532999999999</v>
      </c>
    </row>
    <row r="4678" spans="2:3" x14ac:dyDescent="0.25">
      <c r="B4678" s="2" t="s">
        <v>5551</v>
      </c>
      <c r="C4678" s="4">
        <v>10109.4154</v>
      </c>
    </row>
    <row r="4679" spans="2:3" x14ac:dyDescent="0.25">
      <c r="B4679" s="2" t="s">
        <v>5552</v>
      </c>
      <c r="C4679" s="4">
        <v>10108.690500000001</v>
      </c>
    </row>
    <row r="4680" spans="2:3" x14ac:dyDescent="0.25">
      <c r="B4680" s="2" t="s">
        <v>2157</v>
      </c>
      <c r="C4680" s="4">
        <v>10105.0173</v>
      </c>
    </row>
    <row r="4681" spans="2:3" x14ac:dyDescent="0.25">
      <c r="B4681" s="2" t="s">
        <v>5553</v>
      </c>
      <c r="C4681" s="4">
        <v>10101.436300000001</v>
      </c>
    </row>
    <row r="4682" spans="2:3" x14ac:dyDescent="0.25">
      <c r="B4682" s="2" t="s">
        <v>781</v>
      </c>
      <c r="C4682" s="4">
        <v>10099.272900000002</v>
      </c>
    </row>
    <row r="4683" spans="2:3" x14ac:dyDescent="0.25">
      <c r="B4683" s="2" t="s">
        <v>808</v>
      </c>
      <c r="C4683" s="4">
        <v>10098.910599999999</v>
      </c>
    </row>
    <row r="4684" spans="2:3" x14ac:dyDescent="0.25">
      <c r="B4684" s="2" t="s">
        <v>5554</v>
      </c>
      <c r="C4684" s="4">
        <v>10092.992</v>
      </c>
    </row>
    <row r="4685" spans="2:3" x14ac:dyDescent="0.25">
      <c r="B4685" s="2" t="s">
        <v>5555</v>
      </c>
      <c r="C4685" s="4">
        <v>10089.682799999999</v>
      </c>
    </row>
    <row r="4686" spans="2:3" x14ac:dyDescent="0.25">
      <c r="B4686" s="2" t="s">
        <v>5556</v>
      </c>
      <c r="C4686" s="4">
        <v>10082.946400000001</v>
      </c>
    </row>
    <row r="4687" spans="2:3" x14ac:dyDescent="0.25">
      <c r="B4687" s="2" t="s">
        <v>5557</v>
      </c>
      <c r="C4687" s="4">
        <v>10077.018400000001</v>
      </c>
    </row>
    <row r="4688" spans="2:3" x14ac:dyDescent="0.25">
      <c r="B4688" s="2" t="s">
        <v>814</v>
      </c>
      <c r="C4688" s="4">
        <v>10072.917599999999</v>
      </c>
    </row>
    <row r="4689" spans="2:3" x14ac:dyDescent="0.25">
      <c r="B4689" s="2" t="s">
        <v>5558</v>
      </c>
      <c r="C4689" s="4">
        <v>10067.2441</v>
      </c>
    </row>
    <row r="4690" spans="2:3" x14ac:dyDescent="0.25">
      <c r="B4690" s="2" t="s">
        <v>2178</v>
      </c>
      <c r="C4690" s="4">
        <v>10065.6698</v>
      </c>
    </row>
    <row r="4691" spans="2:3" x14ac:dyDescent="0.25">
      <c r="B4691" s="2" t="s">
        <v>1046</v>
      </c>
      <c r="C4691" s="4">
        <v>10064.213099999999</v>
      </c>
    </row>
    <row r="4692" spans="2:3" x14ac:dyDescent="0.25">
      <c r="B4692" s="2" t="s">
        <v>2314</v>
      </c>
      <c r="C4692" s="4">
        <v>10064.037</v>
      </c>
    </row>
    <row r="4693" spans="2:3" x14ac:dyDescent="0.25">
      <c r="B4693" s="2" t="s">
        <v>5559</v>
      </c>
      <c r="C4693" s="4">
        <v>10063.158299999999</v>
      </c>
    </row>
    <row r="4694" spans="2:3" x14ac:dyDescent="0.25">
      <c r="B4694" s="2" t="s">
        <v>5560</v>
      </c>
      <c r="C4694" s="4">
        <v>10058.2132</v>
      </c>
    </row>
    <row r="4695" spans="2:3" x14ac:dyDescent="0.25">
      <c r="B4695" s="2" t="s">
        <v>5561</v>
      </c>
      <c r="C4695" s="4">
        <v>10056.647800000001</v>
      </c>
    </row>
    <row r="4696" spans="2:3" x14ac:dyDescent="0.25">
      <c r="B4696" s="2" t="s">
        <v>793</v>
      </c>
      <c r="C4696" s="4">
        <v>10051.978500000001</v>
      </c>
    </row>
    <row r="4697" spans="2:3" x14ac:dyDescent="0.25">
      <c r="B4697" s="2" t="s">
        <v>5562</v>
      </c>
      <c r="C4697" s="4">
        <v>10050.7767</v>
      </c>
    </row>
    <row r="4698" spans="2:3" x14ac:dyDescent="0.25">
      <c r="B4698" s="2" t="s">
        <v>5563</v>
      </c>
      <c r="C4698" s="4">
        <v>10049.0059</v>
      </c>
    </row>
    <row r="4699" spans="2:3" x14ac:dyDescent="0.25">
      <c r="B4699" s="2" t="s">
        <v>2287</v>
      </c>
      <c r="C4699" s="4">
        <v>10047.839300000001</v>
      </c>
    </row>
    <row r="4700" spans="2:3" x14ac:dyDescent="0.25">
      <c r="B4700" s="2" t="s">
        <v>1415</v>
      </c>
      <c r="C4700" s="4">
        <v>10047.7474</v>
      </c>
    </row>
    <row r="4701" spans="2:3" x14ac:dyDescent="0.25">
      <c r="B4701" s="2" t="s">
        <v>5564</v>
      </c>
      <c r="C4701" s="4">
        <v>10046.650899999999</v>
      </c>
    </row>
    <row r="4702" spans="2:3" x14ac:dyDescent="0.25">
      <c r="B4702" s="2" t="s">
        <v>5565</v>
      </c>
      <c r="C4702" s="4">
        <v>10044.6924</v>
      </c>
    </row>
    <row r="4703" spans="2:3" x14ac:dyDescent="0.25">
      <c r="B4703" s="2" t="s">
        <v>1915</v>
      </c>
      <c r="C4703" s="4">
        <v>10037.975900000001</v>
      </c>
    </row>
    <row r="4704" spans="2:3" x14ac:dyDescent="0.25">
      <c r="B4704" s="2" t="s">
        <v>5566</v>
      </c>
      <c r="C4704" s="4">
        <v>10033.652400000001</v>
      </c>
    </row>
    <row r="4705" spans="2:3" x14ac:dyDescent="0.25">
      <c r="B4705" s="2" t="s">
        <v>5567</v>
      </c>
      <c r="C4705" s="4">
        <v>10029.438199999999</v>
      </c>
    </row>
    <row r="4706" spans="2:3" x14ac:dyDescent="0.25">
      <c r="B4706" s="2" t="s">
        <v>1085</v>
      </c>
      <c r="C4706" s="4">
        <v>10028.465199999999</v>
      </c>
    </row>
    <row r="4707" spans="2:3" x14ac:dyDescent="0.25">
      <c r="B4707" s="2" t="s">
        <v>5568</v>
      </c>
      <c r="C4707" s="4">
        <v>10027.102200000001</v>
      </c>
    </row>
    <row r="4708" spans="2:3" x14ac:dyDescent="0.25">
      <c r="B4708" s="2" t="s">
        <v>5569</v>
      </c>
      <c r="C4708" s="4">
        <v>10014.181499999999</v>
      </c>
    </row>
    <row r="4709" spans="2:3" x14ac:dyDescent="0.25">
      <c r="B4709" s="2" t="s">
        <v>5570</v>
      </c>
      <c r="C4709" s="4">
        <v>10013.496300000001</v>
      </c>
    </row>
    <row r="4710" spans="2:3" x14ac:dyDescent="0.25">
      <c r="B4710" s="2" t="s">
        <v>5571</v>
      </c>
      <c r="C4710" s="4">
        <v>10013.363799999999</v>
      </c>
    </row>
    <row r="4711" spans="2:3" x14ac:dyDescent="0.25">
      <c r="B4711" s="2" t="s">
        <v>1705</v>
      </c>
      <c r="C4711" s="4">
        <v>10011.4982</v>
      </c>
    </row>
    <row r="4712" spans="2:3" x14ac:dyDescent="0.25">
      <c r="B4712" s="2" t="s">
        <v>5572</v>
      </c>
      <c r="C4712" s="4">
        <v>10011.0679</v>
      </c>
    </row>
    <row r="4713" spans="2:3" x14ac:dyDescent="0.25">
      <c r="B4713" s="2" t="s">
        <v>5573</v>
      </c>
      <c r="C4713" s="4">
        <v>10005.1985</v>
      </c>
    </row>
    <row r="4714" spans="2:3" x14ac:dyDescent="0.25">
      <c r="B4714" s="2" t="s">
        <v>5574</v>
      </c>
      <c r="C4714" s="4">
        <v>9994.1092000000008</v>
      </c>
    </row>
    <row r="4715" spans="2:3" x14ac:dyDescent="0.25">
      <c r="B4715" s="2" t="s">
        <v>5575</v>
      </c>
      <c r="C4715" s="4">
        <v>9989.1642000000011</v>
      </c>
    </row>
    <row r="4716" spans="2:3" x14ac:dyDescent="0.25">
      <c r="B4716" s="2" t="s">
        <v>5576</v>
      </c>
      <c r="C4716" s="4">
        <v>9988.4940999999999</v>
      </c>
    </row>
    <row r="4717" spans="2:3" x14ac:dyDescent="0.25">
      <c r="B4717" s="2" t="s">
        <v>5577</v>
      </c>
      <c r="C4717" s="4">
        <v>9986.9878999999983</v>
      </c>
    </row>
    <row r="4718" spans="2:3" x14ac:dyDescent="0.25">
      <c r="B4718" s="2" t="s">
        <v>5578</v>
      </c>
      <c r="C4718" s="4">
        <v>9979.0600000000013</v>
      </c>
    </row>
    <row r="4719" spans="2:3" x14ac:dyDescent="0.25">
      <c r="B4719" s="2" t="s">
        <v>5579</v>
      </c>
      <c r="C4719" s="4">
        <v>9978.44</v>
      </c>
    </row>
    <row r="4720" spans="2:3" x14ac:dyDescent="0.25">
      <c r="B4720" s="2" t="s">
        <v>1733</v>
      </c>
      <c r="C4720" s="4">
        <v>9977.7572</v>
      </c>
    </row>
    <row r="4721" spans="2:3" x14ac:dyDescent="0.25">
      <c r="B4721" s="2" t="s">
        <v>5580</v>
      </c>
      <c r="C4721" s="4">
        <v>9976.1653999999999</v>
      </c>
    </row>
    <row r="4722" spans="2:3" x14ac:dyDescent="0.25">
      <c r="B4722" s="2" t="s">
        <v>5581</v>
      </c>
      <c r="C4722" s="4">
        <v>9960.7062000000005</v>
      </c>
    </row>
    <row r="4723" spans="2:3" x14ac:dyDescent="0.25">
      <c r="B4723" s="2" t="s">
        <v>5582</v>
      </c>
      <c r="C4723" s="4">
        <v>9960.6717000000008</v>
      </c>
    </row>
    <row r="4724" spans="2:3" x14ac:dyDescent="0.25">
      <c r="B4724" s="2" t="s">
        <v>5583</v>
      </c>
      <c r="C4724" s="4">
        <v>9958.6270000000004</v>
      </c>
    </row>
    <row r="4725" spans="2:3" x14ac:dyDescent="0.25">
      <c r="B4725" s="2" t="s">
        <v>5584</v>
      </c>
      <c r="C4725" s="4">
        <v>9956.1656000000003</v>
      </c>
    </row>
    <row r="4726" spans="2:3" x14ac:dyDescent="0.25">
      <c r="B4726" s="2" t="s">
        <v>2084</v>
      </c>
      <c r="C4726" s="4">
        <v>9955.737799999999</v>
      </c>
    </row>
    <row r="4727" spans="2:3" x14ac:dyDescent="0.25">
      <c r="B4727" s="2" t="s">
        <v>937</v>
      </c>
      <c r="C4727" s="4">
        <v>9954.652399999999</v>
      </c>
    </row>
    <row r="4728" spans="2:3" x14ac:dyDescent="0.25">
      <c r="B4728" s="2" t="s">
        <v>2166</v>
      </c>
      <c r="C4728" s="4">
        <v>9951.4575999999997</v>
      </c>
    </row>
    <row r="4729" spans="2:3" x14ac:dyDescent="0.25">
      <c r="B4729" s="2" t="s">
        <v>5585</v>
      </c>
      <c r="C4729" s="4">
        <v>9948.7667999999994</v>
      </c>
    </row>
    <row r="4730" spans="2:3" x14ac:dyDescent="0.25">
      <c r="B4730" s="2" t="s">
        <v>5586</v>
      </c>
      <c r="C4730" s="4">
        <v>9948.2655000000013</v>
      </c>
    </row>
    <row r="4731" spans="2:3" x14ac:dyDescent="0.25">
      <c r="B4731" s="2" t="s">
        <v>1662</v>
      </c>
      <c r="C4731" s="4">
        <v>9947.9663</v>
      </c>
    </row>
    <row r="4732" spans="2:3" x14ac:dyDescent="0.25">
      <c r="B4732" s="2" t="s">
        <v>5587</v>
      </c>
      <c r="C4732" s="4">
        <v>9937.9233999999997</v>
      </c>
    </row>
    <row r="4733" spans="2:3" x14ac:dyDescent="0.25">
      <c r="B4733" s="2" t="s">
        <v>1407</v>
      </c>
      <c r="C4733" s="4">
        <v>9937.7698000000019</v>
      </c>
    </row>
    <row r="4734" spans="2:3" x14ac:dyDescent="0.25">
      <c r="B4734" s="2" t="s">
        <v>5588</v>
      </c>
      <c r="C4734" s="4">
        <v>9934.7542999999987</v>
      </c>
    </row>
    <row r="4735" spans="2:3" x14ac:dyDescent="0.25">
      <c r="B4735" s="2" t="s">
        <v>5589</v>
      </c>
      <c r="C4735" s="4">
        <v>9934.3924000000006</v>
      </c>
    </row>
    <row r="4736" spans="2:3" x14ac:dyDescent="0.25">
      <c r="B4736" s="2" t="s">
        <v>632</v>
      </c>
      <c r="C4736" s="4">
        <v>9934.0501000000004</v>
      </c>
    </row>
    <row r="4737" spans="2:3" x14ac:dyDescent="0.25">
      <c r="B4737" s="2" t="s">
        <v>5590</v>
      </c>
      <c r="C4737" s="4">
        <v>9932.9143999999997</v>
      </c>
    </row>
    <row r="4738" spans="2:3" x14ac:dyDescent="0.25">
      <c r="B4738" s="2" t="s">
        <v>5591</v>
      </c>
      <c r="C4738" s="4">
        <v>9931.6352999999999</v>
      </c>
    </row>
    <row r="4739" spans="2:3" x14ac:dyDescent="0.25">
      <c r="B4739" s="2" t="s">
        <v>1223</v>
      </c>
      <c r="C4739" s="4">
        <v>9931.4844999999987</v>
      </c>
    </row>
    <row r="4740" spans="2:3" x14ac:dyDescent="0.25">
      <c r="B4740" s="2" t="s">
        <v>5592</v>
      </c>
      <c r="C4740" s="4">
        <v>9925.5208000000002</v>
      </c>
    </row>
    <row r="4741" spans="2:3" x14ac:dyDescent="0.25">
      <c r="B4741" s="2" t="s">
        <v>5593</v>
      </c>
      <c r="C4741" s="4">
        <v>9922.8804999999993</v>
      </c>
    </row>
    <row r="4742" spans="2:3" x14ac:dyDescent="0.25">
      <c r="B4742" s="2" t="s">
        <v>5594</v>
      </c>
      <c r="C4742" s="4">
        <v>9920.5154000000002</v>
      </c>
    </row>
    <row r="4743" spans="2:3" x14ac:dyDescent="0.25">
      <c r="B4743" s="2" t="s">
        <v>1113</v>
      </c>
      <c r="C4743" s="4">
        <v>9920.4664000000012</v>
      </c>
    </row>
    <row r="4744" spans="2:3" x14ac:dyDescent="0.25">
      <c r="B4744" s="2" t="s">
        <v>393</v>
      </c>
      <c r="C4744" s="4">
        <v>9915.9235000000008</v>
      </c>
    </row>
    <row r="4745" spans="2:3" x14ac:dyDescent="0.25">
      <c r="B4745" s="2" t="s">
        <v>5595</v>
      </c>
      <c r="C4745" s="4">
        <v>9908.0977000000003</v>
      </c>
    </row>
    <row r="4746" spans="2:3" x14ac:dyDescent="0.25">
      <c r="B4746" s="2" t="s">
        <v>5596</v>
      </c>
      <c r="C4746" s="4">
        <v>9906.3083999999999</v>
      </c>
    </row>
    <row r="4747" spans="2:3" x14ac:dyDescent="0.25">
      <c r="B4747" s="2" t="s">
        <v>5597</v>
      </c>
      <c r="C4747" s="4">
        <v>9905.3788000000004</v>
      </c>
    </row>
    <row r="4748" spans="2:3" x14ac:dyDescent="0.25">
      <c r="B4748" s="2" t="s">
        <v>5598</v>
      </c>
      <c r="C4748" s="4">
        <v>9895.68</v>
      </c>
    </row>
    <row r="4749" spans="2:3" x14ac:dyDescent="0.25">
      <c r="B4749" s="2" t="s">
        <v>5599</v>
      </c>
      <c r="C4749" s="4">
        <v>9895.68</v>
      </c>
    </row>
    <row r="4750" spans="2:3" x14ac:dyDescent="0.25">
      <c r="B4750" s="2" t="s">
        <v>5600</v>
      </c>
      <c r="C4750" s="4">
        <v>9895.68</v>
      </c>
    </row>
    <row r="4751" spans="2:3" x14ac:dyDescent="0.25">
      <c r="B4751" s="2" t="s">
        <v>5601</v>
      </c>
      <c r="C4751" s="4">
        <v>9890.6144999999997</v>
      </c>
    </row>
    <row r="4752" spans="2:3" x14ac:dyDescent="0.25">
      <c r="B4752" s="2" t="s">
        <v>395</v>
      </c>
      <c r="C4752" s="4">
        <v>9889.6767</v>
      </c>
    </row>
    <row r="4753" spans="2:3" x14ac:dyDescent="0.25">
      <c r="B4753" s="2" t="s">
        <v>5602</v>
      </c>
      <c r="C4753" s="4">
        <v>9875.1075999999994</v>
      </c>
    </row>
    <row r="4754" spans="2:3" x14ac:dyDescent="0.25">
      <c r="B4754" s="2" t="s">
        <v>5603</v>
      </c>
      <c r="C4754" s="4">
        <v>9873.5005000000001</v>
      </c>
    </row>
    <row r="4755" spans="2:3" x14ac:dyDescent="0.25">
      <c r="B4755" s="2" t="s">
        <v>5604</v>
      </c>
      <c r="C4755" s="4">
        <v>9870.4254000000001</v>
      </c>
    </row>
    <row r="4756" spans="2:3" x14ac:dyDescent="0.25">
      <c r="B4756" s="2" t="s">
        <v>5605</v>
      </c>
      <c r="C4756" s="4">
        <v>9870.1291999999994</v>
      </c>
    </row>
    <row r="4757" spans="2:3" x14ac:dyDescent="0.25">
      <c r="B4757" s="2" t="s">
        <v>5606</v>
      </c>
      <c r="C4757" s="4">
        <v>9864.7097999999987</v>
      </c>
    </row>
    <row r="4758" spans="2:3" x14ac:dyDescent="0.25">
      <c r="B4758" s="2" t="s">
        <v>5607</v>
      </c>
      <c r="C4758" s="4">
        <v>9864.0972000000002</v>
      </c>
    </row>
    <row r="4759" spans="2:3" x14ac:dyDescent="0.25">
      <c r="B4759" s="2" t="s">
        <v>5608</v>
      </c>
      <c r="C4759" s="4">
        <v>9852.2327999999998</v>
      </c>
    </row>
    <row r="4760" spans="2:3" x14ac:dyDescent="0.25">
      <c r="B4760" s="2" t="s">
        <v>1898</v>
      </c>
      <c r="C4760" s="4">
        <v>9851.7415000000001</v>
      </c>
    </row>
    <row r="4761" spans="2:3" x14ac:dyDescent="0.25">
      <c r="B4761" s="2" t="s">
        <v>5609</v>
      </c>
      <c r="C4761" s="4">
        <v>9851.4253000000008</v>
      </c>
    </row>
    <row r="4762" spans="2:3" x14ac:dyDescent="0.25">
      <c r="B4762" s="2" t="s">
        <v>5610</v>
      </c>
      <c r="C4762" s="4">
        <v>9850.4827999999998</v>
      </c>
    </row>
    <row r="4763" spans="2:3" x14ac:dyDescent="0.25">
      <c r="B4763" s="2" t="s">
        <v>2210</v>
      </c>
      <c r="C4763" s="4">
        <v>9848.8305999999993</v>
      </c>
    </row>
    <row r="4764" spans="2:3" x14ac:dyDescent="0.25">
      <c r="B4764" s="2" t="s">
        <v>5611</v>
      </c>
      <c r="C4764" s="4">
        <v>9848.8305999999993</v>
      </c>
    </row>
    <row r="4765" spans="2:3" x14ac:dyDescent="0.25">
      <c r="B4765" s="2" t="s">
        <v>1621</v>
      </c>
      <c r="C4765" s="4">
        <v>9848.8305999999993</v>
      </c>
    </row>
    <row r="4766" spans="2:3" x14ac:dyDescent="0.25">
      <c r="B4766" s="2" t="s">
        <v>1237</v>
      </c>
      <c r="C4766" s="4">
        <v>9848.8305999999993</v>
      </c>
    </row>
    <row r="4767" spans="2:3" x14ac:dyDescent="0.25">
      <c r="B4767" s="2" t="s">
        <v>5612</v>
      </c>
      <c r="C4767" s="4">
        <v>9848.8305999999993</v>
      </c>
    </row>
    <row r="4768" spans="2:3" x14ac:dyDescent="0.25">
      <c r="B4768" s="2" t="s">
        <v>5613</v>
      </c>
      <c r="C4768" s="4">
        <v>9848.8305999999993</v>
      </c>
    </row>
    <row r="4769" spans="2:3" x14ac:dyDescent="0.25">
      <c r="B4769" s="2" t="s">
        <v>382</v>
      </c>
      <c r="C4769" s="4">
        <v>9848.8305999999993</v>
      </c>
    </row>
    <row r="4770" spans="2:3" x14ac:dyDescent="0.25">
      <c r="B4770" s="2" t="s">
        <v>5614</v>
      </c>
      <c r="C4770" s="4">
        <v>9848.8305999999993</v>
      </c>
    </row>
    <row r="4771" spans="2:3" x14ac:dyDescent="0.25">
      <c r="B4771" s="2" t="s">
        <v>811</v>
      </c>
      <c r="C4771" s="4">
        <v>9847.5748000000003</v>
      </c>
    </row>
    <row r="4772" spans="2:3" x14ac:dyDescent="0.25">
      <c r="B4772" s="2" t="s">
        <v>5615</v>
      </c>
      <c r="C4772" s="4">
        <v>9841.5578999999998</v>
      </c>
    </row>
    <row r="4773" spans="2:3" x14ac:dyDescent="0.25">
      <c r="B4773" s="2" t="s">
        <v>5616</v>
      </c>
      <c r="C4773" s="4">
        <v>9831.0989000000009</v>
      </c>
    </row>
    <row r="4774" spans="2:3" x14ac:dyDescent="0.25">
      <c r="B4774" s="2" t="s">
        <v>5617</v>
      </c>
      <c r="C4774" s="4">
        <v>9829.5982999999978</v>
      </c>
    </row>
    <row r="4775" spans="2:3" x14ac:dyDescent="0.25">
      <c r="B4775" s="2" t="s">
        <v>5618</v>
      </c>
      <c r="C4775" s="4">
        <v>9829.1713999999993</v>
      </c>
    </row>
    <row r="4776" spans="2:3" x14ac:dyDescent="0.25">
      <c r="B4776" s="2" t="s">
        <v>5619</v>
      </c>
      <c r="C4776" s="4">
        <v>9829.1178</v>
      </c>
    </row>
    <row r="4777" spans="2:3" x14ac:dyDescent="0.25">
      <c r="B4777" s="2" t="s">
        <v>5620</v>
      </c>
      <c r="C4777" s="4">
        <v>9828.9228999999996</v>
      </c>
    </row>
    <row r="4778" spans="2:3" x14ac:dyDescent="0.25">
      <c r="B4778" s="2" t="s">
        <v>496</v>
      </c>
      <c r="C4778" s="4">
        <v>9823.6828000000005</v>
      </c>
    </row>
    <row r="4779" spans="2:3" x14ac:dyDescent="0.25">
      <c r="B4779" s="2" t="s">
        <v>5621</v>
      </c>
      <c r="C4779" s="4">
        <v>9815.4226999999992</v>
      </c>
    </row>
    <row r="4780" spans="2:3" x14ac:dyDescent="0.25">
      <c r="B4780" s="2" t="s">
        <v>5622</v>
      </c>
      <c r="C4780" s="4">
        <v>9812.1465000000007</v>
      </c>
    </row>
    <row r="4781" spans="2:3" x14ac:dyDescent="0.25">
      <c r="B4781" s="2" t="s">
        <v>5623</v>
      </c>
      <c r="C4781" s="4">
        <v>9802.3591000000015</v>
      </c>
    </row>
    <row r="4782" spans="2:3" x14ac:dyDescent="0.25">
      <c r="B4782" s="2" t="s">
        <v>5624</v>
      </c>
      <c r="C4782" s="4">
        <v>9801.312899999999</v>
      </c>
    </row>
    <row r="4783" spans="2:3" x14ac:dyDescent="0.25">
      <c r="B4783" s="2" t="s">
        <v>5625</v>
      </c>
      <c r="C4783" s="4">
        <v>9792.0730000000021</v>
      </c>
    </row>
    <row r="4784" spans="2:3" x14ac:dyDescent="0.25">
      <c r="B4784" s="2" t="s">
        <v>5626</v>
      </c>
      <c r="C4784" s="4">
        <v>9791.9037000000008</v>
      </c>
    </row>
    <row r="4785" spans="2:3" x14ac:dyDescent="0.25">
      <c r="B4785" s="2" t="s">
        <v>5627</v>
      </c>
      <c r="C4785" s="4">
        <v>9785.9669000000013</v>
      </c>
    </row>
    <row r="4786" spans="2:3" x14ac:dyDescent="0.25">
      <c r="B4786" s="2" t="s">
        <v>5628</v>
      </c>
      <c r="C4786" s="4">
        <v>9775.8508999999995</v>
      </c>
    </row>
    <row r="4787" spans="2:3" x14ac:dyDescent="0.25">
      <c r="B4787" s="2" t="s">
        <v>5629</v>
      </c>
      <c r="C4787" s="4">
        <v>9772.4231</v>
      </c>
    </row>
    <row r="4788" spans="2:3" x14ac:dyDescent="0.25">
      <c r="B4788" s="2" t="s">
        <v>5630</v>
      </c>
      <c r="C4788" s="4">
        <v>9766.4098000000013</v>
      </c>
    </row>
    <row r="4789" spans="2:3" x14ac:dyDescent="0.25">
      <c r="B4789" s="2" t="s">
        <v>5631</v>
      </c>
      <c r="C4789" s="4">
        <v>9765.0588000000007</v>
      </c>
    </row>
    <row r="4790" spans="2:3" x14ac:dyDescent="0.25">
      <c r="B4790" s="2" t="s">
        <v>2667</v>
      </c>
      <c r="C4790" s="4">
        <v>9750.9507999999987</v>
      </c>
    </row>
    <row r="4791" spans="2:3" x14ac:dyDescent="0.25">
      <c r="B4791" s="2" t="s">
        <v>5632</v>
      </c>
      <c r="C4791" s="4">
        <v>9737.1003000000001</v>
      </c>
    </row>
    <row r="4792" spans="2:3" x14ac:dyDescent="0.25">
      <c r="B4792" s="2" t="s">
        <v>5633</v>
      </c>
      <c r="C4792" s="4">
        <v>9735.1464000000014</v>
      </c>
    </row>
    <row r="4793" spans="2:3" x14ac:dyDescent="0.25">
      <c r="B4793" s="2" t="s">
        <v>5634</v>
      </c>
      <c r="C4793" s="4">
        <v>9726.7717000000011</v>
      </c>
    </row>
    <row r="4794" spans="2:3" x14ac:dyDescent="0.25">
      <c r="B4794" s="2" t="s">
        <v>347</v>
      </c>
      <c r="C4794" s="4">
        <v>9721.4166000000005</v>
      </c>
    </row>
    <row r="4795" spans="2:3" x14ac:dyDescent="0.25">
      <c r="B4795" s="2" t="s">
        <v>2336</v>
      </c>
      <c r="C4795" s="4">
        <v>9719.9853999999978</v>
      </c>
    </row>
    <row r="4796" spans="2:3" x14ac:dyDescent="0.25">
      <c r="B4796" s="2" t="s">
        <v>2085</v>
      </c>
      <c r="C4796" s="4">
        <v>9718.6555000000008</v>
      </c>
    </row>
    <row r="4797" spans="2:3" x14ac:dyDescent="0.25">
      <c r="B4797" s="2" t="s">
        <v>5635</v>
      </c>
      <c r="C4797" s="4">
        <v>9718.3746999999985</v>
      </c>
    </row>
    <row r="4798" spans="2:3" x14ac:dyDescent="0.25">
      <c r="B4798" s="2" t="s">
        <v>5636</v>
      </c>
      <c r="C4798" s="4">
        <v>9715.2764999999999</v>
      </c>
    </row>
    <row r="4799" spans="2:3" x14ac:dyDescent="0.25">
      <c r="B4799" s="2" t="s">
        <v>5637</v>
      </c>
      <c r="C4799" s="4">
        <v>9714.6945000000014</v>
      </c>
    </row>
    <row r="4800" spans="2:3" x14ac:dyDescent="0.25">
      <c r="B4800" s="2" t="s">
        <v>5638</v>
      </c>
      <c r="C4800" s="4">
        <v>9714.3086999999996</v>
      </c>
    </row>
    <row r="4801" spans="2:3" x14ac:dyDescent="0.25">
      <c r="B4801" s="2" t="s">
        <v>5639</v>
      </c>
      <c r="C4801" s="4">
        <v>9707.4219999999987</v>
      </c>
    </row>
    <row r="4802" spans="2:3" x14ac:dyDescent="0.25">
      <c r="B4802" s="2" t="s">
        <v>542</v>
      </c>
      <c r="C4802" s="4">
        <v>9700.0852999999988</v>
      </c>
    </row>
    <row r="4803" spans="2:3" x14ac:dyDescent="0.25">
      <c r="B4803" s="2" t="s">
        <v>1726</v>
      </c>
      <c r="C4803" s="4">
        <v>9694.9803999999986</v>
      </c>
    </row>
    <row r="4804" spans="2:3" x14ac:dyDescent="0.25">
      <c r="B4804" s="2" t="s">
        <v>1474</v>
      </c>
      <c r="C4804" s="4">
        <v>9694.9662000000008</v>
      </c>
    </row>
    <row r="4805" spans="2:3" x14ac:dyDescent="0.25">
      <c r="B4805" s="2" t="s">
        <v>5640</v>
      </c>
      <c r="C4805" s="4">
        <v>9692.4981000000007</v>
      </c>
    </row>
    <row r="4806" spans="2:3" x14ac:dyDescent="0.25">
      <c r="B4806" s="2" t="s">
        <v>5641</v>
      </c>
      <c r="C4806" s="4">
        <v>9690.9597000000012</v>
      </c>
    </row>
    <row r="4807" spans="2:3" x14ac:dyDescent="0.25">
      <c r="B4807" s="2" t="s">
        <v>5642</v>
      </c>
      <c r="C4807" s="4">
        <v>9689.7901000000002</v>
      </c>
    </row>
    <row r="4808" spans="2:3" x14ac:dyDescent="0.25">
      <c r="B4808" s="2" t="s">
        <v>217</v>
      </c>
      <c r="C4808" s="4">
        <v>9686.3304000000007</v>
      </c>
    </row>
    <row r="4809" spans="2:3" x14ac:dyDescent="0.25">
      <c r="B4809" s="2" t="s">
        <v>1803</v>
      </c>
      <c r="C4809" s="4">
        <v>9682.1923999999999</v>
      </c>
    </row>
    <row r="4810" spans="2:3" x14ac:dyDescent="0.25">
      <c r="B4810" s="2" t="s">
        <v>1758</v>
      </c>
      <c r="C4810" s="4">
        <v>9675.1372999999985</v>
      </c>
    </row>
    <row r="4811" spans="2:3" x14ac:dyDescent="0.25">
      <c r="B4811" s="2" t="s">
        <v>5643</v>
      </c>
      <c r="C4811" s="4">
        <v>9674.4616999999998</v>
      </c>
    </row>
    <row r="4812" spans="2:3" x14ac:dyDescent="0.25">
      <c r="B4812" s="2" t="s">
        <v>1136</v>
      </c>
      <c r="C4812" s="4">
        <v>9673.4283999999989</v>
      </c>
    </row>
    <row r="4813" spans="2:3" x14ac:dyDescent="0.25">
      <c r="B4813" s="2" t="s">
        <v>5644</v>
      </c>
      <c r="C4813" s="4">
        <v>9672.6314000000002</v>
      </c>
    </row>
    <row r="4814" spans="2:3" x14ac:dyDescent="0.25">
      <c r="B4814" s="2" t="s">
        <v>1410</v>
      </c>
      <c r="C4814" s="4">
        <v>9668.5406000000003</v>
      </c>
    </row>
    <row r="4815" spans="2:3" x14ac:dyDescent="0.25">
      <c r="B4815" s="2" t="s">
        <v>785</v>
      </c>
      <c r="C4815" s="4">
        <v>9666.0920000000006</v>
      </c>
    </row>
    <row r="4816" spans="2:3" x14ac:dyDescent="0.25">
      <c r="B4816" s="2" t="s">
        <v>5645</v>
      </c>
      <c r="C4816" s="4">
        <v>9665.8806999999997</v>
      </c>
    </row>
    <row r="4817" spans="2:3" x14ac:dyDescent="0.25">
      <c r="B4817" s="2" t="s">
        <v>953</v>
      </c>
      <c r="C4817" s="4">
        <v>9654.8722999999991</v>
      </c>
    </row>
    <row r="4818" spans="2:3" x14ac:dyDescent="0.25">
      <c r="B4818" s="2" t="s">
        <v>5646</v>
      </c>
      <c r="C4818" s="4">
        <v>9651.1128000000008</v>
      </c>
    </row>
    <row r="4819" spans="2:3" x14ac:dyDescent="0.25">
      <c r="B4819" s="2" t="s">
        <v>5647</v>
      </c>
      <c r="C4819" s="4">
        <v>9650.7564999999995</v>
      </c>
    </row>
    <row r="4820" spans="2:3" x14ac:dyDescent="0.25">
      <c r="B4820" s="2" t="s">
        <v>5648</v>
      </c>
      <c r="C4820" s="4">
        <v>9642.644400000001</v>
      </c>
    </row>
    <row r="4821" spans="2:3" x14ac:dyDescent="0.25">
      <c r="B4821" s="2" t="s">
        <v>1003</v>
      </c>
      <c r="C4821" s="4">
        <v>9642.1497999999992</v>
      </c>
    </row>
    <row r="4822" spans="2:3" x14ac:dyDescent="0.25">
      <c r="B4822" s="2" t="s">
        <v>5649</v>
      </c>
      <c r="C4822" s="4">
        <v>9640.7202000000016</v>
      </c>
    </row>
    <row r="4823" spans="2:3" x14ac:dyDescent="0.25">
      <c r="B4823" s="2" t="s">
        <v>5650</v>
      </c>
      <c r="C4823" s="4">
        <v>9630.0018</v>
      </c>
    </row>
    <row r="4824" spans="2:3" x14ac:dyDescent="0.25">
      <c r="B4824" s="2" t="s">
        <v>1317</v>
      </c>
      <c r="C4824" s="4">
        <v>9629.6209999999992</v>
      </c>
    </row>
    <row r="4825" spans="2:3" x14ac:dyDescent="0.25">
      <c r="B4825" s="2" t="s">
        <v>5651</v>
      </c>
      <c r="C4825" s="4">
        <v>9627.6592000000001</v>
      </c>
    </row>
    <row r="4826" spans="2:3" x14ac:dyDescent="0.25">
      <c r="B4826" s="2" t="s">
        <v>5652</v>
      </c>
      <c r="C4826" s="4">
        <v>9627.6592000000001</v>
      </c>
    </row>
    <row r="4827" spans="2:3" x14ac:dyDescent="0.25">
      <c r="B4827" s="2" t="s">
        <v>2638</v>
      </c>
      <c r="C4827" s="4">
        <v>9626.8528999999999</v>
      </c>
    </row>
    <row r="4828" spans="2:3" x14ac:dyDescent="0.25">
      <c r="B4828" s="2" t="s">
        <v>5653</v>
      </c>
      <c r="C4828" s="4">
        <v>9625.6355999999996</v>
      </c>
    </row>
    <row r="4829" spans="2:3" x14ac:dyDescent="0.25">
      <c r="B4829" s="2" t="s">
        <v>1818</v>
      </c>
      <c r="C4829" s="4">
        <v>9624.4745999999996</v>
      </c>
    </row>
    <row r="4830" spans="2:3" x14ac:dyDescent="0.25">
      <c r="B4830" s="2" t="s">
        <v>1438</v>
      </c>
      <c r="C4830" s="4">
        <v>9620.9477000000006</v>
      </c>
    </row>
    <row r="4831" spans="2:3" x14ac:dyDescent="0.25">
      <c r="B4831" s="2" t="s">
        <v>2401</v>
      </c>
      <c r="C4831" s="4">
        <v>9603.2888999999996</v>
      </c>
    </row>
    <row r="4832" spans="2:3" x14ac:dyDescent="0.25">
      <c r="B4832" s="2" t="s">
        <v>5654</v>
      </c>
      <c r="C4832" s="4">
        <v>9599.5508000000009</v>
      </c>
    </row>
    <row r="4833" spans="2:3" x14ac:dyDescent="0.25">
      <c r="B4833" s="2" t="s">
        <v>1155</v>
      </c>
      <c r="C4833" s="4">
        <v>9587.3042000000005</v>
      </c>
    </row>
    <row r="4834" spans="2:3" x14ac:dyDescent="0.25">
      <c r="B4834" s="2" t="s">
        <v>5655</v>
      </c>
      <c r="C4834" s="4">
        <v>9581.5506000000005</v>
      </c>
    </row>
    <row r="4835" spans="2:3" x14ac:dyDescent="0.25">
      <c r="B4835" s="2" t="s">
        <v>1224</v>
      </c>
      <c r="C4835" s="4">
        <v>9577.1657999999989</v>
      </c>
    </row>
    <row r="4836" spans="2:3" x14ac:dyDescent="0.25">
      <c r="B4836" s="2" t="s">
        <v>5656</v>
      </c>
      <c r="C4836" s="4">
        <v>9574.4303</v>
      </c>
    </row>
    <row r="4837" spans="2:3" x14ac:dyDescent="0.25">
      <c r="B4837" s="2" t="s">
        <v>2192</v>
      </c>
      <c r="C4837" s="4">
        <v>9574.4298000000017</v>
      </c>
    </row>
    <row r="4838" spans="2:3" x14ac:dyDescent="0.25">
      <c r="B4838" s="2" t="s">
        <v>5657</v>
      </c>
      <c r="C4838" s="4">
        <v>9574.3736000000008</v>
      </c>
    </row>
    <row r="4839" spans="2:3" x14ac:dyDescent="0.25">
      <c r="B4839" s="2" t="s">
        <v>1976</v>
      </c>
      <c r="C4839" s="4">
        <v>9560.8644999999997</v>
      </c>
    </row>
    <row r="4840" spans="2:3" x14ac:dyDescent="0.25">
      <c r="B4840" s="2" t="s">
        <v>5658</v>
      </c>
      <c r="C4840" s="4">
        <v>9555.8044000000009</v>
      </c>
    </row>
    <row r="4841" spans="2:3" x14ac:dyDescent="0.25">
      <c r="B4841" s="2" t="s">
        <v>1001</v>
      </c>
      <c r="C4841" s="4">
        <v>9548.5939999999991</v>
      </c>
    </row>
    <row r="4842" spans="2:3" x14ac:dyDescent="0.25">
      <c r="B4842" s="2" t="s">
        <v>5659</v>
      </c>
      <c r="C4842" s="4">
        <v>9546.7097000000012</v>
      </c>
    </row>
    <row r="4843" spans="2:3" x14ac:dyDescent="0.25">
      <c r="B4843" s="2" t="s">
        <v>5660</v>
      </c>
      <c r="C4843" s="4">
        <v>9542.0391</v>
      </c>
    </row>
    <row r="4844" spans="2:3" x14ac:dyDescent="0.25">
      <c r="B4844" s="2" t="s">
        <v>5661</v>
      </c>
      <c r="C4844" s="4">
        <v>9537.7531999999992</v>
      </c>
    </row>
    <row r="4845" spans="2:3" x14ac:dyDescent="0.25">
      <c r="B4845" s="2" t="s">
        <v>5662</v>
      </c>
      <c r="C4845" s="4">
        <v>9535.6370000000006</v>
      </c>
    </row>
    <row r="4846" spans="2:3" x14ac:dyDescent="0.25">
      <c r="B4846" s="2" t="s">
        <v>5663</v>
      </c>
      <c r="C4846" s="4">
        <v>9535.6370000000006</v>
      </c>
    </row>
    <row r="4847" spans="2:3" x14ac:dyDescent="0.25">
      <c r="B4847" s="2" t="s">
        <v>5664</v>
      </c>
      <c r="C4847" s="4">
        <v>9535.6370000000006</v>
      </c>
    </row>
    <row r="4848" spans="2:3" x14ac:dyDescent="0.25">
      <c r="B4848" s="2" t="s">
        <v>5665</v>
      </c>
      <c r="C4848" s="4">
        <v>9535.6370000000006</v>
      </c>
    </row>
    <row r="4849" spans="2:3" x14ac:dyDescent="0.25">
      <c r="B4849" s="2" t="s">
        <v>5666</v>
      </c>
      <c r="C4849" s="4">
        <v>9535.6370000000006</v>
      </c>
    </row>
    <row r="4850" spans="2:3" x14ac:dyDescent="0.25">
      <c r="B4850" s="2" t="s">
        <v>5667</v>
      </c>
      <c r="C4850" s="4">
        <v>9535.6370000000006</v>
      </c>
    </row>
    <row r="4851" spans="2:3" x14ac:dyDescent="0.25">
      <c r="B4851" s="2" t="s">
        <v>5668</v>
      </c>
      <c r="C4851" s="4">
        <v>9532.3996000000006</v>
      </c>
    </row>
    <row r="4852" spans="2:3" x14ac:dyDescent="0.25">
      <c r="B4852" s="2" t="s">
        <v>5669</v>
      </c>
      <c r="C4852" s="4">
        <v>9526.1945999999989</v>
      </c>
    </row>
    <row r="4853" spans="2:3" x14ac:dyDescent="0.25">
      <c r="B4853" s="2" t="s">
        <v>5670</v>
      </c>
      <c r="C4853" s="4">
        <v>9525.5540000000001</v>
      </c>
    </row>
    <row r="4854" spans="2:3" x14ac:dyDescent="0.25">
      <c r="B4854" s="2" t="s">
        <v>5671</v>
      </c>
      <c r="C4854" s="4">
        <v>9522.4899000000005</v>
      </c>
    </row>
    <row r="4855" spans="2:3" x14ac:dyDescent="0.25">
      <c r="B4855" s="2" t="s">
        <v>5672</v>
      </c>
      <c r="C4855" s="4">
        <v>9517.2599999999984</v>
      </c>
    </row>
    <row r="4856" spans="2:3" x14ac:dyDescent="0.25">
      <c r="B4856" s="2" t="s">
        <v>5673</v>
      </c>
      <c r="C4856" s="4">
        <v>9513.0277000000006</v>
      </c>
    </row>
    <row r="4857" spans="2:3" x14ac:dyDescent="0.25">
      <c r="B4857" s="2" t="s">
        <v>1380</v>
      </c>
      <c r="C4857" s="4">
        <v>9507.3149999999987</v>
      </c>
    </row>
    <row r="4858" spans="2:3" x14ac:dyDescent="0.25">
      <c r="B4858" s="2" t="s">
        <v>5674</v>
      </c>
      <c r="C4858" s="4">
        <v>9504.7638999999999</v>
      </c>
    </row>
    <row r="4859" spans="2:3" x14ac:dyDescent="0.25">
      <c r="B4859" s="2" t="s">
        <v>5675</v>
      </c>
      <c r="C4859" s="4">
        <v>9503.094000000001</v>
      </c>
    </row>
    <row r="4860" spans="2:3" x14ac:dyDescent="0.25">
      <c r="B4860" s="2" t="s">
        <v>1366</v>
      </c>
      <c r="C4860" s="4">
        <v>9496.2252999999982</v>
      </c>
    </row>
    <row r="4861" spans="2:3" x14ac:dyDescent="0.25">
      <c r="B4861" s="2" t="s">
        <v>5676</v>
      </c>
      <c r="C4861" s="4">
        <v>9495.051300000001</v>
      </c>
    </row>
    <row r="4862" spans="2:3" x14ac:dyDescent="0.25">
      <c r="B4862" s="2" t="s">
        <v>5677</v>
      </c>
      <c r="C4862" s="4">
        <v>9489.3345000000008</v>
      </c>
    </row>
    <row r="4863" spans="2:3" x14ac:dyDescent="0.25">
      <c r="B4863" s="2" t="s">
        <v>5678</v>
      </c>
      <c r="C4863" s="4">
        <v>9489.3345000000008</v>
      </c>
    </row>
    <row r="4864" spans="2:3" x14ac:dyDescent="0.25">
      <c r="B4864" s="2" t="s">
        <v>5679</v>
      </c>
      <c r="C4864" s="4">
        <v>9489.3345000000008</v>
      </c>
    </row>
    <row r="4865" spans="2:3" x14ac:dyDescent="0.25">
      <c r="B4865" s="2" t="s">
        <v>5680</v>
      </c>
      <c r="C4865" s="4">
        <v>9481.6988999999994</v>
      </c>
    </row>
    <row r="4866" spans="2:3" x14ac:dyDescent="0.25">
      <c r="B4866" s="2" t="s">
        <v>5681</v>
      </c>
      <c r="C4866" s="4">
        <v>9471.6545000000006</v>
      </c>
    </row>
    <row r="4867" spans="2:3" x14ac:dyDescent="0.25">
      <c r="B4867" s="2" t="s">
        <v>2478</v>
      </c>
      <c r="C4867" s="4">
        <v>9471.1928000000007</v>
      </c>
    </row>
    <row r="4868" spans="2:3" x14ac:dyDescent="0.25">
      <c r="B4868" s="2" t="s">
        <v>5682</v>
      </c>
      <c r="C4868" s="4">
        <v>9470.8696</v>
      </c>
    </row>
    <row r="4869" spans="2:3" x14ac:dyDescent="0.25">
      <c r="B4869" s="2" t="s">
        <v>2724</v>
      </c>
      <c r="C4869" s="4">
        <v>9469.6656999999996</v>
      </c>
    </row>
    <row r="4870" spans="2:3" x14ac:dyDescent="0.25">
      <c r="B4870" s="2" t="s">
        <v>1938</v>
      </c>
      <c r="C4870" s="4">
        <v>9469.6656999999996</v>
      </c>
    </row>
    <row r="4871" spans="2:3" x14ac:dyDescent="0.25">
      <c r="B4871" s="2" t="s">
        <v>5683</v>
      </c>
      <c r="C4871" s="4">
        <v>9469.2721000000001</v>
      </c>
    </row>
    <row r="4872" spans="2:3" x14ac:dyDescent="0.25">
      <c r="B4872" s="2" t="s">
        <v>5684</v>
      </c>
      <c r="C4872" s="4">
        <v>9468.3763999999992</v>
      </c>
    </row>
    <row r="4873" spans="2:3" x14ac:dyDescent="0.25">
      <c r="B4873" s="2" t="s">
        <v>501</v>
      </c>
      <c r="C4873" s="4">
        <v>9466.6042999999991</v>
      </c>
    </row>
    <row r="4874" spans="2:3" x14ac:dyDescent="0.25">
      <c r="B4874" s="2" t="s">
        <v>5685</v>
      </c>
      <c r="C4874" s="4">
        <v>9462.0974999999999</v>
      </c>
    </row>
    <row r="4875" spans="2:3" x14ac:dyDescent="0.25">
      <c r="B4875" s="2" t="s">
        <v>5686</v>
      </c>
      <c r="C4875" s="4">
        <v>9461.3585000000003</v>
      </c>
    </row>
    <row r="4876" spans="2:3" x14ac:dyDescent="0.25">
      <c r="B4876" s="2" t="s">
        <v>2755</v>
      </c>
      <c r="C4876" s="4">
        <v>9456.818299999999</v>
      </c>
    </row>
    <row r="4877" spans="2:3" x14ac:dyDescent="0.25">
      <c r="B4877" s="2" t="s">
        <v>5687</v>
      </c>
      <c r="C4877" s="4">
        <v>9449.665500000001</v>
      </c>
    </row>
    <row r="4878" spans="2:3" x14ac:dyDescent="0.25">
      <c r="B4878" s="2" t="s">
        <v>5688</v>
      </c>
      <c r="C4878" s="4">
        <v>9448.9511999999995</v>
      </c>
    </row>
    <row r="4879" spans="2:3" x14ac:dyDescent="0.25">
      <c r="B4879" s="2" t="s">
        <v>5689</v>
      </c>
      <c r="C4879" s="4">
        <v>9445.3552</v>
      </c>
    </row>
    <row r="4880" spans="2:3" x14ac:dyDescent="0.25">
      <c r="B4880" s="2" t="s">
        <v>1175</v>
      </c>
      <c r="C4880" s="4">
        <v>9444.3162999999986</v>
      </c>
    </row>
    <row r="4881" spans="2:3" x14ac:dyDescent="0.25">
      <c r="B4881" s="2" t="s">
        <v>5690</v>
      </c>
      <c r="C4881" s="4">
        <v>9444.2475000000013</v>
      </c>
    </row>
    <row r="4882" spans="2:3" x14ac:dyDescent="0.25">
      <c r="B4882" s="2" t="s">
        <v>5691</v>
      </c>
      <c r="C4882" s="4">
        <v>9439.1743999999999</v>
      </c>
    </row>
    <row r="4883" spans="2:3" x14ac:dyDescent="0.25">
      <c r="B4883" s="2" t="s">
        <v>544</v>
      </c>
      <c r="C4883" s="4">
        <v>9436.2538999999997</v>
      </c>
    </row>
    <row r="4884" spans="2:3" x14ac:dyDescent="0.25">
      <c r="B4884" s="2" t="s">
        <v>2725</v>
      </c>
      <c r="C4884" s="4">
        <v>9435.9709000000003</v>
      </c>
    </row>
    <row r="4885" spans="2:3" x14ac:dyDescent="0.25">
      <c r="B4885" s="2" t="s">
        <v>5692</v>
      </c>
      <c r="C4885" s="4">
        <v>9435.0704999999998</v>
      </c>
    </row>
    <row r="4886" spans="2:3" x14ac:dyDescent="0.25">
      <c r="B4886" s="2" t="s">
        <v>5693</v>
      </c>
      <c r="C4886" s="4">
        <v>9434.8541999999998</v>
      </c>
    </row>
    <row r="4887" spans="2:3" x14ac:dyDescent="0.25">
      <c r="B4887" s="2" t="s">
        <v>5694</v>
      </c>
      <c r="C4887" s="4">
        <v>9432.8819999999996</v>
      </c>
    </row>
    <row r="4888" spans="2:3" x14ac:dyDescent="0.25">
      <c r="B4888" s="2" t="s">
        <v>910</v>
      </c>
      <c r="C4888" s="4">
        <v>9432.8819999999996</v>
      </c>
    </row>
    <row r="4889" spans="2:3" x14ac:dyDescent="0.25">
      <c r="B4889" s="2" t="s">
        <v>5695</v>
      </c>
      <c r="C4889" s="4">
        <v>9432.8819999999996</v>
      </c>
    </row>
    <row r="4890" spans="2:3" x14ac:dyDescent="0.25">
      <c r="B4890" s="2" t="s">
        <v>5696</v>
      </c>
      <c r="C4890" s="4">
        <v>9430.3363000000008</v>
      </c>
    </row>
    <row r="4891" spans="2:3" x14ac:dyDescent="0.25">
      <c r="B4891" s="2" t="s">
        <v>5697</v>
      </c>
      <c r="C4891" s="4">
        <v>9428.0134000000016</v>
      </c>
    </row>
    <row r="4892" spans="2:3" x14ac:dyDescent="0.25">
      <c r="B4892" s="2" t="s">
        <v>5698</v>
      </c>
      <c r="C4892" s="4">
        <v>9422.8873999999996</v>
      </c>
    </row>
    <row r="4893" spans="2:3" x14ac:dyDescent="0.25">
      <c r="B4893" s="2" t="s">
        <v>2562</v>
      </c>
      <c r="C4893" s="4">
        <v>9419.4156000000021</v>
      </c>
    </row>
    <row r="4894" spans="2:3" x14ac:dyDescent="0.25">
      <c r="B4894" s="2" t="s">
        <v>5699</v>
      </c>
      <c r="C4894" s="4">
        <v>9412.3763999999992</v>
      </c>
    </row>
    <row r="4895" spans="2:3" x14ac:dyDescent="0.25">
      <c r="B4895" s="2" t="s">
        <v>5700</v>
      </c>
      <c r="C4895" s="4">
        <v>9409.6478000000006</v>
      </c>
    </row>
    <row r="4896" spans="2:3" x14ac:dyDescent="0.25">
      <c r="B4896" s="2" t="s">
        <v>675</v>
      </c>
      <c r="C4896" s="4">
        <v>9402.5946999999996</v>
      </c>
    </row>
    <row r="4897" spans="2:3" x14ac:dyDescent="0.25">
      <c r="B4897" s="2" t="s">
        <v>1121</v>
      </c>
      <c r="C4897" s="4">
        <v>9402.2768999999989</v>
      </c>
    </row>
    <row r="4898" spans="2:3" x14ac:dyDescent="0.25">
      <c r="B4898" s="2" t="s">
        <v>138</v>
      </c>
      <c r="C4898" s="4">
        <v>9393.641599999999</v>
      </c>
    </row>
    <row r="4899" spans="2:3" x14ac:dyDescent="0.25">
      <c r="B4899" s="2" t="s">
        <v>564</v>
      </c>
      <c r="C4899" s="4">
        <v>9393.641599999999</v>
      </c>
    </row>
    <row r="4900" spans="2:3" x14ac:dyDescent="0.25">
      <c r="B4900" s="2" t="s">
        <v>5701</v>
      </c>
      <c r="C4900" s="4">
        <v>9393.3535999999986</v>
      </c>
    </row>
    <row r="4901" spans="2:3" x14ac:dyDescent="0.25">
      <c r="B4901" s="2" t="s">
        <v>5702</v>
      </c>
      <c r="C4901" s="4">
        <v>9388.9593000000004</v>
      </c>
    </row>
    <row r="4902" spans="2:3" x14ac:dyDescent="0.25">
      <c r="B4902" s="2" t="s">
        <v>463</v>
      </c>
      <c r="C4902" s="4">
        <v>9386.4714999999997</v>
      </c>
    </row>
    <row r="4903" spans="2:3" x14ac:dyDescent="0.25">
      <c r="B4903" s="2" t="s">
        <v>5703</v>
      </c>
      <c r="C4903" s="4">
        <v>9382.6550000000025</v>
      </c>
    </row>
    <row r="4904" spans="2:3" x14ac:dyDescent="0.25">
      <c r="B4904" s="2" t="s">
        <v>5704</v>
      </c>
      <c r="C4904" s="4">
        <v>9380.8919999999998</v>
      </c>
    </row>
    <row r="4905" spans="2:3" x14ac:dyDescent="0.25">
      <c r="B4905" s="2" t="s">
        <v>2592</v>
      </c>
      <c r="C4905" s="4">
        <v>9379.1049999999996</v>
      </c>
    </row>
    <row r="4906" spans="2:3" x14ac:dyDescent="0.25">
      <c r="B4906" s="2" t="s">
        <v>656</v>
      </c>
      <c r="C4906" s="4">
        <v>9378.0821999999989</v>
      </c>
    </row>
    <row r="4907" spans="2:3" x14ac:dyDescent="0.25">
      <c r="B4907" s="2" t="s">
        <v>5705</v>
      </c>
      <c r="C4907" s="4">
        <v>9377.9472000000005</v>
      </c>
    </row>
    <row r="4908" spans="2:3" x14ac:dyDescent="0.25">
      <c r="B4908" s="2" t="s">
        <v>5706</v>
      </c>
      <c r="C4908" s="4">
        <v>9376.6999999999989</v>
      </c>
    </row>
    <row r="4909" spans="2:3" x14ac:dyDescent="0.25">
      <c r="B4909" s="2" t="s">
        <v>5707</v>
      </c>
      <c r="C4909" s="4">
        <v>9375.1550000000007</v>
      </c>
    </row>
    <row r="4910" spans="2:3" x14ac:dyDescent="0.25">
      <c r="B4910" s="2" t="s">
        <v>2344</v>
      </c>
      <c r="C4910" s="4">
        <v>9370.7574000000004</v>
      </c>
    </row>
    <row r="4911" spans="2:3" x14ac:dyDescent="0.25">
      <c r="B4911" s="2" t="s">
        <v>5708</v>
      </c>
      <c r="C4911" s="4">
        <v>9364.1239000000005</v>
      </c>
    </row>
    <row r="4912" spans="2:3" x14ac:dyDescent="0.25">
      <c r="B4912" s="2" t="s">
        <v>5709</v>
      </c>
      <c r="C4912" s="4">
        <v>9358.5396999999994</v>
      </c>
    </row>
    <row r="4913" spans="2:3" x14ac:dyDescent="0.25">
      <c r="B4913" s="2" t="s">
        <v>5710</v>
      </c>
      <c r="C4913" s="4">
        <v>9349.8765000000003</v>
      </c>
    </row>
    <row r="4914" spans="2:3" x14ac:dyDescent="0.25">
      <c r="B4914" s="2" t="s">
        <v>1342</v>
      </c>
      <c r="C4914" s="4">
        <v>9347.5583000000006</v>
      </c>
    </row>
    <row r="4915" spans="2:3" x14ac:dyDescent="0.25">
      <c r="B4915" s="2" t="s">
        <v>5711</v>
      </c>
      <c r="C4915" s="4">
        <v>9344.7324000000008</v>
      </c>
    </row>
    <row r="4916" spans="2:3" x14ac:dyDescent="0.25">
      <c r="B4916" s="2" t="s">
        <v>5712</v>
      </c>
      <c r="C4916" s="4">
        <v>9344.2430000000004</v>
      </c>
    </row>
    <row r="4917" spans="2:3" x14ac:dyDescent="0.25">
      <c r="B4917" s="2" t="s">
        <v>5713</v>
      </c>
      <c r="C4917" s="4">
        <v>9344.1011999999992</v>
      </c>
    </row>
    <row r="4918" spans="2:3" x14ac:dyDescent="0.25">
      <c r="B4918" s="2" t="s">
        <v>5714</v>
      </c>
      <c r="C4918" s="4">
        <v>9344.0475999999999</v>
      </c>
    </row>
    <row r="4919" spans="2:3" x14ac:dyDescent="0.25">
      <c r="B4919" s="2" t="s">
        <v>1626</v>
      </c>
      <c r="C4919" s="4">
        <v>9344.0468999999994</v>
      </c>
    </row>
    <row r="4920" spans="2:3" x14ac:dyDescent="0.25">
      <c r="B4920" s="2" t="s">
        <v>5715</v>
      </c>
      <c r="C4920" s="4">
        <v>9341.8516</v>
      </c>
    </row>
    <row r="4921" spans="2:3" x14ac:dyDescent="0.25">
      <c r="B4921" s="2" t="s">
        <v>5716</v>
      </c>
      <c r="C4921" s="4">
        <v>9339.2885000000006</v>
      </c>
    </row>
    <row r="4922" spans="2:3" x14ac:dyDescent="0.25">
      <c r="B4922" s="2" t="s">
        <v>670</v>
      </c>
      <c r="C4922" s="4">
        <v>9337.2472999999991</v>
      </c>
    </row>
    <row r="4923" spans="2:3" x14ac:dyDescent="0.25">
      <c r="B4923" s="2" t="s">
        <v>5717</v>
      </c>
      <c r="C4923" s="4">
        <v>9335.6680000000015</v>
      </c>
    </row>
    <row r="4924" spans="2:3" x14ac:dyDescent="0.25">
      <c r="B4924" s="2" t="s">
        <v>5718</v>
      </c>
      <c r="C4924" s="4">
        <v>9335.5746999999992</v>
      </c>
    </row>
    <row r="4925" spans="2:3" x14ac:dyDescent="0.25">
      <c r="B4925" s="2" t="s">
        <v>5719</v>
      </c>
      <c r="C4925" s="4">
        <v>9333.1733999999997</v>
      </c>
    </row>
    <row r="4926" spans="2:3" x14ac:dyDescent="0.25">
      <c r="B4926" s="2" t="s">
        <v>661</v>
      </c>
      <c r="C4926" s="4">
        <v>9330.2568999999985</v>
      </c>
    </row>
    <row r="4927" spans="2:3" x14ac:dyDescent="0.25">
      <c r="B4927" s="2" t="s">
        <v>813</v>
      </c>
      <c r="C4927" s="4">
        <v>9324.2751999999982</v>
      </c>
    </row>
    <row r="4928" spans="2:3" x14ac:dyDescent="0.25">
      <c r="B4928" s="2" t="s">
        <v>5720</v>
      </c>
      <c r="C4928" s="4">
        <v>9321.0074000000004</v>
      </c>
    </row>
    <row r="4929" spans="2:3" x14ac:dyDescent="0.25">
      <c r="B4929" s="2" t="s">
        <v>5721</v>
      </c>
      <c r="C4929" s="4">
        <v>9313.6025999999983</v>
      </c>
    </row>
    <row r="4930" spans="2:3" x14ac:dyDescent="0.25">
      <c r="B4930" s="2" t="s">
        <v>5722</v>
      </c>
      <c r="C4930" s="4">
        <v>9313.4824000000008</v>
      </c>
    </row>
    <row r="4931" spans="2:3" x14ac:dyDescent="0.25">
      <c r="B4931" s="2" t="s">
        <v>5723</v>
      </c>
      <c r="C4931" s="4">
        <v>9312.0873999999985</v>
      </c>
    </row>
    <row r="4932" spans="2:3" x14ac:dyDescent="0.25">
      <c r="B4932" s="2" t="s">
        <v>5724</v>
      </c>
      <c r="C4932" s="4">
        <v>9307.3251</v>
      </c>
    </row>
    <row r="4933" spans="2:3" x14ac:dyDescent="0.25">
      <c r="B4933" s="2" t="s">
        <v>5725</v>
      </c>
      <c r="C4933" s="4">
        <v>9304.5215000000007</v>
      </c>
    </row>
    <row r="4934" spans="2:3" x14ac:dyDescent="0.25">
      <c r="B4934" s="2" t="s">
        <v>5726</v>
      </c>
      <c r="C4934" s="4">
        <v>9304.080100000001</v>
      </c>
    </row>
    <row r="4935" spans="2:3" x14ac:dyDescent="0.25">
      <c r="B4935" s="2" t="s">
        <v>2537</v>
      </c>
      <c r="C4935" s="4">
        <v>9299.3230999999996</v>
      </c>
    </row>
    <row r="4936" spans="2:3" x14ac:dyDescent="0.25">
      <c r="B4936" s="2" t="s">
        <v>5727</v>
      </c>
      <c r="C4936" s="4">
        <v>9299.303100000001</v>
      </c>
    </row>
    <row r="4937" spans="2:3" x14ac:dyDescent="0.25">
      <c r="B4937" s="2" t="s">
        <v>5728</v>
      </c>
      <c r="C4937" s="4">
        <v>9293.4480999999996</v>
      </c>
    </row>
    <row r="4938" spans="2:3" x14ac:dyDescent="0.25">
      <c r="B4938" s="2" t="s">
        <v>1609</v>
      </c>
      <c r="C4938" s="4">
        <v>9292.0115999999998</v>
      </c>
    </row>
    <row r="4939" spans="2:3" x14ac:dyDescent="0.25">
      <c r="B4939" s="2" t="s">
        <v>694</v>
      </c>
      <c r="C4939" s="4">
        <v>9291.7194999999992</v>
      </c>
    </row>
    <row r="4940" spans="2:3" x14ac:dyDescent="0.25">
      <c r="B4940" s="2" t="s">
        <v>5729</v>
      </c>
      <c r="C4940" s="4">
        <v>9288.6977000000006</v>
      </c>
    </row>
    <row r="4941" spans="2:3" x14ac:dyDescent="0.25">
      <c r="B4941" s="2" t="s">
        <v>828</v>
      </c>
      <c r="C4941" s="4">
        <v>9287.5680999999986</v>
      </c>
    </row>
    <row r="4942" spans="2:3" x14ac:dyDescent="0.25">
      <c r="B4942" s="2" t="s">
        <v>5730</v>
      </c>
      <c r="C4942" s="4">
        <v>9285.2570999999989</v>
      </c>
    </row>
    <row r="4943" spans="2:3" x14ac:dyDescent="0.25">
      <c r="B4943" s="2" t="s">
        <v>5731</v>
      </c>
      <c r="C4943" s="4">
        <v>9282.3531999999996</v>
      </c>
    </row>
    <row r="4944" spans="2:3" x14ac:dyDescent="0.25">
      <c r="B4944" s="2" t="s">
        <v>5732</v>
      </c>
      <c r="C4944" s="4">
        <v>9280.9925000000003</v>
      </c>
    </row>
    <row r="4945" spans="2:3" x14ac:dyDescent="0.25">
      <c r="B4945" s="2" t="s">
        <v>5733</v>
      </c>
      <c r="C4945" s="4">
        <v>9277.2000000000007</v>
      </c>
    </row>
    <row r="4946" spans="2:3" x14ac:dyDescent="0.25">
      <c r="B4946" s="2" t="s">
        <v>5734</v>
      </c>
      <c r="C4946" s="4">
        <v>9277.2000000000007</v>
      </c>
    </row>
    <row r="4947" spans="2:3" x14ac:dyDescent="0.25">
      <c r="B4947" s="2" t="s">
        <v>1302</v>
      </c>
      <c r="C4947" s="4">
        <v>9275.9241999999995</v>
      </c>
    </row>
    <row r="4948" spans="2:3" x14ac:dyDescent="0.25">
      <c r="B4948" s="2" t="s">
        <v>5735</v>
      </c>
      <c r="C4948" s="4">
        <v>9271.7654000000002</v>
      </c>
    </row>
    <row r="4949" spans="2:3" x14ac:dyDescent="0.25">
      <c r="B4949" s="2" t="s">
        <v>2277</v>
      </c>
      <c r="C4949" s="4">
        <v>9271.5002000000004</v>
      </c>
    </row>
    <row r="4950" spans="2:3" x14ac:dyDescent="0.25">
      <c r="B4950" s="2" t="s">
        <v>5736</v>
      </c>
      <c r="C4950" s="4">
        <v>9249.4649000000009</v>
      </c>
    </row>
    <row r="4951" spans="2:3" x14ac:dyDescent="0.25">
      <c r="B4951" s="2" t="s">
        <v>5737</v>
      </c>
      <c r="C4951" s="4">
        <v>9245.6360000000004</v>
      </c>
    </row>
    <row r="4952" spans="2:3" x14ac:dyDescent="0.25">
      <c r="B4952" s="2" t="s">
        <v>1490</v>
      </c>
      <c r="C4952" s="4">
        <v>9245.6360000000004</v>
      </c>
    </row>
    <row r="4953" spans="2:3" x14ac:dyDescent="0.25">
      <c r="B4953" s="2" t="s">
        <v>1907</v>
      </c>
      <c r="C4953" s="4">
        <v>9245.6360000000004</v>
      </c>
    </row>
    <row r="4954" spans="2:3" x14ac:dyDescent="0.25">
      <c r="B4954" s="2" t="s">
        <v>5738</v>
      </c>
      <c r="C4954" s="4">
        <v>9243.7023999999983</v>
      </c>
    </row>
    <row r="4955" spans="2:3" x14ac:dyDescent="0.25">
      <c r="B4955" s="2" t="s">
        <v>5739</v>
      </c>
      <c r="C4955" s="4">
        <v>9240.2919000000002</v>
      </c>
    </row>
    <row r="4956" spans="2:3" x14ac:dyDescent="0.25">
      <c r="B4956" s="2" t="s">
        <v>1605</v>
      </c>
      <c r="C4956" s="4">
        <v>9235.6315999999988</v>
      </c>
    </row>
    <row r="4957" spans="2:3" x14ac:dyDescent="0.25">
      <c r="B4957" s="2" t="s">
        <v>5740</v>
      </c>
      <c r="C4957" s="4">
        <v>9230.4135999999999</v>
      </c>
    </row>
    <row r="4958" spans="2:3" x14ac:dyDescent="0.25">
      <c r="B4958" s="2" t="s">
        <v>5741</v>
      </c>
      <c r="C4958" s="4">
        <v>9228.1736000000001</v>
      </c>
    </row>
    <row r="4959" spans="2:3" x14ac:dyDescent="0.25">
      <c r="B4959" s="2" t="s">
        <v>5742</v>
      </c>
      <c r="C4959" s="4">
        <v>9226.8044000000009</v>
      </c>
    </row>
    <row r="4960" spans="2:3" x14ac:dyDescent="0.25">
      <c r="B4960" s="2" t="s">
        <v>5743</v>
      </c>
      <c r="C4960" s="4">
        <v>9221.4622999999992</v>
      </c>
    </row>
    <row r="4961" spans="2:3" x14ac:dyDescent="0.25">
      <c r="B4961" s="2" t="s">
        <v>1521</v>
      </c>
      <c r="C4961" s="4">
        <v>9215.4838</v>
      </c>
    </row>
    <row r="4962" spans="2:3" x14ac:dyDescent="0.25">
      <c r="B4962" s="2" t="s">
        <v>5744</v>
      </c>
      <c r="C4962" s="4">
        <v>9212.6381000000001</v>
      </c>
    </row>
    <row r="4963" spans="2:3" x14ac:dyDescent="0.25">
      <c r="B4963" s="2" t="s">
        <v>5745</v>
      </c>
      <c r="C4963" s="4">
        <v>9211.5424999999996</v>
      </c>
    </row>
    <row r="4964" spans="2:3" x14ac:dyDescent="0.25">
      <c r="B4964" s="2" t="s">
        <v>5746</v>
      </c>
      <c r="C4964" s="4">
        <v>9200.9300999999996</v>
      </c>
    </row>
    <row r="4965" spans="2:3" x14ac:dyDescent="0.25">
      <c r="B4965" s="2" t="s">
        <v>5747</v>
      </c>
      <c r="C4965" s="4">
        <v>9198.8169999999991</v>
      </c>
    </row>
    <row r="4966" spans="2:3" x14ac:dyDescent="0.25">
      <c r="B4966" s="2" t="s">
        <v>5748</v>
      </c>
      <c r="C4966" s="4">
        <v>9198.1656999999996</v>
      </c>
    </row>
    <row r="4967" spans="2:3" x14ac:dyDescent="0.25">
      <c r="B4967" s="2" t="s">
        <v>5749</v>
      </c>
      <c r="C4967" s="4">
        <v>9182.9566999999988</v>
      </c>
    </row>
    <row r="4968" spans="2:3" x14ac:dyDescent="0.25">
      <c r="B4968" s="2" t="s">
        <v>5750</v>
      </c>
      <c r="C4968" s="4">
        <v>9181.5115999999998</v>
      </c>
    </row>
    <row r="4969" spans="2:3" x14ac:dyDescent="0.25">
      <c r="B4969" s="2" t="s">
        <v>5751</v>
      </c>
      <c r="C4969" s="4">
        <v>9181.5115999999998</v>
      </c>
    </row>
    <row r="4970" spans="2:3" x14ac:dyDescent="0.25">
      <c r="B4970" s="2" t="s">
        <v>5752</v>
      </c>
      <c r="C4970" s="4">
        <v>9181.4485000000004</v>
      </c>
    </row>
    <row r="4971" spans="2:3" x14ac:dyDescent="0.25">
      <c r="B4971" s="2" t="s">
        <v>5753</v>
      </c>
      <c r="C4971" s="4">
        <v>9174.6468999999997</v>
      </c>
    </row>
    <row r="4972" spans="2:3" x14ac:dyDescent="0.25">
      <c r="B4972" s="2" t="s">
        <v>5754</v>
      </c>
      <c r="C4972" s="4">
        <v>9172.3588</v>
      </c>
    </row>
    <row r="4973" spans="2:3" x14ac:dyDescent="0.25">
      <c r="B4973" s="2" t="s">
        <v>1262</v>
      </c>
      <c r="C4973" s="4">
        <v>9172.3567000000003</v>
      </c>
    </row>
    <row r="4974" spans="2:3" x14ac:dyDescent="0.25">
      <c r="B4974" s="2" t="s">
        <v>1941</v>
      </c>
      <c r="C4974" s="4">
        <v>9166.8595999999998</v>
      </c>
    </row>
    <row r="4975" spans="2:3" x14ac:dyDescent="0.25">
      <c r="B4975" s="2" t="s">
        <v>125</v>
      </c>
      <c r="C4975" s="4">
        <v>9163.6126999999979</v>
      </c>
    </row>
    <row r="4976" spans="2:3" x14ac:dyDescent="0.25">
      <c r="B4976" s="2" t="s">
        <v>753</v>
      </c>
      <c r="C4976" s="4">
        <v>9162.2554999999993</v>
      </c>
    </row>
    <row r="4977" spans="2:3" x14ac:dyDescent="0.25">
      <c r="B4977" s="2" t="s">
        <v>5755</v>
      </c>
      <c r="C4977" s="4">
        <v>9162.1424000000006</v>
      </c>
    </row>
    <row r="4978" spans="2:3" x14ac:dyDescent="0.25">
      <c r="B4978" s="2" t="s">
        <v>5756</v>
      </c>
      <c r="C4978" s="4">
        <v>9158.8150999999998</v>
      </c>
    </row>
    <row r="4979" spans="2:3" x14ac:dyDescent="0.25">
      <c r="B4979" s="2" t="s">
        <v>5757</v>
      </c>
      <c r="C4979" s="4">
        <v>9158.1129999999994</v>
      </c>
    </row>
    <row r="4980" spans="2:3" x14ac:dyDescent="0.25">
      <c r="B4980" s="2" t="s">
        <v>1041</v>
      </c>
      <c r="C4980" s="4">
        <v>9150.696899999999</v>
      </c>
    </row>
    <row r="4981" spans="2:3" x14ac:dyDescent="0.25">
      <c r="B4981" s="2" t="s">
        <v>5758</v>
      </c>
      <c r="C4981" s="4">
        <v>9148.8659000000007</v>
      </c>
    </row>
    <row r="4982" spans="2:3" x14ac:dyDescent="0.25">
      <c r="B4982" s="2" t="s">
        <v>5759</v>
      </c>
      <c r="C4982" s="4">
        <v>9141.0815999999995</v>
      </c>
    </row>
    <row r="4983" spans="2:3" x14ac:dyDescent="0.25">
      <c r="B4983" s="2" t="s">
        <v>5760</v>
      </c>
      <c r="C4983" s="4">
        <v>9138.2381000000005</v>
      </c>
    </row>
    <row r="4984" spans="2:3" x14ac:dyDescent="0.25">
      <c r="B4984" s="2" t="s">
        <v>5761</v>
      </c>
      <c r="C4984" s="4">
        <v>9134.9340000000011</v>
      </c>
    </row>
    <row r="4985" spans="2:3" x14ac:dyDescent="0.25">
      <c r="B4985" s="2" t="s">
        <v>5762</v>
      </c>
      <c r="C4985" s="4">
        <v>9133.1309999999994</v>
      </c>
    </row>
    <row r="4986" spans="2:3" x14ac:dyDescent="0.25">
      <c r="B4986" s="2" t="s">
        <v>5763</v>
      </c>
      <c r="C4986" s="4">
        <v>9130.8395</v>
      </c>
    </row>
    <row r="4987" spans="2:3" x14ac:dyDescent="0.25">
      <c r="B4987" s="2" t="s">
        <v>5764</v>
      </c>
      <c r="C4987" s="4">
        <v>9129.6128000000008</v>
      </c>
    </row>
    <row r="4988" spans="2:3" x14ac:dyDescent="0.25">
      <c r="B4988" s="2" t="s">
        <v>5765</v>
      </c>
      <c r="C4988" s="4">
        <v>9125.0131000000019</v>
      </c>
    </row>
    <row r="4989" spans="2:3" x14ac:dyDescent="0.25">
      <c r="B4989" s="2" t="s">
        <v>987</v>
      </c>
      <c r="C4989" s="4">
        <v>9117.7525999999998</v>
      </c>
    </row>
    <row r="4990" spans="2:3" x14ac:dyDescent="0.25">
      <c r="B4990" s="2" t="s">
        <v>5766</v>
      </c>
      <c r="C4990" s="4">
        <v>9105.5280999999995</v>
      </c>
    </row>
    <row r="4991" spans="2:3" x14ac:dyDescent="0.25">
      <c r="B4991" s="2" t="s">
        <v>5767</v>
      </c>
      <c r="C4991" s="4">
        <v>9103.6332000000002</v>
      </c>
    </row>
    <row r="4992" spans="2:3" x14ac:dyDescent="0.25">
      <c r="B4992" s="2" t="s">
        <v>5768</v>
      </c>
      <c r="C4992" s="4">
        <v>9099.7302</v>
      </c>
    </row>
    <row r="4993" spans="2:3" x14ac:dyDescent="0.25">
      <c r="B4993" s="2" t="s">
        <v>5769</v>
      </c>
      <c r="C4993" s="4">
        <v>9098.029300000002</v>
      </c>
    </row>
    <row r="4994" spans="2:3" x14ac:dyDescent="0.25">
      <c r="B4994" s="2" t="s">
        <v>5770</v>
      </c>
      <c r="C4994" s="4">
        <v>9087.0321000000004</v>
      </c>
    </row>
    <row r="4995" spans="2:3" x14ac:dyDescent="0.25">
      <c r="B4995" s="2" t="s">
        <v>466</v>
      </c>
      <c r="C4995" s="4">
        <v>9086.2668999999987</v>
      </c>
    </row>
    <row r="4996" spans="2:3" x14ac:dyDescent="0.25">
      <c r="B4996" s="2" t="s">
        <v>750</v>
      </c>
      <c r="C4996" s="4">
        <v>9083.014000000001</v>
      </c>
    </row>
    <row r="4997" spans="2:3" x14ac:dyDescent="0.25">
      <c r="B4997" s="2" t="s">
        <v>538</v>
      </c>
      <c r="C4997" s="4">
        <v>9080.5982999999997</v>
      </c>
    </row>
    <row r="4998" spans="2:3" x14ac:dyDescent="0.25">
      <c r="B4998" s="2" t="s">
        <v>5771</v>
      </c>
      <c r="C4998" s="4">
        <v>9077.598</v>
      </c>
    </row>
    <row r="4999" spans="2:3" x14ac:dyDescent="0.25">
      <c r="B4999" s="2" t="s">
        <v>1903</v>
      </c>
      <c r="C4999" s="4">
        <v>9074.8450999999986</v>
      </c>
    </row>
    <row r="5000" spans="2:3" x14ac:dyDescent="0.25">
      <c r="B5000" s="2" t="s">
        <v>5772</v>
      </c>
      <c r="C5000" s="4">
        <v>9073.3542999999991</v>
      </c>
    </row>
    <row r="5001" spans="2:3" x14ac:dyDescent="0.25">
      <c r="B5001" s="2" t="s">
        <v>282</v>
      </c>
      <c r="C5001" s="4">
        <v>9068.2157999999999</v>
      </c>
    </row>
    <row r="5002" spans="2:3" x14ac:dyDescent="0.25">
      <c r="B5002" s="2" t="s">
        <v>5773</v>
      </c>
      <c r="C5002" s="4">
        <v>9067.4606000000003</v>
      </c>
    </row>
    <row r="5003" spans="2:3" x14ac:dyDescent="0.25">
      <c r="B5003" s="2" t="s">
        <v>5774</v>
      </c>
      <c r="C5003" s="4">
        <v>9066.3425999999999</v>
      </c>
    </row>
    <row r="5004" spans="2:3" x14ac:dyDescent="0.25">
      <c r="B5004" s="2" t="s">
        <v>1848</v>
      </c>
      <c r="C5004" s="4">
        <v>9046.2659999999996</v>
      </c>
    </row>
    <row r="5005" spans="2:3" x14ac:dyDescent="0.25">
      <c r="B5005" s="2" t="s">
        <v>1377</v>
      </c>
      <c r="C5005" s="4">
        <v>9039.5794999999998</v>
      </c>
    </row>
    <row r="5006" spans="2:3" x14ac:dyDescent="0.25">
      <c r="B5006" s="2" t="s">
        <v>5775</v>
      </c>
      <c r="C5006" s="4">
        <v>9039.2019999999993</v>
      </c>
    </row>
    <row r="5007" spans="2:3" x14ac:dyDescent="0.25">
      <c r="B5007" s="2" t="s">
        <v>5776</v>
      </c>
      <c r="C5007" s="4">
        <v>9037.8626000000004</v>
      </c>
    </row>
    <row r="5008" spans="2:3" x14ac:dyDescent="0.25">
      <c r="B5008" s="2" t="s">
        <v>218</v>
      </c>
      <c r="C5008" s="4">
        <v>9036.89</v>
      </c>
    </row>
    <row r="5009" spans="2:3" x14ac:dyDescent="0.25">
      <c r="B5009" s="2" t="s">
        <v>5777</v>
      </c>
      <c r="C5009" s="4">
        <v>9034.4817999999977</v>
      </c>
    </row>
    <row r="5010" spans="2:3" x14ac:dyDescent="0.25">
      <c r="B5010" s="2" t="s">
        <v>5778</v>
      </c>
      <c r="C5010" s="4">
        <v>9032.3173999999999</v>
      </c>
    </row>
    <row r="5011" spans="2:3" x14ac:dyDescent="0.25">
      <c r="B5011" s="2" t="s">
        <v>5779</v>
      </c>
      <c r="C5011" s="4">
        <v>9028.5712999999996</v>
      </c>
    </row>
    <row r="5012" spans="2:3" x14ac:dyDescent="0.25">
      <c r="B5012" s="2" t="s">
        <v>1045</v>
      </c>
      <c r="C5012" s="4">
        <v>9026.3963999999996</v>
      </c>
    </row>
    <row r="5013" spans="2:3" x14ac:dyDescent="0.25">
      <c r="B5013" s="2" t="s">
        <v>5780</v>
      </c>
      <c r="C5013" s="4">
        <v>9024.6479999999992</v>
      </c>
    </row>
    <row r="5014" spans="2:3" x14ac:dyDescent="0.25">
      <c r="B5014" s="2" t="s">
        <v>1162</v>
      </c>
      <c r="C5014" s="4">
        <v>9023.4531999999999</v>
      </c>
    </row>
    <row r="5015" spans="2:3" x14ac:dyDescent="0.25">
      <c r="B5015" s="2" t="s">
        <v>5781</v>
      </c>
      <c r="C5015" s="4">
        <v>9021.3209999999999</v>
      </c>
    </row>
    <row r="5016" spans="2:3" x14ac:dyDescent="0.25">
      <c r="B5016" s="2" t="s">
        <v>5782</v>
      </c>
      <c r="C5016" s="4">
        <v>9021.3209999999999</v>
      </c>
    </row>
    <row r="5017" spans="2:3" x14ac:dyDescent="0.25">
      <c r="B5017" s="2" t="s">
        <v>5783</v>
      </c>
      <c r="C5017" s="4">
        <v>9021.3209999999999</v>
      </c>
    </row>
    <row r="5018" spans="2:3" x14ac:dyDescent="0.25">
      <c r="B5018" s="2" t="s">
        <v>5784</v>
      </c>
      <c r="C5018" s="4">
        <v>9020.9971999999998</v>
      </c>
    </row>
    <row r="5019" spans="2:3" x14ac:dyDescent="0.25">
      <c r="B5019" s="2" t="s">
        <v>2189</v>
      </c>
      <c r="C5019" s="4">
        <v>9010.6371999999992</v>
      </c>
    </row>
    <row r="5020" spans="2:3" x14ac:dyDescent="0.25">
      <c r="B5020" s="2" t="s">
        <v>5785</v>
      </c>
      <c r="C5020" s="4">
        <v>9009.0698000000011</v>
      </c>
    </row>
    <row r="5021" spans="2:3" x14ac:dyDescent="0.25">
      <c r="B5021" s="2" t="s">
        <v>734</v>
      </c>
      <c r="C5021" s="4">
        <v>9004.9691999999995</v>
      </c>
    </row>
    <row r="5022" spans="2:3" x14ac:dyDescent="0.25">
      <c r="B5022" s="2" t="s">
        <v>5786</v>
      </c>
      <c r="C5022" s="4">
        <v>9004.5188999999991</v>
      </c>
    </row>
    <row r="5023" spans="2:3" x14ac:dyDescent="0.25">
      <c r="B5023" s="2" t="s">
        <v>5787</v>
      </c>
      <c r="C5023" s="4">
        <v>9003.4326999999994</v>
      </c>
    </row>
    <row r="5024" spans="2:3" x14ac:dyDescent="0.25">
      <c r="B5024" s="2" t="s">
        <v>5788</v>
      </c>
      <c r="C5024" s="4">
        <v>8998.1199000000015</v>
      </c>
    </row>
    <row r="5025" spans="2:3" x14ac:dyDescent="0.25">
      <c r="B5025" s="2" t="s">
        <v>445</v>
      </c>
      <c r="C5025" s="4">
        <v>8997.7024000000001</v>
      </c>
    </row>
    <row r="5026" spans="2:3" x14ac:dyDescent="0.25">
      <c r="B5026" s="2" t="s">
        <v>5789</v>
      </c>
      <c r="C5026" s="4">
        <v>8996.7994999999992</v>
      </c>
    </row>
    <row r="5027" spans="2:3" x14ac:dyDescent="0.25">
      <c r="B5027" s="2" t="s">
        <v>5790</v>
      </c>
      <c r="C5027" s="4">
        <v>8993.9618000000009</v>
      </c>
    </row>
    <row r="5028" spans="2:3" x14ac:dyDescent="0.25">
      <c r="B5028" s="2" t="s">
        <v>5791</v>
      </c>
      <c r="C5028" s="4">
        <v>8993.8480999999992</v>
      </c>
    </row>
    <row r="5029" spans="2:3" x14ac:dyDescent="0.25">
      <c r="B5029" s="2" t="s">
        <v>2376</v>
      </c>
      <c r="C5029" s="4">
        <v>8993.8284999999996</v>
      </c>
    </row>
    <row r="5030" spans="2:3" x14ac:dyDescent="0.25">
      <c r="B5030" s="2" t="s">
        <v>5792</v>
      </c>
      <c r="C5030" s="4">
        <v>8991.5418000000009</v>
      </c>
    </row>
    <row r="5031" spans="2:3" x14ac:dyDescent="0.25">
      <c r="B5031" s="2" t="s">
        <v>554</v>
      </c>
      <c r="C5031" s="4">
        <v>8980.722600000001</v>
      </c>
    </row>
    <row r="5032" spans="2:3" x14ac:dyDescent="0.25">
      <c r="B5032" s="2" t="s">
        <v>5793</v>
      </c>
      <c r="C5032" s="4">
        <v>8977.7190999999984</v>
      </c>
    </row>
    <row r="5033" spans="2:3" x14ac:dyDescent="0.25">
      <c r="B5033" s="2" t="s">
        <v>1067</v>
      </c>
      <c r="C5033" s="4">
        <v>8970.2242000000006</v>
      </c>
    </row>
    <row r="5034" spans="2:3" x14ac:dyDescent="0.25">
      <c r="B5034" s="2" t="s">
        <v>5794</v>
      </c>
      <c r="C5034" s="4">
        <v>8965.6514000000006</v>
      </c>
    </row>
    <row r="5035" spans="2:3" x14ac:dyDescent="0.25">
      <c r="B5035" s="2" t="s">
        <v>5795</v>
      </c>
      <c r="C5035" s="4">
        <v>8963.7386999999999</v>
      </c>
    </row>
    <row r="5036" spans="2:3" x14ac:dyDescent="0.25">
      <c r="B5036" s="2" t="s">
        <v>5796</v>
      </c>
      <c r="C5036" s="4">
        <v>8963.2425999999996</v>
      </c>
    </row>
    <row r="5037" spans="2:3" x14ac:dyDescent="0.25">
      <c r="B5037" s="2" t="s">
        <v>5797</v>
      </c>
      <c r="C5037" s="4">
        <v>8958.6329000000005</v>
      </c>
    </row>
    <row r="5038" spans="2:3" x14ac:dyDescent="0.25">
      <c r="B5038" s="2" t="s">
        <v>547</v>
      </c>
      <c r="C5038" s="4">
        <v>8947.8544000000002</v>
      </c>
    </row>
    <row r="5039" spans="2:3" x14ac:dyDescent="0.25">
      <c r="B5039" s="2" t="s">
        <v>5798</v>
      </c>
      <c r="C5039" s="4">
        <v>8944.8048000000017</v>
      </c>
    </row>
    <row r="5040" spans="2:3" x14ac:dyDescent="0.25">
      <c r="B5040" s="2" t="s">
        <v>5799</v>
      </c>
      <c r="C5040" s="4">
        <v>8942.8873999999996</v>
      </c>
    </row>
    <row r="5041" spans="2:3" x14ac:dyDescent="0.25">
      <c r="B5041" s="2" t="s">
        <v>5800</v>
      </c>
      <c r="C5041" s="4">
        <v>8940.4052999999985</v>
      </c>
    </row>
    <row r="5042" spans="2:3" x14ac:dyDescent="0.25">
      <c r="B5042" s="2" t="s">
        <v>2606</v>
      </c>
      <c r="C5042" s="4">
        <v>8940.1124</v>
      </c>
    </row>
    <row r="5043" spans="2:3" x14ac:dyDescent="0.25">
      <c r="B5043" s="2" t="s">
        <v>821</v>
      </c>
      <c r="C5043" s="4">
        <v>8930.8279000000002</v>
      </c>
    </row>
    <row r="5044" spans="2:3" x14ac:dyDescent="0.25">
      <c r="B5044" s="2" t="s">
        <v>2268</v>
      </c>
      <c r="C5044" s="4">
        <v>8930.2064999999984</v>
      </c>
    </row>
    <row r="5045" spans="2:3" x14ac:dyDescent="0.25">
      <c r="B5045" s="2" t="s">
        <v>5801</v>
      </c>
      <c r="C5045" s="4">
        <v>8927.0136000000002</v>
      </c>
    </row>
    <row r="5046" spans="2:3" x14ac:dyDescent="0.25">
      <c r="B5046" s="2" t="s">
        <v>2315</v>
      </c>
      <c r="C5046" s="4">
        <v>8925.8428999999996</v>
      </c>
    </row>
    <row r="5047" spans="2:3" x14ac:dyDescent="0.25">
      <c r="B5047" s="2" t="s">
        <v>2560</v>
      </c>
      <c r="C5047" s="4">
        <v>8918.5350000000017</v>
      </c>
    </row>
    <row r="5048" spans="2:3" x14ac:dyDescent="0.25">
      <c r="B5048" s="2" t="s">
        <v>1020</v>
      </c>
      <c r="C5048" s="4">
        <v>8918.2086999999992</v>
      </c>
    </row>
    <row r="5049" spans="2:3" x14ac:dyDescent="0.25">
      <c r="B5049" s="2" t="s">
        <v>5802</v>
      </c>
      <c r="C5049" s="4">
        <v>8907.4296999999988</v>
      </c>
    </row>
    <row r="5050" spans="2:3" x14ac:dyDescent="0.25">
      <c r="B5050" s="2" t="s">
        <v>2208</v>
      </c>
      <c r="C5050" s="4">
        <v>8893.759</v>
      </c>
    </row>
    <row r="5051" spans="2:3" x14ac:dyDescent="0.25">
      <c r="B5051" s="2" t="s">
        <v>1129</v>
      </c>
      <c r="C5051" s="4">
        <v>8892.191499999999</v>
      </c>
    </row>
    <row r="5052" spans="2:3" x14ac:dyDescent="0.25">
      <c r="B5052" s="2" t="s">
        <v>5803</v>
      </c>
      <c r="C5052" s="4">
        <v>8889.5987000000005</v>
      </c>
    </row>
    <row r="5053" spans="2:3" x14ac:dyDescent="0.25">
      <c r="B5053" s="2" t="s">
        <v>5804</v>
      </c>
      <c r="C5053" s="4">
        <v>8888.5518000000011</v>
      </c>
    </row>
    <row r="5054" spans="2:3" x14ac:dyDescent="0.25">
      <c r="B5054" s="2" t="s">
        <v>5805</v>
      </c>
      <c r="C5054" s="4">
        <v>8887.3292999999994</v>
      </c>
    </row>
    <row r="5055" spans="2:3" x14ac:dyDescent="0.25">
      <c r="B5055" s="2" t="s">
        <v>5806</v>
      </c>
      <c r="C5055" s="4">
        <v>8884.0210000000006</v>
      </c>
    </row>
    <row r="5056" spans="2:3" x14ac:dyDescent="0.25">
      <c r="B5056" s="2" t="s">
        <v>1496</v>
      </c>
      <c r="C5056" s="4">
        <v>8883.8702000000012</v>
      </c>
    </row>
    <row r="5057" spans="2:3" x14ac:dyDescent="0.25">
      <c r="B5057" s="2" t="s">
        <v>1656</v>
      </c>
      <c r="C5057" s="4">
        <v>8882.9935999999998</v>
      </c>
    </row>
    <row r="5058" spans="2:3" x14ac:dyDescent="0.25">
      <c r="B5058" s="2" t="s">
        <v>5807</v>
      </c>
      <c r="C5058" s="4">
        <v>8877.7569999999996</v>
      </c>
    </row>
    <row r="5059" spans="2:3" x14ac:dyDescent="0.25">
      <c r="B5059" s="2" t="s">
        <v>5808</v>
      </c>
      <c r="C5059" s="4">
        <v>8877.7569999999996</v>
      </c>
    </row>
    <row r="5060" spans="2:3" x14ac:dyDescent="0.25">
      <c r="B5060" s="2" t="s">
        <v>5809</v>
      </c>
      <c r="C5060" s="4">
        <v>8874.6005000000023</v>
      </c>
    </row>
    <row r="5061" spans="2:3" x14ac:dyDescent="0.25">
      <c r="B5061" s="2" t="s">
        <v>5810</v>
      </c>
      <c r="C5061" s="4">
        <v>8874.1903999999995</v>
      </c>
    </row>
    <row r="5062" spans="2:3" x14ac:dyDescent="0.25">
      <c r="B5062" s="2" t="s">
        <v>5811</v>
      </c>
      <c r="C5062" s="4">
        <v>8869.2448000000004</v>
      </c>
    </row>
    <row r="5063" spans="2:3" x14ac:dyDescent="0.25">
      <c r="B5063" s="2" t="s">
        <v>5812</v>
      </c>
      <c r="C5063" s="4">
        <v>8868.3445000000011</v>
      </c>
    </row>
    <row r="5064" spans="2:3" x14ac:dyDescent="0.25">
      <c r="B5064" s="2" t="s">
        <v>5813</v>
      </c>
      <c r="C5064" s="4">
        <v>8865.4696000000004</v>
      </c>
    </row>
    <row r="5065" spans="2:3" x14ac:dyDescent="0.25">
      <c r="B5065" s="2" t="s">
        <v>1503</v>
      </c>
      <c r="C5065" s="4">
        <v>8861.4742999999999</v>
      </c>
    </row>
    <row r="5066" spans="2:3" x14ac:dyDescent="0.25">
      <c r="B5066" s="2" t="s">
        <v>5814</v>
      </c>
      <c r="C5066" s="4">
        <v>8861.4501999999993</v>
      </c>
    </row>
    <row r="5067" spans="2:3" x14ac:dyDescent="0.25">
      <c r="B5067" s="2" t="s">
        <v>5815</v>
      </c>
      <c r="C5067" s="4">
        <v>8851.4338999999982</v>
      </c>
    </row>
    <row r="5068" spans="2:3" x14ac:dyDescent="0.25">
      <c r="B5068" s="2" t="s">
        <v>2146</v>
      </c>
      <c r="C5068" s="4">
        <v>8847.895199999999</v>
      </c>
    </row>
    <row r="5069" spans="2:3" x14ac:dyDescent="0.25">
      <c r="B5069" s="2" t="s">
        <v>155</v>
      </c>
      <c r="C5069" s="4">
        <v>8837.7602000000006</v>
      </c>
    </row>
    <row r="5070" spans="2:3" x14ac:dyDescent="0.25">
      <c r="B5070" s="2" t="s">
        <v>5816</v>
      </c>
      <c r="C5070" s="4">
        <v>8830.1431999999986</v>
      </c>
    </row>
    <row r="5071" spans="2:3" x14ac:dyDescent="0.25">
      <c r="B5071" s="2" t="s">
        <v>5817</v>
      </c>
      <c r="C5071" s="4">
        <v>8829.2306000000008</v>
      </c>
    </row>
    <row r="5072" spans="2:3" x14ac:dyDescent="0.25">
      <c r="B5072" s="2" t="s">
        <v>227</v>
      </c>
      <c r="C5072" s="4">
        <v>8827.4835999999996</v>
      </c>
    </row>
    <row r="5073" spans="2:3" x14ac:dyDescent="0.25">
      <c r="B5073" s="2" t="s">
        <v>5818</v>
      </c>
      <c r="C5073" s="4">
        <v>8824.1833000000006</v>
      </c>
    </row>
    <row r="5074" spans="2:3" x14ac:dyDescent="0.25">
      <c r="B5074" s="2" t="s">
        <v>5819</v>
      </c>
      <c r="C5074" s="4">
        <v>8817.9916999999987</v>
      </c>
    </row>
    <row r="5075" spans="2:3" x14ac:dyDescent="0.25">
      <c r="B5075" s="2" t="s">
        <v>2656</v>
      </c>
      <c r="C5075" s="4">
        <v>8806.7808999999997</v>
      </c>
    </row>
    <row r="5076" spans="2:3" x14ac:dyDescent="0.25">
      <c r="B5076" s="2" t="s">
        <v>1441</v>
      </c>
      <c r="C5076" s="4">
        <v>8794.0932000000012</v>
      </c>
    </row>
    <row r="5077" spans="2:3" x14ac:dyDescent="0.25">
      <c r="B5077" s="2" t="s">
        <v>5820</v>
      </c>
      <c r="C5077" s="4">
        <v>8792.3956999999991</v>
      </c>
    </row>
    <row r="5078" spans="2:3" x14ac:dyDescent="0.25">
      <c r="B5078" s="2" t="s">
        <v>5821</v>
      </c>
      <c r="C5078" s="4">
        <v>8790.1422000000002</v>
      </c>
    </row>
    <row r="5079" spans="2:3" x14ac:dyDescent="0.25">
      <c r="B5079" s="2" t="s">
        <v>5822</v>
      </c>
      <c r="C5079" s="4">
        <v>8785.7538999999997</v>
      </c>
    </row>
    <row r="5080" spans="2:3" x14ac:dyDescent="0.25">
      <c r="B5080" s="2" t="s">
        <v>5823</v>
      </c>
      <c r="C5080" s="4">
        <v>8782.7802000000011</v>
      </c>
    </row>
    <row r="5081" spans="2:3" x14ac:dyDescent="0.25">
      <c r="B5081" s="2" t="s">
        <v>786</v>
      </c>
      <c r="C5081" s="4">
        <v>8777.5393999999997</v>
      </c>
    </row>
    <row r="5082" spans="2:3" x14ac:dyDescent="0.25">
      <c r="B5082" s="2" t="s">
        <v>1767</v>
      </c>
      <c r="C5082" s="4">
        <v>8771.5627999999997</v>
      </c>
    </row>
    <row r="5083" spans="2:3" x14ac:dyDescent="0.25">
      <c r="B5083" s="2" t="s">
        <v>5824</v>
      </c>
      <c r="C5083" s="4">
        <v>8770.8310000000001</v>
      </c>
    </row>
    <row r="5084" spans="2:3" x14ac:dyDescent="0.25">
      <c r="B5084" s="2" t="s">
        <v>5825</v>
      </c>
      <c r="C5084" s="4">
        <v>8769.5733</v>
      </c>
    </row>
    <row r="5085" spans="2:3" x14ac:dyDescent="0.25">
      <c r="B5085" s="2" t="s">
        <v>5826</v>
      </c>
      <c r="C5085" s="4">
        <v>8767.1891999999989</v>
      </c>
    </row>
    <row r="5086" spans="2:3" x14ac:dyDescent="0.25">
      <c r="B5086" s="2" t="s">
        <v>5827</v>
      </c>
      <c r="C5086" s="4">
        <v>8765.300299999999</v>
      </c>
    </row>
    <row r="5087" spans="2:3" x14ac:dyDescent="0.25">
      <c r="B5087" s="2" t="s">
        <v>1644</v>
      </c>
      <c r="C5087" s="4">
        <v>8764.5215000000007</v>
      </c>
    </row>
    <row r="5088" spans="2:3" x14ac:dyDescent="0.25">
      <c r="B5088" s="2" t="s">
        <v>5828</v>
      </c>
      <c r="C5088" s="4">
        <v>8759.0488000000005</v>
      </c>
    </row>
    <row r="5089" spans="2:3" x14ac:dyDescent="0.25">
      <c r="B5089" s="2" t="s">
        <v>5829</v>
      </c>
      <c r="C5089" s="4">
        <v>8758.9315000000006</v>
      </c>
    </row>
    <row r="5090" spans="2:3" x14ac:dyDescent="0.25">
      <c r="B5090" s="2" t="s">
        <v>5830</v>
      </c>
      <c r="C5090" s="4">
        <v>8754.0770000000011</v>
      </c>
    </row>
    <row r="5091" spans="2:3" x14ac:dyDescent="0.25">
      <c r="B5091" s="2" t="s">
        <v>5831</v>
      </c>
      <c r="C5091" s="4">
        <v>8750.7015999999985</v>
      </c>
    </row>
    <row r="5092" spans="2:3" x14ac:dyDescent="0.25">
      <c r="B5092" s="2" t="s">
        <v>1669</v>
      </c>
      <c r="C5092" s="4">
        <v>8747.6977999999999</v>
      </c>
    </row>
    <row r="5093" spans="2:3" x14ac:dyDescent="0.25">
      <c r="B5093" s="2" t="s">
        <v>5832</v>
      </c>
      <c r="C5093" s="4">
        <v>8746.3347999999987</v>
      </c>
    </row>
    <row r="5094" spans="2:3" x14ac:dyDescent="0.25">
      <c r="B5094" s="2" t="s">
        <v>5833</v>
      </c>
      <c r="C5094" s="4">
        <v>8745.6438999999991</v>
      </c>
    </row>
    <row r="5095" spans="2:3" x14ac:dyDescent="0.25">
      <c r="B5095" s="2" t="s">
        <v>5834</v>
      </c>
      <c r="C5095" s="4">
        <v>8744.7142999999996</v>
      </c>
    </row>
    <row r="5096" spans="2:3" x14ac:dyDescent="0.25">
      <c r="B5096" s="2" t="s">
        <v>1890</v>
      </c>
      <c r="C5096" s="4">
        <v>8742.4696000000004</v>
      </c>
    </row>
    <row r="5097" spans="2:3" x14ac:dyDescent="0.25">
      <c r="B5097" s="2" t="s">
        <v>2243</v>
      </c>
      <c r="C5097" s="4">
        <v>8742.434299999999</v>
      </c>
    </row>
    <row r="5098" spans="2:3" x14ac:dyDescent="0.25">
      <c r="B5098" s="2" t="s">
        <v>5835</v>
      </c>
      <c r="C5098" s="4">
        <v>8738.1211999999996</v>
      </c>
    </row>
    <row r="5099" spans="2:3" x14ac:dyDescent="0.25">
      <c r="B5099" s="2" t="s">
        <v>166</v>
      </c>
      <c r="C5099" s="4">
        <v>8737.9377000000004</v>
      </c>
    </row>
    <row r="5100" spans="2:3" x14ac:dyDescent="0.25">
      <c r="B5100" s="2" t="s">
        <v>5836</v>
      </c>
      <c r="C5100" s="4">
        <v>8736.5453999999991</v>
      </c>
    </row>
    <row r="5101" spans="2:3" x14ac:dyDescent="0.25">
      <c r="B5101" s="2" t="s">
        <v>5837</v>
      </c>
      <c r="C5101" s="4">
        <v>8735.1368999999995</v>
      </c>
    </row>
    <row r="5102" spans="2:3" x14ac:dyDescent="0.25">
      <c r="B5102" s="2" t="s">
        <v>5838</v>
      </c>
      <c r="C5102" s="4">
        <v>8734.2847999999994</v>
      </c>
    </row>
    <row r="5103" spans="2:3" x14ac:dyDescent="0.25">
      <c r="B5103" s="2" t="s">
        <v>2604</v>
      </c>
      <c r="C5103" s="4">
        <v>8731.6743000000006</v>
      </c>
    </row>
    <row r="5104" spans="2:3" x14ac:dyDescent="0.25">
      <c r="B5104" s="2" t="s">
        <v>5839</v>
      </c>
      <c r="C5104" s="4">
        <v>8727.7061999999987</v>
      </c>
    </row>
    <row r="5105" spans="2:3" x14ac:dyDescent="0.25">
      <c r="B5105" s="2" t="s">
        <v>5840</v>
      </c>
      <c r="C5105" s="4">
        <v>8726.6675999999989</v>
      </c>
    </row>
    <row r="5106" spans="2:3" x14ac:dyDescent="0.25">
      <c r="B5106" s="2" t="s">
        <v>2651</v>
      </c>
      <c r="C5106" s="4">
        <v>8715.0643</v>
      </c>
    </row>
    <row r="5107" spans="2:3" x14ac:dyDescent="0.25">
      <c r="B5107" s="2" t="s">
        <v>5841</v>
      </c>
      <c r="C5107" s="4">
        <v>8713.1126999999997</v>
      </c>
    </row>
    <row r="5108" spans="2:3" x14ac:dyDescent="0.25">
      <c r="B5108" s="2" t="s">
        <v>2442</v>
      </c>
      <c r="C5108" s="4">
        <v>8709.9434000000001</v>
      </c>
    </row>
    <row r="5109" spans="2:3" x14ac:dyDescent="0.25">
      <c r="B5109" s="2" t="s">
        <v>5842</v>
      </c>
      <c r="C5109" s="4">
        <v>8706.8338000000003</v>
      </c>
    </row>
    <row r="5110" spans="2:3" x14ac:dyDescent="0.25">
      <c r="B5110" s="2" t="s">
        <v>1802</v>
      </c>
      <c r="C5110" s="4">
        <v>8700.3649999999998</v>
      </c>
    </row>
    <row r="5111" spans="2:3" x14ac:dyDescent="0.25">
      <c r="B5111" s="2" t="s">
        <v>5843</v>
      </c>
      <c r="C5111" s="4">
        <v>8700.1659</v>
      </c>
    </row>
    <row r="5112" spans="2:3" x14ac:dyDescent="0.25">
      <c r="B5112" s="2" t="s">
        <v>5844</v>
      </c>
      <c r="C5112" s="4">
        <v>8693.1058999999987</v>
      </c>
    </row>
    <row r="5113" spans="2:3" x14ac:dyDescent="0.25">
      <c r="B5113" s="2" t="s">
        <v>5845</v>
      </c>
      <c r="C5113" s="4">
        <v>8688.8279999999995</v>
      </c>
    </row>
    <row r="5114" spans="2:3" x14ac:dyDescent="0.25">
      <c r="B5114" s="2" t="s">
        <v>2621</v>
      </c>
      <c r="C5114" s="4">
        <v>8688.7173000000003</v>
      </c>
    </row>
    <row r="5115" spans="2:3" x14ac:dyDescent="0.25">
      <c r="B5115" s="2" t="s">
        <v>5846</v>
      </c>
      <c r="C5115" s="4">
        <v>8680.6237000000001</v>
      </c>
    </row>
    <row r="5116" spans="2:3" x14ac:dyDescent="0.25">
      <c r="B5116" s="2" t="s">
        <v>1186</v>
      </c>
      <c r="C5116" s="4">
        <v>8671.6769999999997</v>
      </c>
    </row>
    <row r="5117" spans="2:3" x14ac:dyDescent="0.25">
      <c r="B5117" s="2" t="s">
        <v>5847</v>
      </c>
      <c r="C5117" s="4">
        <v>8671.1376999999993</v>
      </c>
    </row>
    <row r="5118" spans="2:3" x14ac:dyDescent="0.25">
      <c r="B5118" s="2" t="s">
        <v>5848</v>
      </c>
      <c r="C5118" s="4">
        <v>8670.0306</v>
      </c>
    </row>
    <row r="5119" spans="2:3" x14ac:dyDescent="0.25">
      <c r="B5119" s="2" t="s">
        <v>5849</v>
      </c>
      <c r="C5119" s="4">
        <v>8664.9231</v>
      </c>
    </row>
    <row r="5120" spans="2:3" x14ac:dyDescent="0.25">
      <c r="B5120" s="2" t="s">
        <v>344</v>
      </c>
      <c r="C5120" s="4">
        <v>8662.0630000000001</v>
      </c>
    </row>
    <row r="5121" spans="2:3" x14ac:dyDescent="0.25">
      <c r="B5121" s="2" t="s">
        <v>5850</v>
      </c>
      <c r="C5121" s="4">
        <v>8658.7199999999993</v>
      </c>
    </row>
    <row r="5122" spans="2:3" x14ac:dyDescent="0.25">
      <c r="B5122" s="2" t="s">
        <v>5851</v>
      </c>
      <c r="C5122" s="4">
        <v>8658.7199999999993</v>
      </c>
    </row>
    <row r="5123" spans="2:3" x14ac:dyDescent="0.25">
      <c r="B5123" s="2" t="s">
        <v>5852</v>
      </c>
      <c r="C5123" s="4">
        <v>8658.7199999999993</v>
      </c>
    </row>
    <row r="5124" spans="2:3" x14ac:dyDescent="0.25">
      <c r="B5124" s="2" t="s">
        <v>5853</v>
      </c>
      <c r="C5124" s="4">
        <v>8658.7199999999993</v>
      </c>
    </row>
    <row r="5125" spans="2:3" x14ac:dyDescent="0.25">
      <c r="B5125" s="2" t="s">
        <v>5854</v>
      </c>
      <c r="C5125" s="4">
        <v>8658.7199999999993</v>
      </c>
    </row>
    <row r="5126" spans="2:3" x14ac:dyDescent="0.25">
      <c r="B5126" s="2" t="s">
        <v>5855</v>
      </c>
      <c r="C5126" s="4">
        <v>8656.3924999999999</v>
      </c>
    </row>
    <row r="5127" spans="2:3" x14ac:dyDescent="0.25">
      <c r="B5127" s="2" t="s">
        <v>5856</v>
      </c>
      <c r="C5127" s="4">
        <v>8655.6571999999996</v>
      </c>
    </row>
    <row r="5128" spans="2:3" x14ac:dyDescent="0.25">
      <c r="B5128" s="2" t="s">
        <v>1749</v>
      </c>
      <c r="C5128" s="4">
        <v>8655.1124</v>
      </c>
    </row>
    <row r="5129" spans="2:3" x14ac:dyDescent="0.25">
      <c r="B5129" s="2" t="s">
        <v>5857</v>
      </c>
      <c r="C5129" s="4">
        <v>8653.7163</v>
      </c>
    </row>
    <row r="5130" spans="2:3" x14ac:dyDescent="0.25">
      <c r="B5130" s="2" t="s">
        <v>5858</v>
      </c>
      <c r="C5130" s="4">
        <v>8649.7628999999997</v>
      </c>
    </row>
    <row r="5131" spans="2:3" x14ac:dyDescent="0.25">
      <c r="B5131" s="2" t="s">
        <v>5859</v>
      </c>
      <c r="C5131" s="4">
        <v>8638.2700999999997</v>
      </c>
    </row>
    <row r="5132" spans="2:3" x14ac:dyDescent="0.25">
      <c r="B5132" s="2" t="s">
        <v>5860</v>
      </c>
      <c r="C5132" s="4">
        <v>8635.9683999999997</v>
      </c>
    </row>
    <row r="5133" spans="2:3" x14ac:dyDescent="0.25">
      <c r="B5133" s="2" t="s">
        <v>5861</v>
      </c>
      <c r="C5133" s="4">
        <v>8632.9400999999998</v>
      </c>
    </row>
    <row r="5134" spans="2:3" x14ac:dyDescent="0.25">
      <c r="B5134" s="2" t="s">
        <v>5862</v>
      </c>
      <c r="C5134" s="4">
        <v>8632.0233000000007</v>
      </c>
    </row>
    <row r="5135" spans="2:3" x14ac:dyDescent="0.25">
      <c r="B5135" s="2" t="s">
        <v>1523</v>
      </c>
      <c r="C5135" s="4">
        <v>8627.8715000000011</v>
      </c>
    </row>
    <row r="5136" spans="2:3" x14ac:dyDescent="0.25">
      <c r="B5136" s="2" t="s">
        <v>2556</v>
      </c>
      <c r="C5136" s="4">
        <v>8622.5885999999991</v>
      </c>
    </row>
    <row r="5137" spans="2:3" x14ac:dyDescent="0.25">
      <c r="B5137" s="2" t="s">
        <v>5863</v>
      </c>
      <c r="C5137" s="4">
        <v>8621.9169999999995</v>
      </c>
    </row>
    <row r="5138" spans="2:3" x14ac:dyDescent="0.25">
      <c r="B5138" s="2" t="s">
        <v>5864</v>
      </c>
      <c r="C5138" s="4">
        <v>8621.8947000000007</v>
      </c>
    </row>
    <row r="5139" spans="2:3" x14ac:dyDescent="0.25">
      <c r="B5139" s="2" t="s">
        <v>5865</v>
      </c>
      <c r="C5139" s="4">
        <v>8616.2858000000015</v>
      </c>
    </row>
    <row r="5140" spans="2:3" x14ac:dyDescent="0.25">
      <c r="B5140" s="2" t="s">
        <v>5866</v>
      </c>
      <c r="C5140" s="4">
        <v>8608.7870000000003</v>
      </c>
    </row>
    <row r="5141" spans="2:3" x14ac:dyDescent="0.25">
      <c r="B5141" s="2" t="s">
        <v>5867</v>
      </c>
      <c r="C5141" s="4">
        <v>8605.807499999999</v>
      </c>
    </row>
    <row r="5142" spans="2:3" x14ac:dyDescent="0.25">
      <c r="B5142" s="2" t="s">
        <v>5868</v>
      </c>
      <c r="C5142" s="4">
        <v>8603.1411000000007</v>
      </c>
    </row>
    <row r="5143" spans="2:3" x14ac:dyDescent="0.25">
      <c r="B5143" s="2" t="s">
        <v>394</v>
      </c>
      <c r="C5143" s="4">
        <v>8602.7351999999992</v>
      </c>
    </row>
    <row r="5144" spans="2:3" x14ac:dyDescent="0.25">
      <c r="B5144" s="2" t="s">
        <v>5869</v>
      </c>
      <c r="C5144" s="4">
        <v>8602.009399999999</v>
      </c>
    </row>
    <row r="5145" spans="2:3" x14ac:dyDescent="0.25">
      <c r="B5145" s="2" t="s">
        <v>5870</v>
      </c>
      <c r="C5145" s="4">
        <v>8591.6499000000003</v>
      </c>
    </row>
    <row r="5146" spans="2:3" x14ac:dyDescent="0.25">
      <c r="B5146" s="2" t="s">
        <v>5871</v>
      </c>
      <c r="C5146" s="4">
        <v>8586.2780000000002</v>
      </c>
    </row>
    <row r="5147" spans="2:3" x14ac:dyDescent="0.25">
      <c r="B5147" s="2" t="s">
        <v>5872</v>
      </c>
      <c r="C5147" s="4">
        <v>8575.5115999999998</v>
      </c>
    </row>
    <row r="5148" spans="2:3" x14ac:dyDescent="0.25">
      <c r="B5148" s="2" t="s">
        <v>2095</v>
      </c>
      <c r="C5148" s="4">
        <v>8571.2858999999989</v>
      </c>
    </row>
    <row r="5149" spans="2:3" x14ac:dyDescent="0.25">
      <c r="B5149" s="2" t="s">
        <v>5873</v>
      </c>
      <c r="C5149" s="4">
        <v>8566.9390000000003</v>
      </c>
    </row>
    <row r="5150" spans="2:3" x14ac:dyDescent="0.25">
      <c r="B5150" s="2" t="s">
        <v>5874</v>
      </c>
      <c r="C5150" s="4">
        <v>8561.5558999999994</v>
      </c>
    </row>
    <row r="5151" spans="2:3" x14ac:dyDescent="0.25">
      <c r="B5151" s="2" t="s">
        <v>5875</v>
      </c>
      <c r="C5151" s="4">
        <v>8559.0919999999987</v>
      </c>
    </row>
    <row r="5152" spans="2:3" x14ac:dyDescent="0.25">
      <c r="B5152" s="2" t="s">
        <v>5876</v>
      </c>
      <c r="C5152" s="4">
        <v>8546.8865000000005</v>
      </c>
    </row>
    <row r="5153" spans="2:3" x14ac:dyDescent="0.25">
      <c r="B5153" s="2" t="s">
        <v>5877</v>
      </c>
      <c r="C5153" s="4">
        <v>8544.1558000000005</v>
      </c>
    </row>
    <row r="5154" spans="2:3" x14ac:dyDescent="0.25">
      <c r="B5154" s="2" t="s">
        <v>5878</v>
      </c>
      <c r="C5154" s="4">
        <v>8544.0670000000009</v>
      </c>
    </row>
    <row r="5155" spans="2:3" x14ac:dyDescent="0.25">
      <c r="B5155" s="2" t="s">
        <v>1079</v>
      </c>
      <c r="C5155" s="4">
        <v>8542.5298000000003</v>
      </c>
    </row>
    <row r="5156" spans="2:3" x14ac:dyDescent="0.25">
      <c r="B5156" s="2" t="s">
        <v>5879</v>
      </c>
      <c r="C5156" s="4">
        <v>8538.9786999999997</v>
      </c>
    </row>
    <row r="5157" spans="2:3" x14ac:dyDescent="0.25">
      <c r="B5157" s="2" t="s">
        <v>2515</v>
      </c>
      <c r="C5157" s="4">
        <v>8533.6560000000009</v>
      </c>
    </row>
    <row r="5158" spans="2:3" x14ac:dyDescent="0.25">
      <c r="B5158" s="2" t="s">
        <v>5880</v>
      </c>
      <c r="C5158" s="4">
        <v>8531.8982999999989</v>
      </c>
    </row>
    <row r="5159" spans="2:3" x14ac:dyDescent="0.25">
      <c r="B5159" s="2" t="s">
        <v>5881</v>
      </c>
      <c r="C5159" s="4">
        <v>8531.2805000000008</v>
      </c>
    </row>
    <row r="5160" spans="2:3" x14ac:dyDescent="0.25">
      <c r="B5160" s="2" t="s">
        <v>5882</v>
      </c>
      <c r="C5160" s="4">
        <v>8520.5668999999998</v>
      </c>
    </row>
    <row r="5161" spans="2:3" x14ac:dyDescent="0.25">
      <c r="B5161" s="2" t="s">
        <v>1344</v>
      </c>
      <c r="C5161" s="4">
        <v>8518.3462999999992</v>
      </c>
    </row>
    <row r="5162" spans="2:3" x14ac:dyDescent="0.25">
      <c r="B5162" s="2" t="s">
        <v>5883</v>
      </c>
      <c r="C5162" s="4">
        <v>8516.0424999999996</v>
      </c>
    </row>
    <row r="5163" spans="2:3" x14ac:dyDescent="0.25">
      <c r="B5163" s="2" t="s">
        <v>5884</v>
      </c>
      <c r="C5163" s="4">
        <v>8512.6080999999995</v>
      </c>
    </row>
    <row r="5164" spans="2:3" x14ac:dyDescent="0.25">
      <c r="B5164" s="2" t="s">
        <v>5885</v>
      </c>
      <c r="C5164" s="4">
        <v>8506.0653999999995</v>
      </c>
    </row>
    <row r="5165" spans="2:3" x14ac:dyDescent="0.25">
      <c r="B5165" s="2" t="s">
        <v>5886</v>
      </c>
      <c r="C5165" s="4">
        <v>8505.373599999999</v>
      </c>
    </row>
    <row r="5166" spans="2:3" x14ac:dyDescent="0.25">
      <c r="B5166" s="2" t="s">
        <v>2511</v>
      </c>
      <c r="C5166" s="4">
        <v>8500.7417999999998</v>
      </c>
    </row>
    <row r="5167" spans="2:3" x14ac:dyDescent="0.25">
      <c r="B5167" s="2" t="s">
        <v>5887</v>
      </c>
      <c r="C5167" s="4">
        <v>8500.2848999999987</v>
      </c>
    </row>
    <row r="5168" spans="2:3" x14ac:dyDescent="0.25">
      <c r="B5168" s="2" t="s">
        <v>5888</v>
      </c>
      <c r="C5168" s="4">
        <v>8500.2150000000001</v>
      </c>
    </row>
    <row r="5169" spans="2:3" x14ac:dyDescent="0.25">
      <c r="B5169" s="2" t="s">
        <v>5889</v>
      </c>
      <c r="C5169" s="4">
        <v>8499.5449000000008</v>
      </c>
    </row>
    <row r="5170" spans="2:3" x14ac:dyDescent="0.25">
      <c r="B5170" s="2" t="s">
        <v>5890</v>
      </c>
      <c r="C5170" s="4">
        <v>8496.5241999999998</v>
      </c>
    </row>
    <row r="5171" spans="2:3" x14ac:dyDescent="0.25">
      <c r="B5171" s="2" t="s">
        <v>5891</v>
      </c>
      <c r="C5171" s="4">
        <v>8491.5517999999993</v>
      </c>
    </row>
    <row r="5172" spans="2:3" x14ac:dyDescent="0.25">
      <c r="B5172" s="2" t="s">
        <v>5892</v>
      </c>
      <c r="C5172" s="4">
        <v>8489.5938000000006</v>
      </c>
    </row>
    <row r="5173" spans="2:3" x14ac:dyDescent="0.25">
      <c r="B5173" s="2" t="s">
        <v>1761</v>
      </c>
      <c r="C5173" s="4">
        <v>8489.5938000000006</v>
      </c>
    </row>
    <row r="5174" spans="2:3" x14ac:dyDescent="0.25">
      <c r="B5174" s="2" t="s">
        <v>5893</v>
      </c>
      <c r="C5174" s="4">
        <v>8489.5938000000006</v>
      </c>
    </row>
    <row r="5175" spans="2:3" x14ac:dyDescent="0.25">
      <c r="B5175" s="2" t="s">
        <v>5894</v>
      </c>
      <c r="C5175" s="4">
        <v>8489.5938000000006</v>
      </c>
    </row>
    <row r="5176" spans="2:3" x14ac:dyDescent="0.25">
      <c r="B5176" s="2" t="s">
        <v>5895</v>
      </c>
      <c r="C5176" s="4">
        <v>8483.4920000000002</v>
      </c>
    </row>
    <row r="5177" spans="2:3" x14ac:dyDescent="0.25">
      <c r="B5177" s="2" t="s">
        <v>5896</v>
      </c>
      <c r="C5177" s="4">
        <v>8479.2101000000002</v>
      </c>
    </row>
    <row r="5178" spans="2:3" x14ac:dyDescent="0.25">
      <c r="B5178" s="2" t="s">
        <v>5897</v>
      </c>
      <c r="C5178" s="4">
        <v>8477.2258000000002</v>
      </c>
    </row>
    <row r="5179" spans="2:3" x14ac:dyDescent="0.25">
      <c r="B5179" s="2" t="s">
        <v>5898</v>
      </c>
      <c r="C5179" s="4">
        <v>8471.7188999999998</v>
      </c>
    </row>
    <row r="5180" spans="2:3" x14ac:dyDescent="0.25">
      <c r="B5180" s="2" t="s">
        <v>5899</v>
      </c>
      <c r="C5180" s="4">
        <v>8470.8119000000006</v>
      </c>
    </row>
    <row r="5181" spans="2:3" x14ac:dyDescent="0.25">
      <c r="B5181" s="2" t="s">
        <v>5900</v>
      </c>
      <c r="C5181" s="4">
        <v>8470.1675999999989</v>
      </c>
    </row>
    <row r="5182" spans="2:3" x14ac:dyDescent="0.25">
      <c r="B5182" s="2" t="s">
        <v>5901</v>
      </c>
      <c r="C5182" s="4">
        <v>8469.6481000000003</v>
      </c>
    </row>
    <row r="5183" spans="2:3" x14ac:dyDescent="0.25">
      <c r="B5183" s="2" t="s">
        <v>5902</v>
      </c>
      <c r="C5183" s="4">
        <v>8466.0329999999994</v>
      </c>
    </row>
    <row r="5184" spans="2:3" x14ac:dyDescent="0.25">
      <c r="B5184" s="2" t="s">
        <v>5903</v>
      </c>
      <c r="C5184" s="4">
        <v>8462.8395</v>
      </c>
    </row>
    <row r="5185" spans="2:3" x14ac:dyDescent="0.25">
      <c r="B5185" s="2" t="s">
        <v>1161</v>
      </c>
      <c r="C5185" s="4">
        <v>8462.3473000000013</v>
      </c>
    </row>
    <row r="5186" spans="2:3" x14ac:dyDescent="0.25">
      <c r="B5186" s="2" t="s">
        <v>5904</v>
      </c>
      <c r="C5186" s="4">
        <v>8462.2005000000008</v>
      </c>
    </row>
    <row r="5187" spans="2:3" x14ac:dyDescent="0.25">
      <c r="B5187" s="2" t="s">
        <v>5905</v>
      </c>
      <c r="C5187" s="4">
        <v>8460.7669999999998</v>
      </c>
    </row>
    <row r="5188" spans="2:3" x14ac:dyDescent="0.25">
      <c r="B5188" s="2" t="s">
        <v>5906</v>
      </c>
      <c r="C5188" s="4">
        <v>8453.5995000000003</v>
      </c>
    </row>
    <row r="5189" spans="2:3" x14ac:dyDescent="0.25">
      <c r="B5189" s="2" t="s">
        <v>5907</v>
      </c>
      <c r="C5189" s="4">
        <v>8453.0833000000002</v>
      </c>
    </row>
    <row r="5190" spans="2:3" x14ac:dyDescent="0.25">
      <c r="B5190" s="2" t="s">
        <v>137</v>
      </c>
      <c r="C5190" s="4">
        <v>8450.4563999999991</v>
      </c>
    </row>
    <row r="5191" spans="2:3" x14ac:dyDescent="0.25">
      <c r="B5191" s="2" t="s">
        <v>5908</v>
      </c>
      <c r="C5191" s="4">
        <v>8446.4989999999998</v>
      </c>
    </row>
    <row r="5192" spans="2:3" x14ac:dyDescent="0.25">
      <c r="B5192" s="2" t="s">
        <v>5909</v>
      </c>
      <c r="C5192" s="4">
        <v>8445.751000000002</v>
      </c>
    </row>
    <row r="5193" spans="2:3" x14ac:dyDescent="0.25">
      <c r="B5193" s="2" t="s">
        <v>2623</v>
      </c>
      <c r="C5193" s="4">
        <v>8441.8547999999992</v>
      </c>
    </row>
    <row r="5194" spans="2:3" x14ac:dyDescent="0.25">
      <c r="B5194" s="2" t="s">
        <v>5910</v>
      </c>
      <c r="C5194" s="4">
        <v>8441.8547999999992</v>
      </c>
    </row>
    <row r="5195" spans="2:3" x14ac:dyDescent="0.25">
      <c r="B5195" s="2" t="s">
        <v>5911</v>
      </c>
      <c r="C5195" s="4">
        <v>8441.8547999999992</v>
      </c>
    </row>
    <row r="5196" spans="2:3" x14ac:dyDescent="0.25">
      <c r="B5196" s="2" t="s">
        <v>5912</v>
      </c>
      <c r="C5196" s="4">
        <v>8441.8547999999992</v>
      </c>
    </row>
    <row r="5197" spans="2:3" x14ac:dyDescent="0.25">
      <c r="B5197" s="2" t="s">
        <v>2030</v>
      </c>
      <c r="C5197" s="4">
        <v>8441.8547999999992</v>
      </c>
    </row>
    <row r="5198" spans="2:3" x14ac:dyDescent="0.25">
      <c r="B5198" s="2" t="s">
        <v>5913</v>
      </c>
      <c r="C5198" s="4">
        <v>8441.8547999999992</v>
      </c>
    </row>
    <row r="5199" spans="2:3" x14ac:dyDescent="0.25">
      <c r="B5199" s="2" t="s">
        <v>5914</v>
      </c>
      <c r="C5199" s="4">
        <v>8441.8547999999992</v>
      </c>
    </row>
    <row r="5200" spans="2:3" x14ac:dyDescent="0.25">
      <c r="B5200" s="2" t="s">
        <v>5915</v>
      </c>
      <c r="C5200" s="4">
        <v>8441.8547999999992</v>
      </c>
    </row>
    <row r="5201" spans="2:3" x14ac:dyDescent="0.25">
      <c r="B5201" s="2" t="s">
        <v>5916</v>
      </c>
      <c r="C5201" s="4">
        <v>8441.8547999999992</v>
      </c>
    </row>
    <row r="5202" spans="2:3" x14ac:dyDescent="0.25">
      <c r="B5202" s="2" t="s">
        <v>5917</v>
      </c>
      <c r="C5202" s="4">
        <v>8441.8547999999992</v>
      </c>
    </row>
    <row r="5203" spans="2:3" x14ac:dyDescent="0.25">
      <c r="B5203" s="2" t="s">
        <v>5918</v>
      </c>
      <c r="C5203" s="4">
        <v>8441.8547999999992</v>
      </c>
    </row>
    <row r="5204" spans="2:3" x14ac:dyDescent="0.25">
      <c r="B5204" s="2" t="s">
        <v>5919</v>
      </c>
      <c r="C5204" s="4">
        <v>8441.8547999999992</v>
      </c>
    </row>
    <row r="5205" spans="2:3" x14ac:dyDescent="0.25">
      <c r="B5205" s="2" t="s">
        <v>5920</v>
      </c>
      <c r="C5205" s="4">
        <v>8441.8547999999992</v>
      </c>
    </row>
    <row r="5206" spans="2:3" x14ac:dyDescent="0.25">
      <c r="B5206" s="2" t="s">
        <v>5921</v>
      </c>
      <c r="C5206" s="4">
        <v>8441.8547999999992</v>
      </c>
    </row>
    <row r="5207" spans="2:3" x14ac:dyDescent="0.25">
      <c r="B5207" s="2" t="s">
        <v>5922</v>
      </c>
      <c r="C5207" s="4">
        <v>8441.8547999999992</v>
      </c>
    </row>
    <row r="5208" spans="2:3" x14ac:dyDescent="0.25">
      <c r="B5208" s="2" t="s">
        <v>5923</v>
      </c>
      <c r="C5208" s="4">
        <v>8441.8547999999992</v>
      </c>
    </row>
    <row r="5209" spans="2:3" x14ac:dyDescent="0.25">
      <c r="B5209" s="2" t="s">
        <v>5924</v>
      </c>
      <c r="C5209" s="4">
        <v>8439.4983000000011</v>
      </c>
    </row>
    <row r="5210" spans="2:3" x14ac:dyDescent="0.25">
      <c r="B5210" s="2" t="s">
        <v>5925</v>
      </c>
      <c r="C5210" s="4">
        <v>8435.2276000000002</v>
      </c>
    </row>
    <row r="5211" spans="2:3" x14ac:dyDescent="0.25">
      <c r="B5211" s="2" t="s">
        <v>5926</v>
      </c>
      <c r="C5211" s="4">
        <v>8434.9639999999999</v>
      </c>
    </row>
    <row r="5212" spans="2:3" x14ac:dyDescent="0.25">
      <c r="B5212" s="2" t="s">
        <v>5927</v>
      </c>
      <c r="C5212" s="4">
        <v>8434.9639999999999</v>
      </c>
    </row>
    <row r="5213" spans="2:3" x14ac:dyDescent="0.25">
      <c r="B5213" s="2" t="s">
        <v>5928</v>
      </c>
      <c r="C5213" s="4">
        <v>8427.5216</v>
      </c>
    </row>
    <row r="5214" spans="2:3" x14ac:dyDescent="0.25">
      <c r="B5214" s="2" t="s">
        <v>5929</v>
      </c>
      <c r="C5214" s="4">
        <v>8408.8558000000012</v>
      </c>
    </row>
    <row r="5215" spans="2:3" x14ac:dyDescent="0.25">
      <c r="B5215" s="2" t="s">
        <v>5930</v>
      </c>
      <c r="C5215" s="4">
        <v>8403.9369999999999</v>
      </c>
    </row>
    <row r="5216" spans="2:3" x14ac:dyDescent="0.25">
      <c r="B5216" s="2" t="s">
        <v>5931</v>
      </c>
      <c r="C5216" s="4">
        <v>8391.354800000001</v>
      </c>
    </row>
    <row r="5217" spans="2:3" x14ac:dyDescent="0.25">
      <c r="B5217" s="2" t="s">
        <v>5932</v>
      </c>
      <c r="C5217" s="4">
        <v>8390.4644000000008</v>
      </c>
    </row>
    <row r="5218" spans="2:3" x14ac:dyDescent="0.25">
      <c r="B5218" s="2" t="s">
        <v>5933</v>
      </c>
      <c r="C5218" s="4">
        <v>8389.1446999999989</v>
      </c>
    </row>
    <row r="5219" spans="2:3" x14ac:dyDescent="0.25">
      <c r="B5219" s="2" t="s">
        <v>2300</v>
      </c>
      <c r="C5219" s="4">
        <v>8388.655999999999</v>
      </c>
    </row>
    <row r="5220" spans="2:3" x14ac:dyDescent="0.25">
      <c r="B5220" s="2" t="s">
        <v>1819</v>
      </c>
      <c r="C5220" s="4">
        <v>8386.8179</v>
      </c>
    </row>
    <row r="5221" spans="2:3" x14ac:dyDescent="0.25">
      <c r="B5221" s="2" t="s">
        <v>310</v>
      </c>
      <c r="C5221" s="4">
        <v>8385.5775000000012</v>
      </c>
    </row>
    <row r="5222" spans="2:3" x14ac:dyDescent="0.25">
      <c r="B5222" s="2" t="s">
        <v>5934</v>
      </c>
      <c r="C5222" s="4">
        <v>8384.9419999999991</v>
      </c>
    </row>
    <row r="5223" spans="2:3" x14ac:dyDescent="0.25">
      <c r="B5223" s="2" t="s">
        <v>5935</v>
      </c>
      <c r="C5223" s="4">
        <v>8383.4040999999997</v>
      </c>
    </row>
    <row r="5224" spans="2:3" x14ac:dyDescent="0.25">
      <c r="B5224" s="2" t="s">
        <v>513</v>
      </c>
      <c r="C5224" s="4">
        <v>8382.2795000000006</v>
      </c>
    </row>
    <row r="5225" spans="2:3" x14ac:dyDescent="0.25">
      <c r="B5225" s="2" t="s">
        <v>5936</v>
      </c>
      <c r="C5225" s="4">
        <v>8382.033300000001</v>
      </c>
    </row>
    <row r="5226" spans="2:3" x14ac:dyDescent="0.25">
      <c r="B5226" s="2" t="s">
        <v>2502</v>
      </c>
      <c r="C5226" s="4">
        <v>8380.6965</v>
      </c>
    </row>
    <row r="5227" spans="2:3" x14ac:dyDescent="0.25">
      <c r="B5227" s="2" t="s">
        <v>1097</v>
      </c>
      <c r="C5227" s="4">
        <v>8376.6687999999995</v>
      </c>
    </row>
    <row r="5228" spans="2:3" x14ac:dyDescent="0.25">
      <c r="B5228" s="2" t="s">
        <v>5937</v>
      </c>
      <c r="C5228" s="4">
        <v>8372.3431</v>
      </c>
    </row>
    <row r="5229" spans="2:3" x14ac:dyDescent="0.25">
      <c r="B5229" s="2" t="s">
        <v>5938</v>
      </c>
      <c r="C5229" s="4">
        <v>8367.6903999999995</v>
      </c>
    </row>
    <row r="5230" spans="2:3" x14ac:dyDescent="0.25">
      <c r="B5230" s="2" t="s">
        <v>5939</v>
      </c>
      <c r="C5230" s="4">
        <v>8367.241</v>
      </c>
    </row>
    <row r="5231" spans="2:3" x14ac:dyDescent="0.25">
      <c r="B5231" s="2" t="s">
        <v>5940</v>
      </c>
      <c r="C5231" s="4">
        <v>8366.6602999999996</v>
      </c>
    </row>
    <row r="5232" spans="2:3" x14ac:dyDescent="0.25">
      <c r="B5232" s="2" t="s">
        <v>857</v>
      </c>
      <c r="C5232" s="4">
        <v>8365.8309000000008</v>
      </c>
    </row>
    <row r="5233" spans="2:3" x14ac:dyDescent="0.25">
      <c r="B5233" s="2" t="s">
        <v>446</v>
      </c>
      <c r="C5233" s="4">
        <v>8364.0244000000002</v>
      </c>
    </row>
    <row r="5234" spans="2:3" x14ac:dyDescent="0.25">
      <c r="B5234" s="2" t="s">
        <v>5941</v>
      </c>
      <c r="C5234" s="4">
        <v>8359.3048999999992</v>
      </c>
    </row>
    <row r="5235" spans="2:3" x14ac:dyDescent="0.25">
      <c r="B5235" s="2" t="s">
        <v>5942</v>
      </c>
      <c r="C5235" s="4">
        <v>8359.3048999999992</v>
      </c>
    </row>
    <row r="5236" spans="2:3" x14ac:dyDescent="0.25">
      <c r="B5236" s="2" t="s">
        <v>5943</v>
      </c>
      <c r="C5236" s="4">
        <v>8358.2880000000005</v>
      </c>
    </row>
    <row r="5237" spans="2:3" x14ac:dyDescent="0.25">
      <c r="B5237" s="2" t="s">
        <v>5944</v>
      </c>
      <c r="C5237" s="4">
        <v>8357.4516000000003</v>
      </c>
    </row>
    <row r="5238" spans="2:3" x14ac:dyDescent="0.25">
      <c r="B5238" s="2" t="s">
        <v>5945</v>
      </c>
      <c r="C5238" s="4">
        <v>8355.5763000000006</v>
      </c>
    </row>
    <row r="5239" spans="2:3" x14ac:dyDescent="0.25">
      <c r="B5239" s="2" t="s">
        <v>676</v>
      </c>
      <c r="C5239" s="4">
        <v>8355.3011999999999</v>
      </c>
    </row>
    <row r="5240" spans="2:3" x14ac:dyDescent="0.25">
      <c r="B5240" s="2" t="s">
        <v>5946</v>
      </c>
      <c r="C5240" s="4">
        <v>8354.1041000000005</v>
      </c>
    </row>
    <row r="5241" spans="2:3" x14ac:dyDescent="0.25">
      <c r="B5241" s="2" t="s">
        <v>5947</v>
      </c>
      <c r="C5241" s="4">
        <v>8352.9395999999997</v>
      </c>
    </row>
    <row r="5242" spans="2:3" x14ac:dyDescent="0.25">
      <c r="B5242" s="2" t="s">
        <v>5948</v>
      </c>
      <c r="C5242" s="4">
        <v>8351.5720999999994</v>
      </c>
    </row>
    <row r="5243" spans="2:3" x14ac:dyDescent="0.25">
      <c r="B5243" s="2" t="s">
        <v>5949</v>
      </c>
      <c r="C5243" s="4">
        <v>8349.2808999999997</v>
      </c>
    </row>
    <row r="5244" spans="2:3" x14ac:dyDescent="0.25">
      <c r="B5244" s="2" t="s">
        <v>5950</v>
      </c>
      <c r="C5244" s="4">
        <v>8345.3372999999992</v>
      </c>
    </row>
    <row r="5245" spans="2:3" x14ac:dyDescent="0.25">
      <c r="B5245" s="2" t="s">
        <v>157</v>
      </c>
      <c r="C5245" s="4">
        <v>8344.711699999998</v>
      </c>
    </row>
    <row r="5246" spans="2:3" x14ac:dyDescent="0.25">
      <c r="B5246" s="2" t="s">
        <v>5951</v>
      </c>
      <c r="C5246" s="4">
        <v>8343.5717999999997</v>
      </c>
    </row>
    <row r="5247" spans="2:3" x14ac:dyDescent="0.25">
      <c r="B5247" s="2" t="s">
        <v>5952</v>
      </c>
      <c r="C5247" s="4">
        <v>8342.6579999999994</v>
      </c>
    </row>
    <row r="5248" spans="2:3" x14ac:dyDescent="0.25">
      <c r="B5248" s="2" t="s">
        <v>5953</v>
      </c>
      <c r="C5248" s="4">
        <v>8341.1319000000003</v>
      </c>
    </row>
    <row r="5249" spans="2:3" x14ac:dyDescent="0.25">
      <c r="B5249" s="2" t="s">
        <v>1222</v>
      </c>
      <c r="C5249" s="4">
        <v>8340.2729999999992</v>
      </c>
    </row>
    <row r="5250" spans="2:3" x14ac:dyDescent="0.25">
      <c r="B5250" s="2" t="s">
        <v>5954</v>
      </c>
      <c r="C5250" s="4">
        <v>8338.2258999999995</v>
      </c>
    </row>
    <row r="5251" spans="2:3" x14ac:dyDescent="0.25">
      <c r="B5251" s="2" t="s">
        <v>5955</v>
      </c>
      <c r="C5251" s="4">
        <v>8337.4171999999999</v>
      </c>
    </row>
    <row r="5252" spans="2:3" x14ac:dyDescent="0.25">
      <c r="B5252" s="2" t="s">
        <v>5956</v>
      </c>
      <c r="C5252" s="4">
        <v>8337.0998</v>
      </c>
    </row>
    <row r="5253" spans="2:3" x14ac:dyDescent="0.25">
      <c r="B5253" s="2" t="s">
        <v>5957</v>
      </c>
      <c r="C5253" s="4">
        <v>8336.1676000000007</v>
      </c>
    </row>
    <row r="5254" spans="2:3" x14ac:dyDescent="0.25">
      <c r="B5254" s="2" t="s">
        <v>2744</v>
      </c>
      <c r="C5254" s="4">
        <v>8333.3606</v>
      </c>
    </row>
    <row r="5255" spans="2:3" x14ac:dyDescent="0.25">
      <c r="B5255" s="2" t="s">
        <v>5958</v>
      </c>
      <c r="C5255" s="4">
        <v>8332.0277000000006</v>
      </c>
    </row>
    <row r="5256" spans="2:3" x14ac:dyDescent="0.25">
      <c r="B5256" s="2" t="s">
        <v>5959</v>
      </c>
      <c r="C5256" s="4">
        <v>8331.5833999999995</v>
      </c>
    </row>
    <row r="5257" spans="2:3" x14ac:dyDescent="0.25">
      <c r="B5257" s="2" t="s">
        <v>5960</v>
      </c>
      <c r="C5257" s="4">
        <v>8328.0205000000005</v>
      </c>
    </row>
    <row r="5258" spans="2:3" x14ac:dyDescent="0.25">
      <c r="B5258" s="2" t="s">
        <v>5961</v>
      </c>
      <c r="C5258" s="4">
        <v>8326.7839000000004</v>
      </c>
    </row>
    <row r="5259" spans="2:3" x14ac:dyDescent="0.25">
      <c r="B5259" s="2" t="s">
        <v>852</v>
      </c>
      <c r="C5259" s="4">
        <v>8326.1475000000009</v>
      </c>
    </row>
    <row r="5260" spans="2:3" x14ac:dyDescent="0.25">
      <c r="B5260" s="2" t="s">
        <v>966</v>
      </c>
      <c r="C5260" s="4">
        <v>8323.0707000000002</v>
      </c>
    </row>
    <row r="5261" spans="2:3" x14ac:dyDescent="0.25">
      <c r="B5261" s="2" t="s">
        <v>882</v>
      </c>
      <c r="C5261" s="4">
        <v>8322.2106000000003</v>
      </c>
    </row>
    <row r="5262" spans="2:3" x14ac:dyDescent="0.25">
      <c r="B5262" s="2" t="s">
        <v>5962</v>
      </c>
      <c r="C5262" s="4">
        <v>8322.0517999999993</v>
      </c>
    </row>
    <row r="5263" spans="2:3" x14ac:dyDescent="0.25">
      <c r="B5263" s="2" t="s">
        <v>5963</v>
      </c>
      <c r="C5263" s="4">
        <v>8321.3293999999987</v>
      </c>
    </row>
    <row r="5264" spans="2:3" x14ac:dyDescent="0.25">
      <c r="B5264" s="2" t="s">
        <v>204</v>
      </c>
      <c r="C5264" s="4">
        <v>8321.0723999999991</v>
      </c>
    </row>
    <row r="5265" spans="2:3" x14ac:dyDescent="0.25">
      <c r="B5265" s="2" t="s">
        <v>2043</v>
      </c>
      <c r="C5265" s="4">
        <v>8311.9957000000013</v>
      </c>
    </row>
    <row r="5266" spans="2:3" x14ac:dyDescent="0.25">
      <c r="B5266" s="2" t="s">
        <v>5964</v>
      </c>
      <c r="C5266" s="4">
        <v>8306.6319999999996</v>
      </c>
    </row>
    <row r="5267" spans="2:3" x14ac:dyDescent="0.25">
      <c r="B5267" s="2" t="s">
        <v>5965</v>
      </c>
      <c r="C5267" s="4">
        <v>8304.6935999999987</v>
      </c>
    </row>
    <row r="5268" spans="2:3" x14ac:dyDescent="0.25">
      <c r="B5268" s="2" t="s">
        <v>5966</v>
      </c>
      <c r="C5268" s="4">
        <v>8301.5298999999995</v>
      </c>
    </row>
    <row r="5269" spans="2:3" x14ac:dyDescent="0.25">
      <c r="B5269" s="2" t="s">
        <v>5967</v>
      </c>
      <c r="C5269" s="4">
        <v>8301.4657000000007</v>
      </c>
    </row>
    <row r="5270" spans="2:3" x14ac:dyDescent="0.25">
      <c r="B5270" s="2" t="s">
        <v>203</v>
      </c>
      <c r="C5270" s="4">
        <v>8300.8742000000002</v>
      </c>
    </row>
    <row r="5271" spans="2:3" x14ac:dyDescent="0.25">
      <c r="B5271" s="2" t="s">
        <v>5968</v>
      </c>
      <c r="C5271" s="4">
        <v>8297.5982999999997</v>
      </c>
    </row>
    <row r="5272" spans="2:3" x14ac:dyDescent="0.25">
      <c r="B5272" s="2" t="s">
        <v>5969</v>
      </c>
      <c r="C5272" s="4">
        <v>8297.2163999999993</v>
      </c>
    </row>
    <row r="5273" spans="2:3" x14ac:dyDescent="0.25">
      <c r="B5273" s="2" t="s">
        <v>5970</v>
      </c>
      <c r="C5273" s="4">
        <v>8292.1661999999997</v>
      </c>
    </row>
    <row r="5274" spans="2:3" x14ac:dyDescent="0.25">
      <c r="B5274" s="2" t="s">
        <v>5971</v>
      </c>
      <c r="C5274" s="4">
        <v>8290.400599999999</v>
      </c>
    </row>
    <row r="5275" spans="2:3" x14ac:dyDescent="0.25">
      <c r="B5275" s="2" t="s">
        <v>230</v>
      </c>
      <c r="C5275" s="4">
        <v>8279.7419000000009</v>
      </c>
    </row>
    <row r="5276" spans="2:3" x14ac:dyDescent="0.25">
      <c r="B5276" s="2" t="s">
        <v>409</v>
      </c>
      <c r="C5276" s="4">
        <v>8279.3174999999992</v>
      </c>
    </row>
    <row r="5277" spans="2:3" x14ac:dyDescent="0.25">
      <c r="B5277" s="2" t="s">
        <v>5972</v>
      </c>
      <c r="C5277" s="4">
        <v>8277.6743999999999</v>
      </c>
    </row>
    <row r="5278" spans="2:3" x14ac:dyDescent="0.25">
      <c r="B5278" s="2" t="s">
        <v>5973</v>
      </c>
      <c r="C5278" s="4">
        <v>8276.6558000000005</v>
      </c>
    </row>
    <row r="5279" spans="2:3" x14ac:dyDescent="0.25">
      <c r="B5279" s="2" t="s">
        <v>5974</v>
      </c>
      <c r="C5279" s="4">
        <v>8270.7671999999984</v>
      </c>
    </row>
    <row r="5280" spans="2:3" x14ac:dyDescent="0.25">
      <c r="B5280" s="2" t="s">
        <v>5975</v>
      </c>
      <c r="C5280" s="4">
        <v>8270.1939999999995</v>
      </c>
    </row>
    <row r="5281" spans="2:3" x14ac:dyDescent="0.25">
      <c r="B5281" s="2" t="s">
        <v>5976</v>
      </c>
      <c r="C5281" s="4">
        <v>8269.2425999999996</v>
      </c>
    </row>
    <row r="5282" spans="2:3" x14ac:dyDescent="0.25">
      <c r="B5282" s="2" t="s">
        <v>5977</v>
      </c>
      <c r="C5282" s="4">
        <v>8266.3622999999989</v>
      </c>
    </row>
    <row r="5283" spans="2:3" x14ac:dyDescent="0.25">
      <c r="B5283" s="2" t="s">
        <v>5978</v>
      </c>
      <c r="C5283" s="4">
        <v>8257.7224999999999</v>
      </c>
    </row>
    <row r="5284" spans="2:3" x14ac:dyDescent="0.25">
      <c r="B5284" s="2" t="s">
        <v>5979</v>
      </c>
      <c r="C5284" s="4">
        <v>8257.7224999999999</v>
      </c>
    </row>
    <row r="5285" spans="2:3" x14ac:dyDescent="0.25">
      <c r="B5285" s="2" t="s">
        <v>5980</v>
      </c>
      <c r="C5285" s="4">
        <v>8255.7836000000007</v>
      </c>
    </row>
    <row r="5286" spans="2:3" x14ac:dyDescent="0.25">
      <c r="B5286" s="2" t="s">
        <v>5981</v>
      </c>
      <c r="C5286" s="4">
        <v>8251.9561999999987</v>
      </c>
    </row>
    <row r="5287" spans="2:3" x14ac:dyDescent="0.25">
      <c r="B5287" s="2" t="s">
        <v>5982</v>
      </c>
      <c r="C5287" s="4">
        <v>8248.4563999999991</v>
      </c>
    </row>
    <row r="5288" spans="2:3" x14ac:dyDescent="0.25">
      <c r="B5288" s="2" t="s">
        <v>5983</v>
      </c>
      <c r="C5288" s="4">
        <v>8247.9693000000007</v>
      </c>
    </row>
    <row r="5289" spans="2:3" x14ac:dyDescent="0.25">
      <c r="B5289" s="2" t="s">
        <v>5984</v>
      </c>
      <c r="C5289" s="4">
        <v>8247.1985999999997</v>
      </c>
    </row>
    <row r="5290" spans="2:3" x14ac:dyDescent="0.25">
      <c r="B5290" s="2" t="s">
        <v>381</v>
      </c>
      <c r="C5290" s="4">
        <v>8243.4329999999991</v>
      </c>
    </row>
    <row r="5291" spans="2:3" x14ac:dyDescent="0.25">
      <c r="B5291" s="2" t="s">
        <v>5985</v>
      </c>
      <c r="C5291" s="4">
        <v>8235.8187999999991</v>
      </c>
    </row>
    <row r="5292" spans="2:3" x14ac:dyDescent="0.25">
      <c r="B5292" s="2" t="s">
        <v>5986</v>
      </c>
      <c r="C5292" s="4">
        <v>8235.1278999999995</v>
      </c>
    </row>
    <row r="5293" spans="2:3" x14ac:dyDescent="0.25">
      <c r="B5293" s="2" t="s">
        <v>5987</v>
      </c>
      <c r="C5293" s="4">
        <v>8230.9482000000007</v>
      </c>
    </row>
    <row r="5294" spans="2:3" x14ac:dyDescent="0.25">
      <c r="B5294" s="2" t="s">
        <v>5988</v>
      </c>
      <c r="C5294" s="4">
        <v>8218.5517999999993</v>
      </c>
    </row>
    <row r="5295" spans="2:3" x14ac:dyDescent="0.25">
      <c r="B5295" s="2" t="s">
        <v>5989</v>
      </c>
      <c r="C5295" s="4">
        <v>8218.5292000000009</v>
      </c>
    </row>
    <row r="5296" spans="2:3" x14ac:dyDescent="0.25">
      <c r="B5296" s="2" t="s">
        <v>5990</v>
      </c>
      <c r="C5296" s="4">
        <v>8217.0488999999998</v>
      </c>
    </row>
    <row r="5297" spans="2:3" x14ac:dyDescent="0.25">
      <c r="B5297" s="2" t="s">
        <v>5991</v>
      </c>
      <c r="C5297" s="4">
        <v>8210.9598999999998</v>
      </c>
    </row>
    <row r="5298" spans="2:3" x14ac:dyDescent="0.25">
      <c r="B5298" s="2" t="s">
        <v>5992</v>
      </c>
      <c r="C5298" s="4">
        <v>8207.6844000000001</v>
      </c>
    </row>
    <row r="5299" spans="2:3" x14ac:dyDescent="0.25">
      <c r="B5299" s="2" t="s">
        <v>5993</v>
      </c>
      <c r="C5299" s="4">
        <v>8206.9573999999993</v>
      </c>
    </row>
    <row r="5300" spans="2:3" x14ac:dyDescent="0.25">
      <c r="B5300" s="2" t="s">
        <v>1350</v>
      </c>
      <c r="C5300" s="4">
        <v>8205.4321999999993</v>
      </c>
    </row>
    <row r="5301" spans="2:3" x14ac:dyDescent="0.25">
      <c r="B5301" s="2" t="s">
        <v>5994</v>
      </c>
      <c r="C5301" s="4">
        <v>8197.8518000000004</v>
      </c>
    </row>
    <row r="5302" spans="2:3" x14ac:dyDescent="0.25">
      <c r="B5302" s="2" t="s">
        <v>5995</v>
      </c>
      <c r="C5302" s="4">
        <v>8191.3145000000004</v>
      </c>
    </row>
    <row r="5303" spans="2:3" x14ac:dyDescent="0.25">
      <c r="B5303" s="2" t="s">
        <v>1383</v>
      </c>
      <c r="C5303" s="4">
        <v>8190.3200000000006</v>
      </c>
    </row>
    <row r="5304" spans="2:3" x14ac:dyDescent="0.25">
      <c r="B5304" s="2" t="s">
        <v>5996</v>
      </c>
      <c r="C5304" s="4">
        <v>8189.8173000000006</v>
      </c>
    </row>
    <row r="5305" spans="2:3" x14ac:dyDescent="0.25">
      <c r="B5305" s="2" t="s">
        <v>502</v>
      </c>
      <c r="C5305" s="4">
        <v>8186.8350999999993</v>
      </c>
    </row>
    <row r="5306" spans="2:3" x14ac:dyDescent="0.25">
      <c r="B5306" s="2" t="s">
        <v>5997</v>
      </c>
      <c r="C5306" s="4">
        <v>8182.4088000000002</v>
      </c>
    </row>
    <row r="5307" spans="2:3" x14ac:dyDescent="0.25">
      <c r="B5307" s="2" t="s">
        <v>5998</v>
      </c>
      <c r="C5307" s="4">
        <v>8181.0936000000002</v>
      </c>
    </row>
    <row r="5308" spans="2:3" x14ac:dyDescent="0.25">
      <c r="B5308" s="2" t="s">
        <v>5999</v>
      </c>
      <c r="C5308" s="4">
        <v>8178.2123999999994</v>
      </c>
    </row>
    <row r="5309" spans="2:3" x14ac:dyDescent="0.25">
      <c r="B5309" s="2" t="s">
        <v>6000</v>
      </c>
      <c r="C5309" s="4">
        <v>8170.1076999999996</v>
      </c>
    </row>
    <row r="5310" spans="2:3" x14ac:dyDescent="0.25">
      <c r="B5310" s="2" t="s">
        <v>1560</v>
      </c>
      <c r="C5310" s="4">
        <v>8162.5937999999996</v>
      </c>
    </row>
    <row r="5311" spans="2:3" x14ac:dyDescent="0.25">
      <c r="B5311" s="2" t="s">
        <v>6001</v>
      </c>
      <c r="C5311" s="4">
        <v>8159.8177999999998</v>
      </c>
    </row>
    <row r="5312" spans="2:3" x14ac:dyDescent="0.25">
      <c r="B5312" s="2" t="s">
        <v>913</v>
      </c>
      <c r="C5312" s="4">
        <v>8156.7473000000009</v>
      </c>
    </row>
    <row r="5313" spans="2:3" x14ac:dyDescent="0.25">
      <c r="B5313" s="2" t="s">
        <v>6002</v>
      </c>
      <c r="C5313" s="4">
        <v>8155.4843000000001</v>
      </c>
    </row>
    <row r="5314" spans="2:3" x14ac:dyDescent="0.25">
      <c r="B5314" s="2" t="s">
        <v>6003</v>
      </c>
      <c r="C5314" s="4">
        <v>8149.7584999999999</v>
      </c>
    </row>
    <row r="5315" spans="2:3" x14ac:dyDescent="0.25">
      <c r="B5315" s="2" t="s">
        <v>6004</v>
      </c>
      <c r="C5315" s="4">
        <v>8148.2039999999997</v>
      </c>
    </row>
    <row r="5316" spans="2:3" x14ac:dyDescent="0.25">
      <c r="B5316" s="2" t="s">
        <v>6005</v>
      </c>
      <c r="C5316" s="4">
        <v>8148.2039999999997</v>
      </c>
    </row>
    <row r="5317" spans="2:3" x14ac:dyDescent="0.25">
      <c r="B5317" s="2" t="s">
        <v>6006</v>
      </c>
      <c r="C5317" s="4">
        <v>8144.0012999999999</v>
      </c>
    </row>
    <row r="5318" spans="2:3" x14ac:dyDescent="0.25">
      <c r="B5318" s="2" t="s">
        <v>1869</v>
      </c>
      <c r="C5318" s="4">
        <v>8143.8220000000001</v>
      </c>
    </row>
    <row r="5319" spans="2:3" x14ac:dyDescent="0.25">
      <c r="B5319" s="2" t="s">
        <v>6007</v>
      </c>
      <c r="C5319" s="4">
        <v>8141.6997000000001</v>
      </c>
    </row>
    <row r="5320" spans="2:3" x14ac:dyDescent="0.25">
      <c r="B5320" s="2" t="s">
        <v>6008</v>
      </c>
      <c r="C5320" s="4">
        <v>8139.8361999999997</v>
      </c>
    </row>
    <row r="5321" spans="2:3" x14ac:dyDescent="0.25">
      <c r="B5321" s="2" t="s">
        <v>6009</v>
      </c>
      <c r="C5321" s="4">
        <v>8135.7304999999997</v>
      </c>
    </row>
    <row r="5322" spans="2:3" x14ac:dyDescent="0.25">
      <c r="B5322" s="2" t="s">
        <v>1659</v>
      </c>
      <c r="C5322" s="4">
        <v>8135.6003000000001</v>
      </c>
    </row>
    <row r="5323" spans="2:3" x14ac:dyDescent="0.25">
      <c r="B5323" s="2" t="s">
        <v>6010</v>
      </c>
      <c r="C5323" s="4">
        <v>8135.0604000000003</v>
      </c>
    </row>
    <row r="5324" spans="2:3" x14ac:dyDescent="0.25">
      <c r="B5324" s="2" t="s">
        <v>6011</v>
      </c>
      <c r="C5324" s="4">
        <v>8134.8918999999996</v>
      </c>
    </row>
    <row r="5325" spans="2:3" x14ac:dyDescent="0.25">
      <c r="B5325" s="2" t="s">
        <v>6012</v>
      </c>
      <c r="C5325" s="4">
        <v>8133.6628000000001</v>
      </c>
    </row>
    <row r="5326" spans="2:3" x14ac:dyDescent="0.25">
      <c r="B5326" s="2" t="s">
        <v>6013</v>
      </c>
      <c r="C5326" s="4">
        <v>8132.3204999999998</v>
      </c>
    </row>
    <row r="5327" spans="2:3" x14ac:dyDescent="0.25">
      <c r="B5327" s="2" t="s">
        <v>6014</v>
      </c>
      <c r="C5327" s="4">
        <v>8130.4443000000001</v>
      </c>
    </row>
    <row r="5328" spans="2:3" x14ac:dyDescent="0.25">
      <c r="B5328" s="2" t="s">
        <v>6015</v>
      </c>
      <c r="C5328" s="4">
        <v>8127.4016000000001</v>
      </c>
    </row>
    <row r="5329" spans="2:3" x14ac:dyDescent="0.25">
      <c r="B5329" s="2" t="s">
        <v>2024</v>
      </c>
      <c r="C5329" s="4">
        <v>8123.3906999999999</v>
      </c>
    </row>
    <row r="5330" spans="2:3" x14ac:dyDescent="0.25">
      <c r="B5330" s="2" t="s">
        <v>6016</v>
      </c>
      <c r="C5330" s="4">
        <v>8122.5528000000004</v>
      </c>
    </row>
    <row r="5331" spans="2:3" x14ac:dyDescent="0.25">
      <c r="B5331" s="2" t="s">
        <v>6017</v>
      </c>
      <c r="C5331" s="4">
        <v>8121.7678999999998</v>
      </c>
    </row>
    <row r="5332" spans="2:3" x14ac:dyDescent="0.25">
      <c r="B5332" s="2" t="s">
        <v>6018</v>
      </c>
      <c r="C5332" s="4">
        <v>8119.1889000000001</v>
      </c>
    </row>
    <row r="5333" spans="2:3" x14ac:dyDescent="0.25">
      <c r="B5333" s="2" t="s">
        <v>6019</v>
      </c>
      <c r="C5333" s="4">
        <v>8119.1889000000001</v>
      </c>
    </row>
    <row r="5334" spans="2:3" x14ac:dyDescent="0.25">
      <c r="B5334" s="2" t="s">
        <v>6020</v>
      </c>
      <c r="C5334" s="4">
        <v>8119.1889000000001</v>
      </c>
    </row>
    <row r="5335" spans="2:3" x14ac:dyDescent="0.25">
      <c r="B5335" s="2" t="s">
        <v>6021</v>
      </c>
      <c r="C5335" s="4">
        <v>8119.1889000000001</v>
      </c>
    </row>
    <row r="5336" spans="2:3" x14ac:dyDescent="0.25">
      <c r="B5336" s="2" t="s">
        <v>192</v>
      </c>
      <c r="C5336" s="4">
        <v>8114.1180000000004</v>
      </c>
    </row>
    <row r="5337" spans="2:3" x14ac:dyDescent="0.25">
      <c r="B5337" s="2" t="s">
        <v>6022</v>
      </c>
      <c r="C5337" s="4">
        <v>8112.3666999999996</v>
      </c>
    </row>
    <row r="5338" spans="2:3" x14ac:dyDescent="0.25">
      <c r="B5338" s="2" t="s">
        <v>6023</v>
      </c>
      <c r="C5338" s="4">
        <v>8111.3594999999996</v>
      </c>
    </row>
    <row r="5339" spans="2:3" x14ac:dyDescent="0.25">
      <c r="B5339" s="2" t="s">
        <v>6024</v>
      </c>
      <c r="C5339" s="4">
        <v>8108.2536</v>
      </c>
    </row>
    <row r="5340" spans="2:3" x14ac:dyDescent="0.25">
      <c r="B5340" s="2" t="s">
        <v>6025</v>
      </c>
      <c r="C5340" s="4">
        <v>8107.0370000000003</v>
      </c>
    </row>
    <row r="5341" spans="2:3" x14ac:dyDescent="0.25">
      <c r="B5341" s="2" t="s">
        <v>6026</v>
      </c>
      <c r="C5341" s="4">
        <v>8105.4066999999995</v>
      </c>
    </row>
    <row r="5342" spans="2:3" x14ac:dyDescent="0.25">
      <c r="B5342" s="2" t="s">
        <v>6027</v>
      </c>
      <c r="C5342" s="4">
        <v>8099.6345000000001</v>
      </c>
    </row>
    <row r="5343" spans="2:3" x14ac:dyDescent="0.25">
      <c r="B5343" s="2" t="s">
        <v>6028</v>
      </c>
      <c r="C5343" s="4">
        <v>8099.4778999999999</v>
      </c>
    </row>
    <row r="5344" spans="2:3" x14ac:dyDescent="0.25">
      <c r="B5344" s="2" t="s">
        <v>6029</v>
      </c>
      <c r="C5344" s="4">
        <v>8098.8941000000004</v>
      </c>
    </row>
    <row r="5345" spans="2:3" x14ac:dyDescent="0.25">
      <c r="B5345" s="2" t="s">
        <v>6030</v>
      </c>
      <c r="C5345" s="4">
        <v>8098.1585999999998</v>
      </c>
    </row>
    <row r="5346" spans="2:3" x14ac:dyDescent="0.25">
      <c r="B5346" s="2" t="s">
        <v>6031</v>
      </c>
      <c r="C5346" s="4">
        <v>8097.6569</v>
      </c>
    </row>
    <row r="5347" spans="2:3" x14ac:dyDescent="0.25">
      <c r="B5347" s="2" t="s">
        <v>6032</v>
      </c>
      <c r="C5347" s="4">
        <v>8091.2530000000006</v>
      </c>
    </row>
    <row r="5348" spans="2:3" x14ac:dyDescent="0.25">
      <c r="B5348" s="2" t="s">
        <v>6033</v>
      </c>
      <c r="C5348" s="4">
        <v>8089.2043999999996</v>
      </c>
    </row>
    <row r="5349" spans="2:3" x14ac:dyDescent="0.25">
      <c r="B5349" s="2" t="s">
        <v>989</v>
      </c>
      <c r="C5349" s="4">
        <v>8088.0294000000004</v>
      </c>
    </row>
    <row r="5350" spans="2:3" x14ac:dyDescent="0.25">
      <c r="B5350" s="2" t="s">
        <v>6034</v>
      </c>
      <c r="C5350" s="4">
        <v>8087.3438999999998</v>
      </c>
    </row>
    <row r="5351" spans="2:3" x14ac:dyDescent="0.25">
      <c r="B5351" s="2" t="s">
        <v>2762</v>
      </c>
      <c r="C5351" s="4">
        <v>8087.3089</v>
      </c>
    </row>
    <row r="5352" spans="2:3" x14ac:dyDescent="0.25">
      <c r="B5352" s="2" t="s">
        <v>6035</v>
      </c>
      <c r="C5352" s="4">
        <v>8086.8140999999996</v>
      </c>
    </row>
    <row r="5353" spans="2:3" x14ac:dyDescent="0.25">
      <c r="B5353" s="2" t="s">
        <v>6036</v>
      </c>
      <c r="C5353" s="4">
        <v>8075.8652999999995</v>
      </c>
    </row>
    <row r="5354" spans="2:3" x14ac:dyDescent="0.25">
      <c r="B5354" s="2" t="s">
        <v>6037</v>
      </c>
      <c r="C5354" s="4">
        <v>8075.3401000000003</v>
      </c>
    </row>
    <row r="5355" spans="2:3" x14ac:dyDescent="0.25">
      <c r="B5355" s="2" t="s">
        <v>6038</v>
      </c>
      <c r="C5355" s="4">
        <v>8073.3231999999998</v>
      </c>
    </row>
    <row r="5356" spans="2:3" x14ac:dyDescent="0.25">
      <c r="B5356" s="2" t="s">
        <v>6039</v>
      </c>
      <c r="C5356" s="4">
        <v>8071.3323</v>
      </c>
    </row>
    <row r="5357" spans="2:3" x14ac:dyDescent="0.25">
      <c r="B5357" s="2" t="s">
        <v>6040</v>
      </c>
      <c r="C5357" s="4">
        <v>8070.7389000000003</v>
      </c>
    </row>
    <row r="5358" spans="2:3" x14ac:dyDescent="0.25">
      <c r="B5358" s="2" t="s">
        <v>6041</v>
      </c>
      <c r="C5358" s="4">
        <v>8069.3493000000008</v>
      </c>
    </row>
    <row r="5359" spans="2:3" x14ac:dyDescent="0.25">
      <c r="B5359" s="2" t="s">
        <v>6042</v>
      </c>
      <c r="C5359" s="4">
        <v>8065.960500000001</v>
      </c>
    </row>
    <row r="5360" spans="2:3" x14ac:dyDescent="0.25">
      <c r="B5360" s="2" t="s">
        <v>1508</v>
      </c>
      <c r="C5360" s="4">
        <v>8062.6390999999994</v>
      </c>
    </row>
    <row r="5361" spans="2:3" x14ac:dyDescent="0.25">
      <c r="B5361" s="2" t="s">
        <v>6043</v>
      </c>
      <c r="C5361" s="4">
        <v>8062.1436999999996</v>
      </c>
    </row>
    <row r="5362" spans="2:3" x14ac:dyDescent="0.25">
      <c r="B5362" s="2" t="s">
        <v>215</v>
      </c>
      <c r="C5362" s="4">
        <v>8062.0693000000001</v>
      </c>
    </row>
    <row r="5363" spans="2:3" x14ac:dyDescent="0.25">
      <c r="B5363" s="2" t="s">
        <v>6044</v>
      </c>
      <c r="C5363" s="4">
        <v>8058.3536999999997</v>
      </c>
    </row>
    <row r="5364" spans="2:3" x14ac:dyDescent="0.25">
      <c r="B5364" s="2" t="s">
        <v>6045</v>
      </c>
      <c r="C5364" s="4">
        <v>8055.8271000000004</v>
      </c>
    </row>
    <row r="5365" spans="2:3" x14ac:dyDescent="0.25">
      <c r="B5365" s="2" t="s">
        <v>388</v>
      </c>
      <c r="C5365" s="4">
        <v>8054.7413999999999</v>
      </c>
    </row>
    <row r="5366" spans="2:3" x14ac:dyDescent="0.25">
      <c r="B5366" s="2" t="s">
        <v>6046</v>
      </c>
      <c r="C5366" s="4">
        <v>8047.4456</v>
      </c>
    </row>
    <row r="5367" spans="2:3" x14ac:dyDescent="0.25">
      <c r="B5367" s="2" t="s">
        <v>6047</v>
      </c>
      <c r="C5367" s="4">
        <v>8047.4456</v>
      </c>
    </row>
    <row r="5368" spans="2:3" x14ac:dyDescent="0.25">
      <c r="B5368" s="2" t="s">
        <v>6048</v>
      </c>
      <c r="C5368" s="4">
        <v>8046.7125000000005</v>
      </c>
    </row>
    <row r="5369" spans="2:3" x14ac:dyDescent="0.25">
      <c r="B5369" s="2" t="s">
        <v>475</v>
      </c>
      <c r="C5369" s="4">
        <v>8044.7038000000002</v>
      </c>
    </row>
    <row r="5370" spans="2:3" x14ac:dyDescent="0.25">
      <c r="B5370" s="2" t="s">
        <v>6049</v>
      </c>
      <c r="C5370" s="4">
        <v>8044.1350000000002</v>
      </c>
    </row>
    <row r="5371" spans="2:3" x14ac:dyDescent="0.25">
      <c r="B5371" s="2" t="s">
        <v>6050</v>
      </c>
      <c r="C5371" s="4">
        <v>8042.9712</v>
      </c>
    </row>
    <row r="5372" spans="2:3" x14ac:dyDescent="0.25">
      <c r="B5372" s="2" t="s">
        <v>6051</v>
      </c>
      <c r="C5372" s="4">
        <v>8041.5817999999999</v>
      </c>
    </row>
    <row r="5373" spans="2:3" x14ac:dyDescent="0.25">
      <c r="B5373" s="2" t="s">
        <v>6052</v>
      </c>
      <c r="C5373" s="4">
        <v>8040.24</v>
      </c>
    </row>
    <row r="5374" spans="2:3" x14ac:dyDescent="0.25">
      <c r="B5374" s="2" t="s">
        <v>6053</v>
      </c>
      <c r="C5374" s="4">
        <v>8035.6540000000005</v>
      </c>
    </row>
    <row r="5375" spans="2:3" x14ac:dyDescent="0.25">
      <c r="B5375" s="2" t="s">
        <v>6054</v>
      </c>
      <c r="C5375" s="4">
        <v>8031.1885999999995</v>
      </c>
    </row>
    <row r="5376" spans="2:3" x14ac:dyDescent="0.25">
      <c r="B5376" s="2" t="s">
        <v>1805</v>
      </c>
      <c r="C5376" s="4">
        <v>8009.3631000000005</v>
      </c>
    </row>
    <row r="5377" spans="2:3" x14ac:dyDescent="0.25">
      <c r="B5377" s="2" t="s">
        <v>2047</v>
      </c>
      <c r="C5377" s="4">
        <v>8007.3286000000007</v>
      </c>
    </row>
    <row r="5378" spans="2:3" x14ac:dyDescent="0.25">
      <c r="B5378" s="2" t="s">
        <v>6055</v>
      </c>
      <c r="C5378" s="4">
        <v>8005.5102999999999</v>
      </c>
    </row>
    <row r="5379" spans="2:3" x14ac:dyDescent="0.25">
      <c r="B5379" s="2" t="s">
        <v>6056</v>
      </c>
      <c r="C5379" s="4">
        <v>8001.9760000000006</v>
      </c>
    </row>
    <row r="5380" spans="2:3" x14ac:dyDescent="0.25">
      <c r="B5380" s="2" t="s">
        <v>6057</v>
      </c>
      <c r="C5380" s="4">
        <v>8001.1519000000008</v>
      </c>
    </row>
    <row r="5381" spans="2:3" x14ac:dyDescent="0.25">
      <c r="B5381" s="2" t="s">
        <v>2156</v>
      </c>
      <c r="C5381" s="4">
        <v>8000.4467999999997</v>
      </c>
    </row>
    <row r="5382" spans="2:3" x14ac:dyDescent="0.25">
      <c r="B5382" s="2" t="s">
        <v>6058</v>
      </c>
      <c r="C5382" s="4">
        <v>7995.6189000000004</v>
      </c>
    </row>
    <row r="5383" spans="2:3" x14ac:dyDescent="0.25">
      <c r="B5383" s="2" t="s">
        <v>6059</v>
      </c>
      <c r="C5383" s="4">
        <v>7995.6189000000004</v>
      </c>
    </row>
    <row r="5384" spans="2:3" x14ac:dyDescent="0.25">
      <c r="B5384" s="2" t="s">
        <v>6060</v>
      </c>
      <c r="C5384" s="4">
        <v>7990.7386999999999</v>
      </c>
    </row>
    <row r="5385" spans="2:3" x14ac:dyDescent="0.25">
      <c r="B5385" s="2" t="s">
        <v>877</v>
      </c>
      <c r="C5385" s="4">
        <v>7987.3357999999998</v>
      </c>
    </row>
    <row r="5386" spans="2:3" x14ac:dyDescent="0.25">
      <c r="B5386" s="2" t="s">
        <v>6061</v>
      </c>
      <c r="C5386" s="4">
        <v>7974.3158000000003</v>
      </c>
    </row>
    <row r="5387" spans="2:3" x14ac:dyDescent="0.25">
      <c r="B5387" s="2" t="s">
        <v>2545</v>
      </c>
      <c r="C5387" s="4">
        <v>7969.2067999999999</v>
      </c>
    </row>
    <row r="5388" spans="2:3" x14ac:dyDescent="0.25">
      <c r="B5388" s="2" t="s">
        <v>6062</v>
      </c>
      <c r="C5388" s="4">
        <v>7964.3807999999999</v>
      </c>
    </row>
    <row r="5389" spans="2:3" x14ac:dyDescent="0.25">
      <c r="B5389" s="2" t="s">
        <v>6063</v>
      </c>
      <c r="C5389" s="4">
        <v>7963.8987999999999</v>
      </c>
    </row>
    <row r="5390" spans="2:3" x14ac:dyDescent="0.25">
      <c r="B5390" s="2" t="s">
        <v>1902</v>
      </c>
      <c r="C5390" s="4">
        <v>7963.0162</v>
      </c>
    </row>
    <row r="5391" spans="2:3" x14ac:dyDescent="0.25">
      <c r="B5391" s="2" t="s">
        <v>355</v>
      </c>
      <c r="C5391" s="4">
        <v>7961.2431999999999</v>
      </c>
    </row>
    <row r="5392" spans="2:3" x14ac:dyDescent="0.25">
      <c r="B5392" s="2" t="s">
        <v>611</v>
      </c>
      <c r="C5392" s="4">
        <v>7953.3155999999999</v>
      </c>
    </row>
    <row r="5393" spans="2:3" x14ac:dyDescent="0.25">
      <c r="B5393" s="2" t="s">
        <v>264</v>
      </c>
      <c r="C5393" s="4">
        <v>7947.2088999999996</v>
      </c>
    </row>
    <row r="5394" spans="2:3" x14ac:dyDescent="0.25">
      <c r="B5394" s="2" t="s">
        <v>969</v>
      </c>
      <c r="C5394" s="4">
        <v>7946.4925999999996</v>
      </c>
    </row>
    <row r="5395" spans="2:3" x14ac:dyDescent="0.25">
      <c r="B5395" s="2" t="s">
        <v>6064</v>
      </c>
      <c r="C5395" s="4">
        <v>7945.3521999999994</v>
      </c>
    </row>
    <row r="5396" spans="2:3" x14ac:dyDescent="0.25">
      <c r="B5396" s="2" t="s">
        <v>6065</v>
      </c>
      <c r="C5396" s="4">
        <v>7936.2547000000004</v>
      </c>
    </row>
    <row r="5397" spans="2:3" x14ac:dyDescent="0.25">
      <c r="B5397" s="2" t="s">
        <v>6066</v>
      </c>
      <c r="C5397" s="4">
        <v>7936.2547000000004</v>
      </c>
    </row>
    <row r="5398" spans="2:3" x14ac:dyDescent="0.25">
      <c r="B5398" s="2" t="s">
        <v>6067</v>
      </c>
      <c r="C5398" s="4">
        <v>7926.9209000000001</v>
      </c>
    </row>
    <row r="5399" spans="2:3" x14ac:dyDescent="0.25">
      <c r="B5399" s="2" t="s">
        <v>6068</v>
      </c>
      <c r="C5399" s="4">
        <v>7925.7708999999995</v>
      </c>
    </row>
    <row r="5400" spans="2:3" x14ac:dyDescent="0.25">
      <c r="B5400" s="2" t="s">
        <v>2692</v>
      </c>
      <c r="C5400" s="4">
        <v>7922.8039000000008</v>
      </c>
    </row>
    <row r="5401" spans="2:3" x14ac:dyDescent="0.25">
      <c r="B5401" s="2" t="s">
        <v>2653</v>
      </c>
      <c r="C5401" s="4">
        <v>7915.0687999999991</v>
      </c>
    </row>
    <row r="5402" spans="2:3" x14ac:dyDescent="0.25">
      <c r="B5402" s="2" t="s">
        <v>2147</v>
      </c>
      <c r="C5402" s="4">
        <v>7913.8449000000001</v>
      </c>
    </row>
    <row r="5403" spans="2:3" x14ac:dyDescent="0.25">
      <c r="B5403" s="2" t="s">
        <v>1955</v>
      </c>
      <c r="C5403" s="4">
        <v>7913.4117000000006</v>
      </c>
    </row>
    <row r="5404" spans="2:3" x14ac:dyDescent="0.25">
      <c r="B5404" s="2" t="s">
        <v>6069</v>
      </c>
      <c r="C5404" s="4">
        <v>7911.2839999999997</v>
      </c>
    </row>
    <row r="5405" spans="2:3" x14ac:dyDescent="0.25">
      <c r="B5405" s="2" t="s">
        <v>6070</v>
      </c>
      <c r="C5405" s="4">
        <v>7909.1720999999998</v>
      </c>
    </row>
    <row r="5406" spans="2:3" x14ac:dyDescent="0.25">
      <c r="B5406" s="2" t="s">
        <v>136</v>
      </c>
      <c r="C5406" s="4">
        <v>7905.0043999999998</v>
      </c>
    </row>
    <row r="5407" spans="2:3" x14ac:dyDescent="0.25">
      <c r="B5407" s="2" t="s">
        <v>6071</v>
      </c>
      <c r="C5407" s="4">
        <v>7902.8017999999993</v>
      </c>
    </row>
    <row r="5408" spans="2:3" x14ac:dyDescent="0.25">
      <c r="B5408" s="2" t="s">
        <v>1430</v>
      </c>
      <c r="C5408" s="4">
        <v>7895.7659999999996</v>
      </c>
    </row>
    <row r="5409" spans="2:3" x14ac:dyDescent="0.25">
      <c r="B5409" s="2" t="s">
        <v>6072</v>
      </c>
      <c r="C5409" s="4">
        <v>7894.1197000000002</v>
      </c>
    </row>
    <row r="5410" spans="2:3" x14ac:dyDescent="0.25">
      <c r="B5410" s="2" t="s">
        <v>6073</v>
      </c>
      <c r="C5410" s="4">
        <v>7885.5264000000006</v>
      </c>
    </row>
    <row r="5411" spans="2:3" x14ac:dyDescent="0.25">
      <c r="B5411" s="2" t="s">
        <v>6074</v>
      </c>
      <c r="C5411" s="4">
        <v>7882.6624000000002</v>
      </c>
    </row>
    <row r="5412" spans="2:3" x14ac:dyDescent="0.25">
      <c r="B5412" s="2" t="s">
        <v>2784</v>
      </c>
      <c r="C5412" s="4">
        <v>7880.5144999999993</v>
      </c>
    </row>
    <row r="5413" spans="2:3" x14ac:dyDescent="0.25">
      <c r="B5413" s="2" t="s">
        <v>6075</v>
      </c>
      <c r="C5413" s="4">
        <v>7880.3396000000002</v>
      </c>
    </row>
    <row r="5414" spans="2:3" x14ac:dyDescent="0.25">
      <c r="B5414" s="2" t="s">
        <v>6076</v>
      </c>
      <c r="C5414" s="4">
        <v>7878.7662</v>
      </c>
    </row>
    <row r="5415" spans="2:3" x14ac:dyDescent="0.25">
      <c r="B5415" s="2" t="s">
        <v>6077</v>
      </c>
      <c r="C5415" s="4">
        <v>7875.2862999999998</v>
      </c>
    </row>
    <row r="5416" spans="2:3" x14ac:dyDescent="0.25">
      <c r="B5416" s="2" t="s">
        <v>6078</v>
      </c>
      <c r="C5416" s="4">
        <v>7874.5307000000003</v>
      </c>
    </row>
    <row r="5417" spans="2:3" x14ac:dyDescent="0.25">
      <c r="B5417" s="2" t="s">
        <v>6079</v>
      </c>
      <c r="C5417" s="4">
        <v>7873.4469000000008</v>
      </c>
    </row>
    <row r="5418" spans="2:3" x14ac:dyDescent="0.25">
      <c r="B5418" s="2" t="s">
        <v>6080</v>
      </c>
      <c r="C5418" s="4">
        <v>7871.3236999999999</v>
      </c>
    </row>
    <row r="5419" spans="2:3" x14ac:dyDescent="0.25">
      <c r="B5419" s="2" t="s">
        <v>6081</v>
      </c>
      <c r="C5419" s="4">
        <v>7868.3490000000002</v>
      </c>
    </row>
    <row r="5420" spans="2:3" x14ac:dyDescent="0.25">
      <c r="B5420" s="2" t="s">
        <v>6082</v>
      </c>
      <c r="C5420" s="4">
        <v>7864.9708000000001</v>
      </c>
    </row>
    <row r="5421" spans="2:3" x14ac:dyDescent="0.25">
      <c r="B5421" s="2" t="s">
        <v>6083</v>
      </c>
      <c r="C5421" s="4">
        <v>7864.5572000000002</v>
      </c>
    </row>
    <row r="5422" spans="2:3" x14ac:dyDescent="0.25">
      <c r="B5422" s="2" t="s">
        <v>6084</v>
      </c>
      <c r="C5422" s="4">
        <v>7863.5689000000002</v>
      </c>
    </row>
    <row r="5423" spans="2:3" x14ac:dyDescent="0.25">
      <c r="B5423" s="2" t="s">
        <v>6085</v>
      </c>
      <c r="C5423" s="4">
        <v>7855.1904000000004</v>
      </c>
    </row>
    <row r="5424" spans="2:3" x14ac:dyDescent="0.25">
      <c r="B5424" s="2" t="s">
        <v>1631</v>
      </c>
      <c r="C5424" s="4">
        <v>7855.0910999999996</v>
      </c>
    </row>
    <row r="5425" spans="2:3" x14ac:dyDescent="0.25">
      <c r="B5425" s="2" t="s">
        <v>6086</v>
      </c>
      <c r="C5425" s="4">
        <v>7852.5531000000001</v>
      </c>
    </row>
    <row r="5426" spans="2:3" x14ac:dyDescent="0.25">
      <c r="B5426" s="2" t="s">
        <v>6087</v>
      </c>
      <c r="C5426" s="4">
        <v>7848.4715000000006</v>
      </c>
    </row>
    <row r="5427" spans="2:3" x14ac:dyDescent="0.25">
      <c r="B5427" s="2" t="s">
        <v>2061</v>
      </c>
      <c r="C5427" s="4">
        <v>7845.6844999999994</v>
      </c>
    </row>
    <row r="5428" spans="2:3" x14ac:dyDescent="0.25">
      <c r="B5428" s="2" t="s">
        <v>1311</v>
      </c>
      <c r="C5428" s="4">
        <v>7840.8590000000004</v>
      </c>
    </row>
    <row r="5429" spans="2:3" x14ac:dyDescent="0.25">
      <c r="B5429" s="2" t="s">
        <v>6088</v>
      </c>
      <c r="C5429" s="4">
        <v>7840.7597999999998</v>
      </c>
    </row>
    <row r="5430" spans="2:3" x14ac:dyDescent="0.25">
      <c r="B5430" s="2" t="s">
        <v>678</v>
      </c>
      <c r="C5430" s="4">
        <v>7839.7269999999999</v>
      </c>
    </row>
    <row r="5431" spans="2:3" x14ac:dyDescent="0.25">
      <c r="B5431" s="2" t="s">
        <v>6089</v>
      </c>
      <c r="C5431" s="4">
        <v>7836.7901000000002</v>
      </c>
    </row>
    <row r="5432" spans="2:3" x14ac:dyDescent="0.25">
      <c r="B5432" s="2" t="s">
        <v>6090</v>
      </c>
      <c r="C5432" s="4">
        <v>7828.4086000000007</v>
      </c>
    </row>
    <row r="5433" spans="2:3" x14ac:dyDescent="0.25">
      <c r="B5433" s="2" t="s">
        <v>6091</v>
      </c>
      <c r="C5433" s="4">
        <v>7828.4086000000007</v>
      </c>
    </row>
    <row r="5434" spans="2:3" x14ac:dyDescent="0.25">
      <c r="B5434" s="2" t="s">
        <v>6092</v>
      </c>
      <c r="C5434" s="4">
        <v>7827.6701000000003</v>
      </c>
    </row>
    <row r="5435" spans="2:3" x14ac:dyDescent="0.25">
      <c r="B5435" s="2" t="s">
        <v>6093</v>
      </c>
      <c r="C5435" s="4">
        <v>7827.2926000000007</v>
      </c>
    </row>
    <row r="5436" spans="2:3" x14ac:dyDescent="0.25">
      <c r="B5436" s="2" t="s">
        <v>6094</v>
      </c>
      <c r="C5436" s="4">
        <v>7826.6922999999997</v>
      </c>
    </row>
    <row r="5437" spans="2:3" x14ac:dyDescent="0.25">
      <c r="B5437" s="2" t="s">
        <v>6095</v>
      </c>
      <c r="C5437" s="4">
        <v>7826.3841000000002</v>
      </c>
    </row>
    <row r="5438" spans="2:3" x14ac:dyDescent="0.25">
      <c r="B5438" s="2" t="s">
        <v>1416</v>
      </c>
      <c r="C5438" s="4">
        <v>7825.8726999999999</v>
      </c>
    </row>
    <row r="5439" spans="2:3" x14ac:dyDescent="0.25">
      <c r="B5439" s="2" t="s">
        <v>1835</v>
      </c>
      <c r="C5439" s="4">
        <v>7823.2016999999996</v>
      </c>
    </row>
    <row r="5440" spans="2:3" x14ac:dyDescent="0.25">
      <c r="B5440" s="2" t="s">
        <v>6096</v>
      </c>
      <c r="C5440" s="4">
        <v>7821.8191000000006</v>
      </c>
    </row>
    <row r="5441" spans="2:3" x14ac:dyDescent="0.25">
      <c r="B5441" s="2" t="s">
        <v>6097</v>
      </c>
      <c r="C5441" s="4">
        <v>7816.4463999999998</v>
      </c>
    </row>
    <row r="5442" spans="2:3" x14ac:dyDescent="0.25">
      <c r="B5442" s="2" t="s">
        <v>6098</v>
      </c>
      <c r="C5442" s="4">
        <v>7816.0266000000001</v>
      </c>
    </row>
    <row r="5443" spans="2:3" x14ac:dyDescent="0.25">
      <c r="B5443" s="2" t="s">
        <v>6099</v>
      </c>
      <c r="C5443" s="4">
        <v>7814.8366000000005</v>
      </c>
    </row>
    <row r="5444" spans="2:3" x14ac:dyDescent="0.25">
      <c r="B5444" s="2" t="s">
        <v>6100</v>
      </c>
      <c r="C5444" s="4">
        <v>7807.7990999999993</v>
      </c>
    </row>
    <row r="5445" spans="2:3" x14ac:dyDescent="0.25">
      <c r="B5445" s="2" t="s">
        <v>6101</v>
      </c>
      <c r="C5445" s="4">
        <v>7806.6250999999993</v>
      </c>
    </row>
    <row r="5446" spans="2:3" x14ac:dyDescent="0.25">
      <c r="B5446" s="2" t="s">
        <v>6102</v>
      </c>
      <c r="C5446" s="4">
        <v>7806.5049000000008</v>
      </c>
    </row>
    <row r="5447" spans="2:3" x14ac:dyDescent="0.25">
      <c r="B5447" s="2" t="s">
        <v>6103</v>
      </c>
      <c r="C5447" s="4">
        <v>7804.4254000000001</v>
      </c>
    </row>
    <row r="5448" spans="2:3" x14ac:dyDescent="0.25">
      <c r="B5448" s="2" t="s">
        <v>6104</v>
      </c>
      <c r="C5448" s="4">
        <v>7801.8269</v>
      </c>
    </row>
    <row r="5449" spans="2:3" x14ac:dyDescent="0.25">
      <c r="B5449" s="2" t="s">
        <v>6105</v>
      </c>
      <c r="C5449" s="4">
        <v>7799.7330000000002</v>
      </c>
    </row>
    <row r="5450" spans="2:3" x14ac:dyDescent="0.25">
      <c r="B5450" s="2" t="s">
        <v>6106</v>
      </c>
      <c r="C5450" s="4">
        <v>7798.6112000000003</v>
      </c>
    </row>
    <row r="5451" spans="2:3" x14ac:dyDescent="0.25">
      <c r="B5451" s="2" t="s">
        <v>1437</v>
      </c>
      <c r="C5451" s="4">
        <v>7791.8246999999992</v>
      </c>
    </row>
    <row r="5452" spans="2:3" x14ac:dyDescent="0.25">
      <c r="B5452" s="2" t="s">
        <v>6107</v>
      </c>
      <c r="C5452" s="4">
        <v>7788.0357000000004</v>
      </c>
    </row>
    <row r="5453" spans="2:3" x14ac:dyDescent="0.25">
      <c r="B5453" s="2" t="s">
        <v>6108</v>
      </c>
      <c r="C5453" s="4">
        <v>7785.8154000000004</v>
      </c>
    </row>
    <row r="5454" spans="2:3" x14ac:dyDescent="0.25">
      <c r="B5454" s="2" t="s">
        <v>6109</v>
      </c>
      <c r="C5454" s="4">
        <v>7785.5833999999995</v>
      </c>
    </row>
    <row r="5455" spans="2:3" x14ac:dyDescent="0.25">
      <c r="B5455" s="2" t="s">
        <v>6110</v>
      </c>
      <c r="C5455" s="4">
        <v>7780.9157000000005</v>
      </c>
    </row>
    <row r="5456" spans="2:3" x14ac:dyDescent="0.25">
      <c r="B5456" s="2" t="s">
        <v>6111</v>
      </c>
      <c r="C5456" s="4">
        <v>7777.1714000000002</v>
      </c>
    </row>
    <row r="5457" spans="2:3" x14ac:dyDescent="0.25">
      <c r="B5457" s="2" t="s">
        <v>6112</v>
      </c>
      <c r="C5457" s="4">
        <v>7771.8056999999999</v>
      </c>
    </row>
    <row r="5458" spans="2:3" x14ac:dyDescent="0.25">
      <c r="B5458" s="2" t="s">
        <v>6113</v>
      </c>
      <c r="C5458" s="4">
        <v>7770.5304999999998</v>
      </c>
    </row>
    <row r="5459" spans="2:3" x14ac:dyDescent="0.25">
      <c r="B5459" s="2" t="s">
        <v>6114</v>
      </c>
      <c r="C5459" s="4">
        <v>7765.3300999999992</v>
      </c>
    </row>
    <row r="5460" spans="2:3" x14ac:dyDescent="0.25">
      <c r="B5460" s="2" t="s">
        <v>280</v>
      </c>
      <c r="C5460" s="4">
        <v>7764.8545999999997</v>
      </c>
    </row>
    <row r="5461" spans="2:3" x14ac:dyDescent="0.25">
      <c r="B5461" s="2" t="s">
        <v>6115</v>
      </c>
      <c r="C5461" s="4">
        <v>7756.0285000000003</v>
      </c>
    </row>
    <row r="5462" spans="2:3" x14ac:dyDescent="0.25">
      <c r="B5462" s="2" t="s">
        <v>6116</v>
      </c>
      <c r="C5462" s="4">
        <v>7754.1248000000005</v>
      </c>
    </row>
    <row r="5463" spans="2:3" x14ac:dyDescent="0.25">
      <c r="B5463" s="2" t="s">
        <v>6117</v>
      </c>
      <c r="C5463" s="4">
        <v>7753.6917999999996</v>
      </c>
    </row>
    <row r="5464" spans="2:3" x14ac:dyDescent="0.25">
      <c r="B5464" s="2" t="s">
        <v>1345</v>
      </c>
      <c r="C5464" s="4">
        <v>7752.0207</v>
      </c>
    </row>
    <row r="5465" spans="2:3" x14ac:dyDescent="0.25">
      <c r="B5465" s="2" t="s">
        <v>6118</v>
      </c>
      <c r="C5465" s="4">
        <v>7751.0340000000015</v>
      </c>
    </row>
    <row r="5466" spans="2:3" x14ac:dyDescent="0.25">
      <c r="B5466" s="2" t="s">
        <v>6119</v>
      </c>
      <c r="C5466" s="4">
        <v>7745.7466000000004</v>
      </c>
    </row>
    <row r="5467" spans="2:3" x14ac:dyDescent="0.25">
      <c r="B5467" s="2" t="s">
        <v>6120</v>
      </c>
      <c r="C5467" s="4">
        <v>7740.7938000000004</v>
      </c>
    </row>
    <row r="5468" spans="2:3" x14ac:dyDescent="0.25">
      <c r="B5468" s="2" t="s">
        <v>6121</v>
      </c>
      <c r="C5468" s="4">
        <v>7740.7938000000004</v>
      </c>
    </row>
    <row r="5469" spans="2:3" x14ac:dyDescent="0.25">
      <c r="B5469" s="2" t="s">
        <v>6122</v>
      </c>
      <c r="C5469" s="4">
        <v>7740.7938000000004</v>
      </c>
    </row>
    <row r="5470" spans="2:3" x14ac:dyDescent="0.25">
      <c r="B5470" s="2" t="s">
        <v>6123</v>
      </c>
      <c r="C5470" s="4">
        <v>7740.7938000000004</v>
      </c>
    </row>
    <row r="5471" spans="2:3" x14ac:dyDescent="0.25">
      <c r="B5471" s="2" t="s">
        <v>6124</v>
      </c>
      <c r="C5471" s="4">
        <v>7740.7938000000004</v>
      </c>
    </row>
    <row r="5472" spans="2:3" x14ac:dyDescent="0.25">
      <c r="B5472" s="2" t="s">
        <v>6125</v>
      </c>
      <c r="C5472" s="4">
        <v>7740.7938000000004</v>
      </c>
    </row>
    <row r="5473" spans="2:3" x14ac:dyDescent="0.25">
      <c r="B5473" s="2" t="s">
        <v>6126</v>
      </c>
      <c r="C5473" s="4">
        <v>7736.9534999999996</v>
      </c>
    </row>
    <row r="5474" spans="2:3" x14ac:dyDescent="0.25">
      <c r="B5474" s="2" t="s">
        <v>1405</v>
      </c>
      <c r="C5474" s="4">
        <v>7734.8208999999997</v>
      </c>
    </row>
    <row r="5475" spans="2:3" x14ac:dyDescent="0.25">
      <c r="B5475" s="2" t="s">
        <v>6127</v>
      </c>
      <c r="C5475" s="4">
        <v>7734.0882000000001</v>
      </c>
    </row>
    <row r="5476" spans="2:3" x14ac:dyDescent="0.25">
      <c r="B5476" s="2" t="s">
        <v>6128</v>
      </c>
      <c r="C5476" s="4">
        <v>7728.4117999999999</v>
      </c>
    </row>
    <row r="5477" spans="2:3" x14ac:dyDescent="0.25">
      <c r="B5477" s="2" t="s">
        <v>6129</v>
      </c>
      <c r="C5477" s="4">
        <v>7727.5501000000004</v>
      </c>
    </row>
    <row r="5478" spans="2:3" x14ac:dyDescent="0.25">
      <c r="B5478" s="2" t="s">
        <v>6130</v>
      </c>
      <c r="C5478" s="4">
        <v>7718.5454000000009</v>
      </c>
    </row>
    <row r="5479" spans="2:3" x14ac:dyDescent="0.25">
      <c r="B5479" s="2" t="s">
        <v>6131</v>
      </c>
      <c r="C5479" s="4">
        <v>7717.4130999999998</v>
      </c>
    </row>
    <row r="5480" spans="2:3" x14ac:dyDescent="0.25">
      <c r="B5480" s="2" t="s">
        <v>6132</v>
      </c>
      <c r="C5480" s="4">
        <v>7712.1916000000001</v>
      </c>
    </row>
    <row r="5481" spans="2:3" x14ac:dyDescent="0.25">
      <c r="B5481" s="2" t="s">
        <v>6133</v>
      </c>
      <c r="C5481" s="4">
        <v>7709.1683000000003</v>
      </c>
    </row>
    <row r="5482" spans="2:3" x14ac:dyDescent="0.25">
      <c r="B5482" s="2" t="s">
        <v>6134</v>
      </c>
      <c r="C5482" s="4">
        <v>7705.6464000000005</v>
      </c>
    </row>
    <row r="5483" spans="2:3" x14ac:dyDescent="0.25">
      <c r="B5483" s="2" t="s">
        <v>2259</v>
      </c>
      <c r="C5483" s="4">
        <v>7704.8680999999997</v>
      </c>
    </row>
    <row r="5484" spans="2:3" x14ac:dyDescent="0.25">
      <c r="B5484" s="2" t="s">
        <v>6135</v>
      </c>
      <c r="C5484" s="4">
        <v>7703.3049000000001</v>
      </c>
    </row>
    <row r="5485" spans="2:3" x14ac:dyDescent="0.25">
      <c r="B5485" s="2" t="s">
        <v>6136</v>
      </c>
      <c r="C5485" s="4">
        <v>7695.0640999999996</v>
      </c>
    </row>
    <row r="5486" spans="2:3" x14ac:dyDescent="0.25">
      <c r="B5486" s="2" t="s">
        <v>6137</v>
      </c>
      <c r="C5486" s="4">
        <v>7691.4668000000001</v>
      </c>
    </row>
    <row r="5487" spans="2:3" x14ac:dyDescent="0.25">
      <c r="B5487" s="2" t="s">
        <v>6138</v>
      </c>
      <c r="C5487" s="4">
        <v>7690.4514999999992</v>
      </c>
    </row>
    <row r="5488" spans="2:3" x14ac:dyDescent="0.25">
      <c r="B5488" s="2" t="s">
        <v>6139</v>
      </c>
      <c r="C5488" s="4">
        <v>7684.5207</v>
      </c>
    </row>
    <row r="5489" spans="2:3" x14ac:dyDescent="0.25">
      <c r="B5489" s="2" t="s">
        <v>6140</v>
      </c>
      <c r="C5489" s="4">
        <v>7683.2883000000002</v>
      </c>
    </row>
    <row r="5490" spans="2:3" x14ac:dyDescent="0.25">
      <c r="B5490" s="2" t="s">
        <v>1750</v>
      </c>
      <c r="C5490" s="4">
        <v>7681.4794999999995</v>
      </c>
    </row>
    <row r="5491" spans="2:3" x14ac:dyDescent="0.25">
      <c r="B5491" s="2" t="s">
        <v>1699</v>
      </c>
      <c r="C5491" s="4">
        <v>7678.5765000000001</v>
      </c>
    </row>
    <row r="5492" spans="2:3" x14ac:dyDescent="0.25">
      <c r="B5492" s="2" t="s">
        <v>6141</v>
      </c>
      <c r="C5492" s="4">
        <v>7674.7522000000008</v>
      </c>
    </row>
    <row r="5493" spans="2:3" x14ac:dyDescent="0.25">
      <c r="B5493" s="2" t="s">
        <v>6142</v>
      </c>
      <c r="C5493" s="4">
        <v>7671.3564999999999</v>
      </c>
    </row>
    <row r="5494" spans="2:3" x14ac:dyDescent="0.25">
      <c r="B5494" s="2" t="s">
        <v>6143</v>
      </c>
      <c r="C5494" s="4">
        <v>7671.0509000000002</v>
      </c>
    </row>
    <row r="5495" spans="2:3" x14ac:dyDescent="0.25">
      <c r="B5495" s="2" t="s">
        <v>6144</v>
      </c>
      <c r="C5495" s="4">
        <v>7667.0126</v>
      </c>
    </row>
    <row r="5496" spans="2:3" x14ac:dyDescent="0.25">
      <c r="B5496" s="2" t="s">
        <v>6145</v>
      </c>
      <c r="C5496" s="4">
        <v>7662.7007000000003</v>
      </c>
    </row>
    <row r="5497" spans="2:3" x14ac:dyDescent="0.25">
      <c r="B5497" s="2" t="s">
        <v>6146</v>
      </c>
      <c r="C5497" s="4">
        <v>7662.3639000000003</v>
      </c>
    </row>
    <row r="5498" spans="2:3" x14ac:dyDescent="0.25">
      <c r="B5498" s="2" t="s">
        <v>6147</v>
      </c>
      <c r="C5498" s="4">
        <v>7661.9391000000005</v>
      </c>
    </row>
    <row r="5499" spans="2:3" x14ac:dyDescent="0.25">
      <c r="B5499" s="2" t="s">
        <v>6148</v>
      </c>
      <c r="C5499" s="4">
        <v>7661.9391000000005</v>
      </c>
    </row>
    <row r="5500" spans="2:3" x14ac:dyDescent="0.25">
      <c r="B5500" s="2" t="s">
        <v>6149</v>
      </c>
      <c r="C5500" s="4">
        <v>7660.9034000000001</v>
      </c>
    </row>
    <row r="5501" spans="2:3" x14ac:dyDescent="0.25">
      <c r="B5501" s="2" t="s">
        <v>6150</v>
      </c>
      <c r="C5501" s="4">
        <v>7656.2465000000002</v>
      </c>
    </row>
    <row r="5502" spans="2:3" x14ac:dyDescent="0.25">
      <c r="B5502" s="2" t="s">
        <v>6151</v>
      </c>
      <c r="C5502" s="4">
        <v>7650.2434999999996</v>
      </c>
    </row>
    <row r="5503" spans="2:3" x14ac:dyDescent="0.25">
      <c r="B5503" s="2" t="s">
        <v>6152</v>
      </c>
      <c r="C5503" s="4">
        <v>7649.4706999999999</v>
      </c>
    </row>
    <row r="5504" spans="2:3" x14ac:dyDescent="0.25">
      <c r="B5504" s="2" t="s">
        <v>6153</v>
      </c>
      <c r="C5504" s="4">
        <v>7642.7315999999992</v>
      </c>
    </row>
    <row r="5505" spans="2:3" x14ac:dyDescent="0.25">
      <c r="B5505" s="2" t="s">
        <v>6154</v>
      </c>
      <c r="C5505" s="4">
        <v>7633.8855999999996</v>
      </c>
    </row>
    <row r="5506" spans="2:3" x14ac:dyDescent="0.25">
      <c r="B5506" s="2" t="s">
        <v>6155</v>
      </c>
      <c r="C5506" s="4">
        <v>7632.0077999999994</v>
      </c>
    </row>
    <row r="5507" spans="2:3" x14ac:dyDescent="0.25">
      <c r="B5507" s="2" t="s">
        <v>6156</v>
      </c>
      <c r="C5507" s="4">
        <v>7629.6164000000008</v>
      </c>
    </row>
    <row r="5508" spans="2:3" x14ac:dyDescent="0.25">
      <c r="B5508" s="2" t="s">
        <v>6157</v>
      </c>
      <c r="C5508" s="4">
        <v>7629.2318000000005</v>
      </c>
    </row>
    <row r="5509" spans="2:3" x14ac:dyDescent="0.25">
      <c r="B5509" s="2" t="s">
        <v>6158</v>
      </c>
      <c r="C5509" s="4">
        <v>7628.5096000000003</v>
      </c>
    </row>
    <row r="5510" spans="2:3" x14ac:dyDescent="0.25">
      <c r="B5510" s="2" t="s">
        <v>6159</v>
      </c>
      <c r="C5510" s="4">
        <v>7628.5096000000003</v>
      </c>
    </row>
    <row r="5511" spans="2:3" x14ac:dyDescent="0.25">
      <c r="B5511" s="2" t="s">
        <v>6160</v>
      </c>
      <c r="C5511" s="4">
        <v>7628.5096000000003</v>
      </c>
    </row>
    <row r="5512" spans="2:3" x14ac:dyDescent="0.25">
      <c r="B5512" s="2" t="s">
        <v>433</v>
      </c>
      <c r="C5512" s="4">
        <v>7627.3180000000002</v>
      </c>
    </row>
    <row r="5513" spans="2:3" x14ac:dyDescent="0.25">
      <c r="B5513" s="2" t="s">
        <v>6161</v>
      </c>
      <c r="C5513" s="4">
        <v>7618.8933000000006</v>
      </c>
    </row>
    <row r="5514" spans="2:3" x14ac:dyDescent="0.25">
      <c r="B5514" s="2" t="s">
        <v>1949</v>
      </c>
      <c r="C5514" s="4">
        <v>7617.3932000000004</v>
      </c>
    </row>
    <row r="5515" spans="2:3" x14ac:dyDescent="0.25">
      <c r="B5515" s="2" t="s">
        <v>6162</v>
      </c>
      <c r="C5515" s="4">
        <v>7610.0454000000009</v>
      </c>
    </row>
    <row r="5516" spans="2:3" x14ac:dyDescent="0.25">
      <c r="B5516" s="2" t="s">
        <v>2150</v>
      </c>
      <c r="C5516" s="4">
        <v>7609.9678999999996</v>
      </c>
    </row>
    <row r="5517" spans="2:3" x14ac:dyDescent="0.25">
      <c r="B5517" s="2" t="s">
        <v>6163</v>
      </c>
      <c r="C5517" s="4">
        <v>7606.1679000000004</v>
      </c>
    </row>
    <row r="5518" spans="2:3" x14ac:dyDescent="0.25">
      <c r="B5518" s="2" t="s">
        <v>2599</v>
      </c>
      <c r="C5518" s="4">
        <v>7603.8139000000001</v>
      </c>
    </row>
    <row r="5519" spans="2:3" x14ac:dyDescent="0.25">
      <c r="B5519" s="2" t="s">
        <v>6164</v>
      </c>
      <c r="C5519" s="4">
        <v>7603.174</v>
      </c>
    </row>
    <row r="5520" spans="2:3" x14ac:dyDescent="0.25">
      <c r="B5520" s="2" t="s">
        <v>6165</v>
      </c>
      <c r="C5520" s="4">
        <v>7602.9640999999992</v>
      </c>
    </row>
    <row r="5521" spans="2:3" x14ac:dyDescent="0.25">
      <c r="B5521" s="2" t="s">
        <v>6166</v>
      </c>
      <c r="C5521" s="4">
        <v>7594.2255000000005</v>
      </c>
    </row>
    <row r="5522" spans="2:3" x14ac:dyDescent="0.25">
      <c r="B5522" s="2" t="s">
        <v>2525</v>
      </c>
      <c r="C5522" s="4">
        <v>7591.7758000000003</v>
      </c>
    </row>
    <row r="5523" spans="2:3" x14ac:dyDescent="0.25">
      <c r="B5523" s="2" t="s">
        <v>1824</v>
      </c>
      <c r="C5523" s="4">
        <v>7591.7758000000003</v>
      </c>
    </row>
    <row r="5524" spans="2:3" x14ac:dyDescent="0.25">
      <c r="B5524" s="2" t="s">
        <v>6167</v>
      </c>
      <c r="C5524" s="4">
        <v>7585.0326000000005</v>
      </c>
    </row>
    <row r="5525" spans="2:3" x14ac:dyDescent="0.25">
      <c r="B5525" s="2" t="s">
        <v>6168</v>
      </c>
      <c r="C5525" s="4">
        <v>7584.7194</v>
      </c>
    </row>
    <row r="5526" spans="2:3" x14ac:dyDescent="0.25">
      <c r="B5526" s="2" t="s">
        <v>6169</v>
      </c>
      <c r="C5526" s="4">
        <v>7583.4183999999996</v>
      </c>
    </row>
    <row r="5527" spans="2:3" x14ac:dyDescent="0.25">
      <c r="B5527" s="2" t="s">
        <v>6170</v>
      </c>
      <c r="C5527" s="4">
        <v>7582.1517999999996</v>
      </c>
    </row>
    <row r="5528" spans="2:3" x14ac:dyDescent="0.25">
      <c r="B5528" s="2" t="s">
        <v>6171</v>
      </c>
      <c r="C5528" s="4">
        <v>7581.9121999999998</v>
      </c>
    </row>
    <row r="5529" spans="2:3" x14ac:dyDescent="0.25">
      <c r="B5529" s="2" t="s">
        <v>2218</v>
      </c>
      <c r="C5529" s="4">
        <v>7564.1519000000008</v>
      </c>
    </row>
    <row r="5530" spans="2:3" x14ac:dyDescent="0.25">
      <c r="B5530" s="2" t="s">
        <v>6172</v>
      </c>
      <c r="C5530" s="4">
        <v>7562.8451999999997</v>
      </c>
    </row>
    <row r="5531" spans="2:3" x14ac:dyDescent="0.25">
      <c r="B5531" s="2" t="s">
        <v>6173</v>
      </c>
      <c r="C5531" s="4">
        <v>7561.4768000000004</v>
      </c>
    </row>
    <row r="5532" spans="2:3" x14ac:dyDescent="0.25">
      <c r="B5532" s="2" t="s">
        <v>1743</v>
      </c>
      <c r="C5532" s="4">
        <v>7560.8283000000001</v>
      </c>
    </row>
    <row r="5533" spans="2:3" x14ac:dyDescent="0.25">
      <c r="B5533" s="2" t="s">
        <v>6174</v>
      </c>
      <c r="C5533" s="4">
        <v>7558.8900999999996</v>
      </c>
    </row>
    <row r="5534" spans="2:3" x14ac:dyDescent="0.25">
      <c r="B5534" s="2" t="s">
        <v>2255</v>
      </c>
      <c r="C5534" s="4">
        <v>7555.4042000000009</v>
      </c>
    </row>
    <row r="5535" spans="2:3" x14ac:dyDescent="0.25">
      <c r="B5535" s="2" t="s">
        <v>6175</v>
      </c>
      <c r="C5535" s="4">
        <v>7554.5120999999999</v>
      </c>
    </row>
    <row r="5536" spans="2:3" x14ac:dyDescent="0.25">
      <c r="B5536" s="2" t="s">
        <v>6176</v>
      </c>
      <c r="C5536" s="4">
        <v>7552.4871000000003</v>
      </c>
    </row>
    <row r="5537" spans="2:3" x14ac:dyDescent="0.25">
      <c r="B5537" s="2" t="s">
        <v>6177</v>
      </c>
      <c r="C5537" s="4">
        <v>7552.4075000000003</v>
      </c>
    </row>
    <row r="5538" spans="2:3" x14ac:dyDescent="0.25">
      <c r="B5538" s="2" t="s">
        <v>6178</v>
      </c>
      <c r="C5538" s="4">
        <v>7549.3667000000005</v>
      </c>
    </row>
    <row r="5539" spans="2:3" x14ac:dyDescent="0.25">
      <c r="B5539" s="2" t="s">
        <v>6179</v>
      </c>
      <c r="C5539" s="4">
        <v>7546.3055999999997</v>
      </c>
    </row>
    <row r="5540" spans="2:3" x14ac:dyDescent="0.25">
      <c r="B5540" s="2" t="s">
        <v>6180</v>
      </c>
      <c r="C5540" s="4">
        <v>7546.3055999999997</v>
      </c>
    </row>
    <row r="5541" spans="2:3" x14ac:dyDescent="0.25">
      <c r="B5541" s="2" t="s">
        <v>6181</v>
      </c>
      <c r="C5541" s="4">
        <v>7546.3055999999997</v>
      </c>
    </row>
    <row r="5542" spans="2:3" x14ac:dyDescent="0.25">
      <c r="B5542" s="2" t="s">
        <v>6182</v>
      </c>
      <c r="C5542" s="4">
        <v>7545.6123000000007</v>
      </c>
    </row>
    <row r="5543" spans="2:3" x14ac:dyDescent="0.25">
      <c r="B5543" s="2" t="s">
        <v>6183</v>
      </c>
      <c r="C5543" s="4">
        <v>7541.0919999999996</v>
      </c>
    </row>
    <row r="5544" spans="2:3" x14ac:dyDescent="0.25">
      <c r="B5544" s="2" t="s">
        <v>6184</v>
      </c>
      <c r="C5544" s="4">
        <v>7527.2672000000002</v>
      </c>
    </row>
    <row r="5545" spans="2:3" x14ac:dyDescent="0.25">
      <c r="B5545" s="2" t="s">
        <v>2454</v>
      </c>
      <c r="C5545" s="4">
        <v>7519.2687000000005</v>
      </c>
    </row>
    <row r="5546" spans="2:3" x14ac:dyDescent="0.25">
      <c r="B5546" s="2" t="s">
        <v>6185</v>
      </c>
      <c r="C5546" s="4">
        <v>7517.9425999999994</v>
      </c>
    </row>
    <row r="5547" spans="2:3" x14ac:dyDescent="0.25">
      <c r="B5547" s="2" t="s">
        <v>6186</v>
      </c>
      <c r="C5547" s="4">
        <v>7510.7855999999992</v>
      </c>
    </row>
    <row r="5548" spans="2:3" x14ac:dyDescent="0.25">
      <c r="B5548" s="2" t="s">
        <v>6187</v>
      </c>
      <c r="C5548" s="4">
        <v>7507.2314000000006</v>
      </c>
    </row>
    <row r="5549" spans="2:3" x14ac:dyDescent="0.25">
      <c r="B5549" s="2" t="s">
        <v>2081</v>
      </c>
      <c r="C5549" s="4">
        <v>7504.3346000000001</v>
      </c>
    </row>
    <row r="5550" spans="2:3" x14ac:dyDescent="0.25">
      <c r="B5550" s="2" t="s">
        <v>6188</v>
      </c>
      <c r="C5550" s="4">
        <v>7501.8049000000001</v>
      </c>
    </row>
    <row r="5551" spans="2:3" x14ac:dyDescent="0.25">
      <c r="B5551" s="2" t="s">
        <v>520</v>
      </c>
      <c r="C5551" s="4">
        <v>7501.6644999999999</v>
      </c>
    </row>
    <row r="5552" spans="2:3" x14ac:dyDescent="0.25">
      <c r="B5552" s="2" t="s">
        <v>6189</v>
      </c>
      <c r="C5552" s="4">
        <v>7500.9777000000004</v>
      </c>
    </row>
    <row r="5553" spans="2:3" x14ac:dyDescent="0.25">
      <c r="B5553" s="2" t="s">
        <v>1254</v>
      </c>
      <c r="C5553" s="4">
        <v>7500.1303000000007</v>
      </c>
    </row>
    <row r="5554" spans="2:3" x14ac:dyDescent="0.25">
      <c r="B5554" s="2" t="s">
        <v>6190</v>
      </c>
      <c r="C5554" s="4">
        <v>7497.3297000000002</v>
      </c>
    </row>
    <row r="5555" spans="2:3" x14ac:dyDescent="0.25">
      <c r="B5555" s="2" t="s">
        <v>2757</v>
      </c>
      <c r="C5555" s="4">
        <v>7494.1731</v>
      </c>
    </row>
    <row r="5556" spans="2:3" x14ac:dyDescent="0.25">
      <c r="B5556" s="2" t="s">
        <v>6191</v>
      </c>
      <c r="C5556" s="4">
        <v>7494.0209000000004</v>
      </c>
    </row>
    <row r="5557" spans="2:3" x14ac:dyDescent="0.25">
      <c r="B5557" s="2" t="s">
        <v>6192</v>
      </c>
      <c r="C5557" s="4">
        <v>7493.3218999999999</v>
      </c>
    </row>
    <row r="5558" spans="2:3" x14ac:dyDescent="0.25">
      <c r="B5558" s="2" t="s">
        <v>6193</v>
      </c>
      <c r="C5558" s="4">
        <v>7492.8123999999998</v>
      </c>
    </row>
    <row r="5559" spans="2:3" x14ac:dyDescent="0.25">
      <c r="B5559" s="2" t="s">
        <v>1751</v>
      </c>
      <c r="C5559" s="4">
        <v>7492.235099999999</v>
      </c>
    </row>
    <row r="5560" spans="2:3" x14ac:dyDescent="0.25">
      <c r="B5560" s="2" t="s">
        <v>6194</v>
      </c>
      <c r="C5560" s="4">
        <v>7488.6727000000001</v>
      </c>
    </row>
    <row r="5561" spans="2:3" x14ac:dyDescent="0.25">
      <c r="B5561" s="2" t="s">
        <v>6195</v>
      </c>
      <c r="C5561" s="4">
        <v>7488.3215999999993</v>
      </c>
    </row>
    <row r="5562" spans="2:3" x14ac:dyDescent="0.25">
      <c r="B5562" s="2" t="s">
        <v>6196</v>
      </c>
      <c r="C5562" s="4">
        <v>7487.7228000000005</v>
      </c>
    </row>
    <row r="5563" spans="2:3" x14ac:dyDescent="0.25">
      <c r="B5563" s="2" t="s">
        <v>6197</v>
      </c>
      <c r="C5563" s="4">
        <v>7487.4711000000007</v>
      </c>
    </row>
    <row r="5564" spans="2:3" x14ac:dyDescent="0.25">
      <c r="B5564" s="2" t="s">
        <v>6198</v>
      </c>
      <c r="C5564" s="4">
        <v>7486.7094999999999</v>
      </c>
    </row>
    <row r="5565" spans="2:3" x14ac:dyDescent="0.25">
      <c r="B5565" s="2" t="s">
        <v>6199</v>
      </c>
      <c r="C5565" s="4">
        <v>7486.1016</v>
      </c>
    </row>
    <row r="5566" spans="2:3" x14ac:dyDescent="0.25">
      <c r="B5566" s="2" t="s">
        <v>6200</v>
      </c>
      <c r="C5566" s="4">
        <v>7486.0763000000006</v>
      </c>
    </row>
    <row r="5567" spans="2:3" x14ac:dyDescent="0.25">
      <c r="B5567" s="2" t="s">
        <v>6201</v>
      </c>
      <c r="C5567" s="4">
        <v>7484.2516999999998</v>
      </c>
    </row>
    <row r="5568" spans="2:3" x14ac:dyDescent="0.25">
      <c r="B5568" s="2" t="s">
        <v>888</v>
      </c>
      <c r="C5568" s="4">
        <v>7483.5141000000003</v>
      </c>
    </row>
    <row r="5569" spans="2:3" x14ac:dyDescent="0.25">
      <c r="B5569" s="2" t="s">
        <v>6202</v>
      </c>
      <c r="C5569" s="4">
        <v>7475.6630000000005</v>
      </c>
    </row>
    <row r="5570" spans="2:3" x14ac:dyDescent="0.25">
      <c r="B5570" s="2" t="s">
        <v>1525</v>
      </c>
      <c r="C5570" s="4">
        <v>7474.8209999999999</v>
      </c>
    </row>
    <row r="5571" spans="2:3" x14ac:dyDescent="0.25">
      <c r="B5571" s="2" t="s">
        <v>6203</v>
      </c>
      <c r="C5571" s="4">
        <v>7469.9782999999998</v>
      </c>
    </row>
    <row r="5572" spans="2:3" x14ac:dyDescent="0.25">
      <c r="B5572" s="2" t="s">
        <v>6204</v>
      </c>
      <c r="C5572" s="4">
        <v>7467.8876</v>
      </c>
    </row>
    <row r="5573" spans="2:3" x14ac:dyDescent="0.25">
      <c r="B5573" s="2" t="s">
        <v>6205</v>
      </c>
      <c r="C5573" s="4">
        <v>7467.4440000000004</v>
      </c>
    </row>
    <row r="5574" spans="2:3" x14ac:dyDescent="0.25">
      <c r="B5574" s="2" t="s">
        <v>6206</v>
      </c>
      <c r="C5574" s="4">
        <v>7464.7057000000004</v>
      </c>
    </row>
    <row r="5575" spans="2:3" x14ac:dyDescent="0.25">
      <c r="B5575" s="2" t="s">
        <v>6207</v>
      </c>
      <c r="C5575" s="4">
        <v>7458.1684999999998</v>
      </c>
    </row>
    <row r="5576" spans="2:3" x14ac:dyDescent="0.25">
      <c r="B5576" s="2" t="s">
        <v>6208</v>
      </c>
      <c r="C5576" s="4">
        <v>7457.7914999999994</v>
      </c>
    </row>
    <row r="5577" spans="2:3" x14ac:dyDescent="0.25">
      <c r="B5577" s="2" t="s">
        <v>6209</v>
      </c>
      <c r="C5577" s="4">
        <v>7454.6173000000008</v>
      </c>
    </row>
    <row r="5578" spans="2:3" x14ac:dyDescent="0.25">
      <c r="B5578" s="2" t="s">
        <v>6210</v>
      </c>
      <c r="C5578" s="4">
        <v>7450.9688999999998</v>
      </c>
    </row>
    <row r="5579" spans="2:3" x14ac:dyDescent="0.25">
      <c r="B5579" s="2" t="s">
        <v>6211</v>
      </c>
      <c r="C5579" s="4">
        <v>7448.4029999999993</v>
      </c>
    </row>
    <row r="5580" spans="2:3" x14ac:dyDescent="0.25">
      <c r="B5580" s="2" t="s">
        <v>6212</v>
      </c>
      <c r="C5580" s="4">
        <v>7445.1428999999998</v>
      </c>
    </row>
    <row r="5581" spans="2:3" x14ac:dyDescent="0.25">
      <c r="B5581" s="2" t="s">
        <v>6213</v>
      </c>
      <c r="C5581" s="4">
        <v>7442.9021000000002</v>
      </c>
    </row>
    <row r="5582" spans="2:3" x14ac:dyDescent="0.25">
      <c r="B5582" s="2" t="s">
        <v>6214</v>
      </c>
      <c r="C5582" s="4">
        <v>7442.9021000000002</v>
      </c>
    </row>
    <row r="5583" spans="2:3" x14ac:dyDescent="0.25">
      <c r="B5583" s="2" t="s">
        <v>706</v>
      </c>
      <c r="C5583" s="4">
        <v>7442.5959000000003</v>
      </c>
    </row>
    <row r="5584" spans="2:3" x14ac:dyDescent="0.25">
      <c r="B5584" s="2" t="s">
        <v>6215</v>
      </c>
      <c r="C5584" s="4">
        <v>7440.5754000000006</v>
      </c>
    </row>
    <row r="5585" spans="2:3" x14ac:dyDescent="0.25">
      <c r="B5585" s="2" t="s">
        <v>1002</v>
      </c>
      <c r="C5585" s="4">
        <v>7437.2618000000002</v>
      </c>
    </row>
    <row r="5586" spans="2:3" x14ac:dyDescent="0.25">
      <c r="B5586" s="2" t="s">
        <v>6216</v>
      </c>
      <c r="C5586" s="4">
        <v>7436.4391999999998</v>
      </c>
    </row>
    <row r="5587" spans="2:3" x14ac:dyDescent="0.25">
      <c r="B5587" s="2" t="s">
        <v>6217</v>
      </c>
      <c r="C5587" s="4">
        <v>7432.4974000000002</v>
      </c>
    </row>
    <row r="5588" spans="2:3" x14ac:dyDescent="0.25">
      <c r="B5588" s="2" t="s">
        <v>6218</v>
      </c>
      <c r="C5588" s="4">
        <v>7431.2483999999995</v>
      </c>
    </row>
    <row r="5589" spans="2:3" x14ac:dyDescent="0.25">
      <c r="B5589" s="2" t="s">
        <v>6219</v>
      </c>
      <c r="C5589" s="4">
        <v>7430.3259000000007</v>
      </c>
    </row>
    <row r="5590" spans="2:3" x14ac:dyDescent="0.25">
      <c r="B5590" s="2" t="s">
        <v>6220</v>
      </c>
      <c r="C5590" s="4">
        <v>7425.0886</v>
      </c>
    </row>
    <row r="5591" spans="2:3" x14ac:dyDescent="0.25">
      <c r="B5591" s="2" t="s">
        <v>6221</v>
      </c>
      <c r="C5591" s="4">
        <v>7421.76</v>
      </c>
    </row>
    <row r="5592" spans="2:3" x14ac:dyDescent="0.25">
      <c r="B5592" s="2" t="s">
        <v>6222</v>
      </c>
      <c r="C5592" s="4">
        <v>7421.76</v>
      </c>
    </row>
    <row r="5593" spans="2:3" x14ac:dyDescent="0.25">
      <c r="B5593" s="2" t="s">
        <v>6223</v>
      </c>
      <c r="C5593" s="4">
        <v>7421.76</v>
      </c>
    </row>
    <row r="5594" spans="2:3" x14ac:dyDescent="0.25">
      <c r="B5594" s="2" t="s">
        <v>2684</v>
      </c>
      <c r="C5594" s="4">
        <v>7417.7568999999994</v>
      </c>
    </row>
    <row r="5595" spans="2:3" x14ac:dyDescent="0.25">
      <c r="B5595" s="2" t="s">
        <v>6224</v>
      </c>
      <c r="C5595" s="4">
        <v>7408.9350000000004</v>
      </c>
    </row>
    <row r="5596" spans="2:3" x14ac:dyDescent="0.25">
      <c r="B5596" s="2" t="s">
        <v>6225</v>
      </c>
      <c r="C5596" s="4">
        <v>7404.2123000000001</v>
      </c>
    </row>
    <row r="5597" spans="2:3" x14ac:dyDescent="0.25">
      <c r="B5597" s="2" t="s">
        <v>6226</v>
      </c>
      <c r="C5597" s="4">
        <v>7399.0947000000006</v>
      </c>
    </row>
    <row r="5598" spans="2:3" x14ac:dyDescent="0.25">
      <c r="B5598" s="2" t="s">
        <v>6227</v>
      </c>
      <c r="C5598" s="4">
        <v>7398.9946</v>
      </c>
    </row>
    <row r="5599" spans="2:3" x14ac:dyDescent="0.25">
      <c r="B5599" s="2" t="s">
        <v>148</v>
      </c>
      <c r="C5599" s="4">
        <v>7396.5087999999996</v>
      </c>
    </row>
    <row r="5600" spans="2:3" x14ac:dyDescent="0.25">
      <c r="B5600" s="2" t="s">
        <v>6228</v>
      </c>
      <c r="C5600" s="4">
        <v>7394.6181999999999</v>
      </c>
    </row>
    <row r="5601" spans="2:3" x14ac:dyDescent="0.25">
      <c r="B5601" s="2" t="s">
        <v>6229</v>
      </c>
      <c r="C5601" s="4">
        <v>7391.4737999999998</v>
      </c>
    </row>
    <row r="5602" spans="2:3" x14ac:dyDescent="0.25">
      <c r="B5602" s="2" t="s">
        <v>1118</v>
      </c>
      <c r="C5602" s="4">
        <v>7389.7620000000006</v>
      </c>
    </row>
    <row r="5603" spans="2:3" x14ac:dyDescent="0.25">
      <c r="B5603" s="2" t="s">
        <v>6230</v>
      </c>
      <c r="C5603" s="4">
        <v>7388.6557999999995</v>
      </c>
    </row>
    <row r="5604" spans="2:3" x14ac:dyDescent="0.25">
      <c r="B5604" s="2" t="s">
        <v>6231</v>
      </c>
      <c r="C5604" s="4">
        <v>7380.5934999999999</v>
      </c>
    </row>
    <row r="5605" spans="2:3" x14ac:dyDescent="0.25">
      <c r="B5605" s="2" t="s">
        <v>6232</v>
      </c>
      <c r="C5605" s="4">
        <v>7380.5934999999999</v>
      </c>
    </row>
    <row r="5606" spans="2:3" x14ac:dyDescent="0.25">
      <c r="B5606" s="2" t="s">
        <v>6233</v>
      </c>
      <c r="C5606" s="4">
        <v>7377.1053000000002</v>
      </c>
    </row>
    <row r="5607" spans="2:3" x14ac:dyDescent="0.25">
      <c r="B5607" s="2" t="s">
        <v>1801</v>
      </c>
      <c r="C5607" s="4">
        <v>7375.954099999999</v>
      </c>
    </row>
    <row r="5608" spans="2:3" x14ac:dyDescent="0.25">
      <c r="B5608" s="2" t="s">
        <v>6234</v>
      </c>
      <c r="C5608" s="4">
        <v>7366.91</v>
      </c>
    </row>
    <row r="5609" spans="2:3" x14ac:dyDescent="0.25">
      <c r="B5609" s="2" t="s">
        <v>771</v>
      </c>
      <c r="C5609" s="4">
        <v>7364.962700000001</v>
      </c>
    </row>
    <row r="5610" spans="2:3" x14ac:dyDescent="0.25">
      <c r="B5610" s="2" t="s">
        <v>6235</v>
      </c>
      <c r="C5610" s="4">
        <v>7359.6181999999999</v>
      </c>
    </row>
    <row r="5611" spans="2:3" x14ac:dyDescent="0.25">
      <c r="B5611" s="2" t="s">
        <v>6236</v>
      </c>
      <c r="C5611" s="4">
        <v>7355.1872000000003</v>
      </c>
    </row>
    <row r="5612" spans="2:3" x14ac:dyDescent="0.25">
      <c r="B5612" s="2" t="s">
        <v>6237</v>
      </c>
      <c r="C5612" s="4">
        <v>7355.1872000000003</v>
      </c>
    </row>
    <row r="5613" spans="2:3" x14ac:dyDescent="0.25">
      <c r="B5613" s="2" t="s">
        <v>6238</v>
      </c>
      <c r="C5613" s="4">
        <v>7351.5834000000004</v>
      </c>
    </row>
    <row r="5614" spans="2:3" x14ac:dyDescent="0.25">
      <c r="B5614" s="2" t="s">
        <v>6239</v>
      </c>
      <c r="C5614" s="4">
        <v>7351.4254999999994</v>
      </c>
    </row>
    <row r="5615" spans="2:3" x14ac:dyDescent="0.25">
      <c r="B5615" s="2" t="s">
        <v>2173</v>
      </c>
      <c r="C5615" s="4">
        <v>7346.5353999999988</v>
      </c>
    </row>
    <row r="5616" spans="2:3" x14ac:dyDescent="0.25">
      <c r="B5616" s="2" t="s">
        <v>6240</v>
      </c>
      <c r="C5616" s="4">
        <v>7344.6268</v>
      </c>
    </row>
    <row r="5617" spans="2:3" x14ac:dyDescent="0.25">
      <c r="B5617" s="2" t="s">
        <v>2149</v>
      </c>
      <c r="C5617" s="4">
        <v>7334.6988999999994</v>
      </c>
    </row>
    <row r="5618" spans="2:3" x14ac:dyDescent="0.25">
      <c r="B5618" s="2" t="s">
        <v>6241</v>
      </c>
      <c r="C5618" s="4">
        <v>7333.3836000000001</v>
      </c>
    </row>
    <row r="5619" spans="2:3" x14ac:dyDescent="0.25">
      <c r="B5619" s="2" t="s">
        <v>6242</v>
      </c>
      <c r="C5619" s="4">
        <v>7333.3836000000001</v>
      </c>
    </row>
    <row r="5620" spans="2:3" x14ac:dyDescent="0.25">
      <c r="B5620" s="2" t="s">
        <v>6243</v>
      </c>
      <c r="C5620" s="4">
        <v>7333.3836000000001</v>
      </c>
    </row>
    <row r="5621" spans="2:3" x14ac:dyDescent="0.25">
      <c r="B5621" s="2" t="s">
        <v>6244</v>
      </c>
      <c r="C5621" s="4">
        <v>7333.3836000000001</v>
      </c>
    </row>
    <row r="5622" spans="2:3" x14ac:dyDescent="0.25">
      <c r="B5622" s="2" t="s">
        <v>1891</v>
      </c>
      <c r="C5622" s="4">
        <v>7333.3427999999994</v>
      </c>
    </row>
    <row r="5623" spans="2:3" x14ac:dyDescent="0.25">
      <c r="B5623" s="2" t="s">
        <v>6245</v>
      </c>
      <c r="C5623" s="4">
        <v>7329.585500000002</v>
      </c>
    </row>
    <row r="5624" spans="2:3" x14ac:dyDescent="0.25">
      <c r="B5624" s="2" t="s">
        <v>1648</v>
      </c>
      <c r="C5624" s="4">
        <v>7327.2961000000005</v>
      </c>
    </row>
    <row r="5625" spans="2:3" x14ac:dyDescent="0.25">
      <c r="B5625" s="2" t="s">
        <v>6246</v>
      </c>
      <c r="C5625" s="4">
        <v>7326.2538000000004</v>
      </c>
    </row>
    <row r="5626" spans="2:3" x14ac:dyDescent="0.25">
      <c r="B5626" s="2" t="s">
        <v>296</v>
      </c>
      <c r="C5626" s="4">
        <v>7325.2923000000001</v>
      </c>
    </row>
    <row r="5627" spans="2:3" x14ac:dyDescent="0.25">
      <c r="B5627" s="2" t="s">
        <v>2070</v>
      </c>
      <c r="C5627" s="4">
        <v>7322.4043000000001</v>
      </c>
    </row>
    <row r="5628" spans="2:3" x14ac:dyDescent="0.25">
      <c r="B5628" s="2" t="s">
        <v>221</v>
      </c>
      <c r="C5628" s="4">
        <v>7318.5411999999997</v>
      </c>
    </row>
    <row r="5629" spans="2:3" x14ac:dyDescent="0.25">
      <c r="B5629" s="2" t="s">
        <v>6247</v>
      </c>
      <c r="C5629" s="4">
        <v>7308.177200000001</v>
      </c>
    </row>
    <row r="5630" spans="2:3" x14ac:dyDescent="0.25">
      <c r="B5630" s="2" t="s">
        <v>6248</v>
      </c>
      <c r="C5630" s="4">
        <v>7307.6381000000001</v>
      </c>
    </row>
    <row r="5631" spans="2:3" x14ac:dyDescent="0.25">
      <c r="B5631" s="2" t="s">
        <v>6249</v>
      </c>
      <c r="C5631" s="4">
        <v>7304.5708000000004</v>
      </c>
    </row>
    <row r="5632" spans="2:3" x14ac:dyDescent="0.25">
      <c r="B5632" s="2" t="s">
        <v>6250</v>
      </c>
      <c r="C5632" s="4">
        <v>7301.0609000000004</v>
      </c>
    </row>
    <row r="5633" spans="2:3" x14ac:dyDescent="0.25">
      <c r="B5633" s="2" t="s">
        <v>6251</v>
      </c>
      <c r="C5633" s="4">
        <v>7301.0609000000004</v>
      </c>
    </row>
    <row r="5634" spans="2:3" x14ac:dyDescent="0.25">
      <c r="B5634" s="2" t="s">
        <v>6252</v>
      </c>
      <c r="C5634" s="4">
        <v>7297.1532000000007</v>
      </c>
    </row>
    <row r="5635" spans="2:3" x14ac:dyDescent="0.25">
      <c r="B5635" s="2" t="s">
        <v>6253</v>
      </c>
      <c r="C5635" s="4">
        <v>7291.4311000000007</v>
      </c>
    </row>
    <row r="5636" spans="2:3" x14ac:dyDescent="0.25">
      <c r="B5636" s="2" t="s">
        <v>6254</v>
      </c>
      <c r="C5636" s="4">
        <v>7285.9573</v>
      </c>
    </row>
    <row r="5637" spans="2:3" x14ac:dyDescent="0.25">
      <c r="B5637" s="2" t="s">
        <v>2520</v>
      </c>
      <c r="C5637" s="4">
        <v>7285.9177999999993</v>
      </c>
    </row>
    <row r="5638" spans="2:3" x14ac:dyDescent="0.25">
      <c r="B5638" s="2" t="s">
        <v>6255</v>
      </c>
      <c r="C5638" s="4">
        <v>7283.9085999999998</v>
      </c>
    </row>
    <row r="5639" spans="2:3" x14ac:dyDescent="0.25">
      <c r="B5639" s="2" t="s">
        <v>6256</v>
      </c>
      <c r="C5639" s="4">
        <v>7282.1053000000002</v>
      </c>
    </row>
    <row r="5640" spans="2:3" x14ac:dyDescent="0.25">
      <c r="B5640" s="2" t="s">
        <v>6257</v>
      </c>
      <c r="C5640" s="4">
        <v>7276.2157999999999</v>
      </c>
    </row>
    <row r="5641" spans="2:3" x14ac:dyDescent="0.25">
      <c r="B5641" s="2" t="s">
        <v>6258</v>
      </c>
      <c r="C5641" s="4">
        <v>7272.0225</v>
      </c>
    </row>
    <row r="5642" spans="2:3" x14ac:dyDescent="0.25">
      <c r="B5642" s="2" t="s">
        <v>923</v>
      </c>
      <c r="C5642" s="4">
        <v>7266.4123</v>
      </c>
    </row>
    <row r="5643" spans="2:3" x14ac:dyDescent="0.25">
      <c r="B5643" s="2" t="s">
        <v>6259</v>
      </c>
      <c r="C5643" s="4">
        <v>7263.3178000000007</v>
      </c>
    </row>
    <row r="5644" spans="2:3" x14ac:dyDescent="0.25">
      <c r="B5644" s="2" t="s">
        <v>209</v>
      </c>
      <c r="C5644" s="4">
        <v>7260.7892000000002</v>
      </c>
    </row>
    <row r="5645" spans="2:3" x14ac:dyDescent="0.25">
      <c r="B5645" s="2" t="s">
        <v>6260</v>
      </c>
      <c r="C5645" s="4">
        <v>7259.5744000000004</v>
      </c>
    </row>
    <row r="5646" spans="2:3" x14ac:dyDescent="0.25">
      <c r="B5646" s="2" t="s">
        <v>1947</v>
      </c>
      <c r="C5646" s="4">
        <v>7258.463999999999</v>
      </c>
    </row>
    <row r="5647" spans="2:3" x14ac:dyDescent="0.25">
      <c r="B5647" s="2" t="s">
        <v>6261</v>
      </c>
      <c r="C5647" s="4">
        <v>7254.9157000000005</v>
      </c>
    </row>
    <row r="5648" spans="2:3" x14ac:dyDescent="0.25">
      <c r="B5648" s="2" t="s">
        <v>2708</v>
      </c>
      <c r="C5648" s="4">
        <v>7252.0218999999997</v>
      </c>
    </row>
    <row r="5649" spans="2:3" x14ac:dyDescent="0.25">
      <c r="B5649" s="2" t="s">
        <v>489</v>
      </c>
      <c r="C5649" s="4">
        <v>7250.7865999999995</v>
      </c>
    </row>
    <row r="5650" spans="2:3" x14ac:dyDescent="0.25">
      <c r="B5650" s="2" t="s">
        <v>278</v>
      </c>
      <c r="C5650" s="4">
        <v>7250.3187000000007</v>
      </c>
    </row>
    <row r="5651" spans="2:3" x14ac:dyDescent="0.25">
      <c r="B5651" s="2" t="s">
        <v>6262</v>
      </c>
      <c r="C5651" s="4">
        <v>7249.1670000000013</v>
      </c>
    </row>
    <row r="5652" spans="2:3" x14ac:dyDescent="0.25">
      <c r="B5652" s="2" t="s">
        <v>6263</v>
      </c>
      <c r="C5652" s="4">
        <v>7248.8883999999998</v>
      </c>
    </row>
    <row r="5653" spans="2:3" x14ac:dyDescent="0.25">
      <c r="B5653" s="2" t="s">
        <v>6264</v>
      </c>
      <c r="C5653" s="4">
        <v>7245.5802000000003</v>
      </c>
    </row>
    <row r="5654" spans="2:3" x14ac:dyDescent="0.25">
      <c r="B5654" s="2" t="s">
        <v>6265</v>
      </c>
      <c r="C5654" s="4">
        <v>7238.9605000000001</v>
      </c>
    </row>
    <row r="5655" spans="2:3" x14ac:dyDescent="0.25">
      <c r="B5655" s="2" t="s">
        <v>6266</v>
      </c>
      <c r="C5655" s="4">
        <v>7232.5613999999996</v>
      </c>
    </row>
    <row r="5656" spans="2:3" x14ac:dyDescent="0.25">
      <c r="B5656" s="2" t="s">
        <v>6267</v>
      </c>
      <c r="C5656" s="4">
        <v>7231.1014999999998</v>
      </c>
    </row>
    <row r="5657" spans="2:3" x14ac:dyDescent="0.25">
      <c r="B5657" s="2" t="s">
        <v>6268</v>
      </c>
      <c r="C5657" s="4">
        <v>7229.9751999999999</v>
      </c>
    </row>
    <row r="5658" spans="2:3" x14ac:dyDescent="0.25">
      <c r="B5658" s="2" t="s">
        <v>6269</v>
      </c>
      <c r="C5658" s="4">
        <v>7229.8265999999994</v>
      </c>
    </row>
    <row r="5659" spans="2:3" x14ac:dyDescent="0.25">
      <c r="B5659" s="2" t="s">
        <v>6270</v>
      </c>
      <c r="C5659" s="4">
        <v>7227.3953000000001</v>
      </c>
    </row>
    <row r="5660" spans="2:3" x14ac:dyDescent="0.25">
      <c r="B5660" s="2" t="s">
        <v>6271</v>
      </c>
      <c r="C5660" s="4">
        <v>7225.9281000000001</v>
      </c>
    </row>
    <row r="5661" spans="2:3" x14ac:dyDescent="0.25">
      <c r="B5661" s="2" t="s">
        <v>6272</v>
      </c>
      <c r="C5661" s="4">
        <v>7223.5730000000003</v>
      </c>
    </row>
    <row r="5662" spans="2:3" x14ac:dyDescent="0.25">
      <c r="B5662" s="2" t="s">
        <v>6273</v>
      </c>
      <c r="C5662" s="4">
        <v>7219.4502999999995</v>
      </c>
    </row>
    <row r="5663" spans="2:3" x14ac:dyDescent="0.25">
      <c r="B5663" s="2" t="s">
        <v>2704</v>
      </c>
      <c r="C5663" s="4">
        <v>7219.036900000001</v>
      </c>
    </row>
    <row r="5664" spans="2:3" x14ac:dyDescent="0.25">
      <c r="B5664" s="2" t="s">
        <v>945</v>
      </c>
      <c r="C5664" s="4">
        <v>7218.9142999999995</v>
      </c>
    </row>
    <row r="5665" spans="2:3" x14ac:dyDescent="0.25">
      <c r="B5665" s="2" t="s">
        <v>1725</v>
      </c>
      <c r="C5665" s="4">
        <v>7217.6314999999995</v>
      </c>
    </row>
    <row r="5666" spans="2:3" x14ac:dyDescent="0.25">
      <c r="B5666" s="2" t="s">
        <v>6274</v>
      </c>
      <c r="C5666" s="4">
        <v>7217.4350999999997</v>
      </c>
    </row>
    <row r="5667" spans="2:3" x14ac:dyDescent="0.25">
      <c r="B5667" s="2" t="s">
        <v>6275</v>
      </c>
      <c r="C5667" s="4">
        <v>7217.0568000000003</v>
      </c>
    </row>
    <row r="5668" spans="2:3" x14ac:dyDescent="0.25">
      <c r="B5668" s="2" t="s">
        <v>6276</v>
      </c>
      <c r="C5668" s="4">
        <v>7217.0568000000003</v>
      </c>
    </row>
    <row r="5669" spans="2:3" x14ac:dyDescent="0.25">
      <c r="B5669" s="2" t="s">
        <v>6277</v>
      </c>
      <c r="C5669" s="4">
        <v>7216.5929999999998</v>
      </c>
    </row>
    <row r="5670" spans="2:3" x14ac:dyDescent="0.25">
      <c r="B5670" s="2" t="s">
        <v>6278</v>
      </c>
      <c r="C5670" s="4">
        <v>7211.5460000000003</v>
      </c>
    </row>
    <row r="5671" spans="2:3" x14ac:dyDescent="0.25">
      <c r="B5671" s="2" t="s">
        <v>6279</v>
      </c>
      <c r="C5671" s="4">
        <v>7210.7837999999992</v>
      </c>
    </row>
    <row r="5672" spans="2:3" x14ac:dyDescent="0.25">
      <c r="B5672" s="2" t="s">
        <v>298</v>
      </c>
      <c r="C5672" s="4">
        <v>7205.5500999999995</v>
      </c>
    </row>
    <row r="5673" spans="2:3" x14ac:dyDescent="0.25">
      <c r="B5673" s="2" t="s">
        <v>6280</v>
      </c>
      <c r="C5673" s="4">
        <v>7201.1979000000001</v>
      </c>
    </row>
    <row r="5674" spans="2:3" x14ac:dyDescent="0.25">
      <c r="B5674" s="2" t="s">
        <v>6281</v>
      </c>
      <c r="C5674" s="4">
        <v>7189.4709999999995</v>
      </c>
    </row>
    <row r="5675" spans="2:3" x14ac:dyDescent="0.25">
      <c r="B5675" s="2" t="s">
        <v>6282</v>
      </c>
      <c r="C5675" s="4">
        <v>7189.3492999999999</v>
      </c>
    </row>
    <row r="5676" spans="2:3" x14ac:dyDescent="0.25">
      <c r="B5676" s="2" t="s">
        <v>6283</v>
      </c>
      <c r="C5676" s="4">
        <v>7188.8177999999998</v>
      </c>
    </row>
    <row r="5677" spans="2:3" x14ac:dyDescent="0.25">
      <c r="B5677" s="2" t="s">
        <v>6284</v>
      </c>
      <c r="C5677" s="4">
        <v>7187.7866000000004</v>
      </c>
    </row>
    <row r="5678" spans="2:3" x14ac:dyDescent="0.25">
      <c r="B5678" s="2" t="s">
        <v>2231</v>
      </c>
      <c r="C5678" s="4">
        <v>7178.6214</v>
      </c>
    </row>
    <row r="5679" spans="2:3" x14ac:dyDescent="0.25">
      <c r="B5679" s="2" t="s">
        <v>2298</v>
      </c>
      <c r="C5679" s="4">
        <v>7177.5155999999997</v>
      </c>
    </row>
    <row r="5680" spans="2:3" x14ac:dyDescent="0.25">
      <c r="B5680" s="2" t="s">
        <v>6285</v>
      </c>
      <c r="C5680" s="4">
        <v>7175.6428999999998</v>
      </c>
    </row>
    <row r="5681" spans="2:3" x14ac:dyDescent="0.25">
      <c r="B5681" s="2" t="s">
        <v>6286</v>
      </c>
      <c r="C5681" s="4">
        <v>7174.3274000000001</v>
      </c>
    </row>
    <row r="5682" spans="2:3" x14ac:dyDescent="0.25">
      <c r="B5682" s="2" t="s">
        <v>6287</v>
      </c>
      <c r="C5682" s="4">
        <v>7166.9141</v>
      </c>
    </row>
    <row r="5683" spans="2:3" x14ac:dyDescent="0.25">
      <c r="B5683" s="2" t="s">
        <v>6288</v>
      </c>
      <c r="C5683" s="4">
        <v>7166.6223999999993</v>
      </c>
    </row>
    <row r="5684" spans="2:3" x14ac:dyDescent="0.25">
      <c r="B5684" s="2" t="s">
        <v>6289</v>
      </c>
      <c r="C5684" s="4">
        <v>7165.9474</v>
      </c>
    </row>
    <row r="5685" spans="2:3" x14ac:dyDescent="0.25">
      <c r="B5685" s="2" t="s">
        <v>303</v>
      </c>
      <c r="C5685" s="4">
        <v>7164.9484999999995</v>
      </c>
    </row>
    <row r="5686" spans="2:3" x14ac:dyDescent="0.25">
      <c r="B5686" s="2" t="s">
        <v>6290</v>
      </c>
      <c r="C5686" s="4">
        <v>7161.9097000000002</v>
      </c>
    </row>
    <row r="5687" spans="2:3" x14ac:dyDescent="0.25">
      <c r="B5687" s="2" t="s">
        <v>6291</v>
      </c>
      <c r="C5687" s="4">
        <v>7161.9097000000002</v>
      </c>
    </row>
    <row r="5688" spans="2:3" x14ac:dyDescent="0.25">
      <c r="B5688" s="2" t="s">
        <v>2278</v>
      </c>
      <c r="C5688" s="4">
        <v>7152.0403999999999</v>
      </c>
    </row>
    <row r="5689" spans="2:3" x14ac:dyDescent="0.25">
      <c r="B5689" s="2" t="s">
        <v>2534</v>
      </c>
      <c r="C5689" s="4">
        <v>7142.0688</v>
      </c>
    </row>
    <row r="5690" spans="2:3" x14ac:dyDescent="0.25">
      <c r="B5690" s="2" t="s">
        <v>231</v>
      </c>
      <c r="C5690" s="4">
        <v>7137.9715999999999</v>
      </c>
    </row>
    <row r="5691" spans="2:3" x14ac:dyDescent="0.25">
      <c r="B5691" s="2" t="s">
        <v>6292</v>
      </c>
      <c r="C5691" s="4">
        <v>7136.4287000000004</v>
      </c>
    </row>
    <row r="5692" spans="2:3" x14ac:dyDescent="0.25">
      <c r="B5692" s="2" t="s">
        <v>6293</v>
      </c>
      <c r="C5692" s="4">
        <v>7134.9721</v>
      </c>
    </row>
    <row r="5693" spans="2:3" x14ac:dyDescent="0.25">
      <c r="B5693" s="2" t="s">
        <v>6294</v>
      </c>
      <c r="C5693" s="4">
        <v>7131.8355000000001</v>
      </c>
    </row>
    <row r="5694" spans="2:3" x14ac:dyDescent="0.25">
      <c r="B5694" s="2" t="s">
        <v>6295</v>
      </c>
      <c r="C5694" s="4">
        <v>7131.7354999999989</v>
      </c>
    </row>
    <row r="5695" spans="2:3" x14ac:dyDescent="0.25">
      <c r="B5695" s="2" t="s">
        <v>2417</v>
      </c>
      <c r="C5695" s="4">
        <v>7129.2101000000002</v>
      </c>
    </row>
    <row r="5696" spans="2:3" x14ac:dyDescent="0.25">
      <c r="B5696" s="2" t="s">
        <v>6296</v>
      </c>
      <c r="C5696" s="4">
        <v>7125.1848</v>
      </c>
    </row>
    <row r="5697" spans="2:3" x14ac:dyDescent="0.25">
      <c r="B5697" s="2" t="s">
        <v>6297</v>
      </c>
      <c r="C5697" s="4">
        <v>7121.7669999999998</v>
      </c>
    </row>
    <row r="5698" spans="2:3" x14ac:dyDescent="0.25">
      <c r="B5698" s="2" t="s">
        <v>6298</v>
      </c>
      <c r="C5698" s="4">
        <v>7120.5498000000007</v>
      </c>
    </row>
    <row r="5699" spans="2:3" x14ac:dyDescent="0.25">
      <c r="B5699" s="2" t="s">
        <v>6299</v>
      </c>
      <c r="C5699" s="4">
        <v>7116.1788999999999</v>
      </c>
    </row>
    <row r="5700" spans="2:3" x14ac:dyDescent="0.25">
      <c r="B5700" s="2" t="s">
        <v>6300</v>
      </c>
      <c r="C5700" s="4">
        <v>7115.3903</v>
      </c>
    </row>
    <row r="5701" spans="2:3" x14ac:dyDescent="0.25">
      <c r="B5701" s="2" t="s">
        <v>6301</v>
      </c>
      <c r="C5701" s="4">
        <v>7111.8798999999999</v>
      </c>
    </row>
    <row r="5702" spans="2:3" x14ac:dyDescent="0.25">
      <c r="B5702" s="2" t="s">
        <v>6302</v>
      </c>
      <c r="C5702" s="4">
        <v>7109.9317999999994</v>
      </c>
    </row>
    <row r="5703" spans="2:3" x14ac:dyDescent="0.25">
      <c r="B5703" s="2" t="s">
        <v>2532</v>
      </c>
      <c r="C5703" s="4">
        <v>7106.1894000000002</v>
      </c>
    </row>
    <row r="5704" spans="2:3" x14ac:dyDescent="0.25">
      <c r="B5704" s="2" t="s">
        <v>6303</v>
      </c>
      <c r="C5704" s="4">
        <v>7106.1894000000002</v>
      </c>
    </row>
    <row r="5705" spans="2:3" x14ac:dyDescent="0.25">
      <c r="B5705" s="2" t="s">
        <v>6304</v>
      </c>
      <c r="C5705" s="4">
        <v>7100.1648000000005</v>
      </c>
    </row>
    <row r="5706" spans="2:3" x14ac:dyDescent="0.25">
      <c r="B5706" s="2" t="s">
        <v>6305</v>
      </c>
      <c r="C5706" s="4">
        <v>7097.3932000000004</v>
      </c>
    </row>
    <row r="5707" spans="2:3" x14ac:dyDescent="0.25">
      <c r="B5707" s="2" t="s">
        <v>6306</v>
      </c>
      <c r="C5707" s="4">
        <v>7097.1518999999998</v>
      </c>
    </row>
    <row r="5708" spans="2:3" x14ac:dyDescent="0.25">
      <c r="B5708" s="2" t="s">
        <v>349</v>
      </c>
      <c r="C5708" s="4">
        <v>7094.0725000000002</v>
      </c>
    </row>
    <row r="5709" spans="2:3" x14ac:dyDescent="0.25">
      <c r="B5709" s="2" t="s">
        <v>6307</v>
      </c>
      <c r="C5709" s="4">
        <v>7089.5280000000002</v>
      </c>
    </row>
    <row r="5710" spans="2:3" x14ac:dyDescent="0.25">
      <c r="B5710" s="2" t="s">
        <v>2576</v>
      </c>
      <c r="C5710" s="4">
        <v>7072.9784000000009</v>
      </c>
    </row>
    <row r="5711" spans="2:3" x14ac:dyDescent="0.25">
      <c r="B5711" s="2" t="s">
        <v>6308</v>
      </c>
      <c r="C5711" s="4">
        <v>7070.2433000000001</v>
      </c>
    </row>
    <row r="5712" spans="2:3" x14ac:dyDescent="0.25">
      <c r="B5712" s="2" t="s">
        <v>6309</v>
      </c>
      <c r="C5712" s="4">
        <v>7069.5285000000003</v>
      </c>
    </row>
    <row r="5713" spans="2:3" x14ac:dyDescent="0.25">
      <c r="B5713" s="2" t="s">
        <v>6310</v>
      </c>
      <c r="C5713" s="4">
        <v>7064.8784999999989</v>
      </c>
    </row>
    <row r="5714" spans="2:3" x14ac:dyDescent="0.25">
      <c r="B5714" s="2" t="s">
        <v>1109</v>
      </c>
      <c r="C5714" s="4">
        <v>7064.5220000000008</v>
      </c>
    </row>
    <row r="5715" spans="2:3" x14ac:dyDescent="0.25">
      <c r="B5715" s="2" t="s">
        <v>2782</v>
      </c>
      <c r="C5715" s="4">
        <v>7059.0689999999995</v>
      </c>
    </row>
    <row r="5716" spans="2:3" x14ac:dyDescent="0.25">
      <c r="B5716" s="2" t="s">
        <v>1574</v>
      </c>
      <c r="C5716" s="4">
        <v>7052.9915999999994</v>
      </c>
    </row>
    <row r="5717" spans="2:3" x14ac:dyDescent="0.25">
      <c r="B5717" s="2" t="s">
        <v>6311</v>
      </c>
      <c r="C5717" s="4">
        <v>7052.4480999999996</v>
      </c>
    </row>
    <row r="5718" spans="2:3" x14ac:dyDescent="0.25">
      <c r="B5718" s="2" t="s">
        <v>804</v>
      </c>
      <c r="C5718" s="4">
        <v>7052.17</v>
      </c>
    </row>
    <row r="5719" spans="2:3" x14ac:dyDescent="0.25">
      <c r="B5719" s="2" t="s">
        <v>6312</v>
      </c>
      <c r="C5719" s="4">
        <v>7050.8068000000003</v>
      </c>
    </row>
    <row r="5720" spans="2:3" x14ac:dyDescent="0.25">
      <c r="B5720" s="2" t="s">
        <v>198</v>
      </c>
      <c r="C5720" s="4">
        <v>7048.8828000000003</v>
      </c>
    </row>
    <row r="5721" spans="2:3" x14ac:dyDescent="0.25">
      <c r="B5721" s="2" t="s">
        <v>1982</v>
      </c>
      <c r="C5721" s="4">
        <v>7047.7123000000001</v>
      </c>
    </row>
    <row r="5722" spans="2:3" x14ac:dyDescent="0.25">
      <c r="B5722" s="2" t="s">
        <v>6313</v>
      </c>
      <c r="C5722" s="4">
        <v>7040.9503999999997</v>
      </c>
    </row>
    <row r="5723" spans="2:3" x14ac:dyDescent="0.25">
      <c r="B5723" s="2" t="s">
        <v>6314</v>
      </c>
      <c r="C5723" s="4">
        <v>7039.5911000000006</v>
      </c>
    </row>
    <row r="5724" spans="2:3" x14ac:dyDescent="0.25">
      <c r="B5724" s="2" t="s">
        <v>6315</v>
      </c>
      <c r="C5724" s="4">
        <v>7037.7326999999996</v>
      </c>
    </row>
    <row r="5725" spans="2:3" x14ac:dyDescent="0.25">
      <c r="B5725" s="2" t="s">
        <v>6316</v>
      </c>
      <c r="C5725" s="4">
        <v>7035.4919</v>
      </c>
    </row>
    <row r="5726" spans="2:3" x14ac:dyDescent="0.25">
      <c r="B5726" s="2" t="s">
        <v>6317</v>
      </c>
      <c r="C5726" s="4">
        <v>7034.8789999999999</v>
      </c>
    </row>
    <row r="5727" spans="2:3" x14ac:dyDescent="0.25">
      <c r="B5727" s="2" t="s">
        <v>2552</v>
      </c>
      <c r="C5727" s="4">
        <v>7034.8789999999999</v>
      </c>
    </row>
    <row r="5728" spans="2:3" x14ac:dyDescent="0.25">
      <c r="B5728" s="2" t="s">
        <v>6318</v>
      </c>
      <c r="C5728" s="4">
        <v>7034.8789999999999</v>
      </c>
    </row>
    <row r="5729" spans="2:3" x14ac:dyDescent="0.25">
      <c r="B5729" s="2" t="s">
        <v>1926</v>
      </c>
      <c r="C5729" s="4">
        <v>7034.8789999999999</v>
      </c>
    </row>
    <row r="5730" spans="2:3" x14ac:dyDescent="0.25">
      <c r="B5730" s="2" t="s">
        <v>6319</v>
      </c>
      <c r="C5730" s="4">
        <v>7034.8789999999999</v>
      </c>
    </row>
    <row r="5731" spans="2:3" x14ac:dyDescent="0.25">
      <c r="B5731" s="2" t="s">
        <v>6320</v>
      </c>
      <c r="C5731" s="4">
        <v>7034.8789999999999</v>
      </c>
    </row>
    <row r="5732" spans="2:3" x14ac:dyDescent="0.25">
      <c r="B5732" s="2" t="s">
        <v>191</v>
      </c>
      <c r="C5732" s="4">
        <v>7034.8789999999999</v>
      </c>
    </row>
    <row r="5733" spans="2:3" x14ac:dyDescent="0.25">
      <c r="B5733" s="2" t="s">
        <v>6321</v>
      </c>
      <c r="C5733" s="4">
        <v>7034.8789999999999</v>
      </c>
    </row>
    <row r="5734" spans="2:3" x14ac:dyDescent="0.25">
      <c r="B5734" s="2" t="s">
        <v>263</v>
      </c>
      <c r="C5734" s="4">
        <v>7034.8789999999999</v>
      </c>
    </row>
    <row r="5735" spans="2:3" x14ac:dyDescent="0.25">
      <c r="B5735" s="2" t="s">
        <v>6322</v>
      </c>
      <c r="C5735" s="4">
        <v>7026.9102000000003</v>
      </c>
    </row>
    <row r="5736" spans="2:3" x14ac:dyDescent="0.25">
      <c r="B5736" s="2" t="s">
        <v>6323</v>
      </c>
      <c r="C5736" s="4">
        <v>7022.317</v>
      </c>
    </row>
    <row r="5737" spans="2:3" x14ac:dyDescent="0.25">
      <c r="B5737" s="2" t="s">
        <v>6324</v>
      </c>
      <c r="C5737" s="4">
        <v>7022.317</v>
      </c>
    </row>
    <row r="5738" spans="2:3" x14ac:dyDescent="0.25">
      <c r="B5738" s="2" t="s">
        <v>6325</v>
      </c>
      <c r="C5738" s="4">
        <v>7018.5105999999996</v>
      </c>
    </row>
    <row r="5739" spans="2:3" x14ac:dyDescent="0.25">
      <c r="B5739" s="2" t="s">
        <v>6326</v>
      </c>
      <c r="C5739" s="4">
        <v>7016.8833000000004</v>
      </c>
    </row>
    <row r="5740" spans="2:3" x14ac:dyDescent="0.25">
      <c r="B5740" s="2" t="s">
        <v>6327</v>
      </c>
      <c r="C5740" s="4">
        <v>7016.0852000000004</v>
      </c>
    </row>
    <row r="5741" spans="2:3" x14ac:dyDescent="0.25">
      <c r="B5741" s="2" t="s">
        <v>259</v>
      </c>
      <c r="C5741" s="4">
        <v>7013.8429999999998</v>
      </c>
    </row>
    <row r="5742" spans="2:3" x14ac:dyDescent="0.25">
      <c r="B5742" s="2" t="s">
        <v>6328</v>
      </c>
      <c r="C5742" s="4">
        <v>7013.5882000000001</v>
      </c>
    </row>
    <row r="5743" spans="2:3" x14ac:dyDescent="0.25">
      <c r="B5743" s="2" t="s">
        <v>6329</v>
      </c>
      <c r="C5743" s="4">
        <v>7013.5448999999999</v>
      </c>
    </row>
    <row r="5744" spans="2:3" x14ac:dyDescent="0.25">
      <c r="B5744" s="2" t="s">
        <v>6330</v>
      </c>
      <c r="C5744" s="4">
        <v>7012.7928999999995</v>
      </c>
    </row>
    <row r="5745" spans="2:3" x14ac:dyDescent="0.25">
      <c r="B5745" s="2" t="s">
        <v>6331</v>
      </c>
      <c r="C5745" s="4">
        <v>7010.9485999999997</v>
      </c>
    </row>
    <row r="5746" spans="2:3" x14ac:dyDescent="0.25">
      <c r="B5746" s="2" t="s">
        <v>1983</v>
      </c>
      <c r="C5746" s="4">
        <v>7010.0252</v>
      </c>
    </row>
    <row r="5747" spans="2:3" x14ac:dyDescent="0.25">
      <c r="B5747" s="2" t="s">
        <v>6332</v>
      </c>
      <c r="C5747" s="4">
        <v>7000.4133000000002</v>
      </c>
    </row>
    <row r="5748" spans="2:3" x14ac:dyDescent="0.25">
      <c r="B5748" s="2" t="s">
        <v>2763</v>
      </c>
      <c r="C5748" s="4">
        <v>6999.9094000000005</v>
      </c>
    </row>
    <row r="5749" spans="2:3" x14ac:dyDescent="0.25">
      <c r="B5749" s="2" t="s">
        <v>6333</v>
      </c>
      <c r="C5749" s="4">
        <v>6999.6340999999993</v>
      </c>
    </row>
    <row r="5750" spans="2:3" x14ac:dyDescent="0.25">
      <c r="B5750" s="2" t="s">
        <v>599</v>
      </c>
      <c r="C5750" s="4">
        <v>6998.0393999999997</v>
      </c>
    </row>
    <row r="5751" spans="2:3" x14ac:dyDescent="0.25">
      <c r="B5751" s="2" t="s">
        <v>6334</v>
      </c>
      <c r="C5751" s="4">
        <v>6994.6848</v>
      </c>
    </row>
    <row r="5752" spans="2:3" x14ac:dyDescent="0.25">
      <c r="B5752" s="2" t="s">
        <v>6335</v>
      </c>
      <c r="C5752" s="4">
        <v>6991.6845000000003</v>
      </c>
    </row>
    <row r="5753" spans="2:3" x14ac:dyDescent="0.25">
      <c r="B5753" s="2" t="s">
        <v>6336</v>
      </c>
      <c r="C5753" s="4">
        <v>6990.2410999999993</v>
      </c>
    </row>
    <row r="5754" spans="2:3" x14ac:dyDescent="0.25">
      <c r="B5754" s="2" t="s">
        <v>840</v>
      </c>
      <c r="C5754" s="4">
        <v>6989.0772999999999</v>
      </c>
    </row>
    <row r="5755" spans="2:3" x14ac:dyDescent="0.25">
      <c r="B5755" s="2" t="s">
        <v>2622</v>
      </c>
      <c r="C5755" s="4">
        <v>6987.9273000000012</v>
      </c>
    </row>
    <row r="5756" spans="2:3" x14ac:dyDescent="0.25">
      <c r="B5756" s="2" t="s">
        <v>6337</v>
      </c>
      <c r="C5756" s="4">
        <v>6987.2431999999999</v>
      </c>
    </row>
    <row r="5757" spans="2:3" x14ac:dyDescent="0.25">
      <c r="B5757" s="2" t="s">
        <v>2064</v>
      </c>
      <c r="C5757" s="4">
        <v>6986.6853000000001</v>
      </c>
    </row>
    <row r="5758" spans="2:3" x14ac:dyDescent="0.25">
      <c r="B5758" s="2" t="s">
        <v>6338</v>
      </c>
      <c r="C5758" s="4">
        <v>6985.6007</v>
      </c>
    </row>
    <row r="5759" spans="2:3" x14ac:dyDescent="0.25">
      <c r="B5759" s="2" t="s">
        <v>2760</v>
      </c>
      <c r="C5759" s="4">
        <v>6984.6916000000001</v>
      </c>
    </row>
    <row r="5760" spans="2:3" x14ac:dyDescent="0.25">
      <c r="B5760" s="2" t="s">
        <v>2527</v>
      </c>
      <c r="C5760" s="4">
        <v>6984.5026000000007</v>
      </c>
    </row>
    <row r="5761" spans="2:3" x14ac:dyDescent="0.25">
      <c r="B5761" s="2" t="s">
        <v>6339</v>
      </c>
      <c r="C5761" s="4">
        <v>6984.4681</v>
      </c>
    </row>
    <row r="5762" spans="2:3" x14ac:dyDescent="0.25">
      <c r="B5762" s="2" t="s">
        <v>6340</v>
      </c>
      <c r="C5762" s="4">
        <v>6982.2547000000004</v>
      </c>
    </row>
    <row r="5763" spans="2:3" x14ac:dyDescent="0.25">
      <c r="B5763" s="2" t="s">
        <v>2254</v>
      </c>
      <c r="C5763" s="4">
        <v>6979.0914999999995</v>
      </c>
    </row>
    <row r="5764" spans="2:3" x14ac:dyDescent="0.25">
      <c r="B5764" s="2" t="s">
        <v>6341</v>
      </c>
      <c r="C5764" s="4">
        <v>6971.9641999999994</v>
      </c>
    </row>
    <row r="5765" spans="2:3" x14ac:dyDescent="0.25">
      <c r="B5765" s="2" t="s">
        <v>6342</v>
      </c>
      <c r="C5765" s="4">
        <v>6968.6767</v>
      </c>
    </row>
    <row r="5766" spans="2:3" x14ac:dyDescent="0.25">
      <c r="B5766" s="2" t="s">
        <v>6343</v>
      </c>
      <c r="C5766" s="4">
        <v>6965.4610000000002</v>
      </c>
    </row>
    <row r="5767" spans="2:3" x14ac:dyDescent="0.25">
      <c r="B5767" s="2" t="s">
        <v>6344</v>
      </c>
      <c r="C5767" s="4">
        <v>6961.1504999999997</v>
      </c>
    </row>
    <row r="5768" spans="2:3" x14ac:dyDescent="0.25">
      <c r="B5768" s="2" t="s">
        <v>6345</v>
      </c>
      <c r="C5768" s="4">
        <v>6960.4664999999995</v>
      </c>
    </row>
    <row r="5769" spans="2:3" x14ac:dyDescent="0.25">
      <c r="B5769" s="2" t="s">
        <v>2728</v>
      </c>
      <c r="C5769" s="4">
        <v>6959.1590999999999</v>
      </c>
    </row>
    <row r="5770" spans="2:3" x14ac:dyDescent="0.25">
      <c r="B5770" s="2" t="s">
        <v>6346</v>
      </c>
      <c r="C5770" s="4">
        <v>6959.0680999999995</v>
      </c>
    </row>
    <row r="5771" spans="2:3" x14ac:dyDescent="0.25">
      <c r="B5771" s="2" t="s">
        <v>6347</v>
      </c>
      <c r="C5771" s="4">
        <v>6956.6371999999992</v>
      </c>
    </row>
    <row r="5772" spans="2:3" x14ac:dyDescent="0.25">
      <c r="B5772" s="2" t="s">
        <v>6348</v>
      </c>
      <c r="C5772" s="4">
        <v>6949.7394000000004</v>
      </c>
    </row>
    <row r="5773" spans="2:3" x14ac:dyDescent="0.25">
      <c r="B5773" s="2" t="s">
        <v>1332</v>
      </c>
      <c r="C5773" s="4">
        <v>6949.5983999999999</v>
      </c>
    </row>
    <row r="5774" spans="2:3" x14ac:dyDescent="0.25">
      <c r="B5774" s="2" t="s">
        <v>668</v>
      </c>
      <c r="C5774" s="4">
        <v>6942.0763999999999</v>
      </c>
    </row>
    <row r="5775" spans="2:3" x14ac:dyDescent="0.25">
      <c r="B5775" s="2" t="s">
        <v>6349</v>
      </c>
      <c r="C5775" s="4">
        <v>6934.7334999999994</v>
      </c>
    </row>
    <row r="5776" spans="2:3" x14ac:dyDescent="0.25">
      <c r="B5776" s="2" t="s">
        <v>6350</v>
      </c>
      <c r="C5776" s="4">
        <v>6930.6388999999999</v>
      </c>
    </row>
    <row r="5777" spans="2:3" x14ac:dyDescent="0.25">
      <c r="B5777" s="2" t="s">
        <v>6351</v>
      </c>
      <c r="C5777" s="4">
        <v>6925.9733999999999</v>
      </c>
    </row>
    <row r="5778" spans="2:3" x14ac:dyDescent="0.25">
      <c r="B5778" s="2" t="s">
        <v>6352</v>
      </c>
      <c r="C5778" s="4">
        <v>6925.9733999999999</v>
      </c>
    </row>
    <row r="5779" spans="2:3" x14ac:dyDescent="0.25">
      <c r="B5779" s="2" t="s">
        <v>6353</v>
      </c>
      <c r="C5779" s="4">
        <v>6925.7995999999994</v>
      </c>
    </row>
    <row r="5780" spans="2:3" x14ac:dyDescent="0.25">
      <c r="B5780" s="2" t="s">
        <v>6354</v>
      </c>
      <c r="C5780" s="4">
        <v>6925.4519999999993</v>
      </c>
    </row>
    <row r="5781" spans="2:3" x14ac:dyDescent="0.25">
      <c r="B5781" s="2" t="s">
        <v>6355</v>
      </c>
      <c r="C5781" s="4">
        <v>6917.3917000000001</v>
      </c>
    </row>
    <row r="5782" spans="2:3" x14ac:dyDescent="0.25">
      <c r="B5782" s="2" t="s">
        <v>6356</v>
      </c>
      <c r="C5782" s="4">
        <v>6914.5458999999992</v>
      </c>
    </row>
    <row r="5783" spans="2:3" x14ac:dyDescent="0.25">
      <c r="B5783" s="2" t="s">
        <v>6357</v>
      </c>
      <c r="C5783" s="4">
        <v>6912.7984999999999</v>
      </c>
    </row>
    <row r="5784" spans="2:3" x14ac:dyDescent="0.25">
      <c r="B5784" s="2" t="s">
        <v>6358</v>
      </c>
      <c r="C5784" s="4">
        <v>6912.7984999999999</v>
      </c>
    </row>
    <row r="5785" spans="2:3" x14ac:dyDescent="0.25">
      <c r="B5785" s="2" t="s">
        <v>6359</v>
      </c>
      <c r="C5785" s="4">
        <v>6906.7592999999997</v>
      </c>
    </row>
    <row r="5786" spans="2:3" x14ac:dyDescent="0.25">
      <c r="B5786" s="2" t="s">
        <v>6360</v>
      </c>
      <c r="C5786" s="4">
        <v>6902.1162999999997</v>
      </c>
    </row>
    <row r="5787" spans="2:3" x14ac:dyDescent="0.25">
      <c r="B5787" s="2" t="s">
        <v>6361</v>
      </c>
      <c r="C5787" s="4">
        <v>6898.5680000000002</v>
      </c>
    </row>
    <row r="5788" spans="2:3" x14ac:dyDescent="0.25">
      <c r="B5788" s="2" t="s">
        <v>2310</v>
      </c>
      <c r="C5788" s="4">
        <v>6897.4722999999994</v>
      </c>
    </row>
    <row r="5789" spans="2:3" x14ac:dyDescent="0.25">
      <c r="B5789" s="2" t="s">
        <v>6362</v>
      </c>
      <c r="C5789" s="4">
        <v>6895.4880000000003</v>
      </c>
    </row>
    <row r="5790" spans="2:3" x14ac:dyDescent="0.25">
      <c r="B5790" s="2" t="s">
        <v>6363</v>
      </c>
      <c r="C5790" s="4">
        <v>6894.3474000000006</v>
      </c>
    </row>
    <row r="5791" spans="2:3" x14ac:dyDescent="0.25">
      <c r="B5791" s="2" t="s">
        <v>6364</v>
      </c>
      <c r="C5791" s="4">
        <v>6890.9260999999997</v>
      </c>
    </row>
    <row r="5792" spans="2:3" x14ac:dyDescent="0.25">
      <c r="B5792" s="2" t="s">
        <v>6365</v>
      </c>
      <c r="C5792" s="4">
        <v>6889.1885999999995</v>
      </c>
    </row>
    <row r="5793" spans="2:3" x14ac:dyDescent="0.25">
      <c r="B5793" s="2" t="s">
        <v>6366</v>
      </c>
      <c r="C5793" s="4">
        <v>6882.5278000000008</v>
      </c>
    </row>
    <row r="5794" spans="2:3" x14ac:dyDescent="0.25">
      <c r="B5794" s="2" t="s">
        <v>6367</v>
      </c>
      <c r="C5794" s="4">
        <v>6881.4984999999997</v>
      </c>
    </row>
    <row r="5795" spans="2:3" x14ac:dyDescent="0.25">
      <c r="B5795" s="2" t="s">
        <v>6368</v>
      </c>
      <c r="C5795" s="4">
        <v>6868.9911000000002</v>
      </c>
    </row>
    <row r="5796" spans="2:3" x14ac:dyDescent="0.25">
      <c r="B5796" s="2" t="s">
        <v>2642</v>
      </c>
      <c r="C5796" s="4">
        <v>6864.8631999999998</v>
      </c>
    </row>
    <row r="5797" spans="2:3" x14ac:dyDescent="0.25">
      <c r="B5797" s="2" t="s">
        <v>715</v>
      </c>
      <c r="C5797" s="4">
        <v>6859.4573999999993</v>
      </c>
    </row>
    <row r="5798" spans="2:3" x14ac:dyDescent="0.25">
      <c r="B5798" s="2" t="s">
        <v>1622</v>
      </c>
      <c r="C5798" s="4">
        <v>6852.6578</v>
      </c>
    </row>
    <row r="5799" spans="2:3" x14ac:dyDescent="0.25">
      <c r="B5799" s="2" t="s">
        <v>6369</v>
      </c>
      <c r="C5799" s="4">
        <v>6847.0873999999994</v>
      </c>
    </row>
    <row r="5800" spans="2:3" x14ac:dyDescent="0.25">
      <c r="B5800" s="2" t="s">
        <v>6370</v>
      </c>
      <c r="C5800" s="4">
        <v>6847.0873999999994</v>
      </c>
    </row>
    <row r="5801" spans="2:3" x14ac:dyDescent="0.25">
      <c r="B5801" s="2" t="s">
        <v>6371</v>
      </c>
      <c r="C5801" s="4">
        <v>6847.0873999999994</v>
      </c>
    </row>
    <row r="5802" spans="2:3" x14ac:dyDescent="0.25">
      <c r="B5802" s="2" t="s">
        <v>6372</v>
      </c>
      <c r="C5802" s="4">
        <v>6847.0873999999994</v>
      </c>
    </row>
    <row r="5803" spans="2:3" x14ac:dyDescent="0.25">
      <c r="B5803" s="2" t="s">
        <v>6373</v>
      </c>
      <c r="C5803" s="4">
        <v>6846.8407000000007</v>
      </c>
    </row>
    <row r="5804" spans="2:3" x14ac:dyDescent="0.25">
      <c r="B5804" s="2" t="s">
        <v>2296</v>
      </c>
      <c r="C5804" s="4">
        <v>6845.4343000000008</v>
      </c>
    </row>
    <row r="5805" spans="2:3" x14ac:dyDescent="0.25">
      <c r="B5805" s="2" t="s">
        <v>6374</v>
      </c>
      <c r="C5805" s="4">
        <v>6840.3145000000004</v>
      </c>
    </row>
    <row r="5806" spans="2:3" x14ac:dyDescent="0.25">
      <c r="B5806" s="2" t="s">
        <v>1633</v>
      </c>
      <c r="C5806" s="4">
        <v>6833.5504000000001</v>
      </c>
    </row>
    <row r="5807" spans="2:3" x14ac:dyDescent="0.25">
      <c r="B5807" s="2" t="s">
        <v>2699</v>
      </c>
      <c r="C5807" s="4">
        <v>6832.9333000000006</v>
      </c>
    </row>
    <row r="5808" spans="2:3" x14ac:dyDescent="0.25">
      <c r="B5808" s="2" t="s">
        <v>6375</v>
      </c>
      <c r="C5808" s="4">
        <v>6829.2201999999997</v>
      </c>
    </row>
    <row r="5809" spans="2:3" x14ac:dyDescent="0.25">
      <c r="B5809" s="2" t="s">
        <v>1842</v>
      </c>
      <c r="C5809" s="4">
        <v>6827.4204</v>
      </c>
    </row>
    <row r="5810" spans="2:3" x14ac:dyDescent="0.25">
      <c r="B5810" s="2" t="s">
        <v>6376</v>
      </c>
      <c r="C5810" s="4">
        <v>6826.3115999999991</v>
      </c>
    </row>
    <row r="5811" spans="2:3" x14ac:dyDescent="0.25">
      <c r="B5811" s="2" t="s">
        <v>6377</v>
      </c>
      <c r="C5811" s="4">
        <v>6823.0365000000002</v>
      </c>
    </row>
    <row r="5812" spans="2:3" x14ac:dyDescent="0.25">
      <c r="B5812" s="2" t="s">
        <v>1316</v>
      </c>
      <c r="C5812" s="4">
        <v>6821.8150999999998</v>
      </c>
    </row>
    <row r="5813" spans="2:3" x14ac:dyDescent="0.25">
      <c r="B5813" s="2" t="s">
        <v>2120</v>
      </c>
      <c r="C5813" s="4">
        <v>6820.7293000000009</v>
      </c>
    </row>
    <row r="5814" spans="2:3" x14ac:dyDescent="0.25">
      <c r="B5814" s="2" t="s">
        <v>6378</v>
      </c>
      <c r="C5814" s="4">
        <v>6819.7683999999999</v>
      </c>
    </row>
    <row r="5815" spans="2:3" x14ac:dyDescent="0.25">
      <c r="B5815" s="2" t="s">
        <v>6379</v>
      </c>
      <c r="C5815" s="4">
        <v>6817.547700000001</v>
      </c>
    </row>
    <row r="5816" spans="2:3" x14ac:dyDescent="0.25">
      <c r="B5816" s="2" t="s">
        <v>1337</v>
      </c>
      <c r="C5816" s="4">
        <v>6813.8208000000004</v>
      </c>
    </row>
    <row r="5817" spans="2:3" x14ac:dyDescent="0.25">
      <c r="B5817" s="2" t="s">
        <v>6380</v>
      </c>
      <c r="C5817" s="4">
        <v>6813.6395000000002</v>
      </c>
    </row>
    <row r="5818" spans="2:3" x14ac:dyDescent="0.25">
      <c r="B5818" s="2" t="s">
        <v>2333</v>
      </c>
      <c r="C5818" s="4">
        <v>6812.3182999999999</v>
      </c>
    </row>
    <row r="5819" spans="2:3" x14ac:dyDescent="0.25">
      <c r="B5819" s="2" t="s">
        <v>6381</v>
      </c>
      <c r="C5819" s="4">
        <v>6812.0335999999998</v>
      </c>
    </row>
    <row r="5820" spans="2:3" x14ac:dyDescent="0.25">
      <c r="B5820" s="2" t="s">
        <v>6382</v>
      </c>
      <c r="C5820" s="4">
        <v>6809.6615999999995</v>
      </c>
    </row>
    <row r="5821" spans="2:3" x14ac:dyDescent="0.25">
      <c r="B5821" s="2" t="s">
        <v>6383</v>
      </c>
      <c r="C5821" s="4">
        <v>6806.8895999999995</v>
      </c>
    </row>
    <row r="5822" spans="2:3" x14ac:dyDescent="0.25">
      <c r="B5822" s="2" t="s">
        <v>6384</v>
      </c>
      <c r="C5822" s="4">
        <v>6805.4882000000007</v>
      </c>
    </row>
    <row r="5823" spans="2:3" x14ac:dyDescent="0.25">
      <c r="B5823" s="2" t="s">
        <v>6385</v>
      </c>
      <c r="C5823" s="4">
        <v>6803.3112999999994</v>
      </c>
    </row>
    <row r="5824" spans="2:3" x14ac:dyDescent="0.25">
      <c r="B5824" s="2" t="s">
        <v>6386</v>
      </c>
      <c r="C5824" s="4">
        <v>6803.28</v>
      </c>
    </row>
    <row r="5825" spans="2:3" x14ac:dyDescent="0.25">
      <c r="B5825" s="2" t="s">
        <v>369</v>
      </c>
      <c r="C5825" s="4">
        <v>6801.0193999999992</v>
      </c>
    </row>
    <row r="5826" spans="2:3" x14ac:dyDescent="0.25">
      <c r="B5826" s="2" t="s">
        <v>6387</v>
      </c>
      <c r="C5826" s="4">
        <v>6797.6614</v>
      </c>
    </row>
    <row r="5827" spans="2:3" x14ac:dyDescent="0.25">
      <c r="B5827" s="2" t="s">
        <v>6388</v>
      </c>
      <c r="C5827" s="4">
        <v>6794.9130000000005</v>
      </c>
    </row>
    <row r="5828" spans="2:3" x14ac:dyDescent="0.25">
      <c r="B5828" s="2" t="s">
        <v>2012</v>
      </c>
      <c r="C5828" s="4">
        <v>6792.1320999999998</v>
      </c>
    </row>
    <row r="5829" spans="2:3" x14ac:dyDescent="0.25">
      <c r="B5829" s="2" t="s">
        <v>796</v>
      </c>
      <c r="C5829" s="4">
        <v>6785.4830999999995</v>
      </c>
    </row>
    <row r="5830" spans="2:3" x14ac:dyDescent="0.25">
      <c r="B5830" s="2" t="s">
        <v>2566</v>
      </c>
      <c r="C5830" s="4">
        <v>6785.1232</v>
      </c>
    </row>
    <row r="5831" spans="2:3" x14ac:dyDescent="0.25">
      <c r="B5831" s="2" t="s">
        <v>6389</v>
      </c>
      <c r="C5831" s="4">
        <v>6776.7595000000001</v>
      </c>
    </row>
    <row r="5832" spans="2:3" x14ac:dyDescent="0.25">
      <c r="B5832" s="2" t="s">
        <v>6390</v>
      </c>
      <c r="C5832" s="4">
        <v>6775.0405000000001</v>
      </c>
    </row>
    <row r="5833" spans="2:3" x14ac:dyDescent="0.25">
      <c r="B5833" s="2" t="s">
        <v>385</v>
      </c>
      <c r="C5833" s="4">
        <v>6773.1764999999996</v>
      </c>
    </row>
    <row r="5834" spans="2:3" x14ac:dyDescent="0.25">
      <c r="B5834" s="2" t="s">
        <v>6391</v>
      </c>
      <c r="C5834" s="4">
        <v>6772.1099000000004</v>
      </c>
    </row>
    <row r="5835" spans="2:3" x14ac:dyDescent="0.25">
      <c r="B5835" s="2" t="s">
        <v>6392</v>
      </c>
      <c r="C5835" s="4">
        <v>6771.1643000000004</v>
      </c>
    </row>
    <row r="5836" spans="2:3" x14ac:dyDescent="0.25">
      <c r="B5836" s="2" t="s">
        <v>6393</v>
      </c>
      <c r="C5836" s="4">
        <v>6769.8528999999999</v>
      </c>
    </row>
    <row r="5837" spans="2:3" x14ac:dyDescent="0.25">
      <c r="B5837" s="2" t="s">
        <v>6394</v>
      </c>
      <c r="C5837" s="4">
        <v>6760.7025999999996</v>
      </c>
    </row>
    <row r="5838" spans="2:3" x14ac:dyDescent="0.25">
      <c r="B5838" s="2" t="s">
        <v>6395</v>
      </c>
      <c r="C5838" s="4">
        <v>6757.0150999999996</v>
      </c>
    </row>
    <row r="5839" spans="2:3" x14ac:dyDescent="0.25">
      <c r="B5839" s="2" t="s">
        <v>6396</v>
      </c>
      <c r="C5839" s="4">
        <v>6751.8841000000002</v>
      </c>
    </row>
    <row r="5840" spans="2:3" x14ac:dyDescent="0.25">
      <c r="B5840" s="2" t="s">
        <v>6397</v>
      </c>
      <c r="C5840" s="4">
        <v>6748.4970000000003</v>
      </c>
    </row>
    <row r="5841" spans="2:3" x14ac:dyDescent="0.25">
      <c r="B5841" s="2" t="s">
        <v>6398</v>
      </c>
      <c r="C5841" s="4">
        <v>6746.1827000000003</v>
      </c>
    </row>
    <row r="5842" spans="2:3" x14ac:dyDescent="0.25">
      <c r="B5842" s="2" t="s">
        <v>684</v>
      </c>
      <c r="C5842" s="4">
        <v>6741.8453</v>
      </c>
    </row>
    <row r="5843" spans="2:3" x14ac:dyDescent="0.25">
      <c r="B5843" s="2" t="s">
        <v>2343</v>
      </c>
      <c r="C5843" s="4">
        <v>6738.4996999999994</v>
      </c>
    </row>
    <row r="5844" spans="2:3" x14ac:dyDescent="0.25">
      <c r="B5844" s="2" t="s">
        <v>6399</v>
      </c>
      <c r="C5844" s="4">
        <v>6737.4359999999997</v>
      </c>
    </row>
    <row r="5845" spans="2:3" x14ac:dyDescent="0.25">
      <c r="B5845" s="2" t="s">
        <v>6400</v>
      </c>
      <c r="C5845" s="4">
        <v>6732.3827000000001</v>
      </c>
    </row>
    <row r="5846" spans="2:3" x14ac:dyDescent="0.25">
      <c r="B5846" s="2" t="s">
        <v>6401</v>
      </c>
      <c r="C5846" s="4">
        <v>6730.0578999999989</v>
      </c>
    </row>
    <row r="5847" spans="2:3" x14ac:dyDescent="0.25">
      <c r="B5847" s="2" t="s">
        <v>6402</v>
      </c>
      <c r="C5847" s="4">
        <v>6729.0987999999988</v>
      </c>
    </row>
    <row r="5848" spans="2:3" x14ac:dyDescent="0.25">
      <c r="B5848" s="2" t="s">
        <v>6403</v>
      </c>
      <c r="C5848" s="4">
        <v>6721.4271000000008</v>
      </c>
    </row>
    <row r="5849" spans="2:3" x14ac:dyDescent="0.25">
      <c r="B5849" s="2" t="s">
        <v>6404</v>
      </c>
      <c r="C5849" s="4">
        <v>6721.3197</v>
      </c>
    </row>
    <row r="5850" spans="2:3" x14ac:dyDescent="0.25">
      <c r="B5850" s="2" t="s">
        <v>1355</v>
      </c>
      <c r="C5850" s="4">
        <v>6720.1517000000003</v>
      </c>
    </row>
    <row r="5851" spans="2:3" x14ac:dyDescent="0.25">
      <c r="B5851" s="2" t="s">
        <v>6405</v>
      </c>
      <c r="C5851" s="4">
        <v>6719.9587999999994</v>
      </c>
    </row>
    <row r="5852" spans="2:3" x14ac:dyDescent="0.25">
      <c r="B5852" s="2" t="s">
        <v>6406</v>
      </c>
      <c r="C5852" s="4">
        <v>6710.1923999999999</v>
      </c>
    </row>
    <row r="5853" spans="2:3" x14ac:dyDescent="0.25">
      <c r="B5853" s="2" t="s">
        <v>6407</v>
      </c>
      <c r="C5853" s="4">
        <v>6708.519400000001</v>
      </c>
    </row>
    <row r="5854" spans="2:3" x14ac:dyDescent="0.25">
      <c r="B5854" s="2" t="s">
        <v>6408</v>
      </c>
      <c r="C5854" s="4">
        <v>6704.4261000000006</v>
      </c>
    </row>
    <row r="5855" spans="2:3" x14ac:dyDescent="0.25">
      <c r="B5855" s="2" t="s">
        <v>2051</v>
      </c>
      <c r="C5855" s="4">
        <v>6703.1605999999992</v>
      </c>
    </row>
    <row r="5856" spans="2:3" x14ac:dyDescent="0.25">
      <c r="B5856" s="2" t="s">
        <v>6409</v>
      </c>
      <c r="C5856" s="4">
        <v>6702.5263999999997</v>
      </c>
    </row>
    <row r="5857" spans="2:3" x14ac:dyDescent="0.25">
      <c r="B5857" s="2" t="s">
        <v>6410</v>
      </c>
      <c r="C5857" s="4">
        <v>6701.8230000000003</v>
      </c>
    </row>
    <row r="5858" spans="2:3" x14ac:dyDescent="0.25">
      <c r="B5858" s="2" t="s">
        <v>6411</v>
      </c>
      <c r="C5858" s="4">
        <v>6700.4991</v>
      </c>
    </row>
    <row r="5859" spans="2:3" x14ac:dyDescent="0.25">
      <c r="B5859" s="2" t="s">
        <v>6412</v>
      </c>
      <c r="C5859" s="4">
        <v>6698.6332000000002</v>
      </c>
    </row>
    <row r="5860" spans="2:3" x14ac:dyDescent="0.25">
      <c r="B5860" s="2" t="s">
        <v>6413</v>
      </c>
      <c r="C5860" s="4">
        <v>6694.3401999999996</v>
      </c>
    </row>
    <row r="5861" spans="2:3" x14ac:dyDescent="0.25">
      <c r="B5861" s="2" t="s">
        <v>6414</v>
      </c>
      <c r="C5861" s="4">
        <v>6690.4674999999997</v>
      </c>
    </row>
    <row r="5862" spans="2:3" x14ac:dyDescent="0.25">
      <c r="B5862" s="2" t="s">
        <v>6415</v>
      </c>
      <c r="C5862" s="4">
        <v>6689.5971</v>
      </c>
    </row>
    <row r="5863" spans="2:3" x14ac:dyDescent="0.25">
      <c r="B5863" s="2" t="s">
        <v>6416</v>
      </c>
      <c r="C5863" s="4">
        <v>6687.2437</v>
      </c>
    </row>
    <row r="5864" spans="2:3" x14ac:dyDescent="0.25">
      <c r="B5864" s="2" t="s">
        <v>6417</v>
      </c>
      <c r="C5864" s="4">
        <v>6686.1191999999992</v>
      </c>
    </row>
    <row r="5865" spans="2:3" x14ac:dyDescent="0.25">
      <c r="B5865" s="2" t="s">
        <v>6418</v>
      </c>
      <c r="C5865" s="4">
        <v>6675.4503999999997</v>
      </c>
    </row>
    <row r="5866" spans="2:3" x14ac:dyDescent="0.25">
      <c r="B5866" s="2" t="s">
        <v>6419</v>
      </c>
      <c r="C5866" s="4">
        <v>6674.9458999999997</v>
      </c>
    </row>
    <row r="5867" spans="2:3" x14ac:dyDescent="0.25">
      <c r="B5867" s="2" t="s">
        <v>6420</v>
      </c>
      <c r="C5867" s="4">
        <v>6674.9458999999997</v>
      </c>
    </row>
    <row r="5868" spans="2:3" x14ac:dyDescent="0.25">
      <c r="B5868" s="2" t="s">
        <v>6421</v>
      </c>
      <c r="C5868" s="4">
        <v>6674.9458999999997</v>
      </c>
    </row>
    <row r="5869" spans="2:3" x14ac:dyDescent="0.25">
      <c r="B5869" s="2" t="s">
        <v>1252</v>
      </c>
      <c r="C5869" s="4">
        <v>6674.9458999999997</v>
      </c>
    </row>
    <row r="5870" spans="2:3" x14ac:dyDescent="0.25">
      <c r="B5870" s="2" t="s">
        <v>6422</v>
      </c>
      <c r="C5870" s="4">
        <v>6674.9458999999997</v>
      </c>
    </row>
    <row r="5871" spans="2:3" x14ac:dyDescent="0.25">
      <c r="B5871" s="2" t="s">
        <v>6423</v>
      </c>
      <c r="C5871" s="4">
        <v>6671.8890999999994</v>
      </c>
    </row>
    <row r="5872" spans="2:3" x14ac:dyDescent="0.25">
      <c r="B5872" s="2" t="s">
        <v>6424</v>
      </c>
      <c r="C5872" s="4">
        <v>6670.4824000000008</v>
      </c>
    </row>
    <row r="5873" spans="2:3" x14ac:dyDescent="0.25">
      <c r="B5873" s="2" t="s">
        <v>6425</v>
      </c>
      <c r="C5873" s="4">
        <v>6666.2786999999998</v>
      </c>
    </row>
    <row r="5874" spans="2:3" x14ac:dyDescent="0.25">
      <c r="B5874" s="2" t="s">
        <v>621</v>
      </c>
      <c r="C5874" s="4">
        <v>6664.4916000000003</v>
      </c>
    </row>
    <row r="5875" spans="2:3" x14ac:dyDescent="0.25">
      <c r="B5875" s="2" t="s">
        <v>6426</v>
      </c>
      <c r="C5875" s="4">
        <v>6656.0502999999999</v>
      </c>
    </row>
    <row r="5876" spans="2:3" x14ac:dyDescent="0.25">
      <c r="B5876" s="2" t="s">
        <v>6427</v>
      </c>
      <c r="C5876" s="4">
        <v>6655.1578999999992</v>
      </c>
    </row>
    <row r="5877" spans="2:3" x14ac:dyDescent="0.25">
      <c r="B5877" s="2" t="s">
        <v>6428</v>
      </c>
      <c r="C5877" s="4">
        <v>6654.8258000000005</v>
      </c>
    </row>
    <row r="5878" spans="2:3" x14ac:dyDescent="0.25">
      <c r="B5878" s="2" t="s">
        <v>6429</v>
      </c>
      <c r="C5878" s="4">
        <v>6654.5721999999996</v>
      </c>
    </row>
    <row r="5879" spans="2:3" x14ac:dyDescent="0.25">
      <c r="B5879" s="2" t="s">
        <v>6430</v>
      </c>
      <c r="C5879" s="4">
        <v>6654.4353000000001</v>
      </c>
    </row>
    <row r="5880" spans="2:3" x14ac:dyDescent="0.25">
      <c r="B5880" s="2" t="s">
        <v>6431</v>
      </c>
      <c r="C5880" s="4">
        <v>6653.7035999999989</v>
      </c>
    </row>
    <row r="5881" spans="2:3" x14ac:dyDescent="0.25">
      <c r="B5881" s="2" t="s">
        <v>6432</v>
      </c>
      <c r="C5881" s="4">
        <v>6649.0196999999989</v>
      </c>
    </row>
    <row r="5882" spans="2:3" x14ac:dyDescent="0.25">
      <c r="B5882" s="2" t="s">
        <v>1371</v>
      </c>
      <c r="C5882" s="4">
        <v>6647.4641000000001</v>
      </c>
    </row>
    <row r="5883" spans="2:3" x14ac:dyDescent="0.25">
      <c r="B5883" s="2" t="s">
        <v>6433</v>
      </c>
      <c r="C5883" s="4">
        <v>6645.7896999999994</v>
      </c>
    </row>
    <row r="5884" spans="2:3" x14ac:dyDescent="0.25">
      <c r="B5884" s="2" t="s">
        <v>1888</v>
      </c>
      <c r="C5884" s="4">
        <v>6645.0969000000005</v>
      </c>
    </row>
    <row r="5885" spans="2:3" x14ac:dyDescent="0.25">
      <c r="B5885" s="2" t="s">
        <v>1745</v>
      </c>
      <c r="C5885" s="4">
        <v>6644.5133999999998</v>
      </c>
    </row>
    <row r="5886" spans="2:3" x14ac:dyDescent="0.25">
      <c r="B5886" s="2" t="s">
        <v>6434</v>
      </c>
      <c r="C5886" s="4">
        <v>6641.5406000000003</v>
      </c>
    </row>
    <row r="5887" spans="2:3" x14ac:dyDescent="0.25">
      <c r="B5887" s="2" t="s">
        <v>6435</v>
      </c>
      <c r="C5887" s="4">
        <v>6639.7432999999992</v>
      </c>
    </row>
    <row r="5888" spans="2:3" x14ac:dyDescent="0.25">
      <c r="B5888" s="2" t="s">
        <v>6436</v>
      </c>
      <c r="C5888" s="4">
        <v>6639.3675000000003</v>
      </c>
    </row>
    <row r="5889" spans="2:3" x14ac:dyDescent="0.25">
      <c r="B5889" s="2" t="s">
        <v>6437</v>
      </c>
      <c r="C5889" s="4">
        <v>6639.1539000000002</v>
      </c>
    </row>
    <row r="5890" spans="2:3" x14ac:dyDescent="0.25">
      <c r="B5890" s="2" t="s">
        <v>1531</v>
      </c>
      <c r="C5890" s="4">
        <v>6638.2362999999996</v>
      </c>
    </row>
    <row r="5891" spans="2:3" x14ac:dyDescent="0.25">
      <c r="B5891" s="2" t="s">
        <v>6438</v>
      </c>
      <c r="C5891" s="4">
        <v>6630.5222000000003</v>
      </c>
    </row>
    <row r="5892" spans="2:3" x14ac:dyDescent="0.25">
      <c r="B5892" s="2" t="s">
        <v>6439</v>
      </c>
      <c r="C5892" s="4">
        <v>6630.3224999999993</v>
      </c>
    </row>
    <row r="5893" spans="2:3" x14ac:dyDescent="0.25">
      <c r="B5893" s="2" t="s">
        <v>2526</v>
      </c>
      <c r="C5893" s="4">
        <v>6629.1867999999995</v>
      </c>
    </row>
    <row r="5894" spans="2:3" x14ac:dyDescent="0.25">
      <c r="B5894" s="2" t="s">
        <v>6440</v>
      </c>
      <c r="C5894" s="4">
        <v>6624.9452000000001</v>
      </c>
    </row>
    <row r="5895" spans="2:3" x14ac:dyDescent="0.25">
      <c r="B5895" s="2" t="s">
        <v>2092</v>
      </c>
      <c r="C5895" s="4">
        <v>6624.7008999999998</v>
      </c>
    </row>
    <row r="5896" spans="2:3" x14ac:dyDescent="0.25">
      <c r="B5896" s="2" t="s">
        <v>6441</v>
      </c>
      <c r="C5896" s="4">
        <v>6623.9416999999994</v>
      </c>
    </row>
    <row r="5897" spans="2:3" x14ac:dyDescent="0.25">
      <c r="B5897" s="2" t="s">
        <v>964</v>
      </c>
      <c r="C5897" s="4">
        <v>6622.7932999999994</v>
      </c>
    </row>
    <row r="5898" spans="2:3" x14ac:dyDescent="0.25">
      <c r="B5898" s="2" t="s">
        <v>6442</v>
      </c>
      <c r="C5898" s="4">
        <v>6618.9338999999991</v>
      </c>
    </row>
    <row r="5899" spans="2:3" x14ac:dyDescent="0.25">
      <c r="B5899" s="2" t="s">
        <v>6443</v>
      </c>
      <c r="C5899" s="4">
        <v>6618.8078999999998</v>
      </c>
    </row>
    <row r="5900" spans="2:3" x14ac:dyDescent="0.25">
      <c r="B5900" s="2" t="s">
        <v>6444</v>
      </c>
      <c r="C5900" s="4">
        <v>6618.3015999999989</v>
      </c>
    </row>
    <row r="5901" spans="2:3" x14ac:dyDescent="0.25">
      <c r="B5901" s="2" t="s">
        <v>6445</v>
      </c>
      <c r="C5901" s="4">
        <v>6617.265800000001</v>
      </c>
    </row>
    <row r="5902" spans="2:3" x14ac:dyDescent="0.25">
      <c r="B5902" s="2" t="s">
        <v>6446</v>
      </c>
      <c r="C5902" s="4">
        <v>6615.9908999999998</v>
      </c>
    </row>
    <row r="5903" spans="2:3" x14ac:dyDescent="0.25">
      <c r="B5903" s="2" t="s">
        <v>1893</v>
      </c>
      <c r="C5903" s="4">
        <v>6609.6947</v>
      </c>
    </row>
    <row r="5904" spans="2:3" x14ac:dyDescent="0.25">
      <c r="B5904" s="2" t="s">
        <v>6447</v>
      </c>
      <c r="C5904" s="4">
        <v>6606.1779999999999</v>
      </c>
    </row>
    <row r="5905" spans="2:3" x14ac:dyDescent="0.25">
      <c r="B5905" s="2" t="s">
        <v>6448</v>
      </c>
      <c r="C5905" s="4">
        <v>6603.0173999999997</v>
      </c>
    </row>
    <row r="5906" spans="2:3" x14ac:dyDescent="0.25">
      <c r="B5906" s="2" t="s">
        <v>6449</v>
      </c>
      <c r="C5906" s="4">
        <v>6603.0173999999997</v>
      </c>
    </row>
    <row r="5907" spans="2:3" x14ac:dyDescent="0.25">
      <c r="B5907" s="2" t="s">
        <v>6450</v>
      </c>
      <c r="C5907" s="4">
        <v>6603.0173999999997</v>
      </c>
    </row>
    <row r="5908" spans="2:3" x14ac:dyDescent="0.25">
      <c r="B5908" s="2" t="s">
        <v>6451</v>
      </c>
      <c r="C5908" s="4">
        <v>6603.0173999999997</v>
      </c>
    </row>
    <row r="5909" spans="2:3" x14ac:dyDescent="0.25">
      <c r="B5909" s="2" t="s">
        <v>660</v>
      </c>
      <c r="C5909" s="4">
        <v>6602.6016</v>
      </c>
    </row>
    <row r="5910" spans="2:3" x14ac:dyDescent="0.25">
      <c r="B5910" s="2" t="s">
        <v>6452</v>
      </c>
      <c r="C5910" s="4">
        <v>6601.5597000000007</v>
      </c>
    </row>
    <row r="5911" spans="2:3" x14ac:dyDescent="0.25">
      <c r="B5911" s="2" t="s">
        <v>6453</v>
      </c>
      <c r="C5911" s="4">
        <v>6600.598</v>
      </c>
    </row>
    <row r="5912" spans="2:3" x14ac:dyDescent="0.25">
      <c r="B5912" s="2" t="s">
        <v>6454</v>
      </c>
      <c r="C5912" s="4">
        <v>6599.6727999999994</v>
      </c>
    </row>
    <row r="5913" spans="2:3" x14ac:dyDescent="0.25">
      <c r="B5913" s="2" t="s">
        <v>6455</v>
      </c>
      <c r="C5913" s="4">
        <v>6597.6624999999995</v>
      </c>
    </row>
    <row r="5914" spans="2:3" x14ac:dyDescent="0.25">
      <c r="B5914" s="2" t="s">
        <v>634</v>
      </c>
      <c r="C5914" s="4">
        <v>6593.8676000000005</v>
      </c>
    </row>
    <row r="5915" spans="2:3" x14ac:dyDescent="0.25">
      <c r="B5915" s="2" t="s">
        <v>6456</v>
      </c>
      <c r="C5915" s="4">
        <v>6590.2903999999999</v>
      </c>
    </row>
    <row r="5916" spans="2:3" x14ac:dyDescent="0.25">
      <c r="B5916" s="2" t="s">
        <v>6457</v>
      </c>
      <c r="C5916" s="4">
        <v>6586.6077000000005</v>
      </c>
    </row>
    <row r="5917" spans="2:3" x14ac:dyDescent="0.25">
      <c r="B5917" s="2" t="s">
        <v>6458</v>
      </c>
      <c r="C5917" s="4">
        <v>6584.3642</v>
      </c>
    </row>
    <row r="5918" spans="2:3" x14ac:dyDescent="0.25">
      <c r="B5918" s="2" t="s">
        <v>6459</v>
      </c>
      <c r="C5918" s="4">
        <v>6584.3396000000002</v>
      </c>
    </row>
    <row r="5919" spans="2:3" x14ac:dyDescent="0.25">
      <c r="B5919" s="2" t="s">
        <v>6460</v>
      </c>
      <c r="C5919" s="4">
        <v>6583.6923999999999</v>
      </c>
    </row>
    <row r="5920" spans="2:3" x14ac:dyDescent="0.25">
      <c r="B5920" s="2" t="s">
        <v>1759</v>
      </c>
      <c r="C5920" s="4">
        <v>6581.4714000000004</v>
      </c>
    </row>
    <row r="5921" spans="2:3" x14ac:dyDescent="0.25">
      <c r="B5921" s="2" t="s">
        <v>6461</v>
      </c>
      <c r="C5921" s="4">
        <v>6580.6516999999994</v>
      </c>
    </row>
    <row r="5922" spans="2:3" x14ac:dyDescent="0.25">
      <c r="B5922" s="2" t="s">
        <v>1230</v>
      </c>
      <c r="C5922" s="4">
        <v>6580.1671999999999</v>
      </c>
    </row>
    <row r="5923" spans="2:3" x14ac:dyDescent="0.25">
      <c r="B5923" s="2" t="s">
        <v>6462</v>
      </c>
      <c r="C5923" s="4">
        <v>6580.1559999999999</v>
      </c>
    </row>
    <row r="5924" spans="2:3" x14ac:dyDescent="0.25">
      <c r="B5924" s="2" t="s">
        <v>6463</v>
      </c>
      <c r="C5924" s="4">
        <v>6579.6610999999994</v>
      </c>
    </row>
    <row r="5925" spans="2:3" x14ac:dyDescent="0.25">
      <c r="B5925" s="2" t="s">
        <v>6464</v>
      </c>
      <c r="C5925" s="4">
        <v>6578.8002999999999</v>
      </c>
    </row>
    <row r="5926" spans="2:3" x14ac:dyDescent="0.25">
      <c r="B5926" s="2" t="s">
        <v>6465</v>
      </c>
      <c r="C5926" s="4">
        <v>6577.7690999999995</v>
      </c>
    </row>
    <row r="5927" spans="2:3" x14ac:dyDescent="0.25">
      <c r="B5927" s="2" t="s">
        <v>6466</v>
      </c>
      <c r="C5927" s="4">
        <v>6576.5520999999999</v>
      </c>
    </row>
    <row r="5928" spans="2:3" x14ac:dyDescent="0.25">
      <c r="B5928" s="2" t="s">
        <v>928</v>
      </c>
      <c r="C5928" s="4">
        <v>6573.1679000000004</v>
      </c>
    </row>
    <row r="5929" spans="2:3" x14ac:dyDescent="0.25">
      <c r="B5929" s="2" t="s">
        <v>6467</v>
      </c>
      <c r="C5929" s="4">
        <v>6571.8904000000002</v>
      </c>
    </row>
    <row r="5930" spans="2:3" x14ac:dyDescent="0.25">
      <c r="B5930" s="2" t="s">
        <v>6468</v>
      </c>
      <c r="C5930" s="4">
        <v>6571.4947000000002</v>
      </c>
    </row>
    <row r="5931" spans="2:3" x14ac:dyDescent="0.25">
      <c r="B5931" s="2" t="s">
        <v>6469</v>
      </c>
      <c r="C5931" s="4">
        <v>6569.0144999999993</v>
      </c>
    </row>
    <row r="5932" spans="2:3" x14ac:dyDescent="0.25">
      <c r="B5932" s="2" t="s">
        <v>6470</v>
      </c>
      <c r="C5932" s="4">
        <v>6562.3705999999993</v>
      </c>
    </row>
    <row r="5933" spans="2:3" x14ac:dyDescent="0.25">
      <c r="B5933" s="2" t="s">
        <v>6471</v>
      </c>
      <c r="C5933" s="4">
        <v>6562.0078999999996</v>
      </c>
    </row>
    <row r="5934" spans="2:3" x14ac:dyDescent="0.25">
      <c r="B5934" s="2" t="s">
        <v>1741</v>
      </c>
      <c r="C5934" s="4">
        <v>6560.1947999999993</v>
      </c>
    </row>
    <row r="5935" spans="2:3" x14ac:dyDescent="0.25">
      <c r="B5935" s="2" t="s">
        <v>6472</v>
      </c>
      <c r="C5935" s="4">
        <v>6557.1629000000003</v>
      </c>
    </row>
    <row r="5936" spans="2:3" x14ac:dyDescent="0.25">
      <c r="B5936" s="2" t="s">
        <v>6473</v>
      </c>
      <c r="C5936" s="4">
        <v>6557.1629000000003</v>
      </c>
    </row>
    <row r="5937" spans="2:3" x14ac:dyDescent="0.25">
      <c r="B5937" s="2" t="s">
        <v>2467</v>
      </c>
      <c r="C5937" s="4">
        <v>6557.148799999999</v>
      </c>
    </row>
    <row r="5938" spans="2:3" x14ac:dyDescent="0.25">
      <c r="B5938" s="2" t="s">
        <v>6474</v>
      </c>
      <c r="C5938" s="4">
        <v>6556.0745999999999</v>
      </c>
    </row>
    <row r="5939" spans="2:3" x14ac:dyDescent="0.25">
      <c r="B5939" s="2" t="s">
        <v>6475</v>
      </c>
      <c r="C5939" s="4">
        <v>6554.0308999999997</v>
      </c>
    </row>
    <row r="5940" spans="2:3" x14ac:dyDescent="0.25">
      <c r="B5940" s="2" t="s">
        <v>6476</v>
      </c>
      <c r="C5940" s="4">
        <v>6553.5838000000003</v>
      </c>
    </row>
    <row r="5941" spans="2:3" x14ac:dyDescent="0.25">
      <c r="B5941" s="2" t="s">
        <v>6477</v>
      </c>
      <c r="C5941" s="4">
        <v>6553.0562999999993</v>
      </c>
    </row>
    <row r="5942" spans="2:3" x14ac:dyDescent="0.25">
      <c r="B5942" s="2" t="s">
        <v>185</v>
      </c>
      <c r="C5942" s="4">
        <v>6539.7273999999989</v>
      </c>
    </row>
    <row r="5943" spans="2:3" x14ac:dyDescent="0.25">
      <c r="B5943" s="2" t="s">
        <v>226</v>
      </c>
      <c r="C5943" s="4">
        <v>6536.2025999999996</v>
      </c>
    </row>
    <row r="5944" spans="2:3" x14ac:dyDescent="0.25">
      <c r="B5944" s="2" t="s">
        <v>6478</v>
      </c>
      <c r="C5944" s="4">
        <v>6535.2592000000004</v>
      </c>
    </row>
    <row r="5945" spans="2:3" x14ac:dyDescent="0.25">
      <c r="B5945" s="2" t="s">
        <v>6479</v>
      </c>
      <c r="C5945" s="4">
        <v>6534.7493999999997</v>
      </c>
    </row>
    <row r="5946" spans="2:3" x14ac:dyDescent="0.25">
      <c r="B5946" s="2" t="s">
        <v>6480</v>
      </c>
      <c r="C5946" s="4">
        <v>6530.3600000000006</v>
      </c>
    </row>
    <row r="5947" spans="2:3" x14ac:dyDescent="0.25">
      <c r="B5947" s="2" t="s">
        <v>6481</v>
      </c>
      <c r="C5947" s="4">
        <v>6527.3233</v>
      </c>
    </row>
    <row r="5948" spans="2:3" x14ac:dyDescent="0.25">
      <c r="B5948" s="2" t="s">
        <v>6482</v>
      </c>
      <c r="C5948" s="4">
        <v>6526.0025999999998</v>
      </c>
    </row>
    <row r="5949" spans="2:3" x14ac:dyDescent="0.25">
      <c r="B5949" s="2" t="s">
        <v>6483</v>
      </c>
      <c r="C5949" s="4">
        <v>6524.8444</v>
      </c>
    </row>
    <row r="5950" spans="2:3" x14ac:dyDescent="0.25">
      <c r="B5950" s="2" t="s">
        <v>6484</v>
      </c>
      <c r="C5950" s="4">
        <v>6518.5631999999996</v>
      </c>
    </row>
    <row r="5951" spans="2:3" x14ac:dyDescent="0.25">
      <c r="B5951" s="2" t="s">
        <v>1137</v>
      </c>
      <c r="C5951" s="4">
        <v>6516.3053</v>
      </c>
    </row>
    <row r="5952" spans="2:3" x14ac:dyDescent="0.25">
      <c r="B5952" s="2" t="s">
        <v>777</v>
      </c>
      <c r="C5952" s="4">
        <v>6511.5254000000004</v>
      </c>
    </row>
    <row r="5953" spans="2:3" x14ac:dyDescent="0.25">
      <c r="B5953" s="2" t="s">
        <v>2280</v>
      </c>
      <c r="C5953" s="4">
        <v>6506.9367000000002</v>
      </c>
    </row>
    <row r="5954" spans="2:3" x14ac:dyDescent="0.25">
      <c r="B5954" s="2" t="s">
        <v>6485</v>
      </c>
      <c r="C5954" s="4">
        <v>6505.4196000000002</v>
      </c>
    </row>
    <row r="5955" spans="2:3" x14ac:dyDescent="0.25">
      <c r="B5955" s="2" t="s">
        <v>2275</v>
      </c>
      <c r="C5955" s="4">
        <v>6494.6482999999989</v>
      </c>
    </row>
    <row r="5956" spans="2:3" x14ac:dyDescent="0.25">
      <c r="B5956" s="2" t="s">
        <v>6486</v>
      </c>
      <c r="C5956" s="4">
        <v>6494.5043999999998</v>
      </c>
    </row>
    <row r="5957" spans="2:3" x14ac:dyDescent="0.25">
      <c r="B5957" s="2" t="s">
        <v>6487</v>
      </c>
      <c r="C5957" s="4">
        <v>6493.6230999999998</v>
      </c>
    </row>
    <row r="5958" spans="2:3" x14ac:dyDescent="0.25">
      <c r="B5958" s="2" t="s">
        <v>6488</v>
      </c>
      <c r="C5958" s="4">
        <v>6491.6341000000002</v>
      </c>
    </row>
    <row r="5959" spans="2:3" x14ac:dyDescent="0.25">
      <c r="B5959" s="2" t="s">
        <v>6489</v>
      </c>
      <c r="C5959" s="4">
        <v>6486.3823999999986</v>
      </c>
    </row>
    <row r="5960" spans="2:3" x14ac:dyDescent="0.25">
      <c r="B5960" s="2" t="s">
        <v>6490</v>
      </c>
      <c r="C5960" s="4">
        <v>6482.5555000000004</v>
      </c>
    </row>
    <row r="5961" spans="2:3" x14ac:dyDescent="0.25">
      <c r="B5961" s="2" t="s">
        <v>876</v>
      </c>
      <c r="C5961" s="4">
        <v>6482.4942000000001</v>
      </c>
    </row>
    <row r="5962" spans="2:3" x14ac:dyDescent="0.25">
      <c r="B5962" s="2" t="s">
        <v>6491</v>
      </c>
      <c r="C5962" s="4">
        <v>6469.5481</v>
      </c>
    </row>
    <row r="5963" spans="2:3" x14ac:dyDescent="0.25">
      <c r="B5963" s="2" t="s">
        <v>479</v>
      </c>
      <c r="C5963" s="4">
        <v>6468.2058999999999</v>
      </c>
    </row>
    <row r="5964" spans="2:3" x14ac:dyDescent="0.25">
      <c r="B5964" s="2" t="s">
        <v>6492</v>
      </c>
      <c r="C5964" s="4">
        <v>6466.0210999999999</v>
      </c>
    </row>
    <row r="5965" spans="2:3" x14ac:dyDescent="0.25">
      <c r="B5965" s="2" t="s">
        <v>6493</v>
      </c>
      <c r="C5965" s="4">
        <v>6463.8180000000002</v>
      </c>
    </row>
    <row r="5966" spans="2:3" x14ac:dyDescent="0.25">
      <c r="B5966" s="2" t="s">
        <v>373</v>
      </c>
      <c r="C5966" s="4">
        <v>6463.2694000000001</v>
      </c>
    </row>
    <row r="5967" spans="2:3" x14ac:dyDescent="0.25">
      <c r="B5967" s="2" t="s">
        <v>6494</v>
      </c>
      <c r="C5967" s="4">
        <v>6463.1857</v>
      </c>
    </row>
    <row r="5968" spans="2:3" x14ac:dyDescent="0.25">
      <c r="B5968" s="2" t="s">
        <v>6495</v>
      </c>
      <c r="C5968" s="4">
        <v>6462.5600999999997</v>
      </c>
    </row>
    <row r="5969" spans="2:3" x14ac:dyDescent="0.25">
      <c r="B5969" s="2" t="s">
        <v>6496</v>
      </c>
      <c r="C5969" s="4">
        <v>6459.9656000000004</v>
      </c>
    </row>
    <row r="5970" spans="2:3" x14ac:dyDescent="0.25">
      <c r="B5970" s="2" t="s">
        <v>6497</v>
      </c>
      <c r="C5970" s="4">
        <v>6458.5326999999997</v>
      </c>
    </row>
    <row r="5971" spans="2:3" x14ac:dyDescent="0.25">
      <c r="B5971" s="2" t="s">
        <v>6498</v>
      </c>
      <c r="C5971" s="4">
        <v>6453.6343999999999</v>
      </c>
    </row>
    <row r="5972" spans="2:3" x14ac:dyDescent="0.25">
      <c r="B5972" s="2" t="s">
        <v>6499</v>
      </c>
      <c r="C5972" s="4">
        <v>6448.4421000000002</v>
      </c>
    </row>
    <row r="5973" spans="2:3" x14ac:dyDescent="0.25">
      <c r="B5973" s="2" t="s">
        <v>6500</v>
      </c>
      <c r="C5973" s="4">
        <v>6445.8371000000006</v>
      </c>
    </row>
    <row r="5974" spans="2:3" x14ac:dyDescent="0.25">
      <c r="B5974" s="2" t="s">
        <v>2036</v>
      </c>
      <c r="C5974" s="4">
        <v>6440.6749</v>
      </c>
    </row>
    <row r="5975" spans="2:3" x14ac:dyDescent="0.25">
      <c r="B5975" s="2" t="s">
        <v>6501</v>
      </c>
      <c r="C5975" s="4">
        <v>6435.7415000000001</v>
      </c>
    </row>
    <row r="5976" spans="2:3" x14ac:dyDescent="0.25">
      <c r="B5976" s="2" t="s">
        <v>6502</v>
      </c>
      <c r="C5976" s="4">
        <v>6429.5688000000009</v>
      </c>
    </row>
    <row r="5977" spans="2:3" x14ac:dyDescent="0.25">
      <c r="B5977" s="2" t="s">
        <v>6503</v>
      </c>
      <c r="C5977" s="4">
        <v>6428.8172999999997</v>
      </c>
    </row>
    <row r="5978" spans="2:3" x14ac:dyDescent="0.25">
      <c r="B5978" s="2" t="s">
        <v>978</v>
      </c>
      <c r="C5978" s="4">
        <v>6427.6187999999993</v>
      </c>
    </row>
    <row r="5979" spans="2:3" x14ac:dyDescent="0.25">
      <c r="B5979" s="2" t="s">
        <v>6504</v>
      </c>
      <c r="C5979" s="4">
        <v>6427.4786999999997</v>
      </c>
    </row>
    <row r="5980" spans="2:3" x14ac:dyDescent="0.25">
      <c r="B5980" s="2" t="s">
        <v>6505</v>
      </c>
      <c r="C5980" s="4">
        <v>6425.6376999999993</v>
      </c>
    </row>
    <row r="5981" spans="2:3" x14ac:dyDescent="0.25">
      <c r="B5981" s="2" t="s">
        <v>6506</v>
      </c>
      <c r="C5981" s="4">
        <v>6424.9265999999998</v>
      </c>
    </row>
    <row r="5982" spans="2:3" x14ac:dyDescent="0.25">
      <c r="B5982" s="2" t="s">
        <v>6507</v>
      </c>
      <c r="C5982" s="4">
        <v>6423.8932000000004</v>
      </c>
    </row>
    <row r="5983" spans="2:3" x14ac:dyDescent="0.25">
      <c r="B5983" s="2" t="s">
        <v>6508</v>
      </c>
      <c r="C5983" s="4">
        <v>6421.3694999999989</v>
      </c>
    </row>
    <row r="5984" spans="2:3" x14ac:dyDescent="0.25">
      <c r="B5984" s="2" t="s">
        <v>6509</v>
      </c>
      <c r="C5984" s="4">
        <v>6420.6621999999998</v>
      </c>
    </row>
    <row r="5985" spans="2:3" x14ac:dyDescent="0.25">
      <c r="B5985" s="2" t="s">
        <v>6510</v>
      </c>
      <c r="C5985" s="4">
        <v>6418.5418</v>
      </c>
    </row>
    <row r="5986" spans="2:3" x14ac:dyDescent="0.25">
      <c r="B5986" s="2" t="s">
        <v>6511</v>
      </c>
      <c r="C5986" s="4">
        <v>6417.4453999999996</v>
      </c>
    </row>
    <row r="5987" spans="2:3" x14ac:dyDescent="0.25">
      <c r="B5987" s="2" t="s">
        <v>6512</v>
      </c>
      <c r="C5987" s="4">
        <v>6417.3386</v>
      </c>
    </row>
    <row r="5988" spans="2:3" x14ac:dyDescent="0.25">
      <c r="B5988" s="2" t="s">
        <v>6513</v>
      </c>
      <c r="C5988" s="4">
        <v>6414.1635999999999</v>
      </c>
    </row>
    <row r="5989" spans="2:3" x14ac:dyDescent="0.25">
      <c r="B5989" s="2" t="s">
        <v>6514</v>
      </c>
      <c r="C5989" s="4">
        <v>6414.0942999999997</v>
      </c>
    </row>
    <row r="5990" spans="2:3" x14ac:dyDescent="0.25">
      <c r="B5990" s="2" t="s">
        <v>6515</v>
      </c>
      <c r="C5990" s="4">
        <v>6411.4994999999999</v>
      </c>
    </row>
    <row r="5991" spans="2:3" x14ac:dyDescent="0.25">
      <c r="B5991" s="2" t="s">
        <v>2399</v>
      </c>
      <c r="C5991" s="4">
        <v>6408.8252000000002</v>
      </c>
    </row>
    <row r="5992" spans="2:3" x14ac:dyDescent="0.25">
      <c r="B5992" s="2" t="s">
        <v>698</v>
      </c>
      <c r="C5992" s="4">
        <v>6404.0054999999993</v>
      </c>
    </row>
    <row r="5993" spans="2:3" x14ac:dyDescent="0.25">
      <c r="B5993" s="2" t="s">
        <v>6516</v>
      </c>
      <c r="C5993" s="4">
        <v>6401.2736999999997</v>
      </c>
    </row>
    <row r="5994" spans="2:3" x14ac:dyDescent="0.25">
      <c r="B5994" s="2" t="s">
        <v>6517</v>
      </c>
      <c r="C5994" s="4">
        <v>6401.0672999999997</v>
      </c>
    </row>
    <row r="5995" spans="2:3" x14ac:dyDescent="0.25">
      <c r="B5995" s="2" t="s">
        <v>6518</v>
      </c>
      <c r="C5995" s="4">
        <v>6399.3149999999996</v>
      </c>
    </row>
    <row r="5996" spans="2:3" x14ac:dyDescent="0.25">
      <c r="B5996" s="2" t="s">
        <v>212</v>
      </c>
      <c r="C5996" s="4">
        <v>6397.9871000000003</v>
      </c>
    </row>
    <row r="5997" spans="2:3" x14ac:dyDescent="0.25">
      <c r="B5997" s="2" t="s">
        <v>6519</v>
      </c>
      <c r="C5997" s="4">
        <v>6397.7286999999997</v>
      </c>
    </row>
    <row r="5998" spans="2:3" x14ac:dyDescent="0.25">
      <c r="B5998" s="2" t="s">
        <v>6520</v>
      </c>
      <c r="C5998" s="4">
        <v>6395.9009000000005</v>
      </c>
    </row>
    <row r="5999" spans="2:3" x14ac:dyDescent="0.25">
      <c r="B5999" s="2" t="s">
        <v>6521</v>
      </c>
      <c r="C5999" s="4">
        <v>6395.9009000000005</v>
      </c>
    </row>
    <row r="6000" spans="2:3" x14ac:dyDescent="0.25">
      <c r="B6000" s="2" t="s">
        <v>2250</v>
      </c>
      <c r="C6000" s="4">
        <v>6394.7228999999998</v>
      </c>
    </row>
    <row r="6001" spans="2:3" x14ac:dyDescent="0.25">
      <c r="B6001" s="2" t="s">
        <v>6522</v>
      </c>
      <c r="C6001" s="4">
        <v>6388.0847999999996</v>
      </c>
    </row>
    <row r="6002" spans="2:3" x14ac:dyDescent="0.25">
      <c r="B6002" s="2" t="s">
        <v>6523</v>
      </c>
      <c r="C6002" s="4">
        <v>6383.4832000000006</v>
      </c>
    </row>
    <row r="6003" spans="2:3" x14ac:dyDescent="0.25">
      <c r="B6003" s="2" t="s">
        <v>1267</v>
      </c>
      <c r="C6003" s="4">
        <v>6382.2201999999997</v>
      </c>
    </row>
    <row r="6004" spans="2:3" x14ac:dyDescent="0.25">
      <c r="B6004" s="2" t="s">
        <v>6524</v>
      </c>
      <c r="C6004" s="4">
        <v>6380.6358</v>
      </c>
    </row>
    <row r="6005" spans="2:3" x14ac:dyDescent="0.25">
      <c r="B6005" s="2" t="s">
        <v>6525</v>
      </c>
      <c r="C6005" s="4">
        <v>6380.5436</v>
      </c>
    </row>
    <row r="6006" spans="2:3" x14ac:dyDescent="0.25">
      <c r="B6006" s="2" t="s">
        <v>6526</v>
      </c>
      <c r="C6006" s="4">
        <v>6376.6639999999998</v>
      </c>
    </row>
    <row r="6007" spans="2:3" x14ac:dyDescent="0.25">
      <c r="B6007" s="2" t="s">
        <v>6527</v>
      </c>
      <c r="C6007" s="4">
        <v>6373.9974000000002</v>
      </c>
    </row>
    <row r="6008" spans="2:3" x14ac:dyDescent="0.25">
      <c r="B6008" s="2" t="s">
        <v>6528</v>
      </c>
      <c r="C6008" s="4">
        <v>6370.7755999999999</v>
      </c>
    </row>
    <row r="6009" spans="2:3" x14ac:dyDescent="0.25">
      <c r="B6009" s="2" t="s">
        <v>6529</v>
      </c>
      <c r="C6009" s="4">
        <v>6368.2423999999992</v>
      </c>
    </row>
    <row r="6010" spans="2:3" x14ac:dyDescent="0.25">
      <c r="B6010" s="2" t="s">
        <v>6530</v>
      </c>
      <c r="C6010" s="4">
        <v>6358.7320999999993</v>
      </c>
    </row>
    <row r="6011" spans="2:3" x14ac:dyDescent="0.25">
      <c r="B6011" s="2" t="s">
        <v>6531</v>
      </c>
      <c r="C6011" s="4">
        <v>6358.7209000000003</v>
      </c>
    </row>
    <row r="6012" spans="2:3" x14ac:dyDescent="0.25">
      <c r="B6012" s="2" t="s">
        <v>6532</v>
      </c>
      <c r="C6012" s="4">
        <v>6355.3371000000006</v>
      </c>
    </row>
    <row r="6013" spans="2:3" x14ac:dyDescent="0.25">
      <c r="B6013" s="2" t="s">
        <v>6533</v>
      </c>
      <c r="C6013" s="4">
        <v>6354.3073999999997</v>
      </c>
    </row>
    <row r="6014" spans="2:3" x14ac:dyDescent="0.25">
      <c r="B6014" s="2" t="s">
        <v>6534</v>
      </c>
      <c r="C6014" s="4">
        <v>6345.7678000000005</v>
      </c>
    </row>
    <row r="6015" spans="2:3" x14ac:dyDescent="0.25">
      <c r="B6015" s="2" t="s">
        <v>6535</v>
      </c>
      <c r="C6015" s="4">
        <v>6345.4489000000003</v>
      </c>
    </row>
    <row r="6016" spans="2:3" x14ac:dyDescent="0.25">
      <c r="B6016" s="2" t="s">
        <v>6536</v>
      </c>
      <c r="C6016" s="4">
        <v>6344.5757999999996</v>
      </c>
    </row>
    <row r="6017" spans="2:3" x14ac:dyDescent="0.25">
      <c r="B6017" s="2" t="s">
        <v>6537</v>
      </c>
      <c r="C6017" s="4">
        <v>6340.6835000000001</v>
      </c>
    </row>
    <row r="6018" spans="2:3" x14ac:dyDescent="0.25">
      <c r="B6018" s="2" t="s">
        <v>6538</v>
      </c>
      <c r="C6018" s="4">
        <v>6338.1259</v>
      </c>
    </row>
    <row r="6019" spans="2:3" x14ac:dyDescent="0.25">
      <c r="B6019" s="2" t="s">
        <v>6539</v>
      </c>
      <c r="C6019" s="4">
        <v>6337.8826000000008</v>
      </c>
    </row>
    <row r="6020" spans="2:3" x14ac:dyDescent="0.25">
      <c r="B6020" s="2" t="s">
        <v>6540</v>
      </c>
      <c r="C6020" s="4">
        <v>6332.7431999999999</v>
      </c>
    </row>
    <row r="6021" spans="2:3" x14ac:dyDescent="0.25">
      <c r="B6021" s="2" t="s">
        <v>6541</v>
      </c>
      <c r="C6021" s="4">
        <v>6330.1900000000005</v>
      </c>
    </row>
    <row r="6022" spans="2:3" x14ac:dyDescent="0.25">
      <c r="B6022" s="2" t="s">
        <v>6542</v>
      </c>
      <c r="C6022" s="4">
        <v>6330.1900000000005</v>
      </c>
    </row>
    <row r="6023" spans="2:3" x14ac:dyDescent="0.25">
      <c r="B6023" s="2" t="s">
        <v>1203</v>
      </c>
      <c r="C6023" s="4">
        <v>6327.6859999999997</v>
      </c>
    </row>
    <row r="6024" spans="2:3" x14ac:dyDescent="0.25">
      <c r="B6024" s="2" t="s">
        <v>6543</v>
      </c>
      <c r="C6024" s="4">
        <v>6320.2533000000003</v>
      </c>
    </row>
    <row r="6025" spans="2:3" x14ac:dyDescent="0.25">
      <c r="B6025" s="2" t="s">
        <v>6544</v>
      </c>
      <c r="C6025" s="4">
        <v>6319.1970000000001</v>
      </c>
    </row>
    <row r="6026" spans="2:3" x14ac:dyDescent="0.25">
      <c r="B6026" s="2" t="s">
        <v>457</v>
      </c>
      <c r="C6026" s="4">
        <v>6316.8629000000001</v>
      </c>
    </row>
    <row r="6027" spans="2:3" x14ac:dyDescent="0.25">
      <c r="B6027" s="2" t="s">
        <v>582</v>
      </c>
      <c r="C6027" s="4">
        <v>6316.6127999999999</v>
      </c>
    </row>
    <row r="6028" spans="2:3" x14ac:dyDescent="0.25">
      <c r="B6028" s="2" t="s">
        <v>6545</v>
      </c>
      <c r="C6028" s="4">
        <v>6316.2222000000002</v>
      </c>
    </row>
    <row r="6029" spans="2:3" x14ac:dyDescent="0.25">
      <c r="B6029" s="2" t="s">
        <v>6546</v>
      </c>
      <c r="C6029" s="4">
        <v>6314.9575999999997</v>
      </c>
    </row>
    <row r="6030" spans="2:3" x14ac:dyDescent="0.25">
      <c r="B6030" s="2" t="s">
        <v>6547</v>
      </c>
      <c r="C6030" s="4">
        <v>6314.9246999999996</v>
      </c>
    </row>
    <row r="6031" spans="2:3" x14ac:dyDescent="0.25">
      <c r="B6031" s="2" t="s">
        <v>6548</v>
      </c>
      <c r="C6031" s="4">
        <v>6308.7255000000005</v>
      </c>
    </row>
    <row r="6032" spans="2:3" x14ac:dyDescent="0.25">
      <c r="B6032" s="2" t="s">
        <v>6549</v>
      </c>
      <c r="C6032" s="4">
        <v>6305.6185999999998</v>
      </c>
    </row>
    <row r="6033" spans="2:3" x14ac:dyDescent="0.25">
      <c r="B6033" s="2" t="s">
        <v>6550</v>
      </c>
      <c r="C6033" s="4">
        <v>6303.4349000000002</v>
      </c>
    </row>
    <row r="6034" spans="2:3" x14ac:dyDescent="0.25">
      <c r="B6034" s="2" t="s">
        <v>6551</v>
      </c>
      <c r="C6034" s="4">
        <v>6302.5025000000005</v>
      </c>
    </row>
    <row r="6035" spans="2:3" x14ac:dyDescent="0.25">
      <c r="B6035" s="2" t="s">
        <v>6552</v>
      </c>
      <c r="C6035" s="4">
        <v>6302.0731999999989</v>
      </c>
    </row>
    <row r="6036" spans="2:3" x14ac:dyDescent="0.25">
      <c r="B6036" s="2" t="s">
        <v>462</v>
      </c>
      <c r="C6036" s="4">
        <v>6301.2778000000008</v>
      </c>
    </row>
    <row r="6037" spans="2:3" x14ac:dyDescent="0.25">
      <c r="B6037" s="2" t="s">
        <v>6553</v>
      </c>
      <c r="C6037" s="4">
        <v>6297.6453000000001</v>
      </c>
    </row>
    <row r="6038" spans="2:3" x14ac:dyDescent="0.25">
      <c r="B6038" s="2" t="s">
        <v>6554</v>
      </c>
      <c r="C6038" s="4">
        <v>6297.4185000000007</v>
      </c>
    </row>
    <row r="6039" spans="2:3" x14ac:dyDescent="0.25">
      <c r="B6039" s="2" t="s">
        <v>6555</v>
      </c>
      <c r="C6039" s="4">
        <v>6292.2295999999997</v>
      </c>
    </row>
    <row r="6040" spans="2:3" x14ac:dyDescent="0.25">
      <c r="B6040" s="2" t="s">
        <v>6556</v>
      </c>
      <c r="C6040" s="4">
        <v>6286.3825999999999</v>
      </c>
    </row>
    <row r="6041" spans="2:3" x14ac:dyDescent="0.25">
      <c r="B6041" s="2" t="s">
        <v>6557</v>
      </c>
      <c r="C6041" s="4">
        <v>6286.0529999999999</v>
      </c>
    </row>
    <row r="6042" spans="2:3" x14ac:dyDescent="0.25">
      <c r="B6042" s="2" t="s">
        <v>2365</v>
      </c>
      <c r="C6042" s="4">
        <v>6283.4283999999998</v>
      </c>
    </row>
    <row r="6043" spans="2:3" x14ac:dyDescent="0.25">
      <c r="B6043" s="2" t="s">
        <v>6558</v>
      </c>
      <c r="C6043" s="4">
        <v>6280.0492999999997</v>
      </c>
    </row>
    <row r="6044" spans="2:3" x14ac:dyDescent="0.25">
      <c r="B6044" s="2" t="s">
        <v>6559</v>
      </c>
      <c r="C6044" s="4">
        <v>6276.7816000000003</v>
      </c>
    </row>
    <row r="6045" spans="2:3" x14ac:dyDescent="0.25">
      <c r="B6045" s="2" t="s">
        <v>6560</v>
      </c>
      <c r="C6045" s="4">
        <v>6274.7485999999999</v>
      </c>
    </row>
    <row r="6046" spans="2:3" x14ac:dyDescent="0.25">
      <c r="B6046" s="2" t="s">
        <v>6561</v>
      </c>
      <c r="C6046" s="4">
        <v>6271.0330000000004</v>
      </c>
    </row>
    <row r="6047" spans="2:3" x14ac:dyDescent="0.25">
      <c r="B6047" s="2" t="s">
        <v>1303</v>
      </c>
      <c r="C6047" s="4">
        <v>6269.1823999999997</v>
      </c>
    </row>
    <row r="6048" spans="2:3" x14ac:dyDescent="0.25">
      <c r="B6048" s="2" t="s">
        <v>6562</v>
      </c>
      <c r="C6048" s="4">
        <v>6265.8065000000006</v>
      </c>
    </row>
    <row r="6049" spans="2:3" x14ac:dyDescent="0.25">
      <c r="B6049" s="2" t="s">
        <v>6563</v>
      </c>
      <c r="C6049" s="4">
        <v>6264.2050000000008</v>
      </c>
    </row>
    <row r="6050" spans="2:3" x14ac:dyDescent="0.25">
      <c r="B6050" s="2" t="s">
        <v>6564</v>
      </c>
      <c r="C6050" s="4">
        <v>6258.0522000000001</v>
      </c>
    </row>
    <row r="6051" spans="2:3" x14ac:dyDescent="0.25">
      <c r="B6051" s="2" t="s">
        <v>6565</v>
      </c>
      <c r="C6051" s="4">
        <v>6256.890699999999</v>
      </c>
    </row>
    <row r="6052" spans="2:3" x14ac:dyDescent="0.25">
      <c r="B6052" s="2" t="s">
        <v>6566</v>
      </c>
      <c r="C6052" s="4">
        <v>6250.4672</v>
      </c>
    </row>
    <row r="6053" spans="2:3" x14ac:dyDescent="0.25">
      <c r="B6053" s="2" t="s">
        <v>6567</v>
      </c>
      <c r="C6053" s="4">
        <v>6249.4848000000002</v>
      </c>
    </row>
    <row r="6054" spans="2:3" x14ac:dyDescent="0.25">
      <c r="B6054" s="2" t="s">
        <v>2425</v>
      </c>
      <c r="C6054" s="4">
        <v>6248.9000999999998</v>
      </c>
    </row>
    <row r="6055" spans="2:3" x14ac:dyDescent="0.25">
      <c r="B6055" s="2" t="s">
        <v>2773</v>
      </c>
      <c r="C6055" s="4">
        <v>6248.1340000000009</v>
      </c>
    </row>
    <row r="6056" spans="2:3" x14ac:dyDescent="0.25">
      <c r="B6056" s="2" t="s">
        <v>6568</v>
      </c>
      <c r="C6056" s="4">
        <v>6246.8249000000005</v>
      </c>
    </row>
    <row r="6057" spans="2:3" x14ac:dyDescent="0.25">
      <c r="B6057" s="2" t="s">
        <v>341</v>
      </c>
      <c r="C6057" s="4">
        <v>6242.3198000000002</v>
      </c>
    </row>
    <row r="6058" spans="2:3" x14ac:dyDescent="0.25">
      <c r="B6058" s="2" t="s">
        <v>6569</v>
      </c>
      <c r="C6058" s="4">
        <v>6234.4708000000001</v>
      </c>
    </row>
    <row r="6059" spans="2:3" x14ac:dyDescent="0.25">
      <c r="B6059" s="2" t="s">
        <v>6570</v>
      </c>
      <c r="C6059" s="4">
        <v>6231.7311</v>
      </c>
    </row>
    <row r="6060" spans="2:3" x14ac:dyDescent="0.25">
      <c r="B6060" s="2" t="s">
        <v>6571</v>
      </c>
      <c r="C6060" s="4">
        <v>6231.1715999999997</v>
      </c>
    </row>
    <row r="6061" spans="2:3" x14ac:dyDescent="0.25">
      <c r="B6061" s="2" t="s">
        <v>6572</v>
      </c>
      <c r="C6061" s="4">
        <v>6229.5839999999998</v>
      </c>
    </row>
    <row r="6062" spans="2:3" x14ac:dyDescent="0.25">
      <c r="B6062" s="2" t="s">
        <v>2171</v>
      </c>
      <c r="C6062" s="4">
        <v>6224.799</v>
      </c>
    </row>
    <row r="6063" spans="2:3" x14ac:dyDescent="0.25">
      <c r="B6063" s="2" t="s">
        <v>6573</v>
      </c>
      <c r="C6063" s="4">
        <v>6218.8146999999999</v>
      </c>
    </row>
    <row r="6064" spans="2:3" x14ac:dyDescent="0.25">
      <c r="B6064" s="2" t="s">
        <v>6574</v>
      </c>
      <c r="C6064" s="4">
        <v>6211.7762000000002</v>
      </c>
    </row>
    <row r="6065" spans="2:3" x14ac:dyDescent="0.25">
      <c r="B6065" s="2" t="s">
        <v>6575</v>
      </c>
      <c r="C6065" s="4">
        <v>6209.724400000001</v>
      </c>
    </row>
    <row r="6066" spans="2:3" x14ac:dyDescent="0.25">
      <c r="B6066" s="2" t="s">
        <v>6576</v>
      </c>
      <c r="C6066" s="4">
        <v>6209.6354000000001</v>
      </c>
    </row>
    <row r="6067" spans="2:3" x14ac:dyDescent="0.25">
      <c r="B6067" s="2" t="s">
        <v>6577</v>
      </c>
      <c r="C6067" s="4">
        <v>6206.7037</v>
      </c>
    </row>
    <row r="6068" spans="2:3" x14ac:dyDescent="0.25">
      <c r="B6068" s="2" t="s">
        <v>6578</v>
      </c>
      <c r="C6068" s="4">
        <v>6199.9225000000006</v>
      </c>
    </row>
    <row r="6069" spans="2:3" x14ac:dyDescent="0.25">
      <c r="B6069" s="2" t="s">
        <v>6579</v>
      </c>
      <c r="C6069" s="4">
        <v>6191.9920000000002</v>
      </c>
    </row>
    <row r="6070" spans="2:3" x14ac:dyDescent="0.25">
      <c r="B6070" s="2" t="s">
        <v>374</v>
      </c>
      <c r="C6070" s="4">
        <v>6191.2912999999999</v>
      </c>
    </row>
    <row r="6071" spans="2:3" x14ac:dyDescent="0.25">
      <c r="B6071" s="2" t="s">
        <v>6580</v>
      </c>
      <c r="C6071" s="4">
        <v>6184.8</v>
      </c>
    </row>
    <row r="6072" spans="2:3" x14ac:dyDescent="0.25">
      <c r="B6072" s="2" t="s">
        <v>6581</v>
      </c>
      <c r="C6072" s="4">
        <v>6184.8</v>
      </c>
    </row>
    <row r="6073" spans="2:3" x14ac:dyDescent="0.25">
      <c r="B6073" s="2" t="s">
        <v>2464</v>
      </c>
      <c r="C6073" s="4">
        <v>6172.5535</v>
      </c>
    </row>
    <row r="6074" spans="2:3" x14ac:dyDescent="0.25">
      <c r="B6074" s="2" t="s">
        <v>6582</v>
      </c>
      <c r="C6074" s="4">
        <v>6171.1064999999999</v>
      </c>
    </row>
    <row r="6075" spans="2:3" x14ac:dyDescent="0.25">
      <c r="B6075" s="2" t="s">
        <v>2317</v>
      </c>
      <c r="C6075" s="4">
        <v>6167.0260999999991</v>
      </c>
    </row>
    <row r="6076" spans="2:3" x14ac:dyDescent="0.25">
      <c r="B6076" s="2" t="s">
        <v>6583</v>
      </c>
      <c r="C6076" s="4">
        <v>6166.519299999999</v>
      </c>
    </row>
    <row r="6077" spans="2:3" x14ac:dyDescent="0.25">
      <c r="B6077" s="2" t="s">
        <v>6584</v>
      </c>
      <c r="C6077" s="4">
        <v>6163.8651</v>
      </c>
    </row>
    <row r="6078" spans="2:3" x14ac:dyDescent="0.25">
      <c r="B6078" s="2" t="s">
        <v>6585</v>
      </c>
      <c r="C6078" s="4">
        <v>6163.6614</v>
      </c>
    </row>
    <row r="6079" spans="2:3" x14ac:dyDescent="0.25">
      <c r="B6079" s="2" t="s">
        <v>6586</v>
      </c>
      <c r="C6079" s="4">
        <v>6160.8238000000001</v>
      </c>
    </row>
    <row r="6080" spans="2:3" x14ac:dyDescent="0.25">
      <c r="B6080" s="2" t="s">
        <v>6587</v>
      </c>
      <c r="C6080" s="4">
        <v>6160.8238000000001</v>
      </c>
    </row>
    <row r="6081" spans="2:3" x14ac:dyDescent="0.25">
      <c r="B6081" s="2" t="s">
        <v>6588</v>
      </c>
      <c r="C6081" s="4">
        <v>6160.8238000000001</v>
      </c>
    </row>
    <row r="6082" spans="2:3" x14ac:dyDescent="0.25">
      <c r="B6082" s="2" t="s">
        <v>334</v>
      </c>
      <c r="C6082" s="4">
        <v>6160.5735000000004</v>
      </c>
    </row>
    <row r="6083" spans="2:3" x14ac:dyDescent="0.25">
      <c r="B6083" s="2" t="s">
        <v>171</v>
      </c>
      <c r="C6083" s="4">
        <v>6154.7458000000006</v>
      </c>
    </row>
    <row r="6084" spans="2:3" x14ac:dyDescent="0.25">
      <c r="B6084" s="2" t="s">
        <v>6589</v>
      </c>
      <c r="C6084" s="4">
        <v>6140.0237999999999</v>
      </c>
    </row>
    <row r="6085" spans="2:3" x14ac:dyDescent="0.25">
      <c r="B6085" s="2" t="s">
        <v>6590</v>
      </c>
      <c r="C6085" s="4">
        <v>6129.2376000000004</v>
      </c>
    </row>
    <row r="6086" spans="2:3" x14ac:dyDescent="0.25">
      <c r="B6086" s="2" t="s">
        <v>6591</v>
      </c>
      <c r="C6086" s="4">
        <v>6127.7220000000007</v>
      </c>
    </row>
    <row r="6087" spans="2:3" x14ac:dyDescent="0.25">
      <c r="B6087" s="2" t="s">
        <v>1365</v>
      </c>
      <c r="C6087" s="4">
        <v>6122.9457999999995</v>
      </c>
    </row>
    <row r="6088" spans="2:3" x14ac:dyDescent="0.25">
      <c r="B6088" s="2" t="s">
        <v>244</v>
      </c>
      <c r="C6088" s="4">
        <v>6120.8867999999993</v>
      </c>
    </row>
    <row r="6089" spans="2:3" x14ac:dyDescent="0.25">
      <c r="B6089" s="2" t="s">
        <v>6592</v>
      </c>
      <c r="C6089" s="4">
        <v>6118.4725000000008</v>
      </c>
    </row>
    <row r="6090" spans="2:3" x14ac:dyDescent="0.25">
      <c r="B6090" s="2" t="s">
        <v>6593</v>
      </c>
      <c r="C6090" s="4">
        <v>6116.4835000000003</v>
      </c>
    </row>
    <row r="6091" spans="2:3" x14ac:dyDescent="0.25">
      <c r="B6091" s="2" t="s">
        <v>6594</v>
      </c>
      <c r="C6091" s="4">
        <v>6111.4776000000002</v>
      </c>
    </row>
    <row r="6092" spans="2:3" x14ac:dyDescent="0.25">
      <c r="B6092" s="2" t="s">
        <v>6595</v>
      </c>
      <c r="C6092" s="4">
        <v>6111.1530000000002</v>
      </c>
    </row>
    <row r="6093" spans="2:3" x14ac:dyDescent="0.25">
      <c r="B6093" s="2" t="s">
        <v>6596</v>
      </c>
      <c r="C6093" s="4">
        <v>6111.1530000000002</v>
      </c>
    </row>
    <row r="6094" spans="2:3" x14ac:dyDescent="0.25">
      <c r="B6094" s="2" t="s">
        <v>450</v>
      </c>
      <c r="C6094" s="4">
        <v>6109.4712</v>
      </c>
    </row>
    <row r="6095" spans="2:3" x14ac:dyDescent="0.25">
      <c r="B6095" s="2" t="s">
        <v>6597</v>
      </c>
      <c r="C6095" s="4">
        <v>6107.5118000000002</v>
      </c>
    </row>
    <row r="6096" spans="2:3" x14ac:dyDescent="0.25">
      <c r="B6096" s="2" t="s">
        <v>6598</v>
      </c>
      <c r="C6096" s="4">
        <v>6097.3302000000003</v>
      </c>
    </row>
    <row r="6097" spans="2:3" x14ac:dyDescent="0.25">
      <c r="B6097" s="2" t="s">
        <v>6599</v>
      </c>
      <c r="C6097" s="4">
        <v>6096.2737000000006</v>
      </c>
    </row>
    <row r="6098" spans="2:3" x14ac:dyDescent="0.25">
      <c r="B6098" s="2" t="s">
        <v>6600</v>
      </c>
      <c r="C6098" s="4">
        <v>6088.5172000000011</v>
      </c>
    </row>
    <row r="6099" spans="2:3" x14ac:dyDescent="0.25">
      <c r="B6099" s="2" t="s">
        <v>1881</v>
      </c>
      <c r="C6099" s="4">
        <v>6085.9092000000001</v>
      </c>
    </row>
    <row r="6100" spans="2:3" x14ac:dyDescent="0.25">
      <c r="B6100" s="2" t="s">
        <v>484</v>
      </c>
      <c r="C6100" s="4">
        <v>6076.6185999999998</v>
      </c>
    </row>
    <row r="6101" spans="2:3" x14ac:dyDescent="0.25">
      <c r="B6101" s="2" t="s">
        <v>6601</v>
      </c>
      <c r="C6101" s="4">
        <v>6076.1057000000001</v>
      </c>
    </row>
    <row r="6102" spans="2:3" x14ac:dyDescent="0.25">
      <c r="B6102" s="2" t="s">
        <v>6602</v>
      </c>
      <c r="C6102" s="4">
        <v>6074.5416999999998</v>
      </c>
    </row>
    <row r="6103" spans="2:3" x14ac:dyDescent="0.25">
      <c r="B6103" s="2" t="s">
        <v>6603</v>
      </c>
      <c r="C6103" s="4">
        <v>6073.1217999999999</v>
      </c>
    </row>
    <row r="6104" spans="2:3" x14ac:dyDescent="0.25">
      <c r="B6104" s="2" t="s">
        <v>6604</v>
      </c>
      <c r="C6104" s="4">
        <v>6071.0904</v>
      </c>
    </row>
    <row r="6105" spans="2:3" x14ac:dyDescent="0.25">
      <c r="B6105" s="2" t="s">
        <v>6605</v>
      </c>
      <c r="C6105" s="4">
        <v>6067.1808000000001</v>
      </c>
    </row>
    <row r="6106" spans="2:3" x14ac:dyDescent="0.25">
      <c r="B6106" s="2" t="s">
        <v>6606</v>
      </c>
      <c r="C6106" s="4">
        <v>6065.4547000000002</v>
      </c>
    </row>
    <row r="6107" spans="2:3" x14ac:dyDescent="0.25">
      <c r="B6107" s="2" t="s">
        <v>1931</v>
      </c>
      <c r="C6107" s="4">
        <v>6063.523799999999</v>
      </c>
    </row>
    <row r="6108" spans="2:3" x14ac:dyDescent="0.25">
      <c r="B6108" s="2" t="s">
        <v>6607</v>
      </c>
      <c r="C6108" s="4">
        <v>6062.2833000000001</v>
      </c>
    </row>
    <row r="6109" spans="2:3" x14ac:dyDescent="0.25">
      <c r="B6109" s="2" t="s">
        <v>6608</v>
      </c>
      <c r="C6109" s="4">
        <v>6062.2698999999993</v>
      </c>
    </row>
    <row r="6110" spans="2:3" x14ac:dyDescent="0.25">
      <c r="B6110" s="2" t="s">
        <v>6609</v>
      </c>
      <c r="C6110" s="4">
        <v>6061.6837000000005</v>
      </c>
    </row>
    <row r="6111" spans="2:3" x14ac:dyDescent="0.25">
      <c r="B6111" s="2" t="s">
        <v>6610</v>
      </c>
      <c r="C6111" s="4">
        <v>6052.4592999999995</v>
      </c>
    </row>
    <row r="6112" spans="2:3" x14ac:dyDescent="0.25">
      <c r="B6112" s="2" t="s">
        <v>6611</v>
      </c>
      <c r="C6112" s="4">
        <v>6043.9128000000001</v>
      </c>
    </row>
    <row r="6113" spans="2:3" x14ac:dyDescent="0.25">
      <c r="B6113" s="2" t="s">
        <v>6612</v>
      </c>
      <c r="C6113" s="4">
        <v>6042.0036</v>
      </c>
    </row>
    <row r="6114" spans="2:3" x14ac:dyDescent="0.25">
      <c r="B6114" s="2" t="s">
        <v>1969</v>
      </c>
      <c r="C6114" s="4">
        <v>6031.5262000000002</v>
      </c>
    </row>
    <row r="6115" spans="2:3" x14ac:dyDescent="0.25">
      <c r="B6115" s="2" t="s">
        <v>6613</v>
      </c>
      <c r="C6115" s="4">
        <v>6029.1502</v>
      </c>
    </row>
    <row r="6116" spans="2:3" x14ac:dyDescent="0.25">
      <c r="B6116" s="2" t="s">
        <v>6614</v>
      </c>
      <c r="C6116" s="4">
        <v>6029.0259000000005</v>
      </c>
    </row>
    <row r="6117" spans="2:3" x14ac:dyDescent="0.25">
      <c r="B6117" s="2" t="s">
        <v>6615</v>
      </c>
      <c r="C6117" s="4">
        <v>6023.0794999999998</v>
      </c>
    </row>
    <row r="6118" spans="2:3" x14ac:dyDescent="0.25">
      <c r="B6118" s="2" t="s">
        <v>6616</v>
      </c>
      <c r="C6118" s="4">
        <v>6020.1886999999997</v>
      </c>
    </row>
    <row r="6119" spans="2:3" x14ac:dyDescent="0.25">
      <c r="B6119" s="2" t="s">
        <v>6617</v>
      </c>
      <c r="C6119" s="4">
        <v>6014.4258</v>
      </c>
    </row>
    <row r="6120" spans="2:3" x14ac:dyDescent="0.25">
      <c r="B6120" s="2" t="s">
        <v>6618</v>
      </c>
      <c r="C6120" s="4">
        <v>6013.6464999999998</v>
      </c>
    </row>
    <row r="6121" spans="2:3" x14ac:dyDescent="0.25">
      <c r="B6121" s="2" t="s">
        <v>6619</v>
      </c>
      <c r="C6121" s="4">
        <v>6013.3082000000004</v>
      </c>
    </row>
    <row r="6122" spans="2:3" x14ac:dyDescent="0.25">
      <c r="B6122" s="2" t="s">
        <v>6620</v>
      </c>
      <c r="C6122" s="4">
        <v>6011.3987000000006</v>
      </c>
    </row>
    <row r="6123" spans="2:3" x14ac:dyDescent="0.25">
      <c r="B6123" s="2" t="s">
        <v>6621</v>
      </c>
      <c r="C6123" s="4">
        <v>6010.1777999999995</v>
      </c>
    </row>
    <row r="6124" spans="2:3" x14ac:dyDescent="0.25">
      <c r="B6124" s="2" t="s">
        <v>6622</v>
      </c>
      <c r="C6124" s="4">
        <v>6009.874499999999</v>
      </c>
    </row>
    <row r="6125" spans="2:3" x14ac:dyDescent="0.25">
      <c r="B6125" s="2" t="s">
        <v>6623</v>
      </c>
      <c r="C6125" s="4">
        <v>6007.8829999999998</v>
      </c>
    </row>
    <row r="6126" spans="2:3" x14ac:dyDescent="0.25">
      <c r="B6126" s="2" t="s">
        <v>6624</v>
      </c>
      <c r="C6126" s="4">
        <v>6006.2950999999994</v>
      </c>
    </row>
    <row r="6127" spans="2:3" x14ac:dyDescent="0.25">
      <c r="B6127" s="2" t="s">
        <v>6625</v>
      </c>
      <c r="C6127" s="4">
        <v>6005.6751000000004</v>
      </c>
    </row>
    <row r="6128" spans="2:3" x14ac:dyDescent="0.25">
      <c r="B6128" s="2" t="s">
        <v>6626</v>
      </c>
      <c r="C6128" s="4">
        <v>6002.0915999999997</v>
      </c>
    </row>
    <row r="6129" spans="2:3" x14ac:dyDescent="0.25">
      <c r="B6129" s="2" t="s">
        <v>6627</v>
      </c>
      <c r="C6129" s="4">
        <v>6000.2432999999992</v>
      </c>
    </row>
    <row r="6130" spans="2:3" x14ac:dyDescent="0.25">
      <c r="B6130" s="2" t="s">
        <v>1397</v>
      </c>
      <c r="C6130" s="4">
        <v>5997.2479999999996</v>
      </c>
    </row>
    <row r="6131" spans="2:3" x14ac:dyDescent="0.25">
      <c r="B6131" s="2" t="s">
        <v>6628</v>
      </c>
      <c r="C6131" s="4">
        <v>5986.6688999999997</v>
      </c>
    </row>
    <row r="6132" spans="2:3" x14ac:dyDescent="0.25">
      <c r="B6132" s="2" t="s">
        <v>1509</v>
      </c>
      <c r="C6132" s="4">
        <v>5981.1751000000004</v>
      </c>
    </row>
    <row r="6133" spans="2:3" x14ac:dyDescent="0.25">
      <c r="B6133" s="2" t="s">
        <v>6629</v>
      </c>
      <c r="C6133" s="4">
        <v>5981.0450000000001</v>
      </c>
    </row>
    <row r="6134" spans="2:3" x14ac:dyDescent="0.25">
      <c r="B6134" s="2" t="s">
        <v>6630</v>
      </c>
      <c r="C6134" s="4">
        <v>5980.2250000000004</v>
      </c>
    </row>
    <row r="6135" spans="2:3" x14ac:dyDescent="0.25">
      <c r="B6135" s="2" t="s">
        <v>6631</v>
      </c>
      <c r="C6135" s="4">
        <v>5978.5515000000005</v>
      </c>
    </row>
    <row r="6136" spans="2:3" x14ac:dyDescent="0.25">
      <c r="B6136" s="2" t="s">
        <v>1826</v>
      </c>
      <c r="C6136" s="4">
        <v>5978.0313999999998</v>
      </c>
    </row>
    <row r="6137" spans="2:3" x14ac:dyDescent="0.25">
      <c r="B6137" s="2" t="s">
        <v>6632</v>
      </c>
      <c r="C6137" s="4">
        <v>5970.8595999999998</v>
      </c>
    </row>
    <row r="6138" spans="2:3" x14ac:dyDescent="0.25">
      <c r="B6138" s="2" t="s">
        <v>6633</v>
      </c>
      <c r="C6138" s="4">
        <v>5964.5206000000007</v>
      </c>
    </row>
    <row r="6139" spans="2:3" x14ac:dyDescent="0.25">
      <c r="B6139" s="2" t="s">
        <v>6634</v>
      </c>
      <c r="C6139" s="4">
        <v>5954.5915999999997</v>
      </c>
    </row>
    <row r="6140" spans="2:3" x14ac:dyDescent="0.25">
      <c r="B6140" s="2" t="s">
        <v>6635</v>
      </c>
      <c r="C6140" s="4">
        <v>5952.5228999999999</v>
      </c>
    </row>
    <row r="6141" spans="2:3" x14ac:dyDescent="0.25">
      <c r="B6141" s="2" t="s">
        <v>6636</v>
      </c>
      <c r="C6141" s="4">
        <v>5952.3231999999998</v>
      </c>
    </row>
    <row r="6142" spans="2:3" x14ac:dyDescent="0.25">
      <c r="B6142" s="2" t="s">
        <v>1627</v>
      </c>
      <c r="C6142" s="4">
        <v>5951.7988999999998</v>
      </c>
    </row>
    <row r="6143" spans="2:3" x14ac:dyDescent="0.25">
      <c r="B6143" s="2" t="s">
        <v>6637</v>
      </c>
      <c r="C6143" s="4">
        <v>5946.6931999999997</v>
      </c>
    </row>
    <row r="6144" spans="2:3" x14ac:dyDescent="0.25">
      <c r="B6144" s="2" t="s">
        <v>6638</v>
      </c>
      <c r="C6144" s="4">
        <v>5944.6835000000001</v>
      </c>
    </row>
    <row r="6145" spans="2:3" x14ac:dyDescent="0.25">
      <c r="B6145" s="2" t="s">
        <v>6639</v>
      </c>
      <c r="C6145" s="4">
        <v>5939.6791000000003</v>
      </c>
    </row>
    <row r="6146" spans="2:3" x14ac:dyDescent="0.25">
      <c r="B6146" s="2" t="s">
        <v>404</v>
      </c>
      <c r="C6146" s="4">
        <v>5938.0895999999993</v>
      </c>
    </row>
    <row r="6147" spans="2:3" x14ac:dyDescent="0.25">
      <c r="B6147" s="2" t="s">
        <v>2452</v>
      </c>
      <c r="C6147" s="4">
        <v>5926.5921999999991</v>
      </c>
    </row>
    <row r="6148" spans="2:3" x14ac:dyDescent="0.25">
      <c r="B6148" s="2" t="s">
        <v>2655</v>
      </c>
      <c r="C6148" s="4">
        <v>5925.8321999999998</v>
      </c>
    </row>
    <row r="6149" spans="2:3" x14ac:dyDescent="0.25">
      <c r="B6149" s="2" t="s">
        <v>1685</v>
      </c>
      <c r="C6149" s="4">
        <v>5925.6679999999997</v>
      </c>
    </row>
    <row r="6150" spans="2:3" x14ac:dyDescent="0.25">
      <c r="B6150" s="2" t="s">
        <v>6640</v>
      </c>
      <c r="C6150" s="4">
        <v>5922.7798000000003</v>
      </c>
    </row>
    <row r="6151" spans="2:3" x14ac:dyDescent="0.25">
      <c r="B6151" s="2" t="s">
        <v>2559</v>
      </c>
      <c r="C6151" s="4">
        <v>5921.8244999999997</v>
      </c>
    </row>
    <row r="6152" spans="2:3" x14ac:dyDescent="0.25">
      <c r="B6152" s="2" t="s">
        <v>1289</v>
      </c>
      <c r="C6152" s="4">
        <v>5917.4348</v>
      </c>
    </row>
    <row r="6153" spans="2:3" x14ac:dyDescent="0.25">
      <c r="B6153" s="2" t="s">
        <v>2252</v>
      </c>
      <c r="C6153" s="4">
        <v>5913.3325999999997</v>
      </c>
    </row>
    <row r="6154" spans="2:3" x14ac:dyDescent="0.25">
      <c r="B6154" s="2" t="s">
        <v>6641</v>
      </c>
      <c r="C6154" s="4">
        <v>5911.3606</v>
      </c>
    </row>
    <row r="6155" spans="2:3" x14ac:dyDescent="0.25">
      <c r="B6155" s="2" t="s">
        <v>6642</v>
      </c>
      <c r="C6155" s="4">
        <v>5907.0392000000011</v>
      </c>
    </row>
    <row r="6156" spans="2:3" x14ac:dyDescent="0.25">
      <c r="B6156" s="2" t="s">
        <v>630</v>
      </c>
      <c r="C6156" s="4">
        <v>5900.1938</v>
      </c>
    </row>
    <row r="6157" spans="2:3" x14ac:dyDescent="0.25">
      <c r="B6157" s="2" t="s">
        <v>6643</v>
      </c>
      <c r="C6157" s="4">
        <v>5895.7859000000008</v>
      </c>
    </row>
    <row r="6158" spans="2:3" x14ac:dyDescent="0.25">
      <c r="B6158" s="2" t="s">
        <v>6644</v>
      </c>
      <c r="C6158" s="4">
        <v>5894.2298000000001</v>
      </c>
    </row>
    <row r="6159" spans="2:3" x14ac:dyDescent="0.25">
      <c r="B6159" s="2" t="s">
        <v>6645</v>
      </c>
      <c r="C6159" s="4">
        <v>5890.2912999999999</v>
      </c>
    </row>
    <row r="6160" spans="2:3" x14ac:dyDescent="0.25">
      <c r="B6160" s="2" t="s">
        <v>6646</v>
      </c>
      <c r="C6160" s="4">
        <v>5888.4880000000003</v>
      </c>
    </row>
    <row r="6161" spans="2:3" x14ac:dyDescent="0.25">
      <c r="B6161" s="2" t="s">
        <v>6647</v>
      </c>
      <c r="C6161" s="4">
        <v>5880.1336999999994</v>
      </c>
    </row>
    <row r="6162" spans="2:3" x14ac:dyDescent="0.25">
      <c r="B6162" s="2" t="s">
        <v>2289</v>
      </c>
      <c r="C6162" s="4">
        <v>5879.4908000000005</v>
      </c>
    </row>
    <row r="6163" spans="2:3" x14ac:dyDescent="0.25">
      <c r="B6163" s="2" t="s">
        <v>6648</v>
      </c>
      <c r="C6163" s="4">
        <v>5876.1683000000003</v>
      </c>
    </row>
    <row r="6164" spans="2:3" x14ac:dyDescent="0.25">
      <c r="B6164" s="2" t="s">
        <v>6649</v>
      </c>
      <c r="C6164" s="4">
        <v>5875.8235000000004</v>
      </c>
    </row>
    <row r="6165" spans="2:3" x14ac:dyDescent="0.25">
      <c r="B6165" s="2" t="s">
        <v>6650</v>
      </c>
      <c r="C6165" s="4">
        <v>5875.3415999999997</v>
      </c>
    </row>
    <row r="6166" spans="2:3" x14ac:dyDescent="0.25">
      <c r="B6166" s="2" t="s">
        <v>6651</v>
      </c>
      <c r="C6166" s="4">
        <v>5871.9912999999997</v>
      </c>
    </row>
    <row r="6167" spans="2:3" x14ac:dyDescent="0.25">
      <c r="B6167" s="2" t="s">
        <v>6652</v>
      </c>
      <c r="C6167" s="4">
        <v>5869.6842999999999</v>
      </c>
    </row>
    <row r="6168" spans="2:3" x14ac:dyDescent="0.25">
      <c r="B6168" s="2" t="s">
        <v>537</v>
      </c>
      <c r="C6168" s="4">
        <v>5863.1653999999999</v>
      </c>
    </row>
    <row r="6169" spans="2:3" x14ac:dyDescent="0.25">
      <c r="B6169" s="2" t="s">
        <v>6653</v>
      </c>
      <c r="C6169" s="4">
        <v>5858.6738999999989</v>
      </c>
    </row>
    <row r="6170" spans="2:3" x14ac:dyDescent="0.25">
      <c r="B6170" s="2" t="s">
        <v>1664</v>
      </c>
      <c r="C6170" s="4">
        <v>5857.7064999999993</v>
      </c>
    </row>
    <row r="6171" spans="2:3" x14ac:dyDescent="0.25">
      <c r="B6171" s="2" t="s">
        <v>6654</v>
      </c>
      <c r="C6171" s="4">
        <v>5857.0686999999998</v>
      </c>
    </row>
    <row r="6172" spans="2:3" x14ac:dyDescent="0.25">
      <c r="B6172" s="2" t="s">
        <v>6655</v>
      </c>
      <c r="C6172" s="4">
        <v>5856.6061</v>
      </c>
    </row>
    <row r="6173" spans="2:3" x14ac:dyDescent="0.25">
      <c r="B6173" s="2" t="s">
        <v>6656</v>
      </c>
      <c r="C6173" s="4">
        <v>5851.0680999999995</v>
      </c>
    </row>
    <row r="6174" spans="2:3" x14ac:dyDescent="0.25">
      <c r="B6174" s="2" t="s">
        <v>6657</v>
      </c>
      <c r="C6174" s="4">
        <v>5848.8739999999998</v>
      </c>
    </row>
    <row r="6175" spans="2:3" x14ac:dyDescent="0.25">
      <c r="B6175" s="2" t="s">
        <v>145</v>
      </c>
      <c r="C6175" s="4">
        <v>5848.4908999999998</v>
      </c>
    </row>
    <row r="6176" spans="2:3" x14ac:dyDescent="0.25">
      <c r="B6176" s="2" t="s">
        <v>6658</v>
      </c>
      <c r="C6176" s="4">
        <v>5842.7548000000006</v>
      </c>
    </row>
    <row r="6177" spans="2:3" x14ac:dyDescent="0.25">
      <c r="B6177" s="2" t="s">
        <v>6659</v>
      </c>
      <c r="C6177" s="4">
        <v>5841.1313</v>
      </c>
    </row>
    <row r="6178" spans="2:3" x14ac:dyDescent="0.25">
      <c r="B6178" s="2" t="s">
        <v>6660</v>
      </c>
      <c r="C6178" s="4">
        <v>5838.3103999999994</v>
      </c>
    </row>
    <row r="6179" spans="2:3" x14ac:dyDescent="0.25">
      <c r="B6179" s="2" t="s">
        <v>6661</v>
      </c>
      <c r="C6179" s="4">
        <v>5834.9071000000004</v>
      </c>
    </row>
    <row r="6180" spans="2:3" x14ac:dyDescent="0.25">
      <c r="B6180" s="2" t="s">
        <v>6662</v>
      </c>
      <c r="C6180" s="4">
        <v>5829.1643999999997</v>
      </c>
    </row>
    <row r="6181" spans="2:3" x14ac:dyDescent="0.25">
      <c r="B6181" s="2" t="s">
        <v>6663</v>
      </c>
      <c r="C6181" s="4">
        <v>5828.9628999999995</v>
      </c>
    </row>
    <row r="6182" spans="2:3" x14ac:dyDescent="0.25">
      <c r="B6182" s="2" t="s">
        <v>6664</v>
      </c>
      <c r="C6182" s="4">
        <v>5825.2217999999993</v>
      </c>
    </row>
    <row r="6183" spans="2:3" x14ac:dyDescent="0.25">
      <c r="B6183" s="2" t="s">
        <v>6665</v>
      </c>
      <c r="C6183" s="4">
        <v>5820.67</v>
      </c>
    </row>
    <row r="6184" spans="2:3" x14ac:dyDescent="0.25">
      <c r="B6184" s="2" t="s">
        <v>6666</v>
      </c>
      <c r="C6184" s="4">
        <v>5816.2424999999994</v>
      </c>
    </row>
    <row r="6185" spans="2:3" x14ac:dyDescent="0.25">
      <c r="B6185" s="2" t="s">
        <v>6667</v>
      </c>
      <c r="C6185" s="4">
        <v>5815.7025999999996</v>
      </c>
    </row>
    <row r="6186" spans="2:3" x14ac:dyDescent="0.25">
      <c r="B6186" s="2" t="s">
        <v>6668</v>
      </c>
      <c r="C6186" s="4">
        <v>5813.8148000000001</v>
      </c>
    </row>
    <row r="6187" spans="2:3" x14ac:dyDescent="0.25">
      <c r="B6187" s="2" t="s">
        <v>6669</v>
      </c>
      <c r="C6187" s="4">
        <v>5813.2487000000001</v>
      </c>
    </row>
    <row r="6188" spans="2:3" x14ac:dyDescent="0.25">
      <c r="B6188" s="2" t="s">
        <v>6670</v>
      </c>
      <c r="C6188" s="4">
        <v>5812.7865000000002</v>
      </c>
    </row>
    <row r="6189" spans="2:3" x14ac:dyDescent="0.25">
      <c r="B6189" s="2" t="s">
        <v>6671</v>
      </c>
      <c r="C6189" s="4">
        <v>5811.5426000000007</v>
      </c>
    </row>
    <row r="6190" spans="2:3" x14ac:dyDescent="0.25">
      <c r="B6190" s="2" t="s">
        <v>6672</v>
      </c>
      <c r="C6190" s="4">
        <v>5807.5293999999994</v>
      </c>
    </row>
    <row r="6191" spans="2:3" x14ac:dyDescent="0.25">
      <c r="B6191" s="2" t="s">
        <v>6673</v>
      </c>
      <c r="C6191" s="4">
        <v>5807.0591999999997</v>
      </c>
    </row>
    <row r="6192" spans="2:3" x14ac:dyDescent="0.25">
      <c r="B6192" s="2" t="s">
        <v>6674</v>
      </c>
      <c r="C6192" s="4">
        <v>5805.7316000000001</v>
      </c>
    </row>
    <row r="6193" spans="2:3" x14ac:dyDescent="0.25">
      <c r="B6193" s="2" t="s">
        <v>6675</v>
      </c>
      <c r="C6193" s="4">
        <v>5803.6985000000004</v>
      </c>
    </row>
    <row r="6194" spans="2:3" x14ac:dyDescent="0.25">
      <c r="B6194" s="2" t="s">
        <v>6676</v>
      </c>
      <c r="C6194" s="4">
        <v>5796.8845000000001</v>
      </c>
    </row>
    <row r="6195" spans="2:3" x14ac:dyDescent="0.25">
      <c r="B6195" s="2" t="s">
        <v>1027</v>
      </c>
      <c r="C6195" s="4">
        <v>5796.4395999999997</v>
      </c>
    </row>
    <row r="6196" spans="2:3" x14ac:dyDescent="0.25">
      <c r="B6196" s="2" t="s">
        <v>6677</v>
      </c>
      <c r="C6196" s="4">
        <v>5789.1008000000002</v>
      </c>
    </row>
    <row r="6197" spans="2:3" x14ac:dyDescent="0.25">
      <c r="B6197" s="2" t="s">
        <v>6678</v>
      </c>
      <c r="C6197" s="4">
        <v>5787.5075999999999</v>
      </c>
    </row>
    <row r="6198" spans="2:3" x14ac:dyDescent="0.25">
      <c r="B6198" s="2" t="s">
        <v>6679</v>
      </c>
      <c r="C6198" s="4">
        <v>5785.357</v>
      </c>
    </row>
    <row r="6199" spans="2:3" x14ac:dyDescent="0.25">
      <c r="B6199" s="2" t="s">
        <v>6680</v>
      </c>
      <c r="C6199" s="4">
        <v>5785.1554999999998</v>
      </c>
    </row>
    <row r="6200" spans="2:3" x14ac:dyDescent="0.25">
      <c r="B6200" s="2" t="s">
        <v>2270</v>
      </c>
      <c r="C6200" s="4">
        <v>5783.6352999999999</v>
      </c>
    </row>
    <row r="6201" spans="2:3" x14ac:dyDescent="0.25">
      <c r="B6201" s="2" t="s">
        <v>6681</v>
      </c>
      <c r="C6201" s="4">
        <v>5780.9709000000003</v>
      </c>
    </row>
    <row r="6202" spans="2:3" x14ac:dyDescent="0.25">
      <c r="B6202" s="2" t="s">
        <v>6682</v>
      </c>
      <c r="C6202" s="4">
        <v>5769.4539000000004</v>
      </c>
    </row>
    <row r="6203" spans="2:3" x14ac:dyDescent="0.25">
      <c r="B6203" s="2" t="s">
        <v>6683</v>
      </c>
      <c r="C6203" s="4">
        <v>5769.4539000000004</v>
      </c>
    </row>
    <row r="6204" spans="2:3" x14ac:dyDescent="0.25">
      <c r="B6204" s="2" t="s">
        <v>6684</v>
      </c>
      <c r="C6204" s="4">
        <v>5768.1010999999999</v>
      </c>
    </row>
    <row r="6205" spans="2:3" x14ac:dyDescent="0.25">
      <c r="B6205" s="2" t="s">
        <v>1865</v>
      </c>
      <c r="C6205" s="4">
        <v>5767.6141000000007</v>
      </c>
    </row>
    <row r="6206" spans="2:3" x14ac:dyDescent="0.25">
      <c r="B6206" s="2" t="s">
        <v>6685</v>
      </c>
      <c r="C6206" s="4">
        <v>5766.3185999999996</v>
      </c>
    </row>
    <row r="6207" spans="2:3" x14ac:dyDescent="0.25">
      <c r="B6207" s="2" t="s">
        <v>1682</v>
      </c>
      <c r="C6207" s="4">
        <v>5764.4122000000007</v>
      </c>
    </row>
    <row r="6208" spans="2:3" x14ac:dyDescent="0.25">
      <c r="B6208" s="2" t="s">
        <v>6686</v>
      </c>
      <c r="C6208" s="4">
        <v>5762.2088999999996</v>
      </c>
    </row>
    <row r="6209" spans="2:3" x14ac:dyDescent="0.25">
      <c r="B6209" s="2" t="s">
        <v>6687</v>
      </c>
      <c r="C6209" s="4">
        <v>5761.2313000000004</v>
      </c>
    </row>
    <row r="6210" spans="2:3" x14ac:dyDescent="0.25">
      <c r="B6210" s="2" t="s">
        <v>955</v>
      </c>
      <c r="C6210" s="4">
        <v>5758.9066999999995</v>
      </c>
    </row>
    <row r="6211" spans="2:3" x14ac:dyDescent="0.25">
      <c r="B6211" s="2" t="s">
        <v>6688</v>
      </c>
      <c r="C6211" s="4">
        <v>5753.1715999999997</v>
      </c>
    </row>
    <row r="6212" spans="2:3" x14ac:dyDescent="0.25">
      <c r="B6212" s="2" t="s">
        <v>6689</v>
      </c>
      <c r="C6212" s="4">
        <v>5749.5262000000002</v>
      </c>
    </row>
    <row r="6213" spans="2:3" x14ac:dyDescent="0.25">
      <c r="B6213" s="2" t="s">
        <v>6690</v>
      </c>
      <c r="C6213" s="4">
        <v>5749.0025999999998</v>
      </c>
    </row>
    <row r="6214" spans="2:3" x14ac:dyDescent="0.25">
      <c r="B6214" s="2" t="s">
        <v>1297</v>
      </c>
      <c r="C6214" s="4">
        <v>5742.674</v>
      </c>
    </row>
    <row r="6215" spans="2:3" x14ac:dyDescent="0.25">
      <c r="B6215" s="2" t="s">
        <v>6691</v>
      </c>
      <c r="C6215" s="4">
        <v>5741.5495999999994</v>
      </c>
    </row>
    <row r="6216" spans="2:3" x14ac:dyDescent="0.25">
      <c r="B6216" s="2" t="s">
        <v>6692</v>
      </c>
      <c r="C6216" s="4">
        <v>5738.7855</v>
      </c>
    </row>
    <row r="6217" spans="2:3" x14ac:dyDescent="0.25">
      <c r="B6217" s="2" t="s">
        <v>608</v>
      </c>
      <c r="C6217" s="4">
        <v>5734.3602999999994</v>
      </c>
    </row>
    <row r="6218" spans="2:3" x14ac:dyDescent="0.25">
      <c r="B6218" s="2" t="s">
        <v>6693</v>
      </c>
      <c r="C6218" s="4">
        <v>5732.9805999999999</v>
      </c>
    </row>
    <row r="6219" spans="2:3" x14ac:dyDescent="0.25">
      <c r="B6219" s="2" t="s">
        <v>6694</v>
      </c>
      <c r="C6219" s="4">
        <v>5731.9760999999999</v>
      </c>
    </row>
    <row r="6220" spans="2:3" x14ac:dyDescent="0.25">
      <c r="B6220" s="2" t="s">
        <v>6695</v>
      </c>
      <c r="C6220" s="4">
        <v>5728.0446000000002</v>
      </c>
    </row>
    <row r="6221" spans="2:3" x14ac:dyDescent="0.25">
      <c r="B6221" s="2" t="s">
        <v>6696</v>
      </c>
      <c r="C6221" s="4">
        <v>5721.3822</v>
      </c>
    </row>
    <row r="6222" spans="2:3" x14ac:dyDescent="0.25">
      <c r="B6222" s="2" t="s">
        <v>6697</v>
      </c>
      <c r="C6222" s="4">
        <v>5721.3822</v>
      </c>
    </row>
    <row r="6223" spans="2:3" x14ac:dyDescent="0.25">
      <c r="B6223" s="2" t="s">
        <v>1177</v>
      </c>
      <c r="C6223" s="4">
        <v>5721.3822</v>
      </c>
    </row>
    <row r="6224" spans="2:3" x14ac:dyDescent="0.25">
      <c r="B6224" s="2" t="s">
        <v>6698</v>
      </c>
      <c r="C6224" s="4">
        <v>5721.3822</v>
      </c>
    </row>
    <row r="6225" spans="2:3" x14ac:dyDescent="0.25">
      <c r="B6225" s="2" t="s">
        <v>6699</v>
      </c>
      <c r="C6225" s="4">
        <v>5721.3822</v>
      </c>
    </row>
    <row r="6226" spans="2:3" x14ac:dyDescent="0.25">
      <c r="B6226" s="2" t="s">
        <v>6700</v>
      </c>
      <c r="C6226" s="4">
        <v>5721.3822</v>
      </c>
    </row>
    <row r="6227" spans="2:3" x14ac:dyDescent="0.25">
      <c r="B6227" s="2" t="s">
        <v>235</v>
      </c>
      <c r="C6227" s="4">
        <v>5721.3822</v>
      </c>
    </row>
    <row r="6228" spans="2:3" x14ac:dyDescent="0.25">
      <c r="B6228" s="2" t="s">
        <v>6701</v>
      </c>
      <c r="C6228" s="4">
        <v>5720.4483</v>
      </c>
    </row>
    <row r="6229" spans="2:3" x14ac:dyDescent="0.25">
      <c r="B6229" s="2" t="s">
        <v>881</v>
      </c>
      <c r="C6229" s="4">
        <v>5719.3554999999997</v>
      </c>
    </row>
    <row r="6230" spans="2:3" x14ac:dyDescent="0.25">
      <c r="B6230" s="2" t="s">
        <v>6702</v>
      </c>
      <c r="C6230" s="4">
        <v>5716.2073</v>
      </c>
    </row>
    <row r="6231" spans="2:3" x14ac:dyDescent="0.25">
      <c r="B6231" s="2" t="s">
        <v>6703</v>
      </c>
      <c r="C6231" s="4">
        <v>5715.2404999999999</v>
      </c>
    </row>
    <row r="6232" spans="2:3" x14ac:dyDescent="0.25">
      <c r="B6232" s="2" t="s">
        <v>426</v>
      </c>
      <c r="C6232" s="4">
        <v>5709.0408000000007</v>
      </c>
    </row>
    <row r="6233" spans="2:3" x14ac:dyDescent="0.25">
      <c r="B6233" s="2" t="s">
        <v>6704</v>
      </c>
      <c r="C6233" s="4">
        <v>5708.3181999999997</v>
      </c>
    </row>
    <row r="6234" spans="2:3" x14ac:dyDescent="0.25">
      <c r="B6234" s="2" t="s">
        <v>6705</v>
      </c>
      <c r="C6234" s="4">
        <v>5703.8463999999994</v>
      </c>
    </row>
    <row r="6235" spans="2:3" x14ac:dyDescent="0.25">
      <c r="B6235" s="2" t="s">
        <v>6706</v>
      </c>
      <c r="C6235" s="4">
        <v>5703.7428</v>
      </c>
    </row>
    <row r="6236" spans="2:3" x14ac:dyDescent="0.25">
      <c r="B6236" s="2" t="s">
        <v>6707</v>
      </c>
      <c r="C6236" s="4">
        <v>5703.7428</v>
      </c>
    </row>
    <row r="6237" spans="2:3" x14ac:dyDescent="0.25">
      <c r="B6237" s="2" t="s">
        <v>6708</v>
      </c>
      <c r="C6237" s="4">
        <v>5703.7428</v>
      </c>
    </row>
    <row r="6238" spans="2:3" x14ac:dyDescent="0.25">
      <c r="B6238" s="2" t="s">
        <v>6709</v>
      </c>
      <c r="C6238" s="4">
        <v>5703.7428</v>
      </c>
    </row>
    <row r="6239" spans="2:3" x14ac:dyDescent="0.25">
      <c r="B6239" s="2" t="s">
        <v>6710</v>
      </c>
      <c r="C6239" s="4">
        <v>5703.7428</v>
      </c>
    </row>
    <row r="6240" spans="2:3" x14ac:dyDescent="0.25">
      <c r="B6240" s="2" t="s">
        <v>6711</v>
      </c>
      <c r="C6240" s="4">
        <v>5701.3418000000001</v>
      </c>
    </row>
    <row r="6241" spans="2:3" x14ac:dyDescent="0.25">
      <c r="B6241" s="2" t="s">
        <v>6712</v>
      </c>
      <c r="C6241" s="4">
        <v>5699.9255999999996</v>
      </c>
    </row>
    <row r="6242" spans="2:3" x14ac:dyDescent="0.25">
      <c r="B6242" s="2" t="s">
        <v>1707</v>
      </c>
      <c r="C6242" s="4">
        <v>5691.1208999999999</v>
      </c>
    </row>
    <row r="6243" spans="2:3" x14ac:dyDescent="0.25">
      <c r="B6243" s="2" t="s">
        <v>6713</v>
      </c>
      <c r="C6243" s="4">
        <v>5690.5991999999997</v>
      </c>
    </row>
    <row r="6244" spans="2:3" x14ac:dyDescent="0.25">
      <c r="B6244" s="2" t="s">
        <v>6714</v>
      </c>
      <c r="C6244" s="4">
        <v>5689.8427000000001</v>
      </c>
    </row>
    <row r="6245" spans="2:3" x14ac:dyDescent="0.25">
      <c r="B6245" s="2" t="s">
        <v>6715</v>
      </c>
      <c r="C6245" s="4">
        <v>5688.9544999999998</v>
      </c>
    </row>
    <row r="6246" spans="2:3" x14ac:dyDescent="0.25">
      <c r="B6246" s="2" t="s">
        <v>6716</v>
      </c>
      <c r="C6246" s="4">
        <v>5681.2694999999994</v>
      </c>
    </row>
    <row r="6247" spans="2:3" x14ac:dyDescent="0.25">
      <c r="B6247" s="2" t="s">
        <v>6717</v>
      </c>
      <c r="C6247" s="4">
        <v>5677.0400999999993</v>
      </c>
    </row>
    <row r="6248" spans="2:3" x14ac:dyDescent="0.25">
      <c r="B6248" s="2" t="s">
        <v>6718</v>
      </c>
      <c r="C6248" s="4">
        <v>5675.8384999999998</v>
      </c>
    </row>
    <row r="6249" spans="2:3" x14ac:dyDescent="0.25">
      <c r="B6249" s="2" t="s">
        <v>827</v>
      </c>
      <c r="C6249" s="4">
        <v>5675.0361000000003</v>
      </c>
    </row>
    <row r="6250" spans="2:3" x14ac:dyDescent="0.25">
      <c r="B6250" s="2" t="s">
        <v>331</v>
      </c>
      <c r="C6250" s="4">
        <v>5669.9061000000011</v>
      </c>
    </row>
    <row r="6251" spans="2:3" x14ac:dyDescent="0.25">
      <c r="B6251" s="2" t="s">
        <v>6719</v>
      </c>
      <c r="C6251" s="4">
        <v>5666.7008999999998</v>
      </c>
    </row>
    <row r="6252" spans="2:3" x14ac:dyDescent="0.25">
      <c r="B6252" s="2" t="s">
        <v>1875</v>
      </c>
      <c r="C6252" s="4">
        <v>5666.6254000000008</v>
      </c>
    </row>
    <row r="6253" spans="2:3" x14ac:dyDescent="0.25">
      <c r="B6253" s="2" t="s">
        <v>6720</v>
      </c>
      <c r="C6253" s="4">
        <v>5660.0798999999997</v>
      </c>
    </row>
    <row r="6254" spans="2:3" x14ac:dyDescent="0.25">
      <c r="B6254" s="2" t="s">
        <v>6721</v>
      </c>
      <c r="C6254" s="4">
        <v>5659.7291999999998</v>
      </c>
    </row>
    <row r="6255" spans="2:3" x14ac:dyDescent="0.25">
      <c r="B6255" s="2" t="s">
        <v>2011</v>
      </c>
      <c r="C6255" s="4">
        <v>5659.7291999999998</v>
      </c>
    </row>
    <row r="6256" spans="2:3" x14ac:dyDescent="0.25">
      <c r="B6256" s="2" t="s">
        <v>6722</v>
      </c>
      <c r="C6256" s="4">
        <v>5659.7291999999998</v>
      </c>
    </row>
    <row r="6257" spans="2:3" x14ac:dyDescent="0.25">
      <c r="B6257" s="2" t="s">
        <v>6723</v>
      </c>
      <c r="C6257" s="4">
        <v>5659.7291999999998</v>
      </c>
    </row>
    <row r="6258" spans="2:3" x14ac:dyDescent="0.25">
      <c r="B6258" s="2" t="s">
        <v>6724</v>
      </c>
      <c r="C6258" s="4">
        <v>5659.7291999999998</v>
      </c>
    </row>
    <row r="6259" spans="2:3" x14ac:dyDescent="0.25">
      <c r="B6259" s="2" t="s">
        <v>6725</v>
      </c>
      <c r="C6259" s="4">
        <v>5659.7291999999998</v>
      </c>
    </row>
    <row r="6260" spans="2:3" x14ac:dyDescent="0.25">
      <c r="B6260" s="2" t="s">
        <v>6726</v>
      </c>
      <c r="C6260" s="4">
        <v>5659.7291999999998</v>
      </c>
    </row>
    <row r="6261" spans="2:3" x14ac:dyDescent="0.25">
      <c r="B6261" s="2" t="s">
        <v>6727</v>
      </c>
      <c r="C6261" s="4">
        <v>5659.7291999999998</v>
      </c>
    </row>
    <row r="6262" spans="2:3" x14ac:dyDescent="0.25">
      <c r="B6262" s="2" t="s">
        <v>6728</v>
      </c>
      <c r="C6262" s="4">
        <v>5655.3226000000004</v>
      </c>
    </row>
    <row r="6263" spans="2:3" x14ac:dyDescent="0.25">
      <c r="B6263" s="2" t="s">
        <v>6729</v>
      </c>
      <c r="C6263" s="4">
        <v>5652.9323999999997</v>
      </c>
    </row>
    <row r="6264" spans="2:3" x14ac:dyDescent="0.25">
      <c r="B6264" s="2" t="s">
        <v>6730</v>
      </c>
      <c r="C6264" s="4">
        <v>5642.5194000000001</v>
      </c>
    </row>
    <row r="6265" spans="2:3" x14ac:dyDescent="0.25">
      <c r="B6265" s="2" t="s">
        <v>6731</v>
      </c>
      <c r="C6265" s="4">
        <v>5640.8261999999995</v>
      </c>
    </row>
    <row r="6266" spans="2:3" x14ac:dyDescent="0.25">
      <c r="B6266" s="2" t="s">
        <v>6732</v>
      </c>
      <c r="C6266" s="4">
        <v>5639.2281999999996</v>
      </c>
    </row>
    <row r="6267" spans="2:3" x14ac:dyDescent="0.25">
      <c r="B6267" s="2" t="s">
        <v>6733</v>
      </c>
      <c r="C6267" s="4">
        <v>5638.7809999999999</v>
      </c>
    </row>
    <row r="6268" spans="2:3" x14ac:dyDescent="0.25">
      <c r="B6268" s="2" t="s">
        <v>1347</v>
      </c>
      <c r="C6268" s="4">
        <v>5638.1071000000002</v>
      </c>
    </row>
    <row r="6269" spans="2:3" x14ac:dyDescent="0.25">
      <c r="B6269" s="2" t="s">
        <v>6734</v>
      </c>
      <c r="C6269" s="4">
        <v>5631.8296</v>
      </c>
    </row>
    <row r="6270" spans="2:3" x14ac:dyDescent="0.25">
      <c r="B6270" s="2" t="s">
        <v>6735</v>
      </c>
      <c r="C6270" s="4">
        <v>5629.3846000000003</v>
      </c>
    </row>
    <row r="6271" spans="2:3" x14ac:dyDescent="0.25">
      <c r="B6271" s="2" t="s">
        <v>947</v>
      </c>
      <c r="C6271" s="4">
        <v>5629.3846000000003</v>
      </c>
    </row>
    <row r="6272" spans="2:3" x14ac:dyDescent="0.25">
      <c r="B6272" s="2" t="s">
        <v>6736</v>
      </c>
      <c r="C6272" s="4">
        <v>5628.3854999999994</v>
      </c>
    </row>
    <row r="6273" spans="2:3" x14ac:dyDescent="0.25">
      <c r="B6273" s="2" t="s">
        <v>6737</v>
      </c>
      <c r="C6273" s="4">
        <v>5627.9031999999997</v>
      </c>
    </row>
    <row r="6274" spans="2:3" x14ac:dyDescent="0.25">
      <c r="B6274" s="2" t="s">
        <v>6738</v>
      </c>
      <c r="C6274" s="4">
        <v>5627.9031999999997</v>
      </c>
    </row>
    <row r="6275" spans="2:3" x14ac:dyDescent="0.25">
      <c r="B6275" s="2" t="s">
        <v>6739</v>
      </c>
      <c r="C6275" s="4">
        <v>5627.9031999999997</v>
      </c>
    </row>
    <row r="6276" spans="2:3" x14ac:dyDescent="0.25">
      <c r="B6276" s="2" t="s">
        <v>2274</v>
      </c>
      <c r="C6276" s="4">
        <v>5627.9031999999997</v>
      </c>
    </row>
    <row r="6277" spans="2:3" x14ac:dyDescent="0.25">
      <c r="B6277" s="2" t="s">
        <v>2232</v>
      </c>
      <c r="C6277" s="4">
        <v>5627.9031999999997</v>
      </c>
    </row>
    <row r="6278" spans="2:3" x14ac:dyDescent="0.25">
      <c r="B6278" s="2" t="s">
        <v>1905</v>
      </c>
      <c r="C6278" s="4">
        <v>5627.9031999999997</v>
      </c>
    </row>
    <row r="6279" spans="2:3" x14ac:dyDescent="0.25">
      <c r="B6279" s="2" t="s">
        <v>6740</v>
      </c>
      <c r="C6279" s="4">
        <v>5627.9031999999997</v>
      </c>
    </row>
    <row r="6280" spans="2:3" x14ac:dyDescent="0.25">
      <c r="B6280" s="2" t="s">
        <v>6741</v>
      </c>
      <c r="C6280" s="4">
        <v>5627.9031999999997</v>
      </c>
    </row>
    <row r="6281" spans="2:3" x14ac:dyDescent="0.25">
      <c r="B6281" s="2" t="s">
        <v>1169</v>
      </c>
      <c r="C6281" s="4">
        <v>5627.9031999999997</v>
      </c>
    </row>
    <row r="6282" spans="2:3" x14ac:dyDescent="0.25">
      <c r="B6282" s="2" t="s">
        <v>6742</v>
      </c>
      <c r="C6282" s="4">
        <v>5627.9031999999997</v>
      </c>
    </row>
    <row r="6283" spans="2:3" x14ac:dyDescent="0.25">
      <c r="B6283" s="2" t="s">
        <v>6743</v>
      </c>
      <c r="C6283" s="4">
        <v>5627.9031999999997</v>
      </c>
    </row>
    <row r="6284" spans="2:3" x14ac:dyDescent="0.25">
      <c r="B6284" s="2" t="s">
        <v>914</v>
      </c>
      <c r="C6284" s="4">
        <v>5627.9031999999997</v>
      </c>
    </row>
    <row r="6285" spans="2:3" x14ac:dyDescent="0.25">
      <c r="B6285" s="2" t="s">
        <v>6744</v>
      </c>
      <c r="C6285" s="4">
        <v>5627.9031999999997</v>
      </c>
    </row>
    <row r="6286" spans="2:3" x14ac:dyDescent="0.25">
      <c r="B6286" s="2" t="s">
        <v>6745</v>
      </c>
      <c r="C6286" s="4">
        <v>5627.9031999999997</v>
      </c>
    </row>
    <row r="6287" spans="2:3" x14ac:dyDescent="0.25">
      <c r="B6287" s="2" t="s">
        <v>1993</v>
      </c>
      <c r="C6287" s="4">
        <v>5625.4533999999994</v>
      </c>
    </row>
    <row r="6288" spans="2:3" x14ac:dyDescent="0.25">
      <c r="B6288" s="2" t="s">
        <v>6746</v>
      </c>
      <c r="C6288" s="4">
        <v>5625.1009000000004</v>
      </c>
    </row>
    <row r="6289" spans="2:3" x14ac:dyDescent="0.25">
      <c r="B6289" s="2" t="s">
        <v>6747</v>
      </c>
      <c r="C6289" s="4">
        <v>5624.8351999999995</v>
      </c>
    </row>
    <row r="6290" spans="2:3" x14ac:dyDescent="0.25">
      <c r="B6290" s="2" t="s">
        <v>960</v>
      </c>
      <c r="C6290" s="4">
        <v>5624.6446000000005</v>
      </c>
    </row>
    <row r="6291" spans="2:3" x14ac:dyDescent="0.25">
      <c r="B6291" s="2" t="s">
        <v>6748</v>
      </c>
      <c r="C6291" s="4">
        <v>5623.8085000000001</v>
      </c>
    </row>
    <row r="6292" spans="2:3" x14ac:dyDescent="0.25">
      <c r="B6292" s="2" t="s">
        <v>6749</v>
      </c>
      <c r="C6292" s="4">
        <v>5623.0772000000006</v>
      </c>
    </row>
    <row r="6293" spans="2:3" x14ac:dyDescent="0.25">
      <c r="B6293" s="2" t="s">
        <v>6750</v>
      </c>
      <c r="C6293" s="4">
        <v>5622.9119999999994</v>
      </c>
    </row>
    <row r="6294" spans="2:3" x14ac:dyDescent="0.25">
      <c r="B6294" s="2" t="s">
        <v>6751</v>
      </c>
      <c r="C6294" s="4">
        <v>5618.1040000000003</v>
      </c>
    </row>
    <row r="6295" spans="2:3" x14ac:dyDescent="0.25">
      <c r="B6295" s="2" t="s">
        <v>1472</v>
      </c>
      <c r="C6295" s="4">
        <v>5615.3894999999993</v>
      </c>
    </row>
    <row r="6296" spans="2:3" x14ac:dyDescent="0.25">
      <c r="B6296" s="2" t="s">
        <v>6752</v>
      </c>
      <c r="C6296" s="4">
        <v>5612.5030999999999</v>
      </c>
    </row>
    <row r="6297" spans="2:3" x14ac:dyDescent="0.25">
      <c r="B6297" s="2" t="s">
        <v>1050</v>
      </c>
      <c r="C6297" s="4">
        <v>5611.777</v>
      </c>
    </row>
    <row r="6298" spans="2:3" x14ac:dyDescent="0.25">
      <c r="B6298" s="2" t="s">
        <v>6753</v>
      </c>
      <c r="C6298" s="4">
        <v>5609.5306</v>
      </c>
    </row>
    <row r="6299" spans="2:3" x14ac:dyDescent="0.25">
      <c r="B6299" s="2" t="s">
        <v>353</v>
      </c>
      <c r="C6299" s="4">
        <v>5606.9159999999993</v>
      </c>
    </row>
    <row r="6300" spans="2:3" x14ac:dyDescent="0.25">
      <c r="B6300" s="2" t="s">
        <v>6754</v>
      </c>
      <c r="C6300" s="4">
        <v>5606.6748000000007</v>
      </c>
    </row>
    <row r="6301" spans="2:3" x14ac:dyDescent="0.25">
      <c r="B6301" s="2" t="s">
        <v>6755</v>
      </c>
      <c r="C6301" s="4">
        <v>5604.6233000000002</v>
      </c>
    </row>
    <row r="6302" spans="2:3" x14ac:dyDescent="0.25">
      <c r="B6302" s="2" t="s">
        <v>6756</v>
      </c>
      <c r="C6302" s="4">
        <v>5601.3761000000004</v>
      </c>
    </row>
    <row r="6303" spans="2:3" x14ac:dyDescent="0.25">
      <c r="B6303" s="2" t="s">
        <v>1443</v>
      </c>
      <c r="C6303" s="4">
        <v>5601.3761000000004</v>
      </c>
    </row>
    <row r="6304" spans="2:3" x14ac:dyDescent="0.25">
      <c r="B6304" s="2" t="s">
        <v>6757</v>
      </c>
      <c r="C6304" s="4">
        <v>5599.4708999999993</v>
      </c>
    </row>
    <row r="6305" spans="2:3" x14ac:dyDescent="0.25">
      <c r="B6305" s="2" t="s">
        <v>424</v>
      </c>
      <c r="C6305" s="4">
        <v>5599.2182999999995</v>
      </c>
    </row>
    <row r="6306" spans="2:3" x14ac:dyDescent="0.25">
      <c r="B6306" s="2" t="s">
        <v>1214</v>
      </c>
      <c r="C6306" s="4">
        <v>5581.2236000000003</v>
      </c>
    </row>
    <row r="6307" spans="2:3" x14ac:dyDescent="0.25">
      <c r="B6307" s="2" t="s">
        <v>6758</v>
      </c>
      <c r="C6307" s="4">
        <v>5577.9191999999994</v>
      </c>
    </row>
    <row r="6308" spans="2:3" x14ac:dyDescent="0.25">
      <c r="B6308" s="2" t="s">
        <v>6759</v>
      </c>
      <c r="C6308" s="4">
        <v>5577.4277999999995</v>
      </c>
    </row>
    <row r="6309" spans="2:3" x14ac:dyDescent="0.25">
      <c r="B6309" s="2" t="s">
        <v>6760</v>
      </c>
      <c r="C6309" s="4">
        <v>5569.8176000000003</v>
      </c>
    </row>
    <row r="6310" spans="2:3" x14ac:dyDescent="0.25">
      <c r="B6310" s="2" t="s">
        <v>6761</v>
      </c>
      <c r="C6310" s="4">
        <v>5569.1857</v>
      </c>
    </row>
    <row r="6311" spans="2:3" x14ac:dyDescent="0.25">
      <c r="B6311" s="2" t="s">
        <v>6762</v>
      </c>
      <c r="C6311" s="4">
        <v>5568.8814000000002</v>
      </c>
    </row>
    <row r="6312" spans="2:3" x14ac:dyDescent="0.25">
      <c r="B6312" s="2" t="s">
        <v>2048</v>
      </c>
      <c r="C6312" s="4">
        <v>5568.3913999999995</v>
      </c>
    </row>
    <row r="6313" spans="2:3" x14ac:dyDescent="0.25">
      <c r="B6313" s="2" t="s">
        <v>6763</v>
      </c>
      <c r="C6313" s="4">
        <v>5566.4389999999994</v>
      </c>
    </row>
    <row r="6314" spans="2:3" x14ac:dyDescent="0.25">
      <c r="B6314" s="2" t="s">
        <v>6764</v>
      </c>
      <c r="C6314" s="4">
        <v>5566.32</v>
      </c>
    </row>
    <row r="6315" spans="2:3" x14ac:dyDescent="0.25">
      <c r="B6315" s="2" t="s">
        <v>6765</v>
      </c>
      <c r="C6315" s="4">
        <v>5566.1184999999996</v>
      </c>
    </row>
    <row r="6316" spans="2:3" x14ac:dyDescent="0.25">
      <c r="B6316" s="2" t="s">
        <v>2176</v>
      </c>
      <c r="C6316" s="4">
        <v>5563.9258</v>
      </c>
    </row>
    <row r="6317" spans="2:3" x14ac:dyDescent="0.25">
      <c r="B6317" s="2" t="s">
        <v>6766</v>
      </c>
      <c r="C6317" s="4">
        <v>5549.4736000000003</v>
      </c>
    </row>
    <row r="6318" spans="2:3" x14ac:dyDescent="0.25">
      <c r="B6318" s="2" t="s">
        <v>2702</v>
      </c>
      <c r="C6318" s="4">
        <v>5547.3815999999997</v>
      </c>
    </row>
    <row r="6319" spans="2:3" x14ac:dyDescent="0.25">
      <c r="B6319" s="2" t="s">
        <v>1188</v>
      </c>
      <c r="C6319" s="4">
        <v>5547.3815999999997</v>
      </c>
    </row>
    <row r="6320" spans="2:3" x14ac:dyDescent="0.25">
      <c r="B6320" s="2" t="s">
        <v>6767</v>
      </c>
      <c r="C6320" s="4">
        <v>5545.3917000000001</v>
      </c>
    </row>
    <row r="6321" spans="2:3" x14ac:dyDescent="0.25">
      <c r="B6321" s="2" t="s">
        <v>1691</v>
      </c>
      <c r="C6321" s="4">
        <v>5544.9211999999998</v>
      </c>
    </row>
    <row r="6322" spans="2:3" x14ac:dyDescent="0.25">
      <c r="B6322" s="2" t="s">
        <v>6768</v>
      </c>
      <c r="C6322" s="4">
        <v>5543.5990000000002</v>
      </c>
    </row>
    <row r="6323" spans="2:3" x14ac:dyDescent="0.25">
      <c r="B6323" s="2" t="s">
        <v>443</v>
      </c>
      <c r="C6323" s="4">
        <v>5538.4966000000004</v>
      </c>
    </row>
    <row r="6324" spans="2:3" x14ac:dyDescent="0.25">
      <c r="B6324" s="2" t="s">
        <v>2632</v>
      </c>
      <c r="C6324" s="4">
        <v>5538.2919000000002</v>
      </c>
    </row>
    <row r="6325" spans="2:3" x14ac:dyDescent="0.25">
      <c r="B6325" s="2" t="s">
        <v>6769</v>
      </c>
      <c r="C6325" s="4">
        <v>5529.8416999999999</v>
      </c>
    </row>
    <row r="6326" spans="2:3" x14ac:dyDescent="0.25">
      <c r="B6326" s="2" t="s">
        <v>6770</v>
      </c>
      <c r="C6326" s="4">
        <v>5527.2388000000001</v>
      </c>
    </row>
    <row r="6327" spans="2:3" x14ac:dyDescent="0.25">
      <c r="B6327" s="2" t="s">
        <v>6771</v>
      </c>
      <c r="C6327" s="4">
        <v>5527.0178999999998</v>
      </c>
    </row>
    <row r="6328" spans="2:3" x14ac:dyDescent="0.25">
      <c r="B6328" s="2" t="s">
        <v>2325</v>
      </c>
      <c r="C6328" s="4">
        <v>5526.3181000000004</v>
      </c>
    </row>
    <row r="6329" spans="2:3" x14ac:dyDescent="0.25">
      <c r="B6329" s="2" t="s">
        <v>6772</v>
      </c>
      <c r="C6329" s="4">
        <v>5525.3364999999994</v>
      </c>
    </row>
    <row r="6330" spans="2:3" x14ac:dyDescent="0.25">
      <c r="B6330" s="2" t="s">
        <v>6773</v>
      </c>
      <c r="C6330" s="4">
        <v>5524.1273000000001</v>
      </c>
    </row>
    <row r="6331" spans="2:3" x14ac:dyDescent="0.25">
      <c r="B6331" s="2" t="s">
        <v>6774</v>
      </c>
      <c r="C6331" s="4">
        <v>5524.115499999999</v>
      </c>
    </row>
    <row r="6332" spans="2:3" x14ac:dyDescent="0.25">
      <c r="B6332" s="2" t="s">
        <v>6775</v>
      </c>
      <c r="C6332" s="4">
        <v>5522.0181000000002</v>
      </c>
    </row>
    <row r="6333" spans="2:3" x14ac:dyDescent="0.25">
      <c r="B6333" s="2" t="s">
        <v>6776</v>
      </c>
      <c r="C6333" s="4">
        <v>5518.6831999999995</v>
      </c>
    </row>
    <row r="6334" spans="2:3" x14ac:dyDescent="0.25">
      <c r="B6334" s="2" t="s">
        <v>6777</v>
      </c>
      <c r="C6334" s="4">
        <v>5514.0734000000002</v>
      </c>
    </row>
    <row r="6335" spans="2:3" x14ac:dyDescent="0.25">
      <c r="B6335" s="2" t="s">
        <v>1398</v>
      </c>
      <c r="C6335" s="4">
        <v>5511.2201000000005</v>
      </c>
    </row>
    <row r="6336" spans="2:3" x14ac:dyDescent="0.25">
      <c r="B6336" s="2" t="s">
        <v>6778</v>
      </c>
      <c r="C6336" s="4">
        <v>5508.4634999999998</v>
      </c>
    </row>
    <row r="6337" spans="2:3" x14ac:dyDescent="0.25">
      <c r="B6337" s="2" t="s">
        <v>6779</v>
      </c>
      <c r="C6337" s="4">
        <v>5505.8396000000002</v>
      </c>
    </row>
    <row r="6338" spans="2:3" x14ac:dyDescent="0.25">
      <c r="B6338" s="2" t="s">
        <v>6780</v>
      </c>
      <c r="C6338" s="4">
        <v>5505.6813999999995</v>
      </c>
    </row>
    <row r="6339" spans="2:3" x14ac:dyDescent="0.25">
      <c r="B6339" s="2" t="s">
        <v>6781</v>
      </c>
      <c r="C6339" s="4">
        <v>5505.3216999999995</v>
      </c>
    </row>
    <row r="6340" spans="2:3" x14ac:dyDescent="0.25">
      <c r="B6340" s="2" t="s">
        <v>6782</v>
      </c>
      <c r="C6340" s="4">
        <v>5504.5769999999993</v>
      </c>
    </row>
    <row r="6341" spans="2:3" x14ac:dyDescent="0.25">
      <c r="B6341" s="2" t="s">
        <v>6783</v>
      </c>
      <c r="C6341" s="4">
        <v>5504.3703999999998</v>
      </c>
    </row>
    <row r="6342" spans="2:3" x14ac:dyDescent="0.25">
      <c r="B6342" s="2" t="s">
        <v>461</v>
      </c>
      <c r="C6342" s="4">
        <v>5500.8528000000006</v>
      </c>
    </row>
    <row r="6343" spans="2:3" x14ac:dyDescent="0.25">
      <c r="B6343" s="2" t="s">
        <v>743</v>
      </c>
      <c r="C6343" s="4">
        <v>5500.4798000000001</v>
      </c>
    </row>
    <row r="6344" spans="2:3" x14ac:dyDescent="0.25">
      <c r="B6344" s="2" t="s">
        <v>1068</v>
      </c>
      <c r="C6344" s="4">
        <v>5499.6859999999997</v>
      </c>
    </row>
    <row r="6345" spans="2:3" x14ac:dyDescent="0.25">
      <c r="B6345" s="2" t="s">
        <v>543</v>
      </c>
      <c r="C6345" s="4">
        <v>5498.6215000000002</v>
      </c>
    </row>
    <row r="6346" spans="2:3" x14ac:dyDescent="0.25">
      <c r="B6346" s="2" t="s">
        <v>6784</v>
      </c>
      <c r="C6346" s="4">
        <v>5498.1265000000003</v>
      </c>
    </row>
    <row r="6347" spans="2:3" x14ac:dyDescent="0.25">
      <c r="B6347" s="2" t="s">
        <v>6785</v>
      </c>
      <c r="C6347" s="4">
        <v>5495.3190999999997</v>
      </c>
    </row>
    <row r="6348" spans="2:3" x14ac:dyDescent="0.25">
      <c r="B6348" s="2" t="s">
        <v>6786</v>
      </c>
      <c r="C6348" s="4">
        <v>5492.7623999999996</v>
      </c>
    </row>
    <row r="6349" spans="2:3" x14ac:dyDescent="0.25">
      <c r="B6349" s="2" t="s">
        <v>6787</v>
      </c>
      <c r="C6349" s="4">
        <v>5484.4979000000003</v>
      </c>
    </row>
    <row r="6350" spans="2:3" x14ac:dyDescent="0.25">
      <c r="B6350" s="2" t="s">
        <v>6788</v>
      </c>
      <c r="C6350" s="4">
        <v>5483.7384999999995</v>
      </c>
    </row>
    <row r="6351" spans="2:3" x14ac:dyDescent="0.25">
      <c r="B6351" s="2" t="s">
        <v>6789</v>
      </c>
      <c r="C6351" s="4">
        <v>5480.2957999999999</v>
      </c>
    </row>
    <row r="6352" spans="2:3" x14ac:dyDescent="0.25">
      <c r="B6352" s="2" t="s">
        <v>1110</v>
      </c>
      <c r="C6352" s="4">
        <v>5480.0029999999997</v>
      </c>
    </row>
    <row r="6353" spans="2:3" x14ac:dyDescent="0.25">
      <c r="B6353" s="2" t="s">
        <v>6790</v>
      </c>
      <c r="C6353" s="4">
        <v>5478.5037000000002</v>
      </c>
    </row>
    <row r="6354" spans="2:3" x14ac:dyDescent="0.25">
      <c r="B6354" s="2" t="s">
        <v>6791</v>
      </c>
      <c r="C6354" s="4">
        <v>5476.7852000000003</v>
      </c>
    </row>
    <row r="6355" spans="2:3" x14ac:dyDescent="0.25">
      <c r="B6355" s="2" t="s">
        <v>1599</v>
      </c>
      <c r="C6355" s="4">
        <v>5476.5519000000004</v>
      </c>
    </row>
    <row r="6356" spans="2:3" x14ac:dyDescent="0.25">
      <c r="B6356" s="2" t="s">
        <v>6792</v>
      </c>
      <c r="C6356" s="4">
        <v>5474.7533999999996</v>
      </c>
    </row>
    <row r="6357" spans="2:3" x14ac:dyDescent="0.25">
      <c r="B6357" s="2" t="s">
        <v>6793</v>
      </c>
      <c r="C6357" s="4">
        <v>5472.4638999999997</v>
      </c>
    </row>
    <row r="6358" spans="2:3" x14ac:dyDescent="0.25">
      <c r="B6358" s="2" t="s">
        <v>6794</v>
      </c>
      <c r="C6358" s="4">
        <v>5472.4137999999994</v>
      </c>
    </row>
    <row r="6359" spans="2:3" x14ac:dyDescent="0.25">
      <c r="B6359" s="2" t="s">
        <v>2392</v>
      </c>
      <c r="C6359" s="4">
        <v>5472.3149999999996</v>
      </c>
    </row>
    <row r="6360" spans="2:3" x14ac:dyDescent="0.25">
      <c r="B6360" s="2" t="s">
        <v>6795</v>
      </c>
      <c r="C6360" s="4">
        <v>5470.7417999999998</v>
      </c>
    </row>
    <row r="6361" spans="2:3" x14ac:dyDescent="0.25">
      <c r="B6361" s="2" t="s">
        <v>6796</v>
      </c>
      <c r="C6361" s="4">
        <v>5470.6886999999997</v>
      </c>
    </row>
    <row r="6362" spans="2:3" x14ac:dyDescent="0.25">
      <c r="B6362" s="2" t="s">
        <v>6797</v>
      </c>
      <c r="C6362" s="4">
        <v>5470.1803999999993</v>
      </c>
    </row>
    <row r="6363" spans="2:3" x14ac:dyDescent="0.25">
      <c r="B6363" s="2" t="s">
        <v>6798</v>
      </c>
      <c r="C6363" s="4">
        <v>5469.3421000000008</v>
      </c>
    </row>
    <row r="6364" spans="2:3" x14ac:dyDescent="0.25">
      <c r="B6364" s="2" t="s">
        <v>6799</v>
      </c>
      <c r="C6364" s="4">
        <v>5469.13</v>
      </c>
    </row>
    <row r="6365" spans="2:3" x14ac:dyDescent="0.25">
      <c r="B6365" s="2" t="s">
        <v>6800</v>
      </c>
      <c r="C6365" s="4">
        <v>5467.5865999999996</v>
      </c>
    </row>
    <row r="6366" spans="2:3" x14ac:dyDescent="0.25">
      <c r="B6366" s="2" t="s">
        <v>6801</v>
      </c>
      <c r="C6366" s="4">
        <v>5467.3612000000003</v>
      </c>
    </row>
    <row r="6367" spans="2:3" x14ac:dyDescent="0.25">
      <c r="B6367" s="2" t="s">
        <v>6802</v>
      </c>
      <c r="C6367" s="4">
        <v>5457.5760999999993</v>
      </c>
    </row>
    <row r="6368" spans="2:3" x14ac:dyDescent="0.25">
      <c r="B6368" s="2" t="s">
        <v>549</v>
      </c>
      <c r="C6368" s="4">
        <v>5451.6260000000002</v>
      </c>
    </row>
    <row r="6369" spans="2:3" x14ac:dyDescent="0.25">
      <c r="B6369" s="2" t="s">
        <v>6803</v>
      </c>
      <c r="C6369" s="4">
        <v>5451.3454999999994</v>
      </c>
    </row>
    <row r="6370" spans="2:3" x14ac:dyDescent="0.25">
      <c r="B6370" s="2" t="s">
        <v>6804</v>
      </c>
      <c r="C6370" s="4">
        <v>5450.0111999999999</v>
      </c>
    </row>
    <row r="6371" spans="2:3" x14ac:dyDescent="0.25">
      <c r="B6371" s="2" t="s">
        <v>6805</v>
      </c>
      <c r="C6371" s="4">
        <v>5447.9434999999994</v>
      </c>
    </row>
    <row r="6372" spans="2:3" x14ac:dyDescent="0.25">
      <c r="B6372" s="2" t="s">
        <v>6806</v>
      </c>
      <c r="C6372" s="4">
        <v>5447.3422</v>
      </c>
    </row>
    <row r="6373" spans="2:3" x14ac:dyDescent="0.25">
      <c r="B6373" s="2" t="s">
        <v>6807</v>
      </c>
      <c r="C6373" s="4">
        <v>5445.9996000000001</v>
      </c>
    </row>
    <row r="6374" spans="2:3" x14ac:dyDescent="0.25">
      <c r="B6374" s="2" t="s">
        <v>6808</v>
      </c>
      <c r="C6374" s="4">
        <v>5443.2025999999996</v>
      </c>
    </row>
    <row r="6375" spans="2:3" x14ac:dyDescent="0.25">
      <c r="B6375" s="2" t="s">
        <v>6809</v>
      </c>
      <c r="C6375" s="4">
        <v>5436.2368000000006</v>
      </c>
    </row>
    <row r="6376" spans="2:3" x14ac:dyDescent="0.25">
      <c r="B6376" s="2" t="s">
        <v>6810</v>
      </c>
      <c r="C6376" s="4">
        <v>5432.9876000000004</v>
      </c>
    </row>
    <row r="6377" spans="2:3" x14ac:dyDescent="0.25">
      <c r="B6377" s="2" t="s">
        <v>6811</v>
      </c>
      <c r="C6377" s="4">
        <v>5429.6756999999998</v>
      </c>
    </row>
    <row r="6378" spans="2:3" x14ac:dyDescent="0.25">
      <c r="B6378" s="2" t="s">
        <v>6812</v>
      </c>
      <c r="C6378" s="4">
        <v>5429.5999000000002</v>
      </c>
    </row>
    <row r="6379" spans="2:3" x14ac:dyDescent="0.25">
      <c r="B6379" s="2" t="s">
        <v>6813</v>
      </c>
      <c r="C6379" s="4">
        <v>5429.0616</v>
      </c>
    </row>
    <row r="6380" spans="2:3" x14ac:dyDescent="0.25">
      <c r="B6380" s="2" t="s">
        <v>6814</v>
      </c>
      <c r="C6380" s="4">
        <v>5427.7547999999997</v>
      </c>
    </row>
    <row r="6381" spans="2:3" x14ac:dyDescent="0.25">
      <c r="B6381" s="2" t="s">
        <v>6815</v>
      </c>
      <c r="C6381" s="4">
        <v>5424.8004000000001</v>
      </c>
    </row>
    <row r="6382" spans="2:3" x14ac:dyDescent="0.25">
      <c r="B6382" s="2" t="s">
        <v>2369</v>
      </c>
      <c r="C6382" s="4">
        <v>5419.5200999999997</v>
      </c>
    </row>
    <row r="6383" spans="2:3" x14ac:dyDescent="0.25">
      <c r="B6383" s="2" t="s">
        <v>2097</v>
      </c>
      <c r="C6383" s="4">
        <v>5419.2718999999997</v>
      </c>
    </row>
    <row r="6384" spans="2:3" x14ac:dyDescent="0.25">
      <c r="B6384" s="2" t="s">
        <v>6816</v>
      </c>
      <c r="C6384" s="4">
        <v>5416.0416000000005</v>
      </c>
    </row>
    <row r="6385" spans="2:3" x14ac:dyDescent="0.25">
      <c r="B6385" s="2" t="s">
        <v>1512</v>
      </c>
      <c r="C6385" s="4">
        <v>5415.4044999999996</v>
      </c>
    </row>
    <row r="6386" spans="2:3" x14ac:dyDescent="0.25">
      <c r="B6386" s="2" t="s">
        <v>925</v>
      </c>
      <c r="C6386" s="4">
        <v>5415.2258000000002</v>
      </c>
    </row>
    <row r="6387" spans="2:3" x14ac:dyDescent="0.25">
      <c r="B6387" s="2" t="s">
        <v>6817</v>
      </c>
      <c r="C6387" s="4">
        <v>5412.7925999999998</v>
      </c>
    </row>
    <row r="6388" spans="2:3" x14ac:dyDescent="0.25">
      <c r="B6388" s="2" t="s">
        <v>290</v>
      </c>
      <c r="C6388" s="4">
        <v>5410.7506999999996</v>
      </c>
    </row>
    <row r="6389" spans="2:3" x14ac:dyDescent="0.25">
      <c r="B6389" s="2" t="s">
        <v>6818</v>
      </c>
      <c r="C6389" s="4">
        <v>5410.7286000000004</v>
      </c>
    </row>
    <row r="6390" spans="2:3" x14ac:dyDescent="0.25">
      <c r="B6390" s="2" t="s">
        <v>6819</v>
      </c>
      <c r="C6390" s="4">
        <v>5409.4475000000002</v>
      </c>
    </row>
    <row r="6391" spans="2:3" x14ac:dyDescent="0.25">
      <c r="B6391" s="2" t="s">
        <v>2058</v>
      </c>
      <c r="C6391" s="4">
        <v>5408.4732999999997</v>
      </c>
    </row>
    <row r="6392" spans="2:3" x14ac:dyDescent="0.25">
      <c r="B6392" s="2" t="s">
        <v>6820</v>
      </c>
      <c r="C6392" s="4">
        <v>5406.4457999999995</v>
      </c>
    </row>
    <row r="6393" spans="2:3" x14ac:dyDescent="0.25">
      <c r="B6393" s="2" t="s">
        <v>638</v>
      </c>
      <c r="C6393" s="4">
        <v>5389.2119000000002</v>
      </c>
    </row>
    <row r="6394" spans="2:3" x14ac:dyDescent="0.25">
      <c r="B6394" s="2" t="s">
        <v>6821</v>
      </c>
      <c r="C6394" s="4">
        <v>5384.4465</v>
      </c>
    </row>
    <row r="6395" spans="2:3" x14ac:dyDescent="0.25">
      <c r="B6395" s="2" t="s">
        <v>6822</v>
      </c>
      <c r="C6395" s="4">
        <v>5383.9474</v>
      </c>
    </row>
    <row r="6396" spans="2:3" x14ac:dyDescent="0.25">
      <c r="B6396" s="2" t="s">
        <v>6823</v>
      </c>
      <c r="C6396" s="4">
        <v>5383.2564999999995</v>
      </c>
    </row>
    <row r="6397" spans="2:3" x14ac:dyDescent="0.25">
      <c r="B6397" s="2" t="s">
        <v>6824</v>
      </c>
      <c r="C6397" s="4">
        <v>5383.2564999999995</v>
      </c>
    </row>
    <row r="6398" spans="2:3" x14ac:dyDescent="0.25">
      <c r="B6398" s="2" t="s">
        <v>6825</v>
      </c>
      <c r="C6398" s="4">
        <v>5381.8508999999995</v>
      </c>
    </row>
    <row r="6399" spans="2:3" x14ac:dyDescent="0.25">
      <c r="B6399" s="2" t="s">
        <v>6826</v>
      </c>
      <c r="C6399" s="4">
        <v>5379.6012000000001</v>
      </c>
    </row>
    <row r="6400" spans="2:3" x14ac:dyDescent="0.25">
      <c r="B6400" s="2" t="s">
        <v>6827</v>
      </c>
      <c r="C6400" s="4">
        <v>5378.1464999999998</v>
      </c>
    </row>
    <row r="6401" spans="2:3" x14ac:dyDescent="0.25">
      <c r="B6401" s="2" t="s">
        <v>6828</v>
      </c>
      <c r="C6401" s="4">
        <v>5373.8557999999994</v>
      </c>
    </row>
    <row r="6402" spans="2:3" x14ac:dyDescent="0.25">
      <c r="B6402" s="2" t="s">
        <v>6829</v>
      </c>
      <c r="C6402" s="4">
        <v>5372.8680000000004</v>
      </c>
    </row>
    <row r="6403" spans="2:3" x14ac:dyDescent="0.25">
      <c r="B6403" s="2" t="s">
        <v>2668</v>
      </c>
      <c r="C6403" s="4">
        <v>5365.4069999999992</v>
      </c>
    </row>
    <row r="6404" spans="2:3" x14ac:dyDescent="0.25">
      <c r="B6404" s="2" t="s">
        <v>6830</v>
      </c>
      <c r="C6404" s="4">
        <v>5364.1525999999994</v>
      </c>
    </row>
    <row r="6405" spans="2:3" x14ac:dyDescent="0.25">
      <c r="B6405" s="2" t="s">
        <v>6831</v>
      </c>
      <c r="C6405" s="4">
        <v>5360.7826999999997</v>
      </c>
    </row>
    <row r="6406" spans="2:3" x14ac:dyDescent="0.25">
      <c r="B6406" s="2" t="s">
        <v>6832</v>
      </c>
      <c r="C6406" s="4">
        <v>5360.5920000000006</v>
      </c>
    </row>
    <row r="6407" spans="2:3" x14ac:dyDescent="0.25">
      <c r="B6407" s="2" t="s">
        <v>6833</v>
      </c>
      <c r="C6407" s="4">
        <v>5359.7602999999999</v>
      </c>
    </row>
    <row r="6408" spans="2:3" x14ac:dyDescent="0.25">
      <c r="B6408" s="2" t="s">
        <v>2144</v>
      </c>
      <c r="C6408" s="4">
        <v>5349.2862000000005</v>
      </c>
    </row>
    <row r="6409" spans="2:3" x14ac:dyDescent="0.25">
      <c r="B6409" s="2" t="s">
        <v>6834</v>
      </c>
      <c r="C6409" s="4">
        <v>5349.0504999999994</v>
      </c>
    </row>
    <row r="6410" spans="2:3" x14ac:dyDescent="0.25">
      <c r="B6410" s="2" t="s">
        <v>2057</v>
      </c>
      <c r="C6410" s="4">
        <v>5344.6833999999999</v>
      </c>
    </row>
    <row r="6411" spans="2:3" x14ac:dyDescent="0.25">
      <c r="B6411" s="2" t="s">
        <v>6835</v>
      </c>
      <c r="C6411" s="4">
        <v>5342.6283000000003</v>
      </c>
    </row>
    <row r="6412" spans="2:3" x14ac:dyDescent="0.25">
      <c r="B6412" s="2" t="s">
        <v>6836</v>
      </c>
      <c r="C6412" s="4">
        <v>5342.1066000000001</v>
      </c>
    </row>
    <row r="6413" spans="2:3" x14ac:dyDescent="0.25">
      <c r="B6413" s="2" t="s">
        <v>6837</v>
      </c>
      <c r="C6413" s="4">
        <v>5335.8695999999991</v>
      </c>
    </row>
    <row r="6414" spans="2:3" x14ac:dyDescent="0.25">
      <c r="B6414" s="2" t="s">
        <v>2009</v>
      </c>
      <c r="C6414" s="4">
        <v>5334.9575999999997</v>
      </c>
    </row>
    <row r="6415" spans="2:3" x14ac:dyDescent="0.25">
      <c r="B6415" s="2" t="s">
        <v>6838</v>
      </c>
      <c r="C6415" s="4">
        <v>5333.5856999999996</v>
      </c>
    </row>
    <row r="6416" spans="2:3" x14ac:dyDescent="0.25">
      <c r="B6416" s="2" t="s">
        <v>1906</v>
      </c>
      <c r="C6416" s="4">
        <v>5333.1012000000001</v>
      </c>
    </row>
    <row r="6417" spans="2:3" x14ac:dyDescent="0.25">
      <c r="B6417" s="2" t="s">
        <v>934</v>
      </c>
      <c r="C6417" s="4">
        <v>5333.1012000000001</v>
      </c>
    </row>
    <row r="6418" spans="2:3" x14ac:dyDescent="0.25">
      <c r="B6418" s="2" t="s">
        <v>300</v>
      </c>
      <c r="C6418" s="4">
        <v>5333.1012000000001</v>
      </c>
    </row>
    <row r="6419" spans="2:3" x14ac:dyDescent="0.25">
      <c r="B6419" s="2" t="s">
        <v>6839</v>
      </c>
      <c r="C6419" s="4">
        <v>5330.4125999999997</v>
      </c>
    </row>
    <row r="6420" spans="2:3" x14ac:dyDescent="0.25">
      <c r="B6420" s="2" t="s">
        <v>6840</v>
      </c>
      <c r="C6420" s="4">
        <v>5325.0239000000001</v>
      </c>
    </row>
    <row r="6421" spans="2:3" x14ac:dyDescent="0.25">
      <c r="B6421" s="2" t="s">
        <v>6841</v>
      </c>
      <c r="C6421" s="4">
        <v>5321.6343000000006</v>
      </c>
    </row>
    <row r="6422" spans="2:3" x14ac:dyDescent="0.25">
      <c r="B6422" s="2" t="s">
        <v>6842</v>
      </c>
      <c r="C6422" s="4">
        <v>5321.1679999999997</v>
      </c>
    </row>
    <row r="6423" spans="2:3" x14ac:dyDescent="0.25">
      <c r="B6423" s="2" t="s">
        <v>6843</v>
      </c>
      <c r="C6423" s="4">
        <v>5320.2029000000002</v>
      </c>
    </row>
    <row r="6424" spans="2:3" x14ac:dyDescent="0.25">
      <c r="B6424" s="2" t="s">
        <v>897</v>
      </c>
      <c r="C6424" s="4">
        <v>5314.8122000000003</v>
      </c>
    </row>
    <row r="6425" spans="2:3" x14ac:dyDescent="0.25">
      <c r="B6425" s="2" t="s">
        <v>345</v>
      </c>
      <c r="C6425" s="4">
        <v>5312.0176000000001</v>
      </c>
    </row>
    <row r="6426" spans="2:3" x14ac:dyDescent="0.25">
      <c r="B6426" s="2" t="s">
        <v>2251</v>
      </c>
      <c r="C6426" s="4">
        <v>5310.2775000000001</v>
      </c>
    </row>
    <row r="6427" spans="2:3" x14ac:dyDescent="0.25">
      <c r="B6427" s="2" t="s">
        <v>6844</v>
      </c>
      <c r="C6427" s="4">
        <v>5310.1647000000003</v>
      </c>
    </row>
    <row r="6428" spans="2:3" x14ac:dyDescent="0.25">
      <c r="B6428" s="2" t="s">
        <v>6845</v>
      </c>
      <c r="C6428" s="4">
        <v>5300.0306</v>
      </c>
    </row>
    <row r="6429" spans="2:3" x14ac:dyDescent="0.25">
      <c r="B6429" s="2" t="s">
        <v>6846</v>
      </c>
      <c r="C6429" s="4">
        <v>5297.2343000000001</v>
      </c>
    </row>
    <row r="6430" spans="2:3" x14ac:dyDescent="0.25">
      <c r="B6430" s="2" t="s">
        <v>2211</v>
      </c>
      <c r="C6430" s="4">
        <v>5296.5098999999991</v>
      </c>
    </row>
    <row r="6431" spans="2:3" x14ac:dyDescent="0.25">
      <c r="B6431" s="2" t="s">
        <v>6847</v>
      </c>
      <c r="C6431" s="4">
        <v>5296.3415999999997</v>
      </c>
    </row>
    <row r="6432" spans="2:3" x14ac:dyDescent="0.25">
      <c r="B6432" s="2" t="s">
        <v>6848</v>
      </c>
      <c r="C6432" s="4">
        <v>5296.3325999999997</v>
      </c>
    </row>
    <row r="6433" spans="2:3" x14ac:dyDescent="0.25">
      <c r="B6433" s="2" t="s">
        <v>6849</v>
      </c>
      <c r="C6433" s="4">
        <v>5296.3325999999997</v>
      </c>
    </row>
    <row r="6434" spans="2:3" x14ac:dyDescent="0.25">
      <c r="B6434" s="2" t="s">
        <v>6850</v>
      </c>
      <c r="C6434" s="4">
        <v>5296.3325999999997</v>
      </c>
    </row>
    <row r="6435" spans="2:3" x14ac:dyDescent="0.25">
      <c r="B6435" s="2" t="s">
        <v>6851</v>
      </c>
      <c r="C6435" s="4">
        <v>5296.3325999999997</v>
      </c>
    </row>
    <row r="6436" spans="2:3" x14ac:dyDescent="0.25">
      <c r="B6436" s="2" t="s">
        <v>6852</v>
      </c>
      <c r="C6436" s="4">
        <v>5296.3325999999997</v>
      </c>
    </row>
    <row r="6437" spans="2:3" x14ac:dyDescent="0.25">
      <c r="B6437" s="2" t="s">
        <v>6853</v>
      </c>
      <c r="C6437" s="4">
        <v>5296.0200999999997</v>
      </c>
    </row>
    <row r="6438" spans="2:3" x14ac:dyDescent="0.25">
      <c r="B6438" s="2" t="s">
        <v>6854</v>
      </c>
      <c r="C6438" s="4">
        <v>5291.9215000000004</v>
      </c>
    </row>
    <row r="6439" spans="2:3" x14ac:dyDescent="0.25">
      <c r="B6439" s="2" t="s">
        <v>410</v>
      </c>
      <c r="C6439" s="4">
        <v>5286.0347000000002</v>
      </c>
    </row>
    <row r="6440" spans="2:3" x14ac:dyDescent="0.25">
      <c r="B6440" s="2" t="s">
        <v>6855</v>
      </c>
      <c r="C6440" s="4">
        <v>5283.1890000000003</v>
      </c>
    </row>
    <row r="6441" spans="2:3" x14ac:dyDescent="0.25">
      <c r="B6441" s="2" t="s">
        <v>1577</v>
      </c>
      <c r="C6441" s="4">
        <v>5283.1014999999998</v>
      </c>
    </row>
    <row r="6442" spans="2:3" x14ac:dyDescent="0.25">
      <c r="B6442" s="2" t="s">
        <v>2187</v>
      </c>
      <c r="C6442" s="4">
        <v>5281.3541000000005</v>
      </c>
    </row>
    <row r="6443" spans="2:3" x14ac:dyDescent="0.25">
      <c r="B6443" s="2" t="s">
        <v>340</v>
      </c>
      <c r="C6443" s="4">
        <v>5280.4334999999992</v>
      </c>
    </row>
    <row r="6444" spans="2:3" x14ac:dyDescent="0.25">
      <c r="B6444" s="2" t="s">
        <v>6856</v>
      </c>
      <c r="C6444" s="4">
        <v>5279.3968000000004</v>
      </c>
    </row>
    <row r="6445" spans="2:3" x14ac:dyDescent="0.25">
      <c r="B6445" s="2" t="s">
        <v>1243</v>
      </c>
      <c r="C6445" s="4">
        <v>5268.9776000000002</v>
      </c>
    </row>
    <row r="6446" spans="2:3" x14ac:dyDescent="0.25">
      <c r="B6446" s="2" t="s">
        <v>6857</v>
      </c>
      <c r="C6446" s="4">
        <v>5264.3045000000002</v>
      </c>
    </row>
    <row r="6447" spans="2:3" x14ac:dyDescent="0.25">
      <c r="B6447" s="2" t="s">
        <v>2073</v>
      </c>
      <c r="C6447" s="4">
        <v>5262.6553999999996</v>
      </c>
    </row>
    <row r="6448" spans="2:3" x14ac:dyDescent="0.25">
      <c r="B6448" s="2" t="s">
        <v>6858</v>
      </c>
      <c r="C6448" s="4">
        <v>5259.6189999999997</v>
      </c>
    </row>
    <row r="6449" spans="2:3" x14ac:dyDescent="0.25">
      <c r="B6449" s="2" t="s">
        <v>6859</v>
      </c>
      <c r="C6449" s="4">
        <v>5256.9328000000005</v>
      </c>
    </row>
    <row r="6450" spans="2:3" x14ac:dyDescent="0.25">
      <c r="B6450" s="2" t="s">
        <v>6860</v>
      </c>
      <c r="C6450" s="4">
        <v>5251.9710000000005</v>
      </c>
    </row>
    <row r="6451" spans="2:3" x14ac:dyDescent="0.25">
      <c r="B6451" s="2" t="s">
        <v>6861</v>
      </c>
      <c r="C6451" s="4">
        <v>5250.2810999999992</v>
      </c>
    </row>
    <row r="6452" spans="2:3" x14ac:dyDescent="0.25">
      <c r="B6452" s="2" t="s">
        <v>6862</v>
      </c>
      <c r="C6452" s="4">
        <v>5245.674</v>
      </c>
    </row>
    <row r="6453" spans="2:3" x14ac:dyDescent="0.25">
      <c r="B6453" s="2" t="s">
        <v>6863</v>
      </c>
      <c r="C6453" s="4">
        <v>5243.7134999999998</v>
      </c>
    </row>
    <row r="6454" spans="2:3" x14ac:dyDescent="0.25">
      <c r="B6454" s="2" t="s">
        <v>574</v>
      </c>
      <c r="C6454" s="4">
        <v>5233.1581999999999</v>
      </c>
    </row>
    <row r="6455" spans="2:3" x14ac:dyDescent="0.25">
      <c r="B6455" s="2" t="s">
        <v>6864</v>
      </c>
      <c r="C6455" s="4">
        <v>5227.9587000000001</v>
      </c>
    </row>
    <row r="6456" spans="2:3" x14ac:dyDescent="0.25">
      <c r="B6456" s="2" t="s">
        <v>6865</v>
      </c>
      <c r="C6456" s="4">
        <v>5223.0913999999993</v>
      </c>
    </row>
    <row r="6457" spans="2:3" x14ac:dyDescent="0.25">
      <c r="B6457" s="2" t="s">
        <v>6866</v>
      </c>
      <c r="C6457" s="4">
        <v>5217.4779000000008</v>
      </c>
    </row>
    <row r="6458" spans="2:3" x14ac:dyDescent="0.25">
      <c r="B6458" s="2" t="s">
        <v>6867</v>
      </c>
      <c r="C6458" s="4">
        <v>5212.9873000000007</v>
      </c>
    </row>
    <row r="6459" spans="2:3" x14ac:dyDescent="0.25">
      <c r="B6459" s="2" t="s">
        <v>6868</v>
      </c>
      <c r="C6459" s="4">
        <v>5212.8274000000001</v>
      </c>
    </row>
    <row r="6460" spans="2:3" x14ac:dyDescent="0.25">
      <c r="B6460" s="2" t="s">
        <v>6869</v>
      </c>
      <c r="C6460" s="4">
        <v>5210.8591999999999</v>
      </c>
    </row>
    <row r="6461" spans="2:3" x14ac:dyDescent="0.25">
      <c r="B6461" s="2" t="s">
        <v>6870</v>
      </c>
      <c r="C6461" s="4">
        <v>5208.2495000000008</v>
      </c>
    </row>
    <row r="6462" spans="2:3" x14ac:dyDescent="0.25">
      <c r="B6462" s="2" t="s">
        <v>6871</v>
      </c>
      <c r="C6462" s="4">
        <v>5202.5571999999993</v>
      </c>
    </row>
    <row r="6463" spans="2:3" x14ac:dyDescent="0.25">
      <c r="B6463" s="2" t="s">
        <v>6872</v>
      </c>
      <c r="C6463" s="4">
        <v>5198.1392000000005</v>
      </c>
    </row>
    <row r="6464" spans="2:3" x14ac:dyDescent="0.25">
      <c r="B6464" s="2" t="s">
        <v>6873</v>
      </c>
      <c r="C6464" s="4">
        <v>5197.1808000000001</v>
      </c>
    </row>
    <row r="6465" spans="2:3" x14ac:dyDescent="0.25">
      <c r="B6465" s="2" t="s">
        <v>1352</v>
      </c>
      <c r="C6465" s="4">
        <v>5195.6605</v>
      </c>
    </row>
    <row r="6466" spans="2:3" x14ac:dyDescent="0.25">
      <c r="B6466" s="2" t="s">
        <v>6874</v>
      </c>
      <c r="C6466" s="4">
        <v>5195.5742</v>
      </c>
    </row>
    <row r="6467" spans="2:3" x14ac:dyDescent="0.25">
      <c r="B6467" s="2" t="s">
        <v>6875</v>
      </c>
      <c r="C6467" s="4">
        <v>5195.5742</v>
      </c>
    </row>
    <row r="6468" spans="2:3" x14ac:dyDescent="0.25">
      <c r="B6468" s="2" t="s">
        <v>6876</v>
      </c>
      <c r="C6468" s="4">
        <v>5188.7807000000003</v>
      </c>
    </row>
    <row r="6469" spans="2:3" x14ac:dyDescent="0.25">
      <c r="B6469" s="2" t="s">
        <v>6877</v>
      </c>
      <c r="C6469" s="4">
        <v>5182.7185000000009</v>
      </c>
    </row>
    <row r="6470" spans="2:3" x14ac:dyDescent="0.25">
      <c r="B6470" s="2" t="s">
        <v>6878</v>
      </c>
      <c r="C6470" s="4">
        <v>5182.1173999999992</v>
      </c>
    </row>
    <row r="6471" spans="2:3" x14ac:dyDescent="0.25">
      <c r="B6471" s="2" t="s">
        <v>6879</v>
      </c>
      <c r="C6471" s="4">
        <v>5181.6498000000001</v>
      </c>
    </row>
    <row r="6472" spans="2:3" x14ac:dyDescent="0.25">
      <c r="B6472" s="2" t="s">
        <v>288</v>
      </c>
      <c r="C6472" s="4">
        <v>5180.0851000000002</v>
      </c>
    </row>
    <row r="6473" spans="2:3" x14ac:dyDescent="0.25">
      <c r="B6473" s="2" t="s">
        <v>1353</v>
      </c>
      <c r="C6473" s="4">
        <v>5179.5168000000003</v>
      </c>
    </row>
    <row r="6474" spans="2:3" x14ac:dyDescent="0.25">
      <c r="B6474" s="2" t="s">
        <v>6880</v>
      </c>
      <c r="C6474" s="4">
        <v>5179.1801000000005</v>
      </c>
    </row>
    <row r="6475" spans="2:3" x14ac:dyDescent="0.25">
      <c r="B6475" s="2" t="s">
        <v>6881</v>
      </c>
      <c r="C6475" s="4">
        <v>5178.1558999999997</v>
      </c>
    </row>
    <row r="6476" spans="2:3" x14ac:dyDescent="0.25">
      <c r="B6476" s="2" t="s">
        <v>722</v>
      </c>
      <c r="C6476" s="4">
        <v>5176.8256000000001</v>
      </c>
    </row>
    <row r="6477" spans="2:3" x14ac:dyDescent="0.25">
      <c r="B6477" s="2" t="s">
        <v>6882</v>
      </c>
      <c r="C6477" s="4">
        <v>5174.2699000000002</v>
      </c>
    </row>
    <row r="6478" spans="2:3" x14ac:dyDescent="0.25">
      <c r="B6478" s="2" t="s">
        <v>6883</v>
      </c>
      <c r="C6478" s="4">
        <v>5174.2280000000001</v>
      </c>
    </row>
    <row r="6479" spans="2:3" x14ac:dyDescent="0.25">
      <c r="B6479" s="2" t="s">
        <v>1668</v>
      </c>
      <c r="C6479" s="4">
        <v>5171.1932000000006</v>
      </c>
    </row>
    <row r="6480" spans="2:3" x14ac:dyDescent="0.25">
      <c r="B6480" s="2" t="s">
        <v>6884</v>
      </c>
      <c r="C6480" s="4">
        <v>5166.8906999999999</v>
      </c>
    </row>
    <row r="6481" spans="2:3" x14ac:dyDescent="0.25">
      <c r="B6481" s="2" t="s">
        <v>6885</v>
      </c>
      <c r="C6481" s="4">
        <v>5166.8518000000004</v>
      </c>
    </row>
    <row r="6482" spans="2:3" x14ac:dyDescent="0.25">
      <c r="B6482" s="2" t="s">
        <v>2529</v>
      </c>
      <c r="C6482" s="4">
        <v>5165.2722000000003</v>
      </c>
    </row>
    <row r="6483" spans="2:3" x14ac:dyDescent="0.25">
      <c r="B6483" s="2" t="s">
        <v>2134</v>
      </c>
      <c r="C6483" s="4">
        <v>5165.2722000000003</v>
      </c>
    </row>
    <row r="6484" spans="2:3" x14ac:dyDescent="0.25">
      <c r="B6484" s="2" t="s">
        <v>6886</v>
      </c>
      <c r="C6484" s="4">
        <v>5158.9409000000005</v>
      </c>
    </row>
    <row r="6485" spans="2:3" x14ac:dyDescent="0.25">
      <c r="B6485" s="2" t="s">
        <v>2204</v>
      </c>
      <c r="C6485" s="4">
        <v>5154.8191999999999</v>
      </c>
    </row>
    <row r="6486" spans="2:3" x14ac:dyDescent="0.25">
      <c r="B6486" s="2" t="s">
        <v>6887</v>
      </c>
      <c r="C6486" s="4">
        <v>5154.1197999999995</v>
      </c>
    </row>
    <row r="6487" spans="2:3" x14ac:dyDescent="0.25">
      <c r="B6487" s="2" t="s">
        <v>662</v>
      </c>
      <c r="C6487" s="4">
        <v>5149.4790000000003</v>
      </c>
    </row>
    <row r="6488" spans="2:3" x14ac:dyDescent="0.25">
      <c r="B6488" s="2" t="s">
        <v>6888</v>
      </c>
      <c r="C6488" s="4">
        <v>5143.9084000000003</v>
      </c>
    </row>
    <row r="6489" spans="2:3" x14ac:dyDescent="0.25">
      <c r="B6489" s="2" t="s">
        <v>6889</v>
      </c>
      <c r="C6489" s="4">
        <v>5140.7091</v>
      </c>
    </row>
    <row r="6490" spans="2:3" x14ac:dyDescent="0.25">
      <c r="B6490" s="2" t="s">
        <v>6890</v>
      </c>
      <c r="C6490" s="4">
        <v>5140.2992000000004</v>
      </c>
    </row>
    <row r="6491" spans="2:3" x14ac:dyDescent="0.25">
      <c r="B6491" s="2" t="s">
        <v>6891</v>
      </c>
      <c r="C6491" s="4">
        <v>5137.6619000000001</v>
      </c>
    </row>
    <row r="6492" spans="2:3" x14ac:dyDescent="0.25">
      <c r="B6492" s="2" t="s">
        <v>6892</v>
      </c>
      <c r="C6492" s="4">
        <v>5135.442</v>
      </c>
    </row>
    <row r="6493" spans="2:3" x14ac:dyDescent="0.25">
      <c r="B6493" s="2" t="s">
        <v>1414</v>
      </c>
      <c r="C6493" s="4">
        <v>5132.2479000000003</v>
      </c>
    </row>
    <row r="6494" spans="2:3" x14ac:dyDescent="0.25">
      <c r="B6494" s="2" t="s">
        <v>6893</v>
      </c>
      <c r="C6494" s="4">
        <v>5123.5779000000002</v>
      </c>
    </row>
    <row r="6495" spans="2:3" x14ac:dyDescent="0.25">
      <c r="B6495" s="2" t="s">
        <v>1989</v>
      </c>
      <c r="C6495" s="4">
        <v>5118.4475000000002</v>
      </c>
    </row>
    <row r="6496" spans="2:3" x14ac:dyDescent="0.25">
      <c r="B6496" s="2" t="s">
        <v>6894</v>
      </c>
      <c r="C6496" s="4">
        <v>5110.4205000000002</v>
      </c>
    </row>
    <row r="6497" spans="2:3" x14ac:dyDescent="0.25">
      <c r="B6497" s="2" t="s">
        <v>6895</v>
      </c>
      <c r="C6497" s="4">
        <v>5109.2700999999997</v>
      </c>
    </row>
    <row r="6498" spans="2:3" x14ac:dyDescent="0.25">
      <c r="B6498" s="2" t="s">
        <v>1757</v>
      </c>
      <c r="C6498" s="4">
        <v>5103.5634</v>
      </c>
    </row>
    <row r="6499" spans="2:3" x14ac:dyDescent="0.25">
      <c r="B6499" s="2" t="s">
        <v>6896</v>
      </c>
      <c r="C6499" s="4">
        <v>5102.9619999999995</v>
      </c>
    </row>
    <row r="6500" spans="2:3" x14ac:dyDescent="0.25">
      <c r="B6500" s="2" t="s">
        <v>6897</v>
      </c>
      <c r="C6500" s="4">
        <v>5102.3201000000008</v>
      </c>
    </row>
    <row r="6501" spans="2:3" x14ac:dyDescent="0.25">
      <c r="B6501" s="2" t="s">
        <v>6898</v>
      </c>
      <c r="C6501" s="4">
        <v>5101.1659</v>
      </c>
    </row>
    <row r="6502" spans="2:3" x14ac:dyDescent="0.25">
      <c r="B6502" s="2" t="s">
        <v>196</v>
      </c>
      <c r="C6502" s="4">
        <v>5098.7502000000004</v>
      </c>
    </row>
    <row r="6503" spans="2:3" x14ac:dyDescent="0.25">
      <c r="B6503" s="2" t="s">
        <v>1221</v>
      </c>
      <c r="C6503" s="4">
        <v>5098.5649000000003</v>
      </c>
    </row>
    <row r="6504" spans="2:3" x14ac:dyDescent="0.25">
      <c r="B6504" s="2" t="s">
        <v>6899</v>
      </c>
      <c r="C6504" s="4">
        <v>5097.3101000000006</v>
      </c>
    </row>
    <row r="6505" spans="2:3" x14ac:dyDescent="0.25">
      <c r="B6505" s="2" t="s">
        <v>6900</v>
      </c>
      <c r="C6505" s="4">
        <v>5095.8810000000003</v>
      </c>
    </row>
    <row r="6506" spans="2:3" x14ac:dyDescent="0.25">
      <c r="B6506" s="2" t="s">
        <v>6901</v>
      </c>
      <c r="C6506" s="4">
        <v>5091.2588999999998</v>
      </c>
    </row>
    <row r="6507" spans="2:3" x14ac:dyDescent="0.25">
      <c r="B6507" s="2" t="s">
        <v>2675</v>
      </c>
      <c r="C6507" s="4">
        <v>5085.2269999999999</v>
      </c>
    </row>
    <row r="6508" spans="2:3" x14ac:dyDescent="0.25">
      <c r="B6508" s="2" t="s">
        <v>6902</v>
      </c>
      <c r="C6508" s="4">
        <v>5082.0401999999995</v>
      </c>
    </row>
    <row r="6509" spans="2:3" x14ac:dyDescent="0.25">
      <c r="B6509" s="2" t="s">
        <v>6903</v>
      </c>
      <c r="C6509" s="4">
        <v>5075.6028999999999</v>
      </c>
    </row>
    <row r="6510" spans="2:3" x14ac:dyDescent="0.25">
      <c r="B6510" s="2" t="s">
        <v>6904</v>
      </c>
      <c r="C6510" s="4">
        <v>5071.0004999999992</v>
      </c>
    </row>
    <row r="6511" spans="2:3" x14ac:dyDescent="0.25">
      <c r="B6511" s="2" t="s">
        <v>6905</v>
      </c>
      <c r="C6511" s="4">
        <v>5068.5188000000007</v>
      </c>
    </row>
    <row r="6512" spans="2:3" x14ac:dyDescent="0.25">
      <c r="B6512" s="2" t="s">
        <v>1120</v>
      </c>
      <c r="C6512" s="4">
        <v>5068.2430999999997</v>
      </c>
    </row>
    <row r="6513" spans="2:3" x14ac:dyDescent="0.25">
      <c r="B6513" s="2" t="s">
        <v>6906</v>
      </c>
      <c r="C6513" s="4">
        <v>5064.152</v>
      </c>
    </row>
    <row r="6514" spans="2:3" x14ac:dyDescent="0.25">
      <c r="B6514" s="2" t="s">
        <v>6907</v>
      </c>
      <c r="C6514" s="4">
        <v>5060.7006999999994</v>
      </c>
    </row>
    <row r="6515" spans="2:3" x14ac:dyDescent="0.25">
      <c r="B6515" s="2" t="s">
        <v>6908</v>
      </c>
      <c r="C6515" s="4">
        <v>5058.4712</v>
      </c>
    </row>
    <row r="6516" spans="2:3" x14ac:dyDescent="0.25">
      <c r="B6516" s="2" t="s">
        <v>6909</v>
      </c>
      <c r="C6516" s="4">
        <v>5056.2936</v>
      </c>
    </row>
    <row r="6517" spans="2:3" x14ac:dyDescent="0.25">
      <c r="B6517" s="2" t="s">
        <v>6910</v>
      </c>
      <c r="C6517" s="4">
        <v>5055.1549000000005</v>
      </c>
    </row>
    <row r="6518" spans="2:3" x14ac:dyDescent="0.25">
      <c r="B6518" s="2" t="s">
        <v>6911</v>
      </c>
      <c r="C6518" s="4">
        <v>5054.0608000000002</v>
      </c>
    </row>
    <row r="6519" spans="2:3" x14ac:dyDescent="0.25">
      <c r="B6519" s="2" t="s">
        <v>6912</v>
      </c>
      <c r="C6519" s="4">
        <v>5045.2435999999998</v>
      </c>
    </row>
    <row r="6520" spans="2:3" x14ac:dyDescent="0.25">
      <c r="B6520" s="2" t="s">
        <v>6913</v>
      </c>
      <c r="C6520" s="4">
        <v>5040.5624000000007</v>
      </c>
    </row>
    <row r="6521" spans="2:3" x14ac:dyDescent="0.25">
      <c r="B6521" s="2" t="s">
        <v>6914</v>
      </c>
      <c r="C6521" s="4">
        <v>5039.6337000000003</v>
      </c>
    </row>
    <row r="6522" spans="2:3" x14ac:dyDescent="0.25">
      <c r="B6522" s="2" t="s">
        <v>6915</v>
      </c>
      <c r="C6522" s="4">
        <v>5038.9732999999997</v>
      </c>
    </row>
    <row r="6523" spans="2:3" x14ac:dyDescent="0.25">
      <c r="B6523" s="2" t="s">
        <v>2795</v>
      </c>
      <c r="C6523" s="4">
        <v>5036.8177999999998</v>
      </c>
    </row>
    <row r="6524" spans="2:3" x14ac:dyDescent="0.25">
      <c r="B6524" s="2" t="s">
        <v>6916</v>
      </c>
      <c r="C6524" s="4">
        <v>5036.8177999999998</v>
      </c>
    </row>
    <row r="6525" spans="2:3" x14ac:dyDescent="0.25">
      <c r="B6525" s="2" t="s">
        <v>1393</v>
      </c>
      <c r="C6525" s="4">
        <v>5035.4358000000002</v>
      </c>
    </row>
    <row r="6526" spans="2:3" x14ac:dyDescent="0.25">
      <c r="B6526" s="2" t="s">
        <v>6917</v>
      </c>
      <c r="C6526" s="4">
        <v>5034.9498000000003</v>
      </c>
    </row>
    <row r="6527" spans="2:3" x14ac:dyDescent="0.25">
      <c r="B6527" s="2" t="s">
        <v>6918</v>
      </c>
      <c r="C6527" s="4">
        <v>5034.0536000000002</v>
      </c>
    </row>
    <row r="6528" spans="2:3" x14ac:dyDescent="0.25">
      <c r="B6528" s="2" t="s">
        <v>6919</v>
      </c>
      <c r="C6528" s="4">
        <v>5029.0857999999998</v>
      </c>
    </row>
    <row r="6529" spans="2:3" x14ac:dyDescent="0.25">
      <c r="B6529" s="2" t="s">
        <v>6920</v>
      </c>
      <c r="C6529" s="4">
        <v>5026.2642000000005</v>
      </c>
    </row>
    <row r="6530" spans="2:3" x14ac:dyDescent="0.25">
      <c r="B6530" s="2" t="s">
        <v>6921</v>
      </c>
      <c r="C6530" s="4">
        <v>5025.63</v>
      </c>
    </row>
    <row r="6531" spans="2:3" x14ac:dyDescent="0.25">
      <c r="B6531" s="2" t="s">
        <v>6922</v>
      </c>
      <c r="C6531" s="4">
        <v>5022.9695000000002</v>
      </c>
    </row>
    <row r="6532" spans="2:3" x14ac:dyDescent="0.25">
      <c r="B6532" s="2" t="s">
        <v>6923</v>
      </c>
      <c r="C6532" s="4">
        <v>5021.0001000000002</v>
      </c>
    </row>
    <row r="6533" spans="2:3" x14ac:dyDescent="0.25">
      <c r="B6533" s="2" t="s">
        <v>6924</v>
      </c>
      <c r="C6533" s="4">
        <v>5018.8858999999993</v>
      </c>
    </row>
    <row r="6534" spans="2:3" x14ac:dyDescent="0.25">
      <c r="B6534" s="2" t="s">
        <v>6925</v>
      </c>
      <c r="C6534" s="4">
        <v>5015.3971000000001</v>
      </c>
    </row>
    <row r="6535" spans="2:3" x14ac:dyDescent="0.25">
      <c r="B6535" s="2" t="s">
        <v>6926</v>
      </c>
      <c r="C6535" s="4">
        <v>5013.0994000000001</v>
      </c>
    </row>
    <row r="6536" spans="2:3" x14ac:dyDescent="0.25">
      <c r="B6536" s="2" t="s">
        <v>6927</v>
      </c>
      <c r="C6536" s="4">
        <v>5005.3285000000005</v>
      </c>
    </row>
    <row r="6537" spans="2:3" x14ac:dyDescent="0.25">
      <c r="B6537" s="2" t="s">
        <v>6928</v>
      </c>
      <c r="C6537" s="4">
        <v>5005.0988000000007</v>
      </c>
    </row>
    <row r="6538" spans="2:3" x14ac:dyDescent="0.25">
      <c r="B6538" s="2" t="s">
        <v>6929</v>
      </c>
      <c r="C6538" s="4">
        <v>5002.2175999999999</v>
      </c>
    </row>
    <row r="6539" spans="2:3" x14ac:dyDescent="0.25">
      <c r="B6539" s="2" t="s">
        <v>1315</v>
      </c>
      <c r="C6539" s="4">
        <v>5001.1752999999999</v>
      </c>
    </row>
    <row r="6540" spans="2:3" x14ac:dyDescent="0.25">
      <c r="B6540" s="2" t="s">
        <v>6930</v>
      </c>
      <c r="C6540" s="4">
        <v>5000.0700999999999</v>
      </c>
    </row>
    <row r="6541" spans="2:3" x14ac:dyDescent="0.25">
      <c r="B6541" s="2" t="s">
        <v>6931</v>
      </c>
      <c r="C6541" s="4">
        <v>4998.4409000000005</v>
      </c>
    </row>
    <row r="6542" spans="2:3" x14ac:dyDescent="0.25">
      <c r="B6542" s="2" t="s">
        <v>1202</v>
      </c>
      <c r="C6542" s="4">
        <v>4996.4470000000001</v>
      </c>
    </row>
    <row r="6543" spans="2:3" x14ac:dyDescent="0.25">
      <c r="B6543" s="2" t="s">
        <v>6932</v>
      </c>
      <c r="C6543" s="4">
        <v>4991.6473999999998</v>
      </c>
    </row>
    <row r="6544" spans="2:3" x14ac:dyDescent="0.25">
      <c r="B6544" s="2" t="s">
        <v>6933</v>
      </c>
      <c r="C6544" s="4">
        <v>4991.2586000000001</v>
      </c>
    </row>
    <row r="6545" spans="2:3" x14ac:dyDescent="0.25">
      <c r="B6545" s="2" t="s">
        <v>6934</v>
      </c>
      <c r="C6545" s="4">
        <v>4990.3316000000004</v>
      </c>
    </row>
    <row r="6546" spans="2:3" x14ac:dyDescent="0.25">
      <c r="B6546" s="2" t="s">
        <v>6935</v>
      </c>
      <c r="C6546" s="4">
        <v>4990.2210000000005</v>
      </c>
    </row>
    <row r="6547" spans="2:3" x14ac:dyDescent="0.25">
      <c r="B6547" s="2" t="s">
        <v>6936</v>
      </c>
      <c r="C6547" s="4">
        <v>4988.1266999999998</v>
      </c>
    </row>
    <row r="6548" spans="2:3" x14ac:dyDescent="0.25">
      <c r="B6548" s="2" t="s">
        <v>6937</v>
      </c>
      <c r="C6548" s="4">
        <v>4982.8644999999997</v>
      </c>
    </row>
    <row r="6549" spans="2:3" x14ac:dyDescent="0.25">
      <c r="B6549" s="2" t="s">
        <v>601</v>
      </c>
      <c r="C6549" s="4">
        <v>4982.7375000000011</v>
      </c>
    </row>
    <row r="6550" spans="2:3" x14ac:dyDescent="0.25">
      <c r="B6550" s="2" t="s">
        <v>6938</v>
      </c>
      <c r="C6550" s="4">
        <v>4981.3297000000002</v>
      </c>
    </row>
    <row r="6551" spans="2:3" x14ac:dyDescent="0.25">
      <c r="B6551" s="2" t="s">
        <v>1086</v>
      </c>
      <c r="C6551" s="4">
        <v>4975.6093999999994</v>
      </c>
    </row>
    <row r="6552" spans="2:3" x14ac:dyDescent="0.25">
      <c r="B6552" s="2" t="s">
        <v>6939</v>
      </c>
      <c r="C6552" s="4">
        <v>4969.7437</v>
      </c>
    </row>
    <row r="6553" spans="2:3" x14ac:dyDescent="0.25">
      <c r="B6553" s="2" t="s">
        <v>6940</v>
      </c>
      <c r="C6553" s="4">
        <v>4966.4468999999999</v>
      </c>
    </row>
    <row r="6554" spans="2:3" x14ac:dyDescent="0.25">
      <c r="B6554" s="2" t="s">
        <v>6941</v>
      </c>
      <c r="C6554" s="4">
        <v>4966.3204999999998</v>
      </c>
    </row>
    <row r="6555" spans="2:3" x14ac:dyDescent="0.25">
      <c r="B6555" s="2" t="s">
        <v>6942</v>
      </c>
      <c r="C6555" s="4">
        <v>4965.6403999999993</v>
      </c>
    </row>
    <row r="6556" spans="2:3" x14ac:dyDescent="0.25">
      <c r="B6556" s="2" t="s">
        <v>6943</v>
      </c>
      <c r="C6556" s="4">
        <v>4964.9597000000003</v>
      </c>
    </row>
    <row r="6557" spans="2:3" x14ac:dyDescent="0.25">
      <c r="B6557" s="2" t="s">
        <v>6944</v>
      </c>
      <c r="C6557" s="4">
        <v>4961.1512999999995</v>
      </c>
    </row>
    <row r="6558" spans="2:3" x14ac:dyDescent="0.25">
      <c r="B6558" s="2" t="s">
        <v>6945</v>
      </c>
      <c r="C6558" s="4">
        <v>4959.115600000001</v>
      </c>
    </row>
    <row r="6559" spans="2:3" x14ac:dyDescent="0.25">
      <c r="B6559" s="2" t="s">
        <v>6946</v>
      </c>
      <c r="C6559" s="4">
        <v>4955.8460000000005</v>
      </c>
    </row>
    <row r="6560" spans="2:3" x14ac:dyDescent="0.25">
      <c r="B6560" s="2" t="s">
        <v>6947</v>
      </c>
      <c r="C6560" s="4">
        <v>4955.1923999999999</v>
      </c>
    </row>
    <row r="6561" spans="2:3" x14ac:dyDescent="0.25">
      <c r="B6561" s="2" t="s">
        <v>6948</v>
      </c>
      <c r="C6561" s="4">
        <v>4954.6335000000008</v>
      </c>
    </row>
    <row r="6562" spans="2:3" x14ac:dyDescent="0.25">
      <c r="B6562" s="2" t="s">
        <v>2124</v>
      </c>
      <c r="C6562" s="4">
        <v>4951.0290999999997</v>
      </c>
    </row>
    <row r="6563" spans="2:3" x14ac:dyDescent="0.25">
      <c r="B6563" s="2" t="s">
        <v>6949</v>
      </c>
      <c r="C6563" s="4">
        <v>4947.84</v>
      </c>
    </row>
    <row r="6564" spans="2:3" x14ac:dyDescent="0.25">
      <c r="B6564" s="2" t="s">
        <v>6950</v>
      </c>
      <c r="C6564" s="4">
        <v>4947.84</v>
      </c>
    </row>
    <row r="6565" spans="2:3" x14ac:dyDescent="0.25">
      <c r="B6565" s="2" t="s">
        <v>6951</v>
      </c>
      <c r="C6565" s="4">
        <v>4947.84</v>
      </c>
    </row>
    <row r="6566" spans="2:3" x14ac:dyDescent="0.25">
      <c r="B6566" s="2" t="s">
        <v>6952</v>
      </c>
      <c r="C6566" s="4">
        <v>4947.4573</v>
      </c>
    </row>
    <row r="6567" spans="2:3" x14ac:dyDescent="0.25">
      <c r="B6567" s="2" t="s">
        <v>2469</v>
      </c>
      <c r="C6567" s="4">
        <v>4938.5282999999999</v>
      </c>
    </row>
    <row r="6568" spans="2:3" x14ac:dyDescent="0.25">
      <c r="B6568" s="2" t="s">
        <v>6953</v>
      </c>
      <c r="C6568" s="4">
        <v>4934.9132</v>
      </c>
    </row>
    <row r="6569" spans="2:3" x14ac:dyDescent="0.25">
      <c r="B6569" s="2" t="s">
        <v>6954</v>
      </c>
      <c r="C6569" s="4">
        <v>4934.9132</v>
      </c>
    </row>
    <row r="6570" spans="2:3" x14ac:dyDescent="0.25">
      <c r="B6570" s="2" t="s">
        <v>6955</v>
      </c>
      <c r="C6570" s="4">
        <v>4930.4664999999995</v>
      </c>
    </row>
    <row r="6571" spans="2:3" x14ac:dyDescent="0.25">
      <c r="B6571" s="2" t="s">
        <v>917</v>
      </c>
      <c r="C6571" s="4">
        <v>4930.1616000000004</v>
      </c>
    </row>
    <row r="6572" spans="2:3" x14ac:dyDescent="0.25">
      <c r="B6572" s="2" t="s">
        <v>6956</v>
      </c>
      <c r="C6572" s="4">
        <v>4923.0650000000005</v>
      </c>
    </row>
    <row r="6573" spans="2:3" x14ac:dyDescent="0.25">
      <c r="B6573" s="2" t="s">
        <v>1098</v>
      </c>
      <c r="C6573" s="4">
        <v>4921.5784999999996</v>
      </c>
    </row>
    <row r="6574" spans="2:3" x14ac:dyDescent="0.25">
      <c r="B6574" s="2" t="s">
        <v>6957</v>
      </c>
      <c r="C6574" s="4">
        <v>4918.1583999999993</v>
      </c>
    </row>
    <row r="6575" spans="2:3" x14ac:dyDescent="0.25">
      <c r="B6575" s="2" t="s">
        <v>6958</v>
      </c>
      <c r="C6575" s="4">
        <v>4913.7578000000003</v>
      </c>
    </row>
    <row r="6576" spans="2:3" x14ac:dyDescent="0.25">
      <c r="B6576" s="2" t="s">
        <v>6959</v>
      </c>
      <c r="C6576" s="4">
        <v>4912.9067999999997</v>
      </c>
    </row>
    <row r="6577" spans="2:3" x14ac:dyDescent="0.25">
      <c r="B6577" s="2" t="s">
        <v>6960</v>
      </c>
      <c r="C6577" s="4">
        <v>4911.9178000000002</v>
      </c>
    </row>
    <row r="6578" spans="2:3" x14ac:dyDescent="0.25">
      <c r="B6578" s="2" t="s">
        <v>6961</v>
      </c>
      <c r="C6578" s="4">
        <v>4911.8521999999994</v>
      </c>
    </row>
    <row r="6579" spans="2:3" x14ac:dyDescent="0.25">
      <c r="B6579" s="2" t="s">
        <v>6962</v>
      </c>
      <c r="C6579" s="4">
        <v>4911.7999</v>
      </c>
    </row>
    <row r="6580" spans="2:3" x14ac:dyDescent="0.25">
      <c r="B6580" s="2" t="s">
        <v>6963</v>
      </c>
      <c r="C6580" s="4">
        <v>4910.8261000000002</v>
      </c>
    </row>
    <row r="6581" spans="2:3" x14ac:dyDescent="0.25">
      <c r="B6581" s="2" t="s">
        <v>6964</v>
      </c>
      <c r="C6581" s="4">
        <v>4910.6534999999994</v>
      </c>
    </row>
    <row r="6582" spans="2:3" x14ac:dyDescent="0.25">
      <c r="B6582" s="2" t="s">
        <v>6965</v>
      </c>
      <c r="C6582" s="4">
        <v>4906.8105999999998</v>
      </c>
    </row>
    <row r="6583" spans="2:3" x14ac:dyDescent="0.25">
      <c r="B6583" s="2" t="s">
        <v>6966</v>
      </c>
      <c r="C6583" s="4">
        <v>4902.6082000000006</v>
      </c>
    </row>
    <row r="6584" spans="2:3" x14ac:dyDescent="0.25">
      <c r="B6584" s="2" t="s">
        <v>891</v>
      </c>
      <c r="C6584" s="4">
        <v>4896.8348999999998</v>
      </c>
    </row>
    <row r="6585" spans="2:3" x14ac:dyDescent="0.25">
      <c r="B6585" s="2" t="s">
        <v>6967</v>
      </c>
      <c r="C6585" s="4">
        <v>4892.9504999999999</v>
      </c>
    </row>
    <row r="6586" spans="2:3" x14ac:dyDescent="0.25">
      <c r="B6586" s="2" t="s">
        <v>6968</v>
      </c>
      <c r="C6586" s="4">
        <v>4892.3054999999995</v>
      </c>
    </row>
    <row r="6587" spans="2:3" x14ac:dyDescent="0.25">
      <c r="B6587" s="2" t="s">
        <v>6969</v>
      </c>
      <c r="C6587" s="4">
        <v>4888.9224000000004</v>
      </c>
    </row>
    <row r="6588" spans="2:3" x14ac:dyDescent="0.25">
      <c r="B6588" s="2" t="s">
        <v>6970</v>
      </c>
      <c r="C6588" s="4">
        <v>4888.9224000000004</v>
      </c>
    </row>
    <row r="6589" spans="2:3" x14ac:dyDescent="0.25">
      <c r="B6589" s="2" t="s">
        <v>6971</v>
      </c>
      <c r="C6589" s="4">
        <v>4888.9224000000004</v>
      </c>
    </row>
    <row r="6590" spans="2:3" x14ac:dyDescent="0.25">
      <c r="B6590" s="2" t="s">
        <v>6972</v>
      </c>
      <c r="C6590" s="4">
        <v>4888.9224000000004</v>
      </c>
    </row>
    <row r="6591" spans="2:3" x14ac:dyDescent="0.25">
      <c r="B6591" s="2" t="s">
        <v>6973</v>
      </c>
      <c r="C6591" s="4">
        <v>4886.7157999999999</v>
      </c>
    </row>
    <row r="6592" spans="2:3" x14ac:dyDescent="0.25">
      <c r="B6592" s="2" t="s">
        <v>6974</v>
      </c>
      <c r="C6592" s="4">
        <v>4884.9236000000001</v>
      </c>
    </row>
    <row r="6593" spans="2:3" x14ac:dyDescent="0.25">
      <c r="B6593" s="2" t="s">
        <v>6975</v>
      </c>
      <c r="C6593" s="4">
        <v>4884.9069</v>
      </c>
    </row>
    <row r="6594" spans="2:3" x14ac:dyDescent="0.25">
      <c r="B6594" s="2" t="s">
        <v>6976</v>
      </c>
      <c r="C6594" s="4">
        <v>4884.9069</v>
      </c>
    </row>
    <row r="6595" spans="2:3" x14ac:dyDescent="0.25">
      <c r="B6595" s="2" t="s">
        <v>6977</v>
      </c>
      <c r="C6595" s="4">
        <v>4884.5365000000002</v>
      </c>
    </row>
    <row r="6596" spans="2:3" x14ac:dyDescent="0.25">
      <c r="B6596" s="2" t="s">
        <v>6978</v>
      </c>
      <c r="C6596" s="4">
        <v>4883.6876000000002</v>
      </c>
    </row>
    <row r="6597" spans="2:3" x14ac:dyDescent="0.25">
      <c r="B6597" s="2" t="s">
        <v>6979</v>
      </c>
      <c r="C6597" s="4">
        <v>4878.6698999999999</v>
      </c>
    </row>
    <row r="6598" spans="2:3" x14ac:dyDescent="0.25">
      <c r="B6598" s="2" t="s">
        <v>6980</v>
      </c>
      <c r="C6598" s="4">
        <v>4875.7788</v>
      </c>
    </row>
    <row r="6599" spans="2:3" x14ac:dyDescent="0.25">
      <c r="B6599" s="2" t="s">
        <v>6981</v>
      </c>
      <c r="C6599" s="4">
        <v>4875.7788</v>
      </c>
    </row>
    <row r="6600" spans="2:3" x14ac:dyDescent="0.25">
      <c r="B6600" s="2" t="s">
        <v>843</v>
      </c>
      <c r="C6600" s="4">
        <v>4873.9358000000002</v>
      </c>
    </row>
    <row r="6601" spans="2:3" x14ac:dyDescent="0.25">
      <c r="B6601" s="2" t="s">
        <v>6982</v>
      </c>
      <c r="C6601" s="4">
        <v>4872.4444999999996</v>
      </c>
    </row>
    <row r="6602" spans="2:3" x14ac:dyDescent="0.25">
      <c r="B6602" s="2" t="s">
        <v>6983</v>
      </c>
      <c r="C6602" s="4">
        <v>4871.8026</v>
      </c>
    </row>
    <row r="6603" spans="2:3" x14ac:dyDescent="0.25">
      <c r="B6603" s="2" t="s">
        <v>6984</v>
      </c>
      <c r="C6603" s="4">
        <v>4870.8217000000004</v>
      </c>
    </row>
    <row r="6604" spans="2:3" x14ac:dyDescent="0.25">
      <c r="B6604" s="2" t="s">
        <v>6985</v>
      </c>
      <c r="C6604" s="4">
        <v>4864.9690000000001</v>
      </c>
    </row>
    <row r="6605" spans="2:3" x14ac:dyDescent="0.25">
      <c r="B6605" s="2" t="s">
        <v>6986</v>
      </c>
      <c r="C6605" s="4">
        <v>4864.0019999999995</v>
      </c>
    </row>
    <row r="6606" spans="2:3" x14ac:dyDescent="0.25">
      <c r="B6606" s="2" t="s">
        <v>6987</v>
      </c>
      <c r="C6606" s="4">
        <v>4860.2730999999994</v>
      </c>
    </row>
    <row r="6607" spans="2:3" x14ac:dyDescent="0.25">
      <c r="B6607" s="2" t="s">
        <v>6988</v>
      </c>
      <c r="C6607" s="4">
        <v>4858.2062999999998</v>
      </c>
    </row>
    <row r="6608" spans="2:3" x14ac:dyDescent="0.25">
      <c r="B6608" s="2" t="s">
        <v>6989</v>
      </c>
      <c r="C6608" s="4">
        <v>4853.8751000000002</v>
      </c>
    </row>
    <row r="6609" spans="2:3" x14ac:dyDescent="0.25">
      <c r="B6609" s="2" t="s">
        <v>6990</v>
      </c>
      <c r="C6609" s="4">
        <v>4850.7312999999995</v>
      </c>
    </row>
    <row r="6610" spans="2:3" x14ac:dyDescent="0.25">
      <c r="B6610" s="2" t="s">
        <v>6991</v>
      </c>
      <c r="C6610" s="4">
        <v>4848.2707000000009</v>
      </c>
    </row>
    <row r="6611" spans="2:3" x14ac:dyDescent="0.25">
      <c r="B6611" s="2" t="s">
        <v>6992</v>
      </c>
      <c r="C6611" s="4">
        <v>4848.05</v>
      </c>
    </row>
    <row r="6612" spans="2:3" x14ac:dyDescent="0.25">
      <c r="B6612" s="2" t="s">
        <v>6993</v>
      </c>
      <c r="C6612" s="4">
        <v>4839.0995999999996</v>
      </c>
    </row>
    <row r="6613" spans="2:3" x14ac:dyDescent="0.25">
      <c r="B6613" s="2" t="s">
        <v>6994</v>
      </c>
      <c r="C6613" s="4">
        <v>4838.5821999999998</v>
      </c>
    </row>
    <row r="6614" spans="2:3" x14ac:dyDescent="0.25">
      <c r="B6614" s="2" t="s">
        <v>6995</v>
      </c>
      <c r="C6614" s="4">
        <v>4833.2605000000003</v>
      </c>
    </row>
    <row r="6615" spans="2:3" x14ac:dyDescent="0.25">
      <c r="B6615" s="2" t="s">
        <v>6996</v>
      </c>
      <c r="C6615" s="4">
        <v>4829.6348999999991</v>
      </c>
    </row>
    <row r="6616" spans="2:3" x14ac:dyDescent="0.25">
      <c r="B6616" s="2" t="s">
        <v>6997</v>
      </c>
      <c r="C6616" s="4">
        <v>4828.2902999999997</v>
      </c>
    </row>
    <row r="6617" spans="2:3" x14ac:dyDescent="0.25">
      <c r="B6617" s="2" t="s">
        <v>6998</v>
      </c>
      <c r="C6617" s="4">
        <v>4821.9827999999998</v>
      </c>
    </row>
    <row r="6618" spans="2:3" x14ac:dyDescent="0.25">
      <c r="B6618" s="2" t="s">
        <v>6999</v>
      </c>
      <c r="C6618" s="4">
        <v>4821.0137999999997</v>
      </c>
    </row>
    <row r="6619" spans="2:3" x14ac:dyDescent="0.25">
      <c r="B6619" s="2" t="s">
        <v>7000</v>
      </c>
      <c r="C6619" s="4">
        <v>4820.4292999999998</v>
      </c>
    </row>
    <row r="6620" spans="2:3" x14ac:dyDescent="0.25">
      <c r="B6620" s="2" t="s">
        <v>7001</v>
      </c>
      <c r="C6620" s="4">
        <v>4810.5128000000004</v>
      </c>
    </row>
    <row r="6621" spans="2:3" x14ac:dyDescent="0.25">
      <c r="B6621" s="2" t="s">
        <v>2666</v>
      </c>
      <c r="C6621" s="4">
        <v>4809.9485999999997</v>
      </c>
    </row>
    <row r="6622" spans="2:3" x14ac:dyDescent="0.25">
      <c r="B6622" s="2" t="s">
        <v>7002</v>
      </c>
      <c r="C6622" s="4">
        <v>4809.3724000000002</v>
      </c>
    </row>
    <row r="6623" spans="2:3" x14ac:dyDescent="0.25">
      <c r="B6623" s="2" t="s">
        <v>7003</v>
      </c>
      <c r="C6623" s="4">
        <v>4809.1545999999998</v>
      </c>
    </row>
    <row r="6624" spans="2:3" x14ac:dyDescent="0.25">
      <c r="B6624" s="2" t="s">
        <v>7004</v>
      </c>
      <c r="C6624" s="4">
        <v>4805.8282000000008</v>
      </c>
    </row>
    <row r="6625" spans="2:3" x14ac:dyDescent="0.25">
      <c r="B6625" s="2" t="s">
        <v>7005</v>
      </c>
      <c r="C6625" s="4">
        <v>4801.5918000000001</v>
      </c>
    </row>
    <row r="6626" spans="2:3" x14ac:dyDescent="0.25">
      <c r="B6626" s="2" t="s">
        <v>7006</v>
      </c>
      <c r="C6626" s="4">
        <v>4799.3681999999999</v>
      </c>
    </row>
    <row r="6627" spans="2:3" x14ac:dyDescent="0.25">
      <c r="B6627" s="2" t="s">
        <v>7007</v>
      </c>
      <c r="C6627" s="4">
        <v>4791.2310000000007</v>
      </c>
    </row>
    <row r="6628" spans="2:3" x14ac:dyDescent="0.25">
      <c r="B6628" s="2" t="s">
        <v>7008</v>
      </c>
      <c r="C6628" s="4">
        <v>4788.1639999999998</v>
      </c>
    </row>
    <row r="6629" spans="2:3" x14ac:dyDescent="0.25">
      <c r="B6629" s="2" t="s">
        <v>7009</v>
      </c>
      <c r="C6629" s="4">
        <v>4786.4542999999994</v>
      </c>
    </row>
    <row r="6630" spans="2:3" x14ac:dyDescent="0.25">
      <c r="B6630" s="2" t="s">
        <v>7010</v>
      </c>
      <c r="C6630" s="4">
        <v>4781.259</v>
      </c>
    </row>
    <row r="6631" spans="2:3" x14ac:dyDescent="0.25">
      <c r="B6631" s="2" t="s">
        <v>7011</v>
      </c>
      <c r="C6631" s="4">
        <v>4778.2025000000003</v>
      </c>
    </row>
    <row r="6632" spans="2:3" x14ac:dyDescent="0.25">
      <c r="B6632" s="2" t="s">
        <v>7012</v>
      </c>
      <c r="C6632" s="4">
        <v>4775.3883999999998</v>
      </c>
    </row>
    <row r="6633" spans="2:3" x14ac:dyDescent="0.25">
      <c r="B6633" s="2" t="s">
        <v>7013</v>
      </c>
      <c r="C6633" s="4">
        <v>4775.3883999999998</v>
      </c>
    </row>
    <row r="6634" spans="2:3" x14ac:dyDescent="0.25">
      <c r="B6634" s="2" t="s">
        <v>7014</v>
      </c>
      <c r="C6634" s="4">
        <v>4767.8185000000003</v>
      </c>
    </row>
    <row r="6635" spans="2:3" x14ac:dyDescent="0.25">
      <c r="B6635" s="2" t="s">
        <v>7015</v>
      </c>
      <c r="C6635" s="4">
        <v>4767.8185000000003</v>
      </c>
    </row>
    <row r="6636" spans="2:3" x14ac:dyDescent="0.25">
      <c r="B6636" s="2" t="s">
        <v>7016</v>
      </c>
      <c r="C6636" s="4">
        <v>4767.4339999999993</v>
      </c>
    </row>
    <row r="6637" spans="2:3" x14ac:dyDescent="0.25">
      <c r="B6637" s="2" t="s">
        <v>7017</v>
      </c>
      <c r="C6637" s="4">
        <v>4764.8257000000003</v>
      </c>
    </row>
    <row r="6638" spans="2:3" x14ac:dyDescent="0.25">
      <c r="B6638" s="2" t="s">
        <v>1843</v>
      </c>
      <c r="C6638" s="4">
        <v>4763.8144000000002</v>
      </c>
    </row>
    <row r="6639" spans="2:3" x14ac:dyDescent="0.25">
      <c r="B6639" s="2" t="s">
        <v>7018</v>
      </c>
      <c r="C6639" s="4">
        <v>4759.4912000000004</v>
      </c>
    </row>
    <row r="6640" spans="2:3" x14ac:dyDescent="0.25">
      <c r="B6640" s="2" t="s">
        <v>2319</v>
      </c>
      <c r="C6640" s="4">
        <v>4759.3857000000007</v>
      </c>
    </row>
    <row r="6641" spans="2:3" x14ac:dyDescent="0.25">
      <c r="B6641" s="2" t="s">
        <v>7019</v>
      </c>
      <c r="C6641" s="4">
        <v>4749.8996999999999</v>
      </c>
    </row>
    <row r="6642" spans="2:3" x14ac:dyDescent="0.25">
      <c r="B6642" s="2" t="s">
        <v>7020</v>
      </c>
      <c r="C6642" s="4">
        <v>4745.5302999999994</v>
      </c>
    </row>
    <row r="6643" spans="2:3" x14ac:dyDescent="0.25">
      <c r="B6643" s="2" t="s">
        <v>7021</v>
      </c>
      <c r="C6643" s="4">
        <v>4740.5343999999996</v>
      </c>
    </row>
    <row r="6644" spans="2:3" x14ac:dyDescent="0.25">
      <c r="B6644" s="2" t="s">
        <v>7022</v>
      </c>
      <c r="C6644" s="4">
        <v>4740.5343999999996</v>
      </c>
    </row>
    <row r="6645" spans="2:3" x14ac:dyDescent="0.25">
      <c r="B6645" s="2" t="s">
        <v>1882</v>
      </c>
      <c r="C6645" s="4">
        <v>4740.4231</v>
      </c>
    </row>
    <row r="6646" spans="2:3" x14ac:dyDescent="0.25">
      <c r="B6646" s="2" t="s">
        <v>7023</v>
      </c>
      <c r="C6646" s="4">
        <v>4738.3325999999997</v>
      </c>
    </row>
    <row r="6647" spans="2:3" x14ac:dyDescent="0.25">
      <c r="B6647" s="2" t="s">
        <v>7024</v>
      </c>
      <c r="C6647" s="4">
        <v>4733.1452999999992</v>
      </c>
    </row>
    <row r="6648" spans="2:3" x14ac:dyDescent="0.25">
      <c r="B6648" s="2" t="s">
        <v>7025</v>
      </c>
      <c r="C6648" s="4">
        <v>4729.8662000000004</v>
      </c>
    </row>
    <row r="6649" spans="2:3" x14ac:dyDescent="0.25">
      <c r="B6649" s="2" t="s">
        <v>7026</v>
      </c>
      <c r="C6649" s="4">
        <v>4728.8242</v>
      </c>
    </row>
    <row r="6650" spans="2:3" x14ac:dyDescent="0.25">
      <c r="B6650" s="2" t="s">
        <v>7027</v>
      </c>
      <c r="C6650" s="4">
        <v>4722.4529000000002</v>
      </c>
    </row>
    <row r="6651" spans="2:3" x14ac:dyDescent="0.25">
      <c r="B6651" s="2" t="s">
        <v>7028</v>
      </c>
      <c r="C6651" s="4">
        <v>4718.6414999999997</v>
      </c>
    </row>
    <row r="6652" spans="2:3" x14ac:dyDescent="0.25">
      <c r="B6652" s="2" t="s">
        <v>7029</v>
      </c>
      <c r="C6652" s="4">
        <v>4716.4409999999998</v>
      </c>
    </row>
    <row r="6653" spans="2:3" x14ac:dyDescent="0.25">
      <c r="B6653" s="2" t="s">
        <v>7030</v>
      </c>
      <c r="C6653" s="4">
        <v>4716.4409999999998</v>
      </c>
    </row>
    <row r="6654" spans="2:3" x14ac:dyDescent="0.25">
      <c r="B6654" s="2" t="s">
        <v>7031</v>
      </c>
      <c r="C6654" s="4">
        <v>4716.4409999999998</v>
      </c>
    </row>
    <row r="6655" spans="2:3" x14ac:dyDescent="0.25">
      <c r="B6655" s="2" t="s">
        <v>7032</v>
      </c>
      <c r="C6655" s="4">
        <v>4711.4661999999998</v>
      </c>
    </row>
    <row r="6656" spans="2:3" x14ac:dyDescent="0.25">
      <c r="B6656" s="2" t="s">
        <v>7033</v>
      </c>
      <c r="C6656" s="4">
        <v>4711.4661999999998</v>
      </c>
    </row>
    <row r="6657" spans="2:3" x14ac:dyDescent="0.25">
      <c r="B6657" s="2" t="s">
        <v>7034</v>
      </c>
      <c r="C6657" s="4">
        <v>4709.3069000000005</v>
      </c>
    </row>
    <row r="6658" spans="2:3" x14ac:dyDescent="0.25">
      <c r="B6658" s="2" t="s">
        <v>7035</v>
      </c>
      <c r="C6658" s="4">
        <v>4706.8342999999995</v>
      </c>
    </row>
    <row r="6659" spans="2:3" x14ac:dyDescent="0.25">
      <c r="B6659" s="2" t="s">
        <v>7036</v>
      </c>
      <c r="C6659" s="4">
        <v>4704.9160000000002</v>
      </c>
    </row>
    <row r="6660" spans="2:3" x14ac:dyDescent="0.25">
      <c r="B6660" s="2" t="s">
        <v>7037</v>
      </c>
      <c r="C6660" s="4">
        <v>4704.2115000000003</v>
      </c>
    </row>
    <row r="6661" spans="2:3" x14ac:dyDescent="0.25">
      <c r="B6661" s="2" t="s">
        <v>7038</v>
      </c>
      <c r="C6661" s="4">
        <v>4699.3406999999997</v>
      </c>
    </row>
    <row r="6662" spans="2:3" x14ac:dyDescent="0.25">
      <c r="B6662" s="2" t="s">
        <v>7039</v>
      </c>
      <c r="C6662" s="4">
        <v>4696.6242000000002</v>
      </c>
    </row>
    <row r="6663" spans="2:3" x14ac:dyDescent="0.25">
      <c r="B6663" s="2" t="s">
        <v>468</v>
      </c>
      <c r="C6663" s="4">
        <v>4692.4489000000003</v>
      </c>
    </row>
    <row r="6664" spans="2:3" x14ac:dyDescent="0.25">
      <c r="B6664" s="2" t="s">
        <v>541</v>
      </c>
      <c r="C6664" s="4">
        <v>4680.4872000000005</v>
      </c>
    </row>
    <row r="6665" spans="2:3" x14ac:dyDescent="0.25">
      <c r="B6665" s="2" t="s">
        <v>7040</v>
      </c>
      <c r="C6665" s="4">
        <v>4676.9911999999986</v>
      </c>
    </row>
    <row r="6666" spans="2:3" x14ac:dyDescent="0.25">
      <c r="B6666" s="2" t="s">
        <v>7041</v>
      </c>
      <c r="C6666" s="4">
        <v>4670.2024000000001</v>
      </c>
    </row>
    <row r="6667" spans="2:3" x14ac:dyDescent="0.25">
      <c r="B6667" s="2" t="s">
        <v>524</v>
      </c>
      <c r="C6667" s="4">
        <v>4668.3825999999999</v>
      </c>
    </row>
    <row r="6668" spans="2:3" x14ac:dyDescent="0.25">
      <c r="B6668" s="2" t="s">
        <v>7042</v>
      </c>
      <c r="C6668" s="4">
        <v>4662.7956999999997</v>
      </c>
    </row>
    <row r="6669" spans="2:3" x14ac:dyDescent="0.25">
      <c r="B6669" s="2" t="s">
        <v>1734</v>
      </c>
      <c r="C6669" s="4">
        <v>4655.6036000000004</v>
      </c>
    </row>
    <row r="6670" spans="2:3" x14ac:dyDescent="0.25">
      <c r="B6670" s="2" t="s">
        <v>7043</v>
      </c>
      <c r="C6670" s="4">
        <v>4653.8697000000002</v>
      </c>
    </row>
    <row r="6671" spans="2:3" x14ac:dyDescent="0.25">
      <c r="B6671" s="2" t="s">
        <v>7044</v>
      </c>
      <c r="C6671" s="4">
        <v>4653.4744000000001</v>
      </c>
    </row>
    <row r="6672" spans="2:3" x14ac:dyDescent="0.25">
      <c r="B6672" s="2" t="s">
        <v>7045</v>
      </c>
      <c r="C6672" s="4">
        <v>4647.2551999999996</v>
      </c>
    </row>
    <row r="6673" spans="2:3" x14ac:dyDescent="0.25">
      <c r="B6673" s="2" t="s">
        <v>7046</v>
      </c>
      <c r="C6673" s="4">
        <v>4647.1011999999992</v>
      </c>
    </row>
    <row r="6674" spans="2:3" x14ac:dyDescent="0.25">
      <c r="B6674" s="2" t="s">
        <v>7047</v>
      </c>
      <c r="C6674" s="4">
        <v>4644.1358999999984</v>
      </c>
    </row>
    <row r="6675" spans="2:3" x14ac:dyDescent="0.25">
      <c r="B6675" s="2" t="s">
        <v>2750</v>
      </c>
      <c r="C6675" s="4">
        <v>4640.2794999999996</v>
      </c>
    </row>
    <row r="6676" spans="2:3" x14ac:dyDescent="0.25">
      <c r="B6676" s="2" t="s">
        <v>7048</v>
      </c>
      <c r="C6676" s="4">
        <v>4636.8878000000004</v>
      </c>
    </row>
    <row r="6677" spans="2:3" x14ac:dyDescent="0.25">
      <c r="B6677" s="2" t="s">
        <v>2766</v>
      </c>
      <c r="C6677" s="4">
        <v>4636.4041999999999</v>
      </c>
    </row>
    <row r="6678" spans="2:3" x14ac:dyDescent="0.25">
      <c r="B6678" s="2" t="s">
        <v>7049</v>
      </c>
      <c r="C6678" s="4">
        <v>4633.7817000000005</v>
      </c>
    </row>
    <row r="6679" spans="2:3" x14ac:dyDescent="0.25">
      <c r="B6679" s="2" t="s">
        <v>2379</v>
      </c>
      <c r="C6679" s="4">
        <v>4632.4737999999998</v>
      </c>
    </row>
    <row r="6680" spans="2:3" x14ac:dyDescent="0.25">
      <c r="B6680" s="2" t="s">
        <v>7050</v>
      </c>
      <c r="C6680" s="4">
        <v>4630.1162000000004</v>
      </c>
    </row>
    <row r="6681" spans="2:3" x14ac:dyDescent="0.25">
      <c r="B6681" s="2" t="s">
        <v>2586</v>
      </c>
      <c r="C6681" s="4">
        <v>4629.8746000000001</v>
      </c>
    </row>
    <row r="6682" spans="2:3" x14ac:dyDescent="0.25">
      <c r="B6682" s="2" t="s">
        <v>7051</v>
      </c>
      <c r="C6682" s="4">
        <v>4629.1513000000004</v>
      </c>
    </row>
    <row r="6683" spans="2:3" x14ac:dyDescent="0.25">
      <c r="B6683" s="2" t="s">
        <v>2641</v>
      </c>
      <c r="C6683" s="4">
        <v>4622.8180000000002</v>
      </c>
    </row>
    <row r="6684" spans="2:3" x14ac:dyDescent="0.25">
      <c r="B6684" s="2" t="s">
        <v>7052</v>
      </c>
      <c r="C6684" s="4">
        <v>4621.5572000000002</v>
      </c>
    </row>
    <row r="6685" spans="2:3" x14ac:dyDescent="0.25">
      <c r="B6685" s="2" t="s">
        <v>7053</v>
      </c>
      <c r="C6685" s="4">
        <v>4620.7458999999999</v>
      </c>
    </row>
    <row r="6686" spans="2:3" x14ac:dyDescent="0.25">
      <c r="B6686" s="2" t="s">
        <v>7054</v>
      </c>
      <c r="C6686" s="4">
        <v>4620.1790000000001</v>
      </c>
    </row>
    <row r="6687" spans="2:3" x14ac:dyDescent="0.25">
      <c r="B6687" s="2" t="s">
        <v>7055</v>
      </c>
      <c r="C6687" s="4">
        <v>4617.5364</v>
      </c>
    </row>
    <row r="6688" spans="2:3" x14ac:dyDescent="0.25">
      <c r="B6688" s="2" t="s">
        <v>7056</v>
      </c>
      <c r="C6688" s="4">
        <v>4612.9344000000001</v>
      </c>
    </row>
    <row r="6689" spans="2:3" x14ac:dyDescent="0.25">
      <c r="B6689" s="2" t="s">
        <v>7057</v>
      </c>
      <c r="C6689" s="4">
        <v>4609.4651999999996</v>
      </c>
    </row>
    <row r="6690" spans="2:3" x14ac:dyDescent="0.25">
      <c r="B6690" s="2" t="s">
        <v>7058</v>
      </c>
      <c r="C6690" s="4">
        <v>4608.0769999999993</v>
      </c>
    </row>
    <row r="6691" spans="2:3" x14ac:dyDescent="0.25">
      <c r="B6691" s="2" t="s">
        <v>1329</v>
      </c>
      <c r="C6691" s="4">
        <v>4606.1318000000001</v>
      </c>
    </row>
    <row r="6692" spans="2:3" x14ac:dyDescent="0.25">
      <c r="B6692" s="2" t="s">
        <v>7059</v>
      </c>
      <c r="C6692" s="4">
        <v>4604.0016999999998</v>
      </c>
    </row>
    <row r="6693" spans="2:3" x14ac:dyDescent="0.25">
      <c r="B6693" s="2" t="s">
        <v>7060</v>
      </c>
      <c r="C6693" s="4">
        <v>4600.7732999999998</v>
      </c>
    </row>
    <row r="6694" spans="2:3" x14ac:dyDescent="0.25">
      <c r="B6694" s="2" t="s">
        <v>1578</v>
      </c>
      <c r="C6694" s="4">
        <v>4599.5347999999994</v>
      </c>
    </row>
    <row r="6695" spans="2:3" x14ac:dyDescent="0.25">
      <c r="B6695" s="2" t="s">
        <v>7061</v>
      </c>
      <c r="C6695" s="4">
        <v>4598.2753000000002</v>
      </c>
    </row>
    <row r="6696" spans="2:3" x14ac:dyDescent="0.25">
      <c r="B6696" s="2" t="s">
        <v>7062</v>
      </c>
      <c r="C6696" s="4">
        <v>4598.2753000000002</v>
      </c>
    </row>
    <row r="6697" spans="2:3" x14ac:dyDescent="0.25">
      <c r="B6697" s="2" t="s">
        <v>7063</v>
      </c>
      <c r="C6697" s="4">
        <v>4598.2753000000002</v>
      </c>
    </row>
    <row r="6698" spans="2:3" x14ac:dyDescent="0.25">
      <c r="B6698" s="2" t="s">
        <v>7064</v>
      </c>
      <c r="C6698" s="4">
        <v>4597.3096999999998</v>
      </c>
    </row>
    <row r="6699" spans="2:3" x14ac:dyDescent="0.25">
      <c r="B6699" s="2" t="s">
        <v>7065</v>
      </c>
      <c r="C6699" s="4">
        <v>4596.9920000000002</v>
      </c>
    </row>
    <row r="6700" spans="2:3" x14ac:dyDescent="0.25">
      <c r="B6700" s="2" t="s">
        <v>7066</v>
      </c>
      <c r="C6700" s="4">
        <v>4596.9920000000002</v>
      </c>
    </row>
    <row r="6701" spans="2:3" x14ac:dyDescent="0.25">
      <c r="B6701" s="2" t="s">
        <v>7067</v>
      </c>
      <c r="C6701" s="4">
        <v>4594.2731000000003</v>
      </c>
    </row>
    <row r="6702" spans="2:3" x14ac:dyDescent="0.25">
      <c r="B6702" s="2" t="s">
        <v>1440</v>
      </c>
      <c r="C6702" s="4">
        <v>4592.2367000000004</v>
      </c>
    </row>
    <row r="6703" spans="2:3" x14ac:dyDescent="0.25">
      <c r="B6703" s="2" t="s">
        <v>7068</v>
      </c>
      <c r="C6703" s="4">
        <v>4591.3073999999997</v>
      </c>
    </row>
    <row r="6704" spans="2:3" x14ac:dyDescent="0.25">
      <c r="B6704" s="2" t="s">
        <v>7069</v>
      </c>
      <c r="C6704" s="4">
        <v>4590.7557999999999</v>
      </c>
    </row>
    <row r="6705" spans="2:3" x14ac:dyDescent="0.25">
      <c r="B6705" s="2" t="s">
        <v>1356</v>
      </c>
      <c r="C6705" s="4">
        <v>4588.1710000000003</v>
      </c>
    </row>
    <row r="6706" spans="2:3" x14ac:dyDescent="0.25">
      <c r="B6706" s="2" t="s">
        <v>7070</v>
      </c>
      <c r="C6706" s="4">
        <v>4587.6606000000002</v>
      </c>
    </row>
    <row r="6707" spans="2:3" x14ac:dyDescent="0.25">
      <c r="B6707" s="2" t="s">
        <v>7071</v>
      </c>
      <c r="C6707" s="4">
        <v>4587.4861000000001</v>
      </c>
    </row>
    <row r="6708" spans="2:3" x14ac:dyDescent="0.25">
      <c r="B6708" s="2" t="s">
        <v>1138</v>
      </c>
      <c r="C6708" s="4">
        <v>4585.3798999999999</v>
      </c>
    </row>
    <row r="6709" spans="2:3" x14ac:dyDescent="0.25">
      <c r="B6709" s="2" t="s">
        <v>1037</v>
      </c>
      <c r="C6709" s="4">
        <v>4580.9851999999992</v>
      </c>
    </row>
    <row r="6710" spans="2:3" x14ac:dyDescent="0.25">
      <c r="B6710" s="2" t="s">
        <v>7072</v>
      </c>
      <c r="C6710" s="4">
        <v>4579.3662999999997</v>
      </c>
    </row>
    <row r="6711" spans="2:3" x14ac:dyDescent="0.25">
      <c r="B6711" s="2" t="s">
        <v>7073</v>
      </c>
      <c r="C6711" s="4">
        <v>4578.3973000000005</v>
      </c>
    </row>
    <row r="6712" spans="2:3" x14ac:dyDescent="0.25">
      <c r="B6712" s="2" t="s">
        <v>7074</v>
      </c>
      <c r="C6712" s="4">
        <v>4576.3716000000004</v>
      </c>
    </row>
    <row r="6713" spans="2:3" x14ac:dyDescent="0.25">
      <c r="B6713" s="2" t="s">
        <v>7075</v>
      </c>
      <c r="C6713" s="4">
        <v>4569.5951999999997</v>
      </c>
    </row>
    <row r="6714" spans="2:3" x14ac:dyDescent="0.25">
      <c r="B6714" s="2" t="s">
        <v>7076</v>
      </c>
      <c r="C6714" s="4">
        <v>4569.1270000000004</v>
      </c>
    </row>
    <row r="6715" spans="2:3" x14ac:dyDescent="0.25">
      <c r="B6715" s="2" t="s">
        <v>7077</v>
      </c>
      <c r="C6715" s="4">
        <v>4565.2618000000002</v>
      </c>
    </row>
    <row r="6716" spans="2:3" x14ac:dyDescent="0.25">
      <c r="B6716" s="2" t="s">
        <v>7078</v>
      </c>
      <c r="C6716" s="4">
        <v>4560.3669999999993</v>
      </c>
    </row>
    <row r="6717" spans="2:3" x14ac:dyDescent="0.25">
      <c r="B6717" s="2" t="s">
        <v>7079</v>
      </c>
      <c r="C6717" s="4">
        <v>4557.1133</v>
      </c>
    </row>
    <row r="6718" spans="2:3" x14ac:dyDescent="0.25">
      <c r="B6718" s="2" t="s">
        <v>1992</v>
      </c>
      <c r="C6718" s="4">
        <v>4552.3726999999999</v>
      </c>
    </row>
    <row r="6719" spans="2:3" x14ac:dyDescent="0.25">
      <c r="B6719" s="2" t="s">
        <v>1945</v>
      </c>
      <c r="C6719" s="4">
        <v>4550.9538999999995</v>
      </c>
    </row>
    <row r="6720" spans="2:3" x14ac:dyDescent="0.25">
      <c r="B6720" s="2" t="s">
        <v>7080</v>
      </c>
      <c r="C6720" s="4">
        <v>4550.4984000000004</v>
      </c>
    </row>
    <row r="6721" spans="2:3" x14ac:dyDescent="0.25">
      <c r="B6721" s="2" t="s">
        <v>7081</v>
      </c>
      <c r="C6721" s="4">
        <v>4547.8468000000003</v>
      </c>
    </row>
    <row r="6722" spans="2:3" x14ac:dyDescent="0.25">
      <c r="B6722" s="2" t="s">
        <v>7082</v>
      </c>
      <c r="C6722" s="4">
        <v>4547.8162999999995</v>
      </c>
    </row>
    <row r="6723" spans="2:3" x14ac:dyDescent="0.25">
      <c r="B6723" s="2" t="s">
        <v>545</v>
      </c>
      <c r="C6723" s="4">
        <v>4547.6517999999996</v>
      </c>
    </row>
    <row r="6724" spans="2:3" x14ac:dyDescent="0.25">
      <c r="B6724" s="2" t="s">
        <v>7083</v>
      </c>
      <c r="C6724" s="4">
        <v>4547.2233000000006</v>
      </c>
    </row>
    <row r="6725" spans="2:3" x14ac:dyDescent="0.25">
      <c r="B6725" s="2" t="s">
        <v>1090</v>
      </c>
      <c r="C6725" s="4">
        <v>4545.7921999999999</v>
      </c>
    </row>
    <row r="6726" spans="2:3" x14ac:dyDescent="0.25">
      <c r="B6726" s="2" t="s">
        <v>998</v>
      </c>
      <c r="C6726" s="4">
        <v>4545.4890999999998</v>
      </c>
    </row>
    <row r="6727" spans="2:3" x14ac:dyDescent="0.25">
      <c r="B6727" s="2" t="s">
        <v>7084</v>
      </c>
      <c r="C6727" s="4">
        <v>4543.7437</v>
      </c>
    </row>
    <row r="6728" spans="2:3" x14ac:dyDescent="0.25">
      <c r="B6728" s="2" t="s">
        <v>974</v>
      </c>
      <c r="C6728" s="4">
        <v>4542.6783999999998</v>
      </c>
    </row>
    <row r="6729" spans="2:3" x14ac:dyDescent="0.25">
      <c r="B6729" s="2" t="s">
        <v>7085</v>
      </c>
      <c r="C6729" s="4">
        <v>4541.3338000000003</v>
      </c>
    </row>
    <row r="6730" spans="2:3" x14ac:dyDescent="0.25">
      <c r="B6730" s="2" t="s">
        <v>7086</v>
      </c>
      <c r="C6730" s="4">
        <v>4539.4523999999992</v>
      </c>
    </row>
    <row r="6731" spans="2:3" x14ac:dyDescent="0.25">
      <c r="B6731" s="2" t="s">
        <v>7087</v>
      </c>
      <c r="C6731" s="4">
        <v>4534.9206999999997</v>
      </c>
    </row>
    <row r="6732" spans="2:3" x14ac:dyDescent="0.25">
      <c r="B6732" s="2" t="s">
        <v>7088</v>
      </c>
      <c r="C6732" s="4">
        <v>4534.1166000000003</v>
      </c>
    </row>
    <row r="6733" spans="2:3" x14ac:dyDescent="0.25">
      <c r="B6733" s="2" t="s">
        <v>7089</v>
      </c>
      <c r="C6733" s="4">
        <v>4524.2518999999993</v>
      </c>
    </row>
    <row r="6734" spans="2:3" x14ac:dyDescent="0.25">
      <c r="B6734" s="2" t="s">
        <v>7090</v>
      </c>
      <c r="C6734" s="4">
        <v>4520.9061000000002</v>
      </c>
    </row>
    <row r="6735" spans="2:3" x14ac:dyDescent="0.25">
      <c r="B6735" s="2" t="s">
        <v>336</v>
      </c>
      <c r="C6735" s="4">
        <v>4517.3258999999998</v>
      </c>
    </row>
    <row r="6736" spans="2:3" x14ac:dyDescent="0.25">
      <c r="B6736" s="2" t="s">
        <v>7091</v>
      </c>
      <c r="C6736" s="4">
        <v>4517.2278999999999</v>
      </c>
    </row>
    <row r="6737" spans="2:3" x14ac:dyDescent="0.25">
      <c r="B6737" s="2" t="s">
        <v>7092</v>
      </c>
      <c r="C6737" s="4">
        <v>4516.0052999999998</v>
      </c>
    </row>
    <row r="6738" spans="2:3" x14ac:dyDescent="0.25">
      <c r="B6738" s="2" t="s">
        <v>7093</v>
      </c>
      <c r="C6738" s="4">
        <v>4513.0924999999997</v>
      </c>
    </row>
    <row r="6739" spans="2:3" x14ac:dyDescent="0.25">
      <c r="B6739" s="2" t="s">
        <v>1204</v>
      </c>
      <c r="C6739" s="4">
        <v>4512.6018999999997</v>
      </c>
    </row>
    <row r="6740" spans="2:3" x14ac:dyDescent="0.25">
      <c r="B6740" s="2" t="s">
        <v>7094</v>
      </c>
      <c r="C6740" s="4">
        <v>4511.2709000000004</v>
      </c>
    </row>
    <row r="6741" spans="2:3" x14ac:dyDescent="0.25">
      <c r="B6741" s="2" t="s">
        <v>7095</v>
      </c>
      <c r="C6741" s="4">
        <v>4510.6605</v>
      </c>
    </row>
    <row r="6742" spans="2:3" x14ac:dyDescent="0.25">
      <c r="B6742" s="2" t="s">
        <v>7096</v>
      </c>
      <c r="C6742" s="4">
        <v>4509.7070000000003</v>
      </c>
    </row>
    <row r="6743" spans="2:3" x14ac:dyDescent="0.25">
      <c r="B6743" s="2" t="s">
        <v>1927</v>
      </c>
      <c r="C6743" s="4">
        <v>4509.3837000000003</v>
      </c>
    </row>
    <row r="6744" spans="2:3" x14ac:dyDescent="0.25">
      <c r="B6744" s="2" t="s">
        <v>7097</v>
      </c>
      <c r="C6744" s="4">
        <v>4505.7581</v>
      </c>
    </row>
    <row r="6745" spans="2:3" x14ac:dyDescent="0.25">
      <c r="B6745" s="2" t="s">
        <v>7098</v>
      </c>
      <c r="C6745" s="4">
        <v>4503.4159</v>
      </c>
    </row>
    <row r="6746" spans="2:3" x14ac:dyDescent="0.25">
      <c r="B6746" s="2" t="s">
        <v>7099</v>
      </c>
      <c r="C6746" s="4">
        <v>4502.3119999999999</v>
      </c>
    </row>
    <row r="6747" spans="2:3" x14ac:dyDescent="0.25">
      <c r="B6747" s="2" t="s">
        <v>261</v>
      </c>
      <c r="C6747" s="4">
        <v>4500.5022999999992</v>
      </c>
    </row>
    <row r="6748" spans="2:3" x14ac:dyDescent="0.25">
      <c r="B6748" s="2" t="s">
        <v>1014</v>
      </c>
      <c r="C6748" s="4">
        <v>4500.3217000000004</v>
      </c>
    </row>
    <row r="6749" spans="2:3" x14ac:dyDescent="0.25">
      <c r="B6749" s="2" t="s">
        <v>7100</v>
      </c>
      <c r="C6749" s="4">
        <v>4497.3110999999999</v>
      </c>
    </row>
    <row r="6750" spans="2:3" x14ac:dyDescent="0.25">
      <c r="B6750" s="2" t="s">
        <v>7101</v>
      </c>
      <c r="C6750" s="4">
        <v>4494.4831999999997</v>
      </c>
    </row>
    <row r="6751" spans="2:3" x14ac:dyDescent="0.25">
      <c r="B6751" s="2" t="s">
        <v>7102</v>
      </c>
      <c r="C6751" s="4">
        <v>4490.2722999999996</v>
      </c>
    </row>
    <row r="6752" spans="2:3" x14ac:dyDescent="0.25">
      <c r="B6752" s="2" t="s">
        <v>7103</v>
      </c>
      <c r="C6752" s="4">
        <v>4487.7520000000004</v>
      </c>
    </row>
    <row r="6753" spans="2:3" x14ac:dyDescent="0.25">
      <c r="B6753" s="2" t="s">
        <v>7104</v>
      </c>
      <c r="C6753" s="4">
        <v>4481.5122000000001</v>
      </c>
    </row>
    <row r="6754" spans="2:3" x14ac:dyDescent="0.25">
      <c r="B6754" s="2" t="s">
        <v>7105</v>
      </c>
      <c r="C6754" s="4">
        <v>4481.5122000000001</v>
      </c>
    </row>
    <row r="6755" spans="2:3" x14ac:dyDescent="0.25">
      <c r="B6755" s="2" t="s">
        <v>7106</v>
      </c>
      <c r="C6755" s="4">
        <v>4481.5122000000001</v>
      </c>
    </row>
    <row r="6756" spans="2:3" x14ac:dyDescent="0.25">
      <c r="B6756" s="2" t="s">
        <v>2253</v>
      </c>
      <c r="C6756" s="4">
        <v>4469.9403999999995</v>
      </c>
    </row>
    <row r="6757" spans="2:3" x14ac:dyDescent="0.25">
      <c r="B6757" s="2" t="s">
        <v>7107</v>
      </c>
      <c r="C6757" s="4">
        <v>4463.5068000000001</v>
      </c>
    </row>
    <row r="6758" spans="2:3" x14ac:dyDescent="0.25">
      <c r="B6758" s="2" t="s">
        <v>7108</v>
      </c>
      <c r="C6758" s="4">
        <v>4460.3440999999993</v>
      </c>
    </row>
    <row r="6759" spans="2:3" x14ac:dyDescent="0.25">
      <c r="B6759" s="2" t="s">
        <v>7109</v>
      </c>
      <c r="C6759" s="4">
        <v>4457.3985999999995</v>
      </c>
    </row>
    <row r="6760" spans="2:3" x14ac:dyDescent="0.25">
      <c r="B6760" s="2" t="s">
        <v>7110</v>
      </c>
      <c r="C6760" s="4">
        <v>4454.5187000000005</v>
      </c>
    </row>
    <row r="6761" spans="2:3" x14ac:dyDescent="0.25">
      <c r="B6761" s="2" t="s">
        <v>7111</v>
      </c>
      <c r="C6761" s="4">
        <v>4453.0009999999993</v>
      </c>
    </row>
    <row r="6762" spans="2:3" x14ac:dyDescent="0.25">
      <c r="B6762" s="2" t="s">
        <v>1506</v>
      </c>
      <c r="C6762" s="4">
        <v>4447.8615</v>
      </c>
    </row>
    <row r="6763" spans="2:3" x14ac:dyDescent="0.25">
      <c r="B6763" s="2" t="s">
        <v>2716</v>
      </c>
      <c r="C6763" s="4">
        <v>4447.4480999999996</v>
      </c>
    </row>
    <row r="6764" spans="2:3" x14ac:dyDescent="0.25">
      <c r="B6764" s="2" t="s">
        <v>7112</v>
      </c>
      <c r="C6764" s="4">
        <v>4447.1181999999999</v>
      </c>
    </row>
    <row r="6765" spans="2:3" x14ac:dyDescent="0.25">
      <c r="B6765" s="2" t="s">
        <v>7113</v>
      </c>
      <c r="C6765" s="4">
        <v>4446.9872000000005</v>
      </c>
    </row>
    <row r="6766" spans="2:3" x14ac:dyDescent="0.25">
      <c r="B6766" s="2" t="s">
        <v>7114</v>
      </c>
      <c r="C6766" s="4">
        <v>4446.4648999999999</v>
      </c>
    </row>
    <row r="6767" spans="2:3" x14ac:dyDescent="0.25">
      <c r="B6767" s="2" t="s">
        <v>7115</v>
      </c>
      <c r="C6767" s="4">
        <v>4444.2424000000001</v>
      </c>
    </row>
    <row r="6768" spans="2:3" x14ac:dyDescent="0.25">
      <c r="B6768" s="2" t="s">
        <v>7116</v>
      </c>
      <c r="C6768" s="4">
        <v>4441.3846000000003</v>
      </c>
    </row>
    <row r="6769" spans="2:3" x14ac:dyDescent="0.25">
      <c r="B6769" s="2" t="s">
        <v>7117</v>
      </c>
      <c r="C6769" s="4">
        <v>4439.4492</v>
      </c>
    </row>
    <row r="6770" spans="2:3" x14ac:dyDescent="0.25">
      <c r="B6770" s="2" t="s">
        <v>950</v>
      </c>
      <c r="C6770" s="4">
        <v>4437.7825999999995</v>
      </c>
    </row>
    <row r="6771" spans="2:3" x14ac:dyDescent="0.25">
      <c r="B6771" s="2" t="s">
        <v>7118</v>
      </c>
      <c r="C6771" s="4">
        <v>4436.9896999999992</v>
      </c>
    </row>
    <row r="6772" spans="2:3" x14ac:dyDescent="0.25">
      <c r="B6772" s="2" t="s">
        <v>7119</v>
      </c>
      <c r="C6772" s="4">
        <v>4430.7485999999999</v>
      </c>
    </row>
    <row r="6773" spans="2:3" x14ac:dyDescent="0.25">
      <c r="B6773" s="2" t="s">
        <v>7120</v>
      </c>
      <c r="C6773" s="4">
        <v>4428.0433999999996</v>
      </c>
    </row>
    <row r="6774" spans="2:3" x14ac:dyDescent="0.25">
      <c r="B6774" s="2" t="s">
        <v>7121</v>
      </c>
      <c r="C6774" s="4">
        <v>4425.4391000000005</v>
      </c>
    </row>
    <row r="6775" spans="2:3" x14ac:dyDescent="0.25">
      <c r="B6775" s="2" t="s">
        <v>7122</v>
      </c>
      <c r="C6775" s="4">
        <v>4424.5612000000001</v>
      </c>
    </row>
    <row r="6776" spans="2:3" x14ac:dyDescent="0.25">
      <c r="B6776" s="2" t="s">
        <v>7123</v>
      </c>
      <c r="C6776" s="4">
        <v>4423.3455999999996</v>
      </c>
    </row>
    <row r="6777" spans="2:3" x14ac:dyDescent="0.25">
      <c r="B6777" s="2" t="s">
        <v>7124</v>
      </c>
      <c r="C6777" s="4">
        <v>4422.2883000000002</v>
      </c>
    </row>
    <row r="6778" spans="2:3" x14ac:dyDescent="0.25">
      <c r="B6778" s="2" t="s">
        <v>7125</v>
      </c>
      <c r="C6778" s="4">
        <v>4419.4530999999997</v>
      </c>
    </row>
    <row r="6779" spans="2:3" x14ac:dyDescent="0.25">
      <c r="B6779" s="2" t="s">
        <v>7126</v>
      </c>
      <c r="C6779" s="4">
        <v>4413.7565999999997</v>
      </c>
    </row>
    <row r="6780" spans="2:3" x14ac:dyDescent="0.25">
      <c r="B6780" s="2" t="s">
        <v>7127</v>
      </c>
      <c r="C6780" s="4">
        <v>4409.8438999999998</v>
      </c>
    </row>
    <row r="6781" spans="2:3" x14ac:dyDescent="0.25">
      <c r="B6781" s="2" t="s">
        <v>7128</v>
      </c>
      <c r="C6781" s="4">
        <v>4405.5860000000002</v>
      </c>
    </row>
    <row r="6782" spans="2:3" x14ac:dyDescent="0.25">
      <c r="B6782" s="2" t="s">
        <v>7129</v>
      </c>
      <c r="C6782" s="4">
        <v>4404.1383000000005</v>
      </c>
    </row>
    <row r="6783" spans="2:3" x14ac:dyDescent="0.25">
      <c r="B6783" s="2" t="s">
        <v>7130</v>
      </c>
      <c r="C6783" s="4">
        <v>4402.6575000000003</v>
      </c>
    </row>
    <row r="6784" spans="2:3" x14ac:dyDescent="0.25">
      <c r="B6784" s="2" t="s">
        <v>7131</v>
      </c>
      <c r="C6784" s="4">
        <v>4402.5595000000003</v>
      </c>
    </row>
    <row r="6785" spans="2:3" x14ac:dyDescent="0.25">
      <c r="B6785" s="2" t="s">
        <v>7132</v>
      </c>
      <c r="C6785" s="4">
        <v>4399.3113000000003</v>
      </c>
    </row>
    <row r="6786" spans="2:3" x14ac:dyDescent="0.25">
      <c r="B6786" s="2" t="s">
        <v>7133</v>
      </c>
      <c r="C6786" s="4">
        <v>4396.3041999999987</v>
      </c>
    </row>
    <row r="6787" spans="2:3" x14ac:dyDescent="0.25">
      <c r="B6787" s="2" t="s">
        <v>7134</v>
      </c>
      <c r="C6787" s="4">
        <v>4395.0711000000001</v>
      </c>
    </row>
    <row r="6788" spans="2:3" x14ac:dyDescent="0.25">
      <c r="B6788" s="2" t="s">
        <v>7135</v>
      </c>
      <c r="C6788" s="4">
        <v>4392.0443999999998</v>
      </c>
    </row>
    <row r="6789" spans="2:3" x14ac:dyDescent="0.25">
      <c r="B6789" s="2" t="s">
        <v>7136</v>
      </c>
      <c r="C6789" s="4">
        <v>4390.0807999999997</v>
      </c>
    </row>
    <row r="6790" spans="2:3" x14ac:dyDescent="0.25">
      <c r="B6790" s="2" t="s">
        <v>7137</v>
      </c>
      <c r="C6790" s="4">
        <v>4389.9402</v>
      </c>
    </row>
    <row r="6791" spans="2:3" x14ac:dyDescent="0.25">
      <c r="B6791" s="2" t="s">
        <v>7138</v>
      </c>
      <c r="C6791" s="4">
        <v>4387.9369000000006</v>
      </c>
    </row>
    <row r="6792" spans="2:3" x14ac:dyDescent="0.25">
      <c r="B6792" s="2" t="s">
        <v>7139</v>
      </c>
      <c r="C6792" s="4">
        <v>4386.3905999999997</v>
      </c>
    </row>
    <row r="6793" spans="2:3" x14ac:dyDescent="0.25">
      <c r="B6793" s="2" t="s">
        <v>7140</v>
      </c>
      <c r="C6793" s="4">
        <v>4385.1356999999998</v>
      </c>
    </row>
    <row r="6794" spans="2:3" x14ac:dyDescent="0.25">
      <c r="B6794" s="2" t="s">
        <v>7141</v>
      </c>
      <c r="C6794" s="4">
        <v>4382.2384000000002</v>
      </c>
    </row>
    <row r="6795" spans="2:3" x14ac:dyDescent="0.25">
      <c r="B6795" s="2" t="s">
        <v>7142</v>
      </c>
      <c r="C6795" s="4">
        <v>4376.1215000000002</v>
      </c>
    </row>
    <row r="6796" spans="2:3" x14ac:dyDescent="0.25">
      <c r="B6796" s="2" t="s">
        <v>7143</v>
      </c>
      <c r="C6796" s="4">
        <v>4375.3305999999993</v>
      </c>
    </row>
    <row r="6797" spans="2:3" x14ac:dyDescent="0.25">
      <c r="B6797" s="2" t="s">
        <v>7144</v>
      </c>
      <c r="C6797" s="4">
        <v>4375.0659999999998</v>
      </c>
    </row>
    <row r="6798" spans="2:3" x14ac:dyDescent="0.25">
      <c r="B6798" s="2" t="s">
        <v>7145</v>
      </c>
      <c r="C6798" s="4">
        <v>4374.8159999999998</v>
      </c>
    </row>
    <row r="6799" spans="2:3" x14ac:dyDescent="0.25">
      <c r="B6799" s="2" t="s">
        <v>2591</v>
      </c>
      <c r="C6799" s="4">
        <v>4373.0380999999998</v>
      </c>
    </row>
    <row r="6800" spans="2:3" x14ac:dyDescent="0.25">
      <c r="B6800" s="2" t="s">
        <v>7146</v>
      </c>
      <c r="C6800" s="4">
        <v>4364.8652999999995</v>
      </c>
    </row>
    <row r="6801" spans="2:3" x14ac:dyDescent="0.25">
      <c r="B6801" s="2" t="s">
        <v>7147</v>
      </c>
      <c r="C6801" s="4">
        <v>4363.0833000000002</v>
      </c>
    </row>
    <row r="6802" spans="2:3" x14ac:dyDescent="0.25">
      <c r="B6802" s="2" t="s">
        <v>7148</v>
      </c>
      <c r="C6802" s="4">
        <v>4360.6473999999998</v>
      </c>
    </row>
    <row r="6803" spans="2:3" x14ac:dyDescent="0.25">
      <c r="B6803" s="2" t="s">
        <v>7149</v>
      </c>
      <c r="C6803" s="4">
        <v>4351.2636999999995</v>
      </c>
    </row>
    <row r="6804" spans="2:3" x14ac:dyDescent="0.25">
      <c r="B6804" s="2" t="s">
        <v>7150</v>
      </c>
      <c r="C6804" s="4">
        <v>4350.4378000000006</v>
      </c>
    </row>
    <row r="6805" spans="2:3" x14ac:dyDescent="0.25">
      <c r="B6805" s="2" t="s">
        <v>2798</v>
      </c>
      <c r="C6805" s="4">
        <v>4342.7871999999998</v>
      </c>
    </row>
    <row r="6806" spans="2:3" x14ac:dyDescent="0.25">
      <c r="B6806" s="2" t="s">
        <v>7151</v>
      </c>
      <c r="C6806" s="4">
        <v>4340.4782999999998</v>
      </c>
    </row>
    <row r="6807" spans="2:3" x14ac:dyDescent="0.25">
      <c r="B6807" s="2" t="s">
        <v>7152</v>
      </c>
      <c r="C6807" s="4">
        <v>4334.8526000000002</v>
      </c>
    </row>
    <row r="6808" spans="2:3" x14ac:dyDescent="0.25">
      <c r="B6808" s="2" t="s">
        <v>7153</v>
      </c>
      <c r="C6808" s="4">
        <v>4329.3599999999997</v>
      </c>
    </row>
    <row r="6809" spans="2:3" x14ac:dyDescent="0.25">
      <c r="B6809" s="2" t="s">
        <v>7154</v>
      </c>
      <c r="C6809" s="4">
        <v>4329.3599999999997</v>
      </c>
    </row>
    <row r="6810" spans="2:3" x14ac:dyDescent="0.25">
      <c r="B6810" s="2" t="s">
        <v>7155</v>
      </c>
      <c r="C6810" s="4">
        <v>4329.3599999999997</v>
      </c>
    </row>
    <row r="6811" spans="2:3" x14ac:dyDescent="0.25">
      <c r="B6811" s="2" t="s">
        <v>7156</v>
      </c>
      <c r="C6811" s="4">
        <v>4325.5901999999996</v>
      </c>
    </row>
    <row r="6812" spans="2:3" x14ac:dyDescent="0.25">
      <c r="B6812" s="2" t="s">
        <v>779</v>
      </c>
      <c r="C6812" s="4">
        <v>4324.3022999999994</v>
      </c>
    </row>
    <row r="6813" spans="2:3" x14ac:dyDescent="0.25">
      <c r="B6813" s="2" t="s">
        <v>383</v>
      </c>
      <c r="C6813" s="4">
        <v>4318.0950999999995</v>
      </c>
    </row>
    <row r="6814" spans="2:3" x14ac:dyDescent="0.25">
      <c r="B6814" s="2" t="s">
        <v>7157</v>
      </c>
      <c r="C6814" s="4">
        <v>4316.0897999999997</v>
      </c>
    </row>
    <row r="6815" spans="2:3" x14ac:dyDescent="0.25">
      <c r="B6815" s="2" t="s">
        <v>1307</v>
      </c>
      <c r="C6815" s="4">
        <v>4315.8539000000001</v>
      </c>
    </row>
    <row r="6816" spans="2:3" x14ac:dyDescent="0.25">
      <c r="B6816" s="2" t="s">
        <v>7158</v>
      </c>
      <c r="C6816" s="4">
        <v>4315.6779999999999</v>
      </c>
    </row>
    <row r="6817" spans="2:3" x14ac:dyDescent="0.25">
      <c r="B6817" s="2" t="s">
        <v>7159</v>
      </c>
      <c r="C6817" s="4">
        <v>4315.0427</v>
      </c>
    </row>
    <row r="6818" spans="2:3" x14ac:dyDescent="0.25">
      <c r="B6818" s="2" t="s">
        <v>7160</v>
      </c>
      <c r="C6818" s="4">
        <v>4312.7439999999997</v>
      </c>
    </row>
    <row r="6819" spans="2:3" x14ac:dyDescent="0.25">
      <c r="B6819" s="2" t="s">
        <v>7161</v>
      </c>
      <c r="C6819" s="4">
        <v>4309.5155999999997</v>
      </c>
    </row>
    <row r="6820" spans="2:3" x14ac:dyDescent="0.25">
      <c r="B6820" s="2" t="s">
        <v>7162</v>
      </c>
      <c r="C6820" s="4">
        <v>4308.7520000000004</v>
      </c>
    </row>
    <row r="6821" spans="2:3" x14ac:dyDescent="0.25">
      <c r="B6821" s="2" t="s">
        <v>207</v>
      </c>
      <c r="C6821" s="4">
        <v>4304.3935000000001</v>
      </c>
    </row>
    <row r="6822" spans="2:3" x14ac:dyDescent="0.25">
      <c r="B6822" s="2" t="s">
        <v>7163</v>
      </c>
      <c r="C6822" s="4">
        <v>4300.2725000000009</v>
      </c>
    </row>
    <row r="6823" spans="2:3" x14ac:dyDescent="0.25">
      <c r="B6823" s="2" t="s">
        <v>7164</v>
      </c>
      <c r="C6823" s="4">
        <v>4299.6642000000002</v>
      </c>
    </row>
    <row r="6824" spans="2:3" x14ac:dyDescent="0.25">
      <c r="B6824" s="2" t="s">
        <v>7165</v>
      </c>
      <c r="C6824" s="4">
        <v>4296.9193000000005</v>
      </c>
    </row>
    <row r="6825" spans="2:3" x14ac:dyDescent="0.25">
      <c r="B6825" s="2" t="s">
        <v>7166</v>
      </c>
      <c r="C6825" s="4">
        <v>4293.6786000000002</v>
      </c>
    </row>
    <row r="6826" spans="2:3" x14ac:dyDescent="0.25">
      <c r="B6826" s="2" t="s">
        <v>7167</v>
      </c>
      <c r="C6826" s="4">
        <v>4293.1390000000001</v>
      </c>
    </row>
    <row r="6827" spans="2:3" x14ac:dyDescent="0.25">
      <c r="B6827" s="2" t="s">
        <v>7168</v>
      </c>
      <c r="C6827" s="4">
        <v>4293.1035999999995</v>
      </c>
    </row>
    <row r="6828" spans="2:3" x14ac:dyDescent="0.25">
      <c r="B6828" s="2" t="s">
        <v>7169</v>
      </c>
      <c r="C6828" s="4">
        <v>4291.8207000000002</v>
      </c>
    </row>
    <row r="6829" spans="2:3" x14ac:dyDescent="0.25">
      <c r="B6829" s="2" t="s">
        <v>7170</v>
      </c>
      <c r="C6829" s="4">
        <v>4289.4784</v>
      </c>
    </row>
    <row r="6830" spans="2:3" x14ac:dyDescent="0.25">
      <c r="B6830" s="2" t="s">
        <v>618</v>
      </c>
      <c r="C6830" s="4">
        <v>4289.2785000000003</v>
      </c>
    </row>
    <row r="6831" spans="2:3" x14ac:dyDescent="0.25">
      <c r="B6831" s="2" t="s">
        <v>1910</v>
      </c>
      <c r="C6831" s="4">
        <v>4287.6459000000004</v>
      </c>
    </row>
    <row r="6832" spans="2:3" x14ac:dyDescent="0.25">
      <c r="B6832" s="2" t="s">
        <v>7171</v>
      </c>
      <c r="C6832" s="4">
        <v>4282.9466000000002</v>
      </c>
    </row>
    <row r="6833" spans="2:3" x14ac:dyDescent="0.25">
      <c r="B6833" s="2" t="s">
        <v>7172</v>
      </c>
      <c r="C6833" s="4">
        <v>4277.3127999999997</v>
      </c>
    </row>
    <row r="6834" spans="2:3" x14ac:dyDescent="0.25">
      <c r="B6834" s="2" t="s">
        <v>7173</v>
      </c>
      <c r="C6834" s="4">
        <v>4272.7852000000003</v>
      </c>
    </row>
    <row r="6835" spans="2:3" x14ac:dyDescent="0.25">
      <c r="B6835" s="2" t="s">
        <v>7174</v>
      </c>
      <c r="C6835" s="4">
        <v>4271.2353000000003</v>
      </c>
    </row>
    <row r="6836" spans="2:3" x14ac:dyDescent="0.25">
      <c r="B6836" s="2" t="s">
        <v>7175</v>
      </c>
      <c r="C6836" s="4">
        <v>4270.5987000000005</v>
      </c>
    </row>
    <row r="6837" spans="2:3" x14ac:dyDescent="0.25">
      <c r="B6837" s="2" t="s">
        <v>7176</v>
      </c>
      <c r="C6837" s="4">
        <v>4269.5628999999999</v>
      </c>
    </row>
    <row r="6838" spans="2:3" x14ac:dyDescent="0.25">
      <c r="B6838" s="2" t="s">
        <v>7177</v>
      </c>
      <c r="C6838" s="4">
        <v>4265.8606</v>
      </c>
    </row>
    <row r="6839" spans="2:3" x14ac:dyDescent="0.25">
      <c r="B6839" s="2" t="s">
        <v>7178</v>
      </c>
      <c r="C6839" s="4">
        <v>4265.209600000001</v>
      </c>
    </row>
    <row r="6840" spans="2:3" x14ac:dyDescent="0.25">
      <c r="B6840" s="2" t="s">
        <v>7179</v>
      </c>
      <c r="C6840" s="4">
        <v>4264.4519</v>
      </c>
    </row>
    <row r="6841" spans="2:3" x14ac:dyDescent="0.25">
      <c r="B6841" s="2" t="s">
        <v>7180</v>
      </c>
      <c r="C6841" s="4">
        <v>4264.4075999999995</v>
      </c>
    </row>
    <row r="6842" spans="2:3" x14ac:dyDescent="0.25">
      <c r="B6842" s="2" t="s">
        <v>7181</v>
      </c>
      <c r="C6842" s="4">
        <v>4263.7721000000001</v>
      </c>
    </row>
    <row r="6843" spans="2:3" x14ac:dyDescent="0.25">
      <c r="B6843" s="2" t="s">
        <v>7182</v>
      </c>
      <c r="C6843" s="4">
        <v>4262.6788000000006</v>
      </c>
    </row>
    <row r="6844" spans="2:3" x14ac:dyDescent="0.25">
      <c r="B6844" s="2" t="s">
        <v>7183</v>
      </c>
      <c r="C6844" s="4">
        <v>4261.8943000000008</v>
      </c>
    </row>
    <row r="6845" spans="2:3" x14ac:dyDescent="0.25">
      <c r="B6845" s="2" t="s">
        <v>7184</v>
      </c>
      <c r="C6845" s="4">
        <v>4259.6426999999994</v>
      </c>
    </row>
    <row r="6846" spans="2:3" x14ac:dyDescent="0.25">
      <c r="B6846" s="2" t="s">
        <v>7185</v>
      </c>
      <c r="C6846" s="4">
        <v>4257.3854000000001</v>
      </c>
    </row>
    <row r="6847" spans="2:3" x14ac:dyDescent="0.25">
      <c r="B6847" s="2" t="s">
        <v>1860</v>
      </c>
      <c r="C6847" s="4">
        <v>4247.4423999999999</v>
      </c>
    </row>
    <row r="6848" spans="2:3" x14ac:dyDescent="0.25">
      <c r="B6848" s="2" t="s">
        <v>7186</v>
      </c>
      <c r="C6848" s="4">
        <v>4246.4223000000011</v>
      </c>
    </row>
    <row r="6849" spans="2:3" x14ac:dyDescent="0.25">
      <c r="B6849" s="2" t="s">
        <v>7187</v>
      </c>
      <c r="C6849" s="4">
        <v>4246.1184999999996</v>
      </c>
    </row>
    <row r="6850" spans="2:3" x14ac:dyDescent="0.25">
      <c r="B6850" s="2" t="s">
        <v>7188</v>
      </c>
      <c r="C6850" s="4">
        <v>4243.5663000000004</v>
      </c>
    </row>
    <row r="6851" spans="2:3" x14ac:dyDescent="0.25">
      <c r="B6851" s="2" t="s">
        <v>7189</v>
      </c>
      <c r="C6851" s="4">
        <v>4241.8514999999998</v>
      </c>
    </row>
    <row r="6852" spans="2:3" x14ac:dyDescent="0.25">
      <c r="B6852" s="2" t="s">
        <v>7190</v>
      </c>
      <c r="C6852" s="4">
        <v>4241.6283999999996</v>
      </c>
    </row>
    <row r="6853" spans="2:3" x14ac:dyDescent="0.25">
      <c r="B6853" s="2" t="s">
        <v>2557</v>
      </c>
      <c r="C6853" s="4">
        <v>4239.1545999999998</v>
      </c>
    </row>
    <row r="6854" spans="2:3" x14ac:dyDescent="0.25">
      <c r="B6854" s="2" t="s">
        <v>7191</v>
      </c>
      <c r="C6854" s="4">
        <v>4237.8266000000003</v>
      </c>
    </row>
    <row r="6855" spans="2:3" x14ac:dyDescent="0.25">
      <c r="B6855" s="2" t="s">
        <v>7192</v>
      </c>
      <c r="C6855" s="4">
        <v>4235.7465999999995</v>
      </c>
    </row>
    <row r="6856" spans="2:3" x14ac:dyDescent="0.25">
      <c r="B6856" s="2" t="s">
        <v>7193</v>
      </c>
      <c r="C6856" s="4">
        <v>4235.5320999999994</v>
      </c>
    </row>
    <row r="6857" spans="2:3" x14ac:dyDescent="0.25">
      <c r="B6857" s="2" t="s">
        <v>7194</v>
      </c>
      <c r="C6857" s="4">
        <v>4231.9915999999985</v>
      </c>
    </row>
    <row r="6858" spans="2:3" x14ac:dyDescent="0.25">
      <c r="B6858" s="2" t="s">
        <v>7195</v>
      </c>
      <c r="C6858" s="4">
        <v>4230.1826000000001</v>
      </c>
    </row>
    <row r="6859" spans="2:3" x14ac:dyDescent="0.25">
      <c r="B6859" s="2" t="s">
        <v>7196</v>
      </c>
      <c r="C6859" s="4">
        <v>4227.4278999999997</v>
      </c>
    </row>
    <row r="6860" spans="2:3" x14ac:dyDescent="0.25">
      <c r="B6860" s="2" t="s">
        <v>7197</v>
      </c>
      <c r="C6860" s="4">
        <v>4220.9678999999996</v>
      </c>
    </row>
    <row r="6861" spans="2:3" x14ac:dyDescent="0.25">
      <c r="B6861" s="2" t="s">
        <v>7198</v>
      </c>
      <c r="C6861" s="4">
        <v>4220.9273999999996</v>
      </c>
    </row>
    <row r="6862" spans="2:3" x14ac:dyDescent="0.25">
      <c r="B6862" s="2" t="s">
        <v>7199</v>
      </c>
      <c r="C6862" s="4">
        <v>4220.9273999999996</v>
      </c>
    </row>
    <row r="6863" spans="2:3" x14ac:dyDescent="0.25">
      <c r="B6863" s="2" t="s">
        <v>7200</v>
      </c>
      <c r="C6863" s="4">
        <v>4220.9273999999996</v>
      </c>
    </row>
    <row r="6864" spans="2:3" x14ac:dyDescent="0.25">
      <c r="B6864" s="2" t="s">
        <v>7201</v>
      </c>
      <c r="C6864" s="4">
        <v>4220.9273999999996</v>
      </c>
    </row>
    <row r="6865" spans="2:3" x14ac:dyDescent="0.25">
      <c r="B6865" s="2" t="s">
        <v>7202</v>
      </c>
      <c r="C6865" s="4">
        <v>4220.9273999999996</v>
      </c>
    </row>
    <row r="6866" spans="2:3" x14ac:dyDescent="0.25">
      <c r="B6866" s="2" t="s">
        <v>1912</v>
      </c>
      <c r="C6866" s="4">
        <v>4220.9273999999996</v>
      </c>
    </row>
    <row r="6867" spans="2:3" x14ac:dyDescent="0.25">
      <c r="B6867" s="2" t="s">
        <v>1238</v>
      </c>
      <c r="C6867" s="4">
        <v>4220.9273999999996</v>
      </c>
    </row>
    <row r="6868" spans="2:3" x14ac:dyDescent="0.25">
      <c r="B6868" s="2" t="s">
        <v>7203</v>
      </c>
      <c r="C6868" s="4">
        <v>4220.9273999999996</v>
      </c>
    </row>
    <row r="6869" spans="2:3" x14ac:dyDescent="0.25">
      <c r="B6869" s="2" t="s">
        <v>7204</v>
      </c>
      <c r="C6869" s="4">
        <v>4220.9273999999996</v>
      </c>
    </row>
    <row r="6870" spans="2:3" x14ac:dyDescent="0.25">
      <c r="B6870" s="2" t="s">
        <v>7205</v>
      </c>
      <c r="C6870" s="4">
        <v>4220.9273999999996</v>
      </c>
    </row>
    <row r="6871" spans="2:3" x14ac:dyDescent="0.25">
      <c r="B6871" s="2" t="s">
        <v>556</v>
      </c>
      <c r="C6871" s="4">
        <v>4220.9273999999996</v>
      </c>
    </row>
    <row r="6872" spans="2:3" x14ac:dyDescent="0.25">
      <c r="B6872" s="2" t="s">
        <v>7206</v>
      </c>
      <c r="C6872" s="4">
        <v>4220.9273999999996</v>
      </c>
    </row>
    <row r="6873" spans="2:3" x14ac:dyDescent="0.25">
      <c r="B6873" s="2" t="s">
        <v>7207</v>
      </c>
      <c r="C6873" s="4">
        <v>4220.9273999999996</v>
      </c>
    </row>
    <row r="6874" spans="2:3" x14ac:dyDescent="0.25">
      <c r="B6874" s="2" t="s">
        <v>356</v>
      </c>
      <c r="C6874" s="4">
        <v>4220.9273999999996</v>
      </c>
    </row>
    <row r="6875" spans="2:3" x14ac:dyDescent="0.25">
      <c r="B6875" s="2" t="s">
        <v>7208</v>
      </c>
      <c r="C6875" s="4">
        <v>4220.9273999999996</v>
      </c>
    </row>
    <row r="6876" spans="2:3" x14ac:dyDescent="0.25">
      <c r="B6876" s="2" t="s">
        <v>7209</v>
      </c>
      <c r="C6876" s="4">
        <v>4220.9273999999996</v>
      </c>
    </row>
    <row r="6877" spans="2:3" x14ac:dyDescent="0.25">
      <c r="B6877" s="2" t="s">
        <v>7210</v>
      </c>
      <c r="C6877" s="4">
        <v>4220.3546999999999</v>
      </c>
    </row>
    <row r="6878" spans="2:3" x14ac:dyDescent="0.25">
      <c r="B6878" s="2" t="s">
        <v>7211</v>
      </c>
      <c r="C6878" s="4">
        <v>4219.4508999999998</v>
      </c>
    </row>
    <row r="6879" spans="2:3" x14ac:dyDescent="0.25">
      <c r="B6879" s="2" t="s">
        <v>889</v>
      </c>
      <c r="C6879" s="4">
        <v>4219.1242000000002</v>
      </c>
    </row>
    <row r="6880" spans="2:3" x14ac:dyDescent="0.25">
      <c r="B6880" s="2" t="s">
        <v>7212</v>
      </c>
      <c r="C6880" s="4">
        <v>4217.482</v>
      </c>
    </row>
    <row r="6881" spans="2:3" x14ac:dyDescent="0.25">
      <c r="B6881" s="2" t="s">
        <v>7213</v>
      </c>
      <c r="C6881" s="4">
        <v>4217.4209000000001</v>
      </c>
    </row>
    <row r="6882" spans="2:3" x14ac:dyDescent="0.25">
      <c r="B6882" s="2" t="s">
        <v>7214</v>
      </c>
      <c r="C6882" s="4">
        <v>4215.8548000000001</v>
      </c>
    </row>
    <row r="6883" spans="2:3" x14ac:dyDescent="0.25">
      <c r="B6883" s="2" t="s">
        <v>7215</v>
      </c>
      <c r="C6883" s="4">
        <v>4214.1243999999997</v>
      </c>
    </row>
    <row r="6884" spans="2:3" x14ac:dyDescent="0.25">
      <c r="B6884" s="2" t="s">
        <v>7216</v>
      </c>
      <c r="C6884" s="4">
        <v>4213.5780000000004</v>
      </c>
    </row>
    <row r="6885" spans="2:3" x14ac:dyDescent="0.25">
      <c r="B6885" s="2" t="s">
        <v>7217</v>
      </c>
      <c r="C6885" s="4">
        <v>4211.5560999999998</v>
      </c>
    </row>
    <row r="6886" spans="2:3" x14ac:dyDescent="0.25">
      <c r="B6886" s="2" t="s">
        <v>343</v>
      </c>
      <c r="C6886" s="4">
        <v>4211.1513000000004</v>
      </c>
    </row>
    <row r="6887" spans="2:3" x14ac:dyDescent="0.25">
      <c r="B6887" s="2" t="s">
        <v>7218</v>
      </c>
      <c r="C6887" s="4">
        <v>4205.5241999999998</v>
      </c>
    </row>
    <row r="6888" spans="2:3" x14ac:dyDescent="0.25">
      <c r="B6888" s="2" t="s">
        <v>7219</v>
      </c>
      <c r="C6888" s="4">
        <v>4205.2694000000001</v>
      </c>
    </row>
    <row r="6889" spans="2:3" x14ac:dyDescent="0.25">
      <c r="B6889" s="2" t="s">
        <v>7220</v>
      </c>
      <c r="C6889" s="4">
        <v>4203.1085999999996</v>
      </c>
    </row>
    <row r="6890" spans="2:3" x14ac:dyDescent="0.25">
      <c r="B6890" s="2" t="s">
        <v>2629</v>
      </c>
      <c r="C6890" s="4">
        <v>4199.4321</v>
      </c>
    </row>
    <row r="6891" spans="2:3" x14ac:dyDescent="0.25">
      <c r="B6891" s="2" t="s">
        <v>2473</v>
      </c>
      <c r="C6891" s="4">
        <v>4197.5554000000002</v>
      </c>
    </row>
    <row r="6892" spans="2:3" x14ac:dyDescent="0.25">
      <c r="B6892" s="2" t="s">
        <v>7221</v>
      </c>
      <c r="C6892" s="4">
        <v>4194.8247000000001</v>
      </c>
    </row>
    <row r="6893" spans="2:3" x14ac:dyDescent="0.25">
      <c r="B6893" s="2" t="s">
        <v>7222</v>
      </c>
      <c r="C6893" s="4">
        <v>4189.3414000000002</v>
      </c>
    </row>
    <row r="6894" spans="2:3" x14ac:dyDescent="0.25">
      <c r="B6894" s="2" t="s">
        <v>7223</v>
      </c>
      <c r="C6894" s="4">
        <v>4189.0789999999997</v>
      </c>
    </row>
    <row r="6895" spans="2:3" x14ac:dyDescent="0.25">
      <c r="B6895" s="2" t="s">
        <v>7224</v>
      </c>
      <c r="C6895" s="4">
        <v>4186.8233</v>
      </c>
    </row>
    <row r="6896" spans="2:3" x14ac:dyDescent="0.25">
      <c r="B6896" s="2" t="s">
        <v>7225</v>
      </c>
      <c r="C6896" s="4">
        <v>4185.6881999999996</v>
      </c>
    </row>
    <row r="6897" spans="2:3" x14ac:dyDescent="0.25">
      <c r="B6897" s="2" t="s">
        <v>7226</v>
      </c>
      <c r="C6897" s="4">
        <v>4182.5623999999998</v>
      </c>
    </row>
    <row r="6898" spans="2:3" x14ac:dyDescent="0.25">
      <c r="B6898" s="2" t="s">
        <v>7227</v>
      </c>
      <c r="C6898" s="4">
        <v>4182.4093000000003</v>
      </c>
    </row>
    <row r="6899" spans="2:3" x14ac:dyDescent="0.25">
      <c r="B6899" s="2" t="s">
        <v>7228</v>
      </c>
      <c r="C6899" s="4">
        <v>4182.0693000000001</v>
      </c>
    </row>
    <row r="6900" spans="2:3" x14ac:dyDescent="0.25">
      <c r="B6900" s="2" t="s">
        <v>7229</v>
      </c>
      <c r="C6900" s="4">
        <v>4175.6812</v>
      </c>
    </row>
    <row r="6901" spans="2:3" x14ac:dyDescent="0.25">
      <c r="B6901" s="2" t="s">
        <v>7230</v>
      </c>
      <c r="C6901" s="4">
        <v>4174.2358000000004</v>
      </c>
    </row>
    <row r="6902" spans="2:3" x14ac:dyDescent="0.25">
      <c r="B6902" s="2" t="s">
        <v>7231</v>
      </c>
      <c r="C6902" s="4">
        <v>4172.0348000000004</v>
      </c>
    </row>
    <row r="6903" spans="2:3" x14ac:dyDescent="0.25">
      <c r="B6903" s="2" t="s">
        <v>7232</v>
      </c>
      <c r="C6903" s="4">
        <v>4172.0348000000004</v>
      </c>
    </row>
    <row r="6904" spans="2:3" x14ac:dyDescent="0.25">
      <c r="B6904" s="2" t="s">
        <v>7233</v>
      </c>
      <c r="C6904" s="4">
        <v>4172.0348000000004</v>
      </c>
    </row>
    <row r="6905" spans="2:3" x14ac:dyDescent="0.25">
      <c r="B6905" s="2" t="s">
        <v>7234</v>
      </c>
      <c r="C6905" s="4">
        <v>4171.4652999999998</v>
      </c>
    </row>
    <row r="6906" spans="2:3" x14ac:dyDescent="0.25">
      <c r="B6906" s="2" t="s">
        <v>7235</v>
      </c>
      <c r="C6906" s="4">
        <v>4168.5415999999996</v>
      </c>
    </row>
    <row r="6907" spans="2:3" x14ac:dyDescent="0.25">
      <c r="B6907" s="2" t="s">
        <v>7236</v>
      </c>
      <c r="C6907" s="4">
        <v>4157.9697999999999</v>
      </c>
    </row>
    <row r="6908" spans="2:3" x14ac:dyDescent="0.25">
      <c r="B6908" s="2" t="s">
        <v>7237</v>
      </c>
      <c r="C6908" s="4">
        <v>4156.1443999999992</v>
      </c>
    </row>
    <row r="6909" spans="2:3" x14ac:dyDescent="0.25">
      <c r="B6909" s="2" t="s">
        <v>7238</v>
      </c>
      <c r="C6909" s="4">
        <v>4151.4102000000003</v>
      </c>
    </row>
    <row r="6910" spans="2:3" x14ac:dyDescent="0.25">
      <c r="B6910" s="2" t="s">
        <v>7239</v>
      </c>
      <c r="C6910" s="4">
        <v>4147.9675999999999</v>
      </c>
    </row>
    <row r="6911" spans="2:3" x14ac:dyDescent="0.25">
      <c r="B6911" s="2" t="s">
        <v>7240</v>
      </c>
      <c r="C6911" s="4">
        <v>4146.6517000000003</v>
      </c>
    </row>
    <row r="6912" spans="2:3" x14ac:dyDescent="0.25">
      <c r="B6912" s="2" t="s">
        <v>7241</v>
      </c>
      <c r="C6912" s="4">
        <v>4146.6378999999997</v>
      </c>
    </row>
    <row r="6913" spans="2:3" x14ac:dyDescent="0.25">
      <c r="B6913" s="2" t="s">
        <v>7242</v>
      </c>
      <c r="C6913" s="4">
        <v>4146.0820000000003</v>
      </c>
    </row>
    <row r="6914" spans="2:3" x14ac:dyDescent="0.25">
      <c r="B6914" s="2" t="s">
        <v>7243</v>
      </c>
      <c r="C6914" s="4">
        <v>4145.8915999999999</v>
      </c>
    </row>
    <row r="6915" spans="2:3" x14ac:dyDescent="0.25">
      <c r="B6915" s="2" t="s">
        <v>7244</v>
      </c>
      <c r="C6915" s="4">
        <v>4145.8450000000003</v>
      </c>
    </row>
    <row r="6916" spans="2:3" x14ac:dyDescent="0.25">
      <c r="B6916" s="2" t="s">
        <v>189</v>
      </c>
      <c r="C6916" s="4">
        <v>4145.4269999999997</v>
      </c>
    </row>
    <row r="6917" spans="2:3" x14ac:dyDescent="0.25">
      <c r="B6917" s="2" t="s">
        <v>1717</v>
      </c>
      <c r="C6917" s="4">
        <v>4143.1109999999999</v>
      </c>
    </row>
    <row r="6918" spans="2:3" x14ac:dyDescent="0.25">
      <c r="B6918" s="2" t="s">
        <v>1381</v>
      </c>
      <c r="C6918" s="4">
        <v>4140.7457000000004</v>
      </c>
    </row>
    <row r="6919" spans="2:3" x14ac:dyDescent="0.25">
      <c r="B6919" s="2" t="s">
        <v>7245</v>
      </c>
      <c r="C6919" s="4">
        <v>4139.6715000000004</v>
      </c>
    </row>
    <row r="6920" spans="2:3" x14ac:dyDescent="0.25">
      <c r="B6920" s="2" t="s">
        <v>7246</v>
      </c>
      <c r="C6920" s="4">
        <v>4139.3604999999998</v>
      </c>
    </row>
    <row r="6921" spans="2:3" x14ac:dyDescent="0.25">
      <c r="B6921" s="2" t="s">
        <v>7247</v>
      </c>
      <c r="C6921" s="4">
        <v>4131.04</v>
      </c>
    </row>
    <row r="6922" spans="2:3" x14ac:dyDescent="0.25">
      <c r="B6922" s="2" t="s">
        <v>7248</v>
      </c>
      <c r="C6922" s="4">
        <v>4130.3922000000002</v>
      </c>
    </row>
    <row r="6923" spans="2:3" x14ac:dyDescent="0.25">
      <c r="B6923" s="2" t="s">
        <v>7249</v>
      </c>
      <c r="C6923" s="4">
        <v>4128.2645000000002</v>
      </c>
    </row>
    <row r="6924" spans="2:3" x14ac:dyDescent="0.25">
      <c r="B6924" s="2" t="s">
        <v>7250</v>
      </c>
      <c r="C6924" s="4">
        <v>4127.0502999999999</v>
      </c>
    </row>
    <row r="6925" spans="2:3" x14ac:dyDescent="0.25">
      <c r="B6925" s="2" t="s">
        <v>7251</v>
      </c>
      <c r="C6925" s="4">
        <v>4124.2410999999993</v>
      </c>
    </row>
    <row r="6926" spans="2:3" x14ac:dyDescent="0.25">
      <c r="B6926" s="2" t="s">
        <v>7252</v>
      </c>
      <c r="C6926" s="4">
        <v>4123.7727999999997</v>
      </c>
    </row>
    <row r="6927" spans="2:3" x14ac:dyDescent="0.25">
      <c r="B6927" s="2" t="s">
        <v>7253</v>
      </c>
      <c r="C6927" s="4">
        <v>4121.9350000000004</v>
      </c>
    </row>
    <row r="6928" spans="2:3" x14ac:dyDescent="0.25">
      <c r="B6928" s="2" t="s">
        <v>7254</v>
      </c>
      <c r="C6928" s="4">
        <v>4118.9176000000007</v>
      </c>
    </row>
    <row r="6929" spans="2:3" x14ac:dyDescent="0.25">
      <c r="B6929" s="2" t="s">
        <v>7255</v>
      </c>
      <c r="C6929" s="4">
        <v>4117.9093999999996</v>
      </c>
    </row>
    <row r="6930" spans="2:3" x14ac:dyDescent="0.25">
      <c r="B6930" s="2" t="s">
        <v>7256</v>
      </c>
      <c r="C6930" s="4">
        <v>4114.0267999999996</v>
      </c>
    </row>
    <row r="6931" spans="2:3" x14ac:dyDescent="0.25">
      <c r="B6931" s="2" t="s">
        <v>7257</v>
      </c>
      <c r="C6931" s="4">
        <v>4106.8657999999996</v>
      </c>
    </row>
    <row r="6932" spans="2:3" x14ac:dyDescent="0.25">
      <c r="B6932" s="2" t="s">
        <v>1921</v>
      </c>
      <c r="C6932" s="4">
        <v>4103.2725</v>
      </c>
    </row>
    <row r="6933" spans="2:3" x14ac:dyDescent="0.25">
      <c r="B6933" s="2" t="s">
        <v>7258</v>
      </c>
      <c r="C6933" s="4">
        <v>4100.7583000000004</v>
      </c>
    </row>
    <row r="6934" spans="2:3" x14ac:dyDescent="0.25">
      <c r="B6934" s="2" t="s">
        <v>7259</v>
      </c>
      <c r="C6934" s="4">
        <v>4098.9373999999998</v>
      </c>
    </row>
    <row r="6935" spans="2:3" x14ac:dyDescent="0.25">
      <c r="B6935" s="2" t="s">
        <v>7260</v>
      </c>
      <c r="C6935" s="4">
        <v>4098.6755000000003</v>
      </c>
    </row>
    <row r="6936" spans="2:3" x14ac:dyDescent="0.25">
      <c r="B6936" s="2" t="s">
        <v>7261</v>
      </c>
      <c r="C6936" s="4">
        <v>4093.9705999999996</v>
      </c>
    </row>
    <row r="6937" spans="2:3" x14ac:dyDescent="0.25">
      <c r="B6937" s="2" t="s">
        <v>7262</v>
      </c>
      <c r="C6937" s="4">
        <v>4093.7638999999999</v>
      </c>
    </row>
    <row r="6938" spans="2:3" x14ac:dyDescent="0.25">
      <c r="B6938" s="2" t="s">
        <v>7263</v>
      </c>
      <c r="C6938" s="4">
        <v>4092.6565999999998</v>
      </c>
    </row>
    <row r="6939" spans="2:3" x14ac:dyDescent="0.25">
      <c r="B6939" s="2" t="s">
        <v>1256</v>
      </c>
      <c r="C6939" s="4">
        <v>4092.5293999999999</v>
      </c>
    </row>
    <row r="6940" spans="2:3" x14ac:dyDescent="0.25">
      <c r="B6940" s="2" t="s">
        <v>1478</v>
      </c>
      <c r="C6940" s="4">
        <v>4091.1656999999996</v>
      </c>
    </row>
    <row r="6941" spans="2:3" x14ac:dyDescent="0.25">
      <c r="B6941" s="2" t="s">
        <v>7264</v>
      </c>
      <c r="C6941" s="4">
        <v>4086.5848000000001</v>
      </c>
    </row>
    <row r="6942" spans="2:3" x14ac:dyDescent="0.25">
      <c r="B6942" s="2" t="s">
        <v>7265</v>
      </c>
      <c r="C6942" s="4">
        <v>4085.9986999999996</v>
      </c>
    </row>
    <row r="6943" spans="2:3" x14ac:dyDescent="0.25">
      <c r="B6943" s="2" t="s">
        <v>7266</v>
      </c>
      <c r="C6943" s="4">
        <v>4084.1846000000005</v>
      </c>
    </row>
    <row r="6944" spans="2:3" x14ac:dyDescent="0.25">
      <c r="B6944" s="2" t="s">
        <v>7267</v>
      </c>
      <c r="C6944" s="4">
        <v>4082.8621000000003</v>
      </c>
    </row>
    <row r="6945" spans="2:3" x14ac:dyDescent="0.25">
      <c r="B6945" s="2" t="s">
        <v>7268</v>
      </c>
      <c r="C6945" s="4">
        <v>4081.2347</v>
      </c>
    </row>
    <row r="6946" spans="2:3" x14ac:dyDescent="0.25">
      <c r="B6946" s="2" t="s">
        <v>7269</v>
      </c>
      <c r="C6946" s="4">
        <v>4077.1731000000004</v>
      </c>
    </row>
    <row r="6947" spans="2:3" x14ac:dyDescent="0.25">
      <c r="B6947" s="2" t="s">
        <v>7270</v>
      </c>
      <c r="C6947" s="4">
        <v>4074.4242999999997</v>
      </c>
    </row>
    <row r="6948" spans="2:3" x14ac:dyDescent="0.25">
      <c r="B6948" s="2" t="s">
        <v>7271</v>
      </c>
      <c r="C6948" s="4">
        <v>4074.1019999999999</v>
      </c>
    </row>
    <row r="6949" spans="2:3" x14ac:dyDescent="0.25">
      <c r="B6949" s="2" t="s">
        <v>7272</v>
      </c>
      <c r="C6949" s="4">
        <v>4074.1019999999999</v>
      </c>
    </row>
    <row r="6950" spans="2:3" x14ac:dyDescent="0.25">
      <c r="B6950" s="2" t="s">
        <v>7273</v>
      </c>
      <c r="C6950" s="4">
        <v>4074.1019999999999</v>
      </c>
    </row>
    <row r="6951" spans="2:3" x14ac:dyDescent="0.25">
      <c r="B6951" s="2" t="s">
        <v>7274</v>
      </c>
      <c r="C6951" s="4">
        <v>4074.1019999999999</v>
      </c>
    </row>
    <row r="6952" spans="2:3" x14ac:dyDescent="0.25">
      <c r="B6952" s="2" t="s">
        <v>7275</v>
      </c>
      <c r="C6952" s="4">
        <v>4074.1019999999999</v>
      </c>
    </row>
    <row r="6953" spans="2:3" x14ac:dyDescent="0.25">
      <c r="B6953" s="2" t="s">
        <v>7276</v>
      </c>
      <c r="C6953" s="4">
        <v>4070.1902999999998</v>
      </c>
    </row>
    <row r="6954" spans="2:3" x14ac:dyDescent="0.25">
      <c r="B6954" s="2" t="s">
        <v>7277</v>
      </c>
      <c r="C6954" s="4">
        <v>4065.2838999999999</v>
      </c>
    </row>
    <row r="6955" spans="2:3" x14ac:dyDescent="0.25">
      <c r="B6955" s="2" t="s">
        <v>7278</v>
      </c>
      <c r="C6955" s="4">
        <v>4063.2225000000003</v>
      </c>
    </row>
    <row r="6956" spans="2:3" x14ac:dyDescent="0.25">
      <c r="B6956" s="2" t="s">
        <v>7279</v>
      </c>
      <c r="C6956" s="4">
        <v>4061.7993999999999</v>
      </c>
    </row>
    <row r="6957" spans="2:3" x14ac:dyDescent="0.25">
      <c r="B6957" s="2" t="s">
        <v>7280</v>
      </c>
      <c r="C6957" s="4">
        <v>4061.3392000000003</v>
      </c>
    </row>
    <row r="6958" spans="2:3" x14ac:dyDescent="0.25">
      <c r="B6958" s="2" t="s">
        <v>7281</v>
      </c>
      <c r="C6958" s="4">
        <v>4060.9584</v>
      </c>
    </row>
    <row r="6959" spans="2:3" x14ac:dyDescent="0.25">
      <c r="B6959" s="2" t="s">
        <v>7282</v>
      </c>
      <c r="C6959" s="4">
        <v>4060.9584</v>
      </c>
    </row>
    <row r="6960" spans="2:3" x14ac:dyDescent="0.25">
      <c r="B6960" s="2" t="s">
        <v>963</v>
      </c>
      <c r="C6960" s="4">
        <v>4059.9589000000001</v>
      </c>
    </row>
    <row r="6961" spans="2:3" x14ac:dyDescent="0.25">
      <c r="B6961" s="2" t="s">
        <v>7283</v>
      </c>
      <c r="C6961" s="4">
        <v>4059.5293999999999</v>
      </c>
    </row>
    <row r="6962" spans="2:3" x14ac:dyDescent="0.25">
      <c r="B6962" s="2" t="s">
        <v>7284</v>
      </c>
      <c r="C6962" s="4">
        <v>4057.6358</v>
      </c>
    </row>
    <row r="6963" spans="2:3" x14ac:dyDescent="0.25">
      <c r="B6963" s="2" t="s">
        <v>7285</v>
      </c>
      <c r="C6963" s="4">
        <v>4054.5728999999997</v>
      </c>
    </row>
    <row r="6964" spans="2:3" x14ac:dyDescent="0.25">
      <c r="B6964" s="2" t="s">
        <v>7286</v>
      </c>
      <c r="C6964" s="4">
        <v>4053.0493999999999</v>
      </c>
    </row>
    <row r="6965" spans="2:3" x14ac:dyDescent="0.25">
      <c r="B6965" s="2" t="s">
        <v>7287</v>
      </c>
      <c r="C6965" s="4">
        <v>4052.1115</v>
      </c>
    </row>
    <row r="6966" spans="2:3" x14ac:dyDescent="0.25">
      <c r="B6966" s="2" t="s">
        <v>7288</v>
      </c>
      <c r="C6966" s="4">
        <v>4051.7406000000001</v>
      </c>
    </row>
    <row r="6967" spans="2:3" x14ac:dyDescent="0.25">
      <c r="B6967" s="2" t="s">
        <v>7289</v>
      </c>
      <c r="C6967" s="4">
        <v>4048.8581999999997</v>
      </c>
    </row>
    <row r="6968" spans="2:3" x14ac:dyDescent="0.25">
      <c r="B6968" s="2" t="s">
        <v>7290</v>
      </c>
      <c r="C6968" s="4">
        <v>4048.5703000000003</v>
      </c>
    </row>
    <row r="6969" spans="2:3" x14ac:dyDescent="0.25">
      <c r="B6969" s="2" t="s">
        <v>7291</v>
      </c>
      <c r="C6969" s="4">
        <v>4048.4755999999998</v>
      </c>
    </row>
    <row r="6970" spans="2:3" x14ac:dyDescent="0.25">
      <c r="B6970" s="2" t="s">
        <v>7292</v>
      </c>
      <c r="C6970" s="4">
        <v>4045.6176</v>
      </c>
    </row>
    <row r="6971" spans="2:3" x14ac:dyDescent="0.25">
      <c r="B6971" s="2" t="s">
        <v>7293</v>
      </c>
      <c r="C6971" s="4">
        <v>4045.2267999999999</v>
      </c>
    </row>
    <row r="6972" spans="2:3" x14ac:dyDescent="0.25">
      <c r="B6972" s="2" t="s">
        <v>7294</v>
      </c>
      <c r="C6972" s="4">
        <v>4043.6408000000001</v>
      </c>
    </row>
    <row r="6973" spans="2:3" x14ac:dyDescent="0.25">
      <c r="B6973" s="2" t="s">
        <v>7295</v>
      </c>
      <c r="C6973" s="4">
        <v>4040.4786000000004</v>
      </c>
    </row>
    <row r="6974" spans="2:3" x14ac:dyDescent="0.25">
      <c r="B6974" s="2" t="s">
        <v>7296</v>
      </c>
      <c r="C6974" s="4">
        <v>4039.3620000000001</v>
      </c>
    </row>
    <row r="6975" spans="2:3" x14ac:dyDescent="0.25">
      <c r="B6975" s="2" t="s">
        <v>7297</v>
      </c>
      <c r="C6975" s="4">
        <v>4039.3620000000001</v>
      </c>
    </row>
    <row r="6976" spans="2:3" x14ac:dyDescent="0.25">
      <c r="B6976" s="2" t="s">
        <v>7298</v>
      </c>
      <c r="C6976" s="4">
        <v>4038.0974000000001</v>
      </c>
    </row>
    <row r="6977" spans="2:3" x14ac:dyDescent="0.25">
      <c r="B6977" s="2" t="s">
        <v>2581</v>
      </c>
      <c r="C6977" s="4">
        <v>4035.2168000000001</v>
      </c>
    </row>
    <row r="6978" spans="2:3" x14ac:dyDescent="0.25">
      <c r="B6978" s="2" t="s">
        <v>7299</v>
      </c>
      <c r="C6978" s="4">
        <v>4034.9485</v>
      </c>
    </row>
    <row r="6979" spans="2:3" x14ac:dyDescent="0.25">
      <c r="B6979" s="2" t="s">
        <v>7300</v>
      </c>
      <c r="C6979" s="4">
        <v>4034.3539999999998</v>
      </c>
    </row>
    <row r="6980" spans="2:3" x14ac:dyDescent="0.25">
      <c r="B6980" s="2" t="s">
        <v>7301</v>
      </c>
      <c r="C6980" s="4">
        <v>4031.5369999999998</v>
      </c>
    </row>
    <row r="6981" spans="2:3" x14ac:dyDescent="0.25">
      <c r="B6981" s="2" t="s">
        <v>7302</v>
      </c>
      <c r="C6981" s="4">
        <v>4028.913</v>
      </c>
    </row>
    <row r="6982" spans="2:3" x14ac:dyDescent="0.25">
      <c r="B6982" s="2" t="s">
        <v>936</v>
      </c>
      <c r="C6982" s="4">
        <v>4027.5893999999998</v>
      </c>
    </row>
    <row r="6983" spans="2:3" x14ac:dyDescent="0.25">
      <c r="B6983" s="2" t="s">
        <v>7303</v>
      </c>
      <c r="C6983" s="4">
        <v>4027.4470000000001</v>
      </c>
    </row>
    <row r="6984" spans="2:3" x14ac:dyDescent="0.25">
      <c r="B6984" s="2" t="s">
        <v>7304</v>
      </c>
      <c r="C6984" s="4">
        <v>4026.8829999999998</v>
      </c>
    </row>
    <row r="6985" spans="2:3" x14ac:dyDescent="0.25">
      <c r="B6985" s="2" t="s">
        <v>7305</v>
      </c>
      <c r="C6985" s="4">
        <v>4025.0857999999998</v>
      </c>
    </row>
    <row r="6986" spans="2:3" x14ac:dyDescent="0.25">
      <c r="B6986" s="2" t="s">
        <v>2303</v>
      </c>
      <c r="C6986" s="4">
        <v>4024.7433999999994</v>
      </c>
    </row>
    <row r="6987" spans="2:3" x14ac:dyDescent="0.25">
      <c r="B6987" s="2" t="s">
        <v>7306</v>
      </c>
      <c r="C6987" s="4">
        <v>4021.6325999999999</v>
      </c>
    </row>
    <row r="6988" spans="2:3" x14ac:dyDescent="0.25">
      <c r="B6988" s="2" t="s">
        <v>7307</v>
      </c>
      <c r="C6988" s="4">
        <v>4018.5754000000002</v>
      </c>
    </row>
    <row r="6989" spans="2:3" x14ac:dyDescent="0.25">
      <c r="B6989" s="2" t="s">
        <v>7308</v>
      </c>
      <c r="C6989" s="4">
        <v>4017.7483999999999</v>
      </c>
    </row>
    <row r="6990" spans="2:3" x14ac:dyDescent="0.25">
      <c r="B6990" s="2" t="s">
        <v>7309</v>
      </c>
      <c r="C6990" s="4">
        <v>4017.5318000000002</v>
      </c>
    </row>
    <row r="6991" spans="2:3" x14ac:dyDescent="0.25">
      <c r="B6991" s="2" t="s">
        <v>7310</v>
      </c>
      <c r="C6991" s="4">
        <v>4017.0249000000003</v>
      </c>
    </row>
    <row r="6992" spans="2:3" x14ac:dyDescent="0.25">
      <c r="B6992" s="2" t="s">
        <v>7311</v>
      </c>
      <c r="C6992" s="4">
        <v>4014.4227999999998</v>
      </c>
    </row>
    <row r="6993" spans="2:3" x14ac:dyDescent="0.25">
      <c r="B6993" s="2" t="s">
        <v>7312</v>
      </c>
      <c r="C6993" s="4">
        <v>4014.4227999999998</v>
      </c>
    </row>
    <row r="6994" spans="2:3" x14ac:dyDescent="0.25">
      <c r="B6994" s="2" t="s">
        <v>7313</v>
      </c>
      <c r="C6994" s="4">
        <v>4013.9874</v>
      </c>
    </row>
    <row r="6995" spans="2:3" x14ac:dyDescent="0.25">
      <c r="B6995" s="2" t="s">
        <v>7314</v>
      </c>
      <c r="C6995" s="4">
        <v>4011.7485000000001</v>
      </c>
    </row>
    <row r="6996" spans="2:3" x14ac:dyDescent="0.25">
      <c r="B6996" s="2" t="s">
        <v>7315</v>
      </c>
      <c r="C6996" s="4">
        <v>4011.2488000000003</v>
      </c>
    </row>
    <row r="6997" spans="2:3" x14ac:dyDescent="0.25">
      <c r="B6997" s="2" t="s">
        <v>7316</v>
      </c>
      <c r="C6997" s="4">
        <v>4011.2235000000001</v>
      </c>
    </row>
    <row r="6998" spans="2:3" x14ac:dyDescent="0.25">
      <c r="B6998" s="2" t="s">
        <v>7317</v>
      </c>
      <c r="C6998" s="4">
        <v>4010.5912000000003</v>
      </c>
    </row>
    <row r="6999" spans="2:3" x14ac:dyDescent="0.25">
      <c r="B6999" s="2" t="s">
        <v>2450</v>
      </c>
      <c r="C6999" s="4">
        <v>4005.1086</v>
      </c>
    </row>
    <row r="7000" spans="2:3" x14ac:dyDescent="0.25">
      <c r="B7000" s="2" t="s">
        <v>7318</v>
      </c>
      <c r="C7000" s="4">
        <v>4004.4666000000002</v>
      </c>
    </row>
    <row r="7001" spans="2:3" x14ac:dyDescent="0.25">
      <c r="B7001" s="2" t="s">
        <v>783</v>
      </c>
      <c r="C7001" s="4">
        <v>4003.9911000000002</v>
      </c>
    </row>
    <row r="7002" spans="2:3" x14ac:dyDescent="0.25">
      <c r="B7002" s="2" t="s">
        <v>7319</v>
      </c>
      <c r="C7002" s="4">
        <v>4003.3265999999999</v>
      </c>
    </row>
    <row r="7003" spans="2:3" x14ac:dyDescent="0.25">
      <c r="B7003" s="2" t="s">
        <v>7320</v>
      </c>
      <c r="C7003" s="4">
        <v>3999.9611</v>
      </c>
    </row>
    <row r="7004" spans="2:3" x14ac:dyDescent="0.25">
      <c r="B7004" s="2" t="s">
        <v>7321</v>
      </c>
      <c r="C7004" s="4">
        <v>3998.2069000000001</v>
      </c>
    </row>
    <row r="7005" spans="2:3" x14ac:dyDescent="0.25">
      <c r="B7005" s="2" t="s">
        <v>7322</v>
      </c>
      <c r="C7005" s="4">
        <v>3997.0310999999997</v>
      </c>
    </row>
    <row r="7006" spans="2:3" x14ac:dyDescent="0.25">
      <c r="B7006" s="2" t="s">
        <v>7323</v>
      </c>
      <c r="C7006" s="4">
        <v>3994.0715</v>
      </c>
    </row>
    <row r="7007" spans="2:3" x14ac:dyDescent="0.25">
      <c r="B7007" s="2" t="s">
        <v>7324</v>
      </c>
      <c r="C7007" s="4">
        <v>3993.8348000000001</v>
      </c>
    </row>
    <row r="7008" spans="2:3" x14ac:dyDescent="0.25">
      <c r="B7008" s="2" t="s">
        <v>1276</v>
      </c>
      <c r="C7008" s="4">
        <v>3993.5230000000001</v>
      </c>
    </row>
    <row r="7009" spans="2:3" x14ac:dyDescent="0.25">
      <c r="B7009" s="2" t="s">
        <v>7325</v>
      </c>
      <c r="C7009" s="4">
        <v>3992.5191</v>
      </c>
    </row>
    <row r="7010" spans="2:3" x14ac:dyDescent="0.25">
      <c r="B7010" s="2" t="s">
        <v>7326</v>
      </c>
      <c r="C7010" s="4">
        <v>3991.2209000000003</v>
      </c>
    </row>
    <row r="7011" spans="2:3" x14ac:dyDescent="0.25">
      <c r="B7011" s="2" t="s">
        <v>7327</v>
      </c>
      <c r="C7011" s="4">
        <v>3989.5982000000004</v>
      </c>
    </row>
    <row r="7012" spans="2:3" x14ac:dyDescent="0.25">
      <c r="B7012" s="2" t="s">
        <v>7328</v>
      </c>
      <c r="C7012" s="4">
        <v>3985.1125999999999</v>
      </c>
    </row>
    <row r="7013" spans="2:3" x14ac:dyDescent="0.25">
      <c r="B7013" s="2" t="s">
        <v>7329</v>
      </c>
      <c r="C7013" s="4">
        <v>3984.9441000000002</v>
      </c>
    </row>
    <row r="7014" spans="2:3" x14ac:dyDescent="0.25">
      <c r="B7014" s="2" t="s">
        <v>7330</v>
      </c>
      <c r="C7014" s="4">
        <v>3984.6637999999998</v>
      </c>
    </row>
    <row r="7015" spans="2:3" x14ac:dyDescent="0.25">
      <c r="B7015" s="2" t="s">
        <v>7331</v>
      </c>
      <c r="C7015" s="4">
        <v>3984.5362999999998</v>
      </c>
    </row>
    <row r="7016" spans="2:3" x14ac:dyDescent="0.25">
      <c r="B7016" s="2" t="s">
        <v>7332</v>
      </c>
      <c r="C7016" s="4">
        <v>3984.2397000000001</v>
      </c>
    </row>
    <row r="7017" spans="2:3" x14ac:dyDescent="0.25">
      <c r="B7017" s="2" t="s">
        <v>7333</v>
      </c>
      <c r="C7017" s="4">
        <v>3982.9879000000001</v>
      </c>
    </row>
    <row r="7018" spans="2:3" x14ac:dyDescent="0.25">
      <c r="B7018" s="2" t="s">
        <v>7334</v>
      </c>
      <c r="C7018" s="4">
        <v>3980.2143000000001</v>
      </c>
    </row>
    <row r="7019" spans="2:3" x14ac:dyDescent="0.25">
      <c r="B7019" s="2" t="s">
        <v>568</v>
      </c>
      <c r="C7019" s="4">
        <v>3976.2012</v>
      </c>
    </row>
    <row r="7020" spans="2:3" x14ac:dyDescent="0.25">
      <c r="B7020" s="2" t="s">
        <v>7335</v>
      </c>
      <c r="C7020" s="4">
        <v>3971.9591</v>
      </c>
    </row>
    <row r="7021" spans="2:3" x14ac:dyDescent="0.25">
      <c r="B7021" s="2" t="s">
        <v>7336</v>
      </c>
      <c r="C7021" s="4">
        <v>3970.0492000000004</v>
      </c>
    </row>
    <row r="7022" spans="2:3" x14ac:dyDescent="0.25">
      <c r="B7022" s="2" t="s">
        <v>7337</v>
      </c>
      <c r="C7022" s="4">
        <v>3968.5920999999998</v>
      </c>
    </row>
    <row r="7023" spans="2:3" x14ac:dyDescent="0.25">
      <c r="B7023" s="2" t="s">
        <v>284</v>
      </c>
      <c r="C7023" s="4">
        <v>3968.1279999999997</v>
      </c>
    </row>
    <row r="7024" spans="2:3" x14ac:dyDescent="0.25">
      <c r="B7024" s="2" t="s">
        <v>7338</v>
      </c>
      <c r="C7024" s="4">
        <v>3968.0610000000001</v>
      </c>
    </row>
    <row r="7025" spans="2:3" x14ac:dyDescent="0.25">
      <c r="B7025" s="2" t="s">
        <v>7339</v>
      </c>
      <c r="C7025" s="4">
        <v>3967.9018000000001</v>
      </c>
    </row>
    <row r="7026" spans="2:3" x14ac:dyDescent="0.25">
      <c r="B7026" s="2" t="s">
        <v>7340</v>
      </c>
      <c r="C7026" s="4">
        <v>3965.2509999999997</v>
      </c>
    </row>
    <row r="7027" spans="2:3" x14ac:dyDescent="0.25">
      <c r="B7027" s="2" t="s">
        <v>7341</v>
      </c>
      <c r="C7027" s="4">
        <v>3962.7442000000001</v>
      </c>
    </row>
    <row r="7028" spans="2:3" x14ac:dyDescent="0.25">
      <c r="B7028" s="2" t="s">
        <v>7342</v>
      </c>
      <c r="C7028" s="4">
        <v>3956.9121</v>
      </c>
    </row>
    <row r="7029" spans="2:3" x14ac:dyDescent="0.25">
      <c r="B7029" s="2" t="s">
        <v>7343</v>
      </c>
      <c r="C7029" s="4">
        <v>3955.2507999999998</v>
      </c>
    </row>
    <row r="7030" spans="2:3" x14ac:dyDescent="0.25">
      <c r="B7030" s="2" t="s">
        <v>7344</v>
      </c>
      <c r="C7030" s="4">
        <v>3955.1835999999998</v>
      </c>
    </row>
    <row r="7031" spans="2:3" x14ac:dyDescent="0.25">
      <c r="B7031" s="2" t="s">
        <v>7345</v>
      </c>
      <c r="C7031" s="4">
        <v>3954.7265999999995</v>
      </c>
    </row>
    <row r="7032" spans="2:3" x14ac:dyDescent="0.25">
      <c r="B7032" s="2" t="s">
        <v>7346</v>
      </c>
      <c r="C7032" s="4">
        <v>3954.3665000000001</v>
      </c>
    </row>
    <row r="7033" spans="2:3" x14ac:dyDescent="0.25">
      <c r="B7033" s="2" t="s">
        <v>7347</v>
      </c>
      <c r="C7033" s="4">
        <v>3952.0094999999997</v>
      </c>
    </row>
    <row r="7034" spans="2:3" x14ac:dyDescent="0.25">
      <c r="B7034" s="2" t="s">
        <v>7348</v>
      </c>
      <c r="C7034" s="4">
        <v>3951.3391000000001</v>
      </c>
    </row>
    <row r="7035" spans="2:3" x14ac:dyDescent="0.25">
      <c r="B7035" s="2" t="s">
        <v>7349</v>
      </c>
      <c r="C7035" s="4">
        <v>3950.9231</v>
      </c>
    </row>
    <row r="7036" spans="2:3" x14ac:dyDescent="0.25">
      <c r="B7036" s="2" t="s">
        <v>7350</v>
      </c>
      <c r="C7036" s="4">
        <v>3950.1486000000009</v>
      </c>
    </row>
    <row r="7037" spans="2:3" x14ac:dyDescent="0.25">
      <c r="B7037" s="2" t="s">
        <v>7351</v>
      </c>
      <c r="C7037" s="4">
        <v>3948.9157</v>
      </c>
    </row>
    <row r="7038" spans="2:3" x14ac:dyDescent="0.25">
      <c r="B7038" s="2" t="s">
        <v>7352</v>
      </c>
      <c r="C7038" s="4">
        <v>3948.8368</v>
      </c>
    </row>
    <row r="7039" spans="2:3" x14ac:dyDescent="0.25">
      <c r="B7039" s="2" t="s">
        <v>7353</v>
      </c>
      <c r="C7039" s="4">
        <v>3947.4850000000001</v>
      </c>
    </row>
    <row r="7040" spans="2:3" x14ac:dyDescent="0.25">
      <c r="B7040" s="2" t="s">
        <v>7354</v>
      </c>
      <c r="C7040" s="4">
        <v>3941.9381000000008</v>
      </c>
    </row>
    <row r="7041" spans="2:3" x14ac:dyDescent="0.25">
      <c r="B7041" s="2" t="s">
        <v>7355</v>
      </c>
      <c r="C7041" s="4">
        <v>3940.4557</v>
      </c>
    </row>
    <row r="7042" spans="2:3" x14ac:dyDescent="0.25">
      <c r="B7042" s="2" t="s">
        <v>7356</v>
      </c>
      <c r="C7042" s="4">
        <v>3940.3790999999997</v>
      </c>
    </row>
    <row r="7043" spans="2:3" x14ac:dyDescent="0.25">
      <c r="B7043" s="2" t="s">
        <v>7357</v>
      </c>
      <c r="C7043" s="4">
        <v>3937.0839000000001</v>
      </c>
    </row>
    <row r="7044" spans="2:3" x14ac:dyDescent="0.25">
      <c r="B7044" s="2" t="s">
        <v>7358</v>
      </c>
      <c r="C7044" s="4">
        <v>3936.8498</v>
      </c>
    </row>
    <row r="7045" spans="2:3" x14ac:dyDescent="0.25">
      <c r="B7045" s="2" t="s">
        <v>7359</v>
      </c>
      <c r="C7045" s="4">
        <v>3936.4750999999997</v>
      </c>
    </row>
    <row r="7046" spans="2:3" x14ac:dyDescent="0.25">
      <c r="B7046" s="2" t="s">
        <v>7360</v>
      </c>
      <c r="C7046" s="4">
        <v>3936.3344999999999</v>
      </c>
    </row>
    <row r="7047" spans="2:3" x14ac:dyDescent="0.25">
      <c r="B7047" s="2" t="s">
        <v>7361</v>
      </c>
      <c r="C7047" s="4">
        <v>3935.9969999999998</v>
      </c>
    </row>
    <row r="7048" spans="2:3" x14ac:dyDescent="0.25">
      <c r="B7048" s="2" t="s">
        <v>7362</v>
      </c>
      <c r="C7048" s="4">
        <v>3932.6727999999998</v>
      </c>
    </row>
    <row r="7049" spans="2:3" x14ac:dyDescent="0.25">
      <c r="B7049" s="2" t="s">
        <v>7363</v>
      </c>
      <c r="C7049" s="4">
        <v>3930.3535999999999</v>
      </c>
    </row>
    <row r="7050" spans="2:3" x14ac:dyDescent="0.25">
      <c r="B7050" s="2" t="s">
        <v>1746</v>
      </c>
      <c r="C7050" s="4">
        <v>3928.0965999999999</v>
      </c>
    </row>
    <row r="7051" spans="2:3" x14ac:dyDescent="0.25">
      <c r="B7051" s="2" t="s">
        <v>7364</v>
      </c>
      <c r="C7051" s="4">
        <v>3927.6008999999999</v>
      </c>
    </row>
    <row r="7052" spans="2:3" x14ac:dyDescent="0.25">
      <c r="B7052" s="2" t="s">
        <v>7365</v>
      </c>
      <c r="C7052" s="4">
        <v>3926.808</v>
      </c>
    </row>
    <row r="7053" spans="2:3" x14ac:dyDescent="0.25">
      <c r="B7053" s="2" t="s">
        <v>7366</v>
      </c>
      <c r="C7053" s="4">
        <v>3926.808</v>
      </c>
    </row>
    <row r="7054" spans="2:3" x14ac:dyDescent="0.25">
      <c r="B7054" s="2" t="s">
        <v>7367</v>
      </c>
      <c r="C7054" s="4">
        <v>3926.808</v>
      </c>
    </row>
    <row r="7055" spans="2:3" x14ac:dyDescent="0.25">
      <c r="B7055" s="2" t="s">
        <v>7368</v>
      </c>
      <c r="C7055" s="4">
        <v>3926.808</v>
      </c>
    </row>
    <row r="7056" spans="2:3" x14ac:dyDescent="0.25">
      <c r="B7056" s="2" t="s">
        <v>7369</v>
      </c>
      <c r="C7056" s="4">
        <v>3922.6648</v>
      </c>
    </row>
    <row r="7057" spans="2:3" x14ac:dyDescent="0.25">
      <c r="B7057" s="2" t="s">
        <v>7370</v>
      </c>
      <c r="C7057" s="4">
        <v>3922.5407</v>
      </c>
    </row>
    <row r="7058" spans="2:3" x14ac:dyDescent="0.25">
      <c r="B7058" s="2" t="s">
        <v>7371</v>
      </c>
      <c r="C7058" s="4">
        <v>3914.3114999999998</v>
      </c>
    </row>
    <row r="7059" spans="2:3" x14ac:dyDescent="0.25">
      <c r="B7059" s="2" t="s">
        <v>7372</v>
      </c>
      <c r="C7059" s="4">
        <v>3913.1057000000001</v>
      </c>
    </row>
    <row r="7060" spans="2:3" x14ac:dyDescent="0.25">
      <c r="B7060" s="2" t="s">
        <v>7373</v>
      </c>
      <c r="C7060" s="4">
        <v>3907.1172999999999</v>
      </c>
    </row>
    <row r="7061" spans="2:3" x14ac:dyDescent="0.25">
      <c r="B7061" s="2" t="s">
        <v>7374</v>
      </c>
      <c r="C7061" s="4">
        <v>3902.6280999999999</v>
      </c>
    </row>
    <row r="7062" spans="2:3" x14ac:dyDescent="0.25">
      <c r="B7062" s="2" t="s">
        <v>7375</v>
      </c>
      <c r="C7062" s="4">
        <v>3899.2343999999998</v>
      </c>
    </row>
    <row r="7063" spans="2:3" x14ac:dyDescent="0.25">
      <c r="B7063" s="2" t="s">
        <v>7376</v>
      </c>
      <c r="C7063" s="4">
        <v>3897.3991000000001</v>
      </c>
    </row>
    <row r="7064" spans="2:3" x14ac:dyDescent="0.25">
      <c r="B7064" s="2" t="s">
        <v>7377</v>
      </c>
      <c r="C7064" s="4">
        <v>3896.3635000000004</v>
      </c>
    </row>
    <row r="7065" spans="2:3" x14ac:dyDescent="0.25">
      <c r="B7065" s="2" t="s">
        <v>7378</v>
      </c>
      <c r="C7065" s="4">
        <v>3894.8887999999997</v>
      </c>
    </row>
    <row r="7066" spans="2:3" x14ac:dyDescent="0.25">
      <c r="B7066" s="2" t="s">
        <v>7379</v>
      </c>
      <c r="C7066" s="4">
        <v>3891.9</v>
      </c>
    </row>
    <row r="7067" spans="2:3" x14ac:dyDescent="0.25">
      <c r="B7067" s="2" t="s">
        <v>7380</v>
      </c>
      <c r="C7067" s="4">
        <v>3891.1473999999998</v>
      </c>
    </row>
    <row r="7068" spans="2:3" x14ac:dyDescent="0.25">
      <c r="B7068" s="2" t="s">
        <v>7381</v>
      </c>
      <c r="C7068" s="4">
        <v>3890.2838000000002</v>
      </c>
    </row>
    <row r="7069" spans="2:3" x14ac:dyDescent="0.25">
      <c r="B7069" s="2" t="s">
        <v>7382</v>
      </c>
      <c r="C7069" s="4">
        <v>3887.0800000000004</v>
      </c>
    </row>
    <row r="7070" spans="2:3" x14ac:dyDescent="0.25">
      <c r="B7070" s="2" t="s">
        <v>7383</v>
      </c>
      <c r="C7070" s="4">
        <v>3885.7287999999999</v>
      </c>
    </row>
    <row r="7071" spans="2:3" x14ac:dyDescent="0.25">
      <c r="B7071" s="2" t="s">
        <v>7384</v>
      </c>
      <c r="C7071" s="4">
        <v>3885.7035999999998</v>
      </c>
    </row>
    <row r="7072" spans="2:3" x14ac:dyDescent="0.25">
      <c r="B7072" s="2" t="s">
        <v>741</v>
      </c>
      <c r="C7072" s="4">
        <v>3880.2126000000003</v>
      </c>
    </row>
    <row r="7073" spans="2:3" x14ac:dyDescent="0.25">
      <c r="B7073" s="2" t="s">
        <v>7385</v>
      </c>
      <c r="C7073" s="4">
        <v>3876.9756000000002</v>
      </c>
    </row>
    <row r="7074" spans="2:3" x14ac:dyDescent="0.25">
      <c r="B7074" s="2" t="s">
        <v>943</v>
      </c>
      <c r="C7074" s="4">
        <v>3876.2737999999995</v>
      </c>
    </row>
    <row r="7075" spans="2:3" x14ac:dyDescent="0.25">
      <c r="B7075" s="2" t="s">
        <v>7386</v>
      </c>
      <c r="C7075" s="4">
        <v>3871.3728000000001</v>
      </c>
    </row>
    <row r="7076" spans="2:3" x14ac:dyDescent="0.25">
      <c r="B7076" s="2" t="s">
        <v>7387</v>
      </c>
      <c r="C7076" s="4">
        <v>3871.2489999999993</v>
      </c>
    </row>
    <row r="7077" spans="2:3" x14ac:dyDescent="0.25">
      <c r="B7077" s="2" t="s">
        <v>7388</v>
      </c>
      <c r="C7077" s="4">
        <v>3868.6309000000001</v>
      </c>
    </row>
    <row r="7078" spans="2:3" x14ac:dyDescent="0.25">
      <c r="B7078" s="2" t="s">
        <v>7389</v>
      </c>
      <c r="C7078" s="4">
        <v>3867.317</v>
      </c>
    </row>
    <row r="7079" spans="2:3" x14ac:dyDescent="0.25">
      <c r="B7079" s="2" t="s">
        <v>7390</v>
      </c>
      <c r="C7079" s="4">
        <v>3861.8897999999999</v>
      </c>
    </row>
    <row r="7080" spans="2:3" x14ac:dyDescent="0.25">
      <c r="B7080" s="2" t="s">
        <v>7391</v>
      </c>
      <c r="C7080" s="4">
        <v>3859.8795</v>
      </c>
    </row>
    <row r="7081" spans="2:3" x14ac:dyDescent="0.25">
      <c r="B7081" s="2" t="s">
        <v>1114</v>
      </c>
      <c r="C7081" s="4">
        <v>3859.6886999999997</v>
      </c>
    </row>
    <row r="7082" spans="2:3" x14ac:dyDescent="0.25">
      <c r="B7082" s="2" t="s">
        <v>7392</v>
      </c>
      <c r="C7082" s="4">
        <v>3858.8318000000004</v>
      </c>
    </row>
    <row r="7083" spans="2:3" x14ac:dyDescent="0.25">
      <c r="B7083" s="2" t="s">
        <v>7393</v>
      </c>
      <c r="C7083" s="4">
        <v>3858.4144000000001</v>
      </c>
    </row>
    <row r="7084" spans="2:3" x14ac:dyDescent="0.25">
      <c r="B7084" s="2" t="s">
        <v>7394</v>
      </c>
      <c r="C7084" s="4">
        <v>3856.7809999999999</v>
      </c>
    </row>
    <row r="7085" spans="2:3" x14ac:dyDescent="0.25">
      <c r="B7085" s="2" t="s">
        <v>7395</v>
      </c>
      <c r="C7085" s="4">
        <v>3853.0879999999997</v>
      </c>
    </row>
    <row r="7086" spans="2:3" x14ac:dyDescent="0.25">
      <c r="B7086" s="2" t="s">
        <v>7396</v>
      </c>
      <c r="C7086" s="4">
        <v>3852.9573</v>
      </c>
    </row>
    <row r="7087" spans="2:3" x14ac:dyDescent="0.25">
      <c r="B7087" s="2" t="s">
        <v>7397</v>
      </c>
      <c r="C7087" s="4">
        <v>3851.6842000000001</v>
      </c>
    </row>
    <row r="7088" spans="2:3" x14ac:dyDescent="0.25">
      <c r="B7088" s="2" t="s">
        <v>7398</v>
      </c>
      <c r="C7088" s="4">
        <v>3851.6842000000001</v>
      </c>
    </row>
    <row r="7089" spans="2:3" x14ac:dyDescent="0.25">
      <c r="B7089" s="2" t="s">
        <v>7399</v>
      </c>
      <c r="C7089" s="4">
        <v>3851.5814999999998</v>
      </c>
    </row>
    <row r="7090" spans="2:3" x14ac:dyDescent="0.25">
      <c r="B7090" s="2" t="s">
        <v>7400</v>
      </c>
      <c r="C7090" s="4">
        <v>3851.5814999999998</v>
      </c>
    </row>
    <row r="7091" spans="2:3" x14ac:dyDescent="0.25">
      <c r="B7091" s="2" t="s">
        <v>7401</v>
      </c>
      <c r="C7091" s="4">
        <v>3851.5419000000002</v>
      </c>
    </row>
    <row r="7092" spans="2:3" x14ac:dyDescent="0.25">
      <c r="B7092" s="2" t="s">
        <v>7402</v>
      </c>
      <c r="C7092" s="4">
        <v>3851.4369999999999</v>
      </c>
    </row>
    <row r="7093" spans="2:3" x14ac:dyDescent="0.25">
      <c r="B7093" s="2" t="s">
        <v>7403</v>
      </c>
      <c r="C7093" s="4">
        <v>3851.3773000000001</v>
      </c>
    </row>
    <row r="7094" spans="2:3" x14ac:dyDescent="0.25">
      <c r="B7094" s="2" t="s">
        <v>7404</v>
      </c>
      <c r="C7094" s="4">
        <v>3850.4508000000001</v>
      </c>
    </row>
    <row r="7095" spans="2:3" x14ac:dyDescent="0.25">
      <c r="B7095" s="2" t="s">
        <v>7405</v>
      </c>
      <c r="C7095" s="4">
        <v>3844.1110000000003</v>
      </c>
    </row>
    <row r="7096" spans="2:3" x14ac:dyDescent="0.25">
      <c r="B7096" s="2" t="s">
        <v>7406</v>
      </c>
      <c r="C7096" s="4">
        <v>3843.2714000000001</v>
      </c>
    </row>
    <row r="7097" spans="2:3" x14ac:dyDescent="0.25">
      <c r="B7097" s="2" t="s">
        <v>7407</v>
      </c>
      <c r="C7097" s="4">
        <v>3842.7385999999997</v>
      </c>
    </row>
    <row r="7098" spans="2:3" x14ac:dyDescent="0.25">
      <c r="B7098" s="2" t="s">
        <v>7408</v>
      </c>
      <c r="C7098" s="4">
        <v>3840.779</v>
      </c>
    </row>
    <row r="7099" spans="2:3" x14ac:dyDescent="0.25">
      <c r="B7099" s="2" t="s">
        <v>7409</v>
      </c>
      <c r="C7099" s="4">
        <v>3840.7411999999999</v>
      </c>
    </row>
    <row r="7100" spans="2:3" x14ac:dyDescent="0.25">
      <c r="B7100" s="2" t="s">
        <v>151</v>
      </c>
      <c r="C7100" s="4">
        <v>3837.8361</v>
      </c>
    </row>
    <row r="7101" spans="2:3" x14ac:dyDescent="0.25">
      <c r="B7101" s="2" t="s">
        <v>749</v>
      </c>
      <c r="C7101" s="4">
        <v>3837.2377999999999</v>
      </c>
    </row>
    <row r="7102" spans="2:3" x14ac:dyDescent="0.25">
      <c r="B7102" s="2" t="s">
        <v>7410</v>
      </c>
      <c r="C7102" s="4">
        <v>3836.8635999999997</v>
      </c>
    </row>
    <row r="7103" spans="2:3" x14ac:dyDescent="0.25">
      <c r="B7103" s="2" t="s">
        <v>7411</v>
      </c>
      <c r="C7103" s="4">
        <v>3836.2919999999999</v>
      </c>
    </row>
    <row r="7104" spans="2:3" x14ac:dyDescent="0.25">
      <c r="B7104" s="2" t="s">
        <v>7412</v>
      </c>
      <c r="C7104" s="4">
        <v>3834.3458999999989</v>
      </c>
    </row>
    <row r="7105" spans="2:3" x14ac:dyDescent="0.25">
      <c r="B7105" s="2" t="s">
        <v>7413</v>
      </c>
      <c r="C7105" s="4">
        <v>3833.7858999999999</v>
      </c>
    </row>
    <row r="7106" spans="2:3" x14ac:dyDescent="0.25">
      <c r="B7106" s="2" t="s">
        <v>7414</v>
      </c>
      <c r="C7106" s="4">
        <v>3833.2668000000003</v>
      </c>
    </row>
    <row r="7107" spans="2:3" x14ac:dyDescent="0.25">
      <c r="B7107" s="2" t="s">
        <v>7415</v>
      </c>
      <c r="C7107" s="4">
        <v>3832.6173999999996</v>
      </c>
    </row>
    <row r="7108" spans="2:3" x14ac:dyDescent="0.25">
      <c r="B7108" s="2" t="s">
        <v>2290</v>
      </c>
      <c r="C7108" s="4">
        <v>3830.8497999999995</v>
      </c>
    </row>
    <row r="7109" spans="2:3" x14ac:dyDescent="0.25">
      <c r="B7109" s="2" t="s">
        <v>7416</v>
      </c>
      <c r="C7109" s="4">
        <v>3826.9972000000002</v>
      </c>
    </row>
    <row r="7110" spans="2:3" x14ac:dyDescent="0.25">
      <c r="B7110" s="2" t="s">
        <v>7417</v>
      </c>
      <c r="C7110" s="4">
        <v>3826.5553</v>
      </c>
    </row>
    <row r="7111" spans="2:3" x14ac:dyDescent="0.25">
      <c r="B7111" s="2" t="s">
        <v>7418</v>
      </c>
      <c r="C7111" s="4">
        <v>3822.7752</v>
      </c>
    </row>
    <row r="7112" spans="2:3" x14ac:dyDescent="0.25">
      <c r="B7112" s="2" t="s">
        <v>7419</v>
      </c>
      <c r="C7112" s="4">
        <v>3820.0176999999999</v>
      </c>
    </row>
    <row r="7113" spans="2:3" x14ac:dyDescent="0.25">
      <c r="B7113" s="2" t="s">
        <v>7420</v>
      </c>
      <c r="C7113" s="4">
        <v>3814.2548000000002</v>
      </c>
    </row>
    <row r="7114" spans="2:3" x14ac:dyDescent="0.25">
      <c r="B7114" s="2" t="s">
        <v>7421</v>
      </c>
      <c r="C7114" s="4">
        <v>3814.2548000000002</v>
      </c>
    </row>
    <row r="7115" spans="2:3" x14ac:dyDescent="0.25">
      <c r="B7115" s="2" t="s">
        <v>7422</v>
      </c>
      <c r="C7115" s="4">
        <v>3814.2548000000002</v>
      </c>
    </row>
    <row r="7116" spans="2:3" x14ac:dyDescent="0.25">
      <c r="B7116" s="2" t="s">
        <v>7423</v>
      </c>
      <c r="C7116" s="4">
        <v>3811.1837999999998</v>
      </c>
    </row>
    <row r="7117" spans="2:3" x14ac:dyDescent="0.25">
      <c r="B7117" s="2" t="s">
        <v>7424</v>
      </c>
      <c r="C7117" s="4">
        <v>3808.9330999999997</v>
      </c>
    </row>
    <row r="7118" spans="2:3" x14ac:dyDescent="0.25">
      <c r="B7118" s="2" t="s">
        <v>7425</v>
      </c>
      <c r="C7118" s="4">
        <v>3806.5171999999998</v>
      </c>
    </row>
    <row r="7119" spans="2:3" x14ac:dyDescent="0.25">
      <c r="B7119" s="2" t="s">
        <v>7426</v>
      </c>
      <c r="C7119" s="4">
        <v>3806.2191000000003</v>
      </c>
    </row>
    <row r="7120" spans="2:3" x14ac:dyDescent="0.25">
      <c r="B7120" s="2" t="s">
        <v>7427</v>
      </c>
      <c r="C7120" s="4">
        <v>3805.4616000000001</v>
      </c>
    </row>
    <row r="7121" spans="2:3" x14ac:dyDescent="0.25">
      <c r="B7121" s="2" t="s">
        <v>7428</v>
      </c>
      <c r="C7121" s="4">
        <v>3799.8591000000001</v>
      </c>
    </row>
    <row r="7122" spans="2:3" x14ac:dyDescent="0.25">
      <c r="B7122" s="2" t="s">
        <v>7429</v>
      </c>
      <c r="C7122" s="4">
        <v>3799.5126</v>
      </c>
    </row>
    <row r="7123" spans="2:3" x14ac:dyDescent="0.25">
      <c r="B7123" s="2" t="s">
        <v>7430</v>
      </c>
      <c r="C7123" s="4">
        <v>3799.0113999999999</v>
      </c>
    </row>
    <row r="7124" spans="2:3" x14ac:dyDescent="0.25">
      <c r="B7124" s="2" t="s">
        <v>7431</v>
      </c>
      <c r="C7124" s="4">
        <v>3798.9263999999998</v>
      </c>
    </row>
    <row r="7125" spans="2:3" x14ac:dyDescent="0.25">
      <c r="B7125" s="2" t="s">
        <v>7432</v>
      </c>
      <c r="C7125" s="4">
        <v>3798.114</v>
      </c>
    </row>
    <row r="7126" spans="2:3" x14ac:dyDescent="0.25">
      <c r="B7126" s="2" t="s">
        <v>7433</v>
      </c>
      <c r="C7126" s="4">
        <v>3796.9715999999999</v>
      </c>
    </row>
    <row r="7127" spans="2:3" x14ac:dyDescent="0.25">
      <c r="B7127" s="2" t="s">
        <v>7434</v>
      </c>
      <c r="C7127" s="4">
        <v>3795.8900000000003</v>
      </c>
    </row>
    <row r="7128" spans="2:3" x14ac:dyDescent="0.25">
      <c r="B7128" s="2" t="s">
        <v>7435</v>
      </c>
      <c r="C7128" s="4">
        <v>3791.3639000000003</v>
      </c>
    </row>
    <row r="7129" spans="2:3" x14ac:dyDescent="0.25">
      <c r="B7129" s="2" t="s">
        <v>7436</v>
      </c>
      <c r="C7129" s="4">
        <v>3790.9498000000003</v>
      </c>
    </row>
    <row r="7130" spans="2:3" x14ac:dyDescent="0.25">
      <c r="B7130" s="2" t="s">
        <v>7437</v>
      </c>
      <c r="C7130" s="4">
        <v>3789.7284999999997</v>
      </c>
    </row>
    <row r="7131" spans="2:3" x14ac:dyDescent="0.25">
      <c r="B7131" s="2" t="s">
        <v>7438</v>
      </c>
      <c r="C7131" s="4">
        <v>3787.8586999999998</v>
      </c>
    </row>
    <row r="7132" spans="2:3" x14ac:dyDescent="0.25">
      <c r="B7132" s="2" t="s">
        <v>7439</v>
      </c>
      <c r="C7132" s="4">
        <v>3787.0326999999997</v>
      </c>
    </row>
    <row r="7133" spans="2:3" x14ac:dyDescent="0.25">
      <c r="B7133" s="2" t="s">
        <v>7440</v>
      </c>
      <c r="C7133" s="4">
        <v>3786.7219</v>
      </c>
    </row>
    <row r="7134" spans="2:3" x14ac:dyDescent="0.25">
      <c r="B7134" s="2" t="s">
        <v>7441</v>
      </c>
      <c r="C7134" s="4">
        <v>3784.6779999999999</v>
      </c>
    </row>
    <row r="7135" spans="2:3" x14ac:dyDescent="0.25">
      <c r="B7135" s="2" t="s">
        <v>7442</v>
      </c>
      <c r="C7135" s="4">
        <v>3781.2278000000001</v>
      </c>
    </row>
    <row r="7136" spans="2:3" x14ac:dyDescent="0.25">
      <c r="B7136" s="2" t="s">
        <v>7443</v>
      </c>
      <c r="C7136" s="4">
        <v>3779.9727000000003</v>
      </c>
    </row>
    <row r="7137" spans="2:3" x14ac:dyDescent="0.25">
      <c r="B7137" s="2" t="s">
        <v>7444</v>
      </c>
      <c r="C7137" s="4">
        <v>3779.9027000000001</v>
      </c>
    </row>
    <row r="7138" spans="2:3" x14ac:dyDescent="0.25">
      <c r="B7138" s="2" t="s">
        <v>7445</v>
      </c>
      <c r="C7138" s="4">
        <v>3778.9679000000006</v>
      </c>
    </row>
    <row r="7139" spans="2:3" x14ac:dyDescent="0.25">
      <c r="B7139" s="2" t="s">
        <v>7446</v>
      </c>
      <c r="C7139" s="4">
        <v>3778.7734999999998</v>
      </c>
    </row>
    <row r="7140" spans="2:3" x14ac:dyDescent="0.25">
      <c r="B7140" s="2" t="s">
        <v>7447</v>
      </c>
      <c r="C7140" s="4">
        <v>3778.5757000000003</v>
      </c>
    </row>
    <row r="7141" spans="2:3" x14ac:dyDescent="0.25">
      <c r="B7141" s="2" t="s">
        <v>7448</v>
      </c>
      <c r="C7141" s="4">
        <v>3777.0216999999998</v>
      </c>
    </row>
    <row r="7142" spans="2:3" x14ac:dyDescent="0.25">
      <c r="B7142" s="2" t="s">
        <v>7449</v>
      </c>
      <c r="C7142" s="4">
        <v>3776.5911000000001</v>
      </c>
    </row>
    <row r="7143" spans="2:3" x14ac:dyDescent="0.25">
      <c r="B7143" s="2" t="s">
        <v>7450</v>
      </c>
      <c r="C7143" s="4">
        <v>3776.5632000000001</v>
      </c>
    </row>
    <row r="7144" spans="2:3" x14ac:dyDescent="0.25">
      <c r="B7144" s="2" t="s">
        <v>7451</v>
      </c>
      <c r="C7144" s="4">
        <v>3775.8607999999999</v>
      </c>
    </row>
    <row r="7145" spans="2:3" x14ac:dyDescent="0.25">
      <c r="B7145" s="2" t="s">
        <v>7452</v>
      </c>
      <c r="C7145" s="4">
        <v>3774.6592000000005</v>
      </c>
    </row>
    <row r="7146" spans="2:3" x14ac:dyDescent="0.25">
      <c r="B7146" s="2" t="s">
        <v>7453</v>
      </c>
      <c r="C7146" s="4">
        <v>3774.2750000000001</v>
      </c>
    </row>
    <row r="7147" spans="2:3" x14ac:dyDescent="0.25">
      <c r="B7147" s="2" t="s">
        <v>7454</v>
      </c>
      <c r="C7147" s="4">
        <v>3773.1527999999998</v>
      </c>
    </row>
    <row r="7148" spans="2:3" x14ac:dyDescent="0.25">
      <c r="B7148" s="2" t="s">
        <v>730</v>
      </c>
      <c r="C7148" s="4">
        <v>3773.1527999999998</v>
      </c>
    </row>
    <row r="7149" spans="2:3" x14ac:dyDescent="0.25">
      <c r="B7149" s="2" t="s">
        <v>7455</v>
      </c>
      <c r="C7149" s="4">
        <v>3771.1019999999999</v>
      </c>
    </row>
    <row r="7150" spans="2:3" x14ac:dyDescent="0.25">
      <c r="B7150" s="2" t="s">
        <v>7456</v>
      </c>
      <c r="C7150" s="4">
        <v>3770.9115000000002</v>
      </c>
    </row>
    <row r="7151" spans="2:3" x14ac:dyDescent="0.25">
      <c r="B7151" s="2" t="s">
        <v>7457</v>
      </c>
      <c r="C7151" s="4">
        <v>3765.1388999999999</v>
      </c>
    </row>
    <row r="7152" spans="2:3" x14ac:dyDescent="0.25">
      <c r="B7152" s="2" t="s">
        <v>7458</v>
      </c>
      <c r="C7152" s="4">
        <v>3764.1371999999997</v>
      </c>
    </row>
    <row r="7153" spans="2:3" x14ac:dyDescent="0.25">
      <c r="B7153" s="2" t="s">
        <v>7459</v>
      </c>
      <c r="C7153" s="4">
        <v>3762.8707000000004</v>
      </c>
    </row>
    <row r="7154" spans="2:3" x14ac:dyDescent="0.25">
      <c r="B7154" s="2" t="s">
        <v>258</v>
      </c>
      <c r="C7154" s="4">
        <v>3762.1291999999999</v>
      </c>
    </row>
    <row r="7155" spans="2:3" x14ac:dyDescent="0.25">
      <c r="B7155" s="2" t="s">
        <v>7460</v>
      </c>
      <c r="C7155" s="4">
        <v>3761.5036999999998</v>
      </c>
    </row>
    <row r="7156" spans="2:3" x14ac:dyDescent="0.25">
      <c r="B7156" s="2" t="s">
        <v>7461</v>
      </c>
      <c r="C7156" s="4">
        <v>3757.6992</v>
      </c>
    </row>
    <row r="7157" spans="2:3" x14ac:dyDescent="0.25">
      <c r="B7157" s="2" t="s">
        <v>7462</v>
      </c>
      <c r="C7157" s="4">
        <v>3757.5142000000001</v>
      </c>
    </row>
    <row r="7158" spans="2:3" x14ac:dyDescent="0.25">
      <c r="B7158" s="2" t="s">
        <v>7463</v>
      </c>
      <c r="C7158" s="4">
        <v>3752.5672000000004</v>
      </c>
    </row>
    <row r="7159" spans="2:3" x14ac:dyDescent="0.25">
      <c r="B7159" s="2" t="s">
        <v>313</v>
      </c>
      <c r="C7159" s="4">
        <v>3749.2629999999999</v>
      </c>
    </row>
    <row r="7160" spans="2:3" x14ac:dyDescent="0.25">
      <c r="B7160" s="2" t="s">
        <v>7464</v>
      </c>
      <c r="C7160" s="4">
        <v>3747.3507</v>
      </c>
    </row>
    <row r="7161" spans="2:3" x14ac:dyDescent="0.25">
      <c r="B7161" s="2" t="s">
        <v>7465</v>
      </c>
      <c r="C7161" s="4">
        <v>3743.1188999999999</v>
      </c>
    </row>
    <row r="7162" spans="2:3" x14ac:dyDescent="0.25">
      <c r="B7162" s="2" t="s">
        <v>7466</v>
      </c>
      <c r="C7162" s="4">
        <v>3742.4902999999999</v>
      </c>
    </row>
    <row r="7163" spans="2:3" x14ac:dyDescent="0.25">
      <c r="B7163" s="2" t="s">
        <v>7467</v>
      </c>
      <c r="C7163" s="4">
        <v>3741.1979999999999</v>
      </c>
    </row>
    <row r="7164" spans="2:3" x14ac:dyDescent="0.25">
      <c r="B7164" s="2" t="s">
        <v>7468</v>
      </c>
      <c r="C7164" s="4">
        <v>3740.8353999999999</v>
      </c>
    </row>
    <row r="7165" spans="2:3" x14ac:dyDescent="0.25">
      <c r="B7165" s="2" t="s">
        <v>7469</v>
      </c>
      <c r="C7165" s="4">
        <v>3739.9506000000001</v>
      </c>
    </row>
    <row r="7166" spans="2:3" x14ac:dyDescent="0.25">
      <c r="B7166" s="2" t="s">
        <v>7470</v>
      </c>
      <c r="C7166" s="4">
        <v>3739.4472000000001</v>
      </c>
    </row>
    <row r="7167" spans="2:3" x14ac:dyDescent="0.25">
      <c r="B7167" s="2" t="s">
        <v>7471</v>
      </c>
      <c r="C7167" s="4">
        <v>3739.3824</v>
      </c>
    </row>
    <row r="7168" spans="2:3" x14ac:dyDescent="0.25">
      <c r="B7168" s="2" t="s">
        <v>7472</v>
      </c>
      <c r="C7168" s="4">
        <v>3736.3671999999997</v>
      </c>
    </row>
    <row r="7169" spans="2:3" x14ac:dyDescent="0.25">
      <c r="B7169" s="2" t="s">
        <v>7473</v>
      </c>
      <c r="C7169" s="4">
        <v>3735.4447</v>
      </c>
    </row>
    <row r="7170" spans="2:3" x14ac:dyDescent="0.25">
      <c r="B7170" s="2" t="s">
        <v>1683</v>
      </c>
      <c r="C7170" s="4">
        <v>3734.1969999999997</v>
      </c>
    </row>
    <row r="7171" spans="2:3" x14ac:dyDescent="0.25">
      <c r="B7171" s="2" t="s">
        <v>7474</v>
      </c>
      <c r="C7171" s="4">
        <v>3732.8822</v>
      </c>
    </row>
    <row r="7172" spans="2:3" x14ac:dyDescent="0.25">
      <c r="B7172" s="2" t="s">
        <v>7475</v>
      </c>
      <c r="C7172" s="4">
        <v>3732.4029</v>
      </c>
    </row>
    <row r="7173" spans="2:3" x14ac:dyDescent="0.25">
      <c r="B7173" s="2" t="s">
        <v>7476</v>
      </c>
      <c r="C7173" s="4">
        <v>3732.221</v>
      </c>
    </row>
    <row r="7174" spans="2:3" x14ac:dyDescent="0.25">
      <c r="B7174" s="2" t="s">
        <v>7477</v>
      </c>
      <c r="C7174" s="4">
        <v>3731.8993999999998</v>
      </c>
    </row>
    <row r="7175" spans="2:3" x14ac:dyDescent="0.25">
      <c r="B7175" s="2" t="s">
        <v>7478</v>
      </c>
      <c r="C7175" s="4">
        <v>3730.4675999999999</v>
      </c>
    </row>
    <row r="7176" spans="2:3" x14ac:dyDescent="0.25">
      <c r="B7176" s="2" t="s">
        <v>7479</v>
      </c>
      <c r="C7176" s="4">
        <v>3730.4675999999999</v>
      </c>
    </row>
    <row r="7177" spans="2:3" x14ac:dyDescent="0.25">
      <c r="B7177" s="2" t="s">
        <v>7480</v>
      </c>
      <c r="C7177" s="4">
        <v>3730.4675999999999</v>
      </c>
    </row>
    <row r="7178" spans="2:3" x14ac:dyDescent="0.25">
      <c r="B7178" s="2" t="s">
        <v>7481</v>
      </c>
      <c r="C7178" s="4">
        <v>3730.4675999999999</v>
      </c>
    </row>
    <row r="7179" spans="2:3" x14ac:dyDescent="0.25">
      <c r="B7179" s="2" t="s">
        <v>766</v>
      </c>
      <c r="C7179" s="4">
        <v>3730.0387000000001</v>
      </c>
    </row>
    <row r="7180" spans="2:3" x14ac:dyDescent="0.25">
      <c r="B7180" s="2" t="s">
        <v>7482</v>
      </c>
      <c r="C7180" s="4">
        <v>3729.2665999999999</v>
      </c>
    </row>
    <row r="7181" spans="2:3" x14ac:dyDescent="0.25">
      <c r="B7181" s="2" t="s">
        <v>2390</v>
      </c>
      <c r="C7181" s="4">
        <v>3727.6949</v>
      </c>
    </row>
    <row r="7182" spans="2:3" x14ac:dyDescent="0.25">
      <c r="B7182" s="2" t="s">
        <v>7483</v>
      </c>
      <c r="C7182" s="4">
        <v>3724.2543000000001</v>
      </c>
    </row>
    <row r="7183" spans="2:3" x14ac:dyDescent="0.25">
      <c r="B7183" s="2" t="s">
        <v>7484</v>
      </c>
      <c r="C7183" s="4">
        <v>3723.5633000000003</v>
      </c>
    </row>
    <row r="7184" spans="2:3" x14ac:dyDescent="0.25">
      <c r="B7184" s="2" t="s">
        <v>7485</v>
      </c>
      <c r="C7184" s="4">
        <v>3721.4010000000003</v>
      </c>
    </row>
    <row r="7185" spans="2:3" x14ac:dyDescent="0.25">
      <c r="B7185" s="2" t="s">
        <v>7486</v>
      </c>
      <c r="C7185" s="4">
        <v>3720.0191999999997</v>
      </c>
    </row>
    <row r="7186" spans="2:3" x14ac:dyDescent="0.25">
      <c r="B7186" s="2" t="s">
        <v>7487</v>
      </c>
      <c r="C7186" s="4">
        <v>3719.5613000000003</v>
      </c>
    </row>
    <row r="7187" spans="2:3" x14ac:dyDescent="0.25">
      <c r="B7187" s="2" t="s">
        <v>7488</v>
      </c>
      <c r="C7187" s="4">
        <v>3719.3593000000001</v>
      </c>
    </row>
    <row r="7188" spans="2:3" x14ac:dyDescent="0.25">
      <c r="B7188" s="2" t="s">
        <v>7489</v>
      </c>
      <c r="C7188" s="4">
        <v>3717.9053999999996</v>
      </c>
    </row>
    <row r="7189" spans="2:3" x14ac:dyDescent="0.25">
      <c r="B7189" s="2" t="s">
        <v>7490</v>
      </c>
      <c r="C7189" s="4">
        <v>3717.0831000000003</v>
      </c>
    </row>
    <row r="7190" spans="2:3" x14ac:dyDescent="0.25">
      <c r="B7190" s="2" t="s">
        <v>7491</v>
      </c>
      <c r="C7190" s="4">
        <v>3716.2364000000002</v>
      </c>
    </row>
    <row r="7191" spans="2:3" x14ac:dyDescent="0.25">
      <c r="B7191" s="2" t="s">
        <v>7492</v>
      </c>
      <c r="C7191" s="4">
        <v>3714.6293000000001</v>
      </c>
    </row>
    <row r="7192" spans="2:3" x14ac:dyDescent="0.25">
      <c r="B7192" s="2" t="s">
        <v>7493</v>
      </c>
      <c r="C7192" s="4">
        <v>3712.9977999999996</v>
      </c>
    </row>
    <row r="7193" spans="2:3" x14ac:dyDescent="0.25">
      <c r="B7193" s="2" t="s">
        <v>7494</v>
      </c>
      <c r="C7193" s="4">
        <v>3712.2548000000006</v>
      </c>
    </row>
    <row r="7194" spans="2:3" x14ac:dyDescent="0.25">
      <c r="B7194" s="2" t="s">
        <v>1827</v>
      </c>
      <c r="C7194" s="4">
        <v>3711.7644999999998</v>
      </c>
    </row>
    <row r="7195" spans="2:3" x14ac:dyDescent="0.25">
      <c r="B7195" s="2" t="s">
        <v>7495</v>
      </c>
      <c r="C7195" s="4">
        <v>3710.88</v>
      </c>
    </row>
    <row r="7196" spans="2:3" x14ac:dyDescent="0.25">
      <c r="B7196" s="2" t="s">
        <v>7496</v>
      </c>
      <c r="C7196" s="4">
        <v>3710.88</v>
      </c>
    </row>
    <row r="7197" spans="2:3" x14ac:dyDescent="0.25">
      <c r="B7197" s="2" t="s">
        <v>7497</v>
      </c>
      <c r="C7197" s="4">
        <v>3710.88</v>
      </c>
    </row>
    <row r="7198" spans="2:3" x14ac:dyDescent="0.25">
      <c r="B7198" s="2" t="s">
        <v>7498</v>
      </c>
      <c r="C7198" s="4">
        <v>3710.88</v>
      </c>
    </row>
    <row r="7199" spans="2:3" x14ac:dyDescent="0.25">
      <c r="B7199" s="2" t="s">
        <v>7499</v>
      </c>
      <c r="C7199" s="4">
        <v>3707.1688999999997</v>
      </c>
    </row>
    <row r="7200" spans="2:3" x14ac:dyDescent="0.25">
      <c r="B7200" s="2" t="s">
        <v>7500</v>
      </c>
      <c r="C7200" s="4">
        <v>3704.8854000000001</v>
      </c>
    </row>
    <row r="7201" spans="2:3" x14ac:dyDescent="0.25">
      <c r="B7201" s="2" t="s">
        <v>7501</v>
      </c>
      <c r="C7201" s="4">
        <v>3704.5672</v>
      </c>
    </row>
    <row r="7202" spans="2:3" x14ac:dyDescent="0.25">
      <c r="B7202" s="2" t="s">
        <v>2174</v>
      </c>
      <c r="C7202" s="4">
        <v>3698.2543999999998</v>
      </c>
    </row>
    <row r="7203" spans="2:3" x14ac:dyDescent="0.25">
      <c r="B7203" s="2" t="s">
        <v>2533</v>
      </c>
      <c r="C7203" s="4">
        <v>3698.2543999999998</v>
      </c>
    </row>
    <row r="7204" spans="2:3" x14ac:dyDescent="0.25">
      <c r="B7204" s="2" t="s">
        <v>7502</v>
      </c>
      <c r="C7204" s="4">
        <v>3697.9792000000002</v>
      </c>
    </row>
    <row r="7205" spans="2:3" x14ac:dyDescent="0.25">
      <c r="B7205" s="2" t="s">
        <v>7503</v>
      </c>
      <c r="C7205" s="4">
        <v>3697.1028999999999</v>
      </c>
    </row>
    <row r="7206" spans="2:3" x14ac:dyDescent="0.25">
      <c r="B7206" s="2" t="s">
        <v>7504</v>
      </c>
      <c r="C7206" s="4">
        <v>3696.0697</v>
      </c>
    </row>
    <row r="7207" spans="2:3" x14ac:dyDescent="0.25">
      <c r="B7207" s="2" t="s">
        <v>7505</v>
      </c>
      <c r="C7207" s="4">
        <v>3695.5750000000003</v>
      </c>
    </row>
    <row r="7208" spans="2:3" x14ac:dyDescent="0.25">
      <c r="B7208" s="2" t="s">
        <v>7506</v>
      </c>
      <c r="C7208" s="4">
        <v>3695.5457999999999</v>
      </c>
    </row>
    <row r="7209" spans="2:3" x14ac:dyDescent="0.25">
      <c r="B7209" s="2" t="s">
        <v>7507</v>
      </c>
      <c r="C7209" s="4">
        <v>3694.0611999999996</v>
      </c>
    </row>
    <row r="7210" spans="2:3" x14ac:dyDescent="0.25">
      <c r="B7210" s="2" t="s">
        <v>7508</v>
      </c>
      <c r="C7210" s="4">
        <v>3692.3476999999998</v>
      </c>
    </row>
    <row r="7211" spans="2:3" x14ac:dyDescent="0.25">
      <c r="B7211" s="2" t="s">
        <v>7509</v>
      </c>
      <c r="C7211" s="4">
        <v>3691.6523999999999</v>
      </c>
    </row>
    <row r="7212" spans="2:3" x14ac:dyDescent="0.25">
      <c r="B7212" s="2" t="s">
        <v>7510</v>
      </c>
      <c r="C7212" s="4">
        <v>3688.5954999999999</v>
      </c>
    </row>
    <row r="7213" spans="2:3" x14ac:dyDescent="0.25">
      <c r="B7213" s="2" t="s">
        <v>7511</v>
      </c>
      <c r="C7213" s="4">
        <v>3684.8231000000001</v>
      </c>
    </row>
    <row r="7214" spans="2:3" x14ac:dyDescent="0.25">
      <c r="B7214" s="2" t="s">
        <v>7512</v>
      </c>
      <c r="C7214" s="4">
        <v>3681.5126999999998</v>
      </c>
    </row>
    <row r="7215" spans="2:3" x14ac:dyDescent="0.25">
      <c r="B7215" s="2" t="s">
        <v>7513</v>
      </c>
      <c r="C7215" s="4">
        <v>3681.1545000000001</v>
      </c>
    </row>
    <row r="7216" spans="2:3" x14ac:dyDescent="0.25">
      <c r="B7216" s="2" t="s">
        <v>7514</v>
      </c>
      <c r="C7216" s="4">
        <v>3681.1545000000001</v>
      </c>
    </row>
    <row r="7217" spans="2:3" x14ac:dyDescent="0.25">
      <c r="B7217" s="2" t="s">
        <v>2523</v>
      </c>
      <c r="C7217" s="4">
        <v>3679.4895000000001</v>
      </c>
    </row>
    <row r="7218" spans="2:3" x14ac:dyDescent="0.25">
      <c r="B7218" s="2" t="s">
        <v>7515</v>
      </c>
      <c r="C7218" s="4">
        <v>3675.4519</v>
      </c>
    </row>
    <row r="7219" spans="2:3" x14ac:dyDescent="0.25">
      <c r="B7219" s="2" t="s">
        <v>7516</v>
      </c>
      <c r="C7219" s="4">
        <v>3675.3890000000001</v>
      </c>
    </row>
    <row r="7220" spans="2:3" x14ac:dyDescent="0.25">
      <c r="B7220" s="2" t="s">
        <v>7517</v>
      </c>
      <c r="C7220" s="4">
        <v>3673.6713</v>
      </c>
    </row>
    <row r="7221" spans="2:3" x14ac:dyDescent="0.25">
      <c r="B7221" s="2" t="s">
        <v>7518</v>
      </c>
      <c r="C7221" s="4">
        <v>3668.7013999999999</v>
      </c>
    </row>
    <row r="7222" spans="2:3" x14ac:dyDescent="0.25">
      <c r="B7222" s="2" t="s">
        <v>7519</v>
      </c>
      <c r="C7222" s="4">
        <v>3668.0378999999998</v>
      </c>
    </row>
    <row r="7223" spans="2:3" x14ac:dyDescent="0.25">
      <c r="B7223" s="2" t="s">
        <v>7520</v>
      </c>
      <c r="C7223" s="4">
        <v>3666.9382000000001</v>
      </c>
    </row>
    <row r="7224" spans="2:3" x14ac:dyDescent="0.25">
      <c r="B7224" s="2" t="s">
        <v>7521</v>
      </c>
      <c r="C7224" s="4">
        <v>3666.6918000000001</v>
      </c>
    </row>
    <row r="7225" spans="2:3" x14ac:dyDescent="0.25">
      <c r="B7225" s="2" t="s">
        <v>7522</v>
      </c>
      <c r="C7225" s="4">
        <v>3664.6846</v>
      </c>
    </row>
    <row r="7226" spans="2:3" x14ac:dyDescent="0.25">
      <c r="B7226" s="2" t="s">
        <v>7523</v>
      </c>
      <c r="C7226" s="4">
        <v>3664.5740999999998</v>
      </c>
    </row>
    <row r="7227" spans="2:3" x14ac:dyDescent="0.25">
      <c r="B7227" s="2" t="s">
        <v>7524</v>
      </c>
      <c r="C7227" s="4">
        <v>3662.7480999999993</v>
      </c>
    </row>
    <row r="7228" spans="2:3" x14ac:dyDescent="0.25">
      <c r="B7228" s="2" t="s">
        <v>7525</v>
      </c>
      <c r="C7228" s="4">
        <v>3659.0536000000002</v>
      </c>
    </row>
    <row r="7229" spans="2:3" x14ac:dyDescent="0.25">
      <c r="B7229" s="2" t="s">
        <v>7526</v>
      </c>
      <c r="C7229" s="4">
        <v>3656.9661000000001</v>
      </c>
    </row>
    <row r="7230" spans="2:3" x14ac:dyDescent="0.25">
      <c r="B7230" s="2" t="s">
        <v>7527</v>
      </c>
      <c r="C7230" s="4">
        <v>3655.8044</v>
      </c>
    </row>
    <row r="7231" spans="2:3" x14ac:dyDescent="0.25">
      <c r="B7231" s="2" t="s">
        <v>7528</v>
      </c>
      <c r="C7231" s="4">
        <v>3654.0441999999998</v>
      </c>
    </row>
    <row r="7232" spans="2:3" x14ac:dyDescent="0.25">
      <c r="B7232" s="2" t="s">
        <v>7529</v>
      </c>
      <c r="C7232" s="4">
        <v>3653.55</v>
      </c>
    </row>
    <row r="7233" spans="2:3" x14ac:dyDescent="0.25">
      <c r="B7233" s="2" t="s">
        <v>7530</v>
      </c>
      <c r="C7233" s="4">
        <v>3653.3002000000001</v>
      </c>
    </row>
    <row r="7234" spans="2:3" x14ac:dyDescent="0.25">
      <c r="B7234" s="2" t="s">
        <v>7531</v>
      </c>
      <c r="C7234" s="4">
        <v>3653.2167999999997</v>
      </c>
    </row>
    <row r="7235" spans="2:3" x14ac:dyDescent="0.25">
      <c r="B7235" s="2" t="s">
        <v>7532</v>
      </c>
      <c r="C7235" s="4">
        <v>3652.4443000000001</v>
      </c>
    </row>
    <row r="7236" spans="2:3" x14ac:dyDescent="0.25">
      <c r="B7236" s="2" t="s">
        <v>7533</v>
      </c>
      <c r="C7236" s="4">
        <v>3650.0882999999994</v>
      </c>
    </row>
    <row r="7237" spans="2:3" x14ac:dyDescent="0.25">
      <c r="B7237" s="2" t="s">
        <v>1167</v>
      </c>
      <c r="C7237" s="4">
        <v>3649.5099999999998</v>
      </c>
    </row>
    <row r="7238" spans="2:3" x14ac:dyDescent="0.25">
      <c r="B7238" s="2" t="s">
        <v>7534</v>
      </c>
      <c r="C7238" s="4">
        <v>3646.6559999999999</v>
      </c>
    </row>
    <row r="7239" spans="2:3" x14ac:dyDescent="0.25">
      <c r="B7239" s="2" t="s">
        <v>7535</v>
      </c>
      <c r="C7239" s="4">
        <v>3646.1271000000002</v>
      </c>
    </row>
    <row r="7240" spans="2:3" x14ac:dyDescent="0.25">
      <c r="B7240" s="2" t="s">
        <v>7536</v>
      </c>
      <c r="C7240" s="4">
        <v>3642.2928999999999</v>
      </c>
    </row>
    <row r="7241" spans="2:3" x14ac:dyDescent="0.25">
      <c r="B7241" s="2" t="s">
        <v>7537</v>
      </c>
      <c r="C7241" s="4">
        <v>3641.7487999999998</v>
      </c>
    </row>
    <row r="7242" spans="2:3" x14ac:dyDescent="0.25">
      <c r="B7242" s="2" t="s">
        <v>7538</v>
      </c>
      <c r="C7242" s="4">
        <v>3640.5827999999997</v>
      </c>
    </row>
    <row r="7243" spans="2:3" x14ac:dyDescent="0.25">
      <c r="B7243" s="2" t="s">
        <v>7539</v>
      </c>
      <c r="C7243" s="4">
        <v>3635.4258</v>
      </c>
    </row>
    <row r="7244" spans="2:3" x14ac:dyDescent="0.25">
      <c r="B7244" s="2" t="s">
        <v>7540</v>
      </c>
      <c r="C7244" s="4">
        <v>3634.0646999999999</v>
      </c>
    </row>
    <row r="7245" spans="2:3" x14ac:dyDescent="0.25">
      <c r="B7245" s="2" t="s">
        <v>7541</v>
      </c>
      <c r="C7245" s="4">
        <v>3631.2577000000001</v>
      </c>
    </row>
    <row r="7246" spans="2:3" x14ac:dyDescent="0.25">
      <c r="B7246" s="2" t="s">
        <v>7542</v>
      </c>
      <c r="C7246" s="4">
        <v>3631.0374999999999</v>
      </c>
    </row>
    <row r="7247" spans="2:3" x14ac:dyDescent="0.25">
      <c r="B7247" s="2" t="s">
        <v>7543</v>
      </c>
      <c r="C7247" s="4">
        <v>3630.8598000000002</v>
      </c>
    </row>
    <row r="7248" spans="2:3" x14ac:dyDescent="0.25">
      <c r="B7248" s="2" t="s">
        <v>7544</v>
      </c>
      <c r="C7248" s="4">
        <v>3630.4321</v>
      </c>
    </row>
    <row r="7249" spans="2:3" x14ac:dyDescent="0.25">
      <c r="B7249" s="2" t="s">
        <v>7545</v>
      </c>
      <c r="C7249" s="4">
        <v>3629.6763999999998</v>
      </c>
    </row>
    <row r="7250" spans="2:3" x14ac:dyDescent="0.25">
      <c r="B7250" s="2" t="s">
        <v>7546</v>
      </c>
      <c r="C7250" s="4">
        <v>3629.2054000000003</v>
      </c>
    </row>
    <row r="7251" spans="2:3" x14ac:dyDescent="0.25">
      <c r="B7251" s="2" t="s">
        <v>7547</v>
      </c>
      <c r="C7251" s="4">
        <v>3628.4283</v>
      </c>
    </row>
    <row r="7252" spans="2:3" x14ac:dyDescent="0.25">
      <c r="B7252" s="2" t="s">
        <v>7548</v>
      </c>
      <c r="C7252" s="4">
        <v>3624.9337000000005</v>
      </c>
    </row>
    <row r="7253" spans="2:3" x14ac:dyDescent="0.25">
      <c r="B7253" s="2" t="s">
        <v>7549</v>
      </c>
      <c r="C7253" s="4">
        <v>3624.7649000000001</v>
      </c>
    </row>
    <row r="7254" spans="2:3" x14ac:dyDescent="0.25">
      <c r="B7254" s="2" t="s">
        <v>7550</v>
      </c>
      <c r="C7254" s="4">
        <v>3609.7407999999996</v>
      </c>
    </row>
    <row r="7255" spans="2:3" x14ac:dyDescent="0.25">
      <c r="B7255" s="2" t="s">
        <v>7551</v>
      </c>
      <c r="C7255" s="4">
        <v>3608.5284000000001</v>
      </c>
    </row>
    <row r="7256" spans="2:3" x14ac:dyDescent="0.25">
      <c r="B7256" s="2" t="s">
        <v>7552</v>
      </c>
      <c r="C7256" s="4">
        <v>3608.5284000000001</v>
      </c>
    </row>
    <row r="7257" spans="2:3" x14ac:dyDescent="0.25">
      <c r="B7257" s="2" t="s">
        <v>7553</v>
      </c>
      <c r="C7257" s="4">
        <v>3608.5284000000001</v>
      </c>
    </row>
    <row r="7258" spans="2:3" x14ac:dyDescent="0.25">
      <c r="B7258" s="2" t="s">
        <v>7554</v>
      </c>
      <c r="C7258" s="4">
        <v>3608.5284000000001</v>
      </c>
    </row>
    <row r="7259" spans="2:3" x14ac:dyDescent="0.25">
      <c r="B7259" s="2" t="s">
        <v>7555</v>
      </c>
      <c r="C7259" s="4">
        <v>3606.8407999999999</v>
      </c>
    </row>
    <row r="7260" spans="2:3" x14ac:dyDescent="0.25">
      <c r="B7260" s="2" t="s">
        <v>7556</v>
      </c>
      <c r="C7260" s="4">
        <v>3605.6075999999998</v>
      </c>
    </row>
    <row r="7261" spans="2:3" x14ac:dyDescent="0.25">
      <c r="B7261" s="2" t="s">
        <v>7557</v>
      </c>
      <c r="C7261" s="4">
        <v>3601.5237999999999</v>
      </c>
    </row>
    <row r="7262" spans="2:3" x14ac:dyDescent="0.25">
      <c r="B7262" s="2" t="s">
        <v>7558</v>
      </c>
      <c r="C7262" s="4">
        <v>3600.7608000000005</v>
      </c>
    </row>
    <row r="7263" spans="2:3" x14ac:dyDescent="0.25">
      <c r="B7263" s="2" t="s">
        <v>7559</v>
      </c>
      <c r="C7263" s="4">
        <v>3598.63</v>
      </c>
    </row>
    <row r="7264" spans="2:3" x14ac:dyDescent="0.25">
      <c r="B7264" s="2" t="s">
        <v>7560</v>
      </c>
      <c r="C7264" s="4">
        <v>3597.8658</v>
      </c>
    </row>
    <row r="7265" spans="2:3" x14ac:dyDescent="0.25">
      <c r="B7265" s="2" t="s">
        <v>7561</v>
      </c>
      <c r="C7265" s="4">
        <v>3595.4557999999997</v>
      </c>
    </row>
    <row r="7266" spans="2:3" x14ac:dyDescent="0.25">
      <c r="B7266" s="2" t="s">
        <v>7562</v>
      </c>
      <c r="C7266" s="4">
        <v>3594.4258</v>
      </c>
    </row>
    <row r="7267" spans="2:3" x14ac:dyDescent="0.25">
      <c r="B7267" s="2" t="s">
        <v>7563</v>
      </c>
      <c r="C7267" s="4">
        <v>3594.4236000000001</v>
      </c>
    </row>
    <row r="7268" spans="2:3" x14ac:dyDescent="0.25">
      <c r="B7268" s="2" t="s">
        <v>7564</v>
      </c>
      <c r="C7268" s="4">
        <v>3593.9010999999996</v>
      </c>
    </row>
    <row r="7269" spans="2:3" x14ac:dyDescent="0.25">
      <c r="B7269" s="2" t="s">
        <v>7565</v>
      </c>
      <c r="C7269" s="4">
        <v>3592.8829999999998</v>
      </c>
    </row>
    <row r="7270" spans="2:3" x14ac:dyDescent="0.25">
      <c r="B7270" s="2" t="s">
        <v>7566</v>
      </c>
      <c r="C7270" s="4">
        <v>3592.0178999999998</v>
      </c>
    </row>
    <row r="7271" spans="2:3" x14ac:dyDescent="0.25">
      <c r="B7271" s="2" t="s">
        <v>7567</v>
      </c>
      <c r="C7271" s="4">
        <v>3590.6998999999996</v>
      </c>
    </row>
    <row r="7272" spans="2:3" x14ac:dyDescent="0.25">
      <c r="B7272" s="2" t="s">
        <v>7568</v>
      </c>
      <c r="C7272" s="4">
        <v>3588.4174000000003</v>
      </c>
    </row>
    <row r="7273" spans="2:3" x14ac:dyDescent="0.25">
      <c r="B7273" s="2" t="s">
        <v>7569</v>
      </c>
      <c r="C7273" s="4">
        <v>3587.8370999999997</v>
      </c>
    </row>
    <row r="7274" spans="2:3" x14ac:dyDescent="0.25">
      <c r="B7274" s="2" t="s">
        <v>7570</v>
      </c>
      <c r="C7274" s="4">
        <v>3586.9432999999999</v>
      </c>
    </row>
    <row r="7275" spans="2:3" x14ac:dyDescent="0.25">
      <c r="B7275" s="2" t="s">
        <v>7571</v>
      </c>
      <c r="C7275" s="4">
        <v>3586.3393999999998</v>
      </c>
    </row>
    <row r="7276" spans="2:3" x14ac:dyDescent="0.25">
      <c r="B7276" s="2" t="s">
        <v>7572</v>
      </c>
      <c r="C7276" s="4">
        <v>3580.7566000000002</v>
      </c>
    </row>
    <row r="7277" spans="2:3" x14ac:dyDescent="0.25">
      <c r="B7277" s="2" t="s">
        <v>7573</v>
      </c>
      <c r="C7277" s="4">
        <v>3579.7433000000001</v>
      </c>
    </row>
    <row r="7278" spans="2:3" x14ac:dyDescent="0.25">
      <c r="B7278" s="2" t="s">
        <v>7574</v>
      </c>
      <c r="C7278" s="4">
        <v>3579.5405000000001</v>
      </c>
    </row>
    <row r="7279" spans="2:3" x14ac:dyDescent="0.25">
      <c r="B7279" s="2" t="s">
        <v>7575</v>
      </c>
      <c r="C7279" s="4">
        <v>3577.9346</v>
      </c>
    </row>
    <row r="7280" spans="2:3" x14ac:dyDescent="0.25">
      <c r="B7280" s="2" t="s">
        <v>7576</v>
      </c>
      <c r="C7280" s="4">
        <v>3576.8305999999998</v>
      </c>
    </row>
    <row r="7281" spans="2:3" x14ac:dyDescent="0.25">
      <c r="B7281" s="2" t="s">
        <v>7577</v>
      </c>
      <c r="C7281" s="4">
        <v>3573.5210999999999</v>
      </c>
    </row>
    <row r="7282" spans="2:3" x14ac:dyDescent="0.25">
      <c r="B7282" s="2" t="s">
        <v>7578</v>
      </c>
      <c r="C7282" s="4">
        <v>3571.8292999999999</v>
      </c>
    </row>
    <row r="7283" spans="2:3" x14ac:dyDescent="0.25">
      <c r="B7283" s="2" t="s">
        <v>2706</v>
      </c>
      <c r="C7283" s="4">
        <v>3569.1859999999997</v>
      </c>
    </row>
    <row r="7284" spans="2:3" x14ac:dyDescent="0.25">
      <c r="B7284" s="2" t="s">
        <v>7579</v>
      </c>
      <c r="C7284" s="4">
        <v>3566.4827</v>
      </c>
    </row>
    <row r="7285" spans="2:3" x14ac:dyDescent="0.25">
      <c r="B7285" s="2" t="s">
        <v>7580</v>
      </c>
      <c r="C7285" s="4">
        <v>3566.4821000000002</v>
      </c>
    </row>
    <row r="7286" spans="2:3" x14ac:dyDescent="0.25">
      <c r="B7286" s="2" t="s">
        <v>7581</v>
      </c>
      <c r="C7286" s="4">
        <v>3565.9333999999999</v>
      </c>
    </row>
    <row r="7287" spans="2:3" x14ac:dyDescent="0.25">
      <c r="B7287" s="2" t="s">
        <v>7582</v>
      </c>
      <c r="C7287" s="4">
        <v>3562.2656999999999</v>
      </c>
    </row>
    <row r="7288" spans="2:3" x14ac:dyDescent="0.25">
      <c r="B7288" s="2" t="s">
        <v>7583</v>
      </c>
      <c r="C7288" s="4">
        <v>3561.0072999999998</v>
      </c>
    </row>
    <row r="7289" spans="2:3" x14ac:dyDescent="0.25">
      <c r="B7289" s="2" t="s">
        <v>7584</v>
      </c>
      <c r="C7289" s="4">
        <v>3560.4645</v>
      </c>
    </row>
    <row r="7290" spans="2:3" x14ac:dyDescent="0.25">
      <c r="B7290" s="2" t="s">
        <v>7585</v>
      </c>
      <c r="C7290" s="4">
        <v>3560.4262000000003</v>
      </c>
    </row>
    <row r="7291" spans="2:3" x14ac:dyDescent="0.25">
      <c r="B7291" s="2" t="s">
        <v>7586</v>
      </c>
      <c r="C7291" s="4">
        <v>3557.6166999999996</v>
      </c>
    </row>
    <row r="7292" spans="2:3" x14ac:dyDescent="0.25">
      <c r="B7292" s="2" t="s">
        <v>7587</v>
      </c>
      <c r="C7292" s="4">
        <v>3557.6166999999996</v>
      </c>
    </row>
    <row r="7293" spans="2:3" x14ac:dyDescent="0.25">
      <c r="B7293" s="2" t="s">
        <v>7588</v>
      </c>
      <c r="C7293" s="4">
        <v>3555.5599000000002</v>
      </c>
    </row>
    <row r="7294" spans="2:3" x14ac:dyDescent="0.25">
      <c r="B7294" s="2" t="s">
        <v>2540</v>
      </c>
      <c r="C7294" s="4">
        <v>3555.4007999999999</v>
      </c>
    </row>
    <row r="7295" spans="2:3" x14ac:dyDescent="0.25">
      <c r="B7295" s="2" t="s">
        <v>651</v>
      </c>
      <c r="C7295" s="4">
        <v>3555.4007999999999</v>
      </c>
    </row>
    <row r="7296" spans="2:3" x14ac:dyDescent="0.25">
      <c r="B7296" s="2" t="s">
        <v>7589</v>
      </c>
      <c r="C7296" s="4">
        <v>3553.6084000000001</v>
      </c>
    </row>
    <row r="7297" spans="2:3" x14ac:dyDescent="0.25">
      <c r="B7297" s="2" t="s">
        <v>7590</v>
      </c>
      <c r="C7297" s="4">
        <v>3553.0299999999997</v>
      </c>
    </row>
    <row r="7298" spans="2:3" x14ac:dyDescent="0.25">
      <c r="B7298" s="2" t="s">
        <v>7591</v>
      </c>
      <c r="C7298" s="4">
        <v>3552.8208999999997</v>
      </c>
    </row>
    <row r="7299" spans="2:3" x14ac:dyDescent="0.25">
      <c r="B7299" s="2" t="s">
        <v>572</v>
      </c>
      <c r="C7299" s="4">
        <v>3546.5709999999999</v>
      </c>
    </row>
    <row r="7300" spans="2:3" x14ac:dyDescent="0.25">
      <c r="B7300" s="2" t="s">
        <v>7592</v>
      </c>
      <c r="C7300" s="4">
        <v>3545.3825999999999</v>
      </c>
    </row>
    <row r="7301" spans="2:3" x14ac:dyDescent="0.25">
      <c r="B7301" s="2" t="s">
        <v>7593</v>
      </c>
      <c r="C7301" s="4">
        <v>3545.2627000000002</v>
      </c>
    </row>
    <row r="7302" spans="2:3" x14ac:dyDescent="0.25">
      <c r="B7302" s="2" t="s">
        <v>304</v>
      </c>
      <c r="C7302" s="4">
        <v>3540.2364999999995</v>
      </c>
    </row>
    <row r="7303" spans="2:3" x14ac:dyDescent="0.25">
      <c r="B7303" s="2" t="s">
        <v>7594</v>
      </c>
      <c r="C7303" s="4">
        <v>3539.9879000000001</v>
      </c>
    </row>
    <row r="7304" spans="2:3" x14ac:dyDescent="0.25">
      <c r="B7304" s="2" t="s">
        <v>7595</v>
      </c>
      <c r="C7304" s="4">
        <v>3539.9879000000001</v>
      </c>
    </row>
    <row r="7305" spans="2:3" x14ac:dyDescent="0.25">
      <c r="B7305" s="2" t="s">
        <v>7596</v>
      </c>
      <c r="C7305" s="4">
        <v>3539.5772999999999</v>
      </c>
    </row>
    <row r="7306" spans="2:3" x14ac:dyDescent="0.25">
      <c r="B7306" s="2" t="s">
        <v>7597</v>
      </c>
      <c r="C7306" s="4">
        <v>3538.9564</v>
      </c>
    </row>
    <row r="7307" spans="2:3" x14ac:dyDescent="0.25">
      <c r="B7307" s="2" t="s">
        <v>7598</v>
      </c>
      <c r="C7307" s="4">
        <v>3534.9200999999998</v>
      </c>
    </row>
    <row r="7308" spans="2:3" x14ac:dyDescent="0.25">
      <c r="B7308" s="2" t="s">
        <v>7599</v>
      </c>
      <c r="C7308" s="4">
        <v>3534.1271999999999</v>
      </c>
    </row>
    <row r="7309" spans="2:3" x14ac:dyDescent="0.25">
      <c r="B7309" s="2" t="s">
        <v>7600</v>
      </c>
      <c r="C7309" s="4">
        <v>3534.1271999999999</v>
      </c>
    </row>
    <row r="7310" spans="2:3" x14ac:dyDescent="0.25">
      <c r="B7310" s="2" t="s">
        <v>7601</v>
      </c>
      <c r="C7310" s="4">
        <v>3534.1271999999999</v>
      </c>
    </row>
    <row r="7311" spans="2:3" x14ac:dyDescent="0.25">
      <c r="B7311" s="2" t="s">
        <v>7602</v>
      </c>
      <c r="C7311" s="4">
        <v>3534.1271999999999</v>
      </c>
    </row>
    <row r="7312" spans="2:3" x14ac:dyDescent="0.25">
      <c r="B7312" s="2" t="s">
        <v>7603</v>
      </c>
      <c r="C7312" s="4">
        <v>3534.1271999999999</v>
      </c>
    </row>
    <row r="7313" spans="2:3" x14ac:dyDescent="0.25">
      <c r="B7313" s="2" t="s">
        <v>7604</v>
      </c>
      <c r="C7313" s="4">
        <v>3534.1271999999999</v>
      </c>
    </row>
    <row r="7314" spans="2:3" x14ac:dyDescent="0.25">
      <c r="B7314" s="2" t="s">
        <v>7605</v>
      </c>
      <c r="C7314" s="4">
        <v>3534.1271999999999</v>
      </c>
    </row>
    <row r="7315" spans="2:3" x14ac:dyDescent="0.25">
      <c r="B7315" s="2" t="s">
        <v>7606</v>
      </c>
      <c r="C7315" s="4">
        <v>3532.6471999999994</v>
      </c>
    </row>
    <row r="7316" spans="2:3" x14ac:dyDescent="0.25">
      <c r="B7316" s="2" t="s">
        <v>7607</v>
      </c>
      <c r="C7316" s="4">
        <v>3530.4740000000002</v>
      </c>
    </row>
    <row r="7317" spans="2:3" x14ac:dyDescent="0.25">
      <c r="B7317" s="2" t="s">
        <v>7608</v>
      </c>
      <c r="C7317" s="4">
        <v>3530.4740000000002</v>
      </c>
    </row>
    <row r="7318" spans="2:3" x14ac:dyDescent="0.25">
      <c r="B7318" s="2" t="s">
        <v>7609</v>
      </c>
      <c r="C7318" s="4">
        <v>3529.9299000000001</v>
      </c>
    </row>
    <row r="7319" spans="2:3" x14ac:dyDescent="0.25">
      <c r="B7319" s="2" t="s">
        <v>7610</v>
      </c>
      <c r="C7319" s="4">
        <v>3523.4061000000002</v>
      </c>
    </row>
    <row r="7320" spans="2:3" x14ac:dyDescent="0.25">
      <c r="B7320" s="2" t="s">
        <v>7611</v>
      </c>
      <c r="C7320" s="4">
        <v>3522.1259999999997</v>
      </c>
    </row>
    <row r="7321" spans="2:3" x14ac:dyDescent="0.25">
      <c r="B7321" s="2" t="s">
        <v>7612</v>
      </c>
      <c r="C7321" s="4">
        <v>3522.1259999999997</v>
      </c>
    </row>
    <row r="7322" spans="2:3" x14ac:dyDescent="0.25">
      <c r="B7322" s="2" t="s">
        <v>7613</v>
      </c>
      <c r="C7322" s="4">
        <v>3521.1736999999998</v>
      </c>
    </row>
    <row r="7323" spans="2:3" x14ac:dyDescent="0.25">
      <c r="B7323" s="2" t="s">
        <v>7614</v>
      </c>
      <c r="C7323" s="4">
        <v>3520.1784000000002</v>
      </c>
    </row>
    <row r="7324" spans="2:3" x14ac:dyDescent="0.25">
      <c r="B7324" s="2" t="s">
        <v>7615</v>
      </c>
      <c r="C7324" s="4">
        <v>3517.8858</v>
      </c>
    </row>
    <row r="7325" spans="2:3" x14ac:dyDescent="0.25">
      <c r="B7325" s="2" t="s">
        <v>7616</v>
      </c>
      <c r="C7325" s="4">
        <v>3513.0164</v>
      </c>
    </row>
    <row r="7326" spans="2:3" x14ac:dyDescent="0.25">
      <c r="B7326" s="2" t="s">
        <v>2370</v>
      </c>
      <c r="C7326" s="4">
        <v>3505.9889000000003</v>
      </c>
    </row>
    <row r="7327" spans="2:3" x14ac:dyDescent="0.25">
      <c r="B7327" s="2" t="s">
        <v>7617</v>
      </c>
      <c r="C7327" s="4">
        <v>3501.5593999999996</v>
      </c>
    </row>
    <row r="7328" spans="2:3" x14ac:dyDescent="0.25">
      <c r="B7328" s="2" t="s">
        <v>7618</v>
      </c>
      <c r="C7328" s="4">
        <v>3501.1736000000001</v>
      </c>
    </row>
    <row r="7329" spans="2:3" x14ac:dyDescent="0.25">
      <c r="B7329" s="2" t="s">
        <v>2405</v>
      </c>
      <c r="C7329" s="4">
        <v>3497.9315999999999</v>
      </c>
    </row>
    <row r="7330" spans="2:3" x14ac:dyDescent="0.25">
      <c r="B7330" s="2" t="s">
        <v>7619</v>
      </c>
      <c r="C7330" s="4">
        <v>3497.2855999999997</v>
      </c>
    </row>
    <row r="7331" spans="2:3" x14ac:dyDescent="0.25">
      <c r="B7331" s="2" t="s">
        <v>7620</v>
      </c>
      <c r="C7331" s="4">
        <v>3497.2467000000001</v>
      </c>
    </row>
    <row r="7332" spans="2:3" x14ac:dyDescent="0.25">
      <c r="B7332" s="2" t="s">
        <v>7621</v>
      </c>
      <c r="C7332" s="4">
        <v>3491.1126999999997</v>
      </c>
    </row>
    <row r="7333" spans="2:3" x14ac:dyDescent="0.25">
      <c r="B7333" s="2" t="s">
        <v>7622</v>
      </c>
      <c r="C7333" s="4">
        <v>3486.864</v>
      </c>
    </row>
    <row r="7334" spans="2:3" x14ac:dyDescent="0.25">
      <c r="B7334" s="2" t="s">
        <v>7623</v>
      </c>
      <c r="C7334" s="4">
        <v>3481.3096</v>
      </c>
    </row>
    <row r="7335" spans="2:3" x14ac:dyDescent="0.25">
      <c r="B7335" s="2" t="s">
        <v>7624</v>
      </c>
      <c r="C7335" s="4">
        <v>3480.7388000000001</v>
      </c>
    </row>
    <row r="7336" spans="2:3" x14ac:dyDescent="0.25">
      <c r="B7336" s="2" t="s">
        <v>7625</v>
      </c>
      <c r="C7336" s="4">
        <v>3476.9043999999999</v>
      </c>
    </row>
    <row r="7337" spans="2:3" x14ac:dyDescent="0.25">
      <c r="B7337" s="2" t="s">
        <v>7626</v>
      </c>
      <c r="C7337" s="4">
        <v>3474.9623000000001</v>
      </c>
    </row>
    <row r="7338" spans="2:3" x14ac:dyDescent="0.25">
      <c r="B7338" s="2" t="s">
        <v>7627</v>
      </c>
      <c r="C7338" s="4">
        <v>3473.4209000000001</v>
      </c>
    </row>
    <row r="7339" spans="2:3" x14ac:dyDescent="0.25">
      <c r="B7339" s="2" t="s">
        <v>7628</v>
      </c>
      <c r="C7339" s="4">
        <v>3471.0533</v>
      </c>
    </row>
    <row r="7340" spans="2:3" x14ac:dyDescent="0.25">
      <c r="B7340" s="2" t="s">
        <v>7629</v>
      </c>
      <c r="C7340" s="4">
        <v>3470.3824999999997</v>
      </c>
    </row>
    <row r="7341" spans="2:3" x14ac:dyDescent="0.25">
      <c r="B7341" s="2" t="s">
        <v>2698</v>
      </c>
      <c r="C7341" s="4">
        <v>3470.1410999999998</v>
      </c>
    </row>
    <row r="7342" spans="2:3" x14ac:dyDescent="0.25">
      <c r="B7342" s="2" t="s">
        <v>7630</v>
      </c>
      <c r="C7342" s="4">
        <v>3468.67</v>
      </c>
    </row>
    <row r="7343" spans="2:3" x14ac:dyDescent="0.25">
      <c r="B7343" s="2" t="s">
        <v>7631</v>
      </c>
      <c r="C7343" s="4">
        <v>3462.3200999999999</v>
      </c>
    </row>
    <row r="7344" spans="2:3" x14ac:dyDescent="0.25">
      <c r="B7344" s="2" t="s">
        <v>7632</v>
      </c>
      <c r="C7344" s="4">
        <v>3458.8611000000001</v>
      </c>
    </row>
    <row r="7345" spans="2:3" x14ac:dyDescent="0.25">
      <c r="B7345" s="2" t="s">
        <v>7633</v>
      </c>
      <c r="C7345" s="4">
        <v>3458.4771999999998</v>
      </c>
    </row>
    <row r="7346" spans="2:3" x14ac:dyDescent="0.25">
      <c r="B7346" s="2" t="s">
        <v>871</v>
      </c>
      <c r="C7346" s="4">
        <v>3457.7696000000005</v>
      </c>
    </row>
    <row r="7347" spans="2:3" x14ac:dyDescent="0.25">
      <c r="B7347" s="2" t="s">
        <v>7634</v>
      </c>
      <c r="C7347" s="4">
        <v>3454.8801000000003</v>
      </c>
    </row>
    <row r="7348" spans="2:3" x14ac:dyDescent="0.25">
      <c r="B7348" s="2" t="s">
        <v>7635</v>
      </c>
      <c r="C7348" s="4">
        <v>3454.5116000000003</v>
      </c>
    </row>
    <row r="7349" spans="2:3" x14ac:dyDescent="0.25">
      <c r="B7349" s="2" t="s">
        <v>7636</v>
      </c>
      <c r="C7349" s="4">
        <v>3450.3407999999999</v>
      </c>
    </row>
    <row r="7350" spans="2:3" x14ac:dyDescent="0.25">
      <c r="B7350" s="2" t="s">
        <v>7637</v>
      </c>
      <c r="C7350" s="4">
        <v>3449.4158000000002</v>
      </c>
    </row>
    <row r="7351" spans="2:3" x14ac:dyDescent="0.25">
      <c r="B7351" s="2" t="s">
        <v>7638</v>
      </c>
      <c r="C7351" s="4">
        <v>3448.3040999999998</v>
      </c>
    </row>
    <row r="7352" spans="2:3" x14ac:dyDescent="0.25">
      <c r="B7352" s="2" t="s">
        <v>7639</v>
      </c>
      <c r="C7352" s="4">
        <v>3448.0981999999999</v>
      </c>
    </row>
    <row r="7353" spans="2:3" x14ac:dyDescent="0.25">
      <c r="B7353" s="2" t="s">
        <v>7640</v>
      </c>
      <c r="C7353" s="4">
        <v>3447.1088</v>
      </c>
    </row>
    <row r="7354" spans="2:3" x14ac:dyDescent="0.25">
      <c r="B7354" s="2" t="s">
        <v>7641</v>
      </c>
      <c r="C7354" s="4">
        <v>3446.8552999999997</v>
      </c>
    </row>
    <row r="7355" spans="2:3" x14ac:dyDescent="0.25">
      <c r="B7355" s="2" t="s">
        <v>7642</v>
      </c>
      <c r="C7355" s="4">
        <v>3445.9082999999996</v>
      </c>
    </row>
    <row r="7356" spans="2:3" x14ac:dyDescent="0.25">
      <c r="B7356" s="2" t="s">
        <v>7643</v>
      </c>
      <c r="C7356" s="4">
        <v>3445.5129000000002</v>
      </c>
    </row>
    <row r="7357" spans="2:3" x14ac:dyDescent="0.25">
      <c r="B7357" s="2" t="s">
        <v>7644</v>
      </c>
      <c r="C7357" s="4">
        <v>3444.7130999999999</v>
      </c>
    </row>
    <row r="7358" spans="2:3" x14ac:dyDescent="0.25">
      <c r="B7358" s="2" t="s">
        <v>7645</v>
      </c>
      <c r="C7358" s="4">
        <v>3444.4382000000001</v>
      </c>
    </row>
    <row r="7359" spans="2:3" x14ac:dyDescent="0.25">
      <c r="B7359" s="2" t="s">
        <v>7646</v>
      </c>
      <c r="C7359" s="4">
        <v>3443.7429999999999</v>
      </c>
    </row>
    <row r="7360" spans="2:3" x14ac:dyDescent="0.25">
      <c r="B7360" s="2" t="s">
        <v>7647</v>
      </c>
      <c r="C7360" s="4">
        <v>3443.5938000000001</v>
      </c>
    </row>
    <row r="7361" spans="2:3" x14ac:dyDescent="0.25">
      <c r="B7361" s="2" t="s">
        <v>2723</v>
      </c>
      <c r="C7361" s="4">
        <v>3443.5147999999999</v>
      </c>
    </row>
    <row r="7362" spans="2:3" x14ac:dyDescent="0.25">
      <c r="B7362" s="2" t="s">
        <v>7648</v>
      </c>
      <c r="C7362" s="4">
        <v>3443.2682</v>
      </c>
    </row>
    <row r="7363" spans="2:3" x14ac:dyDescent="0.25">
      <c r="B7363" s="2" t="s">
        <v>7649</v>
      </c>
      <c r="C7363" s="4">
        <v>3440.5541999999996</v>
      </c>
    </row>
    <row r="7364" spans="2:3" x14ac:dyDescent="0.25">
      <c r="B7364" s="2" t="s">
        <v>7650</v>
      </c>
      <c r="C7364" s="4">
        <v>3439.0601999999999</v>
      </c>
    </row>
    <row r="7365" spans="2:3" x14ac:dyDescent="0.25">
      <c r="B7365" s="2" t="s">
        <v>7651</v>
      </c>
      <c r="C7365" s="4">
        <v>3436.8901999999998</v>
      </c>
    </row>
    <row r="7366" spans="2:3" x14ac:dyDescent="0.25">
      <c r="B7366" s="2" t="s">
        <v>7652</v>
      </c>
      <c r="C7366" s="4">
        <v>3435.7442000000001</v>
      </c>
    </row>
    <row r="7367" spans="2:3" x14ac:dyDescent="0.25">
      <c r="B7367" s="2" t="s">
        <v>7653</v>
      </c>
      <c r="C7367" s="4">
        <v>3434.5111999999999</v>
      </c>
    </row>
    <row r="7368" spans="2:3" x14ac:dyDescent="0.25">
      <c r="B7368" s="2" t="s">
        <v>7654</v>
      </c>
      <c r="C7368" s="4">
        <v>3434.0556000000001</v>
      </c>
    </row>
    <row r="7369" spans="2:3" x14ac:dyDescent="0.25">
      <c r="B7369" s="2" t="s">
        <v>7655</v>
      </c>
      <c r="C7369" s="4">
        <v>3433.4324999999999</v>
      </c>
    </row>
    <row r="7370" spans="2:3" x14ac:dyDescent="0.25">
      <c r="B7370" s="2" t="s">
        <v>7656</v>
      </c>
      <c r="C7370" s="4">
        <v>3433.1293999999998</v>
      </c>
    </row>
    <row r="7371" spans="2:3" x14ac:dyDescent="0.25">
      <c r="B7371" s="2" t="s">
        <v>2459</v>
      </c>
      <c r="C7371" s="4">
        <v>3431.4227999999998</v>
      </c>
    </row>
    <row r="7372" spans="2:3" x14ac:dyDescent="0.25">
      <c r="B7372" s="2" t="s">
        <v>7657</v>
      </c>
      <c r="C7372" s="4">
        <v>3431.4227999999998</v>
      </c>
    </row>
    <row r="7373" spans="2:3" x14ac:dyDescent="0.25">
      <c r="B7373" s="2" t="s">
        <v>7658</v>
      </c>
      <c r="C7373" s="4">
        <v>3431.4227999999998</v>
      </c>
    </row>
    <row r="7374" spans="2:3" x14ac:dyDescent="0.25">
      <c r="B7374" s="2" t="s">
        <v>7659</v>
      </c>
      <c r="C7374" s="4">
        <v>3430.8827999999999</v>
      </c>
    </row>
    <row r="7375" spans="2:3" x14ac:dyDescent="0.25">
      <c r="B7375" s="2" t="s">
        <v>7660</v>
      </c>
      <c r="C7375" s="4">
        <v>3425.8705</v>
      </c>
    </row>
    <row r="7376" spans="2:3" x14ac:dyDescent="0.25">
      <c r="B7376" s="2" t="s">
        <v>7661</v>
      </c>
      <c r="C7376" s="4">
        <v>3425.4015999999997</v>
      </c>
    </row>
    <row r="7377" spans="2:3" x14ac:dyDescent="0.25">
      <c r="B7377" s="2" t="s">
        <v>1838</v>
      </c>
      <c r="C7377" s="4">
        <v>3420.2241000000004</v>
      </c>
    </row>
    <row r="7378" spans="2:3" x14ac:dyDescent="0.25">
      <c r="B7378" s="2" t="s">
        <v>7662</v>
      </c>
      <c r="C7378" s="4">
        <v>3417.3989999999999</v>
      </c>
    </row>
    <row r="7379" spans="2:3" x14ac:dyDescent="0.25">
      <c r="B7379" s="2" t="s">
        <v>7663</v>
      </c>
      <c r="C7379" s="4">
        <v>3413.8225000000002</v>
      </c>
    </row>
    <row r="7380" spans="2:3" x14ac:dyDescent="0.25">
      <c r="B7380" s="2" t="s">
        <v>7664</v>
      </c>
      <c r="C7380" s="4">
        <v>3411.7918</v>
      </c>
    </row>
    <row r="7381" spans="2:3" x14ac:dyDescent="0.25">
      <c r="B7381" s="2" t="s">
        <v>7665</v>
      </c>
      <c r="C7381" s="4">
        <v>3408.2939999999999</v>
      </c>
    </row>
    <row r="7382" spans="2:3" x14ac:dyDescent="0.25">
      <c r="B7382" s="2" t="s">
        <v>7666</v>
      </c>
      <c r="C7382" s="4">
        <v>3399.8152999999998</v>
      </c>
    </row>
    <row r="7383" spans="2:3" x14ac:dyDescent="0.25">
      <c r="B7383" s="2" t="s">
        <v>7667</v>
      </c>
      <c r="C7383" s="4">
        <v>3399.1095999999998</v>
      </c>
    </row>
    <row r="7384" spans="2:3" x14ac:dyDescent="0.25">
      <c r="B7384" s="2" t="s">
        <v>7668</v>
      </c>
      <c r="C7384" s="4">
        <v>3399.0518000000002</v>
      </c>
    </row>
    <row r="7385" spans="2:3" x14ac:dyDescent="0.25">
      <c r="B7385" s="2" t="s">
        <v>7669</v>
      </c>
      <c r="C7385" s="4">
        <v>3397.2539999999999</v>
      </c>
    </row>
    <row r="7386" spans="2:3" x14ac:dyDescent="0.25">
      <c r="B7386" s="2" t="s">
        <v>7670</v>
      </c>
      <c r="C7386" s="4">
        <v>3395.5007000000001</v>
      </c>
    </row>
    <row r="7387" spans="2:3" x14ac:dyDescent="0.25">
      <c r="B7387" s="2" t="s">
        <v>7671</v>
      </c>
      <c r="C7387" s="4">
        <v>3394.0637999999999</v>
      </c>
    </row>
    <row r="7388" spans="2:3" x14ac:dyDescent="0.25">
      <c r="B7388" s="2" t="s">
        <v>7672</v>
      </c>
      <c r="C7388" s="4">
        <v>3394.0637999999999</v>
      </c>
    </row>
    <row r="7389" spans="2:3" x14ac:dyDescent="0.25">
      <c r="B7389" s="2" t="s">
        <v>510</v>
      </c>
      <c r="C7389" s="4">
        <v>3391.3185000000003</v>
      </c>
    </row>
    <row r="7390" spans="2:3" x14ac:dyDescent="0.25">
      <c r="B7390" s="2" t="s">
        <v>7673</v>
      </c>
      <c r="C7390" s="4">
        <v>3390.3349000000003</v>
      </c>
    </row>
    <row r="7391" spans="2:3" x14ac:dyDescent="0.25">
      <c r="B7391" s="2" t="s">
        <v>7674</v>
      </c>
      <c r="C7391" s="4">
        <v>3388.971</v>
      </c>
    </row>
    <row r="7392" spans="2:3" x14ac:dyDescent="0.25">
      <c r="B7392" s="2" t="s">
        <v>7675</v>
      </c>
      <c r="C7392" s="4">
        <v>3383.2635</v>
      </c>
    </row>
    <row r="7393" spans="2:3" x14ac:dyDescent="0.25">
      <c r="B7393" s="2" t="s">
        <v>7676</v>
      </c>
      <c r="C7393" s="4">
        <v>3382.8083999999999</v>
      </c>
    </row>
    <row r="7394" spans="2:3" x14ac:dyDescent="0.25">
      <c r="B7394" s="2" t="s">
        <v>7677</v>
      </c>
      <c r="C7394" s="4">
        <v>3381.8524000000002</v>
      </c>
    </row>
    <row r="7395" spans="2:3" x14ac:dyDescent="0.25">
      <c r="B7395" s="2" t="s">
        <v>1181</v>
      </c>
      <c r="C7395" s="4">
        <v>3380.0001999999999</v>
      </c>
    </row>
    <row r="7396" spans="2:3" x14ac:dyDescent="0.25">
      <c r="B7396" s="2" t="s">
        <v>7678</v>
      </c>
      <c r="C7396" s="4">
        <v>3379.5657000000001</v>
      </c>
    </row>
    <row r="7397" spans="2:3" x14ac:dyDescent="0.25">
      <c r="B7397" s="2" t="s">
        <v>1728</v>
      </c>
      <c r="C7397" s="4">
        <v>3370.7205999999996</v>
      </c>
    </row>
    <row r="7398" spans="2:3" x14ac:dyDescent="0.25">
      <c r="B7398" s="2" t="s">
        <v>7679</v>
      </c>
      <c r="C7398" s="4">
        <v>3370.1423</v>
      </c>
    </row>
    <row r="7399" spans="2:3" x14ac:dyDescent="0.25">
      <c r="B7399" s="2" t="s">
        <v>7680</v>
      </c>
      <c r="C7399" s="4">
        <v>3369.6090999999997</v>
      </c>
    </row>
    <row r="7400" spans="2:3" x14ac:dyDescent="0.25">
      <c r="B7400" s="2" t="s">
        <v>7681</v>
      </c>
      <c r="C7400" s="4">
        <v>3368.9247</v>
      </c>
    </row>
    <row r="7401" spans="2:3" x14ac:dyDescent="0.25">
      <c r="B7401" s="2" t="s">
        <v>7682</v>
      </c>
      <c r="C7401" s="4">
        <v>3368.8000999999999</v>
      </c>
    </row>
    <row r="7402" spans="2:3" x14ac:dyDescent="0.25">
      <c r="B7402" s="2" t="s">
        <v>7683</v>
      </c>
      <c r="C7402" s="4">
        <v>3368.8000999999999</v>
      </c>
    </row>
    <row r="7403" spans="2:3" x14ac:dyDescent="0.25">
      <c r="B7403" s="2" t="s">
        <v>7684</v>
      </c>
      <c r="C7403" s="4">
        <v>3365.7874999999995</v>
      </c>
    </row>
    <row r="7404" spans="2:3" x14ac:dyDescent="0.25">
      <c r="B7404" s="2" t="s">
        <v>7685</v>
      </c>
      <c r="C7404" s="4">
        <v>3362.8726999999999</v>
      </c>
    </row>
    <row r="7405" spans="2:3" x14ac:dyDescent="0.25">
      <c r="B7405" s="2" t="s">
        <v>7686</v>
      </c>
      <c r="C7405" s="4">
        <v>3362.7608999999998</v>
      </c>
    </row>
    <row r="7406" spans="2:3" x14ac:dyDescent="0.25">
      <c r="B7406" s="2" t="s">
        <v>7687</v>
      </c>
      <c r="C7406" s="4">
        <v>3361.2763000000004</v>
      </c>
    </row>
    <row r="7407" spans="2:3" x14ac:dyDescent="0.25">
      <c r="B7407" s="2" t="s">
        <v>7688</v>
      </c>
      <c r="C7407" s="4">
        <v>3360.4833999999996</v>
      </c>
    </row>
    <row r="7408" spans="2:3" x14ac:dyDescent="0.25">
      <c r="B7408" s="2" t="s">
        <v>7689</v>
      </c>
      <c r="C7408" s="4">
        <v>3359.6904999999997</v>
      </c>
    </row>
    <row r="7409" spans="2:3" x14ac:dyDescent="0.25">
      <c r="B7409" s="2" t="s">
        <v>7690</v>
      </c>
      <c r="C7409" s="4">
        <v>3357.6324999999993</v>
      </c>
    </row>
    <row r="7410" spans="2:3" x14ac:dyDescent="0.25">
      <c r="B7410" s="2" t="s">
        <v>7691</v>
      </c>
      <c r="C7410" s="4">
        <v>3356.6895999999997</v>
      </c>
    </row>
    <row r="7411" spans="2:3" x14ac:dyDescent="0.25">
      <c r="B7411" s="2" t="s">
        <v>7692</v>
      </c>
      <c r="C7411" s="4">
        <v>3356.3126999999999</v>
      </c>
    </row>
    <row r="7412" spans="2:3" x14ac:dyDescent="0.25">
      <c r="B7412" s="2" t="s">
        <v>7693</v>
      </c>
      <c r="C7412" s="4">
        <v>3353.1068000000005</v>
      </c>
    </row>
    <row r="7413" spans="2:3" x14ac:dyDescent="0.25">
      <c r="B7413" s="2" t="s">
        <v>7694</v>
      </c>
      <c r="C7413" s="4">
        <v>3352.8015999999998</v>
      </c>
    </row>
    <row r="7414" spans="2:3" x14ac:dyDescent="0.25">
      <c r="B7414" s="2" t="s">
        <v>7695</v>
      </c>
      <c r="C7414" s="4">
        <v>3349.3166000000001</v>
      </c>
    </row>
    <row r="7415" spans="2:3" x14ac:dyDescent="0.25">
      <c r="B7415" s="2" t="s">
        <v>7696</v>
      </c>
      <c r="C7415" s="4">
        <v>3349.0421999999999</v>
      </c>
    </row>
    <row r="7416" spans="2:3" x14ac:dyDescent="0.25">
      <c r="B7416" s="2" t="s">
        <v>7697</v>
      </c>
      <c r="C7416" s="4">
        <v>3348.4794000000002</v>
      </c>
    </row>
    <row r="7417" spans="2:3" x14ac:dyDescent="0.25">
      <c r="B7417" s="2" t="s">
        <v>2225</v>
      </c>
      <c r="C7417" s="4">
        <v>3345.3521999999998</v>
      </c>
    </row>
    <row r="7418" spans="2:3" x14ac:dyDescent="0.25">
      <c r="B7418" s="2" t="s">
        <v>7698</v>
      </c>
      <c r="C7418" s="4">
        <v>3339.7159999999999</v>
      </c>
    </row>
    <row r="7419" spans="2:3" x14ac:dyDescent="0.25">
      <c r="B7419" s="2" t="s">
        <v>7699</v>
      </c>
      <c r="C7419" s="4">
        <v>3337.7867999999999</v>
      </c>
    </row>
    <row r="7420" spans="2:3" x14ac:dyDescent="0.25">
      <c r="B7420" s="2" t="s">
        <v>7700</v>
      </c>
      <c r="C7420" s="4">
        <v>3337.7867999999999</v>
      </c>
    </row>
    <row r="7421" spans="2:3" x14ac:dyDescent="0.25">
      <c r="B7421" s="2" t="s">
        <v>7701</v>
      </c>
      <c r="C7421" s="4">
        <v>3337.7867999999999</v>
      </c>
    </row>
    <row r="7422" spans="2:3" x14ac:dyDescent="0.25">
      <c r="B7422" s="2" t="s">
        <v>7702</v>
      </c>
      <c r="C7422" s="4">
        <v>3337.7867999999999</v>
      </c>
    </row>
    <row r="7423" spans="2:3" x14ac:dyDescent="0.25">
      <c r="B7423" s="2" t="s">
        <v>7703</v>
      </c>
      <c r="C7423" s="4">
        <v>3337.7867999999999</v>
      </c>
    </row>
    <row r="7424" spans="2:3" x14ac:dyDescent="0.25">
      <c r="B7424" s="2" t="s">
        <v>898</v>
      </c>
      <c r="C7424" s="4">
        <v>3335.8629999999998</v>
      </c>
    </row>
    <row r="7425" spans="2:3" x14ac:dyDescent="0.25">
      <c r="B7425" s="2" t="s">
        <v>7704</v>
      </c>
      <c r="C7425" s="4">
        <v>3330.0570000000002</v>
      </c>
    </row>
    <row r="7426" spans="2:3" x14ac:dyDescent="0.25">
      <c r="B7426" s="2" t="s">
        <v>7705</v>
      </c>
      <c r="C7426" s="4">
        <v>3329.4583000000002</v>
      </c>
    </row>
    <row r="7427" spans="2:3" x14ac:dyDescent="0.25">
      <c r="B7427" s="2" t="s">
        <v>7706</v>
      </c>
      <c r="C7427" s="4">
        <v>3326.7591000000002</v>
      </c>
    </row>
    <row r="7428" spans="2:3" x14ac:dyDescent="0.25">
      <c r="B7428" s="2" t="s">
        <v>7707</v>
      </c>
      <c r="C7428" s="4">
        <v>3323.4296999999997</v>
      </c>
    </row>
    <row r="7429" spans="2:3" x14ac:dyDescent="0.25">
      <c r="B7429" s="2" t="s">
        <v>7708</v>
      </c>
      <c r="C7429" s="4">
        <v>3321.3700999999996</v>
      </c>
    </row>
    <row r="7430" spans="2:3" x14ac:dyDescent="0.25">
      <c r="B7430" s="2" t="s">
        <v>594</v>
      </c>
      <c r="C7430" s="4">
        <v>3320.6851999999999</v>
      </c>
    </row>
    <row r="7431" spans="2:3" x14ac:dyDescent="0.25">
      <c r="B7431" s="2" t="s">
        <v>7709</v>
      </c>
      <c r="C7431" s="4">
        <v>3319.5794999999998</v>
      </c>
    </row>
    <row r="7432" spans="2:3" x14ac:dyDescent="0.25">
      <c r="B7432" s="2" t="s">
        <v>7710</v>
      </c>
      <c r="C7432" s="4">
        <v>3312.5716000000002</v>
      </c>
    </row>
    <row r="7433" spans="2:3" x14ac:dyDescent="0.25">
      <c r="B7433" s="2" t="s">
        <v>7711</v>
      </c>
      <c r="C7433" s="4">
        <v>3312.4746999999998</v>
      </c>
    </row>
    <row r="7434" spans="2:3" x14ac:dyDescent="0.25">
      <c r="B7434" s="2" t="s">
        <v>7712</v>
      </c>
      <c r="C7434" s="4">
        <v>3311.7152000000006</v>
      </c>
    </row>
    <row r="7435" spans="2:3" x14ac:dyDescent="0.25">
      <c r="B7435" s="2" t="s">
        <v>7713</v>
      </c>
      <c r="C7435" s="4">
        <v>3310.5173</v>
      </c>
    </row>
    <row r="7436" spans="2:3" x14ac:dyDescent="0.25">
      <c r="B7436" s="2" t="s">
        <v>7714</v>
      </c>
      <c r="C7436" s="4">
        <v>3307.8996000000002</v>
      </c>
    </row>
    <row r="7437" spans="2:3" x14ac:dyDescent="0.25">
      <c r="B7437" s="2" t="s">
        <v>7715</v>
      </c>
      <c r="C7437" s="4">
        <v>3303.0468999999998</v>
      </c>
    </row>
    <row r="7438" spans="2:3" x14ac:dyDescent="0.25">
      <c r="B7438" s="2" t="s">
        <v>7716</v>
      </c>
      <c r="C7438" s="4">
        <v>3302.5539000000003</v>
      </c>
    </row>
    <row r="7439" spans="2:3" x14ac:dyDescent="0.25">
      <c r="B7439" s="2" t="s">
        <v>7717</v>
      </c>
      <c r="C7439" s="4">
        <v>3299.3586</v>
      </c>
    </row>
    <row r="7440" spans="2:3" x14ac:dyDescent="0.25">
      <c r="B7440" s="2" t="s">
        <v>7718</v>
      </c>
      <c r="C7440" s="4">
        <v>3292.0025000000001</v>
      </c>
    </row>
    <row r="7441" spans="2:3" x14ac:dyDescent="0.25">
      <c r="B7441" s="2" t="s">
        <v>7719</v>
      </c>
      <c r="C7441" s="4">
        <v>3291.4847999999997</v>
      </c>
    </row>
    <row r="7442" spans="2:3" x14ac:dyDescent="0.25">
      <c r="B7442" s="2" t="s">
        <v>7720</v>
      </c>
      <c r="C7442" s="4">
        <v>3289.6778999999997</v>
      </c>
    </row>
    <row r="7443" spans="2:3" x14ac:dyDescent="0.25">
      <c r="B7443" s="2" t="s">
        <v>7721</v>
      </c>
      <c r="C7443" s="4">
        <v>3289.4260999999997</v>
      </c>
    </row>
    <row r="7444" spans="2:3" x14ac:dyDescent="0.25">
      <c r="B7444" s="2" t="s">
        <v>7722</v>
      </c>
      <c r="C7444" s="4">
        <v>3286.4767999999999</v>
      </c>
    </row>
    <row r="7445" spans="2:3" x14ac:dyDescent="0.25">
      <c r="B7445" s="2" t="s">
        <v>7723</v>
      </c>
      <c r="C7445" s="4">
        <v>3281.4070999999999</v>
      </c>
    </row>
    <row r="7446" spans="2:3" x14ac:dyDescent="0.25">
      <c r="B7446" s="2" t="s">
        <v>7724</v>
      </c>
      <c r="C7446" s="4">
        <v>3280.3806</v>
      </c>
    </row>
    <row r="7447" spans="2:3" x14ac:dyDescent="0.25">
      <c r="B7447" s="2" t="s">
        <v>7725</v>
      </c>
      <c r="C7447" s="4">
        <v>3276.7680000000005</v>
      </c>
    </row>
    <row r="7448" spans="2:3" x14ac:dyDescent="0.25">
      <c r="B7448" s="2" t="s">
        <v>7726</v>
      </c>
      <c r="C7448" s="4">
        <v>3275.9733999999999</v>
      </c>
    </row>
    <row r="7449" spans="2:3" x14ac:dyDescent="0.25">
      <c r="B7449" s="2" t="s">
        <v>7727</v>
      </c>
      <c r="C7449" s="4">
        <v>3275.4342999999994</v>
      </c>
    </row>
    <row r="7450" spans="2:3" x14ac:dyDescent="0.25">
      <c r="B7450" s="2" t="s">
        <v>7728</v>
      </c>
      <c r="C7450" s="4">
        <v>3273.6615000000002</v>
      </c>
    </row>
    <row r="7451" spans="2:3" x14ac:dyDescent="0.25">
      <c r="B7451" s="2" t="s">
        <v>7729</v>
      </c>
      <c r="C7451" s="4">
        <v>3272.9358999999999</v>
      </c>
    </row>
    <row r="7452" spans="2:3" x14ac:dyDescent="0.25">
      <c r="B7452" s="2" t="s">
        <v>7730</v>
      </c>
      <c r="C7452" s="4">
        <v>3271.5942</v>
      </c>
    </row>
    <row r="7453" spans="2:3" x14ac:dyDescent="0.25">
      <c r="B7453" s="2" t="s">
        <v>7731</v>
      </c>
      <c r="C7453" s="4">
        <v>3270.5369999999998</v>
      </c>
    </row>
    <row r="7454" spans="2:3" x14ac:dyDescent="0.25">
      <c r="B7454" s="2" t="s">
        <v>7732</v>
      </c>
      <c r="C7454" s="4">
        <v>3270.1332999999991</v>
      </c>
    </row>
    <row r="7455" spans="2:3" x14ac:dyDescent="0.25">
      <c r="B7455" s="2" t="s">
        <v>7733</v>
      </c>
      <c r="C7455" s="4">
        <v>3269.4571999999998</v>
      </c>
    </row>
    <row r="7456" spans="2:3" x14ac:dyDescent="0.25">
      <c r="B7456" s="2" t="s">
        <v>7734</v>
      </c>
      <c r="C7456" s="4">
        <v>3268.5437000000002</v>
      </c>
    </row>
    <row r="7457" spans="2:3" x14ac:dyDescent="0.25">
      <c r="B7457" s="2" t="s">
        <v>7735</v>
      </c>
      <c r="C7457" s="4">
        <v>3268.0416999999998</v>
      </c>
    </row>
    <row r="7458" spans="2:3" x14ac:dyDescent="0.25">
      <c r="B7458" s="2" t="s">
        <v>7736</v>
      </c>
      <c r="C7458" s="4">
        <v>3267.5652</v>
      </c>
    </row>
    <row r="7459" spans="2:3" x14ac:dyDescent="0.25">
      <c r="B7459" s="2" t="s">
        <v>7737</v>
      </c>
      <c r="C7459" s="4">
        <v>3264.5682000000002</v>
      </c>
    </row>
    <row r="7460" spans="2:3" x14ac:dyDescent="0.25">
      <c r="B7460" s="2" t="s">
        <v>7738</v>
      </c>
      <c r="C7460" s="4">
        <v>3261.1671000000001</v>
      </c>
    </row>
    <row r="7461" spans="2:3" x14ac:dyDescent="0.25">
      <c r="B7461" s="2" t="s">
        <v>7739</v>
      </c>
      <c r="C7461" s="4">
        <v>3259.2815999999998</v>
      </c>
    </row>
    <row r="7462" spans="2:3" x14ac:dyDescent="0.25">
      <c r="B7462" s="2" t="s">
        <v>7740</v>
      </c>
      <c r="C7462" s="4">
        <v>3259.2815999999998</v>
      </c>
    </row>
    <row r="7463" spans="2:3" x14ac:dyDescent="0.25">
      <c r="B7463" s="2" t="s">
        <v>7741</v>
      </c>
      <c r="C7463" s="4">
        <v>3259.2815999999998</v>
      </c>
    </row>
    <row r="7464" spans="2:3" x14ac:dyDescent="0.25">
      <c r="B7464" s="2" t="s">
        <v>7742</v>
      </c>
      <c r="C7464" s="4">
        <v>3259.2815999999998</v>
      </c>
    </row>
    <row r="7465" spans="2:3" x14ac:dyDescent="0.25">
      <c r="B7465" s="2" t="s">
        <v>1270</v>
      </c>
      <c r="C7465" s="4">
        <v>3259.1174000000001</v>
      </c>
    </row>
    <row r="7466" spans="2:3" x14ac:dyDescent="0.25">
      <c r="B7466" s="2" t="s">
        <v>7743</v>
      </c>
      <c r="C7466" s="4">
        <v>3255.2144000000003</v>
      </c>
    </row>
    <row r="7467" spans="2:3" x14ac:dyDescent="0.25">
      <c r="B7467" s="2" t="s">
        <v>7744</v>
      </c>
      <c r="C7467" s="4">
        <v>3254.3348000000001</v>
      </c>
    </row>
    <row r="7468" spans="2:3" x14ac:dyDescent="0.25">
      <c r="B7468" s="2" t="s">
        <v>7745</v>
      </c>
      <c r="C7468" s="4">
        <v>3254.1394</v>
      </c>
    </row>
    <row r="7469" spans="2:3" x14ac:dyDescent="0.25">
      <c r="B7469" s="2" t="s">
        <v>7746</v>
      </c>
      <c r="C7469" s="4">
        <v>3253.3678</v>
      </c>
    </row>
    <row r="7470" spans="2:3" x14ac:dyDescent="0.25">
      <c r="B7470" s="2" t="s">
        <v>7747</v>
      </c>
      <c r="C7470" s="4">
        <v>3253.3678</v>
      </c>
    </row>
    <row r="7471" spans="2:3" x14ac:dyDescent="0.25">
      <c r="B7471" s="2" t="s">
        <v>7748</v>
      </c>
      <c r="C7471" s="4">
        <v>3251.7200000000003</v>
      </c>
    </row>
    <row r="7472" spans="2:3" x14ac:dyDescent="0.25">
      <c r="B7472" s="2" t="s">
        <v>7749</v>
      </c>
      <c r="C7472" s="4">
        <v>3249.7932000000001</v>
      </c>
    </row>
    <row r="7473" spans="2:3" x14ac:dyDescent="0.25">
      <c r="B7473" s="2" t="s">
        <v>7750</v>
      </c>
      <c r="C7473" s="4">
        <v>3248.2786000000001</v>
      </c>
    </row>
    <row r="7474" spans="2:3" x14ac:dyDescent="0.25">
      <c r="B7474" s="2" t="s">
        <v>7751</v>
      </c>
      <c r="C7474" s="4">
        <v>3247.6040000000003</v>
      </c>
    </row>
    <row r="7475" spans="2:3" x14ac:dyDescent="0.25">
      <c r="B7475" s="2" t="s">
        <v>7752</v>
      </c>
      <c r="C7475" s="4">
        <v>3246.1379999999999</v>
      </c>
    </row>
    <row r="7476" spans="2:3" x14ac:dyDescent="0.25">
      <c r="B7476" s="2" t="s">
        <v>7753</v>
      </c>
      <c r="C7476" s="4">
        <v>3244.9705000000004</v>
      </c>
    </row>
    <row r="7477" spans="2:3" x14ac:dyDescent="0.25">
      <c r="B7477" s="2" t="s">
        <v>7754</v>
      </c>
      <c r="C7477" s="4">
        <v>3242.0436</v>
      </c>
    </row>
    <row r="7478" spans="2:3" x14ac:dyDescent="0.25">
      <c r="B7478" s="2" t="s">
        <v>7755</v>
      </c>
      <c r="C7478" s="4">
        <v>3241.2532000000006</v>
      </c>
    </row>
    <row r="7479" spans="2:3" x14ac:dyDescent="0.25">
      <c r="B7479" s="2" t="s">
        <v>7756</v>
      </c>
      <c r="C7479" s="4">
        <v>3240.8236000000002</v>
      </c>
    </row>
    <row r="7480" spans="2:3" x14ac:dyDescent="0.25">
      <c r="B7480" s="2" t="s">
        <v>559</v>
      </c>
      <c r="C7480" s="4">
        <v>3239.6601000000001</v>
      </c>
    </row>
    <row r="7481" spans="2:3" x14ac:dyDescent="0.25">
      <c r="B7481" s="2" t="s">
        <v>7757</v>
      </c>
      <c r="C7481" s="4">
        <v>3237.8877000000002</v>
      </c>
    </row>
    <row r="7482" spans="2:3" x14ac:dyDescent="0.25">
      <c r="B7482" s="2" t="s">
        <v>7758</v>
      </c>
      <c r="C7482" s="4">
        <v>3237.1172999999999</v>
      </c>
    </row>
    <row r="7483" spans="2:3" x14ac:dyDescent="0.25">
      <c r="B7483" s="2" t="s">
        <v>7759</v>
      </c>
      <c r="C7483" s="4">
        <v>3230.7635999999998</v>
      </c>
    </row>
    <row r="7484" spans="2:3" x14ac:dyDescent="0.25">
      <c r="B7484" s="2" t="s">
        <v>7760</v>
      </c>
      <c r="C7484" s="4">
        <v>3229.0611999999996</v>
      </c>
    </row>
    <row r="7485" spans="2:3" x14ac:dyDescent="0.25">
      <c r="B7485" s="2" t="s">
        <v>7761</v>
      </c>
      <c r="C7485" s="4">
        <v>3228.9625000000001</v>
      </c>
    </row>
    <row r="7486" spans="2:3" x14ac:dyDescent="0.25">
      <c r="B7486" s="2" t="s">
        <v>7762</v>
      </c>
      <c r="C7486" s="4">
        <v>3226.1651999999999</v>
      </c>
    </row>
    <row r="7487" spans="2:3" x14ac:dyDescent="0.25">
      <c r="B7487" s="2" t="s">
        <v>7763</v>
      </c>
      <c r="C7487" s="4">
        <v>3224.2343000000001</v>
      </c>
    </row>
    <row r="7488" spans="2:3" x14ac:dyDescent="0.25">
      <c r="B7488" s="2" t="s">
        <v>7764</v>
      </c>
      <c r="C7488" s="4">
        <v>3223.2622000000001</v>
      </c>
    </row>
    <row r="7489" spans="2:3" x14ac:dyDescent="0.25">
      <c r="B7489" s="2" t="s">
        <v>7765</v>
      </c>
      <c r="C7489" s="4">
        <v>3222.7610000000004</v>
      </c>
    </row>
    <row r="7490" spans="2:3" x14ac:dyDescent="0.25">
      <c r="B7490" s="2" t="s">
        <v>7766</v>
      </c>
      <c r="C7490" s="4">
        <v>3222.6045999999997</v>
      </c>
    </row>
    <row r="7491" spans="2:3" x14ac:dyDescent="0.25">
      <c r="B7491" s="2" t="s">
        <v>7767</v>
      </c>
      <c r="C7491" s="4">
        <v>3220.9481000000005</v>
      </c>
    </row>
    <row r="7492" spans="2:3" x14ac:dyDescent="0.25">
      <c r="B7492" s="2" t="s">
        <v>7768</v>
      </c>
      <c r="C7492" s="4">
        <v>3219.7326000000003</v>
      </c>
    </row>
    <row r="7493" spans="2:3" x14ac:dyDescent="0.25">
      <c r="B7493" s="2" t="s">
        <v>7769</v>
      </c>
      <c r="C7493" s="4">
        <v>3218.1495</v>
      </c>
    </row>
    <row r="7494" spans="2:3" x14ac:dyDescent="0.25">
      <c r="B7494" s="2" t="s">
        <v>7770</v>
      </c>
      <c r="C7494" s="4">
        <v>3216.5770000000002</v>
      </c>
    </row>
    <row r="7495" spans="2:3" x14ac:dyDescent="0.25">
      <c r="B7495" s="2" t="s">
        <v>7771</v>
      </c>
      <c r="C7495" s="4">
        <v>3206.4151999999995</v>
      </c>
    </row>
    <row r="7496" spans="2:3" x14ac:dyDescent="0.25">
      <c r="B7496" s="2" t="s">
        <v>7772</v>
      </c>
      <c r="C7496" s="4">
        <v>3205.0077999999999</v>
      </c>
    </row>
    <row r="7497" spans="2:3" x14ac:dyDescent="0.25">
      <c r="B7497" s="2" t="s">
        <v>7773</v>
      </c>
      <c r="C7497" s="4">
        <v>3204.6176</v>
      </c>
    </row>
    <row r="7498" spans="2:3" x14ac:dyDescent="0.25">
      <c r="B7498" s="2" t="s">
        <v>2720</v>
      </c>
      <c r="C7498" s="4">
        <v>3203.8190999999997</v>
      </c>
    </row>
    <row r="7499" spans="2:3" x14ac:dyDescent="0.25">
      <c r="B7499" s="2" t="s">
        <v>7774</v>
      </c>
      <c r="C7499" s="4">
        <v>3203.3656000000001</v>
      </c>
    </row>
    <row r="7500" spans="2:3" x14ac:dyDescent="0.25">
      <c r="B7500" s="2" t="s">
        <v>7775</v>
      </c>
      <c r="C7500" s="4">
        <v>3201.9185000000002</v>
      </c>
    </row>
    <row r="7501" spans="2:3" x14ac:dyDescent="0.25">
      <c r="B7501" s="2" t="s">
        <v>1143</v>
      </c>
      <c r="C7501" s="4">
        <v>3194.8034000000002</v>
      </c>
    </row>
    <row r="7502" spans="2:3" x14ac:dyDescent="0.25">
      <c r="B7502" s="2" t="s">
        <v>7776</v>
      </c>
      <c r="C7502" s="4">
        <v>3194.6122999999998</v>
      </c>
    </row>
    <row r="7503" spans="2:3" x14ac:dyDescent="0.25">
      <c r="B7503" s="2" t="s">
        <v>7777</v>
      </c>
      <c r="C7503" s="4">
        <v>3192.1210000000001</v>
      </c>
    </row>
    <row r="7504" spans="2:3" x14ac:dyDescent="0.25">
      <c r="B7504" s="2" t="s">
        <v>7778</v>
      </c>
      <c r="C7504" s="4">
        <v>3192.0956999999999</v>
      </c>
    </row>
    <row r="7505" spans="2:3" x14ac:dyDescent="0.25">
      <c r="B7505" s="2" t="s">
        <v>7779</v>
      </c>
      <c r="C7505" s="4">
        <v>3188.7033999999999</v>
      </c>
    </row>
    <row r="7506" spans="2:3" x14ac:dyDescent="0.25">
      <c r="B7506" s="2" t="s">
        <v>7780</v>
      </c>
      <c r="C7506" s="4">
        <v>3187.4809999999998</v>
      </c>
    </row>
    <row r="7507" spans="2:3" x14ac:dyDescent="0.25">
      <c r="B7507" s="2" t="s">
        <v>7781</v>
      </c>
      <c r="C7507" s="4">
        <v>3186.2655999999997</v>
      </c>
    </row>
    <row r="7508" spans="2:3" x14ac:dyDescent="0.25">
      <c r="B7508" s="2" t="s">
        <v>2356</v>
      </c>
      <c r="C7508" s="4">
        <v>3183.7799999999997</v>
      </c>
    </row>
    <row r="7509" spans="2:3" x14ac:dyDescent="0.25">
      <c r="B7509" s="2" t="s">
        <v>7782</v>
      </c>
      <c r="C7509" s="4">
        <v>3182.2172</v>
      </c>
    </row>
    <row r="7510" spans="2:3" x14ac:dyDescent="0.25">
      <c r="B7510" s="2" t="s">
        <v>7783</v>
      </c>
      <c r="C7510" s="4">
        <v>3181.4149000000002</v>
      </c>
    </row>
    <row r="7511" spans="2:3" x14ac:dyDescent="0.25">
      <c r="B7511" s="2" t="s">
        <v>7784</v>
      </c>
      <c r="C7511" s="4">
        <v>3179.5756999999999</v>
      </c>
    </row>
    <row r="7512" spans="2:3" x14ac:dyDescent="0.25">
      <c r="B7512" s="2" t="s">
        <v>7785</v>
      </c>
      <c r="C7512" s="4">
        <v>3174.3654999999999</v>
      </c>
    </row>
    <row r="7513" spans="2:3" x14ac:dyDescent="0.25">
      <c r="B7513" s="2" t="s">
        <v>7786</v>
      </c>
      <c r="C7513" s="4">
        <v>3172.4556000000002</v>
      </c>
    </row>
    <row r="7514" spans="2:3" x14ac:dyDescent="0.25">
      <c r="B7514" s="2" t="s">
        <v>7787</v>
      </c>
      <c r="C7514" s="4">
        <v>3168.8454999999999</v>
      </c>
    </row>
    <row r="7515" spans="2:3" x14ac:dyDescent="0.25">
      <c r="B7515" s="2" t="s">
        <v>7788</v>
      </c>
      <c r="C7515" s="4">
        <v>3168.7449999999999</v>
      </c>
    </row>
    <row r="7516" spans="2:3" x14ac:dyDescent="0.25">
      <c r="B7516" s="2" t="s">
        <v>7789</v>
      </c>
      <c r="C7516" s="4">
        <v>3167.6881000000003</v>
      </c>
    </row>
    <row r="7517" spans="2:3" x14ac:dyDescent="0.25">
      <c r="B7517" s="2" t="s">
        <v>7790</v>
      </c>
      <c r="C7517" s="4">
        <v>3164.9359000000004</v>
      </c>
    </row>
    <row r="7518" spans="2:3" x14ac:dyDescent="0.25">
      <c r="B7518" s="2" t="s">
        <v>7791</v>
      </c>
      <c r="C7518" s="4">
        <v>3164.143</v>
      </c>
    </row>
    <row r="7519" spans="2:3" x14ac:dyDescent="0.25">
      <c r="B7519" s="2" t="s">
        <v>7792</v>
      </c>
      <c r="C7519" s="4">
        <v>3163.9571999999998</v>
      </c>
    </row>
    <row r="7520" spans="2:3" x14ac:dyDescent="0.25">
      <c r="B7520" s="2" t="s">
        <v>7793</v>
      </c>
      <c r="C7520" s="4">
        <v>3163.1115</v>
      </c>
    </row>
    <row r="7521" spans="2:3" x14ac:dyDescent="0.25">
      <c r="B7521" s="2" t="s">
        <v>7794</v>
      </c>
      <c r="C7521" s="4">
        <v>3158.3645000000001</v>
      </c>
    </row>
    <row r="7522" spans="2:3" x14ac:dyDescent="0.25">
      <c r="B7522" s="2" t="s">
        <v>7795</v>
      </c>
      <c r="C7522" s="4">
        <v>3158.1419999999989</v>
      </c>
    </row>
    <row r="7523" spans="2:3" x14ac:dyDescent="0.25">
      <c r="B7523" s="2" t="s">
        <v>7796</v>
      </c>
      <c r="C7523" s="4">
        <v>3154.8990999999996</v>
      </c>
    </row>
    <row r="7524" spans="2:3" x14ac:dyDescent="0.25">
      <c r="B7524" s="2" t="s">
        <v>7797</v>
      </c>
      <c r="C7524" s="4">
        <v>3154.4884999999999</v>
      </c>
    </row>
    <row r="7525" spans="2:3" x14ac:dyDescent="0.25">
      <c r="B7525" s="2" t="s">
        <v>7798</v>
      </c>
      <c r="C7525" s="4">
        <v>3153.1356000000005</v>
      </c>
    </row>
    <row r="7526" spans="2:3" x14ac:dyDescent="0.25">
      <c r="B7526" s="2" t="s">
        <v>7799</v>
      </c>
      <c r="C7526" s="4">
        <v>3148.152</v>
      </c>
    </row>
    <row r="7527" spans="2:3" x14ac:dyDescent="0.25">
      <c r="B7527" s="2" t="s">
        <v>7800</v>
      </c>
      <c r="C7527" s="4">
        <v>3144.4703</v>
      </c>
    </row>
    <row r="7528" spans="2:3" x14ac:dyDescent="0.25">
      <c r="B7528" s="2" t="s">
        <v>7801</v>
      </c>
      <c r="C7528" s="4">
        <v>3141.9276</v>
      </c>
    </row>
    <row r="7529" spans="2:3" x14ac:dyDescent="0.25">
      <c r="B7529" s="2" t="s">
        <v>7802</v>
      </c>
      <c r="C7529" s="4">
        <v>3141.4463999999998</v>
      </c>
    </row>
    <row r="7530" spans="2:3" x14ac:dyDescent="0.25">
      <c r="B7530" s="2" t="s">
        <v>7803</v>
      </c>
      <c r="C7530" s="4">
        <v>3141.4463999999998</v>
      </c>
    </row>
    <row r="7531" spans="2:3" x14ac:dyDescent="0.25">
      <c r="B7531" s="2" t="s">
        <v>7804</v>
      </c>
      <c r="C7531" s="4">
        <v>3141.4463999999998</v>
      </c>
    </row>
    <row r="7532" spans="2:3" x14ac:dyDescent="0.25">
      <c r="B7532" s="2" t="s">
        <v>7805</v>
      </c>
      <c r="C7532" s="4">
        <v>3141.4463999999998</v>
      </c>
    </row>
    <row r="7533" spans="2:3" x14ac:dyDescent="0.25">
      <c r="B7533" s="2" t="s">
        <v>7806</v>
      </c>
      <c r="C7533" s="4">
        <v>3141.4463999999998</v>
      </c>
    </row>
    <row r="7534" spans="2:3" x14ac:dyDescent="0.25">
      <c r="B7534" s="2" t="s">
        <v>7807</v>
      </c>
      <c r="C7534" s="4">
        <v>3141.4463999999998</v>
      </c>
    </row>
    <row r="7535" spans="2:3" x14ac:dyDescent="0.25">
      <c r="B7535" s="2" t="s">
        <v>7808</v>
      </c>
      <c r="C7535" s="4">
        <v>3141.4463999999998</v>
      </c>
    </row>
    <row r="7536" spans="2:3" x14ac:dyDescent="0.25">
      <c r="B7536" s="2" t="s">
        <v>7809</v>
      </c>
      <c r="C7536" s="4">
        <v>3141.4463999999998</v>
      </c>
    </row>
    <row r="7537" spans="2:3" x14ac:dyDescent="0.25">
      <c r="B7537" s="2" t="s">
        <v>7810</v>
      </c>
      <c r="C7537" s="4">
        <v>3141.0114999999996</v>
      </c>
    </row>
    <row r="7538" spans="2:3" x14ac:dyDescent="0.25">
      <c r="B7538" s="2" t="s">
        <v>7811</v>
      </c>
      <c r="C7538" s="4">
        <v>3138.9392000000003</v>
      </c>
    </row>
    <row r="7539" spans="2:3" x14ac:dyDescent="0.25">
      <c r="B7539" s="2" t="s">
        <v>7812</v>
      </c>
      <c r="C7539" s="4">
        <v>3136.2074000000002</v>
      </c>
    </row>
    <row r="7540" spans="2:3" x14ac:dyDescent="0.25">
      <c r="B7540" s="2" t="s">
        <v>7813</v>
      </c>
      <c r="C7540" s="4">
        <v>3131.0285000000003</v>
      </c>
    </row>
    <row r="7541" spans="2:3" x14ac:dyDescent="0.25">
      <c r="B7541" s="2" t="s">
        <v>7814</v>
      </c>
      <c r="C7541" s="4">
        <v>3129.0261</v>
      </c>
    </row>
    <row r="7542" spans="2:3" x14ac:dyDescent="0.25">
      <c r="B7542" s="2" t="s">
        <v>7815</v>
      </c>
      <c r="C7542" s="4">
        <v>3128.2069000000001</v>
      </c>
    </row>
    <row r="7543" spans="2:3" x14ac:dyDescent="0.25">
      <c r="B7543" s="2" t="s">
        <v>7816</v>
      </c>
      <c r="C7543" s="4">
        <v>3128.1962999999996</v>
      </c>
    </row>
    <row r="7544" spans="2:3" x14ac:dyDescent="0.25">
      <c r="B7544" s="2" t="s">
        <v>7817</v>
      </c>
      <c r="C7544" s="4">
        <v>3123.7233999999999</v>
      </c>
    </row>
    <row r="7545" spans="2:3" x14ac:dyDescent="0.25">
      <c r="B7545" s="2" t="s">
        <v>7818</v>
      </c>
      <c r="C7545" s="4">
        <v>3123.4479999999999</v>
      </c>
    </row>
    <row r="7546" spans="2:3" x14ac:dyDescent="0.25">
      <c r="B7546" s="2" t="s">
        <v>7819</v>
      </c>
      <c r="C7546" s="4">
        <v>3123.0403999999999</v>
      </c>
    </row>
    <row r="7547" spans="2:3" x14ac:dyDescent="0.25">
      <c r="B7547" s="2" t="s">
        <v>7820</v>
      </c>
      <c r="C7547" s="4">
        <v>3122.5666000000001</v>
      </c>
    </row>
    <row r="7548" spans="2:3" x14ac:dyDescent="0.25">
      <c r="B7548" s="2" t="s">
        <v>7821</v>
      </c>
      <c r="C7548" s="4">
        <v>3119.9911000000002</v>
      </c>
    </row>
    <row r="7549" spans="2:3" x14ac:dyDescent="0.25">
      <c r="B7549" s="2" t="s">
        <v>7822</v>
      </c>
      <c r="C7549" s="4">
        <v>3118.8193999999999</v>
      </c>
    </row>
    <row r="7550" spans="2:3" x14ac:dyDescent="0.25">
      <c r="B7550" s="2" t="s">
        <v>7823</v>
      </c>
      <c r="C7550" s="4">
        <v>3117.8143</v>
      </c>
    </row>
    <row r="7551" spans="2:3" x14ac:dyDescent="0.25">
      <c r="B7551" s="2" t="s">
        <v>7824</v>
      </c>
      <c r="C7551" s="4">
        <v>3117.2354</v>
      </c>
    </row>
    <row r="7552" spans="2:3" x14ac:dyDescent="0.25">
      <c r="B7552" s="2" t="s">
        <v>7825</v>
      </c>
      <c r="C7552" s="4">
        <v>3116.8602999999998</v>
      </c>
    </row>
    <row r="7553" spans="2:3" x14ac:dyDescent="0.25">
      <c r="B7553" s="2" t="s">
        <v>7826</v>
      </c>
      <c r="C7553" s="4">
        <v>3116.5729000000006</v>
      </c>
    </row>
    <row r="7554" spans="2:3" x14ac:dyDescent="0.25">
      <c r="B7554" s="2" t="s">
        <v>7827</v>
      </c>
      <c r="C7554" s="4">
        <v>3115.3953999999999</v>
      </c>
    </row>
    <row r="7555" spans="2:3" x14ac:dyDescent="0.25">
      <c r="B7555" s="2" t="s">
        <v>7828</v>
      </c>
      <c r="C7555" s="4">
        <v>3115.1394000000005</v>
      </c>
    </row>
    <row r="7556" spans="2:3" x14ac:dyDescent="0.25">
      <c r="B7556" s="2" t="s">
        <v>7829</v>
      </c>
      <c r="C7556" s="4">
        <v>3111.8608999999997</v>
      </c>
    </row>
    <row r="7557" spans="2:3" x14ac:dyDescent="0.25">
      <c r="B7557" s="2" t="s">
        <v>7830</v>
      </c>
      <c r="C7557" s="4">
        <v>3108.9416000000001</v>
      </c>
    </row>
    <row r="7558" spans="2:3" x14ac:dyDescent="0.25">
      <c r="B7558" s="2" t="s">
        <v>7831</v>
      </c>
      <c r="C7558" s="4">
        <v>3106.636</v>
      </c>
    </row>
    <row r="7559" spans="2:3" x14ac:dyDescent="0.25">
      <c r="B7559" s="2" t="s">
        <v>7832</v>
      </c>
      <c r="C7559" s="4">
        <v>3105.4666000000002</v>
      </c>
    </row>
    <row r="7560" spans="2:3" x14ac:dyDescent="0.25">
      <c r="B7560" s="2" t="s">
        <v>7833</v>
      </c>
      <c r="C7560" s="4">
        <v>3102.3633999999997</v>
      </c>
    </row>
    <row r="7561" spans="2:3" x14ac:dyDescent="0.25">
      <c r="B7561" s="2" t="s">
        <v>7834</v>
      </c>
      <c r="C7561" s="4">
        <v>3100.2253999999998</v>
      </c>
    </row>
    <row r="7562" spans="2:3" x14ac:dyDescent="0.25">
      <c r="B7562" s="2" t="s">
        <v>7835</v>
      </c>
      <c r="C7562" s="4">
        <v>3099.2248</v>
      </c>
    </row>
    <row r="7563" spans="2:3" x14ac:dyDescent="0.25">
      <c r="B7563" s="2" t="s">
        <v>7836</v>
      </c>
      <c r="C7563" s="4">
        <v>3092.4</v>
      </c>
    </row>
    <row r="7564" spans="2:3" x14ac:dyDescent="0.25">
      <c r="B7564" s="2" t="s">
        <v>7837</v>
      </c>
      <c r="C7564" s="4">
        <v>3089.9571999999998</v>
      </c>
    </row>
    <row r="7565" spans="2:3" x14ac:dyDescent="0.25">
      <c r="B7565" s="2" t="s">
        <v>7838</v>
      </c>
      <c r="C7565" s="4">
        <v>3089.1895</v>
      </c>
    </row>
    <row r="7566" spans="2:3" x14ac:dyDescent="0.25">
      <c r="B7566" s="2" t="s">
        <v>7839</v>
      </c>
      <c r="C7566" s="4">
        <v>3087.0481000000004</v>
      </c>
    </row>
    <row r="7567" spans="2:3" x14ac:dyDescent="0.25">
      <c r="B7567" s="2" t="s">
        <v>7840</v>
      </c>
      <c r="C7567" s="4">
        <v>3083.1097</v>
      </c>
    </row>
    <row r="7568" spans="2:3" x14ac:dyDescent="0.25">
      <c r="B7568" s="2" t="s">
        <v>7841</v>
      </c>
      <c r="C7568" s="4">
        <v>3077.5021999999999</v>
      </c>
    </row>
    <row r="7569" spans="2:3" x14ac:dyDescent="0.25">
      <c r="B7569" s="2" t="s">
        <v>7842</v>
      </c>
      <c r="C7569" s="4">
        <v>3076.5282000000002</v>
      </c>
    </row>
    <row r="7570" spans="2:3" x14ac:dyDescent="0.25">
      <c r="B7570" s="2" t="s">
        <v>7843</v>
      </c>
      <c r="C7570" s="4">
        <v>3069.1882000000001</v>
      </c>
    </row>
    <row r="7571" spans="2:3" x14ac:dyDescent="0.25">
      <c r="B7571" s="2" t="s">
        <v>7844</v>
      </c>
      <c r="C7571" s="4">
        <v>3066.7736</v>
      </c>
    </row>
    <row r="7572" spans="2:3" x14ac:dyDescent="0.25">
      <c r="B7572" s="2" t="s">
        <v>7845</v>
      </c>
      <c r="C7572" s="4">
        <v>3066.6570000000002</v>
      </c>
    </row>
    <row r="7573" spans="2:3" x14ac:dyDescent="0.25">
      <c r="B7573" s="2" t="s">
        <v>7846</v>
      </c>
      <c r="C7573" s="4">
        <v>3066.5114000000003</v>
      </c>
    </row>
    <row r="7574" spans="2:3" x14ac:dyDescent="0.25">
      <c r="B7574" s="2" t="s">
        <v>7847</v>
      </c>
      <c r="C7574" s="4">
        <v>3061.6212999999998</v>
      </c>
    </row>
    <row r="7575" spans="2:3" x14ac:dyDescent="0.25">
      <c r="B7575" s="2" t="s">
        <v>7848</v>
      </c>
      <c r="C7575" s="4">
        <v>3061.5604999999996</v>
      </c>
    </row>
    <row r="7576" spans="2:3" x14ac:dyDescent="0.25">
      <c r="B7576" s="2" t="s">
        <v>1212</v>
      </c>
      <c r="C7576" s="4">
        <v>3061.2842000000001</v>
      </c>
    </row>
    <row r="7577" spans="2:3" x14ac:dyDescent="0.25">
      <c r="B7577" s="2" t="s">
        <v>1453</v>
      </c>
      <c r="C7577" s="4">
        <v>3059.4002999999998</v>
      </c>
    </row>
    <row r="7578" spans="2:3" x14ac:dyDescent="0.25">
      <c r="B7578" s="2" t="s">
        <v>7849</v>
      </c>
      <c r="C7578" s="4">
        <v>3056.8554999999997</v>
      </c>
    </row>
    <row r="7579" spans="2:3" x14ac:dyDescent="0.25">
      <c r="B7579" s="2" t="s">
        <v>1861</v>
      </c>
      <c r="C7579" s="4">
        <v>3056.1745000000001</v>
      </c>
    </row>
    <row r="7580" spans="2:3" x14ac:dyDescent="0.25">
      <c r="B7580" s="2" t="s">
        <v>7850</v>
      </c>
      <c r="C7580" s="4">
        <v>3055.8954000000003</v>
      </c>
    </row>
    <row r="7581" spans="2:3" x14ac:dyDescent="0.25">
      <c r="B7581" s="2" t="s">
        <v>150</v>
      </c>
      <c r="C7581" s="4">
        <v>3055.5182</v>
      </c>
    </row>
    <row r="7582" spans="2:3" x14ac:dyDescent="0.25">
      <c r="B7582" s="2" t="s">
        <v>7851</v>
      </c>
      <c r="C7582" s="4">
        <v>3054.4008999999996</v>
      </c>
    </row>
    <row r="7583" spans="2:3" x14ac:dyDescent="0.25">
      <c r="B7583" s="2" t="s">
        <v>7852</v>
      </c>
      <c r="C7583" s="4">
        <v>3053.5354000000002</v>
      </c>
    </row>
    <row r="7584" spans="2:3" x14ac:dyDescent="0.25">
      <c r="B7584" s="2" t="s">
        <v>7853</v>
      </c>
      <c r="C7584" s="4">
        <v>3050.1916999999999</v>
      </c>
    </row>
    <row r="7585" spans="2:3" x14ac:dyDescent="0.25">
      <c r="B7585" s="2" t="s">
        <v>7854</v>
      </c>
      <c r="C7585" s="4">
        <v>3047.0243000000005</v>
      </c>
    </row>
    <row r="7586" spans="2:3" x14ac:dyDescent="0.25">
      <c r="B7586" s="2" t="s">
        <v>7855</v>
      </c>
      <c r="C7586" s="4">
        <v>3046.4629</v>
      </c>
    </row>
    <row r="7587" spans="2:3" x14ac:dyDescent="0.25">
      <c r="B7587" s="2" t="s">
        <v>7856</v>
      </c>
      <c r="C7587" s="4">
        <v>3044.5840000000003</v>
      </c>
    </row>
    <row r="7588" spans="2:3" x14ac:dyDescent="0.25">
      <c r="B7588" s="2" t="s">
        <v>7857</v>
      </c>
      <c r="C7588" s="4">
        <v>3040.7769000000003</v>
      </c>
    </row>
    <row r="7589" spans="2:3" x14ac:dyDescent="0.25">
      <c r="B7589" s="2" t="s">
        <v>7858</v>
      </c>
      <c r="C7589" s="4">
        <v>3038.2062000000001</v>
      </c>
    </row>
    <row r="7590" spans="2:3" x14ac:dyDescent="0.25">
      <c r="B7590" s="2" t="s">
        <v>7859</v>
      </c>
      <c r="C7590" s="4">
        <v>3035.7043999999996</v>
      </c>
    </row>
    <row r="7591" spans="2:3" x14ac:dyDescent="0.25">
      <c r="B7591" s="2" t="s">
        <v>7860</v>
      </c>
      <c r="C7591" s="4">
        <v>3034.1691000000001</v>
      </c>
    </row>
    <row r="7592" spans="2:3" x14ac:dyDescent="0.25">
      <c r="B7592" s="2" t="s">
        <v>7861</v>
      </c>
      <c r="C7592" s="4">
        <v>3031.3869000000004</v>
      </c>
    </row>
    <row r="7593" spans="2:3" x14ac:dyDescent="0.25">
      <c r="B7593" s="2" t="s">
        <v>7862</v>
      </c>
      <c r="C7593" s="4">
        <v>3030.7187000000004</v>
      </c>
    </row>
    <row r="7594" spans="2:3" x14ac:dyDescent="0.25">
      <c r="B7594" s="2" t="s">
        <v>7863</v>
      </c>
      <c r="C7594" s="4">
        <v>3029.4372000000003</v>
      </c>
    </row>
    <row r="7595" spans="2:3" x14ac:dyDescent="0.25">
      <c r="B7595" s="2" t="s">
        <v>7864</v>
      </c>
      <c r="C7595" s="4">
        <v>3027.1010000000001</v>
      </c>
    </row>
    <row r="7596" spans="2:3" x14ac:dyDescent="0.25">
      <c r="B7596" s="2" t="s">
        <v>7865</v>
      </c>
      <c r="C7596" s="4">
        <v>3027.1010000000001</v>
      </c>
    </row>
    <row r="7597" spans="2:3" x14ac:dyDescent="0.25">
      <c r="B7597" s="2" t="s">
        <v>7866</v>
      </c>
      <c r="C7597" s="4">
        <v>3021.4160000000002</v>
      </c>
    </row>
    <row r="7598" spans="2:3" x14ac:dyDescent="0.25">
      <c r="B7598" s="2" t="s">
        <v>7867</v>
      </c>
      <c r="C7598" s="4">
        <v>3021.0944</v>
      </c>
    </row>
    <row r="7599" spans="2:3" x14ac:dyDescent="0.25">
      <c r="B7599" s="2" t="s">
        <v>7868</v>
      </c>
      <c r="C7599" s="4">
        <v>3018.2661000000003</v>
      </c>
    </row>
    <row r="7600" spans="2:3" x14ac:dyDescent="0.25">
      <c r="B7600" s="2" t="s">
        <v>7869</v>
      </c>
      <c r="C7600" s="4">
        <v>3015.0929999999998</v>
      </c>
    </row>
    <row r="7601" spans="2:3" x14ac:dyDescent="0.25">
      <c r="B7601" s="2" t="s">
        <v>7870</v>
      </c>
      <c r="C7601" s="4">
        <v>3010.8171000000002</v>
      </c>
    </row>
    <row r="7602" spans="2:3" x14ac:dyDescent="0.25">
      <c r="B7602" s="2" t="s">
        <v>7871</v>
      </c>
      <c r="C7602" s="4">
        <v>3010.0840000000003</v>
      </c>
    </row>
    <row r="7603" spans="2:3" x14ac:dyDescent="0.25">
      <c r="B7603" s="2" t="s">
        <v>7872</v>
      </c>
      <c r="C7603" s="4">
        <v>3005.7617</v>
      </c>
    </row>
    <row r="7604" spans="2:3" x14ac:dyDescent="0.25">
      <c r="B7604" s="2" t="s">
        <v>7873</v>
      </c>
      <c r="C7604" s="4">
        <v>3005.7534000000001</v>
      </c>
    </row>
    <row r="7605" spans="2:3" x14ac:dyDescent="0.25">
      <c r="B7605" s="2" t="s">
        <v>7874</v>
      </c>
      <c r="C7605" s="4">
        <v>3005.5748000000003</v>
      </c>
    </row>
    <row r="7606" spans="2:3" x14ac:dyDescent="0.25">
      <c r="B7606" s="2" t="s">
        <v>7875</v>
      </c>
      <c r="C7606" s="4">
        <v>3005.1972999999998</v>
      </c>
    </row>
    <row r="7607" spans="2:3" x14ac:dyDescent="0.25">
      <c r="B7607" s="2" t="s">
        <v>7876</v>
      </c>
      <c r="C7607" s="4">
        <v>3005.1368000000002</v>
      </c>
    </row>
    <row r="7608" spans="2:3" x14ac:dyDescent="0.25">
      <c r="B7608" s="2" t="s">
        <v>7877</v>
      </c>
      <c r="C7608" s="4">
        <v>3004.5024000000003</v>
      </c>
    </row>
    <row r="7609" spans="2:3" x14ac:dyDescent="0.25">
      <c r="B7609" s="2" t="s">
        <v>7878</v>
      </c>
      <c r="C7609" s="4">
        <v>3004.3669</v>
      </c>
    </row>
    <row r="7610" spans="2:3" x14ac:dyDescent="0.25">
      <c r="B7610" s="2" t="s">
        <v>7879</v>
      </c>
      <c r="C7610" s="4">
        <v>3002.7141000000001</v>
      </c>
    </row>
    <row r="7611" spans="2:3" x14ac:dyDescent="0.25">
      <c r="B7611" s="2" t="s">
        <v>7880</v>
      </c>
      <c r="C7611" s="4">
        <v>3001.3415</v>
      </c>
    </row>
    <row r="7612" spans="2:3" x14ac:dyDescent="0.25">
      <c r="B7612" s="2" t="s">
        <v>7881</v>
      </c>
      <c r="C7612" s="4">
        <v>2999.4735000000001</v>
      </c>
    </row>
    <row r="7613" spans="2:3" x14ac:dyDescent="0.25">
      <c r="B7613" s="2" t="s">
        <v>7882</v>
      </c>
      <c r="C7613" s="4">
        <v>2998.0438000000004</v>
      </c>
    </row>
    <row r="7614" spans="2:3" x14ac:dyDescent="0.25">
      <c r="B7614" s="2" t="s">
        <v>7883</v>
      </c>
      <c r="C7614" s="4">
        <v>2995.1374999999998</v>
      </c>
    </row>
    <row r="7615" spans="2:3" x14ac:dyDescent="0.25">
      <c r="B7615" s="2" t="s">
        <v>7884</v>
      </c>
      <c r="C7615" s="4">
        <v>2992.4054000000001</v>
      </c>
    </row>
    <row r="7616" spans="2:3" x14ac:dyDescent="0.25">
      <c r="B7616" s="2" t="s">
        <v>7885</v>
      </c>
      <c r="C7616" s="4">
        <v>2992.2887000000001</v>
      </c>
    </row>
    <row r="7617" spans="2:3" x14ac:dyDescent="0.25">
      <c r="B7617" s="2" t="s">
        <v>7886</v>
      </c>
      <c r="C7617" s="4">
        <v>2989.7063000000003</v>
      </c>
    </row>
    <row r="7618" spans="2:3" x14ac:dyDescent="0.25">
      <c r="B7618" s="2" t="s">
        <v>7887</v>
      </c>
      <c r="C7618" s="4">
        <v>2988.9134000000004</v>
      </c>
    </row>
    <row r="7619" spans="2:3" x14ac:dyDescent="0.25">
      <c r="B7619" s="2" t="s">
        <v>7888</v>
      </c>
      <c r="C7619" s="4">
        <v>2985.4641000000001</v>
      </c>
    </row>
    <row r="7620" spans="2:3" x14ac:dyDescent="0.25">
      <c r="B7620" s="2" t="s">
        <v>7889</v>
      </c>
      <c r="C7620" s="4">
        <v>2977.2725</v>
      </c>
    </row>
    <row r="7621" spans="2:3" x14ac:dyDescent="0.25">
      <c r="B7621" s="2" t="s">
        <v>7890</v>
      </c>
      <c r="C7621" s="4">
        <v>2976.0484000000001</v>
      </c>
    </row>
    <row r="7622" spans="2:3" x14ac:dyDescent="0.25">
      <c r="B7622" s="2" t="s">
        <v>7891</v>
      </c>
      <c r="C7622" s="4">
        <v>2975.9391000000001</v>
      </c>
    </row>
    <row r="7623" spans="2:3" x14ac:dyDescent="0.25">
      <c r="B7623" s="2" t="s">
        <v>7892</v>
      </c>
      <c r="C7623" s="4">
        <v>2971.5629000000004</v>
      </c>
    </row>
    <row r="7624" spans="2:3" x14ac:dyDescent="0.25">
      <c r="B7624" s="2" t="s">
        <v>7893</v>
      </c>
      <c r="C7624" s="4">
        <v>2971.1326000000004</v>
      </c>
    </row>
    <row r="7625" spans="2:3" x14ac:dyDescent="0.25">
      <c r="B7625" s="2" t="s">
        <v>7894</v>
      </c>
      <c r="C7625" s="4">
        <v>2969.7406999999998</v>
      </c>
    </row>
    <row r="7626" spans="2:3" x14ac:dyDescent="0.25">
      <c r="B7626" s="2" t="s">
        <v>7895</v>
      </c>
      <c r="C7626" s="4">
        <v>2968.3622</v>
      </c>
    </row>
    <row r="7627" spans="2:3" x14ac:dyDescent="0.25">
      <c r="B7627" s="2" t="s">
        <v>7896</v>
      </c>
      <c r="C7627" s="4">
        <v>2967.6168000000002</v>
      </c>
    </row>
    <row r="7628" spans="2:3" x14ac:dyDescent="0.25">
      <c r="B7628" s="2" t="s">
        <v>7897</v>
      </c>
      <c r="C7628" s="4">
        <v>2966.8483999999999</v>
      </c>
    </row>
    <row r="7629" spans="2:3" x14ac:dyDescent="0.25">
      <c r="B7629" s="2" t="s">
        <v>7898</v>
      </c>
      <c r="C7629" s="4">
        <v>2965.9792000000002</v>
      </c>
    </row>
    <row r="7630" spans="2:3" x14ac:dyDescent="0.25">
      <c r="B7630" s="2" t="s">
        <v>1419</v>
      </c>
      <c r="C7630" s="4">
        <v>2962.8339999999998</v>
      </c>
    </row>
    <row r="7631" spans="2:3" x14ac:dyDescent="0.25">
      <c r="B7631" s="2" t="s">
        <v>7899</v>
      </c>
      <c r="C7631" s="4">
        <v>2962.0556000000001</v>
      </c>
    </row>
    <row r="7632" spans="2:3" x14ac:dyDescent="0.25">
      <c r="B7632" s="2" t="s">
        <v>7900</v>
      </c>
      <c r="C7632" s="4">
        <v>2961.7511</v>
      </c>
    </row>
    <row r="7633" spans="2:3" x14ac:dyDescent="0.25">
      <c r="B7633" s="2" t="s">
        <v>7901</v>
      </c>
      <c r="C7633" s="4">
        <v>2959.3872999999999</v>
      </c>
    </row>
    <row r="7634" spans="2:3" x14ac:dyDescent="0.25">
      <c r="B7634" s="2" t="s">
        <v>7902</v>
      </c>
      <c r="C7634" s="4">
        <v>2956.3614000000002</v>
      </c>
    </row>
    <row r="7635" spans="2:3" x14ac:dyDescent="0.25">
      <c r="B7635" s="2" t="s">
        <v>585</v>
      </c>
      <c r="C7635" s="4">
        <v>2953.7912000000001</v>
      </c>
    </row>
    <row r="7636" spans="2:3" x14ac:dyDescent="0.25">
      <c r="B7636" s="2" t="s">
        <v>7903</v>
      </c>
      <c r="C7636" s="4">
        <v>2953.7105000000001</v>
      </c>
    </row>
    <row r="7637" spans="2:3" x14ac:dyDescent="0.25">
      <c r="B7637" s="2" t="s">
        <v>7904</v>
      </c>
      <c r="C7637" s="4">
        <v>2948.1434000000004</v>
      </c>
    </row>
    <row r="7638" spans="2:3" x14ac:dyDescent="0.25">
      <c r="B7638" s="2" t="s">
        <v>7905</v>
      </c>
      <c r="C7638" s="4">
        <v>2947.337</v>
      </c>
    </row>
    <row r="7639" spans="2:3" x14ac:dyDescent="0.25">
      <c r="B7639" s="2" t="s">
        <v>7906</v>
      </c>
      <c r="C7639" s="4">
        <v>2945.8989000000001</v>
      </c>
    </row>
    <row r="7640" spans="2:3" x14ac:dyDescent="0.25">
      <c r="B7640" s="2" t="s">
        <v>7907</v>
      </c>
      <c r="C7640" s="4">
        <v>2945.8989000000001</v>
      </c>
    </row>
    <row r="7641" spans="2:3" x14ac:dyDescent="0.25">
      <c r="B7641" s="2" t="s">
        <v>7908</v>
      </c>
      <c r="C7641" s="4">
        <v>2945.7336</v>
      </c>
    </row>
    <row r="7642" spans="2:3" x14ac:dyDescent="0.25">
      <c r="B7642" s="2" t="s">
        <v>7909</v>
      </c>
      <c r="C7642" s="4">
        <v>2945.5481</v>
      </c>
    </row>
    <row r="7643" spans="2:3" x14ac:dyDescent="0.25">
      <c r="B7643" s="2" t="s">
        <v>7910</v>
      </c>
      <c r="C7643" s="4">
        <v>2945.1060000000002</v>
      </c>
    </row>
    <row r="7644" spans="2:3" x14ac:dyDescent="0.25">
      <c r="B7644" s="2" t="s">
        <v>7911</v>
      </c>
      <c r="C7644" s="4">
        <v>2945.1060000000002</v>
      </c>
    </row>
    <row r="7645" spans="2:3" x14ac:dyDescent="0.25">
      <c r="B7645" s="2" t="s">
        <v>7912</v>
      </c>
      <c r="C7645" s="4">
        <v>2945.1060000000002</v>
      </c>
    </row>
    <row r="7646" spans="2:3" x14ac:dyDescent="0.25">
      <c r="B7646" s="2" t="s">
        <v>7913</v>
      </c>
      <c r="C7646" s="4">
        <v>2945.1060000000002</v>
      </c>
    </row>
    <row r="7647" spans="2:3" x14ac:dyDescent="0.25">
      <c r="B7647" s="2" t="s">
        <v>7914</v>
      </c>
      <c r="C7647" s="4">
        <v>2944.9236000000001</v>
      </c>
    </row>
    <row r="7648" spans="2:3" x14ac:dyDescent="0.25">
      <c r="B7648" s="2" t="s">
        <v>7915</v>
      </c>
      <c r="C7648" s="4">
        <v>2944.4607000000001</v>
      </c>
    </row>
    <row r="7649" spans="2:3" x14ac:dyDescent="0.25">
      <c r="B7649" s="2" t="s">
        <v>7916</v>
      </c>
      <c r="C7649" s="4">
        <v>2942.8602000000001</v>
      </c>
    </row>
    <row r="7650" spans="2:3" x14ac:dyDescent="0.25">
      <c r="B7650" s="2" t="s">
        <v>7917</v>
      </c>
      <c r="C7650" s="4">
        <v>2939.4861999999998</v>
      </c>
    </row>
    <row r="7651" spans="2:3" x14ac:dyDescent="0.25">
      <c r="B7651" s="2" t="s">
        <v>7918</v>
      </c>
      <c r="C7651" s="4">
        <v>2934.4545000000003</v>
      </c>
    </row>
    <row r="7652" spans="2:3" x14ac:dyDescent="0.25">
      <c r="B7652" s="2" t="s">
        <v>2029</v>
      </c>
      <c r="C7652" s="4">
        <v>2931.86</v>
      </c>
    </row>
    <row r="7653" spans="2:3" x14ac:dyDescent="0.25">
      <c r="B7653" s="2" t="s">
        <v>7919</v>
      </c>
      <c r="C7653" s="4">
        <v>2925.4332999999997</v>
      </c>
    </row>
    <row r="7654" spans="2:3" x14ac:dyDescent="0.25">
      <c r="B7654" s="2" t="s">
        <v>7920</v>
      </c>
      <c r="C7654" s="4">
        <v>2924.9321</v>
      </c>
    </row>
    <row r="7655" spans="2:3" x14ac:dyDescent="0.25">
      <c r="B7655" s="2" t="s">
        <v>1698</v>
      </c>
      <c r="C7655" s="4">
        <v>2924.7983999999997</v>
      </c>
    </row>
    <row r="7656" spans="2:3" x14ac:dyDescent="0.25">
      <c r="B7656" s="2" t="s">
        <v>7921</v>
      </c>
      <c r="C7656" s="4">
        <v>2924.7881000000002</v>
      </c>
    </row>
    <row r="7657" spans="2:3" x14ac:dyDescent="0.25">
      <c r="B7657" s="2" t="s">
        <v>7922</v>
      </c>
      <c r="C7657" s="4">
        <v>2923.9952000000003</v>
      </c>
    </row>
    <row r="7658" spans="2:3" x14ac:dyDescent="0.25">
      <c r="B7658" s="2" t="s">
        <v>7923</v>
      </c>
      <c r="C7658" s="4">
        <v>2922.4133999999999</v>
      </c>
    </row>
    <row r="7659" spans="2:3" x14ac:dyDescent="0.25">
      <c r="B7659" s="2" t="s">
        <v>7924</v>
      </c>
      <c r="C7659" s="4">
        <v>2922.4133999999999</v>
      </c>
    </row>
    <row r="7660" spans="2:3" x14ac:dyDescent="0.25">
      <c r="B7660" s="2" t="s">
        <v>7925</v>
      </c>
      <c r="C7660" s="4">
        <v>2921.8930000000005</v>
      </c>
    </row>
    <row r="7661" spans="2:3" x14ac:dyDescent="0.25">
      <c r="B7661" s="2" t="s">
        <v>7926</v>
      </c>
      <c r="C7661" s="4">
        <v>2917.5825</v>
      </c>
    </row>
    <row r="7662" spans="2:3" x14ac:dyDescent="0.25">
      <c r="B7662" s="2" t="s">
        <v>7927</v>
      </c>
      <c r="C7662" s="4">
        <v>2916.2116000000001</v>
      </c>
    </row>
    <row r="7663" spans="2:3" x14ac:dyDescent="0.25">
      <c r="B7663" s="2" t="s">
        <v>7928</v>
      </c>
      <c r="C7663" s="4">
        <v>2915.9783000000002</v>
      </c>
    </row>
    <row r="7664" spans="2:3" x14ac:dyDescent="0.25">
      <c r="B7664" s="2" t="s">
        <v>7929</v>
      </c>
      <c r="C7664" s="4">
        <v>2914.3850000000002</v>
      </c>
    </row>
    <row r="7665" spans="2:3" x14ac:dyDescent="0.25">
      <c r="B7665" s="2" t="s">
        <v>7930</v>
      </c>
      <c r="C7665" s="4">
        <v>2913.9598999999998</v>
      </c>
    </row>
    <row r="7666" spans="2:3" x14ac:dyDescent="0.25">
      <c r="B7666" s="2" t="s">
        <v>7931</v>
      </c>
      <c r="C7666" s="4">
        <v>2913.2650000000003</v>
      </c>
    </row>
    <row r="7667" spans="2:3" x14ac:dyDescent="0.25">
      <c r="B7667" s="2" t="s">
        <v>7932</v>
      </c>
      <c r="C7667" s="4">
        <v>2912.9304000000002</v>
      </c>
    </row>
    <row r="7668" spans="2:3" x14ac:dyDescent="0.25">
      <c r="B7668" s="2" t="s">
        <v>7933</v>
      </c>
      <c r="C7668" s="4">
        <v>2910.4686999999999</v>
      </c>
    </row>
    <row r="7669" spans="2:3" x14ac:dyDescent="0.25">
      <c r="B7669" s="2" t="s">
        <v>7934</v>
      </c>
      <c r="C7669" s="4">
        <v>2910.1842000000001</v>
      </c>
    </row>
    <row r="7670" spans="2:3" x14ac:dyDescent="0.25">
      <c r="B7670" s="2" t="s">
        <v>7935</v>
      </c>
      <c r="C7670" s="4">
        <v>2908.8756999999996</v>
      </c>
    </row>
    <row r="7671" spans="2:3" x14ac:dyDescent="0.25">
      <c r="B7671" s="2" t="s">
        <v>7936</v>
      </c>
      <c r="C7671" s="4">
        <v>2908.2444</v>
      </c>
    </row>
    <row r="7672" spans="2:3" x14ac:dyDescent="0.25">
      <c r="B7672" s="2" t="s">
        <v>7937</v>
      </c>
      <c r="C7672" s="4">
        <v>2904.1898000000001</v>
      </c>
    </row>
    <row r="7673" spans="2:3" x14ac:dyDescent="0.25">
      <c r="B7673" s="2" t="s">
        <v>7938</v>
      </c>
      <c r="C7673" s="4">
        <v>2902.0915</v>
      </c>
    </row>
    <row r="7674" spans="2:3" x14ac:dyDescent="0.25">
      <c r="B7674" s="2" t="s">
        <v>7939</v>
      </c>
      <c r="C7674" s="4">
        <v>2901.5421999999999</v>
      </c>
    </row>
    <row r="7675" spans="2:3" x14ac:dyDescent="0.25">
      <c r="B7675" s="2" t="s">
        <v>7940</v>
      </c>
      <c r="C7675" s="4">
        <v>2900.4822000000004</v>
      </c>
    </row>
    <row r="7676" spans="2:3" x14ac:dyDescent="0.25">
      <c r="B7676" s="2" t="s">
        <v>7941</v>
      </c>
      <c r="C7676" s="4">
        <v>2897.8622</v>
      </c>
    </row>
    <row r="7677" spans="2:3" x14ac:dyDescent="0.25">
      <c r="B7677" s="2" t="s">
        <v>7942</v>
      </c>
      <c r="C7677" s="4">
        <v>2892.6971000000003</v>
      </c>
    </row>
    <row r="7678" spans="2:3" x14ac:dyDescent="0.25">
      <c r="B7678" s="2" t="s">
        <v>7943</v>
      </c>
      <c r="C7678" s="4">
        <v>2886.7419</v>
      </c>
    </row>
    <row r="7679" spans="2:3" x14ac:dyDescent="0.25">
      <c r="B7679" s="2" t="s">
        <v>2682</v>
      </c>
      <c r="C7679" s="4">
        <v>2886.3548000000001</v>
      </c>
    </row>
    <row r="7680" spans="2:3" x14ac:dyDescent="0.25">
      <c r="B7680" s="2" t="s">
        <v>7944</v>
      </c>
      <c r="C7680" s="4">
        <v>2886.0801999999999</v>
      </c>
    </row>
    <row r="7681" spans="2:3" x14ac:dyDescent="0.25">
      <c r="B7681" s="2" t="s">
        <v>7945</v>
      </c>
      <c r="C7681" s="4">
        <v>2883.7743999999998</v>
      </c>
    </row>
    <row r="7682" spans="2:3" x14ac:dyDescent="0.25">
      <c r="B7682" s="2" t="s">
        <v>7946</v>
      </c>
      <c r="C7682" s="4">
        <v>2883.4094</v>
      </c>
    </row>
    <row r="7683" spans="2:3" x14ac:dyDescent="0.25">
      <c r="B7683" s="2" t="s">
        <v>7947</v>
      </c>
      <c r="C7683" s="4">
        <v>2882.5991000000004</v>
      </c>
    </row>
    <row r="7684" spans="2:3" x14ac:dyDescent="0.25">
      <c r="B7684" s="2" t="s">
        <v>7948</v>
      </c>
      <c r="C7684" s="4">
        <v>2881.6259</v>
      </c>
    </row>
    <row r="7685" spans="2:3" x14ac:dyDescent="0.25">
      <c r="B7685" s="2" t="s">
        <v>7949</v>
      </c>
      <c r="C7685" s="4">
        <v>2880.9807000000001</v>
      </c>
    </row>
    <row r="7686" spans="2:3" x14ac:dyDescent="0.25">
      <c r="B7686" s="2" t="s">
        <v>7950</v>
      </c>
      <c r="C7686" s="4">
        <v>2880.0392000000002</v>
      </c>
    </row>
    <row r="7687" spans="2:3" x14ac:dyDescent="0.25">
      <c r="B7687" s="2" t="s">
        <v>7951</v>
      </c>
      <c r="C7687" s="4">
        <v>2879.8730999999998</v>
      </c>
    </row>
    <row r="7688" spans="2:3" x14ac:dyDescent="0.25">
      <c r="B7688" s="2" t="s">
        <v>7952</v>
      </c>
      <c r="C7688" s="4">
        <v>2878.7258000000002</v>
      </c>
    </row>
    <row r="7689" spans="2:3" x14ac:dyDescent="0.25">
      <c r="B7689" s="2" t="s">
        <v>7953</v>
      </c>
      <c r="C7689" s="4">
        <v>2874.8667999999998</v>
      </c>
    </row>
    <row r="7690" spans="2:3" x14ac:dyDescent="0.25">
      <c r="B7690" s="2" t="s">
        <v>7954</v>
      </c>
      <c r="C7690" s="4">
        <v>2874.2028000000005</v>
      </c>
    </row>
    <row r="7691" spans="2:3" x14ac:dyDescent="0.25">
      <c r="B7691" s="2" t="s">
        <v>7955</v>
      </c>
      <c r="C7691" s="4">
        <v>2873.8144000000002</v>
      </c>
    </row>
    <row r="7692" spans="2:3" x14ac:dyDescent="0.25">
      <c r="B7692" s="2" t="s">
        <v>7956</v>
      </c>
      <c r="C7692" s="4">
        <v>2873.7397000000001</v>
      </c>
    </row>
    <row r="7693" spans="2:3" x14ac:dyDescent="0.25">
      <c r="B7693" s="2" t="s">
        <v>7957</v>
      </c>
      <c r="C7693" s="4">
        <v>2872.9977999999996</v>
      </c>
    </row>
    <row r="7694" spans="2:3" x14ac:dyDescent="0.25">
      <c r="B7694" s="2" t="s">
        <v>7958</v>
      </c>
      <c r="C7694" s="4">
        <v>2870.5695999999998</v>
      </c>
    </row>
    <row r="7695" spans="2:3" x14ac:dyDescent="0.25">
      <c r="B7695" s="2" t="s">
        <v>7959</v>
      </c>
      <c r="C7695" s="4">
        <v>2870.3593999999998</v>
      </c>
    </row>
    <row r="7696" spans="2:3" x14ac:dyDescent="0.25">
      <c r="B7696" s="2" t="s">
        <v>7960</v>
      </c>
      <c r="C7696" s="4">
        <v>2869.5432999999998</v>
      </c>
    </row>
    <row r="7697" spans="2:3" x14ac:dyDescent="0.25">
      <c r="B7697" s="2" t="s">
        <v>7961</v>
      </c>
      <c r="C7697" s="4">
        <v>2868.0186000000003</v>
      </c>
    </row>
    <row r="7698" spans="2:3" x14ac:dyDescent="0.25">
      <c r="B7698" s="2" t="s">
        <v>7962</v>
      </c>
      <c r="C7698" s="4">
        <v>2868.0186000000003</v>
      </c>
    </row>
    <row r="7699" spans="2:3" x14ac:dyDescent="0.25">
      <c r="B7699" s="2" t="s">
        <v>2689</v>
      </c>
      <c r="C7699" s="4">
        <v>2866.8434999999999</v>
      </c>
    </row>
    <row r="7700" spans="2:3" x14ac:dyDescent="0.25">
      <c r="B7700" s="2" t="s">
        <v>7963</v>
      </c>
      <c r="C7700" s="4">
        <v>2865.9661000000001</v>
      </c>
    </row>
    <row r="7701" spans="2:3" x14ac:dyDescent="0.25">
      <c r="B7701" s="2" t="s">
        <v>7964</v>
      </c>
      <c r="C7701" s="4">
        <v>2865.7716</v>
      </c>
    </row>
    <row r="7702" spans="2:3" x14ac:dyDescent="0.25">
      <c r="B7702" s="2" t="s">
        <v>7965</v>
      </c>
      <c r="C7702" s="4">
        <v>2865.7417</v>
      </c>
    </row>
    <row r="7703" spans="2:3" x14ac:dyDescent="0.25">
      <c r="B7703" s="2" t="s">
        <v>7966</v>
      </c>
      <c r="C7703" s="4">
        <v>2865.6071999999999</v>
      </c>
    </row>
    <row r="7704" spans="2:3" x14ac:dyDescent="0.25">
      <c r="B7704" s="2" t="s">
        <v>7967</v>
      </c>
      <c r="C7704" s="4">
        <v>2863.8614000000002</v>
      </c>
    </row>
    <row r="7705" spans="2:3" x14ac:dyDescent="0.25">
      <c r="B7705" s="2" t="s">
        <v>7968</v>
      </c>
      <c r="C7705" s="4">
        <v>2863.5417000000002</v>
      </c>
    </row>
    <row r="7706" spans="2:3" x14ac:dyDescent="0.25">
      <c r="B7706" s="2" t="s">
        <v>7969</v>
      </c>
      <c r="C7706" s="4">
        <v>2860.6911</v>
      </c>
    </row>
    <row r="7707" spans="2:3" x14ac:dyDescent="0.25">
      <c r="B7707" s="2" t="s">
        <v>7970</v>
      </c>
      <c r="C7707" s="4">
        <v>2860.6911</v>
      </c>
    </row>
    <row r="7708" spans="2:3" x14ac:dyDescent="0.25">
      <c r="B7708" s="2" t="s">
        <v>7971</v>
      </c>
      <c r="C7708" s="4">
        <v>2860.6315000000004</v>
      </c>
    </row>
    <row r="7709" spans="2:3" x14ac:dyDescent="0.25">
      <c r="B7709" s="2" t="s">
        <v>7972</v>
      </c>
      <c r="C7709" s="4">
        <v>2859.3561000000004</v>
      </c>
    </row>
    <row r="7710" spans="2:3" x14ac:dyDescent="0.25">
      <c r="B7710" s="2" t="s">
        <v>7973</v>
      </c>
      <c r="C7710" s="4">
        <v>2858.2937999999999</v>
      </c>
    </row>
    <row r="7711" spans="2:3" x14ac:dyDescent="0.25">
      <c r="B7711" s="2" t="s">
        <v>7974</v>
      </c>
      <c r="C7711" s="4">
        <v>2858.1009000000004</v>
      </c>
    </row>
    <row r="7712" spans="2:3" x14ac:dyDescent="0.25">
      <c r="B7712" s="2" t="s">
        <v>7975</v>
      </c>
      <c r="C7712" s="4">
        <v>2854.6496999999999</v>
      </c>
    </row>
    <row r="7713" spans="2:3" x14ac:dyDescent="0.25">
      <c r="B7713" s="2" t="s">
        <v>7976</v>
      </c>
      <c r="C7713" s="4">
        <v>2854.2003999999997</v>
      </c>
    </row>
    <row r="7714" spans="2:3" x14ac:dyDescent="0.25">
      <c r="B7714" s="2" t="s">
        <v>7977</v>
      </c>
      <c r="C7714" s="4">
        <v>2853.2730000000001</v>
      </c>
    </row>
    <row r="7715" spans="2:3" x14ac:dyDescent="0.25">
      <c r="B7715" s="2" t="s">
        <v>7978</v>
      </c>
      <c r="C7715" s="4">
        <v>2851.8714</v>
      </c>
    </row>
    <row r="7716" spans="2:3" x14ac:dyDescent="0.25">
      <c r="B7716" s="2" t="s">
        <v>7979</v>
      </c>
      <c r="C7716" s="4">
        <v>2851.8714</v>
      </c>
    </row>
    <row r="7717" spans="2:3" x14ac:dyDescent="0.25">
      <c r="B7717" s="2" t="s">
        <v>7980</v>
      </c>
      <c r="C7717" s="4">
        <v>2851.8714</v>
      </c>
    </row>
    <row r="7718" spans="2:3" x14ac:dyDescent="0.25">
      <c r="B7718" s="2" t="s">
        <v>7981</v>
      </c>
      <c r="C7718" s="4">
        <v>2851.8714</v>
      </c>
    </row>
    <row r="7719" spans="2:3" x14ac:dyDescent="0.25">
      <c r="B7719" s="2" t="s">
        <v>7982</v>
      </c>
      <c r="C7719" s="4">
        <v>2851.8714</v>
      </c>
    </row>
    <row r="7720" spans="2:3" x14ac:dyDescent="0.25">
      <c r="B7720" s="2" t="s">
        <v>7983</v>
      </c>
      <c r="C7720" s="4">
        <v>2851.8714</v>
      </c>
    </row>
    <row r="7721" spans="2:3" x14ac:dyDescent="0.25">
      <c r="B7721" s="2" t="s">
        <v>7984</v>
      </c>
      <c r="C7721" s="4">
        <v>2847.2782000000007</v>
      </c>
    </row>
    <row r="7722" spans="2:3" x14ac:dyDescent="0.25">
      <c r="B7722" s="2" t="s">
        <v>7985</v>
      </c>
      <c r="C7722" s="4">
        <v>2845.0562</v>
      </c>
    </row>
    <row r="7723" spans="2:3" x14ac:dyDescent="0.25">
      <c r="B7723" s="2" t="s">
        <v>7986</v>
      </c>
      <c r="C7723" s="4">
        <v>2844.2960000000003</v>
      </c>
    </row>
    <row r="7724" spans="2:3" x14ac:dyDescent="0.25">
      <c r="B7724" s="2" t="s">
        <v>7987</v>
      </c>
      <c r="C7724" s="4">
        <v>2842.0304000000001</v>
      </c>
    </row>
    <row r="7725" spans="2:3" x14ac:dyDescent="0.25">
      <c r="B7725" s="2" t="s">
        <v>1216</v>
      </c>
      <c r="C7725" s="4">
        <v>2834.6431000000002</v>
      </c>
    </row>
    <row r="7726" spans="2:3" x14ac:dyDescent="0.25">
      <c r="B7726" s="2" t="s">
        <v>7988</v>
      </c>
      <c r="C7726" s="4">
        <v>2833.8998000000001</v>
      </c>
    </row>
    <row r="7727" spans="2:3" x14ac:dyDescent="0.25">
      <c r="B7727" s="2" t="s">
        <v>7989</v>
      </c>
      <c r="C7727" s="4">
        <v>2831.8163999999997</v>
      </c>
    </row>
    <row r="7728" spans="2:3" x14ac:dyDescent="0.25">
      <c r="B7728" s="2" t="s">
        <v>7990</v>
      </c>
      <c r="C7728" s="4">
        <v>2831.5137000000004</v>
      </c>
    </row>
    <row r="7729" spans="2:3" x14ac:dyDescent="0.25">
      <c r="B7729" s="2" t="s">
        <v>7991</v>
      </c>
      <c r="C7729" s="4">
        <v>2830.9557</v>
      </c>
    </row>
    <row r="7730" spans="2:3" x14ac:dyDescent="0.25">
      <c r="B7730" s="2" t="s">
        <v>7992</v>
      </c>
      <c r="C7730" s="4">
        <v>2830.9557</v>
      </c>
    </row>
    <row r="7731" spans="2:3" x14ac:dyDescent="0.25">
      <c r="B7731" s="2" t="s">
        <v>7993</v>
      </c>
      <c r="C7731" s="4">
        <v>2829.8645999999999</v>
      </c>
    </row>
    <row r="7732" spans="2:3" x14ac:dyDescent="0.25">
      <c r="B7732" s="2" t="s">
        <v>7994</v>
      </c>
      <c r="C7732" s="4">
        <v>2829.8645999999999</v>
      </c>
    </row>
    <row r="7733" spans="2:3" x14ac:dyDescent="0.25">
      <c r="B7733" s="2" t="s">
        <v>7995</v>
      </c>
      <c r="C7733" s="4">
        <v>2829.8645999999999</v>
      </c>
    </row>
    <row r="7734" spans="2:3" x14ac:dyDescent="0.25">
      <c r="B7734" s="2" t="s">
        <v>7996</v>
      </c>
      <c r="C7734" s="4">
        <v>2829.8645999999999</v>
      </c>
    </row>
    <row r="7735" spans="2:3" x14ac:dyDescent="0.25">
      <c r="B7735" s="2" t="s">
        <v>7997</v>
      </c>
      <c r="C7735" s="4">
        <v>2829.8645999999999</v>
      </c>
    </row>
    <row r="7736" spans="2:3" x14ac:dyDescent="0.25">
      <c r="B7736" s="2" t="s">
        <v>7998</v>
      </c>
      <c r="C7736" s="4">
        <v>2829.8645999999999</v>
      </c>
    </row>
    <row r="7737" spans="2:3" x14ac:dyDescent="0.25">
      <c r="B7737" s="2" t="s">
        <v>7999</v>
      </c>
      <c r="C7737" s="4">
        <v>2828.4670999999998</v>
      </c>
    </row>
    <row r="7738" spans="2:3" x14ac:dyDescent="0.25">
      <c r="B7738" s="2" t="s">
        <v>8000</v>
      </c>
      <c r="C7738" s="4">
        <v>2826.2692999999999</v>
      </c>
    </row>
    <row r="7739" spans="2:3" x14ac:dyDescent="0.25">
      <c r="B7739" s="2" t="s">
        <v>8001</v>
      </c>
      <c r="C7739" s="4">
        <v>2820.4767999999999</v>
      </c>
    </row>
    <row r="7740" spans="2:3" x14ac:dyDescent="0.25">
      <c r="B7740" s="2" t="s">
        <v>8002</v>
      </c>
      <c r="C7740" s="4">
        <v>2818.3449000000005</v>
      </c>
    </row>
    <row r="7741" spans="2:3" x14ac:dyDescent="0.25">
      <c r="B7741" s="2" t="s">
        <v>8003</v>
      </c>
      <c r="C7741" s="4">
        <v>2815.6475000000005</v>
      </c>
    </row>
    <row r="7742" spans="2:3" x14ac:dyDescent="0.25">
      <c r="B7742" s="2" t="s">
        <v>8004</v>
      </c>
      <c r="C7742" s="4">
        <v>2815.4779000000003</v>
      </c>
    </row>
    <row r="7743" spans="2:3" x14ac:dyDescent="0.25">
      <c r="B7743" s="2" t="s">
        <v>8005</v>
      </c>
      <c r="C7743" s="4">
        <v>2815.2824999999998</v>
      </c>
    </row>
    <row r="7744" spans="2:3" x14ac:dyDescent="0.25">
      <c r="B7744" s="2" t="s">
        <v>8006</v>
      </c>
      <c r="C7744" s="4">
        <v>2815.2508000000003</v>
      </c>
    </row>
    <row r="7745" spans="2:3" x14ac:dyDescent="0.25">
      <c r="B7745" s="2" t="s">
        <v>8007</v>
      </c>
      <c r="C7745" s="4">
        <v>2815.0231999999996</v>
      </c>
    </row>
    <row r="7746" spans="2:3" x14ac:dyDescent="0.25">
      <c r="B7746" s="2" t="s">
        <v>8008</v>
      </c>
      <c r="C7746" s="4">
        <v>2813.9515999999999</v>
      </c>
    </row>
    <row r="7747" spans="2:3" x14ac:dyDescent="0.25">
      <c r="B7747" s="2" t="s">
        <v>8009</v>
      </c>
      <c r="C7747" s="4">
        <v>2813.9515999999999</v>
      </c>
    </row>
    <row r="7748" spans="2:3" x14ac:dyDescent="0.25">
      <c r="B7748" s="2" t="s">
        <v>8010</v>
      </c>
      <c r="C7748" s="4">
        <v>2813.9515999999999</v>
      </c>
    </row>
    <row r="7749" spans="2:3" x14ac:dyDescent="0.25">
      <c r="B7749" s="2" t="s">
        <v>8011</v>
      </c>
      <c r="C7749" s="4">
        <v>2813.9515999999999</v>
      </c>
    </row>
    <row r="7750" spans="2:3" x14ac:dyDescent="0.25">
      <c r="B7750" s="2" t="s">
        <v>1618</v>
      </c>
      <c r="C7750" s="4">
        <v>2813.9515999999999</v>
      </c>
    </row>
    <row r="7751" spans="2:3" x14ac:dyDescent="0.25">
      <c r="B7751" s="2" t="s">
        <v>8012</v>
      </c>
      <c r="C7751" s="4">
        <v>2813.9515999999999</v>
      </c>
    </row>
    <row r="7752" spans="2:3" x14ac:dyDescent="0.25">
      <c r="B7752" s="2" t="s">
        <v>8013</v>
      </c>
      <c r="C7752" s="4">
        <v>2813.9515999999999</v>
      </c>
    </row>
    <row r="7753" spans="2:3" x14ac:dyDescent="0.25">
      <c r="B7753" s="2" t="s">
        <v>8014</v>
      </c>
      <c r="C7753" s="4">
        <v>2813.9515999999999</v>
      </c>
    </row>
    <row r="7754" spans="2:3" x14ac:dyDescent="0.25">
      <c r="B7754" s="2" t="s">
        <v>8015</v>
      </c>
      <c r="C7754" s="4">
        <v>2813.9515999999999</v>
      </c>
    </row>
    <row r="7755" spans="2:3" x14ac:dyDescent="0.25">
      <c r="B7755" s="2" t="s">
        <v>644</v>
      </c>
      <c r="C7755" s="4">
        <v>2813.9515999999999</v>
      </c>
    </row>
    <row r="7756" spans="2:3" x14ac:dyDescent="0.25">
      <c r="B7756" s="2" t="s">
        <v>8016</v>
      </c>
      <c r="C7756" s="4">
        <v>2813.6621</v>
      </c>
    </row>
    <row r="7757" spans="2:3" x14ac:dyDescent="0.25">
      <c r="B7757" s="2" t="s">
        <v>8017</v>
      </c>
      <c r="C7757" s="4">
        <v>2809.6517000000003</v>
      </c>
    </row>
    <row r="7758" spans="2:3" x14ac:dyDescent="0.25">
      <c r="B7758" s="2" t="s">
        <v>8018</v>
      </c>
      <c r="C7758" s="4">
        <v>2809.0520000000001</v>
      </c>
    </row>
    <row r="7759" spans="2:3" x14ac:dyDescent="0.25">
      <c r="B7759" s="2" t="s">
        <v>8019</v>
      </c>
      <c r="C7759" s="4">
        <v>2809.0520000000001</v>
      </c>
    </row>
    <row r="7760" spans="2:3" x14ac:dyDescent="0.25">
      <c r="B7760" s="2" t="s">
        <v>8020</v>
      </c>
      <c r="C7760" s="4">
        <v>2806.2568000000001</v>
      </c>
    </row>
    <row r="7761" spans="2:3" x14ac:dyDescent="0.25">
      <c r="B7761" s="2" t="s">
        <v>8021</v>
      </c>
      <c r="C7761" s="4">
        <v>2805.0426000000002</v>
      </c>
    </row>
    <row r="7762" spans="2:3" x14ac:dyDescent="0.25">
      <c r="B7762" s="2" t="s">
        <v>8022</v>
      </c>
      <c r="C7762" s="4">
        <v>2802.4755</v>
      </c>
    </row>
    <row r="7763" spans="2:3" x14ac:dyDescent="0.25">
      <c r="B7763" s="2" t="s">
        <v>973</v>
      </c>
      <c r="C7763" s="4">
        <v>2802.4124999999999</v>
      </c>
    </row>
    <row r="7764" spans="2:3" x14ac:dyDescent="0.25">
      <c r="B7764" s="2" t="s">
        <v>8023</v>
      </c>
      <c r="C7764" s="4">
        <v>2797.3692000000001</v>
      </c>
    </row>
    <row r="7765" spans="2:3" x14ac:dyDescent="0.25">
      <c r="B7765" s="2" t="s">
        <v>8024</v>
      </c>
      <c r="C7765" s="4">
        <v>2796.1819</v>
      </c>
    </row>
    <row r="7766" spans="2:3" x14ac:dyDescent="0.25">
      <c r="B7766" s="2" t="s">
        <v>8025</v>
      </c>
      <c r="C7766" s="4">
        <v>2795.8838999999998</v>
      </c>
    </row>
    <row r="7767" spans="2:3" x14ac:dyDescent="0.25">
      <c r="B7767" s="2" t="s">
        <v>8026</v>
      </c>
      <c r="C7767" s="4">
        <v>2795.7604000000001</v>
      </c>
    </row>
    <row r="7768" spans="2:3" x14ac:dyDescent="0.25">
      <c r="B7768" s="2" t="s">
        <v>8027</v>
      </c>
      <c r="C7768" s="4">
        <v>2793.7764999999999</v>
      </c>
    </row>
    <row r="7769" spans="2:3" x14ac:dyDescent="0.25">
      <c r="B7769" s="2" t="s">
        <v>8028</v>
      </c>
      <c r="C7769" s="4">
        <v>2793.3458000000001</v>
      </c>
    </row>
    <row r="7770" spans="2:3" x14ac:dyDescent="0.25">
      <c r="B7770" s="2" t="s">
        <v>2445</v>
      </c>
      <c r="C7770" s="4">
        <v>2792.9481999999998</v>
      </c>
    </row>
    <row r="7771" spans="2:3" x14ac:dyDescent="0.25">
      <c r="B7771" s="2" t="s">
        <v>8029</v>
      </c>
      <c r="C7771" s="4">
        <v>2792.5730000000003</v>
      </c>
    </row>
    <row r="7772" spans="2:3" x14ac:dyDescent="0.25">
      <c r="B7772" s="2" t="s">
        <v>8030</v>
      </c>
      <c r="C7772" s="4">
        <v>2790.7236000000003</v>
      </c>
    </row>
    <row r="7773" spans="2:3" x14ac:dyDescent="0.25">
      <c r="B7773" s="2" t="s">
        <v>8031</v>
      </c>
      <c r="C7773" s="4">
        <v>2788.1595000000002</v>
      </c>
    </row>
    <row r="7774" spans="2:3" x14ac:dyDescent="0.25">
      <c r="B7774" s="2" t="s">
        <v>8032</v>
      </c>
      <c r="C7774" s="4">
        <v>2788.1595000000002</v>
      </c>
    </row>
    <row r="7775" spans="2:3" x14ac:dyDescent="0.25">
      <c r="B7775" s="2" t="s">
        <v>8033</v>
      </c>
      <c r="C7775" s="4">
        <v>2788.1595000000002</v>
      </c>
    </row>
    <row r="7776" spans="2:3" x14ac:dyDescent="0.25">
      <c r="B7776" s="2" t="s">
        <v>8034</v>
      </c>
      <c r="C7776" s="4">
        <v>2788.0959000000003</v>
      </c>
    </row>
    <row r="7777" spans="2:3" x14ac:dyDescent="0.25">
      <c r="B7777" s="2" t="s">
        <v>8035</v>
      </c>
      <c r="C7777" s="4">
        <v>2786.1165000000001</v>
      </c>
    </row>
    <row r="7778" spans="2:3" x14ac:dyDescent="0.25">
      <c r="B7778" s="2" t="s">
        <v>8036</v>
      </c>
      <c r="C7778" s="4">
        <v>2785.1432</v>
      </c>
    </row>
    <row r="7779" spans="2:3" x14ac:dyDescent="0.25">
      <c r="B7779" s="2" t="s">
        <v>8037</v>
      </c>
      <c r="C7779" s="4">
        <v>2783.8683999999998</v>
      </c>
    </row>
    <row r="7780" spans="2:3" x14ac:dyDescent="0.25">
      <c r="B7780" s="2" t="s">
        <v>1134</v>
      </c>
      <c r="C7780" s="4">
        <v>2778.9765000000002</v>
      </c>
    </row>
    <row r="7781" spans="2:3" x14ac:dyDescent="0.25">
      <c r="B7781" s="2" t="s">
        <v>8038</v>
      </c>
      <c r="C7781" s="4">
        <v>2778.0902999999998</v>
      </c>
    </row>
    <row r="7782" spans="2:3" x14ac:dyDescent="0.25">
      <c r="B7782" s="2" t="s">
        <v>8039</v>
      </c>
      <c r="C7782" s="4">
        <v>2774.5232000000001</v>
      </c>
    </row>
    <row r="7783" spans="2:3" x14ac:dyDescent="0.25">
      <c r="B7783" s="2" t="s">
        <v>1592</v>
      </c>
      <c r="C7783" s="4">
        <v>2773.6907999999999</v>
      </c>
    </row>
    <row r="7784" spans="2:3" x14ac:dyDescent="0.25">
      <c r="B7784" s="2" t="s">
        <v>614</v>
      </c>
      <c r="C7784" s="4">
        <v>2773.6907999999999</v>
      </c>
    </row>
    <row r="7785" spans="2:3" x14ac:dyDescent="0.25">
      <c r="B7785" s="2" t="s">
        <v>8040</v>
      </c>
      <c r="C7785" s="4">
        <v>2773.4542999999999</v>
      </c>
    </row>
    <row r="7786" spans="2:3" x14ac:dyDescent="0.25">
      <c r="B7786" s="2" t="s">
        <v>8041</v>
      </c>
      <c r="C7786" s="4">
        <v>2772.2689</v>
      </c>
    </row>
    <row r="7787" spans="2:3" x14ac:dyDescent="0.25">
      <c r="B7787" s="2" t="s">
        <v>8042</v>
      </c>
      <c r="C7787" s="4">
        <v>2771.2764000000002</v>
      </c>
    </row>
    <row r="7788" spans="2:3" x14ac:dyDescent="0.25">
      <c r="B7788" s="2" t="s">
        <v>8043</v>
      </c>
      <c r="C7788" s="4">
        <v>2769.6477</v>
      </c>
    </row>
    <row r="7789" spans="2:3" x14ac:dyDescent="0.25">
      <c r="B7789" s="2" t="s">
        <v>8044</v>
      </c>
      <c r="C7789" s="4">
        <v>2768.9357</v>
      </c>
    </row>
    <row r="7790" spans="2:3" x14ac:dyDescent="0.25">
      <c r="B7790" s="2" t="s">
        <v>8045</v>
      </c>
      <c r="C7790" s="4">
        <v>2767.0550000000003</v>
      </c>
    </row>
    <row r="7791" spans="2:3" x14ac:dyDescent="0.25">
      <c r="B7791" s="2" t="s">
        <v>8046</v>
      </c>
      <c r="C7791" s="4">
        <v>2766.4164000000001</v>
      </c>
    </row>
    <row r="7792" spans="2:3" x14ac:dyDescent="0.25">
      <c r="B7792" s="2" t="s">
        <v>8047</v>
      </c>
      <c r="C7792" s="4">
        <v>2765.6487000000002</v>
      </c>
    </row>
    <row r="7793" spans="2:3" x14ac:dyDescent="0.25">
      <c r="B7793" s="2" t="s">
        <v>8048</v>
      </c>
      <c r="C7793" s="4">
        <v>2760.0210000000002</v>
      </c>
    </row>
    <row r="7794" spans="2:3" x14ac:dyDescent="0.25">
      <c r="B7794" s="2" t="s">
        <v>8049</v>
      </c>
      <c r="C7794" s="4">
        <v>2759.8751999999999</v>
      </c>
    </row>
    <row r="7795" spans="2:3" x14ac:dyDescent="0.25">
      <c r="B7795" s="2" t="s">
        <v>8050</v>
      </c>
      <c r="C7795" s="4">
        <v>2758.6680999999999</v>
      </c>
    </row>
    <row r="7796" spans="2:3" x14ac:dyDescent="0.25">
      <c r="B7796" s="2" t="s">
        <v>8051</v>
      </c>
      <c r="C7796" s="4">
        <v>2758.1952000000001</v>
      </c>
    </row>
    <row r="7797" spans="2:3" x14ac:dyDescent="0.25">
      <c r="B7797" s="2" t="s">
        <v>8052</v>
      </c>
      <c r="C7797" s="4">
        <v>2757.4419000000003</v>
      </c>
    </row>
    <row r="7798" spans="2:3" x14ac:dyDescent="0.25">
      <c r="B7798" s="2" t="s">
        <v>8053</v>
      </c>
      <c r="C7798" s="4">
        <v>2754.2157000000002</v>
      </c>
    </row>
    <row r="7799" spans="2:3" x14ac:dyDescent="0.25">
      <c r="B7799" s="2" t="s">
        <v>8054</v>
      </c>
      <c r="C7799" s="4">
        <v>2751.1130000000003</v>
      </c>
    </row>
    <row r="7800" spans="2:3" x14ac:dyDescent="0.25">
      <c r="B7800" s="2" t="s">
        <v>8055</v>
      </c>
      <c r="C7800" s="4">
        <v>2749.7728000000002</v>
      </c>
    </row>
    <row r="7801" spans="2:3" x14ac:dyDescent="0.25">
      <c r="B7801" s="2" t="s">
        <v>8056</v>
      </c>
      <c r="C7801" s="4">
        <v>2748.7656000000002</v>
      </c>
    </row>
    <row r="7802" spans="2:3" x14ac:dyDescent="0.25">
      <c r="B7802" s="2" t="s">
        <v>8057</v>
      </c>
      <c r="C7802" s="4">
        <v>2748.7656000000002</v>
      </c>
    </row>
    <row r="7803" spans="2:3" x14ac:dyDescent="0.25">
      <c r="B7803" s="2" t="s">
        <v>8058</v>
      </c>
      <c r="C7803" s="4">
        <v>2748.7656000000002</v>
      </c>
    </row>
    <row r="7804" spans="2:3" x14ac:dyDescent="0.25">
      <c r="B7804" s="2" t="s">
        <v>8059</v>
      </c>
      <c r="C7804" s="4">
        <v>2748.7656000000002</v>
      </c>
    </row>
    <row r="7805" spans="2:3" x14ac:dyDescent="0.25">
      <c r="B7805" s="2" t="s">
        <v>8060</v>
      </c>
      <c r="C7805" s="4">
        <v>2744.7207000000003</v>
      </c>
    </row>
    <row r="7806" spans="2:3" x14ac:dyDescent="0.25">
      <c r="B7806" s="2" t="s">
        <v>8061</v>
      </c>
      <c r="C7806" s="4">
        <v>2743.1068</v>
      </c>
    </row>
    <row r="7807" spans="2:3" x14ac:dyDescent="0.25">
      <c r="B7807" s="2" t="s">
        <v>8062</v>
      </c>
      <c r="C7807" s="4">
        <v>2742.8343</v>
      </c>
    </row>
    <row r="7808" spans="2:3" x14ac:dyDescent="0.25">
      <c r="B7808" s="2" t="s">
        <v>8063</v>
      </c>
      <c r="C7808" s="4">
        <v>2738.7346000000002</v>
      </c>
    </row>
    <row r="7809" spans="2:3" x14ac:dyDescent="0.25">
      <c r="B7809" s="2" t="s">
        <v>8064</v>
      </c>
      <c r="C7809" s="4">
        <v>2736.7319000000002</v>
      </c>
    </row>
    <row r="7810" spans="2:3" x14ac:dyDescent="0.25">
      <c r="B7810" s="2" t="s">
        <v>8065</v>
      </c>
      <c r="C7810" s="4">
        <v>2728.0221000000001</v>
      </c>
    </row>
    <row r="7811" spans="2:3" x14ac:dyDescent="0.25">
      <c r="B7811" s="2" t="s">
        <v>8066</v>
      </c>
      <c r="C7811" s="4">
        <v>2726.0478000000003</v>
      </c>
    </row>
    <row r="7812" spans="2:3" x14ac:dyDescent="0.25">
      <c r="B7812" s="2" t="s">
        <v>8067</v>
      </c>
      <c r="C7812" s="4">
        <v>2718.6729999999998</v>
      </c>
    </row>
    <row r="7813" spans="2:3" x14ac:dyDescent="0.25">
      <c r="B7813" s="2" t="s">
        <v>8068</v>
      </c>
      <c r="C7813" s="4">
        <v>2718.6729999999998</v>
      </c>
    </row>
    <row r="7814" spans="2:3" x14ac:dyDescent="0.25">
      <c r="B7814" s="2" t="s">
        <v>8069</v>
      </c>
      <c r="C7814" s="4">
        <v>2717.6516999999999</v>
      </c>
    </row>
    <row r="7815" spans="2:3" x14ac:dyDescent="0.25">
      <c r="B7815" s="2" t="s">
        <v>8070</v>
      </c>
      <c r="C7815" s="4">
        <v>2714.9732999999997</v>
      </c>
    </row>
    <row r="7816" spans="2:3" x14ac:dyDescent="0.25">
      <c r="B7816" s="2" t="s">
        <v>8071</v>
      </c>
      <c r="C7816" s="4">
        <v>2714.8607000000002</v>
      </c>
    </row>
    <row r="7817" spans="2:3" x14ac:dyDescent="0.25">
      <c r="B7817" s="2" t="s">
        <v>8072</v>
      </c>
      <c r="C7817" s="4">
        <v>2714.6662999999999</v>
      </c>
    </row>
    <row r="7818" spans="2:3" x14ac:dyDescent="0.25">
      <c r="B7818" s="2" t="s">
        <v>8073</v>
      </c>
      <c r="C7818" s="4">
        <v>2714.6662999999999</v>
      </c>
    </row>
    <row r="7819" spans="2:3" x14ac:dyDescent="0.25">
      <c r="B7819" s="2" t="s">
        <v>8074</v>
      </c>
      <c r="C7819" s="4">
        <v>2713.0288</v>
      </c>
    </row>
    <row r="7820" spans="2:3" x14ac:dyDescent="0.25">
      <c r="B7820" s="2" t="s">
        <v>8075</v>
      </c>
      <c r="C7820" s="4">
        <v>2708.9971</v>
      </c>
    </row>
    <row r="7821" spans="2:3" x14ac:dyDescent="0.25">
      <c r="B7821" s="2" t="s">
        <v>8076</v>
      </c>
      <c r="C7821" s="4">
        <v>2707.3056000000001</v>
      </c>
    </row>
    <row r="7822" spans="2:3" x14ac:dyDescent="0.25">
      <c r="B7822" s="2" t="s">
        <v>8077</v>
      </c>
      <c r="C7822" s="4">
        <v>2707.3056000000001</v>
      </c>
    </row>
    <row r="7823" spans="2:3" x14ac:dyDescent="0.25">
      <c r="B7823" s="2" t="s">
        <v>8078</v>
      </c>
      <c r="C7823" s="4">
        <v>2705.6864</v>
      </c>
    </row>
    <row r="7824" spans="2:3" x14ac:dyDescent="0.25">
      <c r="B7824" s="2" t="s">
        <v>8079</v>
      </c>
      <c r="C7824" s="4">
        <v>2704.1239999999998</v>
      </c>
    </row>
    <row r="7825" spans="2:3" x14ac:dyDescent="0.25">
      <c r="B7825" s="2" t="s">
        <v>1800</v>
      </c>
      <c r="C7825" s="4">
        <v>2703.9471000000003</v>
      </c>
    </row>
    <row r="7826" spans="2:3" x14ac:dyDescent="0.25">
      <c r="B7826" s="2" t="s">
        <v>8080</v>
      </c>
      <c r="C7826" s="4">
        <v>2699.5133000000001</v>
      </c>
    </row>
    <row r="7827" spans="2:3" x14ac:dyDescent="0.25">
      <c r="B7827" s="2" t="s">
        <v>8081</v>
      </c>
      <c r="C7827" s="4">
        <v>2697.9913000000001</v>
      </c>
    </row>
    <row r="7828" spans="2:3" x14ac:dyDescent="0.25">
      <c r="B7828" s="2" t="s">
        <v>8082</v>
      </c>
      <c r="C7828" s="4">
        <v>2697.8150000000001</v>
      </c>
    </row>
    <row r="7829" spans="2:3" x14ac:dyDescent="0.25">
      <c r="B7829" s="2" t="s">
        <v>8083</v>
      </c>
      <c r="C7829" s="4">
        <v>2692.143</v>
      </c>
    </row>
    <row r="7830" spans="2:3" x14ac:dyDescent="0.25">
      <c r="B7830" s="2" t="s">
        <v>8084</v>
      </c>
      <c r="C7830" s="4">
        <v>2685.4019000000003</v>
      </c>
    </row>
    <row r="7831" spans="2:3" x14ac:dyDescent="0.25">
      <c r="B7831" s="2" t="s">
        <v>8085</v>
      </c>
      <c r="C7831" s="4">
        <v>2684.3411000000001</v>
      </c>
    </row>
    <row r="7832" spans="2:3" x14ac:dyDescent="0.25">
      <c r="B7832" s="2" t="s">
        <v>8086</v>
      </c>
      <c r="C7832" s="4">
        <v>2683.9248000000002</v>
      </c>
    </row>
    <row r="7833" spans="2:3" x14ac:dyDescent="0.25">
      <c r="B7833" s="2" t="s">
        <v>8087</v>
      </c>
      <c r="C7833" s="4">
        <v>2683.8474000000001</v>
      </c>
    </row>
    <row r="7834" spans="2:3" x14ac:dyDescent="0.25">
      <c r="B7834" s="2" t="s">
        <v>8088</v>
      </c>
      <c r="C7834" s="4">
        <v>2680.3630000000003</v>
      </c>
    </row>
    <row r="7835" spans="2:3" x14ac:dyDescent="0.25">
      <c r="B7835" s="2" t="s">
        <v>8089</v>
      </c>
      <c r="C7835" s="4">
        <v>2677.0482000000002</v>
      </c>
    </row>
    <row r="7836" spans="2:3" x14ac:dyDescent="0.25">
      <c r="B7836" s="2" t="s">
        <v>8090</v>
      </c>
      <c r="C7836" s="4">
        <v>2676.3745000000004</v>
      </c>
    </row>
    <row r="7837" spans="2:3" x14ac:dyDescent="0.25">
      <c r="B7837" s="2" t="s">
        <v>8091</v>
      </c>
      <c r="C7837" s="4">
        <v>2673.4994999999999</v>
      </c>
    </row>
    <row r="7838" spans="2:3" x14ac:dyDescent="0.25">
      <c r="B7838" s="2" t="s">
        <v>8092</v>
      </c>
      <c r="C7838" s="4">
        <v>2673.2357000000002</v>
      </c>
    </row>
    <row r="7839" spans="2:3" x14ac:dyDescent="0.25">
      <c r="B7839" s="2" t="s">
        <v>8093</v>
      </c>
      <c r="C7839" s="4">
        <v>2672.7269000000001</v>
      </c>
    </row>
    <row r="7840" spans="2:3" x14ac:dyDescent="0.25">
      <c r="B7840" s="2" t="s">
        <v>8094</v>
      </c>
      <c r="C7840" s="4">
        <v>2671.0533</v>
      </c>
    </row>
    <row r="7841" spans="2:3" x14ac:dyDescent="0.25">
      <c r="B7841" s="2" t="s">
        <v>8095</v>
      </c>
      <c r="C7841" s="4">
        <v>2671.0533</v>
      </c>
    </row>
    <row r="7842" spans="2:3" x14ac:dyDescent="0.25">
      <c r="B7842" s="2" t="s">
        <v>8096</v>
      </c>
      <c r="C7842" s="4">
        <v>2668.4333000000001</v>
      </c>
    </row>
    <row r="7843" spans="2:3" x14ac:dyDescent="0.25">
      <c r="B7843" s="2" t="s">
        <v>8097</v>
      </c>
      <c r="C7843" s="4">
        <v>2667.7458000000006</v>
      </c>
    </row>
    <row r="7844" spans="2:3" x14ac:dyDescent="0.25">
      <c r="B7844" s="2" t="s">
        <v>8098</v>
      </c>
      <c r="C7844" s="4">
        <v>2666.5506</v>
      </c>
    </row>
    <row r="7845" spans="2:3" x14ac:dyDescent="0.25">
      <c r="B7845" s="2" t="s">
        <v>8099</v>
      </c>
      <c r="C7845" s="4">
        <v>2666.5506</v>
      </c>
    </row>
    <row r="7846" spans="2:3" x14ac:dyDescent="0.25">
      <c r="B7846" s="2" t="s">
        <v>8100</v>
      </c>
      <c r="C7846" s="4">
        <v>2662.9138000000003</v>
      </c>
    </row>
    <row r="7847" spans="2:3" x14ac:dyDescent="0.25">
      <c r="B7847" s="2" t="s">
        <v>8101</v>
      </c>
      <c r="C7847" s="4">
        <v>2659.4956000000002</v>
      </c>
    </row>
    <row r="7848" spans="2:3" x14ac:dyDescent="0.25">
      <c r="B7848" s="2" t="s">
        <v>8102</v>
      </c>
      <c r="C7848" s="4">
        <v>2659.2094000000006</v>
      </c>
    </row>
    <row r="7849" spans="2:3" x14ac:dyDescent="0.25">
      <c r="B7849" s="2" t="s">
        <v>8103</v>
      </c>
      <c r="C7849" s="4">
        <v>2655.5621000000001</v>
      </c>
    </row>
    <row r="7850" spans="2:3" x14ac:dyDescent="0.25">
      <c r="B7850" s="2" t="s">
        <v>8104</v>
      </c>
      <c r="C7850" s="4">
        <v>2653.7238000000002</v>
      </c>
    </row>
    <row r="7851" spans="2:3" x14ac:dyDescent="0.25">
      <c r="B7851" s="2" t="s">
        <v>8105</v>
      </c>
      <c r="C7851" s="4">
        <v>2651.4995000000004</v>
      </c>
    </row>
    <row r="7852" spans="2:3" x14ac:dyDescent="0.25">
      <c r="B7852" s="2" t="s">
        <v>8106</v>
      </c>
      <c r="C7852" s="4">
        <v>2651.4198000000001</v>
      </c>
    </row>
    <row r="7853" spans="2:3" x14ac:dyDescent="0.25">
      <c r="B7853" s="2" t="s">
        <v>8107</v>
      </c>
      <c r="C7853" s="4">
        <v>2646.3854999999999</v>
      </c>
    </row>
    <row r="7854" spans="2:3" x14ac:dyDescent="0.25">
      <c r="B7854" s="2" t="s">
        <v>8108</v>
      </c>
      <c r="C7854" s="4">
        <v>2645.3775999999998</v>
      </c>
    </row>
    <row r="7855" spans="2:3" x14ac:dyDescent="0.25">
      <c r="B7855" s="2" t="s">
        <v>8109</v>
      </c>
      <c r="C7855" s="4">
        <v>2639.3679000000002</v>
      </c>
    </row>
    <row r="7856" spans="2:3" x14ac:dyDescent="0.25">
      <c r="B7856" s="2" t="s">
        <v>8110</v>
      </c>
      <c r="C7856" s="4">
        <v>2637.2768000000001</v>
      </c>
    </row>
    <row r="7857" spans="2:3" x14ac:dyDescent="0.25">
      <c r="B7857" s="2" t="s">
        <v>8111</v>
      </c>
      <c r="C7857" s="4">
        <v>2634.2192</v>
      </c>
    </row>
    <row r="7858" spans="2:3" x14ac:dyDescent="0.25">
      <c r="B7858" s="2" t="s">
        <v>8112</v>
      </c>
      <c r="C7858" s="4">
        <v>2630.0429000000004</v>
      </c>
    </row>
    <row r="7859" spans="2:3" x14ac:dyDescent="0.25">
      <c r="B7859" s="2" t="s">
        <v>8113</v>
      </c>
      <c r="C7859" s="4">
        <v>2630.0324999999998</v>
      </c>
    </row>
    <row r="7860" spans="2:3" x14ac:dyDescent="0.25">
      <c r="B7860" s="2" t="s">
        <v>8114</v>
      </c>
      <c r="C7860" s="4">
        <v>2629.9232000000002</v>
      </c>
    </row>
    <row r="7861" spans="2:3" x14ac:dyDescent="0.25">
      <c r="B7861" s="2" t="s">
        <v>8115</v>
      </c>
      <c r="C7861" s="4">
        <v>2629.3074000000001</v>
      </c>
    </row>
    <row r="7862" spans="2:3" x14ac:dyDescent="0.25">
      <c r="B7862" s="2" t="s">
        <v>8116</v>
      </c>
      <c r="C7862" s="4">
        <v>2629.1240000000003</v>
      </c>
    </row>
    <row r="7863" spans="2:3" x14ac:dyDescent="0.25">
      <c r="B7863" s="2" t="s">
        <v>8117</v>
      </c>
      <c r="C7863" s="4">
        <v>2625.5443</v>
      </c>
    </row>
    <row r="7864" spans="2:3" x14ac:dyDescent="0.25">
      <c r="B7864" s="2" t="s">
        <v>8118</v>
      </c>
      <c r="C7864" s="4">
        <v>2623.4943000000003</v>
      </c>
    </row>
    <row r="7865" spans="2:3" x14ac:dyDescent="0.25">
      <c r="B7865" s="2" t="s">
        <v>8119</v>
      </c>
      <c r="C7865" s="4">
        <v>2619.9576000000002</v>
      </c>
    </row>
    <row r="7866" spans="2:3" x14ac:dyDescent="0.25">
      <c r="B7866" s="2" t="s">
        <v>8120</v>
      </c>
      <c r="C7866" s="4">
        <v>2618.7907</v>
      </c>
    </row>
    <row r="7867" spans="2:3" x14ac:dyDescent="0.25">
      <c r="B7867" s="2" t="s">
        <v>8121</v>
      </c>
      <c r="C7867" s="4">
        <v>2617.8914999999997</v>
      </c>
    </row>
    <row r="7868" spans="2:3" x14ac:dyDescent="0.25">
      <c r="B7868" s="2" t="s">
        <v>8122</v>
      </c>
      <c r="C7868" s="4">
        <v>2617.5532000000003</v>
      </c>
    </row>
    <row r="7869" spans="2:3" x14ac:dyDescent="0.25">
      <c r="B7869" s="2" t="s">
        <v>8123</v>
      </c>
      <c r="C7869" s="4">
        <v>2616.9267</v>
      </c>
    </row>
    <row r="7870" spans="2:3" x14ac:dyDescent="0.25">
      <c r="B7870" s="2" t="s">
        <v>8124</v>
      </c>
      <c r="C7870" s="4">
        <v>2616.7067000000002</v>
      </c>
    </row>
    <row r="7871" spans="2:3" x14ac:dyDescent="0.25">
      <c r="B7871" s="2" t="s">
        <v>8125</v>
      </c>
      <c r="C7871" s="4">
        <v>2616.7067000000002</v>
      </c>
    </row>
    <row r="7872" spans="2:3" x14ac:dyDescent="0.25">
      <c r="B7872" s="2" t="s">
        <v>8126</v>
      </c>
      <c r="C7872" s="4">
        <v>2616.3338000000003</v>
      </c>
    </row>
    <row r="7873" spans="2:3" x14ac:dyDescent="0.25">
      <c r="B7873" s="2" t="s">
        <v>8127</v>
      </c>
      <c r="C7873" s="4">
        <v>2615.6903000000002</v>
      </c>
    </row>
    <row r="7874" spans="2:3" x14ac:dyDescent="0.25">
      <c r="B7874" s="2" t="s">
        <v>8128</v>
      </c>
      <c r="C7874" s="4">
        <v>2615.1078000000002</v>
      </c>
    </row>
    <row r="7875" spans="2:3" x14ac:dyDescent="0.25">
      <c r="B7875" s="2" t="s">
        <v>8129</v>
      </c>
      <c r="C7875" s="4">
        <v>2605.8913000000002</v>
      </c>
    </row>
    <row r="7876" spans="2:3" x14ac:dyDescent="0.25">
      <c r="B7876" s="2" t="s">
        <v>8130</v>
      </c>
      <c r="C7876" s="4">
        <v>2605.8240999999998</v>
      </c>
    </row>
    <row r="7877" spans="2:3" x14ac:dyDescent="0.25">
      <c r="B7877" s="2" t="s">
        <v>8131</v>
      </c>
      <c r="C7877" s="4">
        <v>2605.7201999999997</v>
      </c>
    </row>
    <row r="7878" spans="2:3" x14ac:dyDescent="0.25">
      <c r="B7878" s="2" t="s">
        <v>8132</v>
      </c>
      <c r="C7878" s="4">
        <v>2603.39</v>
      </c>
    </row>
    <row r="7879" spans="2:3" x14ac:dyDescent="0.25">
      <c r="B7879" s="2" t="s">
        <v>8133</v>
      </c>
      <c r="C7879" s="4">
        <v>2602.7973000000002</v>
      </c>
    </row>
    <row r="7880" spans="2:3" x14ac:dyDescent="0.25">
      <c r="B7880" s="2" t="s">
        <v>8134</v>
      </c>
      <c r="C7880" s="4">
        <v>2601.0221000000001</v>
      </c>
    </row>
    <row r="7881" spans="2:3" x14ac:dyDescent="0.25">
      <c r="B7881" s="2" t="s">
        <v>8135</v>
      </c>
      <c r="C7881" s="4">
        <v>2598.2119000000002</v>
      </c>
    </row>
    <row r="7882" spans="2:3" x14ac:dyDescent="0.25">
      <c r="B7882" s="2" t="s">
        <v>8136</v>
      </c>
      <c r="C7882" s="4">
        <v>2597.8206</v>
      </c>
    </row>
    <row r="7883" spans="2:3" x14ac:dyDescent="0.25">
      <c r="B7883" s="2" t="s">
        <v>8137</v>
      </c>
      <c r="C7883" s="4">
        <v>2596.4178999999999</v>
      </c>
    </row>
    <row r="7884" spans="2:3" x14ac:dyDescent="0.25">
      <c r="B7884" s="2" t="s">
        <v>8138</v>
      </c>
      <c r="C7884" s="4">
        <v>2596.1787999999997</v>
      </c>
    </row>
    <row r="7885" spans="2:3" x14ac:dyDescent="0.25">
      <c r="B7885" s="2" t="s">
        <v>8139</v>
      </c>
      <c r="C7885" s="4">
        <v>2593.4736000000003</v>
      </c>
    </row>
    <row r="7886" spans="2:3" x14ac:dyDescent="0.25">
      <c r="B7886" s="2" t="s">
        <v>8140</v>
      </c>
      <c r="C7886" s="4">
        <v>2593.1561000000002</v>
      </c>
    </row>
    <row r="7887" spans="2:3" x14ac:dyDescent="0.25">
      <c r="B7887" s="2" t="s">
        <v>8141</v>
      </c>
      <c r="C7887" s="4">
        <v>2592.1666999999998</v>
      </c>
    </row>
    <row r="7888" spans="2:3" x14ac:dyDescent="0.25">
      <c r="B7888" s="2" t="s">
        <v>8142</v>
      </c>
      <c r="C7888" s="4">
        <v>2589.6438000000003</v>
      </c>
    </row>
    <row r="7889" spans="2:3" x14ac:dyDescent="0.25">
      <c r="B7889" s="2" t="s">
        <v>8143</v>
      </c>
      <c r="C7889" s="4">
        <v>2588.9392000000003</v>
      </c>
    </row>
    <row r="7890" spans="2:3" x14ac:dyDescent="0.25">
      <c r="B7890" s="2" t="s">
        <v>8144</v>
      </c>
      <c r="C7890" s="4">
        <v>2586.4281000000001</v>
      </c>
    </row>
    <row r="7891" spans="2:3" x14ac:dyDescent="0.25">
      <c r="B7891" s="2" t="s">
        <v>8145</v>
      </c>
      <c r="C7891" s="4">
        <v>2586.3017999999997</v>
      </c>
    </row>
    <row r="7892" spans="2:3" x14ac:dyDescent="0.25">
      <c r="B7892" s="2" t="s">
        <v>2169</v>
      </c>
      <c r="C7892" s="4">
        <v>2582.6361000000002</v>
      </c>
    </row>
    <row r="7893" spans="2:3" x14ac:dyDescent="0.25">
      <c r="B7893" s="2" t="s">
        <v>8146</v>
      </c>
      <c r="C7893" s="4">
        <v>2581.0559000000003</v>
      </c>
    </row>
    <row r="7894" spans="2:3" x14ac:dyDescent="0.25">
      <c r="B7894" s="2" t="s">
        <v>8147</v>
      </c>
      <c r="C7894" s="4">
        <v>2581.0559000000003</v>
      </c>
    </row>
    <row r="7895" spans="2:3" x14ac:dyDescent="0.25">
      <c r="B7895" s="2" t="s">
        <v>8148</v>
      </c>
      <c r="C7895" s="4">
        <v>2580.9239000000002</v>
      </c>
    </row>
    <row r="7896" spans="2:3" x14ac:dyDescent="0.25">
      <c r="B7896" s="2" t="s">
        <v>8149</v>
      </c>
      <c r="C7896" s="4">
        <v>2576.3883000000001</v>
      </c>
    </row>
    <row r="7897" spans="2:3" x14ac:dyDescent="0.25">
      <c r="B7897" s="2" t="s">
        <v>8150</v>
      </c>
      <c r="C7897" s="4">
        <v>2575.8834000000002</v>
      </c>
    </row>
    <row r="7898" spans="2:3" x14ac:dyDescent="0.25">
      <c r="B7898" s="2" t="s">
        <v>8151</v>
      </c>
      <c r="C7898" s="4">
        <v>2575.8834000000002</v>
      </c>
    </row>
    <row r="7899" spans="2:3" x14ac:dyDescent="0.25">
      <c r="B7899" s="2" t="s">
        <v>8152</v>
      </c>
      <c r="C7899" s="4">
        <v>2574.3391999999999</v>
      </c>
    </row>
    <row r="7900" spans="2:3" x14ac:dyDescent="0.25">
      <c r="B7900" s="2" t="s">
        <v>8153</v>
      </c>
      <c r="C7900" s="4">
        <v>2570.2106000000003</v>
      </c>
    </row>
    <row r="7901" spans="2:3" x14ac:dyDescent="0.25">
      <c r="B7901" s="2" t="s">
        <v>8154</v>
      </c>
      <c r="C7901" s="4">
        <v>2568.9668000000001</v>
      </c>
    </row>
    <row r="7902" spans="2:3" x14ac:dyDescent="0.25">
      <c r="B7902" s="2" t="s">
        <v>8155</v>
      </c>
      <c r="C7902" s="4">
        <v>2568.6152000000002</v>
      </c>
    </row>
    <row r="7903" spans="2:3" x14ac:dyDescent="0.25">
      <c r="B7903" s="2" t="s">
        <v>8156</v>
      </c>
      <c r="C7903" s="4">
        <v>2567.7559000000001</v>
      </c>
    </row>
    <row r="7904" spans="2:3" x14ac:dyDescent="0.25">
      <c r="B7904" s="2" t="s">
        <v>8157</v>
      </c>
      <c r="C7904" s="4">
        <v>2567.721</v>
      </c>
    </row>
    <row r="7905" spans="2:3" x14ac:dyDescent="0.25">
      <c r="B7905" s="2" t="s">
        <v>8158</v>
      </c>
      <c r="C7905" s="4">
        <v>2565.7775000000001</v>
      </c>
    </row>
    <row r="7906" spans="2:3" x14ac:dyDescent="0.25">
      <c r="B7906" s="2" t="s">
        <v>8159</v>
      </c>
      <c r="C7906" s="4">
        <v>2564.4175999999998</v>
      </c>
    </row>
    <row r="7907" spans="2:3" x14ac:dyDescent="0.25">
      <c r="B7907" s="2" t="s">
        <v>8160</v>
      </c>
      <c r="C7907" s="4">
        <v>2558.9056000000005</v>
      </c>
    </row>
    <row r="7908" spans="2:3" x14ac:dyDescent="0.25">
      <c r="B7908" s="2" t="s">
        <v>8161</v>
      </c>
      <c r="C7908" s="4">
        <v>2558.2480999999998</v>
      </c>
    </row>
    <row r="7909" spans="2:3" x14ac:dyDescent="0.25">
      <c r="B7909" s="2" t="s">
        <v>8162</v>
      </c>
      <c r="C7909" s="4">
        <v>2558.0529000000001</v>
      </c>
    </row>
    <row r="7910" spans="2:3" x14ac:dyDescent="0.25">
      <c r="B7910" s="2" t="s">
        <v>8163</v>
      </c>
      <c r="C7910" s="4">
        <v>2556.9657999999999</v>
      </c>
    </row>
    <row r="7911" spans="2:3" x14ac:dyDescent="0.25">
      <c r="B7911" s="2" t="s">
        <v>8164</v>
      </c>
      <c r="C7911" s="4">
        <v>2556.3915999999999</v>
      </c>
    </row>
    <row r="7912" spans="2:3" x14ac:dyDescent="0.25">
      <c r="B7912" s="2" t="s">
        <v>8165</v>
      </c>
      <c r="C7912" s="4">
        <v>2556.1579999999999</v>
      </c>
    </row>
    <row r="7913" spans="2:3" x14ac:dyDescent="0.25">
      <c r="B7913" s="2" t="s">
        <v>8166</v>
      </c>
      <c r="C7913" s="4">
        <v>2555.0224000000003</v>
      </c>
    </row>
    <row r="7914" spans="2:3" x14ac:dyDescent="0.25">
      <c r="B7914" s="2" t="s">
        <v>8167</v>
      </c>
      <c r="C7914" s="4">
        <v>2554.5112000000004</v>
      </c>
    </row>
    <row r="7915" spans="2:3" x14ac:dyDescent="0.25">
      <c r="B7915" s="2" t="s">
        <v>8168</v>
      </c>
      <c r="C7915" s="4">
        <v>2554.3256000000001</v>
      </c>
    </row>
    <row r="7916" spans="2:3" x14ac:dyDescent="0.25">
      <c r="B7916" s="2" t="s">
        <v>8169</v>
      </c>
      <c r="C7916" s="4">
        <v>2552.7683999999999</v>
      </c>
    </row>
    <row r="7917" spans="2:3" x14ac:dyDescent="0.25">
      <c r="B7917" s="2" t="s">
        <v>8170</v>
      </c>
      <c r="C7917" s="4">
        <v>2552.4252000000001</v>
      </c>
    </row>
    <row r="7918" spans="2:3" x14ac:dyDescent="0.25">
      <c r="B7918" s="2" t="s">
        <v>8171</v>
      </c>
      <c r="C7918" s="4">
        <v>2552.4252000000001</v>
      </c>
    </row>
    <row r="7919" spans="2:3" x14ac:dyDescent="0.25">
      <c r="B7919" s="2" t="s">
        <v>8172</v>
      </c>
      <c r="C7919" s="4">
        <v>2552.4252000000001</v>
      </c>
    </row>
    <row r="7920" spans="2:3" x14ac:dyDescent="0.25">
      <c r="B7920" s="2" t="s">
        <v>8173</v>
      </c>
      <c r="C7920" s="4">
        <v>2552.4252000000001</v>
      </c>
    </row>
    <row r="7921" spans="2:3" x14ac:dyDescent="0.25">
      <c r="B7921" s="2" t="s">
        <v>8174</v>
      </c>
      <c r="C7921" s="4">
        <v>2552.4252000000001</v>
      </c>
    </row>
    <row r="7922" spans="2:3" x14ac:dyDescent="0.25">
      <c r="B7922" s="2" t="s">
        <v>8175</v>
      </c>
      <c r="C7922" s="4">
        <v>2550.6614</v>
      </c>
    </row>
    <row r="7923" spans="2:3" x14ac:dyDescent="0.25">
      <c r="B7923" s="2" t="s">
        <v>8176</v>
      </c>
      <c r="C7923" s="4">
        <v>2550.1607000000004</v>
      </c>
    </row>
    <row r="7924" spans="2:3" x14ac:dyDescent="0.25">
      <c r="B7924" s="2" t="s">
        <v>8177</v>
      </c>
      <c r="C7924" s="4">
        <v>2549.3487</v>
      </c>
    </row>
    <row r="7925" spans="2:3" x14ac:dyDescent="0.25">
      <c r="B7925" s="2" t="s">
        <v>8178</v>
      </c>
      <c r="C7925" s="4">
        <v>2548.2620000000002</v>
      </c>
    </row>
    <row r="7926" spans="2:3" x14ac:dyDescent="0.25">
      <c r="B7926" s="2" t="s">
        <v>205</v>
      </c>
      <c r="C7926" s="4">
        <v>2548.0861</v>
      </c>
    </row>
    <row r="7927" spans="2:3" x14ac:dyDescent="0.25">
      <c r="B7927" s="2" t="s">
        <v>8179</v>
      </c>
      <c r="C7927" s="4">
        <v>2545.7598000000003</v>
      </c>
    </row>
    <row r="7928" spans="2:3" x14ac:dyDescent="0.25">
      <c r="B7928" s="2" t="s">
        <v>8180</v>
      </c>
      <c r="C7928" s="4">
        <v>2544.7599</v>
      </c>
    </row>
    <row r="7929" spans="2:3" x14ac:dyDescent="0.25">
      <c r="B7929" s="2" t="s">
        <v>8181</v>
      </c>
      <c r="C7929" s="4">
        <v>2542.5857000000001</v>
      </c>
    </row>
    <row r="7930" spans="2:3" x14ac:dyDescent="0.25">
      <c r="B7930" s="2" t="s">
        <v>8182</v>
      </c>
      <c r="C7930" s="4">
        <v>2540.0532000000003</v>
      </c>
    </row>
    <row r="7931" spans="2:3" x14ac:dyDescent="0.25">
      <c r="B7931" s="2" t="s">
        <v>8183</v>
      </c>
      <c r="C7931" s="4">
        <v>2538.4852999999998</v>
      </c>
    </row>
    <row r="7932" spans="2:3" x14ac:dyDescent="0.25">
      <c r="B7932" s="2" t="s">
        <v>8184</v>
      </c>
      <c r="C7932" s="4">
        <v>2537.4015000000004</v>
      </c>
    </row>
    <row r="7933" spans="2:3" x14ac:dyDescent="0.25">
      <c r="B7933" s="2" t="s">
        <v>8185</v>
      </c>
      <c r="C7933" s="4">
        <v>2536.8982000000001</v>
      </c>
    </row>
    <row r="7934" spans="2:3" x14ac:dyDescent="0.25">
      <c r="B7934" s="2" t="s">
        <v>8186</v>
      </c>
      <c r="C7934" s="4">
        <v>2533.3026000000004</v>
      </c>
    </row>
    <row r="7935" spans="2:3" x14ac:dyDescent="0.25">
      <c r="B7935" s="2" t="s">
        <v>8187</v>
      </c>
      <c r="C7935" s="4">
        <v>2532.4470999999999</v>
      </c>
    </row>
    <row r="7936" spans="2:3" x14ac:dyDescent="0.25">
      <c r="B7936" s="2" t="s">
        <v>8188</v>
      </c>
      <c r="C7936" s="4">
        <v>2532.1073000000001</v>
      </c>
    </row>
    <row r="7937" spans="2:3" x14ac:dyDescent="0.25">
      <c r="B7937" s="2" t="s">
        <v>8189</v>
      </c>
      <c r="C7937" s="4">
        <v>2532.076</v>
      </c>
    </row>
    <row r="7938" spans="2:3" x14ac:dyDescent="0.25">
      <c r="B7938" s="2" t="s">
        <v>8190</v>
      </c>
      <c r="C7938" s="4">
        <v>2531.9897000000001</v>
      </c>
    </row>
    <row r="7939" spans="2:3" x14ac:dyDescent="0.25">
      <c r="B7939" s="2" t="s">
        <v>8191</v>
      </c>
      <c r="C7939" s="4">
        <v>2531.8149000000003</v>
      </c>
    </row>
    <row r="7940" spans="2:3" x14ac:dyDescent="0.25">
      <c r="B7940" s="2" t="s">
        <v>8192</v>
      </c>
      <c r="C7940" s="4">
        <v>2528.1468</v>
      </c>
    </row>
    <row r="7941" spans="2:3" x14ac:dyDescent="0.25">
      <c r="B7941" s="2" t="s">
        <v>8193</v>
      </c>
      <c r="C7941" s="4">
        <v>2524.9451000000004</v>
      </c>
    </row>
    <row r="7942" spans="2:3" x14ac:dyDescent="0.25">
      <c r="B7942" s="2" t="s">
        <v>8194</v>
      </c>
      <c r="C7942" s="4">
        <v>2519.9108000000001</v>
      </c>
    </row>
    <row r="7943" spans="2:3" x14ac:dyDescent="0.25">
      <c r="B7943" s="2" t="s">
        <v>1149</v>
      </c>
      <c r="C7943" s="4">
        <v>2516.3901999999998</v>
      </c>
    </row>
    <row r="7944" spans="2:3" x14ac:dyDescent="0.25">
      <c r="B7944" s="2" t="s">
        <v>8195</v>
      </c>
      <c r="C7944" s="4">
        <v>2509.4106999999999</v>
      </c>
    </row>
    <row r="7945" spans="2:3" x14ac:dyDescent="0.25">
      <c r="B7945" s="2" t="s">
        <v>8196</v>
      </c>
      <c r="C7945" s="4">
        <v>2502.8954000000003</v>
      </c>
    </row>
    <row r="7946" spans="2:3" x14ac:dyDescent="0.25">
      <c r="B7946" s="2" t="s">
        <v>8197</v>
      </c>
      <c r="C7946" s="4">
        <v>2501.9497000000001</v>
      </c>
    </row>
    <row r="7947" spans="2:3" x14ac:dyDescent="0.25">
      <c r="B7947" s="2" t="s">
        <v>8198</v>
      </c>
      <c r="C7947" s="4">
        <v>2501.3453999999997</v>
      </c>
    </row>
    <row r="7948" spans="2:3" x14ac:dyDescent="0.25">
      <c r="B7948" s="2" t="s">
        <v>8199</v>
      </c>
      <c r="C7948" s="4">
        <v>2501.3262</v>
      </c>
    </row>
    <row r="7949" spans="2:3" x14ac:dyDescent="0.25">
      <c r="B7949" s="2" t="s">
        <v>8200</v>
      </c>
      <c r="C7949" s="4">
        <v>2499.7767999999996</v>
      </c>
    </row>
    <row r="7950" spans="2:3" x14ac:dyDescent="0.25">
      <c r="B7950" s="2" t="s">
        <v>8201</v>
      </c>
      <c r="C7950" s="4">
        <v>2497.1824999999999</v>
      </c>
    </row>
    <row r="7951" spans="2:3" x14ac:dyDescent="0.25">
      <c r="B7951" s="2" t="s">
        <v>8202</v>
      </c>
      <c r="C7951" s="4">
        <v>2495.9946</v>
      </c>
    </row>
    <row r="7952" spans="2:3" x14ac:dyDescent="0.25">
      <c r="B7952" s="2" t="s">
        <v>8203</v>
      </c>
      <c r="C7952" s="4">
        <v>2494.5174000000002</v>
      </c>
    </row>
    <row r="7953" spans="2:3" x14ac:dyDescent="0.25">
      <c r="B7953" s="2" t="s">
        <v>8204</v>
      </c>
      <c r="C7953" s="4">
        <v>2494.5030000000002</v>
      </c>
    </row>
    <row r="7954" spans="2:3" x14ac:dyDescent="0.25">
      <c r="B7954" s="2" t="s">
        <v>8205</v>
      </c>
      <c r="C7954" s="4">
        <v>2493.4905000000003</v>
      </c>
    </row>
    <row r="7955" spans="2:3" x14ac:dyDescent="0.25">
      <c r="B7955" s="2" t="s">
        <v>900</v>
      </c>
      <c r="C7955" s="4">
        <v>2481.3939999999998</v>
      </c>
    </row>
    <row r="7956" spans="2:3" x14ac:dyDescent="0.25">
      <c r="B7956" s="2" t="s">
        <v>8206</v>
      </c>
      <c r="C7956" s="4">
        <v>2478.0554000000002</v>
      </c>
    </row>
    <row r="7957" spans="2:3" x14ac:dyDescent="0.25">
      <c r="B7957" s="2" t="s">
        <v>8207</v>
      </c>
      <c r="C7957" s="4">
        <v>2477.0374000000002</v>
      </c>
    </row>
    <row r="7958" spans="2:3" x14ac:dyDescent="0.25">
      <c r="B7958" s="2" t="s">
        <v>8208</v>
      </c>
      <c r="C7958" s="4">
        <v>2475.7043000000003</v>
      </c>
    </row>
    <row r="7959" spans="2:3" x14ac:dyDescent="0.25">
      <c r="B7959" s="2" t="s">
        <v>8209</v>
      </c>
      <c r="C7959" s="4">
        <v>2475.5537000000004</v>
      </c>
    </row>
    <row r="7960" spans="2:3" x14ac:dyDescent="0.25">
      <c r="B7960" s="2" t="s">
        <v>8210</v>
      </c>
      <c r="C7960" s="4">
        <v>2475.1059</v>
      </c>
    </row>
    <row r="7961" spans="2:3" x14ac:dyDescent="0.25">
      <c r="B7961" s="2" t="s">
        <v>8211</v>
      </c>
      <c r="C7961" s="4">
        <v>2473.3939999999998</v>
      </c>
    </row>
    <row r="7962" spans="2:3" x14ac:dyDescent="0.25">
      <c r="B7962" s="2" t="s">
        <v>8212</v>
      </c>
      <c r="C7962" s="4">
        <v>2472.7123000000001</v>
      </c>
    </row>
    <row r="7963" spans="2:3" x14ac:dyDescent="0.25">
      <c r="B7963" s="2" t="s">
        <v>8213</v>
      </c>
      <c r="C7963" s="4">
        <v>2466.3649</v>
      </c>
    </row>
    <row r="7964" spans="2:3" x14ac:dyDescent="0.25">
      <c r="B7964" s="2" t="s">
        <v>8214</v>
      </c>
      <c r="C7964" s="4">
        <v>2463.0122000000001</v>
      </c>
    </row>
    <row r="7965" spans="2:3" x14ac:dyDescent="0.25">
      <c r="B7965" s="2" t="s">
        <v>8215</v>
      </c>
      <c r="C7965" s="4">
        <v>2459.5744</v>
      </c>
    </row>
    <row r="7966" spans="2:3" x14ac:dyDescent="0.25">
      <c r="B7966" s="2" t="s">
        <v>8216</v>
      </c>
      <c r="C7966" s="4">
        <v>2457.3834000000002</v>
      </c>
    </row>
    <row r="7967" spans="2:3" x14ac:dyDescent="0.25">
      <c r="B7967" s="2" t="s">
        <v>8217</v>
      </c>
      <c r="C7967" s="4">
        <v>2456.9664000000002</v>
      </c>
    </row>
    <row r="7968" spans="2:3" x14ac:dyDescent="0.25">
      <c r="B7968" s="2" t="s">
        <v>8218</v>
      </c>
      <c r="C7968" s="4">
        <v>2455.7874000000002</v>
      </c>
    </row>
    <row r="7969" spans="2:3" x14ac:dyDescent="0.25">
      <c r="B7969" s="2" t="s">
        <v>8219</v>
      </c>
      <c r="C7969" s="4">
        <v>2451.7053000000001</v>
      </c>
    </row>
    <row r="7970" spans="2:3" x14ac:dyDescent="0.25">
      <c r="B7970" s="2" t="s">
        <v>8220</v>
      </c>
      <c r="C7970" s="4">
        <v>2449.9470000000001</v>
      </c>
    </row>
    <row r="7971" spans="2:3" x14ac:dyDescent="0.25">
      <c r="B7971" s="2" t="s">
        <v>8221</v>
      </c>
      <c r="C7971" s="4">
        <v>2448.7592000000004</v>
      </c>
    </row>
    <row r="7972" spans="2:3" x14ac:dyDescent="0.25">
      <c r="B7972" s="2" t="s">
        <v>8222</v>
      </c>
      <c r="C7972" s="4">
        <v>2447.9812000000002</v>
      </c>
    </row>
    <row r="7973" spans="2:3" x14ac:dyDescent="0.25">
      <c r="B7973" s="2" t="s">
        <v>8223</v>
      </c>
      <c r="C7973" s="4">
        <v>2445.3498999999997</v>
      </c>
    </row>
    <row r="7974" spans="2:3" x14ac:dyDescent="0.25">
      <c r="B7974" s="2" t="s">
        <v>8224</v>
      </c>
      <c r="C7974" s="4">
        <v>2444.4612000000002</v>
      </c>
    </row>
    <row r="7975" spans="2:3" x14ac:dyDescent="0.25">
      <c r="B7975" s="2" t="s">
        <v>8225</v>
      </c>
      <c r="C7975" s="4">
        <v>2443.6546999999996</v>
      </c>
    </row>
    <row r="7976" spans="2:3" x14ac:dyDescent="0.25">
      <c r="B7976" s="2" t="s">
        <v>8226</v>
      </c>
      <c r="C7976" s="4">
        <v>2442.27</v>
      </c>
    </row>
    <row r="7977" spans="2:3" x14ac:dyDescent="0.25">
      <c r="B7977" s="2" t="s">
        <v>8227</v>
      </c>
      <c r="C7977" s="4">
        <v>2441.9941000000003</v>
      </c>
    </row>
    <row r="7978" spans="2:3" x14ac:dyDescent="0.25">
      <c r="B7978" s="2" t="s">
        <v>8228</v>
      </c>
      <c r="C7978" s="4">
        <v>2439.3914</v>
      </c>
    </row>
    <row r="7979" spans="2:3" x14ac:dyDescent="0.25">
      <c r="B7979" s="2" t="s">
        <v>8229</v>
      </c>
      <c r="C7979" s="4">
        <v>2438.6463999999996</v>
      </c>
    </row>
    <row r="7980" spans="2:3" x14ac:dyDescent="0.25">
      <c r="B7980" s="2" t="s">
        <v>8230</v>
      </c>
      <c r="C7980" s="4">
        <v>2437.4981000000002</v>
      </c>
    </row>
    <row r="7981" spans="2:3" x14ac:dyDescent="0.25">
      <c r="B7981" s="2" t="s">
        <v>8231</v>
      </c>
      <c r="C7981" s="4">
        <v>2437.3994000000002</v>
      </c>
    </row>
    <row r="7982" spans="2:3" x14ac:dyDescent="0.25">
      <c r="B7982" s="2" t="s">
        <v>8232</v>
      </c>
      <c r="C7982" s="4">
        <v>2435.5868</v>
      </c>
    </row>
    <row r="7983" spans="2:3" x14ac:dyDescent="0.25">
      <c r="B7983" s="2" t="s">
        <v>8233</v>
      </c>
      <c r="C7983" s="4">
        <v>2434.8726000000001</v>
      </c>
    </row>
    <row r="7984" spans="2:3" x14ac:dyDescent="0.25">
      <c r="B7984" s="2" t="s">
        <v>8234</v>
      </c>
      <c r="C7984" s="4">
        <v>2431.3175999999999</v>
      </c>
    </row>
    <row r="7985" spans="2:3" x14ac:dyDescent="0.25">
      <c r="B7985" s="2" t="s">
        <v>8235</v>
      </c>
      <c r="C7985" s="4">
        <v>2431.3175999999999</v>
      </c>
    </row>
    <row r="7986" spans="2:3" x14ac:dyDescent="0.25">
      <c r="B7986" s="2" t="s">
        <v>8236</v>
      </c>
      <c r="C7986" s="4">
        <v>2429.3613999999998</v>
      </c>
    </row>
    <row r="7987" spans="2:3" x14ac:dyDescent="0.25">
      <c r="B7987" s="2" t="s">
        <v>8237</v>
      </c>
      <c r="C7987" s="4">
        <v>2429.2449000000001</v>
      </c>
    </row>
    <row r="7988" spans="2:3" x14ac:dyDescent="0.25">
      <c r="B7988" s="2" t="s">
        <v>8238</v>
      </c>
      <c r="C7988" s="4">
        <v>2427.6487999999999</v>
      </c>
    </row>
    <row r="7989" spans="2:3" x14ac:dyDescent="0.25">
      <c r="B7989" s="2" t="s">
        <v>8239</v>
      </c>
      <c r="C7989" s="4">
        <v>2424.0613000000003</v>
      </c>
    </row>
    <row r="7990" spans="2:3" x14ac:dyDescent="0.25">
      <c r="B7990" s="2" t="s">
        <v>8240</v>
      </c>
      <c r="C7990" s="4">
        <v>2423.8501999999999</v>
      </c>
    </row>
    <row r="7991" spans="2:3" x14ac:dyDescent="0.25">
      <c r="B7991" s="2" t="s">
        <v>8241</v>
      </c>
      <c r="C7991" s="4">
        <v>2422.5888</v>
      </c>
    </row>
    <row r="7992" spans="2:3" x14ac:dyDescent="0.25">
      <c r="B7992" s="2" t="s">
        <v>8242</v>
      </c>
      <c r="C7992" s="4">
        <v>2419.6048000000001</v>
      </c>
    </row>
    <row r="7993" spans="2:3" x14ac:dyDescent="0.25">
      <c r="B7993" s="2" t="s">
        <v>8243</v>
      </c>
      <c r="C7993" s="4">
        <v>2414.6923999999999</v>
      </c>
    </row>
    <row r="7994" spans="2:3" x14ac:dyDescent="0.25">
      <c r="B7994" s="2" t="s">
        <v>8244</v>
      </c>
      <c r="C7994" s="4">
        <v>2414.3815</v>
      </c>
    </row>
    <row r="7995" spans="2:3" x14ac:dyDescent="0.25">
      <c r="B7995" s="2" t="s">
        <v>8245</v>
      </c>
      <c r="C7995" s="4">
        <v>2412.3618000000001</v>
      </c>
    </row>
    <row r="7996" spans="2:3" x14ac:dyDescent="0.25">
      <c r="B7996" s="2" t="s">
        <v>8246</v>
      </c>
      <c r="C7996" s="4">
        <v>2411.6648</v>
      </c>
    </row>
    <row r="7997" spans="2:3" x14ac:dyDescent="0.25">
      <c r="B7997" s="2" t="s">
        <v>1538</v>
      </c>
      <c r="C7997" s="4">
        <v>2410.7583999999997</v>
      </c>
    </row>
    <row r="7998" spans="2:3" x14ac:dyDescent="0.25">
      <c r="B7998" s="2" t="s">
        <v>8247</v>
      </c>
      <c r="C7998" s="4">
        <v>2409.1247999999996</v>
      </c>
    </row>
    <row r="7999" spans="2:3" x14ac:dyDescent="0.25">
      <c r="B7999" s="2" t="s">
        <v>8248</v>
      </c>
      <c r="C7999" s="4">
        <v>2408.4909000000002</v>
      </c>
    </row>
    <row r="8000" spans="2:3" x14ac:dyDescent="0.25">
      <c r="B8000" s="2" t="s">
        <v>8249</v>
      </c>
      <c r="C8000" s="4">
        <v>2407.9735000000001</v>
      </c>
    </row>
    <row r="8001" spans="2:3" x14ac:dyDescent="0.25">
      <c r="B8001" s="2" t="s">
        <v>8250</v>
      </c>
      <c r="C8001" s="4">
        <v>2404.4103999999998</v>
      </c>
    </row>
    <row r="8002" spans="2:3" x14ac:dyDescent="0.25">
      <c r="B8002" s="2" t="s">
        <v>8251</v>
      </c>
      <c r="C8002" s="4">
        <v>2404.4103999999998</v>
      </c>
    </row>
    <row r="8003" spans="2:3" x14ac:dyDescent="0.25">
      <c r="B8003" s="2" t="s">
        <v>8252</v>
      </c>
      <c r="C8003" s="4">
        <v>2402.4052999999999</v>
      </c>
    </row>
    <row r="8004" spans="2:3" x14ac:dyDescent="0.25">
      <c r="B8004" s="2" t="s">
        <v>8253</v>
      </c>
      <c r="C8004" s="4">
        <v>2401.6696000000002</v>
      </c>
    </row>
    <row r="8005" spans="2:3" x14ac:dyDescent="0.25">
      <c r="B8005" s="2" t="s">
        <v>8254</v>
      </c>
      <c r="C8005" s="4">
        <v>2401.4780000000001</v>
      </c>
    </row>
    <row r="8006" spans="2:3" x14ac:dyDescent="0.25">
      <c r="B8006" s="2" t="s">
        <v>8255</v>
      </c>
      <c r="C8006" s="4">
        <v>2399.4332000000004</v>
      </c>
    </row>
    <row r="8007" spans="2:3" x14ac:dyDescent="0.25">
      <c r="B8007" s="2" t="s">
        <v>8256</v>
      </c>
      <c r="C8007" s="4">
        <v>2398.5772000000002</v>
      </c>
    </row>
    <row r="8008" spans="2:3" x14ac:dyDescent="0.25">
      <c r="B8008" s="2" t="s">
        <v>8257</v>
      </c>
      <c r="C8008" s="4">
        <v>2396.7181</v>
      </c>
    </row>
    <row r="8009" spans="2:3" x14ac:dyDescent="0.25">
      <c r="B8009" s="2" t="s">
        <v>8258</v>
      </c>
      <c r="C8009" s="4">
        <v>2395.4387999999999</v>
      </c>
    </row>
    <row r="8010" spans="2:3" x14ac:dyDescent="0.25">
      <c r="B8010" s="2" t="s">
        <v>8259</v>
      </c>
      <c r="C8010" s="4">
        <v>2390.7733000000003</v>
      </c>
    </row>
    <row r="8011" spans="2:3" x14ac:dyDescent="0.25">
      <c r="B8011" s="2" t="s">
        <v>8260</v>
      </c>
      <c r="C8011" s="4">
        <v>2390.6774999999998</v>
      </c>
    </row>
    <row r="8012" spans="2:3" x14ac:dyDescent="0.25">
      <c r="B8012" s="2" t="s">
        <v>8261</v>
      </c>
      <c r="C8012" s="4">
        <v>2389.3349000000003</v>
      </c>
    </row>
    <row r="8013" spans="2:3" x14ac:dyDescent="0.25">
      <c r="B8013" s="2" t="s">
        <v>8262</v>
      </c>
      <c r="C8013" s="4">
        <v>2388.8262</v>
      </c>
    </row>
    <row r="8014" spans="2:3" x14ac:dyDescent="0.25">
      <c r="B8014" s="2" t="s">
        <v>8263</v>
      </c>
      <c r="C8014" s="4">
        <v>2386.7767000000003</v>
      </c>
    </row>
    <row r="8015" spans="2:3" x14ac:dyDescent="0.25">
      <c r="B8015" s="2" t="s">
        <v>8264</v>
      </c>
      <c r="C8015" s="4">
        <v>2384.9092000000001</v>
      </c>
    </row>
    <row r="8016" spans="2:3" x14ac:dyDescent="0.25">
      <c r="B8016" s="2" t="s">
        <v>8265</v>
      </c>
      <c r="C8016" s="4">
        <v>2381.9616999999998</v>
      </c>
    </row>
    <row r="8017" spans="2:3" x14ac:dyDescent="0.25">
      <c r="B8017" s="2" t="s">
        <v>8266</v>
      </c>
      <c r="C8017" s="4">
        <v>2379.7772</v>
      </c>
    </row>
    <row r="8018" spans="2:3" x14ac:dyDescent="0.25">
      <c r="B8018" s="2" t="s">
        <v>8267</v>
      </c>
      <c r="C8018" s="4">
        <v>2378.7813999999998</v>
      </c>
    </row>
    <row r="8019" spans="2:3" x14ac:dyDescent="0.25">
      <c r="B8019" s="2" t="s">
        <v>1786</v>
      </c>
      <c r="C8019" s="4">
        <v>2378.4454999999998</v>
      </c>
    </row>
    <row r="8020" spans="2:3" x14ac:dyDescent="0.25">
      <c r="B8020" s="2" t="s">
        <v>8268</v>
      </c>
      <c r="C8020" s="4">
        <v>2377.9884999999999</v>
      </c>
    </row>
    <row r="8021" spans="2:3" x14ac:dyDescent="0.25">
      <c r="B8021" s="2" t="s">
        <v>8269</v>
      </c>
      <c r="C8021" s="4">
        <v>2377.5929999999998</v>
      </c>
    </row>
    <row r="8022" spans="2:3" x14ac:dyDescent="0.25">
      <c r="B8022" s="2" t="s">
        <v>8270</v>
      </c>
      <c r="C8022" s="4">
        <v>2376.7618000000002</v>
      </c>
    </row>
    <row r="8023" spans="2:3" x14ac:dyDescent="0.25">
      <c r="B8023" s="2" t="s">
        <v>8271</v>
      </c>
      <c r="C8023" s="4">
        <v>2375.5556999999999</v>
      </c>
    </row>
    <row r="8024" spans="2:3" x14ac:dyDescent="0.25">
      <c r="B8024" s="2" t="s">
        <v>8272</v>
      </c>
      <c r="C8024" s="4">
        <v>2372.0880000000002</v>
      </c>
    </row>
    <row r="8025" spans="2:3" x14ac:dyDescent="0.25">
      <c r="B8025" s="2" t="s">
        <v>279</v>
      </c>
      <c r="C8025" s="4">
        <v>2370.2671999999998</v>
      </c>
    </row>
    <row r="8026" spans="2:3" x14ac:dyDescent="0.25">
      <c r="B8026" s="2" t="s">
        <v>723</v>
      </c>
      <c r="C8026" s="4">
        <v>2370.2671999999998</v>
      </c>
    </row>
    <row r="8027" spans="2:3" x14ac:dyDescent="0.25">
      <c r="B8027" s="2" t="s">
        <v>8273</v>
      </c>
      <c r="C8027" s="4">
        <v>2369.4638</v>
      </c>
    </row>
    <row r="8028" spans="2:3" x14ac:dyDescent="0.25">
      <c r="B8028" s="2" t="s">
        <v>8274</v>
      </c>
      <c r="C8028" s="4">
        <v>2366.6891999999998</v>
      </c>
    </row>
    <row r="8029" spans="2:3" x14ac:dyDescent="0.25">
      <c r="B8029" s="2" t="s">
        <v>2246</v>
      </c>
      <c r="C8029" s="4">
        <v>2366.0382</v>
      </c>
    </row>
    <row r="8030" spans="2:3" x14ac:dyDescent="0.25">
      <c r="B8030" s="2" t="s">
        <v>8275</v>
      </c>
      <c r="C8030" s="4">
        <v>2365.7431999999999</v>
      </c>
    </row>
    <row r="8031" spans="2:3" x14ac:dyDescent="0.25">
      <c r="B8031" s="2" t="s">
        <v>8276</v>
      </c>
      <c r="C8031" s="4">
        <v>2365.6064999999999</v>
      </c>
    </row>
    <row r="8032" spans="2:3" x14ac:dyDescent="0.25">
      <c r="B8032" s="2" t="s">
        <v>8277</v>
      </c>
      <c r="C8032" s="4">
        <v>2360.5902999999998</v>
      </c>
    </row>
    <row r="8033" spans="2:3" x14ac:dyDescent="0.25">
      <c r="B8033" s="2" t="s">
        <v>8278</v>
      </c>
      <c r="C8033" s="4">
        <v>2359.8905999999997</v>
      </c>
    </row>
    <row r="8034" spans="2:3" x14ac:dyDescent="0.25">
      <c r="B8034" s="2" t="s">
        <v>8279</v>
      </c>
      <c r="C8034" s="4">
        <v>2359.2533999999996</v>
      </c>
    </row>
    <row r="8035" spans="2:3" x14ac:dyDescent="0.25">
      <c r="B8035" s="2" t="s">
        <v>8280</v>
      </c>
      <c r="C8035" s="4">
        <v>2358.1117999999997</v>
      </c>
    </row>
    <row r="8036" spans="2:3" x14ac:dyDescent="0.25">
      <c r="B8036" s="2" t="s">
        <v>8281</v>
      </c>
      <c r="C8036" s="4">
        <v>2356.0848000000001</v>
      </c>
    </row>
    <row r="8037" spans="2:3" x14ac:dyDescent="0.25">
      <c r="B8037" s="2" t="s">
        <v>8282</v>
      </c>
      <c r="C8037" s="4">
        <v>2356.0848000000001</v>
      </c>
    </row>
    <row r="8038" spans="2:3" x14ac:dyDescent="0.25">
      <c r="B8038" s="2" t="s">
        <v>8283</v>
      </c>
      <c r="C8038" s="4">
        <v>2356.0848000000001</v>
      </c>
    </row>
    <row r="8039" spans="2:3" x14ac:dyDescent="0.25">
      <c r="B8039" s="2" t="s">
        <v>8284</v>
      </c>
      <c r="C8039" s="4">
        <v>2356.0848000000001</v>
      </c>
    </row>
    <row r="8040" spans="2:3" x14ac:dyDescent="0.25">
      <c r="B8040" s="2" t="s">
        <v>8285</v>
      </c>
      <c r="C8040" s="4">
        <v>2356.0848000000001</v>
      </c>
    </row>
    <row r="8041" spans="2:3" x14ac:dyDescent="0.25">
      <c r="B8041" s="2" t="s">
        <v>8286</v>
      </c>
      <c r="C8041" s="4">
        <v>2351.9924999999998</v>
      </c>
    </row>
    <row r="8042" spans="2:3" x14ac:dyDescent="0.25">
      <c r="B8042" s="2" t="s">
        <v>8287</v>
      </c>
      <c r="C8042" s="4">
        <v>2350.2469000000001</v>
      </c>
    </row>
    <row r="8043" spans="2:3" x14ac:dyDescent="0.25">
      <c r="B8043" s="2" t="s">
        <v>8288</v>
      </c>
      <c r="C8043" s="4">
        <v>2349.9625000000001</v>
      </c>
    </row>
    <row r="8044" spans="2:3" x14ac:dyDescent="0.25">
      <c r="B8044" s="2" t="s">
        <v>8289</v>
      </c>
      <c r="C8044" s="4">
        <v>2349.9250000000002</v>
      </c>
    </row>
    <row r="8045" spans="2:3" x14ac:dyDescent="0.25">
      <c r="B8045" s="2" t="s">
        <v>8290</v>
      </c>
      <c r="C8045" s="4">
        <v>2349.8090999999999</v>
      </c>
    </row>
    <row r="8046" spans="2:3" x14ac:dyDescent="0.25">
      <c r="B8046" s="2" t="s">
        <v>8291</v>
      </c>
      <c r="C8046" s="4">
        <v>2343.8607999999999</v>
      </c>
    </row>
    <row r="8047" spans="2:3" x14ac:dyDescent="0.25">
      <c r="B8047" s="2" t="s">
        <v>8292</v>
      </c>
      <c r="C8047" s="4">
        <v>2343.7028</v>
      </c>
    </row>
    <row r="8048" spans="2:3" x14ac:dyDescent="0.25">
      <c r="B8048" s="2" t="s">
        <v>8293</v>
      </c>
      <c r="C8048" s="4">
        <v>2342.2894000000001</v>
      </c>
    </row>
    <row r="8049" spans="2:3" x14ac:dyDescent="0.25">
      <c r="B8049" s="2" t="s">
        <v>8294</v>
      </c>
      <c r="C8049" s="4">
        <v>2340.8373999999999</v>
      </c>
    </row>
    <row r="8050" spans="2:3" x14ac:dyDescent="0.25">
      <c r="B8050" s="2" t="s">
        <v>8295</v>
      </c>
      <c r="C8050" s="4">
        <v>2340.1941999999999</v>
      </c>
    </row>
    <row r="8051" spans="2:3" x14ac:dyDescent="0.25">
      <c r="B8051" s="2" t="s">
        <v>8296</v>
      </c>
      <c r="C8051" s="4">
        <v>2339.7909999999997</v>
      </c>
    </row>
    <row r="8052" spans="2:3" x14ac:dyDescent="0.25">
      <c r="B8052" s="2" t="s">
        <v>8297</v>
      </c>
      <c r="C8052" s="4">
        <v>2339.7011000000002</v>
      </c>
    </row>
    <row r="8053" spans="2:3" x14ac:dyDescent="0.25">
      <c r="B8053" s="2" t="s">
        <v>8298</v>
      </c>
      <c r="C8053" s="4">
        <v>2338.2993999999999</v>
      </c>
    </row>
    <row r="8054" spans="2:3" x14ac:dyDescent="0.25">
      <c r="B8054" s="2" t="s">
        <v>8299</v>
      </c>
      <c r="C8054" s="4">
        <v>2333.7428</v>
      </c>
    </row>
    <row r="8055" spans="2:3" x14ac:dyDescent="0.25">
      <c r="B8055" s="2" t="s">
        <v>8300</v>
      </c>
      <c r="C8055" s="4">
        <v>2333.1655000000001</v>
      </c>
    </row>
    <row r="8056" spans="2:3" x14ac:dyDescent="0.25">
      <c r="B8056" s="2" t="s">
        <v>8301</v>
      </c>
      <c r="C8056" s="4">
        <v>2330.3589999999999</v>
      </c>
    </row>
    <row r="8057" spans="2:3" x14ac:dyDescent="0.25">
      <c r="B8057" s="2" t="s">
        <v>8302</v>
      </c>
      <c r="C8057" s="4">
        <v>2328.3820999999998</v>
      </c>
    </row>
    <row r="8058" spans="2:3" x14ac:dyDescent="0.25">
      <c r="B8058" s="2" t="s">
        <v>8303</v>
      </c>
      <c r="C8058" s="4">
        <v>2327.0273999999999</v>
      </c>
    </row>
    <row r="8059" spans="2:3" x14ac:dyDescent="0.25">
      <c r="B8059" s="2" t="s">
        <v>8304</v>
      </c>
      <c r="C8059" s="4">
        <v>2323.0075000000002</v>
      </c>
    </row>
    <row r="8060" spans="2:3" x14ac:dyDescent="0.25">
      <c r="B8060" s="2" t="s">
        <v>8305</v>
      </c>
      <c r="C8060" s="4">
        <v>2321.7991000000002</v>
      </c>
    </row>
    <row r="8061" spans="2:3" x14ac:dyDescent="0.25">
      <c r="B8061" s="2" t="s">
        <v>8306</v>
      </c>
      <c r="C8061" s="4">
        <v>2321.7991000000002</v>
      </c>
    </row>
    <row r="8062" spans="2:3" x14ac:dyDescent="0.25">
      <c r="B8062" s="2" t="s">
        <v>8307</v>
      </c>
      <c r="C8062" s="4">
        <v>2321.7331000000004</v>
      </c>
    </row>
    <row r="8063" spans="2:3" x14ac:dyDescent="0.25">
      <c r="B8063" s="2" t="s">
        <v>8308</v>
      </c>
      <c r="C8063" s="4">
        <v>2319.7736</v>
      </c>
    </row>
    <row r="8064" spans="2:3" x14ac:dyDescent="0.25">
      <c r="B8064" s="2" t="s">
        <v>8309</v>
      </c>
      <c r="C8064" s="4">
        <v>2318.6376</v>
      </c>
    </row>
    <row r="8065" spans="2:3" x14ac:dyDescent="0.25">
      <c r="B8065" s="2" t="s">
        <v>512</v>
      </c>
      <c r="C8065" s="4">
        <v>2318.2403999999997</v>
      </c>
    </row>
    <row r="8066" spans="2:3" x14ac:dyDescent="0.25">
      <c r="B8066" s="2" t="s">
        <v>8310</v>
      </c>
      <c r="C8066" s="4">
        <v>2310.9488999999999</v>
      </c>
    </row>
    <row r="8067" spans="2:3" x14ac:dyDescent="0.25">
      <c r="B8067" s="2" t="s">
        <v>8311</v>
      </c>
      <c r="C8067" s="4">
        <v>2308.2141000000001</v>
      </c>
    </row>
    <row r="8068" spans="2:3" x14ac:dyDescent="0.25">
      <c r="B8068" s="2" t="s">
        <v>8312</v>
      </c>
      <c r="C8068" s="4">
        <v>2302.6183000000001</v>
      </c>
    </row>
    <row r="8069" spans="2:3" x14ac:dyDescent="0.25">
      <c r="B8069" s="2" t="s">
        <v>8313</v>
      </c>
      <c r="C8069" s="4">
        <v>2301.7458999999999</v>
      </c>
    </row>
    <row r="8070" spans="2:3" x14ac:dyDescent="0.25">
      <c r="B8070" s="2" t="s">
        <v>8314</v>
      </c>
      <c r="C8070" s="4">
        <v>2299.5325000000003</v>
      </c>
    </row>
    <row r="8071" spans="2:3" x14ac:dyDescent="0.25">
      <c r="B8071" s="2" t="s">
        <v>8315</v>
      </c>
      <c r="C8071" s="4">
        <v>2297.5423999999998</v>
      </c>
    </row>
    <row r="8072" spans="2:3" x14ac:dyDescent="0.25">
      <c r="B8072" s="2" t="s">
        <v>8316</v>
      </c>
      <c r="C8072" s="4">
        <v>2296.0946999999996</v>
      </c>
    </row>
    <row r="8073" spans="2:3" x14ac:dyDescent="0.25">
      <c r="B8073" s="2" t="s">
        <v>8317</v>
      </c>
      <c r="C8073" s="4">
        <v>2295.1536999999998</v>
      </c>
    </row>
    <row r="8074" spans="2:3" x14ac:dyDescent="0.25">
      <c r="B8074" s="2" t="s">
        <v>8318</v>
      </c>
      <c r="C8074" s="4">
        <v>2293.5140000000001</v>
      </c>
    </row>
    <row r="8075" spans="2:3" x14ac:dyDescent="0.25">
      <c r="B8075" s="2" t="s">
        <v>8319</v>
      </c>
      <c r="C8075" s="4">
        <v>2292.5773000000004</v>
      </c>
    </row>
    <row r="8076" spans="2:3" x14ac:dyDescent="0.25">
      <c r="B8076" s="2" t="s">
        <v>8320</v>
      </c>
      <c r="C8076" s="4">
        <v>2292.3888000000002</v>
      </c>
    </row>
    <row r="8077" spans="2:3" x14ac:dyDescent="0.25">
      <c r="B8077" s="2" t="s">
        <v>8321</v>
      </c>
      <c r="C8077" s="4">
        <v>2291.7370999999998</v>
      </c>
    </row>
    <row r="8078" spans="2:3" x14ac:dyDescent="0.25">
      <c r="B8078" s="2" t="s">
        <v>8322</v>
      </c>
      <c r="C8078" s="4">
        <v>2291.7085000000002</v>
      </c>
    </row>
    <row r="8079" spans="2:3" x14ac:dyDescent="0.25">
      <c r="B8079" s="2" t="s">
        <v>8323</v>
      </c>
      <c r="C8079" s="4">
        <v>2290.3978999999999</v>
      </c>
    </row>
    <row r="8080" spans="2:3" x14ac:dyDescent="0.25">
      <c r="B8080" s="2" t="s">
        <v>8324</v>
      </c>
      <c r="C8080" s="4">
        <v>2289.6540000000005</v>
      </c>
    </row>
    <row r="8081" spans="2:3" x14ac:dyDescent="0.25">
      <c r="B8081" s="2" t="s">
        <v>8325</v>
      </c>
      <c r="C8081" s="4">
        <v>2287.7480999999998</v>
      </c>
    </row>
    <row r="8082" spans="2:3" x14ac:dyDescent="0.25">
      <c r="B8082" s="2" t="s">
        <v>8326</v>
      </c>
      <c r="C8082" s="4">
        <v>2284.3317000000002</v>
      </c>
    </row>
    <row r="8083" spans="2:3" x14ac:dyDescent="0.25">
      <c r="B8083" s="2" t="s">
        <v>8327</v>
      </c>
      <c r="C8083" s="4">
        <v>2284.2112999999999</v>
      </c>
    </row>
    <row r="8084" spans="2:3" x14ac:dyDescent="0.25">
      <c r="B8084" s="2" t="s">
        <v>8328</v>
      </c>
      <c r="C8084" s="4">
        <v>2282.8836999999999</v>
      </c>
    </row>
    <row r="8085" spans="2:3" x14ac:dyDescent="0.25">
      <c r="B8085" s="2" t="s">
        <v>8329</v>
      </c>
      <c r="C8085" s="4">
        <v>2282.2892000000002</v>
      </c>
    </row>
    <row r="8086" spans="2:3" x14ac:dyDescent="0.25">
      <c r="B8086" s="2" t="s">
        <v>8330</v>
      </c>
      <c r="C8086" s="4">
        <v>2282.2042000000001</v>
      </c>
    </row>
    <row r="8087" spans="2:3" x14ac:dyDescent="0.25">
      <c r="B8087" s="2" t="s">
        <v>8331</v>
      </c>
      <c r="C8087" s="4">
        <v>2281.4830999999999</v>
      </c>
    </row>
    <row r="8088" spans="2:3" x14ac:dyDescent="0.25">
      <c r="B8088" s="2" t="s">
        <v>8332</v>
      </c>
      <c r="C8088" s="4">
        <v>2276.0165999999999</v>
      </c>
    </row>
    <row r="8089" spans="2:3" x14ac:dyDescent="0.25">
      <c r="B8089" s="2" t="s">
        <v>8333</v>
      </c>
      <c r="C8089" s="4">
        <v>2272.9881999999998</v>
      </c>
    </row>
    <row r="8090" spans="2:3" x14ac:dyDescent="0.25">
      <c r="B8090" s="2" t="s">
        <v>8334</v>
      </c>
      <c r="C8090" s="4">
        <v>2270.0558000000001</v>
      </c>
    </row>
    <row r="8091" spans="2:3" x14ac:dyDescent="0.25">
      <c r="B8091" s="2" t="s">
        <v>1716</v>
      </c>
      <c r="C8091" s="4">
        <v>2269.8761999999997</v>
      </c>
    </row>
    <row r="8092" spans="2:3" x14ac:dyDescent="0.25">
      <c r="B8092" s="2" t="s">
        <v>8335</v>
      </c>
      <c r="C8092" s="4">
        <v>2267.0050000000001</v>
      </c>
    </row>
    <row r="8093" spans="2:3" x14ac:dyDescent="0.25">
      <c r="B8093" s="2" t="s">
        <v>8336</v>
      </c>
      <c r="C8093" s="4">
        <v>2266.8182999999999</v>
      </c>
    </row>
    <row r="8094" spans="2:3" x14ac:dyDescent="0.25">
      <c r="B8094" s="2" t="s">
        <v>8337</v>
      </c>
      <c r="C8094" s="4">
        <v>2263.9653000000003</v>
      </c>
    </row>
    <row r="8095" spans="2:3" x14ac:dyDescent="0.25">
      <c r="B8095" s="2" t="s">
        <v>8338</v>
      </c>
      <c r="C8095" s="4">
        <v>2261.6123000000002</v>
      </c>
    </row>
    <row r="8096" spans="2:3" x14ac:dyDescent="0.25">
      <c r="B8096" s="2" t="s">
        <v>8339</v>
      </c>
      <c r="C8096" s="4">
        <v>2261.4373000000001</v>
      </c>
    </row>
    <row r="8097" spans="2:3" x14ac:dyDescent="0.25">
      <c r="B8097" s="2" t="s">
        <v>8340</v>
      </c>
      <c r="C8097" s="4">
        <v>2258.1210000000001</v>
      </c>
    </row>
    <row r="8098" spans="2:3" x14ac:dyDescent="0.25">
      <c r="B8098" s="2" t="s">
        <v>8341</v>
      </c>
      <c r="C8098" s="4">
        <v>2256.0879999999997</v>
      </c>
    </row>
    <row r="8099" spans="2:3" x14ac:dyDescent="0.25">
      <c r="B8099" s="2" t="s">
        <v>8342</v>
      </c>
      <c r="C8099" s="4">
        <v>2255.4153000000001</v>
      </c>
    </row>
    <row r="8100" spans="2:3" x14ac:dyDescent="0.25">
      <c r="B8100" s="2" t="s">
        <v>8343</v>
      </c>
      <c r="C8100" s="4">
        <v>2250.0083</v>
      </c>
    </row>
    <row r="8101" spans="2:3" x14ac:dyDescent="0.25">
      <c r="B8101" s="2" t="s">
        <v>8344</v>
      </c>
      <c r="C8101" s="4">
        <v>2249.2514999999999</v>
      </c>
    </row>
    <row r="8102" spans="2:3" x14ac:dyDescent="0.25">
      <c r="B8102" s="2" t="s">
        <v>8345</v>
      </c>
      <c r="C8102" s="4">
        <v>2248.4713000000002</v>
      </c>
    </row>
    <row r="8103" spans="2:3" x14ac:dyDescent="0.25">
      <c r="B8103" s="2" t="s">
        <v>8346</v>
      </c>
      <c r="C8103" s="4">
        <v>2247.9659000000001</v>
      </c>
    </row>
    <row r="8104" spans="2:3" x14ac:dyDescent="0.25">
      <c r="B8104" s="2" t="s">
        <v>8347</v>
      </c>
      <c r="C8104" s="4">
        <v>2247.6867999999999</v>
      </c>
    </row>
    <row r="8105" spans="2:3" x14ac:dyDescent="0.25">
      <c r="B8105" s="2" t="s">
        <v>8348</v>
      </c>
      <c r="C8105" s="4">
        <v>2247.3591999999999</v>
      </c>
    </row>
    <row r="8106" spans="2:3" x14ac:dyDescent="0.25">
      <c r="B8106" s="2" t="s">
        <v>8349</v>
      </c>
      <c r="C8106" s="4">
        <v>2247.2415999999998</v>
      </c>
    </row>
    <row r="8107" spans="2:3" x14ac:dyDescent="0.25">
      <c r="B8107" s="2" t="s">
        <v>8350</v>
      </c>
      <c r="C8107" s="4">
        <v>2246.2060999999999</v>
      </c>
    </row>
    <row r="8108" spans="2:3" x14ac:dyDescent="0.25">
      <c r="B8108" s="2" t="s">
        <v>8351</v>
      </c>
      <c r="C8108" s="4">
        <v>2245.8508000000002</v>
      </c>
    </row>
    <row r="8109" spans="2:3" x14ac:dyDescent="0.25">
      <c r="B8109" s="2" t="s">
        <v>8352</v>
      </c>
      <c r="C8109" s="4">
        <v>2244.9053999999996</v>
      </c>
    </row>
    <row r="8110" spans="2:3" x14ac:dyDescent="0.25">
      <c r="B8110" s="2" t="s">
        <v>8353</v>
      </c>
      <c r="C8110" s="4">
        <v>2242.3382000000001</v>
      </c>
    </row>
    <row r="8111" spans="2:3" x14ac:dyDescent="0.25">
      <c r="B8111" s="2" t="s">
        <v>8354</v>
      </c>
      <c r="C8111" s="4">
        <v>2240.7494000000002</v>
      </c>
    </row>
    <row r="8112" spans="2:3" x14ac:dyDescent="0.25">
      <c r="B8112" s="2" t="s">
        <v>8355</v>
      </c>
      <c r="C8112" s="4">
        <v>2240.2159999999999</v>
      </c>
    </row>
    <row r="8113" spans="2:3" x14ac:dyDescent="0.25">
      <c r="B8113" s="2" t="s">
        <v>8356</v>
      </c>
      <c r="C8113" s="4">
        <v>2239.8056999999999</v>
      </c>
    </row>
    <row r="8114" spans="2:3" x14ac:dyDescent="0.25">
      <c r="B8114" s="2" t="s">
        <v>8357</v>
      </c>
      <c r="C8114" s="4">
        <v>2239.7260000000001</v>
      </c>
    </row>
    <row r="8115" spans="2:3" x14ac:dyDescent="0.25">
      <c r="B8115" s="2" t="s">
        <v>8358</v>
      </c>
      <c r="C8115" s="4">
        <v>2235.7449999999999</v>
      </c>
    </row>
    <row r="8116" spans="2:3" x14ac:dyDescent="0.25">
      <c r="B8116" s="2" t="s">
        <v>8359</v>
      </c>
      <c r="C8116" s="4">
        <v>2235.6673999999998</v>
      </c>
    </row>
    <row r="8117" spans="2:3" x14ac:dyDescent="0.25">
      <c r="B8117" s="2" t="s">
        <v>8360</v>
      </c>
      <c r="C8117" s="4">
        <v>2234.1842999999999</v>
      </c>
    </row>
    <row r="8118" spans="2:3" x14ac:dyDescent="0.25">
      <c r="B8118" s="2" t="s">
        <v>8361</v>
      </c>
      <c r="C8118" s="4">
        <v>2232.5119</v>
      </c>
    </row>
    <row r="8119" spans="2:3" x14ac:dyDescent="0.25">
      <c r="B8119" s="2" t="s">
        <v>8362</v>
      </c>
      <c r="C8119" s="4">
        <v>2232.3747000000003</v>
      </c>
    </row>
    <row r="8120" spans="2:3" x14ac:dyDescent="0.25">
      <c r="B8120" s="2" t="s">
        <v>8363</v>
      </c>
      <c r="C8120" s="4">
        <v>2228.3202000000001</v>
      </c>
    </row>
    <row r="8121" spans="2:3" x14ac:dyDescent="0.25">
      <c r="B8121" s="2" t="s">
        <v>8364</v>
      </c>
      <c r="C8121" s="4">
        <v>2228.1977000000006</v>
      </c>
    </row>
    <row r="8122" spans="2:3" x14ac:dyDescent="0.25">
      <c r="B8122" s="2" t="s">
        <v>8365</v>
      </c>
      <c r="C8122" s="4">
        <v>2227.8029000000001</v>
      </c>
    </row>
    <row r="8123" spans="2:3" x14ac:dyDescent="0.25">
      <c r="B8123" s="2" t="s">
        <v>8366</v>
      </c>
      <c r="C8123" s="4">
        <v>2226.2483999999999</v>
      </c>
    </row>
    <row r="8124" spans="2:3" x14ac:dyDescent="0.25">
      <c r="B8124" s="2" t="s">
        <v>8367</v>
      </c>
      <c r="C8124" s="4">
        <v>2225.904</v>
      </c>
    </row>
    <row r="8125" spans="2:3" x14ac:dyDescent="0.25">
      <c r="B8125" s="2" t="s">
        <v>8368</v>
      </c>
      <c r="C8125" s="4">
        <v>2224.3207000000002</v>
      </c>
    </row>
    <row r="8126" spans="2:3" x14ac:dyDescent="0.25">
      <c r="B8126" s="2" t="s">
        <v>8369</v>
      </c>
      <c r="C8126" s="4">
        <v>2219.6976999999997</v>
      </c>
    </row>
    <row r="8127" spans="2:3" x14ac:dyDescent="0.25">
      <c r="B8127" s="2" t="s">
        <v>8370</v>
      </c>
      <c r="C8127" s="4">
        <v>2216.0214000000001</v>
      </c>
    </row>
    <row r="8128" spans="2:3" x14ac:dyDescent="0.25">
      <c r="B8128" s="2" t="s">
        <v>8371</v>
      </c>
      <c r="C8128" s="4">
        <v>2213.826</v>
      </c>
    </row>
    <row r="8129" spans="2:3" x14ac:dyDescent="0.25">
      <c r="B8129" s="2" t="s">
        <v>8372</v>
      </c>
      <c r="C8129" s="4">
        <v>2212.2528000000002</v>
      </c>
    </row>
    <row r="8130" spans="2:3" x14ac:dyDescent="0.25">
      <c r="B8130" s="2" t="s">
        <v>8373</v>
      </c>
      <c r="C8130" s="4">
        <v>2211.5949999999998</v>
      </c>
    </row>
    <row r="8131" spans="2:3" x14ac:dyDescent="0.25">
      <c r="B8131" s="2" t="s">
        <v>8374</v>
      </c>
      <c r="C8131" s="4">
        <v>2210.8987999999999</v>
      </c>
    </row>
    <row r="8132" spans="2:3" x14ac:dyDescent="0.25">
      <c r="B8132" s="2" t="s">
        <v>8375</v>
      </c>
      <c r="C8132" s="4">
        <v>2210.2631999999999</v>
      </c>
    </row>
    <row r="8133" spans="2:3" x14ac:dyDescent="0.25">
      <c r="B8133" s="2" t="s">
        <v>8376</v>
      </c>
      <c r="C8133" s="4">
        <v>2209.1039000000001</v>
      </c>
    </row>
    <row r="8134" spans="2:3" x14ac:dyDescent="0.25">
      <c r="B8134" s="2" t="s">
        <v>8377</v>
      </c>
      <c r="C8134" s="4">
        <v>2207.8348999999998</v>
      </c>
    </row>
    <row r="8135" spans="2:3" x14ac:dyDescent="0.25">
      <c r="B8135" s="2" t="s">
        <v>8378</v>
      </c>
      <c r="C8135" s="4">
        <v>2204.7660000000001</v>
      </c>
    </row>
    <row r="8136" spans="2:3" x14ac:dyDescent="0.25">
      <c r="B8136" s="2" t="s">
        <v>8379</v>
      </c>
      <c r="C8136" s="4">
        <v>2204.7408</v>
      </c>
    </row>
    <row r="8137" spans="2:3" x14ac:dyDescent="0.25">
      <c r="B8137" s="2" t="s">
        <v>8380</v>
      </c>
      <c r="C8137" s="4">
        <v>2204.2435</v>
      </c>
    </row>
    <row r="8138" spans="2:3" x14ac:dyDescent="0.25">
      <c r="B8138" s="2" t="s">
        <v>8381</v>
      </c>
      <c r="C8138" s="4">
        <v>2203.6242000000002</v>
      </c>
    </row>
    <row r="8139" spans="2:3" x14ac:dyDescent="0.25">
      <c r="B8139" s="2" t="s">
        <v>8382</v>
      </c>
      <c r="C8139" s="4">
        <v>2201.0983999999999</v>
      </c>
    </row>
    <row r="8140" spans="2:3" x14ac:dyDescent="0.25">
      <c r="B8140" s="2" t="s">
        <v>8383</v>
      </c>
      <c r="C8140" s="4">
        <v>2199.1383000000001</v>
      </c>
    </row>
    <row r="8141" spans="2:3" x14ac:dyDescent="0.25">
      <c r="B8141" s="2" t="s">
        <v>8384</v>
      </c>
      <c r="C8141" s="4">
        <v>2199.0307000000003</v>
      </c>
    </row>
    <row r="8142" spans="2:3" x14ac:dyDescent="0.25">
      <c r="B8142" s="2" t="s">
        <v>8385</v>
      </c>
      <c r="C8142" s="4">
        <v>2198.2431000000001</v>
      </c>
    </row>
    <row r="8143" spans="2:3" x14ac:dyDescent="0.25">
      <c r="B8143" s="2" t="s">
        <v>8386</v>
      </c>
      <c r="C8143" s="4">
        <v>2195.1089999999999</v>
      </c>
    </row>
    <row r="8144" spans="2:3" x14ac:dyDescent="0.25">
      <c r="B8144" s="2" t="s">
        <v>8387</v>
      </c>
      <c r="C8144" s="4">
        <v>2193.7309999999998</v>
      </c>
    </row>
    <row r="8145" spans="2:3" x14ac:dyDescent="0.25">
      <c r="B8145" s="2" t="s">
        <v>8388</v>
      </c>
      <c r="C8145" s="4">
        <v>2190.7790999999997</v>
      </c>
    </row>
    <row r="8146" spans="2:3" x14ac:dyDescent="0.25">
      <c r="B8146" s="2" t="s">
        <v>8389</v>
      </c>
      <c r="C8146" s="4">
        <v>2190.2779999999998</v>
      </c>
    </row>
    <row r="8147" spans="2:3" x14ac:dyDescent="0.25">
      <c r="B8147" s="2" t="s">
        <v>8390</v>
      </c>
      <c r="C8147" s="4">
        <v>2188.1558</v>
      </c>
    </row>
    <row r="8148" spans="2:3" x14ac:dyDescent="0.25">
      <c r="B8148" s="2" t="s">
        <v>8391</v>
      </c>
      <c r="C8148" s="4">
        <v>2187.3926000000001</v>
      </c>
    </row>
    <row r="8149" spans="2:3" x14ac:dyDescent="0.25">
      <c r="B8149" s="2" t="s">
        <v>8392</v>
      </c>
      <c r="C8149" s="4">
        <v>2186.0634</v>
      </c>
    </row>
    <row r="8150" spans="2:3" x14ac:dyDescent="0.25">
      <c r="B8150" s="2" t="s">
        <v>8393</v>
      </c>
      <c r="C8150" s="4">
        <v>2185.7786000000001</v>
      </c>
    </row>
    <row r="8151" spans="2:3" x14ac:dyDescent="0.25">
      <c r="B8151" s="2" t="s">
        <v>8394</v>
      </c>
      <c r="C8151" s="4">
        <v>2183.2339000000002</v>
      </c>
    </row>
    <row r="8152" spans="2:3" x14ac:dyDescent="0.25">
      <c r="B8152" s="2" t="s">
        <v>8395</v>
      </c>
      <c r="C8152" s="4">
        <v>2182.4409999999998</v>
      </c>
    </row>
    <row r="8153" spans="2:3" x14ac:dyDescent="0.25">
      <c r="B8153" s="2" t="s">
        <v>8396</v>
      </c>
      <c r="C8153" s="4">
        <v>2182.4409999999998</v>
      </c>
    </row>
    <row r="8154" spans="2:3" x14ac:dyDescent="0.25">
      <c r="B8154" s="2" t="s">
        <v>8397</v>
      </c>
      <c r="C8154" s="4">
        <v>2178.8455999999996</v>
      </c>
    </row>
    <row r="8155" spans="2:3" x14ac:dyDescent="0.25">
      <c r="B8155" s="2" t="s">
        <v>8398</v>
      </c>
      <c r="C8155" s="4">
        <v>2178.3538000000003</v>
      </c>
    </row>
    <row r="8156" spans="2:3" x14ac:dyDescent="0.25">
      <c r="B8156" s="2" t="s">
        <v>8399</v>
      </c>
      <c r="C8156" s="4">
        <v>2177.8311000000003</v>
      </c>
    </row>
    <row r="8157" spans="2:3" x14ac:dyDescent="0.25">
      <c r="B8157" s="2" t="s">
        <v>8400</v>
      </c>
      <c r="C8157" s="4">
        <v>2173.1170999999999</v>
      </c>
    </row>
    <row r="8158" spans="2:3" x14ac:dyDescent="0.25">
      <c r="B8158" s="2" t="s">
        <v>8401</v>
      </c>
      <c r="C8158" s="4">
        <v>2171.4300000000003</v>
      </c>
    </row>
    <row r="8159" spans="2:3" x14ac:dyDescent="0.25">
      <c r="B8159" s="2" t="s">
        <v>8402</v>
      </c>
      <c r="C8159" s="4">
        <v>2170.9996000000001</v>
      </c>
    </row>
    <row r="8160" spans="2:3" x14ac:dyDescent="0.25">
      <c r="B8160" s="2" t="s">
        <v>1934</v>
      </c>
      <c r="C8160" s="4">
        <v>2170.3397</v>
      </c>
    </row>
    <row r="8161" spans="2:3" x14ac:dyDescent="0.25">
      <c r="B8161" s="2" t="s">
        <v>8403</v>
      </c>
      <c r="C8161" s="4">
        <v>2169.5614</v>
      </c>
    </row>
    <row r="8162" spans="2:3" x14ac:dyDescent="0.25">
      <c r="B8162" s="2" t="s">
        <v>8404</v>
      </c>
      <c r="C8162" s="4">
        <v>2168.7773000000002</v>
      </c>
    </row>
    <row r="8163" spans="2:3" x14ac:dyDescent="0.25">
      <c r="B8163" s="2" t="s">
        <v>8405</v>
      </c>
      <c r="C8163" s="4">
        <v>2167.3523</v>
      </c>
    </row>
    <row r="8164" spans="2:3" x14ac:dyDescent="0.25">
      <c r="B8164" s="2" t="s">
        <v>8406</v>
      </c>
      <c r="C8164" s="4">
        <v>2163.779</v>
      </c>
    </row>
    <row r="8165" spans="2:3" x14ac:dyDescent="0.25">
      <c r="B8165" s="2" t="s">
        <v>8407</v>
      </c>
      <c r="C8165" s="4">
        <v>2160.9432000000002</v>
      </c>
    </row>
    <row r="8166" spans="2:3" x14ac:dyDescent="0.25">
      <c r="B8166" s="2" t="s">
        <v>8408</v>
      </c>
      <c r="C8166" s="4">
        <v>2160.5373</v>
      </c>
    </row>
    <row r="8167" spans="2:3" x14ac:dyDescent="0.25">
      <c r="B8167" s="2" t="s">
        <v>8409</v>
      </c>
      <c r="C8167" s="4">
        <v>2159.7444</v>
      </c>
    </row>
    <row r="8168" spans="2:3" x14ac:dyDescent="0.25">
      <c r="B8168" s="2" t="s">
        <v>8410</v>
      </c>
      <c r="C8168" s="4">
        <v>2159.7444</v>
      </c>
    </row>
    <row r="8169" spans="2:3" x14ac:dyDescent="0.25">
      <c r="B8169" s="2" t="s">
        <v>8411</v>
      </c>
      <c r="C8169" s="4">
        <v>2159.7444</v>
      </c>
    </row>
    <row r="8170" spans="2:3" x14ac:dyDescent="0.25">
      <c r="B8170" s="2" t="s">
        <v>8412</v>
      </c>
      <c r="C8170" s="4">
        <v>2159.7444</v>
      </c>
    </row>
    <row r="8171" spans="2:3" x14ac:dyDescent="0.25">
      <c r="B8171" s="2" t="s">
        <v>8413</v>
      </c>
      <c r="C8171" s="4">
        <v>2159.7444</v>
      </c>
    </row>
    <row r="8172" spans="2:3" x14ac:dyDescent="0.25">
      <c r="B8172" s="2" t="s">
        <v>8414</v>
      </c>
      <c r="C8172" s="4">
        <v>2159.7444</v>
      </c>
    </row>
    <row r="8173" spans="2:3" x14ac:dyDescent="0.25">
      <c r="B8173" s="2" t="s">
        <v>8415</v>
      </c>
      <c r="C8173" s="4">
        <v>2151.5199000000002</v>
      </c>
    </row>
    <row r="8174" spans="2:3" x14ac:dyDescent="0.25">
      <c r="B8174" s="2" t="s">
        <v>8416</v>
      </c>
      <c r="C8174" s="4">
        <v>2150.3351000000002</v>
      </c>
    </row>
    <row r="8175" spans="2:3" x14ac:dyDescent="0.25">
      <c r="B8175" s="2" t="s">
        <v>8417</v>
      </c>
      <c r="C8175" s="4">
        <v>2149.5158000000001</v>
      </c>
    </row>
    <row r="8176" spans="2:3" x14ac:dyDescent="0.25">
      <c r="B8176" s="2" t="s">
        <v>8418</v>
      </c>
      <c r="C8176" s="4">
        <v>2149.2125999999998</v>
      </c>
    </row>
    <row r="8177" spans="2:3" x14ac:dyDescent="0.25">
      <c r="B8177" s="2" t="s">
        <v>8419</v>
      </c>
      <c r="C8177" s="4">
        <v>2147.8654999999999</v>
      </c>
    </row>
    <row r="8178" spans="2:3" x14ac:dyDescent="0.25">
      <c r="B8178" s="2" t="s">
        <v>8420</v>
      </c>
      <c r="C8178" s="4">
        <v>2146.5695000000001</v>
      </c>
    </row>
    <row r="8179" spans="2:3" x14ac:dyDescent="0.25">
      <c r="B8179" s="2" t="s">
        <v>8421</v>
      </c>
      <c r="C8179" s="4">
        <v>2145.4244000000003</v>
      </c>
    </row>
    <row r="8180" spans="2:3" x14ac:dyDescent="0.25">
      <c r="B8180" s="2" t="s">
        <v>8422</v>
      </c>
      <c r="C8180" s="4">
        <v>2144.2604000000001</v>
      </c>
    </row>
    <row r="8181" spans="2:3" x14ac:dyDescent="0.25">
      <c r="B8181" s="2" t="s">
        <v>8423</v>
      </c>
      <c r="C8181" s="4">
        <v>2144.1941000000002</v>
      </c>
    </row>
    <row r="8182" spans="2:3" x14ac:dyDescent="0.25">
      <c r="B8182" s="2" t="s">
        <v>8424</v>
      </c>
      <c r="C8182" s="4">
        <v>2140.1881000000003</v>
      </c>
    </row>
    <row r="8183" spans="2:3" x14ac:dyDescent="0.25">
      <c r="B8183" s="2" t="s">
        <v>8425</v>
      </c>
      <c r="C8183" s="4">
        <v>2139.4265</v>
      </c>
    </row>
    <row r="8184" spans="2:3" x14ac:dyDescent="0.25">
      <c r="B8184" s="2" t="s">
        <v>824</v>
      </c>
      <c r="C8184" s="4">
        <v>2139.4076999999997</v>
      </c>
    </row>
    <row r="8185" spans="2:3" x14ac:dyDescent="0.25">
      <c r="B8185" s="2" t="s">
        <v>8426</v>
      </c>
      <c r="C8185" s="4">
        <v>2139.1714000000002</v>
      </c>
    </row>
    <row r="8186" spans="2:3" x14ac:dyDescent="0.25">
      <c r="B8186" s="2" t="s">
        <v>8427</v>
      </c>
      <c r="C8186" s="4">
        <v>2138.3906000000002</v>
      </c>
    </row>
    <row r="8187" spans="2:3" x14ac:dyDescent="0.25">
      <c r="B8187" s="2" t="s">
        <v>8428</v>
      </c>
      <c r="C8187" s="4">
        <v>2137.0266000000001</v>
      </c>
    </row>
    <row r="8188" spans="2:3" x14ac:dyDescent="0.25">
      <c r="B8188" s="2" t="s">
        <v>8429</v>
      </c>
      <c r="C8188" s="4">
        <v>2135.1048000000001</v>
      </c>
    </row>
    <row r="8189" spans="2:3" x14ac:dyDescent="0.25">
      <c r="B8189" s="2" t="s">
        <v>8430</v>
      </c>
      <c r="C8189" s="4">
        <v>2133.0799000000002</v>
      </c>
    </row>
    <row r="8190" spans="2:3" x14ac:dyDescent="0.25">
      <c r="B8190" s="2" t="s">
        <v>8431</v>
      </c>
      <c r="C8190" s="4">
        <v>2132.1846</v>
      </c>
    </row>
    <row r="8191" spans="2:3" x14ac:dyDescent="0.25">
      <c r="B8191" s="2" t="s">
        <v>8432</v>
      </c>
      <c r="C8191" s="4">
        <v>2129.6518000000001</v>
      </c>
    </row>
    <row r="8192" spans="2:3" x14ac:dyDescent="0.25">
      <c r="B8192" s="2" t="s">
        <v>8433</v>
      </c>
      <c r="C8192" s="4">
        <v>2129.5223999999998</v>
      </c>
    </row>
    <row r="8193" spans="2:3" x14ac:dyDescent="0.25">
      <c r="B8193" s="2" t="s">
        <v>8434</v>
      </c>
      <c r="C8193" s="4">
        <v>2125.9623999999999</v>
      </c>
    </row>
    <row r="8194" spans="2:3" x14ac:dyDescent="0.25">
      <c r="B8194" s="2" t="s">
        <v>8435</v>
      </c>
      <c r="C8194" s="4">
        <v>2125.8989000000001</v>
      </c>
    </row>
    <row r="8195" spans="2:3" x14ac:dyDescent="0.25">
      <c r="B8195" s="2" t="s">
        <v>8436</v>
      </c>
      <c r="C8195" s="4">
        <v>2123.7950000000001</v>
      </c>
    </row>
    <row r="8196" spans="2:3" x14ac:dyDescent="0.25">
      <c r="B8196" s="2" t="s">
        <v>8437</v>
      </c>
      <c r="C8196" s="4">
        <v>2123.0002000000004</v>
      </c>
    </row>
    <row r="8197" spans="2:3" x14ac:dyDescent="0.25">
      <c r="B8197" s="2" t="s">
        <v>8438</v>
      </c>
      <c r="C8197" s="4">
        <v>2121.6424999999999</v>
      </c>
    </row>
    <row r="8198" spans="2:3" x14ac:dyDescent="0.25">
      <c r="B8198" s="2" t="s">
        <v>8439</v>
      </c>
      <c r="C8198" s="4">
        <v>2121.2694999999999</v>
      </c>
    </row>
    <row r="8199" spans="2:3" x14ac:dyDescent="0.25">
      <c r="B8199" s="2" t="s">
        <v>8440</v>
      </c>
      <c r="C8199" s="4">
        <v>2117.4123000000004</v>
      </c>
    </row>
    <row r="8200" spans="2:3" x14ac:dyDescent="0.25">
      <c r="B8200" s="2" t="s">
        <v>8441</v>
      </c>
      <c r="C8200" s="4">
        <v>2117.2806</v>
      </c>
    </row>
    <row r="8201" spans="2:3" x14ac:dyDescent="0.25">
      <c r="B8201" s="2" t="s">
        <v>8442</v>
      </c>
      <c r="C8201" s="4">
        <v>2116.0525000000002</v>
      </c>
    </row>
    <row r="8202" spans="2:3" x14ac:dyDescent="0.25">
      <c r="B8202" s="2" t="s">
        <v>8443</v>
      </c>
      <c r="C8202" s="4">
        <v>2111.5571999999997</v>
      </c>
    </row>
    <row r="8203" spans="2:3" x14ac:dyDescent="0.25">
      <c r="B8203" s="2" t="s">
        <v>8444</v>
      </c>
      <c r="C8203" s="4">
        <v>2107.2485000000001</v>
      </c>
    </row>
    <row r="8204" spans="2:3" x14ac:dyDescent="0.25">
      <c r="B8204" s="2" t="s">
        <v>8445</v>
      </c>
      <c r="C8204" s="4">
        <v>2107.0545000000002</v>
      </c>
    </row>
    <row r="8205" spans="2:3" x14ac:dyDescent="0.25">
      <c r="B8205" s="2" t="s">
        <v>8446</v>
      </c>
      <c r="C8205" s="4">
        <v>2105.3107</v>
      </c>
    </row>
    <row r="8206" spans="2:3" x14ac:dyDescent="0.25">
      <c r="B8206" s="2" t="s">
        <v>8447</v>
      </c>
      <c r="C8206" s="4">
        <v>2103.7939999999999</v>
      </c>
    </row>
    <row r="8207" spans="2:3" x14ac:dyDescent="0.25">
      <c r="B8207" s="2" t="s">
        <v>8448</v>
      </c>
      <c r="C8207" s="4">
        <v>2101.4805000000001</v>
      </c>
    </row>
    <row r="8208" spans="2:3" x14ac:dyDescent="0.25">
      <c r="B8208" s="2" t="s">
        <v>8449</v>
      </c>
      <c r="C8208" s="4">
        <v>2100.1713999999997</v>
      </c>
    </row>
    <row r="8209" spans="2:3" x14ac:dyDescent="0.25">
      <c r="B8209" s="2" t="s">
        <v>8450</v>
      </c>
      <c r="C8209" s="4">
        <v>2098.8015</v>
      </c>
    </row>
    <row r="8210" spans="2:3" x14ac:dyDescent="0.25">
      <c r="B8210" s="2" t="s">
        <v>8451</v>
      </c>
      <c r="C8210" s="4">
        <v>2098.5003000000002</v>
      </c>
    </row>
    <row r="8211" spans="2:3" x14ac:dyDescent="0.25">
      <c r="B8211" s="2" t="s">
        <v>8452</v>
      </c>
      <c r="C8211" s="4">
        <v>2094.6559999999999</v>
      </c>
    </row>
    <row r="8212" spans="2:3" x14ac:dyDescent="0.25">
      <c r="B8212" s="2" t="s">
        <v>8453</v>
      </c>
      <c r="C8212" s="4">
        <v>2094.4690999999998</v>
      </c>
    </row>
    <row r="8213" spans="2:3" x14ac:dyDescent="0.25">
      <c r="B8213" s="2" t="s">
        <v>8454</v>
      </c>
      <c r="C8213" s="4">
        <v>2092.0679</v>
      </c>
    </row>
    <row r="8214" spans="2:3" x14ac:dyDescent="0.25">
      <c r="B8214" s="2" t="s">
        <v>8455</v>
      </c>
      <c r="C8214" s="4">
        <v>2091.4671999999996</v>
      </c>
    </row>
    <row r="8215" spans="2:3" x14ac:dyDescent="0.25">
      <c r="B8215" s="2" t="s">
        <v>8456</v>
      </c>
      <c r="C8215" s="4">
        <v>2090.3105</v>
      </c>
    </row>
    <row r="8216" spans="2:3" x14ac:dyDescent="0.25">
      <c r="B8216" s="2" t="s">
        <v>8457</v>
      </c>
      <c r="C8216" s="4">
        <v>2089.9441000000002</v>
      </c>
    </row>
    <row r="8217" spans="2:3" x14ac:dyDescent="0.25">
      <c r="B8217" s="2" t="s">
        <v>8458</v>
      </c>
      <c r="C8217" s="4">
        <v>2088.1341000000002</v>
      </c>
    </row>
    <row r="8218" spans="2:3" x14ac:dyDescent="0.25">
      <c r="B8218" s="2" t="s">
        <v>8459</v>
      </c>
      <c r="C8218" s="4">
        <v>2087.5839999999998</v>
      </c>
    </row>
    <row r="8219" spans="2:3" x14ac:dyDescent="0.25">
      <c r="B8219" s="2" t="s">
        <v>8460</v>
      </c>
      <c r="C8219" s="4">
        <v>2087.0493000000001</v>
      </c>
    </row>
    <row r="8220" spans="2:3" x14ac:dyDescent="0.25">
      <c r="B8220" s="2" t="s">
        <v>8461</v>
      </c>
      <c r="C8220" s="4">
        <v>2086.0174000000002</v>
      </c>
    </row>
    <row r="8221" spans="2:3" x14ac:dyDescent="0.25">
      <c r="B8221" s="2" t="s">
        <v>8462</v>
      </c>
      <c r="C8221" s="4">
        <v>2083.2534999999998</v>
      </c>
    </row>
    <row r="8222" spans="2:3" x14ac:dyDescent="0.25">
      <c r="B8222" s="2" t="s">
        <v>8463</v>
      </c>
      <c r="C8222" s="4">
        <v>2082.6570000000002</v>
      </c>
    </row>
    <row r="8223" spans="2:3" x14ac:dyDescent="0.25">
      <c r="B8223" s="2" t="s">
        <v>8464</v>
      </c>
      <c r="C8223" s="4">
        <v>2081.2493999999997</v>
      </c>
    </row>
    <row r="8224" spans="2:3" x14ac:dyDescent="0.25">
      <c r="B8224" s="2" t="s">
        <v>8465</v>
      </c>
      <c r="C8224" s="4">
        <v>2079.1916000000001</v>
      </c>
    </row>
    <row r="8225" spans="2:3" x14ac:dyDescent="0.25">
      <c r="B8225" s="2" t="s">
        <v>8466</v>
      </c>
      <c r="C8225" s="4">
        <v>2077.4263000000001</v>
      </c>
    </row>
    <row r="8226" spans="2:3" x14ac:dyDescent="0.25">
      <c r="B8226" s="2" t="s">
        <v>8467</v>
      </c>
      <c r="C8226" s="4">
        <v>2074.4769000000001</v>
      </c>
    </row>
    <row r="8227" spans="2:3" x14ac:dyDescent="0.25">
      <c r="B8227" s="2" t="s">
        <v>1069</v>
      </c>
      <c r="C8227" s="4">
        <v>2073.9838</v>
      </c>
    </row>
    <row r="8228" spans="2:3" x14ac:dyDescent="0.25">
      <c r="B8228" s="2" t="s">
        <v>8468</v>
      </c>
      <c r="C8228" s="4">
        <v>2068.8355000000001</v>
      </c>
    </row>
    <row r="8229" spans="2:3" x14ac:dyDescent="0.25">
      <c r="B8229" s="2" t="s">
        <v>8469</v>
      </c>
      <c r="C8229" s="4">
        <v>2068.3716999999997</v>
      </c>
    </row>
    <row r="8230" spans="2:3" x14ac:dyDescent="0.25">
      <c r="B8230" s="2" t="s">
        <v>8470</v>
      </c>
      <c r="C8230" s="4">
        <v>2067.9878000000003</v>
      </c>
    </row>
    <row r="8231" spans="2:3" x14ac:dyDescent="0.25">
      <c r="B8231" s="2" t="s">
        <v>8471</v>
      </c>
      <c r="C8231" s="4">
        <v>2067.1086</v>
      </c>
    </row>
    <row r="8232" spans="2:3" x14ac:dyDescent="0.25">
      <c r="B8232" s="2" t="s">
        <v>8472</v>
      </c>
      <c r="C8232" s="4">
        <v>2063.5686000000001</v>
      </c>
    </row>
    <row r="8233" spans="2:3" x14ac:dyDescent="0.25">
      <c r="B8233" s="2" t="s">
        <v>8473</v>
      </c>
      <c r="C8233" s="4">
        <v>2062.7399999999998</v>
      </c>
    </row>
    <row r="8234" spans="2:3" x14ac:dyDescent="0.25">
      <c r="B8234" s="2" t="s">
        <v>8474</v>
      </c>
      <c r="C8234" s="4">
        <v>2062.6513</v>
      </c>
    </row>
    <row r="8235" spans="2:3" x14ac:dyDescent="0.25">
      <c r="B8235" s="2" t="s">
        <v>8475</v>
      </c>
      <c r="C8235" s="4">
        <v>2061.8863999999999</v>
      </c>
    </row>
    <row r="8236" spans="2:3" x14ac:dyDescent="0.25">
      <c r="B8236" s="2" t="s">
        <v>8476</v>
      </c>
      <c r="C8236" s="4">
        <v>2059.0497</v>
      </c>
    </row>
    <row r="8237" spans="2:3" x14ac:dyDescent="0.25">
      <c r="B8237" s="2" t="s">
        <v>8477</v>
      </c>
      <c r="C8237" s="4">
        <v>2058.9546999999998</v>
      </c>
    </row>
    <row r="8238" spans="2:3" x14ac:dyDescent="0.25">
      <c r="B8238" s="2" t="s">
        <v>8478</v>
      </c>
      <c r="C8238" s="4">
        <v>2058.9546999999998</v>
      </c>
    </row>
    <row r="8239" spans="2:3" x14ac:dyDescent="0.25">
      <c r="B8239" s="2" t="s">
        <v>8479</v>
      </c>
      <c r="C8239" s="4">
        <v>2058.9546999999998</v>
      </c>
    </row>
    <row r="8240" spans="2:3" x14ac:dyDescent="0.25">
      <c r="B8240" s="2" t="s">
        <v>8480</v>
      </c>
      <c r="C8240" s="4">
        <v>2057.7851000000001</v>
      </c>
    </row>
    <row r="8241" spans="2:3" x14ac:dyDescent="0.25">
      <c r="B8241" s="2" t="s">
        <v>8481</v>
      </c>
      <c r="C8241" s="4">
        <v>2054.1768000000002</v>
      </c>
    </row>
    <row r="8242" spans="2:3" x14ac:dyDescent="0.25">
      <c r="B8242" s="2" t="s">
        <v>8482</v>
      </c>
      <c r="C8242" s="4">
        <v>2053.0425</v>
      </c>
    </row>
    <row r="8243" spans="2:3" x14ac:dyDescent="0.25">
      <c r="B8243" s="2" t="s">
        <v>8483</v>
      </c>
      <c r="C8243" s="4">
        <v>2051.9237000000003</v>
      </c>
    </row>
    <row r="8244" spans="2:3" x14ac:dyDescent="0.25">
      <c r="B8244" s="2" t="s">
        <v>8484</v>
      </c>
      <c r="C8244" s="4">
        <v>2050.4267999999997</v>
      </c>
    </row>
    <row r="8245" spans="2:3" x14ac:dyDescent="0.25">
      <c r="B8245" s="2" t="s">
        <v>8485</v>
      </c>
      <c r="C8245" s="4">
        <v>2048.3063999999999</v>
      </c>
    </row>
    <row r="8246" spans="2:3" x14ac:dyDescent="0.25">
      <c r="B8246" s="2" t="s">
        <v>8486</v>
      </c>
      <c r="C8246" s="4">
        <v>2047.7351999999998</v>
      </c>
    </row>
    <row r="8247" spans="2:3" x14ac:dyDescent="0.25">
      <c r="B8247" s="2" t="s">
        <v>8487</v>
      </c>
      <c r="C8247" s="4">
        <v>2047.5843000000002</v>
      </c>
    </row>
    <row r="8248" spans="2:3" x14ac:dyDescent="0.25">
      <c r="B8248" s="2" t="s">
        <v>8488</v>
      </c>
      <c r="C8248" s="4">
        <v>2043.8703</v>
      </c>
    </row>
    <row r="8249" spans="2:3" x14ac:dyDescent="0.25">
      <c r="B8249" s="2" t="s">
        <v>8489</v>
      </c>
      <c r="C8249" s="4">
        <v>2042.8745999999999</v>
      </c>
    </row>
    <row r="8250" spans="2:3" x14ac:dyDescent="0.25">
      <c r="B8250" s="2" t="s">
        <v>8490</v>
      </c>
      <c r="C8250" s="4">
        <v>2041.8104000000001</v>
      </c>
    </row>
    <row r="8251" spans="2:3" x14ac:dyDescent="0.25">
      <c r="B8251" s="2" t="s">
        <v>8491</v>
      </c>
      <c r="C8251" s="4">
        <v>2041.6440999999998</v>
      </c>
    </row>
    <row r="8252" spans="2:3" x14ac:dyDescent="0.25">
      <c r="B8252" s="2" t="s">
        <v>8492</v>
      </c>
      <c r="C8252" s="4">
        <v>2040.1242</v>
      </c>
    </row>
    <row r="8253" spans="2:3" x14ac:dyDescent="0.25">
      <c r="B8253" s="2" t="s">
        <v>8493</v>
      </c>
      <c r="C8253" s="4">
        <v>2039.0823</v>
      </c>
    </row>
    <row r="8254" spans="2:3" x14ac:dyDescent="0.25">
      <c r="B8254" s="2" t="s">
        <v>8494</v>
      </c>
      <c r="C8254" s="4">
        <v>2037.48</v>
      </c>
    </row>
    <row r="8255" spans="2:3" x14ac:dyDescent="0.25">
      <c r="B8255" s="2" t="s">
        <v>8495</v>
      </c>
      <c r="C8255" s="4">
        <v>2037.0509999999999</v>
      </c>
    </row>
    <row r="8256" spans="2:3" x14ac:dyDescent="0.25">
      <c r="B8256" s="2" t="s">
        <v>8496</v>
      </c>
      <c r="C8256" s="4">
        <v>2037.0509999999999</v>
      </c>
    </row>
    <row r="8257" spans="2:3" x14ac:dyDescent="0.25">
      <c r="B8257" s="2" t="s">
        <v>8497</v>
      </c>
      <c r="C8257" s="4">
        <v>2036.5641000000001</v>
      </c>
    </row>
    <row r="8258" spans="2:3" x14ac:dyDescent="0.25">
      <c r="B8258" s="2" t="s">
        <v>8498</v>
      </c>
      <c r="C8258" s="4">
        <v>2035.9301</v>
      </c>
    </row>
    <row r="8259" spans="2:3" x14ac:dyDescent="0.25">
      <c r="B8259" s="2" t="s">
        <v>8499</v>
      </c>
      <c r="C8259" s="4">
        <v>2035.5233000000001</v>
      </c>
    </row>
    <row r="8260" spans="2:3" x14ac:dyDescent="0.25">
      <c r="B8260" s="2" t="s">
        <v>8500</v>
      </c>
      <c r="C8260" s="4">
        <v>2034.4642000000001</v>
      </c>
    </row>
    <row r="8261" spans="2:3" x14ac:dyDescent="0.25">
      <c r="B8261" s="2" t="s">
        <v>8501</v>
      </c>
      <c r="C8261" s="4">
        <v>2030.6696000000002</v>
      </c>
    </row>
    <row r="8262" spans="2:3" x14ac:dyDescent="0.25">
      <c r="B8262" s="2" t="s">
        <v>8502</v>
      </c>
      <c r="C8262" s="4">
        <v>2030.5658000000001</v>
      </c>
    </row>
    <row r="8263" spans="2:3" x14ac:dyDescent="0.25">
      <c r="B8263" s="2" t="s">
        <v>8503</v>
      </c>
      <c r="C8263" s="4">
        <v>2030.4770000000001</v>
      </c>
    </row>
    <row r="8264" spans="2:3" x14ac:dyDescent="0.25">
      <c r="B8264" s="2" t="s">
        <v>8504</v>
      </c>
      <c r="C8264" s="4">
        <v>2029.2878000000001</v>
      </c>
    </row>
    <row r="8265" spans="2:3" x14ac:dyDescent="0.25">
      <c r="B8265" s="2" t="s">
        <v>8505</v>
      </c>
      <c r="C8265" s="4">
        <v>2028.0951</v>
      </c>
    </row>
    <row r="8266" spans="2:3" x14ac:dyDescent="0.25">
      <c r="B8266" s="2" t="s">
        <v>8506</v>
      </c>
      <c r="C8266" s="4">
        <v>2026.6118000000001</v>
      </c>
    </row>
    <row r="8267" spans="2:3" x14ac:dyDescent="0.25">
      <c r="B8267" s="2" t="s">
        <v>8507</v>
      </c>
      <c r="C8267" s="4">
        <v>2026.4809</v>
      </c>
    </row>
    <row r="8268" spans="2:3" x14ac:dyDescent="0.25">
      <c r="B8268" s="2" t="s">
        <v>8508</v>
      </c>
      <c r="C8268" s="4">
        <v>2024.1668999999999</v>
      </c>
    </row>
    <row r="8269" spans="2:3" x14ac:dyDescent="0.25">
      <c r="B8269" s="2" t="s">
        <v>8509</v>
      </c>
      <c r="C8269" s="4">
        <v>2023.9073999999998</v>
      </c>
    </row>
    <row r="8270" spans="2:3" x14ac:dyDescent="0.25">
      <c r="B8270" s="2" t="s">
        <v>8510</v>
      </c>
      <c r="C8270" s="4">
        <v>2023.8375000000001</v>
      </c>
    </row>
    <row r="8271" spans="2:3" x14ac:dyDescent="0.25">
      <c r="B8271" s="2" t="s">
        <v>8511</v>
      </c>
      <c r="C8271" s="4">
        <v>2022.6649</v>
      </c>
    </row>
    <row r="8272" spans="2:3" x14ac:dyDescent="0.25">
      <c r="B8272" s="2" t="s">
        <v>8512</v>
      </c>
      <c r="C8272" s="4">
        <v>2022.0443999999998</v>
      </c>
    </row>
    <row r="8273" spans="2:3" x14ac:dyDescent="0.25">
      <c r="B8273" s="2" t="s">
        <v>8513</v>
      </c>
      <c r="C8273" s="4">
        <v>2014.0407999999998</v>
      </c>
    </row>
    <row r="8274" spans="2:3" x14ac:dyDescent="0.25">
      <c r="B8274" s="2" t="s">
        <v>8514</v>
      </c>
      <c r="C8274" s="4">
        <v>2013.2526999999998</v>
      </c>
    </row>
    <row r="8275" spans="2:3" x14ac:dyDescent="0.25">
      <c r="B8275" s="2" t="s">
        <v>8515</v>
      </c>
      <c r="C8275" s="4">
        <v>2011.8065000000001</v>
      </c>
    </row>
    <row r="8276" spans="2:3" x14ac:dyDescent="0.25">
      <c r="B8276" s="2" t="s">
        <v>8516</v>
      </c>
      <c r="C8276" s="4">
        <v>2011.1211999999998</v>
      </c>
    </row>
    <row r="8277" spans="2:3" x14ac:dyDescent="0.25">
      <c r="B8277" s="2" t="s">
        <v>8517</v>
      </c>
      <c r="C8277" s="4">
        <v>2010.3987999999999</v>
      </c>
    </row>
    <row r="8278" spans="2:3" x14ac:dyDescent="0.25">
      <c r="B8278" s="2" t="s">
        <v>8518</v>
      </c>
      <c r="C8278" s="4">
        <v>2008.8674000000001</v>
      </c>
    </row>
    <row r="8279" spans="2:3" x14ac:dyDescent="0.25">
      <c r="B8279" s="2" t="s">
        <v>8519</v>
      </c>
      <c r="C8279" s="4">
        <v>2008.7972</v>
      </c>
    </row>
    <row r="8280" spans="2:3" x14ac:dyDescent="0.25">
      <c r="B8280" s="2" t="s">
        <v>8520</v>
      </c>
      <c r="C8280" s="4">
        <v>2008.0043000000001</v>
      </c>
    </row>
    <row r="8281" spans="2:3" x14ac:dyDescent="0.25">
      <c r="B8281" s="2" t="s">
        <v>8521</v>
      </c>
      <c r="C8281" s="4">
        <v>2007.6535000000001</v>
      </c>
    </row>
    <row r="8282" spans="2:3" x14ac:dyDescent="0.25">
      <c r="B8282" s="2" t="s">
        <v>8522</v>
      </c>
      <c r="C8282" s="4">
        <v>2005.9705000000001</v>
      </c>
    </row>
    <row r="8283" spans="2:3" x14ac:dyDescent="0.25">
      <c r="B8283" s="2" t="s">
        <v>8523</v>
      </c>
      <c r="C8283" s="4">
        <v>2005.4393000000002</v>
      </c>
    </row>
    <row r="8284" spans="2:3" x14ac:dyDescent="0.25">
      <c r="B8284" s="2" t="s">
        <v>8524</v>
      </c>
      <c r="C8284" s="4">
        <v>2005.3553999999999</v>
      </c>
    </row>
    <row r="8285" spans="2:3" x14ac:dyDescent="0.25">
      <c r="B8285" s="2" t="s">
        <v>8525</v>
      </c>
      <c r="C8285" s="4">
        <v>2001.3975</v>
      </c>
    </row>
    <row r="8286" spans="2:3" x14ac:dyDescent="0.25">
      <c r="B8286" s="2" t="s">
        <v>637</v>
      </c>
      <c r="C8286" s="4">
        <v>1998.4476999999999</v>
      </c>
    </row>
    <row r="8287" spans="2:3" x14ac:dyDescent="0.25">
      <c r="B8287" s="2" t="s">
        <v>8526</v>
      </c>
      <c r="C8287" s="4">
        <v>1997.8169999999998</v>
      </c>
    </row>
    <row r="8288" spans="2:3" x14ac:dyDescent="0.25">
      <c r="B8288" s="2" t="s">
        <v>8527</v>
      </c>
      <c r="C8288" s="4">
        <v>1997.3518999999999</v>
      </c>
    </row>
    <row r="8289" spans="2:3" x14ac:dyDescent="0.25">
      <c r="B8289" s="2" t="s">
        <v>8528</v>
      </c>
      <c r="C8289" s="4">
        <v>1995.9263999999998</v>
      </c>
    </row>
    <row r="8290" spans="2:3" x14ac:dyDescent="0.25">
      <c r="B8290" s="2" t="s">
        <v>8529</v>
      </c>
      <c r="C8290" s="4">
        <v>1993.4124000000002</v>
      </c>
    </row>
    <row r="8291" spans="2:3" x14ac:dyDescent="0.25">
      <c r="B8291" s="2" t="s">
        <v>8530</v>
      </c>
      <c r="C8291" s="4">
        <v>1993.2236</v>
      </c>
    </row>
    <row r="8292" spans="2:3" x14ac:dyDescent="0.25">
      <c r="B8292" s="2" t="s">
        <v>8531</v>
      </c>
      <c r="C8292" s="4">
        <v>1992.0347000000002</v>
      </c>
    </row>
    <row r="8293" spans="2:3" x14ac:dyDescent="0.25">
      <c r="B8293" s="2" t="s">
        <v>8532</v>
      </c>
      <c r="C8293" s="4">
        <v>1991.1798000000001</v>
      </c>
    </row>
    <row r="8294" spans="2:3" x14ac:dyDescent="0.25">
      <c r="B8294" s="2" t="s">
        <v>8533</v>
      </c>
      <c r="C8294" s="4">
        <v>1988.816</v>
      </c>
    </row>
    <row r="8295" spans="2:3" x14ac:dyDescent="0.25">
      <c r="B8295" s="2" t="s">
        <v>8534</v>
      </c>
      <c r="C8295" s="4">
        <v>1988.4391000000001</v>
      </c>
    </row>
    <row r="8296" spans="2:3" x14ac:dyDescent="0.25">
      <c r="B8296" s="2" t="s">
        <v>8535</v>
      </c>
      <c r="C8296" s="4">
        <v>1986.9509</v>
      </c>
    </row>
    <row r="8297" spans="2:3" x14ac:dyDescent="0.25">
      <c r="B8297" s="2" t="s">
        <v>8536</v>
      </c>
      <c r="C8297" s="4">
        <v>1986.8934999999999</v>
      </c>
    </row>
    <row r="8298" spans="2:3" x14ac:dyDescent="0.25">
      <c r="B8298" s="2" t="s">
        <v>8537</v>
      </c>
      <c r="C8298" s="4">
        <v>1985.7477000000001</v>
      </c>
    </row>
    <row r="8299" spans="2:3" x14ac:dyDescent="0.25">
      <c r="B8299" s="2" t="s">
        <v>8538</v>
      </c>
      <c r="C8299" s="4">
        <v>1985.3364999999999</v>
      </c>
    </row>
    <row r="8300" spans="2:3" x14ac:dyDescent="0.25">
      <c r="B8300" s="2" t="s">
        <v>8539</v>
      </c>
      <c r="C8300" s="4">
        <v>1983.2194999999999</v>
      </c>
    </row>
    <row r="8301" spans="2:3" x14ac:dyDescent="0.25">
      <c r="B8301" s="2" t="s">
        <v>8540</v>
      </c>
      <c r="C8301" s="4">
        <v>1983.2194999999999</v>
      </c>
    </row>
    <row r="8302" spans="2:3" x14ac:dyDescent="0.25">
      <c r="B8302" s="2" t="s">
        <v>8541</v>
      </c>
      <c r="C8302" s="4">
        <v>1982.5656000000001</v>
      </c>
    </row>
    <row r="8303" spans="2:3" x14ac:dyDescent="0.25">
      <c r="B8303" s="2" t="s">
        <v>8542</v>
      </c>
      <c r="C8303" s="4">
        <v>1980.1070999999999</v>
      </c>
    </row>
    <row r="8304" spans="2:3" x14ac:dyDescent="0.25">
      <c r="B8304" s="2" t="s">
        <v>8543</v>
      </c>
      <c r="C8304" s="4">
        <v>1980.1</v>
      </c>
    </row>
    <row r="8305" spans="2:3" x14ac:dyDescent="0.25">
      <c r="B8305" s="2" t="s">
        <v>8544</v>
      </c>
      <c r="C8305" s="4">
        <v>1979.9226999999998</v>
      </c>
    </row>
    <row r="8306" spans="2:3" x14ac:dyDescent="0.25">
      <c r="B8306" s="2" t="s">
        <v>8545</v>
      </c>
      <c r="C8306" s="4">
        <v>1979.2848000000001</v>
      </c>
    </row>
    <row r="8307" spans="2:3" x14ac:dyDescent="0.25">
      <c r="B8307" s="2" t="s">
        <v>8546</v>
      </c>
      <c r="C8307" s="4">
        <v>1975.9838</v>
      </c>
    </row>
    <row r="8308" spans="2:3" x14ac:dyDescent="0.25">
      <c r="B8308" s="2" t="s">
        <v>8547</v>
      </c>
      <c r="C8308" s="4">
        <v>1975.3598999999999</v>
      </c>
    </row>
    <row r="8309" spans="2:3" x14ac:dyDescent="0.25">
      <c r="B8309" s="2" t="s">
        <v>8548</v>
      </c>
      <c r="C8309" s="4">
        <v>1974.2792000000002</v>
      </c>
    </row>
    <row r="8310" spans="2:3" x14ac:dyDescent="0.25">
      <c r="B8310" s="2" t="s">
        <v>652</v>
      </c>
      <c r="C8310" s="4">
        <v>1973.9414999999999</v>
      </c>
    </row>
    <row r="8311" spans="2:3" x14ac:dyDescent="0.25">
      <c r="B8311" s="2" t="s">
        <v>8549</v>
      </c>
      <c r="C8311" s="4">
        <v>1972.1554000000001</v>
      </c>
    </row>
    <row r="8312" spans="2:3" x14ac:dyDescent="0.25">
      <c r="B8312" s="2" t="s">
        <v>8550</v>
      </c>
      <c r="C8312" s="4">
        <v>1969.4456000000002</v>
      </c>
    </row>
    <row r="8313" spans="2:3" x14ac:dyDescent="0.25">
      <c r="B8313" s="2" t="s">
        <v>8551</v>
      </c>
      <c r="C8313" s="4">
        <v>1966.3363999999999</v>
      </c>
    </row>
    <row r="8314" spans="2:3" x14ac:dyDescent="0.25">
      <c r="B8314" s="2" t="s">
        <v>8552</v>
      </c>
      <c r="C8314" s="4">
        <v>1966.3363999999999</v>
      </c>
    </row>
    <row r="8315" spans="2:3" x14ac:dyDescent="0.25">
      <c r="B8315" s="2" t="s">
        <v>8553</v>
      </c>
      <c r="C8315" s="4">
        <v>1966.3181999999999</v>
      </c>
    </row>
    <row r="8316" spans="2:3" x14ac:dyDescent="0.25">
      <c r="B8316" s="2" t="s">
        <v>8554</v>
      </c>
      <c r="C8316" s="4">
        <v>1966.0627999999999</v>
      </c>
    </row>
    <row r="8317" spans="2:3" x14ac:dyDescent="0.25">
      <c r="B8317" s="2" t="s">
        <v>8555</v>
      </c>
      <c r="C8317" s="4">
        <v>1965.0971000000002</v>
      </c>
    </row>
    <row r="8318" spans="2:3" x14ac:dyDescent="0.25">
      <c r="B8318" s="2" t="s">
        <v>8556</v>
      </c>
      <c r="C8318" s="4">
        <v>1963.6544999999999</v>
      </c>
    </row>
    <row r="8319" spans="2:3" x14ac:dyDescent="0.25">
      <c r="B8319" s="2" t="s">
        <v>8557</v>
      </c>
      <c r="C8319" s="4">
        <v>1963.404</v>
      </c>
    </row>
    <row r="8320" spans="2:3" x14ac:dyDescent="0.25">
      <c r="B8320" s="2" t="s">
        <v>8558</v>
      </c>
      <c r="C8320" s="4">
        <v>1963.404</v>
      </c>
    </row>
    <row r="8321" spans="2:3" x14ac:dyDescent="0.25">
      <c r="B8321" s="2" t="s">
        <v>8559</v>
      </c>
      <c r="C8321" s="4">
        <v>1963.404</v>
      </c>
    </row>
    <row r="8322" spans="2:3" x14ac:dyDescent="0.25">
      <c r="B8322" s="2" t="s">
        <v>8560</v>
      </c>
      <c r="C8322" s="4">
        <v>1963.404</v>
      </c>
    </row>
    <row r="8323" spans="2:3" x14ac:dyDescent="0.25">
      <c r="B8323" s="2" t="s">
        <v>8561</v>
      </c>
      <c r="C8323" s="4">
        <v>1963.404</v>
      </c>
    </row>
    <row r="8324" spans="2:3" x14ac:dyDescent="0.25">
      <c r="B8324" s="2" t="s">
        <v>8562</v>
      </c>
      <c r="C8324" s="4">
        <v>1963.404</v>
      </c>
    </row>
    <row r="8325" spans="2:3" x14ac:dyDescent="0.25">
      <c r="B8325" s="2" t="s">
        <v>8563</v>
      </c>
      <c r="C8325" s="4">
        <v>1963.404</v>
      </c>
    </row>
    <row r="8326" spans="2:3" x14ac:dyDescent="0.25">
      <c r="B8326" s="2" t="s">
        <v>8564</v>
      </c>
      <c r="C8326" s="4">
        <v>1963.404</v>
      </c>
    </row>
    <row r="8327" spans="2:3" x14ac:dyDescent="0.25">
      <c r="B8327" s="2" t="s">
        <v>8565</v>
      </c>
      <c r="C8327" s="4">
        <v>1963.404</v>
      </c>
    </row>
    <row r="8328" spans="2:3" x14ac:dyDescent="0.25">
      <c r="B8328" s="2" t="s">
        <v>8566</v>
      </c>
      <c r="C8328" s="4">
        <v>1963.404</v>
      </c>
    </row>
    <row r="8329" spans="2:3" x14ac:dyDescent="0.25">
      <c r="B8329" s="2" t="s">
        <v>8567</v>
      </c>
      <c r="C8329" s="4">
        <v>1963.404</v>
      </c>
    </row>
    <row r="8330" spans="2:3" x14ac:dyDescent="0.25">
      <c r="B8330" s="2" t="s">
        <v>8568</v>
      </c>
      <c r="C8330" s="4">
        <v>1963.2824000000001</v>
      </c>
    </row>
    <row r="8331" spans="2:3" x14ac:dyDescent="0.25">
      <c r="B8331" s="2" t="s">
        <v>8569</v>
      </c>
      <c r="C8331" s="4">
        <v>1961.0812000000001</v>
      </c>
    </row>
    <row r="8332" spans="2:3" x14ac:dyDescent="0.25">
      <c r="B8332" s="2" t="s">
        <v>8570</v>
      </c>
      <c r="C8332" s="4">
        <v>1960.6042000000002</v>
      </c>
    </row>
    <row r="8333" spans="2:3" x14ac:dyDescent="0.25">
      <c r="B8333" s="2" t="s">
        <v>8571</v>
      </c>
      <c r="C8333" s="4">
        <v>1958.4920000000002</v>
      </c>
    </row>
    <row r="8334" spans="2:3" x14ac:dyDescent="0.25">
      <c r="B8334" s="2" t="s">
        <v>8572</v>
      </c>
      <c r="C8334" s="4">
        <v>1957.5901000000001</v>
      </c>
    </row>
    <row r="8335" spans="2:3" x14ac:dyDescent="0.25">
      <c r="B8335" s="2" t="s">
        <v>8573</v>
      </c>
      <c r="C8335" s="4">
        <v>1956.6522</v>
      </c>
    </row>
    <row r="8336" spans="2:3" x14ac:dyDescent="0.25">
      <c r="B8336" s="2" t="s">
        <v>8574</v>
      </c>
      <c r="C8336" s="4">
        <v>1956.2302999999999</v>
      </c>
    </row>
    <row r="8337" spans="2:3" x14ac:dyDescent="0.25">
      <c r="B8337" s="2" t="s">
        <v>8575</v>
      </c>
      <c r="C8337" s="4">
        <v>1956.0360000000001</v>
      </c>
    </row>
    <row r="8338" spans="2:3" x14ac:dyDescent="0.25">
      <c r="B8338" s="2" t="s">
        <v>8576</v>
      </c>
      <c r="C8338" s="4">
        <v>1955.4014</v>
      </c>
    </row>
    <row r="8339" spans="2:3" x14ac:dyDescent="0.25">
      <c r="B8339" s="2" t="s">
        <v>8577</v>
      </c>
      <c r="C8339" s="4">
        <v>1954.3852000000002</v>
      </c>
    </row>
    <row r="8340" spans="2:3" x14ac:dyDescent="0.25">
      <c r="B8340" s="2" t="s">
        <v>1351</v>
      </c>
      <c r="C8340" s="4">
        <v>1953.1379999999999</v>
      </c>
    </row>
    <row r="8341" spans="2:3" x14ac:dyDescent="0.25">
      <c r="B8341" s="2" t="s">
        <v>8578</v>
      </c>
      <c r="C8341" s="4">
        <v>1950.5602999999999</v>
      </c>
    </row>
    <row r="8342" spans="2:3" x14ac:dyDescent="0.25">
      <c r="B8342" s="2" t="s">
        <v>8579</v>
      </c>
      <c r="C8342" s="4">
        <v>1948.6081999999999</v>
      </c>
    </row>
    <row r="8343" spans="2:3" x14ac:dyDescent="0.25">
      <c r="B8343" s="2" t="s">
        <v>8580</v>
      </c>
      <c r="C8343" s="4">
        <v>1945.2557999999999</v>
      </c>
    </row>
    <row r="8344" spans="2:3" x14ac:dyDescent="0.25">
      <c r="B8344" s="2" t="s">
        <v>8581</v>
      </c>
      <c r="C8344" s="4">
        <v>1940.3401000000001</v>
      </c>
    </row>
    <row r="8345" spans="2:3" x14ac:dyDescent="0.25">
      <c r="B8345" s="2" t="s">
        <v>8582</v>
      </c>
      <c r="C8345" s="4">
        <v>1940.1173999999999</v>
      </c>
    </row>
    <row r="8346" spans="2:3" x14ac:dyDescent="0.25">
      <c r="B8346" s="2" t="s">
        <v>8583</v>
      </c>
      <c r="C8346" s="4">
        <v>1936.2925999999998</v>
      </c>
    </row>
    <row r="8347" spans="2:3" x14ac:dyDescent="0.25">
      <c r="B8347" s="2" t="s">
        <v>8584</v>
      </c>
      <c r="C8347" s="4">
        <v>1935.9239</v>
      </c>
    </row>
    <row r="8348" spans="2:3" x14ac:dyDescent="0.25">
      <c r="B8348" s="2" t="s">
        <v>8585</v>
      </c>
      <c r="C8348" s="4">
        <v>1931.2437</v>
      </c>
    </row>
    <row r="8349" spans="2:3" x14ac:dyDescent="0.25">
      <c r="B8349" s="2" t="s">
        <v>523</v>
      </c>
      <c r="C8349" s="4">
        <v>1928.5797</v>
      </c>
    </row>
    <row r="8350" spans="2:3" x14ac:dyDescent="0.25">
      <c r="B8350" s="2" t="s">
        <v>8586</v>
      </c>
      <c r="C8350" s="4">
        <v>1927.4035000000001</v>
      </c>
    </row>
    <row r="8351" spans="2:3" x14ac:dyDescent="0.25">
      <c r="B8351" s="2" t="s">
        <v>8587</v>
      </c>
      <c r="C8351" s="4">
        <v>1927.0442</v>
      </c>
    </row>
    <row r="8352" spans="2:3" x14ac:dyDescent="0.25">
      <c r="B8352" s="2" t="s">
        <v>8588</v>
      </c>
      <c r="C8352" s="4">
        <v>1923.2966000000001</v>
      </c>
    </row>
    <row r="8353" spans="2:3" x14ac:dyDescent="0.25">
      <c r="B8353" s="2" t="s">
        <v>8589</v>
      </c>
      <c r="C8353" s="4">
        <v>1921.9165</v>
      </c>
    </row>
    <row r="8354" spans="2:3" x14ac:dyDescent="0.25">
      <c r="B8354" s="2" t="s">
        <v>8590</v>
      </c>
      <c r="C8354" s="4">
        <v>1921.3018</v>
      </c>
    </row>
    <row r="8355" spans="2:3" x14ac:dyDescent="0.25">
      <c r="B8355" s="2" t="s">
        <v>8591</v>
      </c>
      <c r="C8355" s="4">
        <v>1920.3895</v>
      </c>
    </row>
    <row r="8356" spans="2:3" x14ac:dyDescent="0.25">
      <c r="B8356" s="2" t="s">
        <v>8592</v>
      </c>
      <c r="C8356" s="4">
        <v>1919.8795</v>
      </c>
    </row>
    <row r="8357" spans="2:3" x14ac:dyDescent="0.25">
      <c r="B8357" s="2" t="s">
        <v>8593</v>
      </c>
      <c r="C8357" s="4">
        <v>1919.5504000000001</v>
      </c>
    </row>
    <row r="8358" spans="2:3" x14ac:dyDescent="0.25">
      <c r="B8358" s="2" t="s">
        <v>8594</v>
      </c>
      <c r="C8358" s="4">
        <v>1918.4490000000001</v>
      </c>
    </row>
    <row r="8359" spans="2:3" x14ac:dyDescent="0.25">
      <c r="B8359" s="2" t="s">
        <v>8595</v>
      </c>
      <c r="C8359" s="4">
        <v>1917.8490000000002</v>
      </c>
    </row>
    <row r="8360" spans="2:3" x14ac:dyDescent="0.25">
      <c r="B8360" s="2" t="s">
        <v>8596</v>
      </c>
      <c r="C8360" s="4">
        <v>1916.0235</v>
      </c>
    </row>
    <row r="8361" spans="2:3" x14ac:dyDescent="0.25">
      <c r="B8361" s="2" t="s">
        <v>8597</v>
      </c>
      <c r="C8361" s="4">
        <v>1911.3496000000002</v>
      </c>
    </row>
    <row r="8362" spans="2:3" x14ac:dyDescent="0.25">
      <c r="B8362" s="2" t="s">
        <v>8598</v>
      </c>
      <c r="C8362" s="4">
        <v>1910.0474000000002</v>
      </c>
    </row>
    <row r="8363" spans="2:3" x14ac:dyDescent="0.25">
      <c r="B8363" s="2" t="s">
        <v>8599</v>
      </c>
      <c r="C8363" s="4">
        <v>1909.4237999999998</v>
      </c>
    </row>
    <row r="8364" spans="2:3" x14ac:dyDescent="0.25">
      <c r="B8364" s="2" t="s">
        <v>8600</v>
      </c>
      <c r="C8364" s="4">
        <v>1907.1274000000001</v>
      </c>
    </row>
    <row r="8365" spans="2:3" x14ac:dyDescent="0.25">
      <c r="B8365" s="2" t="s">
        <v>8601</v>
      </c>
      <c r="C8365" s="4">
        <v>1907.1274000000001</v>
      </c>
    </row>
    <row r="8366" spans="2:3" x14ac:dyDescent="0.25">
      <c r="B8366" s="2" t="s">
        <v>464</v>
      </c>
      <c r="C8366" s="4">
        <v>1907.1274000000001</v>
      </c>
    </row>
    <row r="8367" spans="2:3" x14ac:dyDescent="0.25">
      <c r="B8367" s="2" t="s">
        <v>8602</v>
      </c>
      <c r="C8367" s="4">
        <v>1907.1274000000001</v>
      </c>
    </row>
    <row r="8368" spans="2:3" x14ac:dyDescent="0.25">
      <c r="B8368" s="2" t="s">
        <v>8603</v>
      </c>
      <c r="C8368" s="4">
        <v>1906.2915</v>
      </c>
    </row>
    <row r="8369" spans="2:3" x14ac:dyDescent="0.25">
      <c r="B8369" s="2" t="s">
        <v>8604</v>
      </c>
      <c r="C8369" s="4">
        <v>1906.1133000000002</v>
      </c>
    </row>
    <row r="8370" spans="2:3" x14ac:dyDescent="0.25">
      <c r="B8370" s="2" t="s">
        <v>8605</v>
      </c>
      <c r="C8370" s="4">
        <v>1904.1201999999998</v>
      </c>
    </row>
    <row r="8371" spans="2:3" x14ac:dyDescent="0.25">
      <c r="B8371" s="2" t="s">
        <v>8606</v>
      </c>
      <c r="C8371" s="4">
        <v>1903.2601999999999</v>
      </c>
    </row>
    <row r="8372" spans="2:3" x14ac:dyDescent="0.25">
      <c r="B8372" s="2" t="s">
        <v>8607</v>
      </c>
      <c r="C8372" s="4">
        <v>1902.3711000000001</v>
      </c>
    </row>
    <row r="8373" spans="2:3" x14ac:dyDescent="0.25">
      <c r="B8373" s="2" t="s">
        <v>8608</v>
      </c>
      <c r="C8373" s="4">
        <v>1901.4308000000001</v>
      </c>
    </row>
    <row r="8374" spans="2:3" x14ac:dyDescent="0.25">
      <c r="B8374" s="2" t="s">
        <v>8609</v>
      </c>
      <c r="C8374" s="4">
        <v>1900.4444000000001</v>
      </c>
    </row>
    <row r="8375" spans="2:3" x14ac:dyDescent="0.25">
      <c r="B8375" s="2" t="s">
        <v>8610</v>
      </c>
      <c r="C8375" s="4">
        <v>1899.8624</v>
      </c>
    </row>
    <row r="8376" spans="2:3" x14ac:dyDescent="0.25">
      <c r="B8376" s="2" t="s">
        <v>8611</v>
      </c>
      <c r="C8376" s="4">
        <v>1895.5468000000001</v>
      </c>
    </row>
    <row r="8377" spans="2:3" x14ac:dyDescent="0.25">
      <c r="B8377" s="2" t="s">
        <v>8612</v>
      </c>
      <c r="C8377" s="4">
        <v>1892.6586</v>
      </c>
    </row>
    <row r="8378" spans="2:3" x14ac:dyDescent="0.25">
      <c r="B8378" s="2" t="s">
        <v>8613</v>
      </c>
      <c r="C8378" s="4">
        <v>1891.2903000000001</v>
      </c>
    </row>
    <row r="8379" spans="2:3" x14ac:dyDescent="0.25">
      <c r="B8379" s="2" t="s">
        <v>8614</v>
      </c>
      <c r="C8379" s="4">
        <v>1887.4432000000002</v>
      </c>
    </row>
    <row r="8380" spans="2:3" x14ac:dyDescent="0.25">
      <c r="B8380" s="2" t="s">
        <v>8615</v>
      </c>
      <c r="C8380" s="4">
        <v>1887.4400999999998</v>
      </c>
    </row>
    <row r="8381" spans="2:3" x14ac:dyDescent="0.25">
      <c r="B8381" s="2" t="s">
        <v>8616</v>
      </c>
      <c r="C8381" s="4">
        <v>1886.5763999999999</v>
      </c>
    </row>
    <row r="8382" spans="2:3" x14ac:dyDescent="0.25">
      <c r="B8382" s="2" t="s">
        <v>8617</v>
      </c>
      <c r="C8382" s="4">
        <v>1886.5763999999999</v>
      </c>
    </row>
    <row r="8383" spans="2:3" x14ac:dyDescent="0.25">
      <c r="B8383" s="2" t="s">
        <v>915</v>
      </c>
      <c r="C8383" s="4">
        <v>1886.5763999999999</v>
      </c>
    </row>
    <row r="8384" spans="2:3" x14ac:dyDescent="0.25">
      <c r="B8384" s="2" t="s">
        <v>8618</v>
      </c>
      <c r="C8384" s="4">
        <v>1886.5763999999999</v>
      </c>
    </row>
    <row r="8385" spans="2:3" x14ac:dyDescent="0.25">
      <c r="B8385" s="2" t="s">
        <v>8619</v>
      </c>
      <c r="C8385" s="4">
        <v>1886.5763999999999</v>
      </c>
    </row>
    <row r="8386" spans="2:3" x14ac:dyDescent="0.25">
      <c r="B8386" s="2" t="s">
        <v>8620</v>
      </c>
      <c r="C8386" s="4">
        <v>1885.9804999999999</v>
      </c>
    </row>
    <row r="8387" spans="2:3" x14ac:dyDescent="0.25">
      <c r="B8387" s="2" t="s">
        <v>8621</v>
      </c>
      <c r="C8387" s="4">
        <v>1884.7196999999999</v>
      </c>
    </row>
    <row r="8388" spans="2:3" x14ac:dyDescent="0.25">
      <c r="B8388" s="2" t="s">
        <v>8622</v>
      </c>
      <c r="C8388" s="4">
        <v>1884.1978999999999</v>
      </c>
    </row>
    <row r="8389" spans="2:3" x14ac:dyDescent="0.25">
      <c r="B8389" s="2" t="s">
        <v>8623</v>
      </c>
      <c r="C8389" s="4">
        <v>1883.3357999999998</v>
      </c>
    </row>
    <row r="8390" spans="2:3" x14ac:dyDescent="0.25">
      <c r="B8390" s="2" t="s">
        <v>587</v>
      </c>
      <c r="C8390" s="4">
        <v>1879.8633</v>
      </c>
    </row>
    <row r="8391" spans="2:3" x14ac:dyDescent="0.25">
      <c r="B8391" s="2" t="s">
        <v>8624</v>
      </c>
      <c r="C8391" s="4">
        <v>1876.8896999999999</v>
      </c>
    </row>
    <row r="8392" spans="2:3" x14ac:dyDescent="0.25">
      <c r="B8392" s="2" t="s">
        <v>8625</v>
      </c>
      <c r="C8392" s="4">
        <v>1876.4686999999999</v>
      </c>
    </row>
    <row r="8393" spans="2:3" x14ac:dyDescent="0.25">
      <c r="B8393" s="2" t="s">
        <v>8626</v>
      </c>
      <c r="C8393" s="4">
        <v>1874.9698000000001</v>
      </c>
    </row>
    <row r="8394" spans="2:3" x14ac:dyDescent="0.25">
      <c r="B8394" s="2" t="s">
        <v>790</v>
      </c>
      <c r="C8394" s="4">
        <v>1872.6293000000001</v>
      </c>
    </row>
    <row r="8395" spans="2:3" x14ac:dyDescent="0.25">
      <c r="B8395" s="2" t="s">
        <v>8627</v>
      </c>
      <c r="C8395" s="4">
        <v>1871.6305000000002</v>
      </c>
    </row>
    <row r="8396" spans="2:3" x14ac:dyDescent="0.25">
      <c r="B8396" s="2" t="s">
        <v>8628</v>
      </c>
      <c r="C8396" s="4">
        <v>1871.1517000000001</v>
      </c>
    </row>
    <row r="8397" spans="2:3" x14ac:dyDescent="0.25">
      <c r="B8397" s="2" t="s">
        <v>8629</v>
      </c>
      <c r="C8397" s="4">
        <v>1870.5522000000001</v>
      </c>
    </row>
    <row r="8398" spans="2:3" x14ac:dyDescent="0.25">
      <c r="B8398" s="2" t="s">
        <v>8630</v>
      </c>
      <c r="C8398" s="4">
        <v>1869.9753000000001</v>
      </c>
    </row>
    <row r="8399" spans="2:3" x14ac:dyDescent="0.25">
      <c r="B8399" s="2" t="s">
        <v>8631</v>
      </c>
      <c r="C8399" s="4">
        <v>1866.8489000000002</v>
      </c>
    </row>
    <row r="8400" spans="2:3" x14ac:dyDescent="0.25">
      <c r="B8400" s="2" t="s">
        <v>8632</v>
      </c>
      <c r="C8400" s="4">
        <v>1866.6762999999999</v>
      </c>
    </row>
    <row r="8401" spans="2:3" x14ac:dyDescent="0.25">
      <c r="B8401" s="2" t="s">
        <v>8633</v>
      </c>
      <c r="C8401" s="4">
        <v>1863.0907</v>
      </c>
    </row>
    <row r="8402" spans="2:3" x14ac:dyDescent="0.25">
      <c r="B8402" s="2" t="s">
        <v>8634</v>
      </c>
      <c r="C8402" s="4">
        <v>1863.0152000000003</v>
      </c>
    </row>
    <row r="8403" spans="2:3" x14ac:dyDescent="0.25">
      <c r="B8403" s="2" t="s">
        <v>8635</v>
      </c>
      <c r="C8403" s="4">
        <v>1861.3582000000001</v>
      </c>
    </row>
    <row r="8404" spans="2:3" x14ac:dyDescent="0.25">
      <c r="B8404" s="2" t="s">
        <v>8636</v>
      </c>
      <c r="C8404" s="4">
        <v>1860.9187000000004</v>
      </c>
    </row>
    <row r="8405" spans="2:3" x14ac:dyDescent="0.25">
      <c r="B8405" s="2" t="s">
        <v>8637</v>
      </c>
      <c r="C8405" s="4">
        <v>1860.4095</v>
      </c>
    </row>
    <row r="8406" spans="2:3" x14ac:dyDescent="0.25">
      <c r="B8406" s="2" t="s">
        <v>8638</v>
      </c>
      <c r="C8406" s="4">
        <v>1859.7459000000001</v>
      </c>
    </row>
    <row r="8407" spans="2:3" x14ac:dyDescent="0.25">
      <c r="B8407" s="2" t="s">
        <v>8639</v>
      </c>
      <c r="C8407" s="4">
        <v>1857.6760999999999</v>
      </c>
    </row>
    <row r="8408" spans="2:3" x14ac:dyDescent="0.25">
      <c r="B8408" s="2" t="s">
        <v>8640</v>
      </c>
      <c r="C8408" s="4">
        <v>1857.2630999999999</v>
      </c>
    </row>
    <row r="8409" spans="2:3" x14ac:dyDescent="0.25">
      <c r="B8409" s="2" t="s">
        <v>8641</v>
      </c>
      <c r="C8409" s="4">
        <v>1855.44</v>
      </c>
    </row>
    <row r="8410" spans="2:3" x14ac:dyDescent="0.25">
      <c r="B8410" s="2" t="s">
        <v>8642</v>
      </c>
      <c r="C8410" s="4">
        <v>1855.44</v>
      </c>
    </row>
    <row r="8411" spans="2:3" x14ac:dyDescent="0.25">
      <c r="B8411" s="2" t="s">
        <v>8643</v>
      </c>
      <c r="C8411" s="4">
        <v>1855.1988999999999</v>
      </c>
    </row>
    <row r="8412" spans="2:3" x14ac:dyDescent="0.25">
      <c r="B8412" s="2" t="s">
        <v>8644</v>
      </c>
      <c r="C8412" s="4">
        <v>1854.6784</v>
      </c>
    </row>
    <row r="8413" spans="2:3" x14ac:dyDescent="0.25">
      <c r="B8413" s="2" t="s">
        <v>8645</v>
      </c>
      <c r="C8413" s="4">
        <v>1853.71</v>
      </c>
    </row>
    <row r="8414" spans="2:3" x14ac:dyDescent="0.25">
      <c r="B8414" s="2" t="s">
        <v>8646</v>
      </c>
      <c r="C8414" s="4">
        <v>1853.3634999999999</v>
      </c>
    </row>
    <row r="8415" spans="2:3" x14ac:dyDescent="0.25">
      <c r="B8415" s="2" t="s">
        <v>8647</v>
      </c>
      <c r="C8415" s="4">
        <v>1851.4539</v>
      </c>
    </row>
    <row r="8416" spans="2:3" x14ac:dyDescent="0.25">
      <c r="B8416" s="2" t="s">
        <v>1196</v>
      </c>
      <c r="C8416" s="4">
        <v>1849.1271999999999</v>
      </c>
    </row>
    <row r="8417" spans="2:3" x14ac:dyDescent="0.25">
      <c r="B8417" s="2" t="s">
        <v>605</v>
      </c>
      <c r="C8417" s="4">
        <v>1849.1271999999999</v>
      </c>
    </row>
    <row r="8418" spans="2:3" x14ac:dyDescent="0.25">
      <c r="B8418" s="2" t="s">
        <v>8648</v>
      </c>
      <c r="C8418" s="4">
        <v>1848.0716</v>
      </c>
    </row>
    <row r="8419" spans="2:3" x14ac:dyDescent="0.25">
      <c r="B8419" s="2" t="s">
        <v>8649</v>
      </c>
      <c r="C8419" s="4">
        <v>1847.7798</v>
      </c>
    </row>
    <row r="8420" spans="2:3" x14ac:dyDescent="0.25">
      <c r="B8420" s="2" t="s">
        <v>8650</v>
      </c>
      <c r="C8420" s="4">
        <v>1844.2896000000001</v>
      </c>
    </row>
    <row r="8421" spans="2:3" x14ac:dyDescent="0.25">
      <c r="B8421" s="2" t="s">
        <v>8651</v>
      </c>
      <c r="C8421" s="4">
        <v>1840.1985</v>
      </c>
    </row>
    <row r="8422" spans="2:3" x14ac:dyDescent="0.25">
      <c r="B8422" s="2" t="s">
        <v>8652</v>
      </c>
      <c r="C8422" s="4">
        <v>1838.6869999999999</v>
      </c>
    </row>
    <row r="8423" spans="2:3" x14ac:dyDescent="0.25">
      <c r="B8423" s="2" t="s">
        <v>8653</v>
      </c>
      <c r="C8423" s="4">
        <v>1838.5864000000001</v>
      </c>
    </row>
    <row r="8424" spans="2:3" x14ac:dyDescent="0.25">
      <c r="B8424" s="2" t="s">
        <v>8654</v>
      </c>
      <c r="C8424" s="4">
        <v>1836.5993999999998</v>
      </c>
    </row>
    <row r="8425" spans="2:3" x14ac:dyDescent="0.25">
      <c r="B8425" s="2" t="s">
        <v>8655</v>
      </c>
      <c r="C8425" s="4">
        <v>1834.596</v>
      </c>
    </row>
    <row r="8426" spans="2:3" x14ac:dyDescent="0.25">
      <c r="B8426" s="2" t="s">
        <v>8656</v>
      </c>
      <c r="C8426" s="4">
        <v>1834.2471000000003</v>
      </c>
    </row>
    <row r="8427" spans="2:3" x14ac:dyDescent="0.25">
      <c r="B8427" s="2" t="s">
        <v>8657</v>
      </c>
      <c r="C8427" s="4">
        <v>1828.3239999999998</v>
      </c>
    </row>
    <row r="8428" spans="2:3" x14ac:dyDescent="0.25">
      <c r="B8428" s="2" t="s">
        <v>8658</v>
      </c>
      <c r="C8428" s="4">
        <v>1826.9787999999999</v>
      </c>
    </row>
    <row r="8429" spans="2:3" x14ac:dyDescent="0.25">
      <c r="B8429" s="2" t="s">
        <v>8659</v>
      </c>
      <c r="C8429" s="4">
        <v>1826.7740999999999</v>
      </c>
    </row>
    <row r="8430" spans="2:3" x14ac:dyDescent="0.25">
      <c r="B8430" s="2" t="s">
        <v>8660</v>
      </c>
      <c r="C8430" s="4">
        <v>1824.9412</v>
      </c>
    </row>
    <row r="8431" spans="2:3" x14ac:dyDescent="0.25">
      <c r="B8431" s="2" t="s">
        <v>8661</v>
      </c>
      <c r="C8431" s="4">
        <v>1824.0704999999998</v>
      </c>
    </row>
    <row r="8432" spans="2:3" x14ac:dyDescent="0.25">
      <c r="B8432" s="2" t="s">
        <v>8662</v>
      </c>
      <c r="C8432" s="4">
        <v>1823.3406</v>
      </c>
    </row>
    <row r="8433" spans="2:3" x14ac:dyDescent="0.25">
      <c r="B8433" s="2" t="s">
        <v>8663</v>
      </c>
      <c r="C8433" s="4">
        <v>1822.885</v>
      </c>
    </row>
    <row r="8434" spans="2:3" x14ac:dyDescent="0.25">
      <c r="B8434" s="2" t="s">
        <v>8664</v>
      </c>
      <c r="C8434" s="4">
        <v>1817.4183999999998</v>
      </c>
    </row>
    <row r="8435" spans="2:3" x14ac:dyDescent="0.25">
      <c r="B8435" s="2" t="s">
        <v>8665</v>
      </c>
      <c r="C8435" s="4">
        <v>1816.1393</v>
      </c>
    </row>
    <row r="8436" spans="2:3" x14ac:dyDescent="0.25">
      <c r="B8436" s="2" t="s">
        <v>8666</v>
      </c>
      <c r="C8436" s="4">
        <v>1813.8497</v>
      </c>
    </row>
    <row r="8437" spans="2:3" x14ac:dyDescent="0.25">
      <c r="B8437" s="2" t="s">
        <v>8667</v>
      </c>
      <c r="C8437" s="4">
        <v>1813.3244999999997</v>
      </c>
    </row>
    <row r="8438" spans="2:3" x14ac:dyDescent="0.25">
      <c r="B8438" s="2" t="s">
        <v>8668</v>
      </c>
      <c r="C8438" s="4">
        <v>1811.6639</v>
      </c>
    </row>
    <row r="8439" spans="2:3" x14ac:dyDescent="0.25">
      <c r="B8439" s="2" t="s">
        <v>8669</v>
      </c>
      <c r="C8439" s="4">
        <v>1810.1757</v>
      </c>
    </row>
    <row r="8440" spans="2:3" x14ac:dyDescent="0.25">
      <c r="B8440" s="2" t="s">
        <v>8670</v>
      </c>
      <c r="C8440" s="4">
        <v>1808.8326999999999</v>
      </c>
    </row>
    <row r="8441" spans="2:3" x14ac:dyDescent="0.25">
      <c r="B8441" s="2" t="s">
        <v>8671</v>
      </c>
      <c r="C8441" s="4">
        <v>1808.3579999999999</v>
      </c>
    </row>
    <row r="8442" spans="2:3" x14ac:dyDescent="0.25">
      <c r="B8442" s="2" t="s">
        <v>8672</v>
      </c>
      <c r="C8442" s="4">
        <v>1806.6475999999998</v>
      </c>
    </row>
    <row r="8443" spans="2:3" x14ac:dyDescent="0.25">
      <c r="B8443" s="2" t="s">
        <v>8673</v>
      </c>
      <c r="C8443" s="4">
        <v>1804.2642000000001</v>
      </c>
    </row>
    <row r="8444" spans="2:3" x14ac:dyDescent="0.25">
      <c r="B8444" s="2" t="s">
        <v>8674</v>
      </c>
      <c r="C8444" s="4">
        <v>1800.8277999999998</v>
      </c>
    </row>
    <row r="8445" spans="2:3" x14ac:dyDescent="0.25">
      <c r="B8445" s="2" t="s">
        <v>8675</v>
      </c>
      <c r="C8445" s="4">
        <v>1799.9035000000001</v>
      </c>
    </row>
    <row r="8446" spans="2:3" x14ac:dyDescent="0.25">
      <c r="B8446" s="2" t="s">
        <v>8676</v>
      </c>
      <c r="C8446" s="4">
        <v>1793.9677000000001</v>
      </c>
    </row>
    <row r="8447" spans="2:3" x14ac:dyDescent="0.25">
      <c r="B8447" s="2" t="s">
        <v>8677</v>
      </c>
      <c r="C8447" s="4">
        <v>1791.876</v>
      </c>
    </row>
    <row r="8448" spans="2:3" x14ac:dyDescent="0.25">
      <c r="B8448" s="2" t="s">
        <v>8678</v>
      </c>
      <c r="C8448" s="4">
        <v>1791.0708999999999</v>
      </c>
    </row>
    <row r="8449" spans="2:3" x14ac:dyDescent="0.25">
      <c r="B8449" s="2" t="s">
        <v>8679</v>
      </c>
      <c r="C8449" s="4">
        <v>1787.3286000000001</v>
      </c>
    </row>
    <row r="8450" spans="2:3" x14ac:dyDescent="0.25">
      <c r="B8450" s="2" t="s">
        <v>8680</v>
      </c>
      <c r="C8450" s="4">
        <v>1786.7801999999999</v>
      </c>
    </row>
    <row r="8451" spans="2:3" x14ac:dyDescent="0.25">
      <c r="B8451" s="2" t="s">
        <v>8681</v>
      </c>
      <c r="C8451" s="4">
        <v>1786.0579</v>
      </c>
    </row>
    <row r="8452" spans="2:3" x14ac:dyDescent="0.25">
      <c r="B8452" s="2" t="s">
        <v>8682</v>
      </c>
      <c r="C8452" s="4">
        <v>1786.0571</v>
      </c>
    </row>
    <row r="8453" spans="2:3" x14ac:dyDescent="0.25">
      <c r="B8453" s="2" t="s">
        <v>8683</v>
      </c>
      <c r="C8453" s="4">
        <v>1783.9467</v>
      </c>
    </row>
    <row r="8454" spans="2:3" x14ac:dyDescent="0.25">
      <c r="B8454" s="2" t="s">
        <v>8684</v>
      </c>
      <c r="C8454" s="4">
        <v>1782.9666999999999</v>
      </c>
    </row>
    <row r="8455" spans="2:3" x14ac:dyDescent="0.25">
      <c r="B8455" s="2" t="s">
        <v>8685</v>
      </c>
      <c r="C8455" s="4">
        <v>1781.4427000000001</v>
      </c>
    </row>
    <row r="8456" spans="2:3" x14ac:dyDescent="0.25">
      <c r="B8456" s="2" t="s">
        <v>8686</v>
      </c>
      <c r="C8456" s="4">
        <v>1780.5163</v>
      </c>
    </row>
    <row r="8457" spans="2:3" x14ac:dyDescent="0.25">
      <c r="B8457" s="2" t="s">
        <v>8687</v>
      </c>
      <c r="C8457" s="4">
        <v>1777.7003999999999</v>
      </c>
    </row>
    <row r="8458" spans="2:3" x14ac:dyDescent="0.25">
      <c r="B8458" s="2" t="s">
        <v>764</v>
      </c>
      <c r="C8458" s="4">
        <v>1777.7003999999999</v>
      </c>
    </row>
    <row r="8459" spans="2:3" x14ac:dyDescent="0.25">
      <c r="B8459" s="2" t="s">
        <v>8688</v>
      </c>
      <c r="C8459" s="4">
        <v>1777.4021</v>
      </c>
    </row>
    <row r="8460" spans="2:3" x14ac:dyDescent="0.25">
      <c r="B8460" s="2" t="s">
        <v>8689</v>
      </c>
      <c r="C8460" s="4">
        <v>1776.8042</v>
      </c>
    </row>
    <row r="8461" spans="2:3" x14ac:dyDescent="0.25">
      <c r="B8461" s="2" t="s">
        <v>8690</v>
      </c>
      <c r="C8461" s="4">
        <v>1776.8042</v>
      </c>
    </row>
    <row r="8462" spans="2:3" x14ac:dyDescent="0.25">
      <c r="B8462" s="2" t="s">
        <v>8691</v>
      </c>
      <c r="C8462" s="4">
        <v>1776.7925</v>
      </c>
    </row>
    <row r="8463" spans="2:3" x14ac:dyDescent="0.25">
      <c r="B8463" s="2" t="s">
        <v>8692</v>
      </c>
      <c r="C8463" s="4">
        <v>1776.6585</v>
      </c>
    </row>
    <row r="8464" spans="2:3" x14ac:dyDescent="0.25">
      <c r="B8464" s="2" t="s">
        <v>8693</v>
      </c>
      <c r="C8464" s="4">
        <v>1776.2224999999999</v>
      </c>
    </row>
    <row r="8465" spans="2:3" x14ac:dyDescent="0.25">
      <c r="B8465" s="2" t="s">
        <v>8694</v>
      </c>
      <c r="C8465" s="4">
        <v>1770.6091999999999</v>
      </c>
    </row>
    <row r="8466" spans="2:3" x14ac:dyDescent="0.25">
      <c r="B8466" s="2" t="s">
        <v>8695</v>
      </c>
      <c r="C8466" s="4">
        <v>1769.4782</v>
      </c>
    </row>
    <row r="8467" spans="2:3" x14ac:dyDescent="0.25">
      <c r="B8467" s="2" t="s">
        <v>8696</v>
      </c>
      <c r="C8467" s="4">
        <v>1767.1224000000002</v>
      </c>
    </row>
    <row r="8468" spans="2:3" x14ac:dyDescent="0.25">
      <c r="B8468" s="2" t="s">
        <v>8697</v>
      </c>
      <c r="C8468" s="4">
        <v>1767.0636</v>
      </c>
    </row>
    <row r="8469" spans="2:3" x14ac:dyDescent="0.25">
      <c r="B8469" s="2" t="s">
        <v>8698</v>
      </c>
      <c r="C8469" s="4">
        <v>1767.0636</v>
      </c>
    </row>
    <row r="8470" spans="2:3" x14ac:dyDescent="0.25">
      <c r="B8470" s="2" t="s">
        <v>8699</v>
      </c>
      <c r="C8470" s="4">
        <v>1767.0636</v>
      </c>
    </row>
    <row r="8471" spans="2:3" x14ac:dyDescent="0.25">
      <c r="B8471" s="2" t="s">
        <v>8700</v>
      </c>
      <c r="C8471" s="4">
        <v>1767.0636</v>
      </c>
    </row>
    <row r="8472" spans="2:3" x14ac:dyDescent="0.25">
      <c r="B8472" s="2" t="s">
        <v>8701</v>
      </c>
      <c r="C8472" s="4">
        <v>1767.0636</v>
      </c>
    </row>
    <row r="8473" spans="2:3" x14ac:dyDescent="0.25">
      <c r="B8473" s="2" t="s">
        <v>8702</v>
      </c>
      <c r="C8473" s="4">
        <v>1767.0636</v>
      </c>
    </row>
    <row r="8474" spans="2:3" x14ac:dyDescent="0.25">
      <c r="B8474" s="2" t="s">
        <v>8703</v>
      </c>
      <c r="C8474" s="4">
        <v>1767.0636</v>
      </c>
    </row>
    <row r="8475" spans="2:3" x14ac:dyDescent="0.25">
      <c r="B8475" s="2" t="s">
        <v>8704</v>
      </c>
      <c r="C8475" s="4">
        <v>1767.0636</v>
      </c>
    </row>
    <row r="8476" spans="2:3" x14ac:dyDescent="0.25">
      <c r="B8476" s="2" t="s">
        <v>8705</v>
      </c>
      <c r="C8476" s="4">
        <v>1767.0636</v>
      </c>
    </row>
    <row r="8477" spans="2:3" x14ac:dyDescent="0.25">
      <c r="B8477" s="2" t="s">
        <v>8706</v>
      </c>
      <c r="C8477" s="4">
        <v>1762.8102999999999</v>
      </c>
    </row>
    <row r="8478" spans="2:3" x14ac:dyDescent="0.25">
      <c r="B8478" s="2" t="s">
        <v>8707</v>
      </c>
      <c r="C8478" s="4">
        <v>1762.3829000000001</v>
      </c>
    </row>
    <row r="8479" spans="2:3" x14ac:dyDescent="0.25">
      <c r="B8479" s="2" t="s">
        <v>8708</v>
      </c>
      <c r="C8479" s="4">
        <v>1760.3232</v>
      </c>
    </row>
    <row r="8480" spans="2:3" x14ac:dyDescent="0.25">
      <c r="B8480" s="2" t="s">
        <v>8709</v>
      </c>
      <c r="C8480" s="4">
        <v>1759.6443999999999</v>
      </c>
    </row>
    <row r="8481" spans="2:3" x14ac:dyDescent="0.25">
      <c r="B8481" s="2" t="s">
        <v>8710</v>
      </c>
      <c r="C8481" s="4">
        <v>1757.0762999999999</v>
      </c>
    </row>
    <row r="8482" spans="2:3" x14ac:dyDescent="0.25">
      <c r="B8482" s="2" t="s">
        <v>8711</v>
      </c>
      <c r="C8482" s="4">
        <v>1753.6222000000002</v>
      </c>
    </row>
    <row r="8483" spans="2:3" x14ac:dyDescent="0.25">
      <c r="B8483" s="2" t="s">
        <v>8712</v>
      </c>
      <c r="C8483" s="4">
        <v>1752.0237999999999</v>
      </c>
    </row>
    <row r="8484" spans="2:3" x14ac:dyDescent="0.25">
      <c r="B8484" s="2" t="s">
        <v>8713</v>
      </c>
      <c r="C8484" s="4">
        <v>1750.4344000000001</v>
      </c>
    </row>
    <row r="8485" spans="2:3" x14ac:dyDescent="0.25">
      <c r="B8485" s="2" t="s">
        <v>8714</v>
      </c>
      <c r="C8485" s="4">
        <v>1749.6377000000002</v>
      </c>
    </row>
    <row r="8486" spans="2:3" x14ac:dyDescent="0.25">
      <c r="B8486" s="2" t="s">
        <v>8715</v>
      </c>
      <c r="C8486" s="4">
        <v>1746.7457000000002</v>
      </c>
    </row>
    <row r="8487" spans="2:3" x14ac:dyDescent="0.25">
      <c r="B8487" s="2" t="s">
        <v>8716</v>
      </c>
      <c r="C8487" s="4">
        <v>1745.7628000000002</v>
      </c>
    </row>
    <row r="8488" spans="2:3" x14ac:dyDescent="0.25">
      <c r="B8488" s="2" t="s">
        <v>8717</v>
      </c>
      <c r="C8488" s="4">
        <v>1745.5875999999998</v>
      </c>
    </row>
    <row r="8489" spans="2:3" x14ac:dyDescent="0.25">
      <c r="B8489" s="2" t="s">
        <v>8718</v>
      </c>
      <c r="C8489" s="4">
        <v>1745.2755999999999</v>
      </c>
    </row>
    <row r="8490" spans="2:3" x14ac:dyDescent="0.25">
      <c r="B8490" s="2" t="s">
        <v>8719</v>
      </c>
      <c r="C8490" s="4">
        <v>1743.8155000000002</v>
      </c>
    </row>
    <row r="8491" spans="2:3" x14ac:dyDescent="0.25">
      <c r="B8491" s="2" t="s">
        <v>8720</v>
      </c>
      <c r="C8491" s="4">
        <v>1741.4000999999998</v>
      </c>
    </row>
    <row r="8492" spans="2:3" x14ac:dyDescent="0.25">
      <c r="B8492" s="2" t="s">
        <v>8721</v>
      </c>
      <c r="C8492" s="4">
        <v>1741.1399999999999</v>
      </c>
    </row>
    <row r="8493" spans="2:3" x14ac:dyDescent="0.25">
      <c r="B8493" s="2" t="s">
        <v>8722</v>
      </c>
      <c r="C8493" s="4">
        <v>1739.5343</v>
      </c>
    </row>
    <row r="8494" spans="2:3" x14ac:dyDescent="0.25">
      <c r="B8494" s="2" t="s">
        <v>8723</v>
      </c>
      <c r="C8494" s="4">
        <v>1739.1592999999998</v>
      </c>
    </row>
    <row r="8495" spans="2:3" x14ac:dyDescent="0.25">
      <c r="B8495" s="2" t="s">
        <v>8724</v>
      </c>
      <c r="C8495" s="4">
        <v>1733.8761</v>
      </c>
    </row>
    <row r="8496" spans="2:3" x14ac:dyDescent="0.25">
      <c r="B8496" s="2" t="s">
        <v>8725</v>
      </c>
      <c r="C8496" s="4">
        <v>1731.9088999999999</v>
      </c>
    </row>
    <row r="8497" spans="2:3" x14ac:dyDescent="0.25">
      <c r="B8497" s="2" t="s">
        <v>8726</v>
      </c>
      <c r="C8497" s="4">
        <v>1730.7953</v>
      </c>
    </row>
    <row r="8498" spans="2:3" x14ac:dyDescent="0.25">
      <c r="B8498" s="2" t="s">
        <v>8727</v>
      </c>
      <c r="C8498" s="4">
        <v>1729.4810000000002</v>
      </c>
    </row>
    <row r="8499" spans="2:3" x14ac:dyDescent="0.25">
      <c r="B8499" s="2" t="s">
        <v>8728</v>
      </c>
      <c r="C8499" s="4">
        <v>1729.1990000000001</v>
      </c>
    </row>
    <row r="8500" spans="2:3" x14ac:dyDescent="0.25">
      <c r="B8500" s="2" t="s">
        <v>8729</v>
      </c>
      <c r="C8500" s="4">
        <v>1728.5143</v>
      </c>
    </row>
    <row r="8501" spans="2:3" x14ac:dyDescent="0.25">
      <c r="B8501" s="2" t="s">
        <v>8730</v>
      </c>
      <c r="C8501" s="4">
        <v>1725.8010999999999</v>
      </c>
    </row>
    <row r="8502" spans="2:3" x14ac:dyDescent="0.25">
      <c r="B8502" s="2" t="s">
        <v>8731</v>
      </c>
      <c r="C8502" s="4">
        <v>1725.4119000000001</v>
      </c>
    </row>
    <row r="8503" spans="2:3" x14ac:dyDescent="0.25">
      <c r="B8503" s="2" t="s">
        <v>8732</v>
      </c>
      <c r="C8503" s="4">
        <v>1724.8251</v>
      </c>
    </row>
    <row r="8504" spans="2:3" x14ac:dyDescent="0.25">
      <c r="B8504" s="2" t="s">
        <v>8733</v>
      </c>
      <c r="C8504" s="4">
        <v>1723.2610999999999</v>
      </c>
    </row>
    <row r="8505" spans="2:3" x14ac:dyDescent="0.25">
      <c r="B8505" s="2" t="s">
        <v>8734</v>
      </c>
      <c r="C8505" s="4">
        <v>1723.1995999999999</v>
      </c>
    </row>
    <row r="8506" spans="2:3" x14ac:dyDescent="0.25">
      <c r="B8506" s="2" t="s">
        <v>8735</v>
      </c>
      <c r="C8506" s="4">
        <v>1722.4764</v>
      </c>
    </row>
    <row r="8507" spans="2:3" x14ac:dyDescent="0.25">
      <c r="B8507" s="2" t="s">
        <v>8736</v>
      </c>
      <c r="C8507" s="4">
        <v>1721.7574</v>
      </c>
    </row>
    <row r="8508" spans="2:3" x14ac:dyDescent="0.25">
      <c r="B8508" s="2" t="s">
        <v>911</v>
      </c>
      <c r="C8508" s="4">
        <v>1721.7574</v>
      </c>
    </row>
    <row r="8509" spans="2:3" x14ac:dyDescent="0.25">
      <c r="B8509" s="2" t="s">
        <v>8737</v>
      </c>
      <c r="C8509" s="4">
        <v>1721.3014000000001</v>
      </c>
    </row>
    <row r="8510" spans="2:3" x14ac:dyDescent="0.25">
      <c r="B8510" s="2" t="s">
        <v>8738</v>
      </c>
      <c r="C8510" s="4">
        <v>1719.4521</v>
      </c>
    </row>
    <row r="8511" spans="2:3" x14ac:dyDescent="0.25">
      <c r="B8511" s="2" t="s">
        <v>8739</v>
      </c>
      <c r="C8511" s="4">
        <v>1718.9857</v>
      </c>
    </row>
    <row r="8512" spans="2:3" x14ac:dyDescent="0.25">
      <c r="B8512" s="2" t="s">
        <v>8740</v>
      </c>
      <c r="C8512" s="4">
        <v>1717.8721</v>
      </c>
    </row>
    <row r="8513" spans="2:3" x14ac:dyDescent="0.25">
      <c r="B8513" s="2" t="s">
        <v>8741</v>
      </c>
      <c r="C8513" s="4">
        <v>1717.8721</v>
      </c>
    </row>
    <row r="8514" spans="2:3" x14ac:dyDescent="0.25">
      <c r="B8514" s="2" t="s">
        <v>8742</v>
      </c>
      <c r="C8514" s="4">
        <v>1717.2556</v>
      </c>
    </row>
    <row r="8515" spans="2:3" x14ac:dyDescent="0.25">
      <c r="B8515" s="2" t="s">
        <v>8743</v>
      </c>
      <c r="C8515" s="4">
        <v>1717.1043999999999</v>
      </c>
    </row>
    <row r="8516" spans="2:3" x14ac:dyDescent="0.25">
      <c r="B8516" s="2" t="s">
        <v>8744</v>
      </c>
      <c r="C8516" s="4">
        <v>1711.5558000000001</v>
      </c>
    </row>
    <row r="8517" spans="2:3" x14ac:dyDescent="0.25">
      <c r="B8517" s="2" t="s">
        <v>8745</v>
      </c>
      <c r="C8517" s="4">
        <v>1708.6146000000001</v>
      </c>
    </row>
    <row r="8518" spans="2:3" x14ac:dyDescent="0.25">
      <c r="B8518" s="2" t="s">
        <v>8746</v>
      </c>
      <c r="C8518" s="4">
        <v>1706.3252000000002</v>
      </c>
    </row>
    <row r="8519" spans="2:3" x14ac:dyDescent="0.25">
      <c r="B8519" s="2" t="s">
        <v>8747</v>
      </c>
      <c r="C8519" s="4">
        <v>1706.1690999999996</v>
      </c>
    </row>
    <row r="8520" spans="2:3" x14ac:dyDescent="0.25">
      <c r="B8520" s="2" t="s">
        <v>8748</v>
      </c>
      <c r="C8520" s="4">
        <v>1706.0514000000001</v>
      </c>
    </row>
    <row r="8521" spans="2:3" x14ac:dyDescent="0.25">
      <c r="B8521" s="2" t="s">
        <v>8749</v>
      </c>
      <c r="C8521" s="4">
        <v>1705.8257999999998</v>
      </c>
    </row>
    <row r="8522" spans="2:3" x14ac:dyDescent="0.25">
      <c r="B8522" s="2" t="s">
        <v>8750</v>
      </c>
      <c r="C8522" s="4">
        <v>1702.9383</v>
      </c>
    </row>
    <row r="8523" spans="2:3" x14ac:dyDescent="0.25">
      <c r="B8523" s="2" t="s">
        <v>8751</v>
      </c>
      <c r="C8523" s="4">
        <v>1701.4491</v>
      </c>
    </row>
    <row r="8524" spans="2:3" x14ac:dyDescent="0.25">
      <c r="B8524" s="2" t="s">
        <v>8752</v>
      </c>
      <c r="C8524" s="4">
        <v>1698.8957</v>
      </c>
    </row>
    <row r="8525" spans="2:3" x14ac:dyDescent="0.25">
      <c r="B8525" s="2" t="s">
        <v>8753</v>
      </c>
      <c r="C8525" s="4">
        <v>1698.8173000000002</v>
      </c>
    </row>
    <row r="8526" spans="2:3" x14ac:dyDescent="0.25">
      <c r="B8526" s="2" t="s">
        <v>8754</v>
      </c>
      <c r="C8526" s="4">
        <v>1697.8169000000003</v>
      </c>
    </row>
    <row r="8527" spans="2:3" x14ac:dyDescent="0.25">
      <c r="B8527" s="2" t="s">
        <v>8755</v>
      </c>
      <c r="C8527" s="4">
        <v>1697.0734</v>
      </c>
    </row>
    <row r="8528" spans="2:3" x14ac:dyDescent="0.25">
      <c r="B8528" s="2" t="s">
        <v>8756</v>
      </c>
      <c r="C8528" s="4">
        <v>1696.9998000000001</v>
      </c>
    </row>
    <row r="8529" spans="2:3" x14ac:dyDescent="0.25">
      <c r="B8529" s="2" t="s">
        <v>8757</v>
      </c>
      <c r="C8529" s="4">
        <v>1695.7467999999999</v>
      </c>
    </row>
    <row r="8530" spans="2:3" x14ac:dyDescent="0.25">
      <c r="B8530" s="2" t="s">
        <v>8758</v>
      </c>
      <c r="C8530" s="4">
        <v>1695.2438999999999</v>
      </c>
    </row>
    <row r="8531" spans="2:3" x14ac:dyDescent="0.25">
      <c r="B8531" s="2" t="s">
        <v>8759</v>
      </c>
      <c r="C8531" s="4">
        <v>1694.5071</v>
      </c>
    </row>
    <row r="8532" spans="2:3" x14ac:dyDescent="0.25">
      <c r="B8532" s="2" t="s">
        <v>8760</v>
      </c>
      <c r="C8532" s="4">
        <v>1693.6888999999999</v>
      </c>
    </row>
    <row r="8533" spans="2:3" x14ac:dyDescent="0.25">
      <c r="B8533" s="2" t="s">
        <v>8761</v>
      </c>
      <c r="C8533" s="4">
        <v>1693.4898000000001</v>
      </c>
    </row>
    <row r="8534" spans="2:3" x14ac:dyDescent="0.25">
      <c r="B8534" s="2" t="s">
        <v>8762</v>
      </c>
      <c r="C8534" s="4">
        <v>1693.33</v>
      </c>
    </row>
    <row r="8535" spans="2:3" x14ac:dyDescent="0.25">
      <c r="B8535" s="2" t="s">
        <v>8763</v>
      </c>
      <c r="C8535" s="4">
        <v>1693.2089000000001</v>
      </c>
    </row>
    <row r="8536" spans="2:3" x14ac:dyDescent="0.25">
      <c r="B8536" s="2" t="s">
        <v>8764</v>
      </c>
      <c r="C8536" s="4">
        <v>1692.0269000000001</v>
      </c>
    </row>
    <row r="8537" spans="2:3" x14ac:dyDescent="0.25">
      <c r="B8537" s="2" t="s">
        <v>8765</v>
      </c>
      <c r="C8537" s="4">
        <v>1680.2416999999998</v>
      </c>
    </row>
    <row r="8538" spans="2:3" x14ac:dyDescent="0.25">
      <c r="B8538" s="2" t="s">
        <v>8766</v>
      </c>
      <c r="C8538" s="4">
        <v>1680.2416999999998</v>
      </c>
    </row>
    <row r="8539" spans="2:3" x14ac:dyDescent="0.25">
      <c r="B8539" s="2" t="s">
        <v>8767</v>
      </c>
      <c r="C8539" s="4">
        <v>1679.2034000000001</v>
      </c>
    </row>
    <row r="8540" spans="2:3" x14ac:dyDescent="0.25">
      <c r="B8540" s="2" t="s">
        <v>8768</v>
      </c>
      <c r="C8540" s="4">
        <v>1677.93</v>
      </c>
    </row>
    <row r="8541" spans="2:3" x14ac:dyDescent="0.25">
      <c r="B8541" s="2" t="s">
        <v>8769</v>
      </c>
      <c r="C8541" s="4">
        <v>1677.4892</v>
      </c>
    </row>
    <row r="8542" spans="2:3" x14ac:dyDescent="0.25">
      <c r="B8542" s="2" t="s">
        <v>8770</v>
      </c>
      <c r="C8542" s="4">
        <v>1676.2237</v>
      </c>
    </row>
    <row r="8543" spans="2:3" x14ac:dyDescent="0.25">
      <c r="B8543" s="2" t="s">
        <v>8771</v>
      </c>
      <c r="C8543" s="4">
        <v>1675.9575</v>
      </c>
    </row>
    <row r="8544" spans="2:3" x14ac:dyDescent="0.25">
      <c r="B8544" s="2" t="s">
        <v>8772</v>
      </c>
      <c r="C8544" s="4">
        <v>1674.6789000000001</v>
      </c>
    </row>
    <row r="8545" spans="2:3" x14ac:dyDescent="0.25">
      <c r="B8545" s="2" t="s">
        <v>8773</v>
      </c>
      <c r="C8545" s="4">
        <v>1673.8808999999999</v>
      </c>
    </row>
    <row r="8546" spans="2:3" x14ac:dyDescent="0.25">
      <c r="B8546" s="2" t="s">
        <v>8774</v>
      </c>
      <c r="C8546" s="4">
        <v>1672.4751000000001</v>
      </c>
    </row>
    <row r="8547" spans="2:3" x14ac:dyDescent="0.25">
      <c r="B8547" s="2" t="s">
        <v>8775</v>
      </c>
      <c r="C8547" s="4">
        <v>1671.1932000000002</v>
      </c>
    </row>
    <row r="8548" spans="2:3" x14ac:dyDescent="0.25">
      <c r="B8548" s="2" t="s">
        <v>8776</v>
      </c>
      <c r="C8548" s="4">
        <v>1669.5178000000001</v>
      </c>
    </row>
    <row r="8549" spans="2:3" x14ac:dyDescent="0.25">
      <c r="B8549" s="2" t="s">
        <v>8777</v>
      </c>
      <c r="C8549" s="4">
        <v>1669.4674</v>
      </c>
    </row>
    <row r="8550" spans="2:3" x14ac:dyDescent="0.25">
      <c r="B8550" s="2" t="s">
        <v>8778</v>
      </c>
      <c r="C8550" s="4">
        <v>1666.2130999999999</v>
      </c>
    </row>
    <row r="8551" spans="2:3" x14ac:dyDescent="0.25">
      <c r="B8551" s="2" t="s">
        <v>8779</v>
      </c>
      <c r="C8551" s="4">
        <v>1665.1043</v>
      </c>
    </row>
    <row r="8552" spans="2:3" x14ac:dyDescent="0.25">
      <c r="B8552" s="2" t="s">
        <v>8780</v>
      </c>
      <c r="C8552" s="4">
        <v>1665.0151000000001</v>
      </c>
    </row>
    <row r="8553" spans="2:3" x14ac:dyDescent="0.25">
      <c r="B8553" s="2" t="s">
        <v>8781</v>
      </c>
      <c r="C8553" s="4">
        <v>1662.6806999999999</v>
      </c>
    </row>
    <row r="8554" spans="2:3" x14ac:dyDescent="0.25">
      <c r="B8554" s="2" t="s">
        <v>8782</v>
      </c>
      <c r="C8554" s="4">
        <v>1661.9639999999999</v>
      </c>
    </row>
    <row r="8555" spans="2:3" x14ac:dyDescent="0.25">
      <c r="B8555" s="2" t="s">
        <v>8783</v>
      </c>
      <c r="C8555" s="4">
        <v>1660.3790000000001</v>
      </c>
    </row>
    <row r="8556" spans="2:3" x14ac:dyDescent="0.25">
      <c r="B8556" s="2" t="s">
        <v>8784</v>
      </c>
      <c r="C8556" s="4">
        <v>1657.0738000000001</v>
      </c>
    </row>
    <row r="8557" spans="2:3" x14ac:dyDescent="0.25">
      <c r="B8557" s="2" t="s">
        <v>8785</v>
      </c>
      <c r="C8557" s="4">
        <v>1656.5639000000001</v>
      </c>
    </row>
    <row r="8558" spans="2:3" x14ac:dyDescent="0.25">
      <c r="B8558" s="2" t="s">
        <v>8786</v>
      </c>
      <c r="C8558" s="4">
        <v>1655.9529</v>
      </c>
    </row>
    <row r="8559" spans="2:3" x14ac:dyDescent="0.25">
      <c r="B8559" s="2" t="s">
        <v>8787</v>
      </c>
      <c r="C8559" s="4">
        <v>1655.0882999999999</v>
      </c>
    </row>
    <row r="8560" spans="2:3" x14ac:dyDescent="0.25">
      <c r="B8560" s="2" t="s">
        <v>8788</v>
      </c>
      <c r="C8560" s="4">
        <v>1653.9969000000003</v>
      </c>
    </row>
    <row r="8561" spans="2:3" x14ac:dyDescent="0.25">
      <c r="B8561" s="2" t="s">
        <v>8789</v>
      </c>
      <c r="C8561" s="4">
        <v>1653.1303</v>
      </c>
    </row>
    <row r="8562" spans="2:3" x14ac:dyDescent="0.25">
      <c r="B8562" s="2" t="s">
        <v>8790</v>
      </c>
      <c r="C8562" s="4">
        <v>1652.0086999999999</v>
      </c>
    </row>
    <row r="8563" spans="2:3" x14ac:dyDescent="0.25">
      <c r="B8563" s="2" t="s">
        <v>8791</v>
      </c>
      <c r="C8563" s="4">
        <v>1651.5445</v>
      </c>
    </row>
    <row r="8564" spans="2:3" x14ac:dyDescent="0.25">
      <c r="B8564" s="2" t="s">
        <v>8792</v>
      </c>
      <c r="C8564" s="4">
        <v>1646.7818</v>
      </c>
    </row>
    <row r="8565" spans="2:3" x14ac:dyDescent="0.25">
      <c r="B8565" s="2" t="s">
        <v>8793</v>
      </c>
      <c r="C8565" s="4">
        <v>1646.7538000000002</v>
      </c>
    </row>
    <row r="8566" spans="2:3" x14ac:dyDescent="0.25">
      <c r="B8566" s="2" t="s">
        <v>8794</v>
      </c>
      <c r="C8566" s="4">
        <v>1644.3969</v>
      </c>
    </row>
    <row r="8567" spans="2:3" x14ac:dyDescent="0.25">
      <c r="B8567" s="2" t="s">
        <v>8795</v>
      </c>
      <c r="C8567" s="4">
        <v>1643.6035999999999</v>
      </c>
    </row>
    <row r="8568" spans="2:3" x14ac:dyDescent="0.25">
      <c r="B8568" s="2" t="s">
        <v>8796</v>
      </c>
      <c r="C8568" s="4">
        <v>1643.1397000000002</v>
      </c>
    </row>
    <row r="8569" spans="2:3" x14ac:dyDescent="0.25">
      <c r="B8569" s="2" t="s">
        <v>8797</v>
      </c>
      <c r="C8569" s="4">
        <v>1641.7643</v>
      </c>
    </row>
    <row r="8570" spans="2:3" x14ac:dyDescent="0.25">
      <c r="B8570" s="2" t="s">
        <v>8798</v>
      </c>
      <c r="C8570" s="4">
        <v>1641.2523000000001</v>
      </c>
    </row>
    <row r="8571" spans="2:3" x14ac:dyDescent="0.25">
      <c r="B8571" s="2" t="s">
        <v>8799</v>
      </c>
      <c r="C8571" s="4">
        <v>1639.6579000000002</v>
      </c>
    </row>
    <row r="8572" spans="2:3" x14ac:dyDescent="0.25">
      <c r="B8572" s="2" t="s">
        <v>8800</v>
      </c>
      <c r="C8572" s="4">
        <v>1635.5923000000003</v>
      </c>
    </row>
    <row r="8573" spans="2:3" x14ac:dyDescent="0.25">
      <c r="B8573" s="2" t="s">
        <v>8801</v>
      </c>
      <c r="C8573" s="4">
        <v>1634.6786999999999</v>
      </c>
    </row>
    <row r="8574" spans="2:3" x14ac:dyDescent="0.25">
      <c r="B8574" s="2" t="s">
        <v>8802</v>
      </c>
      <c r="C8574" s="4">
        <v>1629.6407999999999</v>
      </c>
    </row>
    <row r="8575" spans="2:3" x14ac:dyDescent="0.25">
      <c r="B8575" s="2" t="s">
        <v>8803</v>
      </c>
      <c r="C8575" s="4">
        <v>1629.6407999999999</v>
      </c>
    </row>
    <row r="8576" spans="2:3" x14ac:dyDescent="0.25">
      <c r="B8576" s="2" t="s">
        <v>8804</v>
      </c>
      <c r="C8576" s="4">
        <v>1629.6407999999999</v>
      </c>
    </row>
    <row r="8577" spans="2:3" x14ac:dyDescent="0.25">
      <c r="B8577" s="2" t="s">
        <v>8805</v>
      </c>
      <c r="C8577" s="4">
        <v>1629.6407999999999</v>
      </c>
    </row>
    <row r="8578" spans="2:3" x14ac:dyDescent="0.25">
      <c r="B8578" s="2" t="s">
        <v>8806</v>
      </c>
      <c r="C8578" s="4">
        <v>1629.6407999999999</v>
      </c>
    </row>
    <row r="8579" spans="2:3" x14ac:dyDescent="0.25">
      <c r="B8579" s="2" t="s">
        <v>8807</v>
      </c>
      <c r="C8579" s="4">
        <v>1628.6693999999998</v>
      </c>
    </row>
    <row r="8580" spans="2:3" x14ac:dyDescent="0.25">
      <c r="B8580" s="2" t="s">
        <v>8808</v>
      </c>
      <c r="C8580" s="4">
        <v>1626.3968000000002</v>
      </c>
    </row>
    <row r="8581" spans="2:3" x14ac:dyDescent="0.25">
      <c r="B8581" s="2" t="s">
        <v>8809</v>
      </c>
      <c r="C8581" s="4">
        <v>1623.1063000000001</v>
      </c>
    </row>
    <row r="8582" spans="2:3" x14ac:dyDescent="0.25">
      <c r="B8582" s="2" t="s">
        <v>8810</v>
      </c>
      <c r="C8582" s="4">
        <v>1621.5439000000001</v>
      </c>
    </row>
    <row r="8583" spans="2:3" x14ac:dyDescent="0.25">
      <c r="B8583" s="2" t="s">
        <v>8811</v>
      </c>
      <c r="C8583" s="4">
        <v>1620.9649999999999</v>
      </c>
    </row>
    <row r="8584" spans="2:3" x14ac:dyDescent="0.25">
      <c r="B8584" s="2" t="s">
        <v>8812</v>
      </c>
      <c r="C8584" s="4">
        <v>1620.3313000000001</v>
      </c>
    </row>
    <row r="8585" spans="2:3" x14ac:dyDescent="0.25">
      <c r="B8585" s="2" t="s">
        <v>8813</v>
      </c>
      <c r="C8585" s="4">
        <v>1618.21</v>
      </c>
    </row>
    <row r="8586" spans="2:3" x14ac:dyDescent="0.25">
      <c r="B8586" s="2" t="s">
        <v>8814</v>
      </c>
      <c r="C8586" s="4">
        <v>1617.9149</v>
      </c>
    </row>
    <row r="8587" spans="2:3" x14ac:dyDescent="0.25">
      <c r="B8587" s="2" t="s">
        <v>8815</v>
      </c>
      <c r="C8587" s="4">
        <v>1615.6769999999999</v>
      </c>
    </row>
    <row r="8588" spans="2:3" x14ac:dyDescent="0.25">
      <c r="B8588" s="2" t="s">
        <v>8816</v>
      </c>
      <c r="C8588" s="4">
        <v>1612.3784000000001</v>
      </c>
    </row>
    <row r="8589" spans="2:3" x14ac:dyDescent="0.25">
      <c r="B8589" s="2" t="s">
        <v>8817</v>
      </c>
      <c r="C8589" s="4">
        <v>1611.5636999999997</v>
      </c>
    </row>
    <row r="8590" spans="2:3" x14ac:dyDescent="0.25">
      <c r="B8590" s="2" t="s">
        <v>8818</v>
      </c>
      <c r="C8590" s="4">
        <v>1611.3421000000001</v>
      </c>
    </row>
    <row r="8591" spans="2:3" x14ac:dyDescent="0.25">
      <c r="B8591" s="2" t="s">
        <v>8819</v>
      </c>
      <c r="C8591" s="4">
        <v>1610.91</v>
      </c>
    </row>
    <row r="8592" spans="2:3" x14ac:dyDescent="0.25">
      <c r="B8592" s="2" t="s">
        <v>8820</v>
      </c>
      <c r="C8592" s="4">
        <v>1608.8525</v>
      </c>
    </row>
    <row r="8593" spans="2:3" x14ac:dyDescent="0.25">
      <c r="B8593" s="2" t="s">
        <v>8821</v>
      </c>
      <c r="C8593" s="4">
        <v>1608.0073</v>
      </c>
    </row>
    <row r="8594" spans="2:3" x14ac:dyDescent="0.25">
      <c r="B8594" s="2" t="s">
        <v>8822</v>
      </c>
      <c r="C8594" s="4">
        <v>1606.8695</v>
      </c>
    </row>
    <row r="8595" spans="2:3" x14ac:dyDescent="0.25">
      <c r="B8595" s="2" t="s">
        <v>8823</v>
      </c>
      <c r="C8595" s="4">
        <v>1604.5648999999999</v>
      </c>
    </row>
    <row r="8596" spans="2:3" x14ac:dyDescent="0.25">
      <c r="B8596" s="2" t="s">
        <v>8824</v>
      </c>
      <c r="C8596" s="4">
        <v>1604.3433</v>
      </c>
    </row>
    <row r="8597" spans="2:3" x14ac:dyDescent="0.25">
      <c r="B8597" s="2" t="s">
        <v>8825</v>
      </c>
      <c r="C8597" s="4">
        <v>1604.0523000000001</v>
      </c>
    </row>
    <row r="8598" spans="2:3" x14ac:dyDescent="0.25">
      <c r="B8598" s="2" t="s">
        <v>8826</v>
      </c>
      <c r="C8598" s="4">
        <v>1601.6000999999999</v>
      </c>
    </row>
    <row r="8599" spans="2:3" x14ac:dyDescent="0.25">
      <c r="B8599" s="2" t="s">
        <v>8827</v>
      </c>
      <c r="C8599" s="4">
        <v>1601.3845999999999</v>
      </c>
    </row>
    <row r="8600" spans="2:3" x14ac:dyDescent="0.25">
      <c r="B8600" s="2" t="s">
        <v>8828</v>
      </c>
      <c r="C8600" s="4">
        <v>1597.9807000000001</v>
      </c>
    </row>
    <row r="8601" spans="2:3" x14ac:dyDescent="0.25">
      <c r="B8601" s="2" t="s">
        <v>8829</v>
      </c>
      <c r="C8601" s="4">
        <v>1597.6868999999999</v>
      </c>
    </row>
    <row r="8602" spans="2:3" x14ac:dyDescent="0.25">
      <c r="B8602" s="2" t="s">
        <v>8830</v>
      </c>
      <c r="C8602" s="4">
        <v>1597.6481000000001</v>
      </c>
    </row>
    <row r="8603" spans="2:3" x14ac:dyDescent="0.25">
      <c r="B8603" s="2" t="s">
        <v>8831</v>
      </c>
      <c r="C8603" s="4">
        <v>1596.1677</v>
      </c>
    </row>
    <row r="8604" spans="2:3" x14ac:dyDescent="0.25">
      <c r="B8604" s="2" t="s">
        <v>8832</v>
      </c>
      <c r="C8604" s="4">
        <v>1596.0471000000005</v>
      </c>
    </row>
    <row r="8605" spans="2:3" x14ac:dyDescent="0.25">
      <c r="B8605" s="2" t="s">
        <v>8833</v>
      </c>
      <c r="C8605" s="4">
        <v>1594.5771</v>
      </c>
    </row>
    <row r="8606" spans="2:3" x14ac:dyDescent="0.25">
      <c r="B8606" s="2" t="s">
        <v>8834</v>
      </c>
      <c r="C8606" s="4">
        <v>1593.4198000000001</v>
      </c>
    </row>
    <row r="8607" spans="2:3" x14ac:dyDescent="0.25">
      <c r="B8607" s="2" t="s">
        <v>8835</v>
      </c>
      <c r="C8607" s="4">
        <v>1592.6838000000002</v>
      </c>
    </row>
    <row r="8608" spans="2:3" x14ac:dyDescent="0.25">
      <c r="B8608" s="2" t="s">
        <v>8836</v>
      </c>
      <c r="C8608" s="4">
        <v>1592.3458000000001</v>
      </c>
    </row>
    <row r="8609" spans="2:3" x14ac:dyDescent="0.25">
      <c r="B8609" s="2" t="s">
        <v>8837</v>
      </c>
      <c r="C8609" s="4">
        <v>1591.6709999999998</v>
      </c>
    </row>
    <row r="8610" spans="2:3" x14ac:dyDescent="0.25">
      <c r="B8610" s="2" t="s">
        <v>8838</v>
      </c>
      <c r="C8610" s="4">
        <v>1590.0400000000002</v>
      </c>
    </row>
    <row r="8611" spans="2:3" x14ac:dyDescent="0.25">
      <c r="B8611" s="2" t="s">
        <v>8839</v>
      </c>
      <c r="C8611" s="4">
        <v>1588.9630000000002</v>
      </c>
    </row>
    <row r="8612" spans="2:3" x14ac:dyDescent="0.25">
      <c r="B8612" s="2" t="s">
        <v>8840</v>
      </c>
      <c r="C8612" s="4">
        <v>1588.6241999999997</v>
      </c>
    </row>
    <row r="8613" spans="2:3" x14ac:dyDescent="0.25">
      <c r="B8613" s="2" t="s">
        <v>8841</v>
      </c>
      <c r="C8613" s="4">
        <v>1588.3049000000001</v>
      </c>
    </row>
    <row r="8614" spans="2:3" x14ac:dyDescent="0.25">
      <c r="B8614" s="2" t="s">
        <v>8842</v>
      </c>
      <c r="C8614" s="4">
        <v>1587.1670000000001</v>
      </c>
    </row>
    <row r="8615" spans="2:3" x14ac:dyDescent="0.25">
      <c r="B8615" s="2" t="s">
        <v>8843</v>
      </c>
      <c r="C8615" s="4">
        <v>1583.7094999999999</v>
      </c>
    </row>
    <row r="8616" spans="2:3" x14ac:dyDescent="0.25">
      <c r="B8616" s="2" t="s">
        <v>8844</v>
      </c>
      <c r="C8616" s="4">
        <v>1581.1743000000001</v>
      </c>
    </row>
    <row r="8617" spans="2:3" x14ac:dyDescent="0.25">
      <c r="B8617" s="2" t="s">
        <v>8845</v>
      </c>
      <c r="C8617" s="4">
        <v>1580.5617999999999</v>
      </c>
    </row>
    <row r="8618" spans="2:3" x14ac:dyDescent="0.25">
      <c r="B8618" s="2" t="s">
        <v>8846</v>
      </c>
      <c r="C8618" s="4">
        <v>1580.5428999999999</v>
      </c>
    </row>
    <row r="8619" spans="2:3" x14ac:dyDescent="0.25">
      <c r="B8619" s="2" t="s">
        <v>8847</v>
      </c>
      <c r="C8619" s="4">
        <v>1579.7820999999999</v>
      </c>
    </row>
    <row r="8620" spans="2:3" x14ac:dyDescent="0.25">
      <c r="B8620" s="2" t="s">
        <v>8848</v>
      </c>
      <c r="C8620" s="4">
        <v>1577.9977000000001</v>
      </c>
    </row>
    <row r="8621" spans="2:3" x14ac:dyDescent="0.25">
      <c r="B8621" s="2" t="s">
        <v>8849</v>
      </c>
      <c r="C8621" s="4">
        <v>1577.8143999999998</v>
      </c>
    </row>
    <row r="8622" spans="2:3" x14ac:dyDescent="0.25">
      <c r="B8622" s="2" t="s">
        <v>8850</v>
      </c>
      <c r="C8622" s="4">
        <v>1576.8668000000002</v>
      </c>
    </row>
    <row r="8623" spans="2:3" x14ac:dyDescent="0.25">
      <c r="B8623" s="2" t="s">
        <v>8851</v>
      </c>
      <c r="C8623" s="4">
        <v>1576.5201999999999</v>
      </c>
    </row>
    <row r="8624" spans="2:3" x14ac:dyDescent="0.25">
      <c r="B8624" s="2" t="s">
        <v>8852</v>
      </c>
      <c r="C8624" s="4">
        <v>1574.8076999999998</v>
      </c>
    </row>
    <row r="8625" spans="2:3" x14ac:dyDescent="0.25">
      <c r="B8625" s="2" t="s">
        <v>775</v>
      </c>
      <c r="C8625" s="4">
        <v>1574.2828</v>
      </c>
    </row>
    <row r="8626" spans="2:3" x14ac:dyDescent="0.25">
      <c r="B8626" s="2" t="s">
        <v>8853</v>
      </c>
      <c r="C8626" s="4">
        <v>1573.7008000000001</v>
      </c>
    </row>
    <row r="8627" spans="2:3" x14ac:dyDescent="0.25">
      <c r="B8627" s="2" t="s">
        <v>8854</v>
      </c>
      <c r="C8627" s="4">
        <v>1573.6819</v>
      </c>
    </row>
    <row r="8628" spans="2:3" x14ac:dyDescent="0.25">
      <c r="B8628" s="2" t="s">
        <v>8855</v>
      </c>
      <c r="C8628" s="4">
        <v>1573.1378</v>
      </c>
    </row>
    <row r="8629" spans="2:3" x14ac:dyDescent="0.25">
      <c r="B8629" s="2" t="s">
        <v>8856</v>
      </c>
      <c r="C8629" s="4">
        <v>1572.309</v>
      </c>
    </row>
    <row r="8630" spans="2:3" x14ac:dyDescent="0.25">
      <c r="B8630" s="2" t="s">
        <v>8857</v>
      </c>
      <c r="C8630" s="4">
        <v>1572.1862999999998</v>
      </c>
    </row>
    <row r="8631" spans="2:3" x14ac:dyDescent="0.25">
      <c r="B8631" s="2" t="s">
        <v>8858</v>
      </c>
      <c r="C8631" s="4">
        <v>1571.6206</v>
      </c>
    </row>
    <row r="8632" spans="2:3" x14ac:dyDescent="0.25">
      <c r="B8632" s="2" t="s">
        <v>8859</v>
      </c>
      <c r="C8632" s="4">
        <v>1571.5161000000001</v>
      </c>
    </row>
    <row r="8633" spans="2:3" x14ac:dyDescent="0.25">
      <c r="B8633" s="2" t="s">
        <v>8860</v>
      </c>
      <c r="C8633" s="4">
        <v>1571.0300000000002</v>
      </c>
    </row>
    <row r="8634" spans="2:3" x14ac:dyDescent="0.25">
      <c r="B8634" s="2" t="s">
        <v>8861</v>
      </c>
      <c r="C8634" s="4">
        <v>1570.7260000000001</v>
      </c>
    </row>
    <row r="8635" spans="2:3" x14ac:dyDescent="0.25">
      <c r="B8635" s="2" t="s">
        <v>8862</v>
      </c>
      <c r="C8635" s="4">
        <v>1570.7231999999999</v>
      </c>
    </row>
    <row r="8636" spans="2:3" x14ac:dyDescent="0.25">
      <c r="B8636" s="2" t="s">
        <v>8863</v>
      </c>
      <c r="C8636" s="4">
        <v>1570.7231999999999</v>
      </c>
    </row>
    <row r="8637" spans="2:3" x14ac:dyDescent="0.25">
      <c r="B8637" s="2" t="s">
        <v>8864</v>
      </c>
      <c r="C8637" s="4">
        <v>1570.7231999999999</v>
      </c>
    </row>
    <row r="8638" spans="2:3" x14ac:dyDescent="0.25">
      <c r="B8638" s="2" t="s">
        <v>8865</v>
      </c>
      <c r="C8638" s="4">
        <v>1570.7231999999999</v>
      </c>
    </row>
    <row r="8639" spans="2:3" x14ac:dyDescent="0.25">
      <c r="B8639" s="2" t="s">
        <v>8866</v>
      </c>
      <c r="C8639" s="4">
        <v>1570.7231999999999</v>
      </c>
    </row>
    <row r="8640" spans="2:3" x14ac:dyDescent="0.25">
      <c r="B8640" s="2" t="s">
        <v>8867</v>
      </c>
      <c r="C8640" s="4">
        <v>1568.3859</v>
      </c>
    </row>
    <row r="8641" spans="2:3" x14ac:dyDescent="0.25">
      <c r="B8641" s="2" t="s">
        <v>8868</v>
      </c>
      <c r="C8641" s="4">
        <v>1567.3401999999999</v>
      </c>
    </row>
    <row r="8642" spans="2:3" x14ac:dyDescent="0.25">
      <c r="B8642" s="2" t="s">
        <v>8869</v>
      </c>
      <c r="C8642" s="4">
        <v>1566.8572999999999</v>
      </c>
    </row>
    <row r="8643" spans="2:3" x14ac:dyDescent="0.25">
      <c r="B8643" s="2" t="s">
        <v>8870</v>
      </c>
      <c r="C8643" s="4">
        <v>1566.7212999999999</v>
      </c>
    </row>
    <row r="8644" spans="2:3" x14ac:dyDescent="0.25">
      <c r="B8644" s="2" t="s">
        <v>8871</v>
      </c>
      <c r="C8644" s="4">
        <v>1566.0155</v>
      </c>
    </row>
    <row r="8645" spans="2:3" x14ac:dyDescent="0.25">
      <c r="B8645" s="2" t="s">
        <v>8872</v>
      </c>
      <c r="C8645" s="4">
        <v>1564.0333000000001</v>
      </c>
    </row>
    <row r="8646" spans="2:3" x14ac:dyDescent="0.25">
      <c r="B8646" s="2" t="s">
        <v>8873</v>
      </c>
      <c r="C8646" s="4">
        <v>1563.4451000000001</v>
      </c>
    </row>
    <row r="8647" spans="2:3" x14ac:dyDescent="0.25">
      <c r="B8647" s="2" t="s">
        <v>8874</v>
      </c>
      <c r="C8647" s="4">
        <v>1563.0608</v>
      </c>
    </row>
    <row r="8648" spans="2:3" x14ac:dyDescent="0.25">
      <c r="B8648" s="2" t="s">
        <v>8875</v>
      </c>
      <c r="C8648" s="4">
        <v>1562.7206000000001</v>
      </c>
    </row>
    <row r="8649" spans="2:3" x14ac:dyDescent="0.25">
      <c r="B8649" s="2" t="s">
        <v>8876</v>
      </c>
      <c r="C8649" s="4">
        <v>1562.2167999999999</v>
      </c>
    </row>
    <row r="8650" spans="2:3" x14ac:dyDescent="0.25">
      <c r="B8650" s="2" t="s">
        <v>8877</v>
      </c>
      <c r="C8650" s="4">
        <v>1562.1216999999999</v>
      </c>
    </row>
    <row r="8651" spans="2:3" x14ac:dyDescent="0.25">
      <c r="B8651" s="2" t="s">
        <v>8878</v>
      </c>
      <c r="C8651" s="4">
        <v>1562.0506999999998</v>
      </c>
    </row>
    <row r="8652" spans="2:3" x14ac:dyDescent="0.25">
      <c r="B8652" s="2" t="s">
        <v>8879</v>
      </c>
      <c r="C8652" s="4">
        <v>1560.9276000000002</v>
      </c>
    </row>
    <row r="8653" spans="2:3" x14ac:dyDescent="0.25">
      <c r="B8653" s="2" t="s">
        <v>8880</v>
      </c>
      <c r="C8653" s="4">
        <v>1560.7757000000001</v>
      </c>
    </row>
    <row r="8654" spans="2:3" x14ac:dyDescent="0.25">
      <c r="B8654" s="2" t="s">
        <v>8881</v>
      </c>
      <c r="C8654" s="4">
        <v>1559.7526</v>
      </c>
    </row>
    <row r="8655" spans="2:3" x14ac:dyDescent="0.25">
      <c r="B8655" s="2" t="s">
        <v>8882</v>
      </c>
      <c r="C8655" s="4">
        <v>1556.5690000000002</v>
      </c>
    </row>
    <row r="8656" spans="2:3" x14ac:dyDescent="0.25">
      <c r="B8656" s="2" t="s">
        <v>8883</v>
      </c>
      <c r="C8656" s="4">
        <v>1556.4354000000001</v>
      </c>
    </row>
    <row r="8657" spans="2:3" x14ac:dyDescent="0.25">
      <c r="B8657" s="2" t="s">
        <v>8884</v>
      </c>
      <c r="C8657" s="4">
        <v>1556.4227000000001</v>
      </c>
    </row>
    <row r="8658" spans="2:3" x14ac:dyDescent="0.25">
      <c r="B8658" s="2" t="s">
        <v>8885</v>
      </c>
      <c r="C8658" s="4">
        <v>1556.3036999999999</v>
      </c>
    </row>
    <row r="8659" spans="2:3" x14ac:dyDescent="0.25">
      <c r="B8659" s="2" t="s">
        <v>8886</v>
      </c>
      <c r="C8659" s="4">
        <v>1555.8842</v>
      </c>
    </row>
    <row r="8660" spans="2:3" x14ac:dyDescent="0.25">
      <c r="B8660" s="2" t="s">
        <v>8887</v>
      </c>
      <c r="C8660" s="4">
        <v>1554.6560999999999</v>
      </c>
    </row>
    <row r="8661" spans="2:3" x14ac:dyDescent="0.25">
      <c r="B8661" s="2" t="s">
        <v>8888</v>
      </c>
      <c r="C8661" s="4">
        <v>1551.5108000000002</v>
      </c>
    </row>
    <row r="8662" spans="2:3" x14ac:dyDescent="0.25">
      <c r="B8662" s="2" t="s">
        <v>8889</v>
      </c>
      <c r="C8662" s="4">
        <v>1551.0079000000003</v>
      </c>
    </row>
    <row r="8663" spans="2:3" x14ac:dyDescent="0.25">
      <c r="B8663" s="2" t="s">
        <v>8890</v>
      </c>
      <c r="C8663" s="4">
        <v>1547.9323000000002</v>
      </c>
    </row>
    <row r="8664" spans="2:3" x14ac:dyDescent="0.25">
      <c r="B8664" s="2" t="s">
        <v>8891</v>
      </c>
      <c r="C8664" s="4">
        <v>1546.1129000000001</v>
      </c>
    </row>
    <row r="8665" spans="2:3" x14ac:dyDescent="0.25">
      <c r="B8665" s="2" t="s">
        <v>8892</v>
      </c>
      <c r="C8665" s="4">
        <v>1546.1129000000001</v>
      </c>
    </row>
    <row r="8666" spans="2:3" x14ac:dyDescent="0.25">
      <c r="B8666" s="2" t="s">
        <v>8893</v>
      </c>
      <c r="C8666" s="4">
        <v>1545.8497</v>
      </c>
    </row>
    <row r="8667" spans="2:3" x14ac:dyDescent="0.25">
      <c r="B8667" s="2" t="s">
        <v>8894</v>
      </c>
      <c r="C8667" s="4">
        <v>1544.8797999999999</v>
      </c>
    </row>
    <row r="8668" spans="2:3" x14ac:dyDescent="0.25">
      <c r="B8668" s="2" t="s">
        <v>8895</v>
      </c>
      <c r="C8668" s="4">
        <v>1541.1724999999999</v>
      </c>
    </row>
    <row r="8669" spans="2:3" x14ac:dyDescent="0.25">
      <c r="B8669" s="2" t="s">
        <v>8896</v>
      </c>
      <c r="C8669" s="4">
        <v>1540.6325999999999</v>
      </c>
    </row>
    <row r="8670" spans="2:3" x14ac:dyDescent="0.25">
      <c r="B8670" s="2" t="s">
        <v>8897</v>
      </c>
      <c r="C8670" s="4">
        <v>1539.771</v>
      </c>
    </row>
    <row r="8671" spans="2:3" x14ac:dyDescent="0.25">
      <c r="B8671" s="2" t="s">
        <v>8898</v>
      </c>
      <c r="C8671" s="4">
        <v>1538.3877000000002</v>
      </c>
    </row>
    <row r="8672" spans="2:3" x14ac:dyDescent="0.25">
      <c r="B8672" s="2" t="s">
        <v>8899</v>
      </c>
      <c r="C8672" s="4">
        <v>1538.3505000000002</v>
      </c>
    </row>
    <row r="8673" spans="2:3" x14ac:dyDescent="0.25">
      <c r="B8673" s="2" t="s">
        <v>8900</v>
      </c>
      <c r="C8673" s="4">
        <v>1537.1654999999998</v>
      </c>
    </row>
    <row r="8674" spans="2:3" x14ac:dyDescent="0.25">
      <c r="B8674" s="2" t="s">
        <v>8901</v>
      </c>
      <c r="C8674" s="4">
        <v>1537.0294000000001</v>
      </c>
    </row>
    <row r="8675" spans="2:3" x14ac:dyDescent="0.25">
      <c r="B8675" s="2" t="s">
        <v>8902</v>
      </c>
      <c r="C8675" s="4">
        <v>1536.1685</v>
      </c>
    </row>
    <row r="8676" spans="2:3" x14ac:dyDescent="0.25">
      <c r="B8676" s="2" t="s">
        <v>8903</v>
      </c>
      <c r="C8676" s="4">
        <v>1535.7019</v>
      </c>
    </row>
    <row r="8677" spans="2:3" x14ac:dyDescent="0.25">
      <c r="B8677" s="2" t="s">
        <v>8904</v>
      </c>
      <c r="C8677" s="4">
        <v>1534.8941</v>
      </c>
    </row>
    <row r="8678" spans="2:3" x14ac:dyDescent="0.25">
      <c r="B8678" s="2" t="s">
        <v>8905</v>
      </c>
      <c r="C8678" s="4">
        <v>1532.7073</v>
      </c>
    </row>
    <row r="8679" spans="2:3" x14ac:dyDescent="0.25">
      <c r="B8679" s="2" t="s">
        <v>8906</v>
      </c>
      <c r="C8679" s="4">
        <v>1530.2142000000001</v>
      </c>
    </row>
    <row r="8680" spans="2:3" x14ac:dyDescent="0.25">
      <c r="B8680" s="2" t="s">
        <v>8907</v>
      </c>
      <c r="C8680" s="4">
        <v>1528.5016000000001</v>
      </c>
    </row>
    <row r="8681" spans="2:3" x14ac:dyDescent="0.25">
      <c r="B8681" s="2" t="s">
        <v>8908</v>
      </c>
      <c r="C8681" s="4">
        <v>1527.7087000000001</v>
      </c>
    </row>
    <row r="8682" spans="2:3" x14ac:dyDescent="0.25">
      <c r="B8682" s="2" t="s">
        <v>8909</v>
      </c>
      <c r="C8682" s="4">
        <v>1527.4823000000004</v>
      </c>
    </row>
    <row r="8683" spans="2:3" x14ac:dyDescent="0.25">
      <c r="B8683" s="2" t="s">
        <v>8910</v>
      </c>
      <c r="C8683" s="4">
        <v>1526.9981</v>
      </c>
    </row>
    <row r="8684" spans="2:3" x14ac:dyDescent="0.25">
      <c r="B8684" s="2" t="s">
        <v>8911</v>
      </c>
      <c r="C8684" s="4">
        <v>1526.4308999999998</v>
      </c>
    </row>
    <row r="8685" spans="2:3" x14ac:dyDescent="0.25">
      <c r="B8685" s="2" t="s">
        <v>8912</v>
      </c>
      <c r="C8685" s="4">
        <v>1526.4290000000001</v>
      </c>
    </row>
    <row r="8686" spans="2:3" x14ac:dyDescent="0.25">
      <c r="B8686" s="2" t="s">
        <v>8913</v>
      </c>
      <c r="C8686" s="4">
        <v>1525.3620999999998</v>
      </c>
    </row>
    <row r="8687" spans="2:3" x14ac:dyDescent="0.25">
      <c r="B8687" s="2" t="s">
        <v>8914</v>
      </c>
      <c r="C8687" s="4">
        <v>1525.3200000000002</v>
      </c>
    </row>
    <row r="8688" spans="2:3" x14ac:dyDescent="0.25">
      <c r="B8688" s="2" t="s">
        <v>8915</v>
      </c>
      <c r="C8688" s="4">
        <v>1524.711</v>
      </c>
    </row>
    <row r="8689" spans="2:3" x14ac:dyDescent="0.25">
      <c r="B8689" s="2" t="s">
        <v>8916</v>
      </c>
      <c r="C8689" s="4">
        <v>1523.7513000000001</v>
      </c>
    </row>
    <row r="8690" spans="2:3" x14ac:dyDescent="0.25">
      <c r="B8690" s="2" t="s">
        <v>8917</v>
      </c>
      <c r="C8690" s="4">
        <v>1522.6589000000001</v>
      </c>
    </row>
    <row r="8691" spans="2:3" x14ac:dyDescent="0.25">
      <c r="B8691" s="2" t="s">
        <v>8918</v>
      </c>
      <c r="C8691" s="4">
        <v>1522.4894000000002</v>
      </c>
    </row>
    <row r="8692" spans="2:3" x14ac:dyDescent="0.25">
      <c r="B8692" s="2" t="s">
        <v>8919</v>
      </c>
      <c r="C8692" s="4">
        <v>1521.8693000000001</v>
      </c>
    </row>
    <row r="8693" spans="2:3" x14ac:dyDescent="0.25">
      <c r="B8693" s="2" t="s">
        <v>8920</v>
      </c>
      <c r="C8693" s="4">
        <v>1517.3862000000001</v>
      </c>
    </row>
    <row r="8694" spans="2:3" x14ac:dyDescent="0.25">
      <c r="B8694" s="2" t="s">
        <v>8921</v>
      </c>
      <c r="C8694" s="4">
        <v>1517.2038</v>
      </c>
    </row>
    <row r="8695" spans="2:3" x14ac:dyDescent="0.25">
      <c r="B8695" s="2" t="s">
        <v>8922</v>
      </c>
      <c r="C8695" s="4">
        <v>1516.83</v>
      </c>
    </row>
    <row r="8696" spans="2:3" x14ac:dyDescent="0.25">
      <c r="B8696" s="2" t="s">
        <v>8923</v>
      </c>
      <c r="C8696" s="4">
        <v>1516.1911</v>
      </c>
    </row>
    <row r="8697" spans="2:3" x14ac:dyDescent="0.25">
      <c r="B8697" s="2" t="s">
        <v>8924</v>
      </c>
      <c r="C8697" s="4">
        <v>1513.7111</v>
      </c>
    </row>
    <row r="8698" spans="2:3" x14ac:dyDescent="0.25">
      <c r="B8698" s="2" t="s">
        <v>8925</v>
      </c>
      <c r="C8698" s="4">
        <v>1512.4870000000001</v>
      </c>
    </row>
    <row r="8699" spans="2:3" x14ac:dyDescent="0.25">
      <c r="B8699" s="2" t="s">
        <v>8926</v>
      </c>
      <c r="C8699" s="4">
        <v>1512.0907000000002</v>
      </c>
    </row>
    <row r="8700" spans="2:3" x14ac:dyDescent="0.25">
      <c r="B8700" s="2" t="s">
        <v>8927</v>
      </c>
      <c r="C8700" s="4">
        <v>1511.9450999999999</v>
      </c>
    </row>
    <row r="8701" spans="2:3" x14ac:dyDescent="0.25">
      <c r="B8701" s="2" t="s">
        <v>8928</v>
      </c>
      <c r="C8701" s="4">
        <v>1510.9167</v>
      </c>
    </row>
    <row r="8702" spans="2:3" x14ac:dyDescent="0.25">
      <c r="B8702" s="2" t="s">
        <v>8929</v>
      </c>
      <c r="C8702" s="4">
        <v>1510.5478000000001</v>
      </c>
    </row>
    <row r="8703" spans="2:3" x14ac:dyDescent="0.25">
      <c r="B8703" s="2" t="s">
        <v>8930</v>
      </c>
      <c r="C8703" s="4">
        <v>1509.6130000000001</v>
      </c>
    </row>
    <row r="8704" spans="2:3" x14ac:dyDescent="0.25">
      <c r="B8704" s="2" t="s">
        <v>8931</v>
      </c>
      <c r="C8704" s="4">
        <v>1508.4836</v>
      </c>
    </row>
    <row r="8705" spans="2:3" x14ac:dyDescent="0.25">
      <c r="B8705" s="2" t="s">
        <v>8932</v>
      </c>
      <c r="C8705" s="4">
        <v>1508.3648999999998</v>
      </c>
    </row>
    <row r="8706" spans="2:3" x14ac:dyDescent="0.25">
      <c r="B8706" s="2" t="s">
        <v>8933</v>
      </c>
      <c r="C8706" s="4">
        <v>1507.9456</v>
      </c>
    </row>
    <row r="8707" spans="2:3" x14ac:dyDescent="0.25">
      <c r="B8707" s="2" t="s">
        <v>8934</v>
      </c>
      <c r="C8707" s="4">
        <v>1506.1101000000001</v>
      </c>
    </row>
    <row r="8708" spans="2:3" x14ac:dyDescent="0.25">
      <c r="B8708" s="2" t="s">
        <v>8935</v>
      </c>
      <c r="C8708" s="4">
        <v>1505.8050000000001</v>
      </c>
    </row>
    <row r="8709" spans="2:3" x14ac:dyDescent="0.25">
      <c r="B8709" s="2" t="s">
        <v>8936</v>
      </c>
      <c r="C8709" s="4">
        <v>1504.9684000000002</v>
      </c>
    </row>
    <row r="8710" spans="2:3" x14ac:dyDescent="0.25">
      <c r="B8710" s="2" t="s">
        <v>8937</v>
      </c>
      <c r="C8710" s="4">
        <v>1502.2740000000001</v>
      </c>
    </row>
    <row r="8711" spans="2:3" x14ac:dyDescent="0.25">
      <c r="B8711" s="2" t="s">
        <v>8938</v>
      </c>
      <c r="C8711" s="4">
        <v>1502.1087</v>
      </c>
    </row>
    <row r="8712" spans="2:3" x14ac:dyDescent="0.25">
      <c r="B8712" s="2" t="s">
        <v>8939</v>
      </c>
      <c r="C8712" s="4">
        <v>1500.2749000000001</v>
      </c>
    </row>
    <row r="8713" spans="2:3" x14ac:dyDescent="0.25">
      <c r="B8713" s="2" t="s">
        <v>8940</v>
      </c>
      <c r="C8713" s="4">
        <v>1499.8044</v>
      </c>
    </row>
    <row r="8714" spans="2:3" x14ac:dyDescent="0.25">
      <c r="B8714" s="2" t="s">
        <v>8941</v>
      </c>
      <c r="C8714" s="4">
        <v>1498.5117</v>
      </c>
    </row>
    <row r="8715" spans="2:3" x14ac:dyDescent="0.25">
      <c r="B8715" s="2" t="s">
        <v>8942</v>
      </c>
      <c r="C8715" s="4">
        <v>1495.5252</v>
      </c>
    </row>
    <row r="8716" spans="2:3" x14ac:dyDescent="0.25">
      <c r="B8716" s="2" t="s">
        <v>8943</v>
      </c>
      <c r="C8716" s="4">
        <v>1495.4779000000001</v>
      </c>
    </row>
    <row r="8717" spans="2:3" x14ac:dyDescent="0.25">
      <c r="B8717" s="2" t="s">
        <v>8944</v>
      </c>
      <c r="C8717" s="4">
        <v>1494.3422999999998</v>
      </c>
    </row>
    <row r="8718" spans="2:3" x14ac:dyDescent="0.25">
      <c r="B8718" s="2" t="s">
        <v>8945</v>
      </c>
      <c r="C8718" s="4">
        <v>1492.4997000000001</v>
      </c>
    </row>
    <row r="8719" spans="2:3" x14ac:dyDescent="0.25">
      <c r="B8719" s="2" t="s">
        <v>8946</v>
      </c>
      <c r="C8719" s="4">
        <v>1491.8944000000001</v>
      </c>
    </row>
    <row r="8720" spans="2:3" x14ac:dyDescent="0.25">
      <c r="B8720" s="2" t="s">
        <v>8947</v>
      </c>
      <c r="C8720" s="4">
        <v>1487.4859000000001</v>
      </c>
    </row>
    <row r="8721" spans="2:3" x14ac:dyDescent="0.25">
      <c r="B8721" s="2" t="s">
        <v>8948</v>
      </c>
      <c r="C8721" s="4">
        <v>1486.3925000000002</v>
      </c>
    </row>
    <row r="8722" spans="2:3" x14ac:dyDescent="0.25">
      <c r="B8722" s="2" t="s">
        <v>8949</v>
      </c>
      <c r="C8722" s="4">
        <v>1485.9772999999998</v>
      </c>
    </row>
    <row r="8723" spans="2:3" x14ac:dyDescent="0.25">
      <c r="B8723" s="2" t="s">
        <v>8950</v>
      </c>
      <c r="C8723" s="4">
        <v>1485.9044000000001</v>
      </c>
    </row>
    <row r="8724" spans="2:3" x14ac:dyDescent="0.25">
      <c r="B8724" s="2" t="s">
        <v>8951</v>
      </c>
      <c r="C8724" s="4">
        <v>1485.4724000000001</v>
      </c>
    </row>
    <row r="8725" spans="2:3" x14ac:dyDescent="0.25">
      <c r="B8725" s="2" t="s">
        <v>8952</v>
      </c>
      <c r="C8725" s="4">
        <v>1485.4339</v>
      </c>
    </row>
    <row r="8726" spans="2:3" x14ac:dyDescent="0.25">
      <c r="B8726" s="2" t="s">
        <v>8953</v>
      </c>
      <c r="C8726" s="4">
        <v>1484.4328</v>
      </c>
    </row>
    <row r="8727" spans="2:3" x14ac:dyDescent="0.25">
      <c r="B8727" s="2" t="s">
        <v>8954</v>
      </c>
      <c r="C8727" s="4">
        <v>1484.0631000000001</v>
      </c>
    </row>
    <row r="8728" spans="2:3" x14ac:dyDescent="0.25">
      <c r="B8728" s="2" t="s">
        <v>8955</v>
      </c>
      <c r="C8728" s="4">
        <v>1482.5769</v>
      </c>
    </row>
    <row r="8729" spans="2:3" x14ac:dyDescent="0.25">
      <c r="B8729" s="2" t="s">
        <v>8956</v>
      </c>
      <c r="C8729" s="4">
        <v>1481.8784000000001</v>
      </c>
    </row>
    <row r="8730" spans="2:3" x14ac:dyDescent="0.25">
      <c r="B8730" s="2" t="s">
        <v>8957</v>
      </c>
      <c r="C8730" s="4">
        <v>1481.4345000000003</v>
      </c>
    </row>
    <row r="8731" spans="2:3" x14ac:dyDescent="0.25">
      <c r="B8731" s="2" t="s">
        <v>2797</v>
      </c>
      <c r="C8731" s="4">
        <v>1481.4169999999999</v>
      </c>
    </row>
    <row r="8732" spans="2:3" x14ac:dyDescent="0.25">
      <c r="B8732" s="2" t="s">
        <v>8958</v>
      </c>
      <c r="C8732" s="4">
        <v>1481.4169999999999</v>
      </c>
    </row>
    <row r="8733" spans="2:3" x14ac:dyDescent="0.25">
      <c r="B8733" s="2" t="s">
        <v>8959</v>
      </c>
      <c r="C8733" s="4">
        <v>1481.4169999999999</v>
      </c>
    </row>
    <row r="8734" spans="2:3" x14ac:dyDescent="0.25">
      <c r="B8734" s="2" t="s">
        <v>319</v>
      </c>
      <c r="C8734" s="4">
        <v>1481.4169999999999</v>
      </c>
    </row>
    <row r="8735" spans="2:3" x14ac:dyDescent="0.25">
      <c r="B8735" s="2" t="s">
        <v>8960</v>
      </c>
      <c r="C8735" s="4">
        <v>1480.3829000000001</v>
      </c>
    </row>
    <row r="8736" spans="2:3" x14ac:dyDescent="0.25">
      <c r="B8736" s="2" t="s">
        <v>8961</v>
      </c>
      <c r="C8736" s="4">
        <v>1477.9007000000001</v>
      </c>
    </row>
    <row r="8737" spans="2:3" x14ac:dyDescent="0.25">
      <c r="B8737" s="2" t="s">
        <v>8962</v>
      </c>
      <c r="C8737" s="4">
        <v>1477.6402</v>
      </c>
    </row>
    <row r="8738" spans="2:3" x14ac:dyDescent="0.25">
      <c r="B8738" s="2" t="s">
        <v>8963</v>
      </c>
      <c r="C8738" s="4">
        <v>1477.3572000000001</v>
      </c>
    </row>
    <row r="8739" spans="2:3" x14ac:dyDescent="0.25">
      <c r="B8739" s="2" t="s">
        <v>412</v>
      </c>
      <c r="C8739" s="4">
        <v>1476.8956000000001</v>
      </c>
    </row>
    <row r="8740" spans="2:3" x14ac:dyDescent="0.25">
      <c r="B8740" s="2" t="s">
        <v>8964</v>
      </c>
      <c r="C8740" s="4">
        <v>1475.9048000000003</v>
      </c>
    </row>
    <row r="8741" spans="2:3" x14ac:dyDescent="0.25">
      <c r="B8741" s="2" t="s">
        <v>8965</v>
      </c>
      <c r="C8741" s="4">
        <v>1475.6814000000002</v>
      </c>
    </row>
    <row r="8742" spans="2:3" x14ac:dyDescent="0.25">
      <c r="B8742" s="2" t="s">
        <v>8966</v>
      </c>
      <c r="C8742" s="4">
        <v>1474.1103000000001</v>
      </c>
    </row>
    <row r="8743" spans="2:3" x14ac:dyDescent="0.25">
      <c r="B8743" s="2" t="s">
        <v>8967</v>
      </c>
      <c r="C8743" s="4">
        <v>1473.7719000000002</v>
      </c>
    </row>
    <row r="8744" spans="2:3" x14ac:dyDescent="0.25">
      <c r="B8744" s="2" t="s">
        <v>8968</v>
      </c>
      <c r="C8744" s="4">
        <v>1472.8848</v>
      </c>
    </row>
    <row r="8745" spans="2:3" x14ac:dyDescent="0.25">
      <c r="B8745" s="2" t="s">
        <v>8969</v>
      </c>
      <c r="C8745" s="4">
        <v>1472.4618</v>
      </c>
    </row>
    <row r="8746" spans="2:3" x14ac:dyDescent="0.25">
      <c r="B8746" s="2" t="s">
        <v>8970</v>
      </c>
      <c r="C8746" s="4">
        <v>1471.0621999999998</v>
      </c>
    </row>
    <row r="8747" spans="2:3" x14ac:dyDescent="0.25">
      <c r="B8747" s="2" t="s">
        <v>8971</v>
      </c>
      <c r="C8747" s="4">
        <v>1470.3874000000001</v>
      </c>
    </row>
    <row r="8748" spans="2:3" x14ac:dyDescent="0.25">
      <c r="B8748" s="2" t="s">
        <v>8972</v>
      </c>
      <c r="C8748" s="4">
        <v>1470.2371000000001</v>
      </c>
    </row>
    <row r="8749" spans="2:3" x14ac:dyDescent="0.25">
      <c r="B8749" s="2" t="s">
        <v>8973</v>
      </c>
      <c r="C8749" s="4">
        <v>1468.731</v>
      </c>
    </row>
    <row r="8750" spans="2:3" x14ac:dyDescent="0.25">
      <c r="B8750" s="2" t="s">
        <v>8974</v>
      </c>
      <c r="C8750" s="4">
        <v>1467.9739000000002</v>
      </c>
    </row>
    <row r="8751" spans="2:3" x14ac:dyDescent="0.25">
      <c r="B8751" s="2" t="s">
        <v>8975</v>
      </c>
      <c r="C8751" s="4">
        <v>1467.7186000000002</v>
      </c>
    </row>
    <row r="8752" spans="2:3" x14ac:dyDescent="0.25">
      <c r="B8752" s="2" t="s">
        <v>8976</v>
      </c>
      <c r="C8752" s="4">
        <v>1466.9015999999999</v>
      </c>
    </row>
    <row r="8753" spans="2:3" x14ac:dyDescent="0.25">
      <c r="B8753" s="2" t="s">
        <v>8977</v>
      </c>
      <c r="C8753" s="4">
        <v>1466.7</v>
      </c>
    </row>
    <row r="8754" spans="2:3" x14ac:dyDescent="0.25">
      <c r="B8754" s="2" t="s">
        <v>8978</v>
      </c>
      <c r="C8754" s="4">
        <v>1463.4364</v>
      </c>
    </row>
    <row r="8755" spans="2:3" x14ac:dyDescent="0.25">
      <c r="B8755" s="2" t="s">
        <v>8979</v>
      </c>
      <c r="C8755" s="4">
        <v>1461.6566</v>
      </c>
    </row>
    <row r="8756" spans="2:3" x14ac:dyDescent="0.25">
      <c r="B8756" s="2" t="s">
        <v>8980</v>
      </c>
      <c r="C8756" s="4">
        <v>1461.1286</v>
      </c>
    </row>
    <row r="8757" spans="2:3" x14ac:dyDescent="0.25">
      <c r="B8757" s="2" t="s">
        <v>8981</v>
      </c>
      <c r="C8757" s="4">
        <v>1458.9086</v>
      </c>
    </row>
    <row r="8758" spans="2:3" x14ac:dyDescent="0.25">
      <c r="B8758" s="2" t="s">
        <v>8982</v>
      </c>
      <c r="C8758" s="4">
        <v>1458.5874000000003</v>
      </c>
    </row>
    <row r="8759" spans="2:3" x14ac:dyDescent="0.25">
      <c r="B8759" s="2" t="s">
        <v>8983</v>
      </c>
      <c r="C8759" s="4">
        <v>1458.2913999999998</v>
      </c>
    </row>
    <row r="8760" spans="2:3" x14ac:dyDescent="0.25">
      <c r="B8760" s="2" t="s">
        <v>8984</v>
      </c>
      <c r="C8760" s="4">
        <v>1458.1669000000002</v>
      </c>
    </row>
    <row r="8761" spans="2:3" x14ac:dyDescent="0.25">
      <c r="B8761" s="2" t="s">
        <v>8985</v>
      </c>
      <c r="C8761" s="4">
        <v>1458.1669000000002</v>
      </c>
    </row>
    <row r="8762" spans="2:3" x14ac:dyDescent="0.25">
      <c r="B8762" s="2" t="s">
        <v>8986</v>
      </c>
      <c r="C8762" s="4">
        <v>1455.9970000000001</v>
      </c>
    </row>
    <row r="8763" spans="2:3" x14ac:dyDescent="0.25">
      <c r="B8763" s="2" t="s">
        <v>8987</v>
      </c>
      <c r="C8763" s="4">
        <v>1455.9412</v>
      </c>
    </row>
    <row r="8764" spans="2:3" x14ac:dyDescent="0.25">
      <c r="B8764" s="2" t="s">
        <v>8988</v>
      </c>
      <c r="C8764" s="4">
        <v>1454.8381000000002</v>
      </c>
    </row>
    <row r="8765" spans="2:3" x14ac:dyDescent="0.25">
      <c r="B8765" s="2" t="s">
        <v>8989</v>
      </c>
      <c r="C8765" s="4">
        <v>1452.8263000000002</v>
      </c>
    </row>
    <row r="8766" spans="2:3" x14ac:dyDescent="0.25">
      <c r="B8766" s="2" t="s">
        <v>8990</v>
      </c>
      <c r="C8766" s="4">
        <v>1452.5735</v>
      </c>
    </row>
    <row r="8767" spans="2:3" x14ac:dyDescent="0.25">
      <c r="B8767" s="2" t="s">
        <v>8991</v>
      </c>
      <c r="C8767" s="4">
        <v>1452.1562000000001</v>
      </c>
    </row>
    <row r="8768" spans="2:3" x14ac:dyDescent="0.25">
      <c r="B8768" s="2" t="s">
        <v>8992</v>
      </c>
      <c r="C8768" s="4">
        <v>1452.0603000000001</v>
      </c>
    </row>
    <row r="8769" spans="2:3" x14ac:dyDescent="0.25">
      <c r="B8769" s="2" t="s">
        <v>8993</v>
      </c>
      <c r="C8769" s="4">
        <v>1451.8491000000001</v>
      </c>
    </row>
    <row r="8770" spans="2:3" x14ac:dyDescent="0.25">
      <c r="B8770" s="2" t="s">
        <v>8994</v>
      </c>
      <c r="C8770" s="4">
        <v>1448.6370999999999</v>
      </c>
    </row>
    <row r="8771" spans="2:3" x14ac:dyDescent="0.25">
      <c r="B8771" s="2" t="s">
        <v>8995</v>
      </c>
      <c r="C8771" s="4">
        <v>1448.3498</v>
      </c>
    </row>
    <row r="8772" spans="2:3" x14ac:dyDescent="0.25">
      <c r="B8772" s="2" t="s">
        <v>8996</v>
      </c>
      <c r="C8772" s="4">
        <v>1447.0277000000001</v>
      </c>
    </row>
    <row r="8773" spans="2:3" x14ac:dyDescent="0.25">
      <c r="B8773" s="2" t="s">
        <v>8997</v>
      </c>
      <c r="C8773" s="4">
        <v>1446.0221999999999</v>
      </c>
    </row>
    <row r="8774" spans="2:3" x14ac:dyDescent="0.25">
      <c r="B8774" s="2" t="s">
        <v>8998</v>
      </c>
      <c r="C8774" s="4">
        <v>1445.8545999999999</v>
      </c>
    </row>
    <row r="8775" spans="2:3" x14ac:dyDescent="0.25">
      <c r="B8775" s="2" t="s">
        <v>8999</v>
      </c>
      <c r="C8775" s="4">
        <v>1444.7860000000001</v>
      </c>
    </row>
    <row r="8776" spans="2:3" x14ac:dyDescent="0.25">
      <c r="B8776" s="2" t="s">
        <v>9000</v>
      </c>
      <c r="C8776" s="4">
        <v>1443.7720000000002</v>
      </c>
    </row>
    <row r="8777" spans="2:3" x14ac:dyDescent="0.25">
      <c r="B8777" s="2" t="s">
        <v>9001</v>
      </c>
      <c r="C8777" s="4">
        <v>1443.6552000000001</v>
      </c>
    </row>
    <row r="8778" spans="2:3" x14ac:dyDescent="0.25">
      <c r="B8778" s="2" t="s">
        <v>9002</v>
      </c>
      <c r="C8778" s="4">
        <v>1441.7406000000001</v>
      </c>
    </row>
    <row r="8779" spans="2:3" x14ac:dyDescent="0.25">
      <c r="B8779" s="2" t="s">
        <v>9003</v>
      </c>
      <c r="C8779" s="4">
        <v>1441.6463000000001</v>
      </c>
    </row>
    <row r="8780" spans="2:3" x14ac:dyDescent="0.25">
      <c r="B8780" s="2" t="s">
        <v>9004</v>
      </c>
      <c r="C8780" s="4">
        <v>1440.8868</v>
      </c>
    </row>
    <row r="8781" spans="2:3" x14ac:dyDescent="0.25">
      <c r="B8781" s="2" t="s">
        <v>9005</v>
      </c>
      <c r="C8781" s="4">
        <v>1437.3105000000005</v>
      </c>
    </row>
    <row r="8782" spans="2:3" x14ac:dyDescent="0.25">
      <c r="B8782" s="2" t="s">
        <v>9006</v>
      </c>
      <c r="C8782" s="4">
        <v>1434.7170000000001</v>
      </c>
    </row>
    <row r="8783" spans="2:3" x14ac:dyDescent="0.25">
      <c r="B8783" s="2" t="s">
        <v>9007</v>
      </c>
      <c r="C8783" s="4">
        <v>1434.0933</v>
      </c>
    </row>
    <row r="8784" spans="2:3" x14ac:dyDescent="0.25">
      <c r="B8784" s="2" t="s">
        <v>9008</v>
      </c>
      <c r="C8784" s="4">
        <v>1432.1631000000002</v>
      </c>
    </row>
    <row r="8785" spans="2:3" x14ac:dyDescent="0.25">
      <c r="B8785" s="2" t="s">
        <v>9009</v>
      </c>
      <c r="C8785" s="4">
        <v>1431.6992000000002</v>
      </c>
    </row>
    <row r="8786" spans="2:3" x14ac:dyDescent="0.25">
      <c r="B8786" s="2" t="s">
        <v>9010</v>
      </c>
      <c r="C8786" s="4">
        <v>1431.2424000000001</v>
      </c>
    </row>
    <row r="8787" spans="2:3" x14ac:dyDescent="0.25">
      <c r="B8787" s="2" t="s">
        <v>9011</v>
      </c>
      <c r="C8787" s="4">
        <v>1430.4195999999999</v>
      </c>
    </row>
    <row r="8788" spans="2:3" x14ac:dyDescent="0.25">
      <c r="B8788" s="2" t="s">
        <v>9012</v>
      </c>
      <c r="C8788" s="4">
        <v>1428.9972</v>
      </c>
    </row>
    <row r="8789" spans="2:3" x14ac:dyDescent="0.25">
      <c r="B8789" s="2" t="s">
        <v>9013</v>
      </c>
      <c r="C8789" s="4">
        <v>1428.1078</v>
      </c>
    </row>
    <row r="8790" spans="2:3" x14ac:dyDescent="0.25">
      <c r="B8790" s="2" t="s">
        <v>9014</v>
      </c>
      <c r="C8790" s="4">
        <v>1426.9888000000001</v>
      </c>
    </row>
    <row r="8791" spans="2:3" x14ac:dyDescent="0.25">
      <c r="B8791" s="2" t="s">
        <v>9015</v>
      </c>
      <c r="C8791" s="4">
        <v>1423.2838999999999</v>
      </c>
    </row>
    <row r="8792" spans="2:3" x14ac:dyDescent="0.25">
      <c r="B8792" s="2" t="s">
        <v>9016</v>
      </c>
      <c r="C8792" s="4">
        <v>1422.9279999999999</v>
      </c>
    </row>
    <row r="8793" spans="2:3" x14ac:dyDescent="0.25">
      <c r="B8793" s="2" t="s">
        <v>9017</v>
      </c>
      <c r="C8793" s="4">
        <v>1421.3775999999998</v>
      </c>
    </row>
    <row r="8794" spans="2:3" x14ac:dyDescent="0.25">
      <c r="B8794" s="2" t="s">
        <v>9018</v>
      </c>
      <c r="C8794" s="4">
        <v>1420.5691000000002</v>
      </c>
    </row>
    <row r="8795" spans="2:3" x14ac:dyDescent="0.25">
      <c r="B8795" s="2" t="s">
        <v>9019</v>
      </c>
      <c r="C8795" s="4">
        <v>1420.2047</v>
      </c>
    </row>
    <row r="8796" spans="2:3" x14ac:dyDescent="0.25">
      <c r="B8796" s="2" t="s">
        <v>9020</v>
      </c>
      <c r="C8796" s="4">
        <v>1419.8505</v>
      </c>
    </row>
    <row r="8797" spans="2:3" x14ac:dyDescent="0.25">
      <c r="B8797" s="2" t="s">
        <v>9021</v>
      </c>
      <c r="C8797" s="4">
        <v>1419.3639000000001</v>
      </c>
    </row>
    <row r="8798" spans="2:3" x14ac:dyDescent="0.25">
      <c r="B8798" s="2" t="s">
        <v>9022</v>
      </c>
      <c r="C8798" s="4">
        <v>1419.0168000000001</v>
      </c>
    </row>
    <row r="8799" spans="2:3" x14ac:dyDescent="0.25">
      <c r="B8799" s="2" t="s">
        <v>9023</v>
      </c>
      <c r="C8799" s="4">
        <v>1415.8150999999998</v>
      </c>
    </row>
    <row r="8800" spans="2:3" x14ac:dyDescent="0.25">
      <c r="B8800" s="2" t="s">
        <v>9024</v>
      </c>
      <c r="C8800" s="4">
        <v>1415.0983000000001</v>
      </c>
    </row>
    <row r="8801" spans="2:3" x14ac:dyDescent="0.25">
      <c r="B8801" s="2" t="s">
        <v>9025</v>
      </c>
      <c r="C8801" s="4">
        <v>1415.0509000000002</v>
      </c>
    </row>
    <row r="8802" spans="2:3" x14ac:dyDescent="0.25">
      <c r="B8802" s="2" t="s">
        <v>9026</v>
      </c>
      <c r="C8802" s="4">
        <v>1414.8284999999998</v>
      </c>
    </row>
    <row r="8803" spans="2:3" x14ac:dyDescent="0.25">
      <c r="B8803" s="2" t="s">
        <v>9027</v>
      </c>
      <c r="C8803" s="4">
        <v>1409.5027</v>
      </c>
    </row>
    <row r="8804" spans="2:3" x14ac:dyDescent="0.25">
      <c r="B8804" s="2" t="s">
        <v>9028</v>
      </c>
      <c r="C8804" s="4">
        <v>1409.0054</v>
      </c>
    </row>
    <row r="8805" spans="2:3" x14ac:dyDescent="0.25">
      <c r="B8805" s="2" t="s">
        <v>9029</v>
      </c>
      <c r="C8805" s="4">
        <v>1408.2857999999999</v>
      </c>
    </row>
    <row r="8806" spans="2:3" x14ac:dyDescent="0.25">
      <c r="B8806" s="2" t="s">
        <v>9030</v>
      </c>
      <c r="C8806" s="4">
        <v>1407.3076000000001</v>
      </c>
    </row>
    <row r="8807" spans="2:3" x14ac:dyDescent="0.25">
      <c r="B8807" s="2" t="s">
        <v>9031</v>
      </c>
      <c r="C8807" s="4">
        <v>1407.018</v>
      </c>
    </row>
    <row r="8808" spans="2:3" x14ac:dyDescent="0.25">
      <c r="B8808" s="2" t="s">
        <v>9032</v>
      </c>
      <c r="C8808" s="4">
        <v>1406.9757999999999</v>
      </c>
    </row>
    <row r="8809" spans="2:3" x14ac:dyDescent="0.25">
      <c r="B8809" s="2" t="s">
        <v>9033</v>
      </c>
      <c r="C8809" s="4">
        <v>1406.9757999999999</v>
      </c>
    </row>
    <row r="8810" spans="2:3" x14ac:dyDescent="0.25">
      <c r="B8810" s="2" t="s">
        <v>9034</v>
      </c>
      <c r="C8810" s="4">
        <v>1406.9757999999999</v>
      </c>
    </row>
    <row r="8811" spans="2:3" x14ac:dyDescent="0.25">
      <c r="B8811" s="2" t="s">
        <v>9035</v>
      </c>
      <c r="C8811" s="4">
        <v>1406.9757999999999</v>
      </c>
    </row>
    <row r="8812" spans="2:3" x14ac:dyDescent="0.25">
      <c r="B8812" s="2" t="s">
        <v>9036</v>
      </c>
      <c r="C8812" s="4">
        <v>1406.9757999999999</v>
      </c>
    </row>
    <row r="8813" spans="2:3" x14ac:dyDescent="0.25">
      <c r="B8813" s="2" t="s">
        <v>1617</v>
      </c>
      <c r="C8813" s="4">
        <v>1406.9757999999999</v>
      </c>
    </row>
    <row r="8814" spans="2:3" x14ac:dyDescent="0.25">
      <c r="B8814" s="2" t="s">
        <v>9037</v>
      </c>
      <c r="C8814" s="4">
        <v>1406.9757999999999</v>
      </c>
    </row>
    <row r="8815" spans="2:3" x14ac:dyDescent="0.25">
      <c r="B8815" s="2" t="s">
        <v>1368</v>
      </c>
      <c r="C8815" s="4">
        <v>1406.9757999999999</v>
      </c>
    </row>
    <row r="8816" spans="2:3" x14ac:dyDescent="0.25">
      <c r="B8816" s="2" t="s">
        <v>9038</v>
      </c>
      <c r="C8816" s="4">
        <v>1406.9757999999999</v>
      </c>
    </row>
    <row r="8817" spans="2:3" x14ac:dyDescent="0.25">
      <c r="B8817" s="2" t="s">
        <v>1248</v>
      </c>
      <c r="C8817" s="4">
        <v>1406.9757999999999</v>
      </c>
    </row>
    <row r="8818" spans="2:3" x14ac:dyDescent="0.25">
      <c r="B8818" s="2" t="s">
        <v>9039</v>
      </c>
      <c r="C8818" s="4">
        <v>1406.9757999999999</v>
      </c>
    </row>
    <row r="8819" spans="2:3" x14ac:dyDescent="0.25">
      <c r="B8819" s="2" t="s">
        <v>9040</v>
      </c>
      <c r="C8819" s="4">
        <v>1406.9757999999999</v>
      </c>
    </row>
    <row r="8820" spans="2:3" x14ac:dyDescent="0.25">
      <c r="B8820" s="2" t="s">
        <v>1105</v>
      </c>
      <c r="C8820" s="4">
        <v>1406.9757999999999</v>
      </c>
    </row>
    <row r="8821" spans="2:3" x14ac:dyDescent="0.25">
      <c r="B8821" s="2" t="s">
        <v>9041</v>
      </c>
      <c r="C8821" s="4">
        <v>1406.9757999999999</v>
      </c>
    </row>
    <row r="8822" spans="2:3" x14ac:dyDescent="0.25">
      <c r="B8822" s="2" t="s">
        <v>401</v>
      </c>
      <c r="C8822" s="4">
        <v>1406.9757999999999</v>
      </c>
    </row>
    <row r="8823" spans="2:3" x14ac:dyDescent="0.25">
      <c r="B8823" s="2" t="s">
        <v>9042</v>
      </c>
      <c r="C8823" s="4">
        <v>1406.9757999999999</v>
      </c>
    </row>
    <row r="8824" spans="2:3" x14ac:dyDescent="0.25">
      <c r="B8824" s="2" t="s">
        <v>9043</v>
      </c>
      <c r="C8824" s="4">
        <v>1406.9757999999999</v>
      </c>
    </row>
    <row r="8825" spans="2:3" x14ac:dyDescent="0.25">
      <c r="B8825" s="2" t="s">
        <v>9044</v>
      </c>
      <c r="C8825" s="4">
        <v>1401.2882000000002</v>
      </c>
    </row>
    <row r="8826" spans="2:3" x14ac:dyDescent="0.25">
      <c r="B8826" s="2" t="s">
        <v>9045</v>
      </c>
      <c r="C8826" s="4">
        <v>1401.2882000000002</v>
      </c>
    </row>
    <row r="8827" spans="2:3" x14ac:dyDescent="0.25">
      <c r="B8827" s="2" t="s">
        <v>9046</v>
      </c>
      <c r="C8827" s="4">
        <v>1400.4885999999999</v>
      </c>
    </row>
    <row r="8828" spans="2:3" x14ac:dyDescent="0.25">
      <c r="B8828" s="2" t="s">
        <v>9047</v>
      </c>
      <c r="C8828" s="4">
        <v>1397.8723</v>
      </c>
    </row>
    <row r="8829" spans="2:3" x14ac:dyDescent="0.25">
      <c r="B8829" s="2" t="s">
        <v>9048</v>
      </c>
      <c r="C8829" s="4">
        <v>1397.8371</v>
      </c>
    </row>
    <row r="8830" spans="2:3" x14ac:dyDescent="0.25">
      <c r="B8830" s="2" t="s">
        <v>9049</v>
      </c>
      <c r="C8830" s="4">
        <v>1397.6561000000002</v>
      </c>
    </row>
    <row r="8831" spans="2:3" x14ac:dyDescent="0.25">
      <c r="B8831" s="2" t="s">
        <v>9050</v>
      </c>
      <c r="C8831" s="4">
        <v>1397.4602</v>
      </c>
    </row>
    <row r="8832" spans="2:3" x14ac:dyDescent="0.25">
      <c r="B8832" s="2" t="s">
        <v>9051</v>
      </c>
      <c r="C8832" s="4">
        <v>1397.4602</v>
      </c>
    </row>
    <row r="8833" spans="2:3" x14ac:dyDescent="0.25">
      <c r="B8833" s="2" t="s">
        <v>9052</v>
      </c>
      <c r="C8833" s="4">
        <v>1397.4367</v>
      </c>
    </row>
    <row r="8834" spans="2:3" x14ac:dyDescent="0.25">
      <c r="B8834" s="2" t="s">
        <v>9053</v>
      </c>
      <c r="C8834" s="4">
        <v>1397.0794000000001</v>
      </c>
    </row>
    <row r="8835" spans="2:3" x14ac:dyDescent="0.25">
      <c r="B8835" s="2" t="s">
        <v>9054</v>
      </c>
      <c r="C8835" s="4">
        <v>1395.6046000000001</v>
      </c>
    </row>
    <row r="8836" spans="2:3" x14ac:dyDescent="0.25">
      <c r="B8836" s="2" t="s">
        <v>9055</v>
      </c>
      <c r="C8836" s="4">
        <v>1395.0598</v>
      </c>
    </row>
    <row r="8837" spans="2:3" x14ac:dyDescent="0.25">
      <c r="B8837" s="2" t="s">
        <v>9056</v>
      </c>
      <c r="C8837" s="4">
        <v>1394.1679000000001</v>
      </c>
    </row>
    <row r="8838" spans="2:3" x14ac:dyDescent="0.25">
      <c r="B8838" s="2" t="s">
        <v>9057</v>
      </c>
      <c r="C8838" s="4">
        <v>1391.1212</v>
      </c>
    </row>
    <row r="8839" spans="2:3" x14ac:dyDescent="0.25">
      <c r="B8839" s="2" t="s">
        <v>9058</v>
      </c>
      <c r="C8839" s="4">
        <v>1390.9244000000001</v>
      </c>
    </row>
    <row r="8840" spans="2:3" x14ac:dyDescent="0.25">
      <c r="B8840" s="2" t="s">
        <v>9059</v>
      </c>
      <c r="C8840" s="4">
        <v>1388.8567</v>
      </c>
    </row>
    <row r="8841" spans="2:3" x14ac:dyDescent="0.25">
      <c r="B8841" s="2" t="s">
        <v>9060</v>
      </c>
      <c r="C8841" s="4">
        <v>1388.8385000000001</v>
      </c>
    </row>
    <row r="8842" spans="2:3" x14ac:dyDescent="0.25">
      <c r="B8842" s="2" t="s">
        <v>9061</v>
      </c>
      <c r="C8842" s="4">
        <v>1388.6776000000002</v>
      </c>
    </row>
    <row r="8843" spans="2:3" x14ac:dyDescent="0.25">
      <c r="B8843" s="2" t="s">
        <v>9062</v>
      </c>
      <c r="C8843" s="4">
        <v>1387.0237999999999</v>
      </c>
    </row>
    <row r="8844" spans="2:3" x14ac:dyDescent="0.25">
      <c r="B8844" s="2" t="s">
        <v>9063</v>
      </c>
      <c r="C8844" s="4">
        <v>1386.4301</v>
      </c>
    </row>
    <row r="8845" spans="2:3" x14ac:dyDescent="0.25">
      <c r="B8845" s="2" t="s">
        <v>9064</v>
      </c>
      <c r="C8845" s="4">
        <v>1386.4301</v>
      </c>
    </row>
    <row r="8846" spans="2:3" x14ac:dyDescent="0.25">
      <c r="B8846" s="2" t="s">
        <v>9065</v>
      </c>
      <c r="C8846" s="4">
        <v>1386.2868999999998</v>
      </c>
    </row>
    <row r="8847" spans="2:3" x14ac:dyDescent="0.25">
      <c r="B8847" s="2" t="s">
        <v>9066</v>
      </c>
      <c r="C8847" s="4">
        <v>1385.8224000000002</v>
      </c>
    </row>
    <row r="8848" spans="2:3" x14ac:dyDescent="0.25">
      <c r="B8848" s="2" t="s">
        <v>9067</v>
      </c>
      <c r="C8848" s="4">
        <v>1383.2457999999999</v>
      </c>
    </row>
    <row r="8849" spans="2:3" x14ac:dyDescent="0.25">
      <c r="B8849" s="2" t="s">
        <v>9068</v>
      </c>
      <c r="C8849" s="4">
        <v>1383.0929000000001</v>
      </c>
    </row>
    <row r="8850" spans="2:3" x14ac:dyDescent="0.25">
      <c r="B8850" s="2" t="s">
        <v>9069</v>
      </c>
      <c r="C8850" s="4">
        <v>1379.6954999999998</v>
      </c>
    </row>
    <row r="8851" spans="2:3" x14ac:dyDescent="0.25">
      <c r="B8851" s="2" t="s">
        <v>9070</v>
      </c>
      <c r="C8851" s="4">
        <v>1379.0976000000001</v>
      </c>
    </row>
    <row r="8852" spans="2:3" x14ac:dyDescent="0.25">
      <c r="B8852" s="2" t="s">
        <v>9071</v>
      </c>
      <c r="C8852" s="4">
        <v>1377.9484</v>
      </c>
    </row>
    <row r="8853" spans="2:3" x14ac:dyDescent="0.25">
      <c r="B8853" s="2" t="s">
        <v>9072</v>
      </c>
      <c r="C8853" s="4">
        <v>1377.9283999999998</v>
      </c>
    </row>
    <row r="8854" spans="2:3" x14ac:dyDescent="0.25">
      <c r="B8854" s="2" t="s">
        <v>9073</v>
      </c>
      <c r="C8854" s="4">
        <v>1377.6307000000002</v>
      </c>
    </row>
    <row r="8855" spans="2:3" x14ac:dyDescent="0.25">
      <c r="B8855" s="2" t="s">
        <v>9074</v>
      </c>
      <c r="C8855" s="4">
        <v>1377.3238999999999</v>
      </c>
    </row>
    <row r="8856" spans="2:3" x14ac:dyDescent="0.25">
      <c r="B8856" s="2" t="s">
        <v>9075</v>
      </c>
      <c r="C8856" s="4">
        <v>1376.9479999999999</v>
      </c>
    </row>
    <row r="8857" spans="2:3" x14ac:dyDescent="0.25">
      <c r="B8857" s="2" t="s">
        <v>9076</v>
      </c>
      <c r="C8857" s="4">
        <v>1376.7862</v>
      </c>
    </row>
    <row r="8858" spans="2:3" x14ac:dyDescent="0.25">
      <c r="B8858" s="2" t="s">
        <v>9077</v>
      </c>
      <c r="C8858" s="4">
        <v>1375.9685999999999</v>
      </c>
    </row>
    <row r="8859" spans="2:3" x14ac:dyDescent="0.25">
      <c r="B8859" s="2" t="s">
        <v>9078</v>
      </c>
      <c r="C8859" s="4">
        <v>1375.7791999999999</v>
      </c>
    </row>
    <row r="8860" spans="2:3" x14ac:dyDescent="0.25">
      <c r="B8860" s="2" t="s">
        <v>9079</v>
      </c>
      <c r="C8860" s="4">
        <v>1374.6393</v>
      </c>
    </row>
    <row r="8861" spans="2:3" x14ac:dyDescent="0.25">
      <c r="B8861" s="2" t="s">
        <v>9080</v>
      </c>
      <c r="C8861" s="4">
        <v>1374.3828000000001</v>
      </c>
    </row>
    <row r="8862" spans="2:3" x14ac:dyDescent="0.25">
      <c r="B8862" s="2" t="s">
        <v>9081</v>
      </c>
      <c r="C8862" s="4">
        <v>1374.3828000000001</v>
      </c>
    </row>
    <row r="8863" spans="2:3" x14ac:dyDescent="0.25">
      <c r="B8863" s="2" t="s">
        <v>9082</v>
      </c>
      <c r="C8863" s="4">
        <v>1374.3828000000001</v>
      </c>
    </row>
    <row r="8864" spans="2:3" x14ac:dyDescent="0.25">
      <c r="B8864" s="2" t="s">
        <v>9083</v>
      </c>
      <c r="C8864" s="4">
        <v>1374.3828000000001</v>
      </c>
    </row>
    <row r="8865" spans="2:3" x14ac:dyDescent="0.25">
      <c r="B8865" s="2" t="s">
        <v>9084</v>
      </c>
      <c r="C8865" s="4">
        <v>1373.442</v>
      </c>
    </row>
    <row r="8866" spans="2:3" x14ac:dyDescent="0.25">
      <c r="B8866" s="2" t="s">
        <v>9085</v>
      </c>
      <c r="C8866" s="4">
        <v>1373.0902000000001</v>
      </c>
    </row>
    <row r="8867" spans="2:3" x14ac:dyDescent="0.25">
      <c r="B8867" s="2" t="s">
        <v>9086</v>
      </c>
      <c r="C8867" s="4">
        <v>1371.7007000000001</v>
      </c>
    </row>
    <row r="8868" spans="2:3" x14ac:dyDescent="0.25">
      <c r="B8868" s="2" t="s">
        <v>9087</v>
      </c>
      <c r="C8868" s="4">
        <v>1371.5092</v>
      </c>
    </row>
    <row r="8869" spans="2:3" x14ac:dyDescent="0.25">
      <c r="B8869" s="2" t="s">
        <v>9088</v>
      </c>
      <c r="C8869" s="4">
        <v>1370.8014000000001</v>
      </c>
    </row>
    <row r="8870" spans="2:3" x14ac:dyDescent="0.25">
      <c r="B8870" s="2" t="s">
        <v>9089</v>
      </c>
      <c r="C8870" s="4">
        <v>1369.4078</v>
      </c>
    </row>
    <row r="8871" spans="2:3" x14ac:dyDescent="0.25">
      <c r="B8871" s="2" t="s">
        <v>9090</v>
      </c>
      <c r="C8871" s="4">
        <v>1368.6608000000001</v>
      </c>
    </row>
    <row r="8872" spans="2:3" x14ac:dyDescent="0.25">
      <c r="B8872" s="2" t="s">
        <v>9091</v>
      </c>
      <c r="C8872" s="4">
        <v>1365.5854999999999</v>
      </c>
    </row>
    <row r="8873" spans="2:3" x14ac:dyDescent="0.25">
      <c r="B8873" s="2" t="s">
        <v>9092</v>
      </c>
      <c r="C8873" s="4">
        <v>1365.0222000000001</v>
      </c>
    </row>
    <row r="8874" spans="2:3" x14ac:dyDescent="0.25">
      <c r="B8874" s="2" t="s">
        <v>9093</v>
      </c>
      <c r="C8874" s="4">
        <v>1364.0273999999999</v>
      </c>
    </row>
    <row r="8875" spans="2:3" x14ac:dyDescent="0.25">
      <c r="B8875" s="2" t="s">
        <v>9094</v>
      </c>
      <c r="C8875" s="4">
        <v>1362.0497000000003</v>
      </c>
    </row>
    <row r="8876" spans="2:3" x14ac:dyDescent="0.25">
      <c r="B8876" s="2" t="s">
        <v>9095</v>
      </c>
      <c r="C8876" s="4">
        <v>1361.9034999999999</v>
      </c>
    </row>
    <row r="8877" spans="2:3" x14ac:dyDescent="0.25">
      <c r="B8877" s="2" t="s">
        <v>9096</v>
      </c>
      <c r="C8877" s="4">
        <v>1360.5713999999998</v>
      </c>
    </row>
    <row r="8878" spans="2:3" x14ac:dyDescent="0.25">
      <c r="B8878" s="2" t="s">
        <v>9097</v>
      </c>
      <c r="C8878" s="4">
        <v>1359.2826</v>
      </c>
    </row>
    <row r="8879" spans="2:3" x14ac:dyDescent="0.25">
      <c r="B8879" s="2" t="s">
        <v>9098</v>
      </c>
      <c r="C8879" s="4">
        <v>1358.3363999999999</v>
      </c>
    </row>
    <row r="8880" spans="2:3" x14ac:dyDescent="0.25">
      <c r="B8880" s="2" t="s">
        <v>9099</v>
      </c>
      <c r="C8880" s="4">
        <v>1356.0284999999997</v>
      </c>
    </row>
    <row r="8881" spans="2:3" x14ac:dyDescent="0.25">
      <c r="B8881" s="2" t="s">
        <v>9100</v>
      </c>
      <c r="C8881" s="4">
        <v>1355.6968000000002</v>
      </c>
    </row>
    <row r="8882" spans="2:3" x14ac:dyDescent="0.25">
      <c r="B8882" s="2" t="s">
        <v>9101</v>
      </c>
      <c r="C8882" s="4">
        <v>1354.4074000000001</v>
      </c>
    </row>
    <row r="8883" spans="2:3" x14ac:dyDescent="0.25">
      <c r="B8883" s="2" t="s">
        <v>9102</v>
      </c>
      <c r="C8883" s="4">
        <v>1352.7903000000001</v>
      </c>
    </row>
    <row r="8884" spans="2:3" x14ac:dyDescent="0.25">
      <c r="B8884" s="2" t="s">
        <v>9103</v>
      </c>
      <c r="C8884" s="4">
        <v>1352.2728</v>
      </c>
    </row>
    <row r="8885" spans="2:3" x14ac:dyDescent="0.25">
      <c r="B8885" s="2" t="s">
        <v>9104</v>
      </c>
      <c r="C8885" s="4">
        <v>1351.2379000000001</v>
      </c>
    </row>
    <row r="8886" spans="2:3" x14ac:dyDescent="0.25">
      <c r="B8886" s="2" t="s">
        <v>9105</v>
      </c>
      <c r="C8886" s="4">
        <v>1350.9090000000001</v>
      </c>
    </row>
    <row r="8887" spans="2:3" x14ac:dyDescent="0.25">
      <c r="B8887" s="2" t="s">
        <v>9106</v>
      </c>
      <c r="C8887" s="4">
        <v>1350.0286000000001</v>
      </c>
    </row>
    <row r="8888" spans="2:3" x14ac:dyDescent="0.25">
      <c r="B8888" s="2" t="s">
        <v>9107</v>
      </c>
      <c r="C8888" s="4">
        <v>1349.2313000000001</v>
      </c>
    </row>
    <row r="8889" spans="2:3" x14ac:dyDescent="0.25">
      <c r="B8889" s="2" t="s">
        <v>9108</v>
      </c>
      <c r="C8889" s="4">
        <v>1348.9463000000001</v>
      </c>
    </row>
    <row r="8890" spans="2:3" x14ac:dyDescent="0.25">
      <c r="B8890" s="2" t="s">
        <v>9109</v>
      </c>
      <c r="C8890" s="4">
        <v>1345.9042999999999</v>
      </c>
    </row>
    <row r="8891" spans="2:3" x14ac:dyDescent="0.25">
      <c r="B8891" s="2" t="s">
        <v>9110</v>
      </c>
      <c r="C8891" s="4">
        <v>1345.5055000000002</v>
      </c>
    </row>
    <row r="8892" spans="2:3" x14ac:dyDescent="0.25">
      <c r="B8892" s="2" t="s">
        <v>9111</v>
      </c>
      <c r="C8892" s="4">
        <v>1344.2932000000001</v>
      </c>
    </row>
    <row r="8893" spans="2:3" x14ac:dyDescent="0.25">
      <c r="B8893" s="2" t="s">
        <v>9112</v>
      </c>
      <c r="C8893" s="4">
        <v>1343.8893000000003</v>
      </c>
    </row>
    <row r="8894" spans="2:3" x14ac:dyDescent="0.25">
      <c r="B8894" s="2" t="s">
        <v>9113</v>
      </c>
      <c r="C8894" s="4">
        <v>1341.3784000000001</v>
      </c>
    </row>
    <row r="8895" spans="2:3" x14ac:dyDescent="0.25">
      <c r="B8895" s="2" t="s">
        <v>9114</v>
      </c>
      <c r="C8895" s="4">
        <v>1340.4713999999999</v>
      </c>
    </row>
    <row r="8896" spans="2:3" x14ac:dyDescent="0.25">
      <c r="B8896" s="2" t="s">
        <v>9115</v>
      </c>
      <c r="C8896" s="4">
        <v>1338.9695000000002</v>
      </c>
    </row>
    <row r="8897" spans="2:3" x14ac:dyDescent="0.25">
      <c r="B8897" s="2" t="s">
        <v>9116</v>
      </c>
      <c r="C8897" s="4">
        <v>1336.9233999999999</v>
      </c>
    </row>
    <row r="8898" spans="2:3" x14ac:dyDescent="0.25">
      <c r="B8898" s="2" t="s">
        <v>9117</v>
      </c>
      <c r="C8898" s="4">
        <v>1335.5687</v>
      </c>
    </row>
    <row r="8899" spans="2:3" x14ac:dyDescent="0.25">
      <c r="B8899" s="2" t="s">
        <v>9118</v>
      </c>
      <c r="C8899" s="4">
        <v>1335.4126000000001</v>
      </c>
    </row>
    <row r="8900" spans="2:3" x14ac:dyDescent="0.25">
      <c r="B8900" s="2" t="s">
        <v>9119</v>
      </c>
      <c r="C8900" s="4">
        <v>1334.626</v>
      </c>
    </row>
    <row r="8901" spans="2:3" x14ac:dyDescent="0.25">
      <c r="B8901" s="2" t="s">
        <v>9120</v>
      </c>
      <c r="C8901" s="4">
        <v>1333.9899</v>
      </c>
    </row>
    <row r="8902" spans="2:3" x14ac:dyDescent="0.25">
      <c r="B8902" s="2" t="s">
        <v>9121</v>
      </c>
      <c r="C8902" s="4">
        <v>1333.9899</v>
      </c>
    </row>
    <row r="8903" spans="2:3" x14ac:dyDescent="0.25">
      <c r="B8903" s="2" t="s">
        <v>9122</v>
      </c>
      <c r="C8903" s="4">
        <v>1332.9404999999999</v>
      </c>
    </row>
    <row r="8904" spans="2:3" x14ac:dyDescent="0.25">
      <c r="B8904" s="2" t="s">
        <v>9123</v>
      </c>
      <c r="C8904" s="4">
        <v>1332.5058999999999</v>
      </c>
    </row>
    <row r="8905" spans="2:3" x14ac:dyDescent="0.25">
      <c r="B8905" s="2" t="s">
        <v>9124</v>
      </c>
      <c r="C8905" s="4">
        <v>1330.8335999999999</v>
      </c>
    </row>
    <row r="8906" spans="2:3" x14ac:dyDescent="0.25">
      <c r="B8906" s="2" t="s">
        <v>9125</v>
      </c>
      <c r="C8906" s="4">
        <v>1330.6957</v>
      </c>
    </row>
    <row r="8907" spans="2:3" x14ac:dyDescent="0.25">
      <c r="B8907" s="2" t="s">
        <v>9126</v>
      </c>
      <c r="C8907" s="4">
        <v>1330.1720999999998</v>
      </c>
    </row>
    <row r="8908" spans="2:3" x14ac:dyDescent="0.25">
      <c r="B8908" s="2" t="s">
        <v>9127</v>
      </c>
      <c r="C8908" s="4">
        <v>1329.8187</v>
      </c>
    </row>
    <row r="8909" spans="2:3" x14ac:dyDescent="0.25">
      <c r="B8909" s="2" t="s">
        <v>9128</v>
      </c>
      <c r="C8909" s="4">
        <v>1329.6702</v>
      </c>
    </row>
    <row r="8910" spans="2:3" x14ac:dyDescent="0.25">
      <c r="B8910" s="2" t="s">
        <v>9129</v>
      </c>
      <c r="C8910" s="4">
        <v>1329.2648999999999</v>
      </c>
    </row>
    <row r="8911" spans="2:3" x14ac:dyDescent="0.25">
      <c r="B8911" s="2" t="s">
        <v>9130</v>
      </c>
      <c r="C8911" s="4">
        <v>1328.9416000000001</v>
      </c>
    </row>
    <row r="8912" spans="2:3" x14ac:dyDescent="0.25">
      <c r="B8912" s="2" t="s">
        <v>9131</v>
      </c>
      <c r="C8912" s="4">
        <v>1327.5128999999999</v>
      </c>
    </row>
    <row r="8913" spans="2:3" x14ac:dyDescent="0.25">
      <c r="B8913" s="2" t="s">
        <v>9132</v>
      </c>
      <c r="C8913" s="4">
        <v>1327.0192</v>
      </c>
    </row>
    <row r="8914" spans="2:3" x14ac:dyDescent="0.25">
      <c r="B8914" s="2" t="s">
        <v>9133</v>
      </c>
      <c r="C8914" s="4">
        <v>1325.6128000000001</v>
      </c>
    </row>
    <row r="8915" spans="2:3" x14ac:dyDescent="0.25">
      <c r="B8915" s="2" t="s">
        <v>9134</v>
      </c>
      <c r="C8915" s="4">
        <v>1325.1253999999999</v>
      </c>
    </row>
    <row r="8916" spans="2:3" x14ac:dyDescent="0.25">
      <c r="B8916" s="2" t="s">
        <v>9135</v>
      </c>
      <c r="C8916" s="4">
        <v>1324.8471</v>
      </c>
    </row>
    <row r="8917" spans="2:3" x14ac:dyDescent="0.25">
      <c r="B8917" s="2" t="s">
        <v>9136</v>
      </c>
      <c r="C8917" s="4">
        <v>1323.8561</v>
      </c>
    </row>
    <row r="8918" spans="2:3" x14ac:dyDescent="0.25">
      <c r="B8918" s="2" t="s">
        <v>9137</v>
      </c>
      <c r="C8918" s="4">
        <v>1323.6039999999998</v>
      </c>
    </row>
    <row r="8919" spans="2:3" x14ac:dyDescent="0.25">
      <c r="B8919" s="2" t="s">
        <v>9138</v>
      </c>
      <c r="C8919" s="4">
        <v>1323.0728000000001</v>
      </c>
    </row>
    <row r="8920" spans="2:3" x14ac:dyDescent="0.25">
      <c r="B8920" s="2" t="s">
        <v>9139</v>
      </c>
      <c r="C8920" s="4">
        <v>1322.8788999999999</v>
      </c>
    </row>
    <row r="8921" spans="2:3" x14ac:dyDescent="0.25">
      <c r="B8921" s="2" t="s">
        <v>9140</v>
      </c>
      <c r="C8921" s="4">
        <v>1322.8687</v>
      </c>
    </row>
    <row r="8922" spans="2:3" x14ac:dyDescent="0.25">
      <c r="B8922" s="2" t="s">
        <v>9141</v>
      </c>
      <c r="C8922" s="4">
        <v>1321.97</v>
      </c>
    </row>
    <row r="8923" spans="2:3" x14ac:dyDescent="0.25">
      <c r="B8923" s="2" t="s">
        <v>9142</v>
      </c>
      <c r="C8923" s="4">
        <v>1321.41</v>
      </c>
    </row>
    <row r="8924" spans="2:3" x14ac:dyDescent="0.25">
      <c r="B8924" s="2" t="s">
        <v>9143</v>
      </c>
      <c r="C8924" s="4">
        <v>1320.7252999999998</v>
      </c>
    </row>
    <row r="8925" spans="2:3" x14ac:dyDescent="0.25">
      <c r="B8925" s="2" t="s">
        <v>9144</v>
      </c>
      <c r="C8925" s="4">
        <v>1320.4871000000001</v>
      </c>
    </row>
    <row r="8926" spans="2:3" x14ac:dyDescent="0.25">
      <c r="B8926" s="2" t="s">
        <v>9145</v>
      </c>
      <c r="C8926" s="4">
        <v>1318.8249000000001</v>
      </c>
    </row>
    <row r="8927" spans="2:3" x14ac:dyDescent="0.25">
      <c r="B8927" s="2" t="s">
        <v>9146</v>
      </c>
      <c r="C8927" s="4">
        <v>1317.9152000000001</v>
      </c>
    </row>
    <row r="8928" spans="2:3" x14ac:dyDescent="0.25">
      <c r="B8928" s="2" t="s">
        <v>9147</v>
      </c>
      <c r="C8928" s="4">
        <v>1316.2597999999998</v>
      </c>
    </row>
    <row r="8929" spans="2:3" x14ac:dyDescent="0.25">
      <c r="B8929" s="2" t="s">
        <v>9148</v>
      </c>
      <c r="C8929" s="4">
        <v>1315.8348000000001</v>
      </c>
    </row>
    <row r="8930" spans="2:3" x14ac:dyDescent="0.25">
      <c r="B8930" s="2" t="s">
        <v>9149</v>
      </c>
      <c r="C8930" s="4">
        <v>1314.9039</v>
      </c>
    </row>
    <row r="8931" spans="2:3" x14ac:dyDescent="0.25">
      <c r="B8931" s="2" t="s">
        <v>9150</v>
      </c>
      <c r="C8931" s="4">
        <v>1313.2300999999998</v>
      </c>
    </row>
    <row r="8932" spans="2:3" x14ac:dyDescent="0.25">
      <c r="B8932" s="2" t="s">
        <v>9151</v>
      </c>
      <c r="C8932" s="4">
        <v>1312.8082999999999</v>
      </c>
    </row>
    <row r="8933" spans="2:3" x14ac:dyDescent="0.25">
      <c r="B8933" s="2" t="s">
        <v>9152</v>
      </c>
      <c r="C8933" s="4">
        <v>1312.7558000000001</v>
      </c>
    </row>
    <row r="8934" spans="2:3" x14ac:dyDescent="0.25">
      <c r="B8934" s="2" t="s">
        <v>9153</v>
      </c>
      <c r="C8934" s="4">
        <v>1311.4662000000001</v>
      </c>
    </row>
    <row r="8935" spans="2:3" x14ac:dyDescent="0.25">
      <c r="B8935" s="2" t="s">
        <v>9154</v>
      </c>
      <c r="C8935" s="4">
        <v>1309.98</v>
      </c>
    </row>
    <row r="8936" spans="2:3" x14ac:dyDescent="0.25">
      <c r="B8936" s="2" t="s">
        <v>9155</v>
      </c>
      <c r="C8936" s="4">
        <v>1309.8454000000002</v>
      </c>
    </row>
    <row r="8937" spans="2:3" x14ac:dyDescent="0.25">
      <c r="B8937" s="2" t="s">
        <v>9156</v>
      </c>
      <c r="C8937" s="4">
        <v>1308.9503</v>
      </c>
    </row>
    <row r="8938" spans="2:3" x14ac:dyDescent="0.25">
      <c r="B8938" s="2" t="s">
        <v>9157</v>
      </c>
      <c r="C8938" s="4">
        <v>1308.5029999999999</v>
      </c>
    </row>
    <row r="8939" spans="2:3" x14ac:dyDescent="0.25">
      <c r="B8939" s="2" t="s">
        <v>9158</v>
      </c>
      <c r="C8939" s="4">
        <v>1307.3608999999999</v>
      </c>
    </row>
    <row r="8940" spans="2:3" x14ac:dyDescent="0.25">
      <c r="B8940" s="2" t="s">
        <v>9159</v>
      </c>
      <c r="C8940" s="4">
        <v>1306.5706</v>
      </c>
    </row>
    <row r="8941" spans="2:3" x14ac:dyDescent="0.25">
      <c r="B8941" s="2" t="s">
        <v>9160</v>
      </c>
      <c r="C8941" s="4">
        <v>1302.9850999999999</v>
      </c>
    </row>
    <row r="8942" spans="2:3" x14ac:dyDescent="0.25">
      <c r="B8942" s="2" t="s">
        <v>9161</v>
      </c>
      <c r="C8942" s="4">
        <v>1302.7145</v>
      </c>
    </row>
    <row r="8943" spans="2:3" x14ac:dyDescent="0.25">
      <c r="B8943" s="2" t="s">
        <v>9162</v>
      </c>
      <c r="C8943" s="4">
        <v>1302.6711</v>
      </c>
    </row>
    <row r="8944" spans="2:3" x14ac:dyDescent="0.25">
      <c r="B8944" s="2" t="s">
        <v>9163</v>
      </c>
      <c r="C8944" s="4">
        <v>1302.0896</v>
      </c>
    </row>
    <row r="8945" spans="2:3" x14ac:dyDescent="0.25">
      <c r="B8945" s="2" t="s">
        <v>9164</v>
      </c>
      <c r="C8945" s="4">
        <v>1300.7640000000001</v>
      </c>
    </row>
    <row r="8946" spans="2:3" x14ac:dyDescent="0.25">
      <c r="B8946" s="2" t="s">
        <v>9165</v>
      </c>
      <c r="C8946" s="4">
        <v>1300.4817</v>
      </c>
    </row>
    <row r="8947" spans="2:3" x14ac:dyDescent="0.25">
      <c r="B8947" s="2" t="s">
        <v>9166</v>
      </c>
      <c r="C8947" s="4">
        <v>1300.4386000000002</v>
      </c>
    </row>
    <row r="8948" spans="2:3" x14ac:dyDescent="0.25">
      <c r="B8948" s="2" t="s">
        <v>9167</v>
      </c>
      <c r="C8948" s="4">
        <v>1299.6759999999999</v>
      </c>
    </row>
    <row r="8949" spans="2:3" x14ac:dyDescent="0.25">
      <c r="B8949" s="2" t="s">
        <v>9168</v>
      </c>
      <c r="C8949" s="4">
        <v>1297.7397000000001</v>
      </c>
    </row>
    <row r="8950" spans="2:3" x14ac:dyDescent="0.25">
      <c r="B8950" s="2" t="s">
        <v>9169</v>
      </c>
      <c r="C8950" s="4">
        <v>1297.4635000000001</v>
      </c>
    </row>
    <row r="8951" spans="2:3" x14ac:dyDescent="0.25">
      <c r="B8951" s="2" t="s">
        <v>9170</v>
      </c>
      <c r="C8951" s="4">
        <v>1297.2954</v>
      </c>
    </row>
    <row r="8952" spans="2:3" x14ac:dyDescent="0.25">
      <c r="B8952" s="2" t="s">
        <v>9171</v>
      </c>
      <c r="C8952" s="4">
        <v>1296.9455999999998</v>
      </c>
    </row>
    <row r="8953" spans="2:3" x14ac:dyDescent="0.25">
      <c r="B8953" s="2" t="s">
        <v>9172</v>
      </c>
      <c r="C8953" s="4">
        <v>1295.1093000000001</v>
      </c>
    </row>
    <row r="8954" spans="2:3" x14ac:dyDescent="0.25">
      <c r="B8954" s="2" t="s">
        <v>9173</v>
      </c>
      <c r="C8954" s="4">
        <v>1293.2845000000002</v>
      </c>
    </row>
    <row r="8955" spans="2:3" x14ac:dyDescent="0.25">
      <c r="B8955" s="2" t="s">
        <v>9174</v>
      </c>
      <c r="C8955" s="4">
        <v>1293.1773999999998</v>
      </c>
    </row>
    <row r="8956" spans="2:3" x14ac:dyDescent="0.25">
      <c r="B8956" s="2" t="s">
        <v>9175</v>
      </c>
      <c r="C8956" s="4">
        <v>1293.1270000000002</v>
      </c>
    </row>
    <row r="8957" spans="2:3" x14ac:dyDescent="0.25">
      <c r="B8957" s="2" t="s">
        <v>9176</v>
      </c>
      <c r="C8957" s="4">
        <v>1292.1313</v>
      </c>
    </row>
    <row r="8958" spans="2:3" x14ac:dyDescent="0.25">
      <c r="B8958" s="2" t="s">
        <v>9177</v>
      </c>
      <c r="C8958" s="4">
        <v>1292.1313</v>
      </c>
    </row>
    <row r="8959" spans="2:3" x14ac:dyDescent="0.25">
      <c r="B8959" s="2" t="s">
        <v>9178</v>
      </c>
      <c r="C8959" s="4">
        <v>1291.914</v>
      </c>
    </row>
    <row r="8960" spans="2:3" x14ac:dyDescent="0.25">
      <c r="B8960" s="2" t="s">
        <v>9179</v>
      </c>
      <c r="C8960" s="4">
        <v>1289.4949999999999</v>
      </c>
    </row>
    <row r="8961" spans="2:3" x14ac:dyDescent="0.25">
      <c r="B8961" s="2" t="s">
        <v>9180</v>
      </c>
      <c r="C8961" s="4">
        <v>1288.5319</v>
      </c>
    </row>
    <row r="8962" spans="2:3" x14ac:dyDescent="0.25">
      <c r="B8962" s="2" t="s">
        <v>9181</v>
      </c>
      <c r="C8962" s="4">
        <v>1288.4576</v>
      </c>
    </row>
    <row r="8963" spans="2:3" x14ac:dyDescent="0.25">
      <c r="B8963" s="2" t="s">
        <v>9182</v>
      </c>
      <c r="C8963" s="4">
        <v>1286.8040000000001</v>
      </c>
    </row>
    <row r="8964" spans="2:3" x14ac:dyDescent="0.25">
      <c r="B8964" s="2" t="s">
        <v>9183</v>
      </c>
      <c r="C8964" s="4">
        <v>1286.3868000000002</v>
      </c>
    </row>
    <row r="8965" spans="2:3" x14ac:dyDescent="0.25">
      <c r="B8965" s="2" t="s">
        <v>9184</v>
      </c>
      <c r="C8965" s="4">
        <v>1286.155</v>
      </c>
    </row>
    <row r="8966" spans="2:3" x14ac:dyDescent="0.25">
      <c r="B8966" s="2" t="s">
        <v>9185</v>
      </c>
      <c r="C8966" s="4">
        <v>1285.7237999999998</v>
      </c>
    </row>
    <row r="8967" spans="2:3" x14ac:dyDescent="0.25">
      <c r="B8967" s="2" t="s">
        <v>9186</v>
      </c>
      <c r="C8967" s="4">
        <v>1285.615</v>
      </c>
    </row>
    <row r="8968" spans="2:3" x14ac:dyDescent="0.25">
      <c r="B8968" s="2" t="s">
        <v>9187</v>
      </c>
      <c r="C8968" s="4">
        <v>1283.8605</v>
      </c>
    </row>
    <row r="8969" spans="2:3" x14ac:dyDescent="0.25">
      <c r="B8969" s="2" t="s">
        <v>9188</v>
      </c>
      <c r="C8969" s="4">
        <v>1283.1299000000001</v>
      </c>
    </row>
    <row r="8970" spans="2:3" x14ac:dyDescent="0.25">
      <c r="B8970" s="2" t="s">
        <v>9189</v>
      </c>
      <c r="C8970" s="4">
        <v>1282.9673</v>
      </c>
    </row>
    <row r="8971" spans="2:3" x14ac:dyDescent="0.25">
      <c r="B8971" s="2" t="s">
        <v>9190</v>
      </c>
      <c r="C8971" s="4">
        <v>1282.5836999999999</v>
      </c>
    </row>
    <row r="8972" spans="2:3" x14ac:dyDescent="0.25">
      <c r="B8972" s="2" t="s">
        <v>9191</v>
      </c>
      <c r="C8972" s="4">
        <v>1281.7039</v>
      </c>
    </row>
    <row r="8973" spans="2:3" x14ac:dyDescent="0.25">
      <c r="B8973" s="2" t="s">
        <v>9192</v>
      </c>
      <c r="C8973" s="4">
        <v>1278.6121000000001</v>
      </c>
    </row>
    <row r="8974" spans="2:3" x14ac:dyDescent="0.25">
      <c r="B8974" s="2" t="s">
        <v>1762</v>
      </c>
      <c r="C8974" s="4">
        <v>1278.2808999999997</v>
      </c>
    </row>
    <row r="8975" spans="2:3" x14ac:dyDescent="0.25">
      <c r="B8975" s="2" t="s">
        <v>9193</v>
      </c>
      <c r="C8975" s="4">
        <v>1278.213</v>
      </c>
    </row>
    <row r="8976" spans="2:3" x14ac:dyDescent="0.25">
      <c r="B8976" s="2" t="s">
        <v>9194</v>
      </c>
      <c r="C8976" s="4">
        <v>1278.1544999999999</v>
      </c>
    </row>
    <row r="8977" spans="2:3" x14ac:dyDescent="0.25">
      <c r="B8977" s="2" t="s">
        <v>9195</v>
      </c>
      <c r="C8977" s="4">
        <v>1276.9607000000001</v>
      </c>
    </row>
    <row r="8978" spans="2:3" x14ac:dyDescent="0.25">
      <c r="B8978" s="2" t="s">
        <v>9196</v>
      </c>
      <c r="C8978" s="4">
        <v>1276.5700999999999</v>
      </c>
    </row>
    <row r="8979" spans="2:3" x14ac:dyDescent="0.25">
      <c r="B8979" s="2" t="s">
        <v>9197</v>
      </c>
      <c r="C8979" s="4">
        <v>1276.2463</v>
      </c>
    </row>
    <row r="8980" spans="2:3" x14ac:dyDescent="0.25">
      <c r="B8980" s="2" t="s">
        <v>9198</v>
      </c>
      <c r="C8980" s="4">
        <v>1275.7014999999999</v>
      </c>
    </row>
    <row r="8981" spans="2:3" x14ac:dyDescent="0.25">
      <c r="B8981" s="2" t="s">
        <v>9199</v>
      </c>
      <c r="C8981" s="4">
        <v>1274.7594000000001</v>
      </c>
    </row>
    <row r="8982" spans="2:3" x14ac:dyDescent="0.25">
      <c r="B8982" s="2" t="s">
        <v>9200</v>
      </c>
      <c r="C8982" s="4">
        <v>1274.6727000000003</v>
      </c>
    </row>
    <row r="8983" spans="2:3" x14ac:dyDescent="0.25">
      <c r="B8983" s="2" t="s">
        <v>9201</v>
      </c>
      <c r="C8983" s="4">
        <v>1274.4950000000001</v>
      </c>
    </row>
    <row r="8984" spans="2:3" x14ac:dyDescent="0.25">
      <c r="B8984" s="2" t="s">
        <v>9202</v>
      </c>
      <c r="C8984" s="4">
        <v>1273.1163000000001</v>
      </c>
    </row>
    <row r="8985" spans="2:3" x14ac:dyDescent="0.25">
      <c r="B8985" s="2" t="s">
        <v>9203</v>
      </c>
      <c r="C8985" s="4">
        <v>1272.9458</v>
      </c>
    </row>
    <row r="8986" spans="2:3" x14ac:dyDescent="0.25">
      <c r="B8986" s="2" t="s">
        <v>9204</v>
      </c>
      <c r="C8986" s="4">
        <v>1271.7196000000001</v>
      </c>
    </row>
    <row r="8987" spans="2:3" x14ac:dyDescent="0.25">
      <c r="B8987" s="2" t="s">
        <v>9205</v>
      </c>
      <c r="C8987" s="4">
        <v>1266.4501</v>
      </c>
    </row>
    <row r="8988" spans="2:3" x14ac:dyDescent="0.25">
      <c r="B8988" s="2" t="s">
        <v>9206</v>
      </c>
      <c r="C8988" s="4">
        <v>1264.5022000000001</v>
      </c>
    </row>
    <row r="8989" spans="2:3" x14ac:dyDescent="0.25">
      <c r="B8989" s="2" t="s">
        <v>9207</v>
      </c>
      <c r="C8989" s="4">
        <v>1264.0286000000001</v>
      </c>
    </row>
    <row r="8990" spans="2:3" x14ac:dyDescent="0.25">
      <c r="B8990" s="2" t="s">
        <v>9208</v>
      </c>
      <c r="C8990" s="4">
        <v>1262.4579000000001</v>
      </c>
    </row>
    <row r="8991" spans="2:3" x14ac:dyDescent="0.25">
      <c r="B8991" s="2" t="s">
        <v>9209</v>
      </c>
      <c r="C8991" s="4">
        <v>1261.7724000000001</v>
      </c>
    </row>
    <row r="8992" spans="2:3" x14ac:dyDescent="0.25">
      <c r="B8992" s="2" t="s">
        <v>9210</v>
      </c>
      <c r="C8992" s="4">
        <v>1261.5959</v>
      </c>
    </row>
    <row r="8993" spans="2:3" x14ac:dyDescent="0.25">
      <c r="B8993" s="2" t="s">
        <v>9211</v>
      </c>
      <c r="C8993" s="4">
        <v>1261.5933000000002</v>
      </c>
    </row>
    <row r="8994" spans="2:3" x14ac:dyDescent="0.25">
      <c r="B8994" s="2" t="s">
        <v>9212</v>
      </c>
      <c r="C8994" s="4">
        <v>1260.7467999999999</v>
      </c>
    </row>
    <row r="8995" spans="2:3" x14ac:dyDescent="0.25">
      <c r="B8995" s="2" t="s">
        <v>9213</v>
      </c>
      <c r="C8995" s="4">
        <v>1260.3254000000002</v>
      </c>
    </row>
    <row r="8996" spans="2:3" x14ac:dyDescent="0.25">
      <c r="B8996" s="2" t="s">
        <v>9214</v>
      </c>
      <c r="C8996" s="4">
        <v>1260.0295000000003</v>
      </c>
    </row>
    <row r="8997" spans="2:3" x14ac:dyDescent="0.25">
      <c r="B8997" s="2" t="s">
        <v>9215</v>
      </c>
      <c r="C8997" s="4">
        <v>1258.7518</v>
      </c>
    </row>
    <row r="8998" spans="2:3" x14ac:dyDescent="0.25">
      <c r="B8998" s="2" t="s">
        <v>9216</v>
      </c>
      <c r="C8998" s="4">
        <v>1258.5519000000002</v>
      </c>
    </row>
    <row r="8999" spans="2:3" x14ac:dyDescent="0.25">
      <c r="B8999" s="2" t="s">
        <v>9217</v>
      </c>
      <c r="C8999" s="4">
        <v>1258.0563999999999</v>
      </c>
    </row>
    <row r="9000" spans="2:3" x14ac:dyDescent="0.25">
      <c r="B9000" s="2" t="s">
        <v>9218</v>
      </c>
      <c r="C9000" s="4">
        <v>1256.7798</v>
      </c>
    </row>
    <row r="9001" spans="2:3" x14ac:dyDescent="0.25">
      <c r="B9001" s="2" t="s">
        <v>9219</v>
      </c>
      <c r="C9001" s="4">
        <v>1256.7237</v>
      </c>
    </row>
    <row r="9002" spans="2:3" x14ac:dyDescent="0.25">
      <c r="B9002" s="2" t="s">
        <v>9220</v>
      </c>
      <c r="C9002" s="4">
        <v>1256.2811999999999</v>
      </c>
    </row>
    <row r="9003" spans="2:3" x14ac:dyDescent="0.25">
      <c r="B9003" s="2" t="s">
        <v>9221</v>
      </c>
      <c r="C9003" s="4">
        <v>1255.0593000000001</v>
      </c>
    </row>
    <row r="9004" spans="2:3" x14ac:dyDescent="0.25">
      <c r="B9004" s="2" t="s">
        <v>9222</v>
      </c>
      <c r="C9004" s="4">
        <v>1254.2377000000001</v>
      </c>
    </row>
    <row r="9005" spans="2:3" x14ac:dyDescent="0.25">
      <c r="B9005" s="2" t="s">
        <v>9223</v>
      </c>
      <c r="C9005" s="4">
        <v>1253.8275999999998</v>
      </c>
    </row>
    <row r="9006" spans="2:3" x14ac:dyDescent="0.25">
      <c r="B9006" s="2" t="s">
        <v>9224</v>
      </c>
      <c r="C9006" s="4">
        <v>1252.8918000000001</v>
      </c>
    </row>
    <row r="9007" spans="2:3" x14ac:dyDescent="0.25">
      <c r="B9007" s="2" t="s">
        <v>9225</v>
      </c>
      <c r="C9007" s="4">
        <v>1249.0552</v>
      </c>
    </row>
    <row r="9008" spans="2:3" x14ac:dyDescent="0.25">
      <c r="B9008" s="2" t="s">
        <v>9226</v>
      </c>
      <c r="C9008" s="4">
        <v>1248.6369</v>
      </c>
    </row>
    <row r="9009" spans="2:3" x14ac:dyDescent="0.25">
      <c r="B9009" s="2" t="s">
        <v>9227</v>
      </c>
      <c r="C9009" s="4">
        <v>1248.4576999999999</v>
      </c>
    </row>
    <row r="9010" spans="2:3" x14ac:dyDescent="0.25">
      <c r="B9010" s="2" t="s">
        <v>9228</v>
      </c>
      <c r="C9010" s="4">
        <v>1247.3207</v>
      </c>
    </row>
    <row r="9011" spans="2:3" x14ac:dyDescent="0.25">
      <c r="B9011" s="2" t="s">
        <v>9229</v>
      </c>
      <c r="C9011" s="4">
        <v>1245.9157</v>
      </c>
    </row>
    <row r="9012" spans="2:3" x14ac:dyDescent="0.25">
      <c r="B9012" s="2" t="s">
        <v>9230</v>
      </c>
      <c r="C9012" s="4">
        <v>1245.2284999999999</v>
      </c>
    </row>
    <row r="9013" spans="2:3" x14ac:dyDescent="0.25">
      <c r="B9013" s="2" t="s">
        <v>9231</v>
      </c>
      <c r="C9013" s="4">
        <v>1241.2824000000001</v>
      </c>
    </row>
    <row r="9014" spans="2:3" x14ac:dyDescent="0.25">
      <c r="B9014" s="2" t="s">
        <v>9232</v>
      </c>
      <c r="C9014" s="4">
        <v>1241.1873000000001</v>
      </c>
    </row>
    <row r="9015" spans="2:3" x14ac:dyDescent="0.25">
      <c r="B9015" s="2" t="s">
        <v>9233</v>
      </c>
      <c r="C9015" s="4">
        <v>1237.2197000000001</v>
      </c>
    </row>
    <row r="9016" spans="2:3" x14ac:dyDescent="0.25">
      <c r="B9016" s="2" t="s">
        <v>9234</v>
      </c>
      <c r="C9016" s="4">
        <v>1236.96</v>
      </c>
    </row>
    <row r="9017" spans="2:3" x14ac:dyDescent="0.25">
      <c r="B9017" s="2" t="s">
        <v>9235</v>
      </c>
      <c r="C9017" s="4">
        <v>1235.3313000000001</v>
      </c>
    </row>
    <row r="9018" spans="2:3" x14ac:dyDescent="0.25">
      <c r="B9018" s="2" t="s">
        <v>9236</v>
      </c>
      <c r="C9018" s="4">
        <v>1233.6493</v>
      </c>
    </row>
    <row r="9019" spans="2:3" x14ac:dyDescent="0.25">
      <c r="B9019" s="2" t="s">
        <v>9237</v>
      </c>
      <c r="C9019" s="4">
        <v>1233.3734000000002</v>
      </c>
    </row>
    <row r="9020" spans="2:3" x14ac:dyDescent="0.25">
      <c r="B9020" s="2" t="s">
        <v>9238</v>
      </c>
      <c r="C9020" s="4">
        <v>1232.9953999999998</v>
      </c>
    </row>
    <row r="9021" spans="2:3" x14ac:dyDescent="0.25">
      <c r="B9021" s="2" t="s">
        <v>9239</v>
      </c>
      <c r="C9021" s="4">
        <v>1230.9906999999998</v>
      </c>
    </row>
    <row r="9022" spans="2:3" x14ac:dyDescent="0.25">
      <c r="B9022" s="2" t="s">
        <v>9240</v>
      </c>
      <c r="C9022" s="4">
        <v>1226.1806999999999</v>
      </c>
    </row>
    <row r="9023" spans="2:3" x14ac:dyDescent="0.25">
      <c r="B9023" s="2" t="s">
        <v>9241</v>
      </c>
      <c r="C9023" s="4">
        <v>1222.2306000000001</v>
      </c>
    </row>
    <row r="9024" spans="2:3" x14ac:dyDescent="0.25">
      <c r="B9024" s="2" t="s">
        <v>9242</v>
      </c>
      <c r="C9024" s="4">
        <v>1222.2306000000001</v>
      </c>
    </row>
    <row r="9025" spans="2:3" x14ac:dyDescent="0.25">
      <c r="B9025" s="2" t="s">
        <v>9243</v>
      </c>
      <c r="C9025" s="4">
        <v>1221.8498</v>
      </c>
    </row>
    <row r="9026" spans="2:3" x14ac:dyDescent="0.25">
      <c r="B9026" s="2" t="s">
        <v>9244</v>
      </c>
      <c r="C9026" s="4">
        <v>1220.4100999999998</v>
      </c>
    </row>
    <row r="9027" spans="2:3" x14ac:dyDescent="0.25">
      <c r="B9027" s="2" t="s">
        <v>9245</v>
      </c>
      <c r="C9027" s="4">
        <v>1219.2917</v>
      </c>
    </row>
    <row r="9028" spans="2:3" x14ac:dyDescent="0.25">
      <c r="B9028" s="2" t="s">
        <v>9246</v>
      </c>
      <c r="C9028" s="4">
        <v>1218.3459</v>
      </c>
    </row>
    <row r="9029" spans="2:3" x14ac:dyDescent="0.25">
      <c r="B9029" s="2" t="s">
        <v>9247</v>
      </c>
      <c r="C9029" s="4">
        <v>1218.0511000000001</v>
      </c>
    </row>
    <row r="9030" spans="2:3" x14ac:dyDescent="0.25">
      <c r="B9030" s="2" t="s">
        <v>9248</v>
      </c>
      <c r="C9030" s="4">
        <v>1217.4376999999999</v>
      </c>
    </row>
    <row r="9031" spans="2:3" x14ac:dyDescent="0.25">
      <c r="B9031" s="2" t="s">
        <v>9249</v>
      </c>
      <c r="C9031" s="4">
        <v>1216.9861000000001</v>
      </c>
    </row>
    <row r="9032" spans="2:3" x14ac:dyDescent="0.25">
      <c r="B9032" s="2" t="s">
        <v>9250</v>
      </c>
      <c r="C9032" s="4">
        <v>1216.5712999999998</v>
      </c>
    </row>
    <row r="9033" spans="2:3" x14ac:dyDescent="0.25">
      <c r="B9033" s="2" t="s">
        <v>9251</v>
      </c>
      <c r="C9033" s="4">
        <v>1216.4898999999998</v>
      </c>
    </row>
    <row r="9034" spans="2:3" x14ac:dyDescent="0.25">
      <c r="B9034" s="2" t="s">
        <v>9252</v>
      </c>
      <c r="C9034" s="4">
        <v>1216.0968</v>
      </c>
    </row>
    <row r="9035" spans="2:3" x14ac:dyDescent="0.25">
      <c r="B9035" s="2" t="s">
        <v>9253</v>
      </c>
      <c r="C9035" s="4">
        <v>1214.7248999999999</v>
      </c>
    </row>
    <row r="9036" spans="2:3" x14ac:dyDescent="0.25">
      <c r="B9036" s="2" t="s">
        <v>9254</v>
      </c>
      <c r="C9036" s="4">
        <v>1214.3896</v>
      </c>
    </row>
    <row r="9037" spans="2:3" x14ac:dyDescent="0.25">
      <c r="B9037" s="2" t="s">
        <v>9255</v>
      </c>
      <c r="C9037" s="4">
        <v>1213.3690999999999</v>
      </c>
    </row>
    <row r="9038" spans="2:3" x14ac:dyDescent="0.25">
      <c r="B9038" s="2" t="s">
        <v>9256</v>
      </c>
      <c r="C9038" s="4">
        <v>1212.5877</v>
      </c>
    </row>
    <row r="9039" spans="2:3" x14ac:dyDescent="0.25">
      <c r="B9039" s="2" t="s">
        <v>9257</v>
      </c>
      <c r="C9039" s="4">
        <v>1209.8467000000001</v>
      </c>
    </row>
    <row r="9040" spans="2:3" x14ac:dyDescent="0.25">
      <c r="B9040" s="2" t="s">
        <v>9258</v>
      </c>
      <c r="C9040" s="4">
        <v>1209.3045999999999</v>
      </c>
    </row>
    <row r="9041" spans="2:3" x14ac:dyDescent="0.25">
      <c r="B9041" s="2" t="s">
        <v>9259</v>
      </c>
      <c r="C9041" s="4">
        <v>1209.1297</v>
      </c>
    </row>
    <row r="9042" spans="2:3" x14ac:dyDescent="0.25">
      <c r="B9042" s="2" t="s">
        <v>2235</v>
      </c>
      <c r="C9042" s="4">
        <v>1209.0543</v>
      </c>
    </row>
    <row r="9043" spans="2:3" x14ac:dyDescent="0.25">
      <c r="B9043" s="2" t="s">
        <v>9260</v>
      </c>
      <c r="C9043" s="4">
        <v>1208.3782999999999</v>
      </c>
    </row>
    <row r="9044" spans="2:3" x14ac:dyDescent="0.25">
      <c r="B9044" s="2" t="s">
        <v>9261</v>
      </c>
      <c r="C9044" s="4">
        <v>1208.1674999999998</v>
      </c>
    </row>
    <row r="9045" spans="2:3" x14ac:dyDescent="0.25">
      <c r="B9045" s="2" t="s">
        <v>9262</v>
      </c>
      <c r="C9045" s="4">
        <v>1207.2116000000001</v>
      </c>
    </row>
    <row r="9046" spans="2:3" x14ac:dyDescent="0.25">
      <c r="B9046" s="2" t="s">
        <v>9263</v>
      </c>
      <c r="C9046" s="4">
        <v>1206.6104</v>
      </c>
    </row>
    <row r="9047" spans="2:3" x14ac:dyDescent="0.25">
      <c r="B9047" s="2" t="s">
        <v>9264</v>
      </c>
      <c r="C9047" s="4">
        <v>1203.6769000000002</v>
      </c>
    </row>
    <row r="9048" spans="2:3" x14ac:dyDescent="0.25">
      <c r="B9048" s="2" t="s">
        <v>9265</v>
      </c>
      <c r="C9048" s="4">
        <v>1202.5237</v>
      </c>
    </row>
    <row r="9049" spans="2:3" x14ac:dyDescent="0.25">
      <c r="B9049" s="2" t="s">
        <v>9266</v>
      </c>
      <c r="C9049" s="4">
        <v>1200.739</v>
      </c>
    </row>
    <row r="9050" spans="2:3" x14ac:dyDescent="0.25">
      <c r="B9050" s="2" t="s">
        <v>9267</v>
      </c>
      <c r="C9050" s="4">
        <v>1199.8642999999997</v>
      </c>
    </row>
    <row r="9051" spans="2:3" x14ac:dyDescent="0.25">
      <c r="B9051" s="2" t="s">
        <v>9268</v>
      </c>
      <c r="C9051" s="4">
        <v>1199.8595</v>
      </c>
    </row>
    <row r="9052" spans="2:3" x14ac:dyDescent="0.25">
      <c r="B9052" s="2" t="s">
        <v>9269</v>
      </c>
      <c r="C9052" s="4">
        <v>1199.5339000000001</v>
      </c>
    </row>
    <row r="9053" spans="2:3" x14ac:dyDescent="0.25">
      <c r="B9053" s="2" t="s">
        <v>9270</v>
      </c>
      <c r="C9053" s="4">
        <v>1199.2927</v>
      </c>
    </row>
    <row r="9054" spans="2:3" x14ac:dyDescent="0.25">
      <c r="B9054" s="2" t="s">
        <v>9271</v>
      </c>
      <c r="C9054" s="4">
        <v>1198.8179</v>
      </c>
    </row>
    <row r="9055" spans="2:3" x14ac:dyDescent="0.25">
      <c r="B9055" s="2" t="s">
        <v>9272</v>
      </c>
      <c r="C9055" s="4">
        <v>1198.1154999999999</v>
      </c>
    </row>
    <row r="9056" spans="2:3" x14ac:dyDescent="0.25">
      <c r="B9056" s="2" t="s">
        <v>9273</v>
      </c>
      <c r="C9056" s="4">
        <v>1193.8303000000001</v>
      </c>
    </row>
    <row r="9057" spans="2:3" x14ac:dyDescent="0.25">
      <c r="B9057" s="2" t="s">
        <v>9274</v>
      </c>
      <c r="C9057" s="4">
        <v>1193.1748</v>
      </c>
    </row>
    <row r="9058" spans="2:3" x14ac:dyDescent="0.25">
      <c r="B9058" s="2" t="s">
        <v>9275</v>
      </c>
      <c r="C9058" s="4">
        <v>1192.06</v>
      </c>
    </row>
    <row r="9059" spans="2:3" x14ac:dyDescent="0.25">
      <c r="B9059" s="2" t="s">
        <v>9276</v>
      </c>
      <c r="C9059" s="4">
        <v>1190.4485999999999</v>
      </c>
    </row>
    <row r="9060" spans="2:3" x14ac:dyDescent="0.25">
      <c r="B9060" s="2" t="s">
        <v>9277</v>
      </c>
      <c r="C9060" s="4">
        <v>1190.4485999999999</v>
      </c>
    </row>
    <row r="9061" spans="2:3" x14ac:dyDescent="0.25">
      <c r="B9061" s="2" t="s">
        <v>9278</v>
      </c>
      <c r="C9061" s="4">
        <v>1189.5617999999999</v>
      </c>
    </row>
    <row r="9062" spans="2:3" x14ac:dyDescent="0.25">
      <c r="B9062" s="2" t="s">
        <v>9279</v>
      </c>
      <c r="C9062" s="4">
        <v>1189.1023000000002</v>
      </c>
    </row>
    <row r="9063" spans="2:3" x14ac:dyDescent="0.25">
      <c r="B9063" s="2" t="s">
        <v>9280</v>
      </c>
      <c r="C9063" s="4">
        <v>1187.3834000000002</v>
      </c>
    </row>
    <row r="9064" spans="2:3" x14ac:dyDescent="0.25">
      <c r="B9064" s="2" t="s">
        <v>9281</v>
      </c>
      <c r="C9064" s="4">
        <v>1187.2647000000002</v>
      </c>
    </row>
    <row r="9065" spans="2:3" x14ac:dyDescent="0.25">
      <c r="B9065" s="2" t="s">
        <v>9282</v>
      </c>
      <c r="C9065" s="4">
        <v>1186.9922999999999</v>
      </c>
    </row>
    <row r="9066" spans="2:3" x14ac:dyDescent="0.25">
      <c r="B9066" s="2" t="s">
        <v>9283</v>
      </c>
      <c r="C9066" s="4">
        <v>1186.0432000000001</v>
      </c>
    </row>
    <row r="9067" spans="2:3" x14ac:dyDescent="0.25">
      <c r="B9067" s="2" t="s">
        <v>9284</v>
      </c>
      <c r="C9067" s="4">
        <v>1185.7233000000003</v>
      </c>
    </row>
    <row r="9068" spans="2:3" x14ac:dyDescent="0.25">
      <c r="B9068" s="2" t="s">
        <v>9285</v>
      </c>
      <c r="C9068" s="4">
        <v>1185.1335999999999</v>
      </c>
    </row>
    <row r="9069" spans="2:3" x14ac:dyDescent="0.25">
      <c r="B9069" s="2" t="s">
        <v>9286</v>
      </c>
      <c r="C9069" s="4">
        <v>1185.0611999999999</v>
      </c>
    </row>
    <row r="9070" spans="2:3" x14ac:dyDescent="0.25">
      <c r="B9070" s="2" t="s">
        <v>9287</v>
      </c>
      <c r="C9070" s="4">
        <v>1184.5137</v>
      </c>
    </row>
    <row r="9071" spans="2:3" x14ac:dyDescent="0.25">
      <c r="B9071" s="2" t="s">
        <v>9288</v>
      </c>
      <c r="C9071" s="4">
        <v>1184.2938000000001</v>
      </c>
    </row>
    <row r="9072" spans="2:3" x14ac:dyDescent="0.25">
      <c r="B9072" s="2" t="s">
        <v>9289</v>
      </c>
      <c r="C9072" s="4">
        <v>1184.1526000000001</v>
      </c>
    </row>
    <row r="9073" spans="2:3" x14ac:dyDescent="0.25">
      <c r="B9073" s="2" t="s">
        <v>9290</v>
      </c>
      <c r="C9073" s="4">
        <v>1183.4925000000001</v>
      </c>
    </row>
    <row r="9074" spans="2:3" x14ac:dyDescent="0.25">
      <c r="B9074" s="2" t="s">
        <v>9291</v>
      </c>
      <c r="C9074" s="4">
        <v>1183.3022999999998</v>
      </c>
    </row>
    <row r="9075" spans="2:3" x14ac:dyDescent="0.25">
      <c r="B9075" s="2" t="s">
        <v>9292</v>
      </c>
      <c r="C9075" s="4">
        <v>1182.8879999999999</v>
      </c>
    </row>
    <row r="9076" spans="2:3" x14ac:dyDescent="0.25">
      <c r="B9076" s="2" t="s">
        <v>9293</v>
      </c>
      <c r="C9076" s="4">
        <v>1181.6897999999997</v>
      </c>
    </row>
    <row r="9077" spans="2:3" x14ac:dyDescent="0.25">
      <c r="B9077" s="2" t="s">
        <v>9294</v>
      </c>
      <c r="C9077" s="4">
        <v>1179.9785000000002</v>
      </c>
    </row>
    <row r="9078" spans="2:3" x14ac:dyDescent="0.25">
      <c r="B9078" s="2" t="s">
        <v>9295</v>
      </c>
      <c r="C9078" s="4">
        <v>1178.0424</v>
      </c>
    </row>
    <row r="9079" spans="2:3" x14ac:dyDescent="0.25">
      <c r="B9079" s="2" t="s">
        <v>9296</v>
      </c>
      <c r="C9079" s="4">
        <v>1178.0424</v>
      </c>
    </row>
    <row r="9080" spans="2:3" x14ac:dyDescent="0.25">
      <c r="B9080" s="2" t="s">
        <v>9297</v>
      </c>
      <c r="C9080" s="4">
        <v>1178.0424</v>
      </c>
    </row>
    <row r="9081" spans="2:3" x14ac:dyDescent="0.25">
      <c r="B9081" s="2" t="s">
        <v>9298</v>
      </c>
      <c r="C9081" s="4">
        <v>1178.0424</v>
      </c>
    </row>
    <row r="9082" spans="2:3" x14ac:dyDescent="0.25">
      <c r="B9082" s="2" t="s">
        <v>9299</v>
      </c>
      <c r="C9082" s="4">
        <v>1178.0424</v>
      </c>
    </row>
    <row r="9083" spans="2:3" x14ac:dyDescent="0.25">
      <c r="B9083" s="2" t="s">
        <v>9300</v>
      </c>
      <c r="C9083" s="4">
        <v>1178.0424</v>
      </c>
    </row>
    <row r="9084" spans="2:3" x14ac:dyDescent="0.25">
      <c r="B9084" s="2" t="s">
        <v>9301</v>
      </c>
      <c r="C9084" s="4">
        <v>1178.0424</v>
      </c>
    </row>
    <row r="9085" spans="2:3" x14ac:dyDescent="0.25">
      <c r="B9085" s="2" t="s">
        <v>9302</v>
      </c>
      <c r="C9085" s="4">
        <v>1178.0424</v>
      </c>
    </row>
    <row r="9086" spans="2:3" x14ac:dyDescent="0.25">
      <c r="B9086" s="2" t="s">
        <v>9303</v>
      </c>
      <c r="C9086" s="4">
        <v>1178.0424</v>
      </c>
    </row>
    <row r="9087" spans="2:3" x14ac:dyDescent="0.25">
      <c r="B9087" s="2" t="s">
        <v>9304</v>
      </c>
      <c r="C9087" s="4">
        <v>1178.0424</v>
      </c>
    </row>
    <row r="9088" spans="2:3" x14ac:dyDescent="0.25">
      <c r="B9088" s="2" t="s">
        <v>9305</v>
      </c>
      <c r="C9088" s="4">
        <v>1178.0424</v>
      </c>
    </row>
    <row r="9089" spans="2:3" x14ac:dyDescent="0.25">
      <c r="B9089" s="2" t="s">
        <v>9306</v>
      </c>
      <c r="C9089" s="4">
        <v>1178.0424</v>
      </c>
    </row>
    <row r="9090" spans="2:3" x14ac:dyDescent="0.25">
      <c r="B9090" s="2" t="s">
        <v>9307</v>
      </c>
      <c r="C9090" s="4">
        <v>1176.7413999999999</v>
      </c>
    </row>
    <row r="9091" spans="2:3" x14ac:dyDescent="0.25">
      <c r="B9091" s="2" t="s">
        <v>9308</v>
      </c>
      <c r="C9091" s="4">
        <v>1176.0621000000001</v>
      </c>
    </row>
    <row r="9092" spans="2:3" x14ac:dyDescent="0.25">
      <c r="B9092" s="2" t="s">
        <v>9309</v>
      </c>
      <c r="C9092" s="4">
        <v>1173.6111000000003</v>
      </c>
    </row>
    <row r="9093" spans="2:3" x14ac:dyDescent="0.25">
      <c r="B9093" s="2" t="s">
        <v>9310</v>
      </c>
      <c r="C9093" s="4">
        <v>1173.2345999999998</v>
      </c>
    </row>
    <row r="9094" spans="2:3" x14ac:dyDescent="0.25">
      <c r="B9094" s="2" t="s">
        <v>9311</v>
      </c>
      <c r="C9094" s="4">
        <v>1173.0543</v>
      </c>
    </row>
    <row r="9095" spans="2:3" x14ac:dyDescent="0.25">
      <c r="B9095" s="2" t="s">
        <v>9312</v>
      </c>
      <c r="C9095" s="4">
        <v>1172.3405</v>
      </c>
    </row>
    <row r="9096" spans="2:3" x14ac:dyDescent="0.25">
      <c r="B9096" s="2" t="s">
        <v>9313</v>
      </c>
      <c r="C9096" s="4">
        <v>1172.2270999999998</v>
      </c>
    </row>
    <row r="9097" spans="2:3" x14ac:dyDescent="0.25">
      <c r="B9097" s="2" t="s">
        <v>9314</v>
      </c>
      <c r="C9097" s="4">
        <v>1170.8365000000001</v>
      </c>
    </row>
    <row r="9098" spans="2:3" x14ac:dyDescent="0.25">
      <c r="B9098" s="2" t="s">
        <v>9315</v>
      </c>
      <c r="C9098" s="4">
        <v>1169.2944</v>
      </c>
    </row>
    <row r="9099" spans="2:3" x14ac:dyDescent="0.25">
      <c r="B9099" s="2" t="s">
        <v>9316</v>
      </c>
      <c r="C9099" s="4">
        <v>1167.5572999999999</v>
      </c>
    </row>
    <row r="9100" spans="2:3" x14ac:dyDescent="0.25">
      <c r="B9100" s="2" t="s">
        <v>9317</v>
      </c>
      <c r="C9100" s="4">
        <v>1167.4281999999998</v>
      </c>
    </row>
    <row r="9101" spans="2:3" x14ac:dyDescent="0.25">
      <c r="B9101" s="2" t="s">
        <v>9318</v>
      </c>
      <c r="C9101" s="4">
        <v>1167.4281999999998</v>
      </c>
    </row>
    <row r="9102" spans="2:3" x14ac:dyDescent="0.25">
      <c r="B9102" s="2" t="s">
        <v>9319</v>
      </c>
      <c r="C9102" s="4">
        <v>1167.2758000000001</v>
      </c>
    </row>
    <row r="9103" spans="2:3" x14ac:dyDescent="0.25">
      <c r="B9103" s="2" t="s">
        <v>9320</v>
      </c>
      <c r="C9103" s="4">
        <v>1167.1599000000001</v>
      </c>
    </row>
    <row r="9104" spans="2:3" x14ac:dyDescent="0.25">
      <c r="B9104" s="2" t="s">
        <v>9321</v>
      </c>
      <c r="C9104" s="4">
        <v>1165.7517</v>
      </c>
    </row>
    <row r="9105" spans="2:3" x14ac:dyDescent="0.25">
      <c r="B9105" s="2" t="s">
        <v>9322</v>
      </c>
      <c r="C9105" s="4">
        <v>1165.2795999999998</v>
      </c>
    </row>
    <row r="9106" spans="2:3" x14ac:dyDescent="0.25">
      <c r="B9106" s="2" t="s">
        <v>9323</v>
      </c>
      <c r="C9106" s="4">
        <v>1164.5201</v>
      </c>
    </row>
    <row r="9107" spans="2:3" x14ac:dyDescent="0.25">
      <c r="B9107" s="2" t="s">
        <v>9324</v>
      </c>
      <c r="C9107" s="4">
        <v>1164.2621000000001</v>
      </c>
    </row>
    <row r="9108" spans="2:3" x14ac:dyDescent="0.25">
      <c r="B9108" s="2" t="s">
        <v>9325</v>
      </c>
      <c r="C9108" s="4">
        <v>1164.0038999999997</v>
      </c>
    </row>
    <row r="9109" spans="2:3" x14ac:dyDescent="0.25">
      <c r="B9109" s="2" t="s">
        <v>9326</v>
      </c>
      <c r="C9109" s="4">
        <v>1162.8404</v>
      </c>
    </row>
    <row r="9110" spans="2:3" x14ac:dyDescent="0.25">
      <c r="B9110" s="2" t="s">
        <v>9327</v>
      </c>
      <c r="C9110" s="4">
        <v>1162.3717000000001</v>
      </c>
    </row>
    <row r="9111" spans="2:3" x14ac:dyDescent="0.25">
      <c r="B9111" s="2" t="s">
        <v>9328</v>
      </c>
      <c r="C9111" s="4">
        <v>1161.4976999999999</v>
      </c>
    </row>
    <row r="9112" spans="2:3" x14ac:dyDescent="0.25">
      <c r="B9112" s="2" t="s">
        <v>9329</v>
      </c>
      <c r="C9112" s="4">
        <v>1161.1014</v>
      </c>
    </row>
    <row r="9113" spans="2:3" x14ac:dyDescent="0.25">
      <c r="B9113" s="2" t="s">
        <v>9330</v>
      </c>
      <c r="C9113" s="4">
        <v>1160.8053</v>
      </c>
    </row>
    <row r="9114" spans="2:3" x14ac:dyDescent="0.25">
      <c r="B9114" s="2" t="s">
        <v>9331</v>
      </c>
      <c r="C9114" s="4">
        <v>1158.7107000000001</v>
      </c>
    </row>
    <row r="9115" spans="2:3" x14ac:dyDescent="0.25">
      <c r="B9115" s="2" t="s">
        <v>9332</v>
      </c>
      <c r="C9115" s="4">
        <v>1158.2681</v>
      </c>
    </row>
    <row r="9116" spans="2:3" x14ac:dyDescent="0.25">
      <c r="B9116" s="2" t="s">
        <v>9333</v>
      </c>
      <c r="C9116" s="4">
        <v>1157.779</v>
      </c>
    </row>
    <row r="9117" spans="2:3" x14ac:dyDescent="0.25">
      <c r="B9117" s="2" t="s">
        <v>9334</v>
      </c>
      <c r="C9117" s="4">
        <v>1154.9308999999998</v>
      </c>
    </row>
    <row r="9118" spans="2:3" x14ac:dyDescent="0.25">
      <c r="B9118" s="2" t="s">
        <v>9335</v>
      </c>
      <c r="C9118" s="4">
        <v>1154.8381999999999</v>
      </c>
    </row>
    <row r="9119" spans="2:3" x14ac:dyDescent="0.25">
      <c r="B9119" s="2" t="s">
        <v>9336</v>
      </c>
      <c r="C9119" s="4">
        <v>1153.9988000000001</v>
      </c>
    </row>
    <row r="9120" spans="2:3" x14ac:dyDescent="0.25">
      <c r="B9120" s="2" t="s">
        <v>9337</v>
      </c>
      <c r="C9120" s="4">
        <v>1153.9557</v>
      </c>
    </row>
    <row r="9121" spans="2:3" x14ac:dyDescent="0.25">
      <c r="B9121" s="2" t="s">
        <v>9338</v>
      </c>
      <c r="C9121" s="4">
        <v>1153.7009</v>
      </c>
    </row>
    <row r="9122" spans="2:3" x14ac:dyDescent="0.25">
      <c r="B9122" s="2" t="s">
        <v>9339</v>
      </c>
      <c r="C9122" s="4">
        <v>1151.5313000000001</v>
      </c>
    </row>
    <row r="9123" spans="2:3" x14ac:dyDescent="0.25">
      <c r="B9123" s="2" t="s">
        <v>9340</v>
      </c>
      <c r="C9123" s="4">
        <v>1150.7776000000001</v>
      </c>
    </row>
    <row r="9124" spans="2:3" x14ac:dyDescent="0.25">
      <c r="B9124" s="2" t="s">
        <v>9341</v>
      </c>
      <c r="C9124" s="4">
        <v>1150.4882</v>
      </c>
    </row>
    <row r="9125" spans="2:3" x14ac:dyDescent="0.25">
      <c r="B9125" s="2" t="s">
        <v>9342</v>
      </c>
      <c r="C9125" s="4">
        <v>1149.8512000000001</v>
      </c>
    </row>
    <row r="9126" spans="2:3" x14ac:dyDescent="0.25">
      <c r="B9126" s="2" t="s">
        <v>9343</v>
      </c>
      <c r="C9126" s="4">
        <v>1149.7228</v>
      </c>
    </row>
    <row r="9127" spans="2:3" x14ac:dyDescent="0.25">
      <c r="B9127" s="2" t="s">
        <v>9344</v>
      </c>
      <c r="C9127" s="4">
        <v>1149.5923</v>
      </c>
    </row>
    <row r="9128" spans="2:3" x14ac:dyDescent="0.25">
      <c r="B9128" s="2" t="s">
        <v>9345</v>
      </c>
      <c r="C9128" s="4">
        <v>1149.2124000000001</v>
      </c>
    </row>
    <row r="9129" spans="2:3" x14ac:dyDescent="0.25">
      <c r="B9129" s="2" t="s">
        <v>9346</v>
      </c>
      <c r="C9129" s="4">
        <v>1149.0072</v>
      </c>
    </row>
    <row r="9130" spans="2:3" x14ac:dyDescent="0.25">
      <c r="B9130" s="2" t="s">
        <v>9347</v>
      </c>
      <c r="C9130" s="4">
        <v>1147.2298999999998</v>
      </c>
    </row>
    <row r="9131" spans="2:3" x14ac:dyDescent="0.25">
      <c r="B9131" s="2" t="s">
        <v>9348</v>
      </c>
      <c r="C9131" s="4">
        <v>1146.8769</v>
      </c>
    </row>
    <row r="9132" spans="2:3" x14ac:dyDescent="0.25">
      <c r="B9132" s="2" t="s">
        <v>9349</v>
      </c>
      <c r="C9132" s="4">
        <v>1146.4238</v>
      </c>
    </row>
    <row r="9133" spans="2:3" x14ac:dyDescent="0.25">
      <c r="B9133" s="2" t="s">
        <v>9350</v>
      </c>
      <c r="C9133" s="4">
        <v>1146.0004999999999</v>
      </c>
    </row>
    <row r="9134" spans="2:3" x14ac:dyDescent="0.25">
      <c r="B9134" s="2" t="s">
        <v>9351</v>
      </c>
      <c r="C9134" s="4">
        <v>1145.915</v>
      </c>
    </row>
    <row r="9135" spans="2:3" x14ac:dyDescent="0.25">
      <c r="B9135" s="2" t="s">
        <v>9352</v>
      </c>
      <c r="C9135" s="4">
        <v>1145.5352</v>
      </c>
    </row>
    <row r="9136" spans="2:3" x14ac:dyDescent="0.25">
      <c r="B9136" s="2" t="s">
        <v>9353</v>
      </c>
      <c r="C9136" s="4">
        <v>1145.5245</v>
      </c>
    </row>
    <row r="9137" spans="2:3" x14ac:dyDescent="0.25">
      <c r="B9137" s="2" t="s">
        <v>9354</v>
      </c>
      <c r="C9137" s="4">
        <v>1144.6678999999999</v>
      </c>
    </row>
    <row r="9138" spans="2:3" x14ac:dyDescent="0.25">
      <c r="B9138" s="2" t="s">
        <v>9355</v>
      </c>
      <c r="C9138" s="4">
        <v>1144.4213</v>
      </c>
    </row>
    <row r="9139" spans="2:3" x14ac:dyDescent="0.25">
      <c r="B9139" s="2" t="s">
        <v>1532</v>
      </c>
      <c r="C9139" s="4">
        <v>1143.8076000000001</v>
      </c>
    </row>
    <row r="9140" spans="2:3" x14ac:dyDescent="0.25">
      <c r="B9140" s="2" t="s">
        <v>9356</v>
      </c>
      <c r="C9140" s="4">
        <v>1143.3759</v>
      </c>
    </row>
    <row r="9141" spans="2:3" x14ac:dyDescent="0.25">
      <c r="B9141" s="2" t="s">
        <v>9357</v>
      </c>
      <c r="C9141" s="4">
        <v>1142.5064</v>
      </c>
    </row>
    <row r="9142" spans="2:3" x14ac:dyDescent="0.25">
      <c r="B9142" s="2" t="s">
        <v>9358</v>
      </c>
      <c r="C9142" s="4">
        <v>1142.1161</v>
      </c>
    </row>
    <row r="9143" spans="2:3" x14ac:dyDescent="0.25">
      <c r="B9143" s="2" t="s">
        <v>9359</v>
      </c>
      <c r="C9143" s="4">
        <v>1141.9853000000001</v>
      </c>
    </row>
    <row r="9144" spans="2:3" x14ac:dyDescent="0.25">
      <c r="B9144" s="2" t="s">
        <v>9360</v>
      </c>
      <c r="C9144" s="4">
        <v>1139.2308</v>
      </c>
    </row>
    <row r="9145" spans="2:3" x14ac:dyDescent="0.25">
      <c r="B9145" s="2" t="s">
        <v>9361</v>
      </c>
      <c r="C9145" s="4">
        <v>1138.8562999999999</v>
      </c>
    </row>
    <row r="9146" spans="2:3" x14ac:dyDescent="0.25">
      <c r="B9146" s="2" t="s">
        <v>9362</v>
      </c>
      <c r="C9146" s="4">
        <v>1138.7936000000002</v>
      </c>
    </row>
    <row r="9147" spans="2:3" x14ac:dyDescent="0.25">
      <c r="B9147" s="2" t="s">
        <v>9363</v>
      </c>
      <c r="C9147" s="4">
        <v>1138.7900999999999</v>
      </c>
    </row>
    <row r="9148" spans="2:3" x14ac:dyDescent="0.25">
      <c r="B9148" s="2" t="s">
        <v>9364</v>
      </c>
      <c r="C9148" s="4">
        <v>1138.4465000000002</v>
      </c>
    </row>
    <row r="9149" spans="2:3" x14ac:dyDescent="0.25">
      <c r="B9149" s="2" t="s">
        <v>9365</v>
      </c>
      <c r="C9149" s="4">
        <v>1138.4354000000001</v>
      </c>
    </row>
    <row r="9150" spans="2:3" x14ac:dyDescent="0.25">
      <c r="B9150" s="2" t="s">
        <v>9366</v>
      </c>
      <c r="C9150" s="4">
        <v>1138.0600999999999</v>
      </c>
    </row>
    <row r="9151" spans="2:3" x14ac:dyDescent="0.25">
      <c r="B9151" s="2" t="s">
        <v>9367</v>
      </c>
      <c r="C9151" s="4">
        <v>1137.9294</v>
      </c>
    </row>
    <row r="9152" spans="2:3" x14ac:dyDescent="0.25">
      <c r="B9152" s="2" t="s">
        <v>9368</v>
      </c>
      <c r="C9152" s="4">
        <v>1137.3349000000001</v>
      </c>
    </row>
    <row r="9153" spans="2:3" x14ac:dyDescent="0.25">
      <c r="B9153" s="2" t="s">
        <v>9369</v>
      </c>
      <c r="C9153" s="4">
        <v>1137.2286999999999</v>
      </c>
    </row>
    <row r="9154" spans="2:3" x14ac:dyDescent="0.25">
      <c r="B9154" s="2" t="s">
        <v>9370</v>
      </c>
      <c r="C9154" s="4">
        <v>1132.2939999999999</v>
      </c>
    </row>
    <row r="9155" spans="2:3" x14ac:dyDescent="0.25">
      <c r="B9155" s="2" t="s">
        <v>9371</v>
      </c>
      <c r="C9155" s="4">
        <v>1130.1548</v>
      </c>
    </row>
    <row r="9156" spans="2:3" x14ac:dyDescent="0.25">
      <c r="B9156" s="2" t="s">
        <v>9372</v>
      </c>
      <c r="C9156" s="4">
        <v>1130.0767999999998</v>
      </c>
    </row>
    <row r="9157" spans="2:3" x14ac:dyDescent="0.25">
      <c r="B9157" s="2" t="s">
        <v>9373</v>
      </c>
      <c r="C9157" s="4">
        <v>1128.8959</v>
      </c>
    </row>
    <row r="9158" spans="2:3" x14ac:dyDescent="0.25">
      <c r="B9158" s="2" t="s">
        <v>9374</v>
      </c>
      <c r="C9158" s="4">
        <v>1127.7372</v>
      </c>
    </row>
    <row r="9159" spans="2:3" x14ac:dyDescent="0.25">
      <c r="B9159" s="2" t="s">
        <v>9375</v>
      </c>
      <c r="C9159" s="4">
        <v>1127.4637</v>
      </c>
    </row>
    <row r="9160" spans="2:3" x14ac:dyDescent="0.25">
      <c r="B9160" s="2" t="s">
        <v>9376</v>
      </c>
      <c r="C9160" s="4">
        <v>1126.6768000000002</v>
      </c>
    </row>
    <row r="9161" spans="2:3" x14ac:dyDescent="0.25">
      <c r="B9161" s="2" t="s">
        <v>9377</v>
      </c>
      <c r="C9161" s="4">
        <v>1125.1621</v>
      </c>
    </row>
    <row r="9162" spans="2:3" x14ac:dyDescent="0.25">
      <c r="B9162" s="2" t="s">
        <v>9378</v>
      </c>
      <c r="C9162" s="4">
        <v>1125.1015</v>
      </c>
    </row>
    <row r="9163" spans="2:3" x14ac:dyDescent="0.25">
      <c r="B9163" s="2" t="s">
        <v>9379</v>
      </c>
      <c r="C9163" s="4">
        <v>1125.0965999999999</v>
      </c>
    </row>
    <row r="9164" spans="2:3" x14ac:dyDescent="0.25">
      <c r="B9164" s="2" t="s">
        <v>9380</v>
      </c>
      <c r="C9164" s="4">
        <v>1124.953</v>
      </c>
    </row>
    <row r="9165" spans="2:3" x14ac:dyDescent="0.25">
      <c r="B9165" s="2" t="s">
        <v>9381</v>
      </c>
      <c r="C9165" s="4">
        <v>1124.6279999999999</v>
      </c>
    </row>
    <row r="9166" spans="2:3" x14ac:dyDescent="0.25">
      <c r="B9166" s="2" t="s">
        <v>9382</v>
      </c>
      <c r="C9166" s="4">
        <v>1124.0940000000001</v>
      </c>
    </row>
    <row r="9167" spans="2:3" x14ac:dyDescent="0.25">
      <c r="B9167" s="2" t="s">
        <v>9383</v>
      </c>
      <c r="C9167" s="4">
        <v>1123.4684</v>
      </c>
    </row>
    <row r="9168" spans="2:3" x14ac:dyDescent="0.25">
      <c r="B9168" s="2" t="s">
        <v>9384</v>
      </c>
      <c r="C9168" s="4">
        <v>1123.0872999999999</v>
      </c>
    </row>
    <row r="9169" spans="2:3" x14ac:dyDescent="0.25">
      <c r="B9169" s="2" t="s">
        <v>9385</v>
      </c>
      <c r="C9169" s="4">
        <v>1122.1956999999998</v>
      </c>
    </row>
    <row r="9170" spans="2:3" x14ac:dyDescent="0.25">
      <c r="B9170" s="2" t="s">
        <v>9386</v>
      </c>
      <c r="C9170" s="4">
        <v>1122.0320999999999</v>
      </c>
    </row>
    <row r="9171" spans="2:3" x14ac:dyDescent="0.25">
      <c r="B9171" s="2" t="s">
        <v>9387</v>
      </c>
      <c r="C9171" s="4">
        <v>1122.0076999999999</v>
      </c>
    </row>
    <row r="9172" spans="2:3" x14ac:dyDescent="0.25">
      <c r="B9172" s="2" t="s">
        <v>9388</v>
      </c>
      <c r="C9172" s="4">
        <v>1120.1858999999999</v>
      </c>
    </row>
    <row r="9173" spans="2:3" x14ac:dyDescent="0.25">
      <c r="B9173" s="2" t="s">
        <v>9389</v>
      </c>
      <c r="C9173" s="4">
        <v>1119.3679</v>
      </c>
    </row>
    <row r="9174" spans="2:3" x14ac:dyDescent="0.25">
      <c r="B9174" s="2" t="s">
        <v>9390</v>
      </c>
      <c r="C9174" s="4">
        <v>1118.9119999999998</v>
      </c>
    </row>
    <row r="9175" spans="2:3" x14ac:dyDescent="0.25">
      <c r="B9175" s="2" t="s">
        <v>9391</v>
      </c>
      <c r="C9175" s="4">
        <v>1118.1210000000001</v>
      </c>
    </row>
    <row r="9176" spans="2:3" x14ac:dyDescent="0.25">
      <c r="B9176" s="2" t="s">
        <v>9392</v>
      </c>
      <c r="C9176" s="4">
        <v>1117.7148999999999</v>
      </c>
    </row>
    <row r="9177" spans="2:3" x14ac:dyDescent="0.25">
      <c r="B9177" s="2" t="s">
        <v>9393</v>
      </c>
      <c r="C9177" s="4">
        <v>1117.6925000000001</v>
      </c>
    </row>
    <row r="9178" spans="2:3" x14ac:dyDescent="0.25">
      <c r="B9178" s="2" t="s">
        <v>9394</v>
      </c>
      <c r="C9178" s="4">
        <v>1116.6184000000001</v>
      </c>
    </row>
    <row r="9179" spans="2:3" x14ac:dyDescent="0.25">
      <c r="B9179" s="2" t="s">
        <v>9395</v>
      </c>
      <c r="C9179" s="4">
        <v>1115.9366999999997</v>
      </c>
    </row>
    <row r="9180" spans="2:3" x14ac:dyDescent="0.25">
      <c r="B9180" s="2" t="s">
        <v>9396</v>
      </c>
      <c r="C9180" s="4">
        <v>1115.9123</v>
      </c>
    </row>
    <row r="9181" spans="2:3" x14ac:dyDescent="0.25">
      <c r="B9181" s="2" t="s">
        <v>9397</v>
      </c>
      <c r="C9181" s="4">
        <v>1115.7184999999999</v>
      </c>
    </row>
    <row r="9182" spans="2:3" x14ac:dyDescent="0.25">
      <c r="B9182" s="2" t="s">
        <v>9398</v>
      </c>
      <c r="C9182" s="4">
        <v>1115.1266000000001</v>
      </c>
    </row>
    <row r="9183" spans="2:3" x14ac:dyDescent="0.25">
      <c r="B9183" s="2" t="s">
        <v>9399</v>
      </c>
      <c r="C9183" s="4">
        <v>1114.2023999999999</v>
      </c>
    </row>
    <row r="9184" spans="2:3" x14ac:dyDescent="0.25">
      <c r="B9184" s="2" t="s">
        <v>9400</v>
      </c>
      <c r="C9184" s="4">
        <v>1113.7895000000001</v>
      </c>
    </row>
    <row r="9185" spans="2:3" x14ac:dyDescent="0.25">
      <c r="B9185" s="2" t="s">
        <v>9401</v>
      </c>
      <c r="C9185" s="4">
        <v>1112.6771000000001</v>
      </c>
    </row>
    <row r="9186" spans="2:3" x14ac:dyDescent="0.25">
      <c r="B9186" s="2" t="s">
        <v>9402</v>
      </c>
      <c r="C9186" s="4">
        <v>1112.2103</v>
      </c>
    </row>
    <row r="9187" spans="2:3" x14ac:dyDescent="0.25">
      <c r="B9187" s="2" t="s">
        <v>9403</v>
      </c>
      <c r="C9187" s="4">
        <v>1112.0833000000002</v>
      </c>
    </row>
    <row r="9188" spans="2:3" x14ac:dyDescent="0.25">
      <c r="B9188" s="2" t="s">
        <v>9404</v>
      </c>
      <c r="C9188" s="4">
        <v>1111.7134999999998</v>
      </c>
    </row>
    <row r="9189" spans="2:3" x14ac:dyDescent="0.25">
      <c r="B9189" s="2" t="s">
        <v>9405</v>
      </c>
      <c r="C9189" s="4">
        <v>1111.5070000000001</v>
      </c>
    </row>
    <row r="9190" spans="2:3" x14ac:dyDescent="0.25">
      <c r="B9190" s="2" t="s">
        <v>9406</v>
      </c>
      <c r="C9190" s="4">
        <v>1111.4476999999999</v>
      </c>
    </row>
    <row r="9191" spans="2:3" x14ac:dyDescent="0.25">
      <c r="B9191" s="2" t="s">
        <v>9407</v>
      </c>
      <c r="C9191" s="4">
        <v>1108.7198000000001</v>
      </c>
    </row>
    <row r="9192" spans="2:3" x14ac:dyDescent="0.25">
      <c r="B9192" s="2" t="s">
        <v>9408</v>
      </c>
      <c r="C9192" s="4">
        <v>1108.0526999999997</v>
      </c>
    </row>
    <row r="9193" spans="2:3" x14ac:dyDescent="0.25">
      <c r="B9193" s="2" t="s">
        <v>9409</v>
      </c>
      <c r="C9193" s="4">
        <v>1107.1126999999999</v>
      </c>
    </row>
    <row r="9194" spans="2:3" x14ac:dyDescent="0.25">
      <c r="B9194" s="2" t="s">
        <v>9410</v>
      </c>
      <c r="C9194" s="4">
        <v>1106.7557000000002</v>
      </c>
    </row>
    <row r="9195" spans="2:3" x14ac:dyDescent="0.25">
      <c r="B9195" s="2" t="s">
        <v>9411</v>
      </c>
      <c r="C9195" s="4">
        <v>1105.3031000000001</v>
      </c>
    </row>
    <row r="9196" spans="2:3" x14ac:dyDescent="0.25">
      <c r="B9196" s="2" t="s">
        <v>9412</v>
      </c>
      <c r="C9196" s="4">
        <v>1105.2565000000002</v>
      </c>
    </row>
    <row r="9197" spans="2:3" x14ac:dyDescent="0.25">
      <c r="B9197" s="2" t="s">
        <v>9413</v>
      </c>
      <c r="C9197" s="4">
        <v>1104.9061999999999</v>
      </c>
    </row>
    <row r="9198" spans="2:3" x14ac:dyDescent="0.25">
      <c r="B9198" s="2" t="s">
        <v>9414</v>
      </c>
      <c r="C9198" s="4">
        <v>1104.2618</v>
      </c>
    </row>
    <row r="9199" spans="2:3" x14ac:dyDescent="0.25">
      <c r="B9199" s="2" t="s">
        <v>9415</v>
      </c>
      <c r="C9199" s="4">
        <v>1102.6200000000001</v>
      </c>
    </row>
    <row r="9200" spans="2:3" x14ac:dyDescent="0.25">
      <c r="B9200" s="2" t="s">
        <v>9416</v>
      </c>
      <c r="C9200" s="4">
        <v>1102.5886</v>
      </c>
    </row>
    <row r="9201" spans="2:3" x14ac:dyDescent="0.25">
      <c r="B9201" s="2" t="s">
        <v>9417</v>
      </c>
      <c r="C9201" s="4">
        <v>1102.5651</v>
      </c>
    </row>
    <row r="9202" spans="2:3" x14ac:dyDescent="0.25">
      <c r="B9202" s="2" t="s">
        <v>9418</v>
      </c>
      <c r="C9202" s="4">
        <v>1101.6592000000001</v>
      </c>
    </row>
    <row r="9203" spans="2:3" x14ac:dyDescent="0.25">
      <c r="B9203" s="2" t="s">
        <v>9419</v>
      </c>
      <c r="C9203" s="4">
        <v>1101.3045999999997</v>
      </c>
    </row>
    <row r="9204" spans="2:3" x14ac:dyDescent="0.25">
      <c r="B9204" s="2" t="s">
        <v>9420</v>
      </c>
      <c r="C9204" s="4">
        <v>1101.2622999999999</v>
      </c>
    </row>
    <row r="9205" spans="2:3" x14ac:dyDescent="0.25">
      <c r="B9205" s="2" t="s">
        <v>9421</v>
      </c>
      <c r="C9205" s="4">
        <v>1100.9578000000001</v>
      </c>
    </row>
    <row r="9206" spans="2:3" x14ac:dyDescent="0.25">
      <c r="B9206" s="2" t="s">
        <v>9422</v>
      </c>
      <c r="C9206" s="4">
        <v>1100.0873999999999</v>
      </c>
    </row>
    <row r="9207" spans="2:3" x14ac:dyDescent="0.25">
      <c r="B9207" s="2" t="s">
        <v>9423</v>
      </c>
      <c r="C9207" s="4">
        <v>1099.3341</v>
      </c>
    </row>
    <row r="9208" spans="2:3" x14ac:dyDescent="0.25">
      <c r="B9208" s="2" t="s">
        <v>9424</v>
      </c>
      <c r="C9208" s="4">
        <v>1098.7701</v>
      </c>
    </row>
    <row r="9209" spans="2:3" x14ac:dyDescent="0.25">
      <c r="B9209" s="2" t="s">
        <v>9425</v>
      </c>
      <c r="C9209" s="4">
        <v>1098.1778999999999</v>
      </c>
    </row>
    <row r="9210" spans="2:3" x14ac:dyDescent="0.25">
      <c r="B9210" s="2" t="s">
        <v>9426</v>
      </c>
      <c r="C9210" s="4">
        <v>1098.0746999999999</v>
      </c>
    </row>
    <row r="9211" spans="2:3" x14ac:dyDescent="0.25">
      <c r="B9211" s="2" t="s">
        <v>9427</v>
      </c>
      <c r="C9211" s="4">
        <v>1097.5167000000001</v>
      </c>
    </row>
    <row r="9212" spans="2:3" x14ac:dyDescent="0.25">
      <c r="B9212" s="2" t="s">
        <v>9428</v>
      </c>
      <c r="C9212" s="4">
        <v>1096.2293000000002</v>
      </c>
    </row>
    <row r="9213" spans="2:3" x14ac:dyDescent="0.25">
      <c r="B9213" s="2" t="s">
        <v>9429</v>
      </c>
      <c r="C9213" s="4">
        <v>1093.0821999999998</v>
      </c>
    </row>
    <row r="9214" spans="2:3" x14ac:dyDescent="0.25">
      <c r="B9214" s="2" t="s">
        <v>9430</v>
      </c>
      <c r="C9214" s="4">
        <v>1092.3465000000001</v>
      </c>
    </row>
    <row r="9215" spans="2:3" x14ac:dyDescent="0.25">
      <c r="B9215" s="2" t="s">
        <v>9431</v>
      </c>
      <c r="C9215" s="4">
        <v>1091.9756</v>
      </c>
    </row>
    <row r="9216" spans="2:3" x14ac:dyDescent="0.25">
      <c r="B9216" s="2" t="s">
        <v>9432</v>
      </c>
      <c r="C9216" s="4">
        <v>1091.9572000000001</v>
      </c>
    </row>
    <row r="9217" spans="2:3" x14ac:dyDescent="0.25">
      <c r="B9217" s="2" t="s">
        <v>9433</v>
      </c>
      <c r="C9217" s="4">
        <v>1091.8554000000001</v>
      </c>
    </row>
    <row r="9218" spans="2:3" x14ac:dyDescent="0.25">
      <c r="B9218" s="2" t="s">
        <v>9434</v>
      </c>
      <c r="C9218" s="4">
        <v>1091.7809999999999</v>
      </c>
    </row>
    <row r="9219" spans="2:3" x14ac:dyDescent="0.25">
      <c r="B9219" s="2" t="s">
        <v>9435</v>
      </c>
      <c r="C9219" s="4">
        <v>1091.3881999999999</v>
      </c>
    </row>
    <row r="9220" spans="2:3" x14ac:dyDescent="0.25">
      <c r="B9220" s="2" t="s">
        <v>9436</v>
      </c>
      <c r="C9220" s="4">
        <v>1090.4709</v>
      </c>
    </row>
    <row r="9221" spans="2:3" x14ac:dyDescent="0.25">
      <c r="B9221" s="2" t="s">
        <v>9437</v>
      </c>
      <c r="C9221" s="4">
        <v>1090.4094</v>
      </c>
    </row>
    <row r="9222" spans="2:3" x14ac:dyDescent="0.25">
      <c r="B9222" s="2" t="s">
        <v>9438</v>
      </c>
      <c r="C9222" s="4">
        <v>1090.3442</v>
      </c>
    </row>
    <row r="9223" spans="2:3" x14ac:dyDescent="0.25">
      <c r="B9223" s="2" t="s">
        <v>9439</v>
      </c>
      <c r="C9223" s="4">
        <v>1090.0192</v>
      </c>
    </row>
    <row r="9224" spans="2:3" x14ac:dyDescent="0.25">
      <c r="B9224" s="2" t="s">
        <v>9440</v>
      </c>
      <c r="C9224" s="4">
        <v>1088.7763</v>
      </c>
    </row>
    <row r="9225" spans="2:3" x14ac:dyDescent="0.25">
      <c r="B9225" s="2" t="s">
        <v>9441</v>
      </c>
      <c r="C9225" s="4">
        <v>1087.1519999999998</v>
      </c>
    </row>
    <row r="9226" spans="2:3" x14ac:dyDescent="0.25">
      <c r="B9226" s="2" t="s">
        <v>9442</v>
      </c>
      <c r="C9226" s="4">
        <v>1086.4639</v>
      </c>
    </row>
    <row r="9227" spans="2:3" x14ac:dyDescent="0.25">
      <c r="B9227" s="2" t="s">
        <v>9443</v>
      </c>
      <c r="C9227" s="4">
        <v>1086.4212</v>
      </c>
    </row>
    <row r="9228" spans="2:3" x14ac:dyDescent="0.25">
      <c r="B9228" s="2" t="s">
        <v>9444</v>
      </c>
      <c r="C9228" s="4">
        <v>1085.1084000000001</v>
      </c>
    </row>
    <row r="9229" spans="2:3" x14ac:dyDescent="0.25">
      <c r="B9229" s="2" t="s">
        <v>9445</v>
      </c>
      <c r="C9229" s="4">
        <v>1085.0810000000001</v>
      </c>
    </row>
    <row r="9230" spans="2:3" x14ac:dyDescent="0.25">
      <c r="B9230" s="2" t="s">
        <v>9446</v>
      </c>
      <c r="C9230" s="4">
        <v>1084.5426000000002</v>
      </c>
    </row>
    <row r="9231" spans="2:3" x14ac:dyDescent="0.25">
      <c r="B9231" s="2" t="s">
        <v>9447</v>
      </c>
      <c r="C9231" s="4">
        <v>1082.9754</v>
      </c>
    </row>
    <row r="9232" spans="2:3" x14ac:dyDescent="0.25">
      <c r="B9232" s="2" t="s">
        <v>9448</v>
      </c>
      <c r="C9232" s="4">
        <v>1082.5516</v>
      </c>
    </row>
    <row r="9233" spans="2:3" x14ac:dyDescent="0.25">
      <c r="B9233" s="2" t="s">
        <v>9449</v>
      </c>
      <c r="C9233" s="4">
        <v>1081.1163000000001</v>
      </c>
    </row>
    <row r="9234" spans="2:3" x14ac:dyDescent="0.25">
      <c r="B9234" s="2" t="s">
        <v>9450</v>
      </c>
      <c r="C9234" s="4">
        <v>1080.7240999999999</v>
      </c>
    </row>
    <row r="9235" spans="2:3" x14ac:dyDescent="0.25">
      <c r="B9235" s="2" t="s">
        <v>9451</v>
      </c>
      <c r="C9235" s="4">
        <v>1080.0539999999999</v>
      </c>
    </row>
    <row r="9236" spans="2:3" x14ac:dyDescent="0.25">
      <c r="B9236" s="2" t="s">
        <v>9452</v>
      </c>
      <c r="C9236" s="4">
        <v>1079.5916999999999</v>
      </c>
    </row>
    <row r="9237" spans="2:3" x14ac:dyDescent="0.25">
      <c r="B9237" s="2" t="s">
        <v>9453</v>
      </c>
      <c r="C9237" s="4">
        <v>1079.4386</v>
      </c>
    </row>
    <row r="9238" spans="2:3" x14ac:dyDescent="0.25">
      <c r="B9238" s="2" t="s">
        <v>9454</v>
      </c>
      <c r="C9238" s="4">
        <v>1078.74</v>
      </c>
    </row>
    <row r="9239" spans="2:3" x14ac:dyDescent="0.25">
      <c r="B9239" s="2" t="s">
        <v>9455</v>
      </c>
      <c r="C9239" s="4">
        <v>1078.598</v>
      </c>
    </row>
    <row r="9240" spans="2:3" x14ac:dyDescent="0.25">
      <c r="B9240" s="2" t="s">
        <v>9456</v>
      </c>
      <c r="C9240" s="4">
        <v>1077.4059999999999</v>
      </c>
    </row>
    <row r="9241" spans="2:3" x14ac:dyDescent="0.25">
      <c r="B9241" s="2" t="s">
        <v>9457</v>
      </c>
      <c r="C9241" s="4">
        <v>1077.4009000000001</v>
      </c>
    </row>
    <row r="9242" spans="2:3" x14ac:dyDescent="0.25">
      <c r="B9242" s="2" t="s">
        <v>9458</v>
      </c>
      <c r="C9242" s="4">
        <v>1077.2954999999999</v>
      </c>
    </row>
    <row r="9243" spans="2:3" x14ac:dyDescent="0.25">
      <c r="B9243" s="2" t="s">
        <v>9459</v>
      </c>
      <c r="C9243" s="4">
        <v>1076.6449</v>
      </c>
    </row>
    <row r="9244" spans="2:3" x14ac:dyDescent="0.25">
      <c r="B9244" s="2" t="s">
        <v>9460</v>
      </c>
      <c r="C9244" s="4">
        <v>1074.4829</v>
      </c>
    </row>
    <row r="9245" spans="2:3" x14ac:dyDescent="0.25">
      <c r="B9245" s="2" t="s">
        <v>9461</v>
      </c>
      <c r="C9245" s="4">
        <v>1073.7161000000001</v>
      </c>
    </row>
    <row r="9246" spans="2:3" x14ac:dyDescent="0.25">
      <c r="B9246" s="2" t="s">
        <v>9462</v>
      </c>
      <c r="C9246" s="4">
        <v>1072.6982</v>
      </c>
    </row>
    <row r="9247" spans="2:3" x14ac:dyDescent="0.25">
      <c r="B9247" s="2" t="s">
        <v>9463</v>
      </c>
      <c r="C9247" s="4">
        <v>1071.462</v>
      </c>
    </row>
    <row r="9248" spans="2:3" x14ac:dyDescent="0.25">
      <c r="B9248" s="2" t="s">
        <v>9464</v>
      </c>
      <c r="C9248" s="4">
        <v>1070.8396</v>
      </c>
    </row>
    <row r="9249" spans="2:3" x14ac:dyDescent="0.25">
      <c r="B9249" s="2" t="s">
        <v>9465</v>
      </c>
      <c r="C9249" s="4">
        <v>1070.1097</v>
      </c>
    </row>
    <row r="9250" spans="2:3" x14ac:dyDescent="0.25">
      <c r="B9250" s="2" t="s">
        <v>9466</v>
      </c>
      <c r="C9250" s="4">
        <v>1069.5769</v>
      </c>
    </row>
    <row r="9251" spans="2:3" x14ac:dyDescent="0.25">
      <c r="B9251" s="2" t="s">
        <v>9467</v>
      </c>
      <c r="C9251" s="4">
        <v>1068.8717000000001</v>
      </c>
    </row>
    <row r="9252" spans="2:3" x14ac:dyDescent="0.25">
      <c r="B9252" s="2" t="s">
        <v>9468</v>
      </c>
      <c r="C9252" s="4">
        <v>1067.3782000000001</v>
      </c>
    </row>
    <row r="9253" spans="2:3" x14ac:dyDescent="0.25">
      <c r="B9253" s="2" t="s">
        <v>9469</v>
      </c>
      <c r="C9253" s="4">
        <v>1066.5605</v>
      </c>
    </row>
    <row r="9254" spans="2:3" x14ac:dyDescent="0.25">
      <c r="B9254" s="2" t="s">
        <v>9470</v>
      </c>
      <c r="C9254" s="4">
        <v>1066.1997000000001</v>
      </c>
    </row>
    <row r="9255" spans="2:3" x14ac:dyDescent="0.25">
      <c r="B9255" s="2" t="s">
        <v>9471</v>
      </c>
      <c r="C9255" s="4">
        <v>1066.1190000000001</v>
      </c>
    </row>
    <row r="9256" spans="2:3" x14ac:dyDescent="0.25">
      <c r="B9256" s="2" t="s">
        <v>9472</v>
      </c>
      <c r="C9256" s="4">
        <v>1064.2889</v>
      </c>
    </row>
    <row r="9257" spans="2:3" x14ac:dyDescent="0.25">
      <c r="B9257" s="2" t="s">
        <v>9473</v>
      </c>
      <c r="C9257" s="4">
        <v>1063.9272000000001</v>
      </c>
    </row>
    <row r="9258" spans="2:3" x14ac:dyDescent="0.25">
      <c r="B9258" s="2" t="s">
        <v>9474</v>
      </c>
      <c r="C9258" s="4">
        <v>1063.1834999999999</v>
      </c>
    </row>
    <row r="9259" spans="2:3" x14ac:dyDescent="0.25">
      <c r="B9259" s="2" t="s">
        <v>9475</v>
      </c>
      <c r="C9259" s="4">
        <v>1062.4142999999999</v>
      </c>
    </row>
    <row r="9260" spans="2:3" x14ac:dyDescent="0.25">
      <c r="B9260" s="2" t="s">
        <v>9476</v>
      </c>
      <c r="C9260" s="4">
        <v>1062.4142999999999</v>
      </c>
    </row>
    <row r="9261" spans="2:3" x14ac:dyDescent="0.25">
      <c r="B9261" s="2" t="s">
        <v>9477</v>
      </c>
      <c r="C9261" s="4">
        <v>1061.5504000000001</v>
      </c>
    </row>
    <row r="9262" spans="2:3" x14ac:dyDescent="0.25">
      <c r="B9262" s="2" t="s">
        <v>9478</v>
      </c>
      <c r="C9262" s="4">
        <v>1060.761</v>
      </c>
    </row>
    <row r="9263" spans="2:3" x14ac:dyDescent="0.25">
      <c r="B9263" s="2" t="s">
        <v>9479</v>
      </c>
      <c r="C9263" s="4">
        <v>1060.5416</v>
      </c>
    </row>
    <row r="9264" spans="2:3" x14ac:dyDescent="0.25">
      <c r="B9264" s="2" t="s">
        <v>9480</v>
      </c>
      <c r="C9264" s="4">
        <v>1060.4898000000001</v>
      </c>
    </row>
    <row r="9265" spans="2:3" x14ac:dyDescent="0.25">
      <c r="B9265" s="2" t="s">
        <v>9481</v>
      </c>
      <c r="C9265" s="4">
        <v>1060.1143</v>
      </c>
    </row>
    <row r="9266" spans="2:3" x14ac:dyDescent="0.25">
      <c r="B9266" s="2" t="s">
        <v>9482</v>
      </c>
      <c r="C9266" s="4">
        <v>1060.0125</v>
      </c>
    </row>
    <row r="9267" spans="2:3" x14ac:dyDescent="0.25">
      <c r="B9267" s="2" t="s">
        <v>9483</v>
      </c>
      <c r="C9267" s="4">
        <v>1059.5639999999999</v>
      </c>
    </row>
    <row r="9268" spans="2:3" x14ac:dyDescent="0.25">
      <c r="B9268" s="2" t="s">
        <v>9484</v>
      </c>
      <c r="C9268" s="4">
        <v>1059.2967000000001</v>
      </c>
    </row>
    <row r="9269" spans="2:3" x14ac:dyDescent="0.25">
      <c r="B9269" s="2" t="s">
        <v>9485</v>
      </c>
      <c r="C9269" s="4">
        <v>1059.2139999999999</v>
      </c>
    </row>
    <row r="9270" spans="2:3" x14ac:dyDescent="0.25">
      <c r="B9270" s="2" t="s">
        <v>9486</v>
      </c>
      <c r="C9270" s="4">
        <v>1058.4159999999999</v>
      </c>
    </row>
    <row r="9271" spans="2:3" x14ac:dyDescent="0.25">
      <c r="B9271" s="2" t="s">
        <v>9487</v>
      </c>
      <c r="C9271" s="4">
        <v>1058.2257999999999</v>
      </c>
    </row>
    <row r="9272" spans="2:3" x14ac:dyDescent="0.25">
      <c r="B9272" s="2" t="s">
        <v>9488</v>
      </c>
      <c r="C9272" s="4">
        <v>1058.0340000000001</v>
      </c>
    </row>
    <row r="9273" spans="2:3" x14ac:dyDescent="0.25">
      <c r="B9273" s="2" t="s">
        <v>9489</v>
      </c>
      <c r="C9273" s="4">
        <v>1057.5138999999999</v>
      </c>
    </row>
    <row r="9274" spans="2:3" x14ac:dyDescent="0.25">
      <c r="B9274" s="2" t="s">
        <v>9490</v>
      </c>
      <c r="C9274" s="4">
        <v>1056.4504999999999</v>
      </c>
    </row>
    <row r="9275" spans="2:3" x14ac:dyDescent="0.25">
      <c r="B9275" s="2" t="s">
        <v>9491</v>
      </c>
      <c r="C9275" s="4">
        <v>1056.3974000000001</v>
      </c>
    </row>
    <row r="9276" spans="2:3" x14ac:dyDescent="0.25">
      <c r="B9276" s="2" t="s">
        <v>9492</v>
      </c>
      <c r="C9276" s="4">
        <v>1055.4580000000001</v>
      </c>
    </row>
    <row r="9277" spans="2:3" x14ac:dyDescent="0.25">
      <c r="B9277" s="2" t="s">
        <v>9493</v>
      </c>
      <c r="C9277" s="4">
        <v>1055.0889</v>
      </c>
    </row>
    <row r="9278" spans="2:3" x14ac:dyDescent="0.25">
      <c r="B9278" s="2" t="s">
        <v>9494</v>
      </c>
      <c r="C9278" s="4">
        <v>1054.9934000000001</v>
      </c>
    </row>
    <row r="9279" spans="2:3" x14ac:dyDescent="0.25">
      <c r="B9279" s="2" t="s">
        <v>9495</v>
      </c>
      <c r="C9279" s="4">
        <v>1054.3705</v>
      </c>
    </row>
    <row r="9280" spans="2:3" x14ac:dyDescent="0.25">
      <c r="B9280" s="2" t="s">
        <v>9496</v>
      </c>
      <c r="C9280" s="4">
        <v>1054.3583000000001</v>
      </c>
    </row>
    <row r="9281" spans="2:3" x14ac:dyDescent="0.25">
      <c r="B9281" s="2" t="s">
        <v>9497</v>
      </c>
      <c r="C9281" s="4">
        <v>1054.2945</v>
      </c>
    </row>
    <row r="9282" spans="2:3" x14ac:dyDescent="0.25">
      <c r="B9282" s="2" t="s">
        <v>9498</v>
      </c>
      <c r="C9282" s="4">
        <v>1053.8261</v>
      </c>
    </row>
    <row r="9283" spans="2:3" x14ac:dyDescent="0.25">
      <c r="B9283" s="2" t="s">
        <v>9499</v>
      </c>
      <c r="C9283" s="4">
        <v>1053.7312000000002</v>
      </c>
    </row>
    <row r="9284" spans="2:3" x14ac:dyDescent="0.25">
      <c r="B9284" s="2" t="s">
        <v>9500</v>
      </c>
      <c r="C9284" s="4">
        <v>1053.6442</v>
      </c>
    </row>
    <row r="9285" spans="2:3" x14ac:dyDescent="0.25">
      <c r="B9285" s="2" t="s">
        <v>9501</v>
      </c>
      <c r="C9285" s="4">
        <v>1051.2713000000001</v>
      </c>
    </row>
    <row r="9286" spans="2:3" x14ac:dyDescent="0.25">
      <c r="B9286" s="2" t="s">
        <v>9502</v>
      </c>
      <c r="C9286" s="4">
        <v>1049.2039</v>
      </c>
    </row>
    <row r="9287" spans="2:3" x14ac:dyDescent="0.25">
      <c r="B9287" s="2" t="s">
        <v>9503</v>
      </c>
      <c r="C9287" s="4">
        <v>1049.1692</v>
      </c>
    </row>
    <row r="9288" spans="2:3" x14ac:dyDescent="0.25">
      <c r="B9288" s="2" t="s">
        <v>9504</v>
      </c>
      <c r="C9288" s="4">
        <v>1048.9611</v>
      </c>
    </row>
    <row r="9289" spans="2:3" x14ac:dyDescent="0.25">
      <c r="B9289" s="2" t="s">
        <v>9505</v>
      </c>
      <c r="C9289" s="4">
        <v>1047.7610999999999</v>
      </c>
    </row>
    <row r="9290" spans="2:3" x14ac:dyDescent="0.25">
      <c r="B9290" s="2" t="s">
        <v>9506</v>
      </c>
      <c r="C9290" s="4">
        <v>1047.4131</v>
      </c>
    </row>
    <row r="9291" spans="2:3" x14ac:dyDescent="0.25">
      <c r="B9291" s="2" t="s">
        <v>9507</v>
      </c>
      <c r="C9291" s="4">
        <v>1046.7392</v>
      </c>
    </row>
    <row r="9292" spans="2:3" x14ac:dyDescent="0.25">
      <c r="B9292" s="2" t="s">
        <v>9508</v>
      </c>
      <c r="C9292" s="4">
        <v>1043.664</v>
      </c>
    </row>
    <row r="9293" spans="2:3" x14ac:dyDescent="0.25">
      <c r="B9293" s="2" t="s">
        <v>9509</v>
      </c>
      <c r="C9293" s="4">
        <v>1043.0087000000001</v>
      </c>
    </row>
    <row r="9294" spans="2:3" x14ac:dyDescent="0.25">
      <c r="B9294" s="2" t="s">
        <v>9510</v>
      </c>
      <c r="C9294" s="4">
        <v>1043.0087000000001</v>
      </c>
    </row>
    <row r="9295" spans="2:3" x14ac:dyDescent="0.25">
      <c r="B9295" s="2" t="s">
        <v>9511</v>
      </c>
      <c r="C9295" s="4">
        <v>1042.8588999999999</v>
      </c>
    </row>
    <row r="9296" spans="2:3" x14ac:dyDescent="0.25">
      <c r="B9296" s="2" t="s">
        <v>9512</v>
      </c>
      <c r="C9296" s="4">
        <v>1042.8268</v>
      </c>
    </row>
    <row r="9297" spans="2:3" x14ac:dyDescent="0.25">
      <c r="B9297" s="2" t="s">
        <v>9513</v>
      </c>
      <c r="C9297" s="4">
        <v>1042.6585</v>
      </c>
    </row>
    <row r="9298" spans="2:3" x14ac:dyDescent="0.25">
      <c r="B9298" s="2" t="s">
        <v>9514</v>
      </c>
      <c r="C9298" s="4">
        <v>1041.6201000000001</v>
      </c>
    </row>
    <row r="9299" spans="2:3" x14ac:dyDescent="0.25">
      <c r="B9299" s="2" t="s">
        <v>9515</v>
      </c>
      <c r="C9299" s="4">
        <v>1041.5323999999998</v>
      </c>
    </row>
    <row r="9300" spans="2:3" x14ac:dyDescent="0.25">
      <c r="B9300" s="2" t="s">
        <v>9516</v>
      </c>
      <c r="C9300" s="4">
        <v>1041.1376</v>
      </c>
    </row>
    <row r="9301" spans="2:3" x14ac:dyDescent="0.25">
      <c r="B9301" s="2" t="s">
        <v>9517</v>
      </c>
      <c r="C9301" s="4">
        <v>1040.8369</v>
      </c>
    </row>
    <row r="9302" spans="2:3" x14ac:dyDescent="0.25">
      <c r="B9302" s="2" t="s">
        <v>9518</v>
      </c>
      <c r="C9302" s="4">
        <v>1040.8182999999999</v>
      </c>
    </row>
    <row r="9303" spans="2:3" x14ac:dyDescent="0.25">
      <c r="B9303" s="2" t="s">
        <v>9519</v>
      </c>
      <c r="C9303" s="4">
        <v>1040.6738999999998</v>
      </c>
    </row>
    <row r="9304" spans="2:3" x14ac:dyDescent="0.25">
      <c r="B9304" s="2" t="s">
        <v>9520</v>
      </c>
      <c r="C9304" s="4">
        <v>1040.5638999999999</v>
      </c>
    </row>
    <row r="9305" spans="2:3" x14ac:dyDescent="0.25">
      <c r="B9305" s="2" t="s">
        <v>9521</v>
      </c>
      <c r="C9305" s="4">
        <v>1040.4678000000001</v>
      </c>
    </row>
    <row r="9306" spans="2:3" x14ac:dyDescent="0.25">
      <c r="B9306" s="2" t="s">
        <v>9522</v>
      </c>
      <c r="C9306" s="4">
        <v>1039.8565999999998</v>
      </c>
    </row>
    <row r="9307" spans="2:3" x14ac:dyDescent="0.25">
      <c r="B9307" s="2" t="s">
        <v>9523</v>
      </c>
      <c r="C9307" s="4">
        <v>1037.979</v>
      </c>
    </row>
    <row r="9308" spans="2:3" x14ac:dyDescent="0.25">
      <c r="B9308" s="2" t="s">
        <v>9524</v>
      </c>
      <c r="C9308" s="4">
        <v>1037.979</v>
      </c>
    </row>
    <row r="9309" spans="2:3" x14ac:dyDescent="0.25">
      <c r="B9309" s="2" t="s">
        <v>9525</v>
      </c>
      <c r="C9309" s="4">
        <v>1037.1965</v>
      </c>
    </row>
    <row r="9310" spans="2:3" x14ac:dyDescent="0.25">
      <c r="B9310" s="2" t="s">
        <v>9526</v>
      </c>
      <c r="C9310" s="4">
        <v>1037.0006000000001</v>
      </c>
    </row>
    <row r="9311" spans="2:3" x14ac:dyDescent="0.25">
      <c r="B9311" s="2" t="s">
        <v>9527</v>
      </c>
      <c r="C9311" s="4">
        <v>1035.4498000000001</v>
      </c>
    </row>
    <row r="9312" spans="2:3" x14ac:dyDescent="0.25">
      <c r="B9312" s="2" t="s">
        <v>9528</v>
      </c>
      <c r="C9312" s="4">
        <v>1034.9616000000001</v>
      </c>
    </row>
    <row r="9313" spans="2:3" x14ac:dyDescent="0.25">
      <c r="B9313" s="2" t="s">
        <v>9529</v>
      </c>
      <c r="C9313" s="4">
        <v>1033.5543</v>
      </c>
    </row>
    <row r="9314" spans="2:3" x14ac:dyDescent="0.25">
      <c r="B9314" s="2" t="s">
        <v>9530</v>
      </c>
      <c r="C9314" s="4">
        <v>1033.5234000000003</v>
      </c>
    </row>
    <row r="9315" spans="2:3" x14ac:dyDescent="0.25">
      <c r="B9315" s="2" t="s">
        <v>9531</v>
      </c>
      <c r="C9315" s="4">
        <v>1031.1434999999999</v>
      </c>
    </row>
    <row r="9316" spans="2:3" x14ac:dyDescent="0.25">
      <c r="B9316" s="2" t="s">
        <v>9532</v>
      </c>
      <c r="C9316" s="4">
        <v>1031.1434999999999</v>
      </c>
    </row>
    <row r="9317" spans="2:3" x14ac:dyDescent="0.25">
      <c r="B9317" s="2" t="s">
        <v>9533</v>
      </c>
      <c r="C9317" s="4">
        <v>1030.4755</v>
      </c>
    </row>
    <row r="9318" spans="2:3" x14ac:dyDescent="0.25">
      <c r="B9318" s="2" t="s">
        <v>9534</v>
      </c>
      <c r="C9318" s="4">
        <v>1030.1008999999999</v>
      </c>
    </row>
    <row r="9319" spans="2:3" x14ac:dyDescent="0.25">
      <c r="B9319" s="2" t="s">
        <v>9535</v>
      </c>
      <c r="C9319" s="4">
        <v>1029.2463</v>
      </c>
    </row>
    <row r="9320" spans="2:3" x14ac:dyDescent="0.25">
      <c r="B9320" s="2" t="s">
        <v>9536</v>
      </c>
      <c r="C9320" s="4">
        <v>1028.0578</v>
      </c>
    </row>
    <row r="9321" spans="2:3" x14ac:dyDescent="0.25">
      <c r="B9321" s="2" t="s">
        <v>9537</v>
      </c>
      <c r="C9321" s="4">
        <v>1027.9164000000001</v>
      </c>
    </row>
    <row r="9322" spans="2:3" x14ac:dyDescent="0.25">
      <c r="B9322" s="2" t="s">
        <v>9538</v>
      </c>
      <c r="C9322" s="4">
        <v>1027.0952</v>
      </c>
    </row>
    <row r="9323" spans="2:3" x14ac:dyDescent="0.25">
      <c r="B9323" s="2" t="s">
        <v>9539</v>
      </c>
      <c r="C9323" s="4">
        <v>1027.0884000000001</v>
      </c>
    </row>
    <row r="9324" spans="2:3" x14ac:dyDescent="0.25">
      <c r="B9324" s="2" t="s">
        <v>9540</v>
      </c>
      <c r="C9324" s="4">
        <v>1026.7236</v>
      </c>
    </row>
    <row r="9325" spans="2:3" x14ac:dyDescent="0.25">
      <c r="B9325" s="2" t="s">
        <v>9541</v>
      </c>
      <c r="C9325" s="4">
        <v>1026.2699</v>
      </c>
    </row>
    <row r="9326" spans="2:3" x14ac:dyDescent="0.25">
      <c r="B9326" s="2" t="s">
        <v>9542</v>
      </c>
      <c r="C9326" s="4">
        <v>1025.5415</v>
      </c>
    </row>
    <row r="9327" spans="2:3" x14ac:dyDescent="0.25">
      <c r="B9327" s="2" t="s">
        <v>9543</v>
      </c>
      <c r="C9327" s="4">
        <v>1025.2864</v>
      </c>
    </row>
    <row r="9328" spans="2:3" x14ac:dyDescent="0.25">
      <c r="B9328" s="2" t="s">
        <v>9544</v>
      </c>
      <c r="C9328" s="4">
        <v>1025.2056</v>
      </c>
    </row>
    <row r="9329" spans="2:3" x14ac:dyDescent="0.25">
      <c r="B9329" s="2" t="s">
        <v>9545</v>
      </c>
      <c r="C9329" s="4">
        <v>1024.8110999999999</v>
      </c>
    </row>
    <row r="9330" spans="2:3" x14ac:dyDescent="0.25">
      <c r="B9330" s="2" t="s">
        <v>9546</v>
      </c>
      <c r="C9330" s="4">
        <v>1024.5829000000001</v>
      </c>
    </row>
    <row r="9331" spans="2:3" x14ac:dyDescent="0.25">
      <c r="B9331" s="2" t="s">
        <v>9547</v>
      </c>
      <c r="C9331" s="4">
        <v>1023.6388000000001</v>
      </c>
    </row>
    <row r="9332" spans="2:3" x14ac:dyDescent="0.25">
      <c r="B9332" s="2" t="s">
        <v>9548</v>
      </c>
      <c r="C9332" s="4">
        <v>1023.3147</v>
      </c>
    </row>
    <row r="9333" spans="2:3" x14ac:dyDescent="0.25">
      <c r="B9333" s="2" t="s">
        <v>9549</v>
      </c>
      <c r="C9333" s="4">
        <v>1022.514</v>
      </c>
    </row>
    <row r="9334" spans="2:3" x14ac:dyDescent="0.25">
      <c r="B9334" s="2" t="s">
        <v>9550</v>
      </c>
      <c r="C9334" s="4">
        <v>1020.7855</v>
      </c>
    </row>
    <row r="9335" spans="2:3" x14ac:dyDescent="0.25">
      <c r="B9335" s="2" t="s">
        <v>9551</v>
      </c>
      <c r="C9335" s="4">
        <v>1020.741</v>
      </c>
    </row>
    <row r="9336" spans="2:3" x14ac:dyDescent="0.25">
      <c r="B9336" s="2" t="s">
        <v>9552</v>
      </c>
      <c r="C9336" s="4">
        <v>1020.697</v>
      </c>
    </row>
    <row r="9337" spans="2:3" x14ac:dyDescent="0.25">
      <c r="B9337" s="2" t="s">
        <v>9553</v>
      </c>
      <c r="C9337" s="4">
        <v>1020.0650000000001</v>
      </c>
    </row>
    <row r="9338" spans="2:3" x14ac:dyDescent="0.25">
      <c r="B9338" s="2" t="s">
        <v>9554</v>
      </c>
      <c r="C9338" s="4">
        <v>1019.6951999999999</v>
      </c>
    </row>
    <row r="9339" spans="2:3" x14ac:dyDescent="0.25">
      <c r="B9339" s="2" t="s">
        <v>9555</v>
      </c>
      <c r="C9339" s="4">
        <v>1019.6631000000001</v>
      </c>
    </row>
    <row r="9340" spans="2:3" x14ac:dyDescent="0.25">
      <c r="B9340" s="2" t="s">
        <v>9556</v>
      </c>
      <c r="C9340" s="4">
        <v>1019.6625</v>
      </c>
    </row>
    <row r="9341" spans="2:3" x14ac:dyDescent="0.25">
      <c r="B9341" s="2" t="s">
        <v>9557</v>
      </c>
      <c r="C9341" s="4">
        <v>1018.8598000000001</v>
      </c>
    </row>
    <row r="9342" spans="2:3" x14ac:dyDescent="0.25">
      <c r="B9342" s="2" t="s">
        <v>9558</v>
      </c>
      <c r="C9342" s="4">
        <v>1018.0438</v>
      </c>
    </row>
    <row r="9343" spans="2:3" x14ac:dyDescent="0.25">
      <c r="B9343" s="2" t="s">
        <v>9559</v>
      </c>
      <c r="C9343" s="4">
        <v>1017.6903000000001</v>
      </c>
    </row>
    <row r="9344" spans="2:3" x14ac:dyDescent="0.25">
      <c r="B9344" s="2" t="s">
        <v>9560</v>
      </c>
      <c r="C9344" s="4">
        <v>1016.8178</v>
      </c>
    </row>
    <row r="9345" spans="2:3" x14ac:dyDescent="0.25">
      <c r="B9345" s="2" t="s">
        <v>9561</v>
      </c>
      <c r="C9345" s="4">
        <v>1016.0835000000001</v>
      </c>
    </row>
    <row r="9346" spans="2:3" x14ac:dyDescent="0.25">
      <c r="B9346" s="2" t="s">
        <v>9562</v>
      </c>
      <c r="C9346" s="4">
        <v>1014.4208000000001</v>
      </c>
    </row>
    <row r="9347" spans="2:3" x14ac:dyDescent="0.25">
      <c r="B9347" s="2" t="s">
        <v>9563</v>
      </c>
      <c r="C9347" s="4">
        <v>1012.8687</v>
      </c>
    </row>
    <row r="9348" spans="2:3" x14ac:dyDescent="0.25">
      <c r="B9348" s="2" t="s">
        <v>9564</v>
      </c>
      <c r="C9348" s="4">
        <v>1011.9536999999999</v>
      </c>
    </row>
    <row r="9349" spans="2:3" x14ac:dyDescent="0.25">
      <c r="B9349" s="2" t="s">
        <v>9565</v>
      </c>
      <c r="C9349" s="4">
        <v>1011.715</v>
      </c>
    </row>
    <row r="9350" spans="2:3" x14ac:dyDescent="0.25">
      <c r="B9350" s="2" t="s">
        <v>9566</v>
      </c>
      <c r="C9350" s="4">
        <v>1010.4512</v>
      </c>
    </row>
    <row r="9351" spans="2:3" x14ac:dyDescent="0.25">
      <c r="B9351" s="2" t="s">
        <v>9567</v>
      </c>
      <c r="C9351" s="4">
        <v>1010.2183</v>
      </c>
    </row>
    <row r="9352" spans="2:3" x14ac:dyDescent="0.25">
      <c r="B9352" s="2" t="s">
        <v>9568</v>
      </c>
      <c r="C9352" s="4">
        <v>1009.9697</v>
      </c>
    </row>
    <row r="9353" spans="2:3" x14ac:dyDescent="0.25">
      <c r="B9353" s="2" t="s">
        <v>9569</v>
      </c>
      <c r="C9353" s="4">
        <v>1009.8405</v>
      </c>
    </row>
    <row r="9354" spans="2:3" x14ac:dyDescent="0.25">
      <c r="B9354" s="2" t="s">
        <v>9570</v>
      </c>
      <c r="C9354" s="4">
        <v>1009.7445</v>
      </c>
    </row>
    <row r="9355" spans="2:3" x14ac:dyDescent="0.25">
      <c r="B9355" s="2" t="s">
        <v>9571</v>
      </c>
      <c r="C9355" s="4">
        <v>1008.8102000000001</v>
      </c>
    </row>
    <row r="9356" spans="2:3" x14ac:dyDescent="0.25">
      <c r="B9356" s="2" t="s">
        <v>9572</v>
      </c>
      <c r="C9356" s="4">
        <v>1007.7969999999999</v>
      </c>
    </row>
    <row r="9357" spans="2:3" x14ac:dyDescent="0.25">
      <c r="B9357" s="2" t="s">
        <v>9573</v>
      </c>
      <c r="C9357" s="4">
        <v>1007.6238000000001</v>
      </c>
    </row>
    <row r="9358" spans="2:3" x14ac:dyDescent="0.25">
      <c r="B9358" s="2" t="s">
        <v>9574</v>
      </c>
      <c r="C9358" s="4">
        <v>1007.5271</v>
      </c>
    </row>
    <row r="9359" spans="2:3" x14ac:dyDescent="0.25">
      <c r="B9359" s="2" t="s">
        <v>9575</v>
      </c>
      <c r="C9359" s="4">
        <v>1007.0625</v>
      </c>
    </row>
    <row r="9360" spans="2:3" x14ac:dyDescent="0.25">
      <c r="B9360" s="2" t="s">
        <v>9576</v>
      </c>
      <c r="C9360" s="4">
        <v>1006.8647999999999</v>
      </c>
    </row>
    <row r="9361" spans="2:3" x14ac:dyDescent="0.25">
      <c r="B9361" s="2" t="s">
        <v>9577</v>
      </c>
      <c r="C9361" s="4">
        <v>1006.4331</v>
      </c>
    </row>
    <row r="9362" spans="2:3" x14ac:dyDescent="0.25">
      <c r="B9362" s="2" t="s">
        <v>9578</v>
      </c>
      <c r="C9362" s="4">
        <v>1006.3221999999998</v>
      </c>
    </row>
    <row r="9363" spans="2:3" x14ac:dyDescent="0.25">
      <c r="B9363" s="2" t="s">
        <v>9579</v>
      </c>
      <c r="C9363" s="4">
        <v>1004.9258</v>
      </c>
    </row>
    <row r="9364" spans="2:3" x14ac:dyDescent="0.25">
      <c r="B9364" s="2" t="s">
        <v>9580</v>
      </c>
      <c r="C9364" s="4">
        <v>1001.8102</v>
      </c>
    </row>
    <row r="9365" spans="2:3" x14ac:dyDescent="0.25">
      <c r="B9365" s="2" t="s">
        <v>9581</v>
      </c>
      <c r="C9365" s="4">
        <v>1001.3921</v>
      </c>
    </row>
    <row r="9366" spans="2:3" x14ac:dyDescent="0.25">
      <c r="B9366" s="2" t="s">
        <v>9582</v>
      </c>
      <c r="C9366" s="4">
        <v>1000.6048</v>
      </c>
    </row>
    <row r="9367" spans="2:3" x14ac:dyDescent="0.25">
      <c r="B9367" s="2" t="s">
        <v>9583</v>
      </c>
      <c r="C9367" s="4">
        <v>999.99699999999996</v>
      </c>
    </row>
    <row r="9368" spans="2:3" x14ac:dyDescent="0.25">
      <c r="B9368" s="2" t="s">
        <v>9584</v>
      </c>
      <c r="C9368" s="4">
        <v>998.91959999999995</v>
      </c>
    </row>
    <row r="9369" spans="2:3" x14ac:dyDescent="0.25">
      <c r="B9369" s="2" t="s">
        <v>9585</v>
      </c>
      <c r="C9369" s="4">
        <v>998.8569</v>
      </c>
    </row>
    <row r="9370" spans="2:3" x14ac:dyDescent="0.25">
      <c r="B9370" s="2" t="s">
        <v>9586</v>
      </c>
      <c r="C9370" s="4">
        <v>996.60550000000001</v>
      </c>
    </row>
    <row r="9371" spans="2:3" x14ac:dyDescent="0.25">
      <c r="B9371" s="2" t="s">
        <v>9587</v>
      </c>
      <c r="C9371" s="4">
        <v>996.17589999999996</v>
      </c>
    </row>
    <row r="9372" spans="2:3" x14ac:dyDescent="0.25">
      <c r="B9372" s="2" t="s">
        <v>9588</v>
      </c>
      <c r="C9372" s="4">
        <v>995.28489999999999</v>
      </c>
    </row>
    <row r="9373" spans="2:3" x14ac:dyDescent="0.25">
      <c r="B9373" s="2" t="s">
        <v>9589</v>
      </c>
      <c r="C9373" s="4">
        <v>994.57460000000003</v>
      </c>
    </row>
    <row r="9374" spans="2:3" x14ac:dyDescent="0.25">
      <c r="B9374" s="2" t="s">
        <v>9590</v>
      </c>
      <c r="C9374" s="4">
        <v>994.26280000000008</v>
      </c>
    </row>
    <row r="9375" spans="2:3" x14ac:dyDescent="0.25">
      <c r="B9375" s="2" t="s">
        <v>9591</v>
      </c>
      <c r="C9375" s="4">
        <v>992.59600000000012</v>
      </c>
    </row>
    <row r="9376" spans="2:3" x14ac:dyDescent="0.25">
      <c r="B9376" s="2" t="s">
        <v>9592</v>
      </c>
      <c r="C9376" s="4">
        <v>992.12279999999998</v>
      </c>
    </row>
    <row r="9377" spans="2:3" x14ac:dyDescent="0.25">
      <c r="B9377" s="2" t="s">
        <v>9593</v>
      </c>
      <c r="C9377" s="4">
        <v>992.06690000000015</v>
      </c>
    </row>
    <row r="9378" spans="2:3" x14ac:dyDescent="0.25">
      <c r="B9378" s="2" t="s">
        <v>9594</v>
      </c>
      <c r="C9378" s="4">
        <v>991.97969999999998</v>
      </c>
    </row>
    <row r="9379" spans="2:3" x14ac:dyDescent="0.25">
      <c r="B9379" s="2" t="s">
        <v>9595</v>
      </c>
      <c r="C9379" s="4">
        <v>991.76969999999994</v>
      </c>
    </row>
    <row r="9380" spans="2:3" x14ac:dyDescent="0.25">
      <c r="B9380" s="2" t="s">
        <v>9596</v>
      </c>
      <c r="C9380" s="4">
        <v>991.50249999999994</v>
      </c>
    </row>
    <row r="9381" spans="2:3" x14ac:dyDescent="0.25">
      <c r="B9381" s="2" t="s">
        <v>9597</v>
      </c>
      <c r="C9381" s="4">
        <v>991.32579999999996</v>
      </c>
    </row>
    <row r="9382" spans="2:3" x14ac:dyDescent="0.25">
      <c r="B9382" s="2" t="s">
        <v>9598</v>
      </c>
      <c r="C9382" s="4">
        <v>990.78750000000002</v>
      </c>
    </row>
    <row r="9383" spans="2:3" x14ac:dyDescent="0.25">
      <c r="B9383" s="2" t="s">
        <v>9599</v>
      </c>
      <c r="C9383" s="4">
        <v>990.05</v>
      </c>
    </row>
    <row r="9384" spans="2:3" x14ac:dyDescent="0.25">
      <c r="B9384" s="2" t="s">
        <v>9600</v>
      </c>
      <c r="C9384" s="4">
        <v>989.04849999999999</v>
      </c>
    </row>
    <row r="9385" spans="2:3" x14ac:dyDescent="0.25">
      <c r="B9385" s="2" t="s">
        <v>9601</v>
      </c>
      <c r="C9385" s="4">
        <v>987.39179999999999</v>
      </c>
    </row>
    <row r="9386" spans="2:3" x14ac:dyDescent="0.25">
      <c r="B9386" s="2" t="s">
        <v>9602</v>
      </c>
      <c r="C9386" s="4">
        <v>987.3297</v>
      </c>
    </row>
    <row r="9387" spans="2:3" x14ac:dyDescent="0.25">
      <c r="B9387" s="2" t="s">
        <v>9603</v>
      </c>
      <c r="C9387" s="4">
        <v>987.3297</v>
      </c>
    </row>
    <row r="9388" spans="2:3" x14ac:dyDescent="0.25">
      <c r="B9388" s="2" t="s">
        <v>9604</v>
      </c>
      <c r="C9388" s="4">
        <v>987.28589999999997</v>
      </c>
    </row>
    <row r="9389" spans="2:3" x14ac:dyDescent="0.25">
      <c r="B9389" s="2" t="s">
        <v>9605</v>
      </c>
      <c r="C9389" s="4">
        <v>986.53619999999989</v>
      </c>
    </row>
    <row r="9390" spans="2:3" x14ac:dyDescent="0.25">
      <c r="B9390" s="2" t="s">
        <v>9606</v>
      </c>
      <c r="C9390" s="4">
        <v>985.07109999999989</v>
      </c>
    </row>
    <row r="9391" spans="2:3" x14ac:dyDescent="0.25">
      <c r="B9391" s="2" t="s">
        <v>9607</v>
      </c>
      <c r="C9391" s="4">
        <v>983.90190000000007</v>
      </c>
    </row>
    <row r="9392" spans="2:3" x14ac:dyDescent="0.25">
      <c r="B9392" s="2" t="s">
        <v>9608</v>
      </c>
      <c r="C9392" s="4">
        <v>983.58889999999997</v>
      </c>
    </row>
    <row r="9393" spans="2:3" x14ac:dyDescent="0.25">
      <c r="B9393" s="2" t="s">
        <v>9609</v>
      </c>
      <c r="C9393" s="4">
        <v>983.20029999999997</v>
      </c>
    </row>
    <row r="9394" spans="2:3" x14ac:dyDescent="0.25">
      <c r="B9394" s="2" t="s">
        <v>9610</v>
      </c>
      <c r="C9394" s="4">
        <v>983.08529999999996</v>
      </c>
    </row>
    <row r="9395" spans="2:3" x14ac:dyDescent="0.25">
      <c r="B9395" s="2" t="s">
        <v>9611</v>
      </c>
      <c r="C9395" s="4">
        <v>982.96219999999994</v>
      </c>
    </row>
    <row r="9396" spans="2:3" x14ac:dyDescent="0.25">
      <c r="B9396" s="2" t="s">
        <v>9612</v>
      </c>
      <c r="C9396" s="4">
        <v>982.92310000000009</v>
      </c>
    </row>
    <row r="9397" spans="2:3" x14ac:dyDescent="0.25">
      <c r="B9397" s="2" t="s">
        <v>9613</v>
      </c>
      <c r="C9397" s="4">
        <v>981.77530000000002</v>
      </c>
    </row>
    <row r="9398" spans="2:3" x14ac:dyDescent="0.25">
      <c r="B9398" s="2" t="s">
        <v>9614</v>
      </c>
      <c r="C9398" s="4">
        <v>981.702</v>
      </c>
    </row>
    <row r="9399" spans="2:3" x14ac:dyDescent="0.25">
      <c r="B9399" s="2" t="s">
        <v>9615</v>
      </c>
      <c r="C9399" s="4">
        <v>981.702</v>
      </c>
    </row>
    <row r="9400" spans="2:3" x14ac:dyDescent="0.25">
      <c r="B9400" s="2" t="s">
        <v>9616</v>
      </c>
      <c r="C9400" s="4">
        <v>981.702</v>
      </c>
    </row>
    <row r="9401" spans="2:3" x14ac:dyDescent="0.25">
      <c r="B9401" s="2" t="s">
        <v>9617</v>
      </c>
      <c r="C9401" s="4">
        <v>981.702</v>
      </c>
    </row>
    <row r="9402" spans="2:3" x14ac:dyDescent="0.25">
      <c r="B9402" s="2" t="s">
        <v>9618</v>
      </c>
      <c r="C9402" s="4">
        <v>981.702</v>
      </c>
    </row>
    <row r="9403" spans="2:3" x14ac:dyDescent="0.25">
      <c r="B9403" s="2" t="s">
        <v>9619</v>
      </c>
      <c r="C9403" s="4">
        <v>981.30310000000009</v>
      </c>
    </row>
    <row r="9404" spans="2:3" x14ac:dyDescent="0.25">
      <c r="B9404" s="2" t="s">
        <v>9620</v>
      </c>
      <c r="C9404" s="4">
        <v>981.23950000000013</v>
      </c>
    </row>
    <row r="9405" spans="2:3" x14ac:dyDescent="0.25">
      <c r="B9405" s="2" t="s">
        <v>9621</v>
      </c>
      <c r="C9405" s="4">
        <v>979.97480000000007</v>
      </c>
    </row>
    <row r="9406" spans="2:3" x14ac:dyDescent="0.25">
      <c r="B9406" s="2" t="s">
        <v>9622</v>
      </c>
      <c r="C9406" s="4">
        <v>979.65950000000009</v>
      </c>
    </row>
    <row r="9407" spans="2:3" x14ac:dyDescent="0.25">
      <c r="B9407" s="2" t="s">
        <v>9623</v>
      </c>
      <c r="C9407" s="4">
        <v>979.22490000000005</v>
      </c>
    </row>
    <row r="9408" spans="2:3" x14ac:dyDescent="0.25">
      <c r="B9408" s="2" t="s">
        <v>9624</v>
      </c>
      <c r="C9408" s="4">
        <v>978.48080000000004</v>
      </c>
    </row>
    <row r="9409" spans="2:3" x14ac:dyDescent="0.25">
      <c r="B9409" s="2" t="s">
        <v>9625</v>
      </c>
      <c r="C9409" s="4">
        <v>978.30570000000012</v>
      </c>
    </row>
    <row r="9410" spans="2:3" x14ac:dyDescent="0.25">
      <c r="B9410" s="2" t="s">
        <v>9626</v>
      </c>
      <c r="C9410" s="4">
        <v>976.87069999999994</v>
      </c>
    </row>
    <row r="9411" spans="2:3" x14ac:dyDescent="0.25">
      <c r="B9411" s="2" t="s">
        <v>9627</v>
      </c>
      <c r="C9411" s="4">
        <v>976.56500000000005</v>
      </c>
    </row>
    <row r="9412" spans="2:3" x14ac:dyDescent="0.25">
      <c r="B9412" s="2" t="s">
        <v>9628</v>
      </c>
      <c r="C9412" s="4">
        <v>976.43850000000009</v>
      </c>
    </row>
    <row r="9413" spans="2:3" x14ac:dyDescent="0.25">
      <c r="B9413" s="2" t="s">
        <v>9629</v>
      </c>
      <c r="C9413" s="4">
        <v>975.61559999999997</v>
      </c>
    </row>
    <row r="9414" spans="2:3" x14ac:dyDescent="0.25">
      <c r="B9414" s="2" t="s">
        <v>9630</v>
      </c>
      <c r="C9414" s="4">
        <v>974.57749999999987</v>
      </c>
    </row>
    <row r="9415" spans="2:3" x14ac:dyDescent="0.25">
      <c r="B9415" s="2" t="s">
        <v>9631</v>
      </c>
      <c r="C9415" s="4">
        <v>973.59619999999984</v>
      </c>
    </row>
    <row r="9416" spans="2:3" x14ac:dyDescent="0.25">
      <c r="B9416" s="2" t="s">
        <v>9632</v>
      </c>
      <c r="C9416" s="4">
        <v>972.95590000000004</v>
      </c>
    </row>
    <row r="9417" spans="2:3" x14ac:dyDescent="0.25">
      <c r="B9417" s="2" t="s">
        <v>9633</v>
      </c>
      <c r="C9417" s="4">
        <v>972.67109999999991</v>
      </c>
    </row>
    <row r="9418" spans="2:3" x14ac:dyDescent="0.25">
      <c r="B9418" s="2" t="s">
        <v>9634</v>
      </c>
      <c r="C9418" s="4">
        <v>972.45529999999974</v>
      </c>
    </row>
    <row r="9419" spans="2:3" x14ac:dyDescent="0.25">
      <c r="B9419" s="2" t="s">
        <v>9635</v>
      </c>
      <c r="C9419" s="4">
        <v>972.30840000000001</v>
      </c>
    </row>
    <row r="9420" spans="2:3" x14ac:dyDescent="0.25">
      <c r="B9420" s="2" t="s">
        <v>9636</v>
      </c>
      <c r="C9420" s="4">
        <v>971.5150000000001</v>
      </c>
    </row>
    <row r="9421" spans="2:3" x14ac:dyDescent="0.25">
      <c r="B9421" s="2" t="s">
        <v>9637</v>
      </c>
      <c r="C9421" s="4">
        <v>969.06920000000002</v>
      </c>
    </row>
    <row r="9422" spans="2:3" x14ac:dyDescent="0.25">
      <c r="B9422" s="2" t="s">
        <v>9638</v>
      </c>
      <c r="C9422" s="4">
        <v>968.93920000000003</v>
      </c>
    </row>
    <row r="9423" spans="2:3" x14ac:dyDescent="0.25">
      <c r="B9423" s="2" t="s">
        <v>9639</v>
      </c>
      <c r="C9423" s="4">
        <v>968.93920000000003</v>
      </c>
    </row>
    <row r="9424" spans="2:3" x14ac:dyDescent="0.25">
      <c r="B9424" s="2" t="s">
        <v>9640</v>
      </c>
      <c r="C9424" s="4">
        <v>968.09010000000001</v>
      </c>
    </row>
    <row r="9425" spans="2:3" x14ac:dyDescent="0.25">
      <c r="B9425" s="2" t="s">
        <v>9641</v>
      </c>
      <c r="C9425" s="4">
        <v>967.84320000000002</v>
      </c>
    </row>
    <row r="9426" spans="2:3" x14ac:dyDescent="0.25">
      <c r="B9426" s="2" t="s">
        <v>9642</v>
      </c>
      <c r="C9426" s="4">
        <v>966.47990000000004</v>
      </c>
    </row>
    <row r="9427" spans="2:3" x14ac:dyDescent="0.25">
      <c r="B9427" s="2" t="s">
        <v>9643</v>
      </c>
      <c r="C9427" s="4">
        <v>966.41200000000003</v>
      </c>
    </row>
    <row r="9428" spans="2:3" x14ac:dyDescent="0.25">
      <c r="B9428" s="2" t="s">
        <v>9644</v>
      </c>
      <c r="C9428" s="4">
        <v>966.0254000000001</v>
      </c>
    </row>
    <row r="9429" spans="2:3" x14ac:dyDescent="0.25">
      <c r="B9429" s="2" t="s">
        <v>9645</v>
      </c>
      <c r="C9429" s="4">
        <v>965.7494999999999</v>
      </c>
    </row>
    <row r="9430" spans="2:3" x14ac:dyDescent="0.25">
      <c r="B9430" s="2" t="s">
        <v>9646</v>
      </c>
      <c r="C9430" s="4">
        <v>965.63420000000008</v>
      </c>
    </row>
    <row r="9431" spans="2:3" x14ac:dyDescent="0.25">
      <c r="B9431" s="2" t="s">
        <v>9647</v>
      </c>
      <c r="C9431" s="4">
        <v>965.21390000000008</v>
      </c>
    </row>
    <row r="9432" spans="2:3" x14ac:dyDescent="0.25">
      <c r="B9432" s="2" t="s">
        <v>9648</v>
      </c>
      <c r="C9432" s="4">
        <v>964.68880000000013</v>
      </c>
    </row>
    <row r="9433" spans="2:3" x14ac:dyDescent="0.25">
      <c r="B9433" s="2" t="s">
        <v>9649</v>
      </c>
      <c r="C9433" s="4">
        <v>964.64739999999995</v>
      </c>
    </row>
    <row r="9434" spans="2:3" x14ac:dyDescent="0.25">
      <c r="B9434" s="2" t="s">
        <v>9650</v>
      </c>
      <c r="C9434" s="4">
        <v>964.42000000000007</v>
      </c>
    </row>
    <row r="9435" spans="2:3" x14ac:dyDescent="0.25">
      <c r="B9435" s="2" t="s">
        <v>9651</v>
      </c>
      <c r="C9435" s="4">
        <v>964.29049999999995</v>
      </c>
    </row>
    <row r="9436" spans="2:3" x14ac:dyDescent="0.25">
      <c r="B9436" s="2" t="s">
        <v>9652</v>
      </c>
      <c r="C9436" s="4">
        <v>964.17920000000004</v>
      </c>
    </row>
    <row r="9437" spans="2:3" x14ac:dyDescent="0.25">
      <c r="B9437" s="2" t="s">
        <v>9653</v>
      </c>
      <c r="C9437" s="4">
        <v>963.99599999999998</v>
      </c>
    </row>
    <row r="9438" spans="2:3" x14ac:dyDescent="0.25">
      <c r="B9438" s="2" t="s">
        <v>9654</v>
      </c>
      <c r="C9438" s="4">
        <v>963.78290000000004</v>
      </c>
    </row>
    <row r="9439" spans="2:3" x14ac:dyDescent="0.25">
      <c r="B9439" s="2" t="s">
        <v>9655</v>
      </c>
      <c r="C9439" s="4">
        <v>962.66690000000006</v>
      </c>
    </row>
    <row r="9440" spans="2:3" x14ac:dyDescent="0.25">
      <c r="B9440" s="2" t="s">
        <v>9656</v>
      </c>
      <c r="C9440" s="4">
        <v>962.30490000000009</v>
      </c>
    </row>
    <row r="9441" spans="2:3" x14ac:dyDescent="0.25">
      <c r="B9441" s="2" t="s">
        <v>9657</v>
      </c>
      <c r="C9441" s="4">
        <v>961.10820000000012</v>
      </c>
    </row>
    <row r="9442" spans="2:3" x14ac:dyDescent="0.25">
      <c r="B9442" s="2" t="s">
        <v>9658</v>
      </c>
      <c r="C9442" s="4">
        <v>960.91189999999983</v>
      </c>
    </row>
    <row r="9443" spans="2:3" x14ac:dyDescent="0.25">
      <c r="B9443" s="2" t="s">
        <v>9659</v>
      </c>
      <c r="C9443" s="4">
        <v>960.53359999999998</v>
      </c>
    </row>
    <row r="9444" spans="2:3" x14ac:dyDescent="0.25">
      <c r="B9444" s="2" t="s">
        <v>9660</v>
      </c>
      <c r="C9444" s="4">
        <v>960.52930000000003</v>
      </c>
    </row>
    <row r="9445" spans="2:3" x14ac:dyDescent="0.25">
      <c r="B9445" s="2" t="s">
        <v>9661</v>
      </c>
      <c r="C9445" s="4">
        <v>960.24669999999992</v>
      </c>
    </row>
    <row r="9446" spans="2:3" x14ac:dyDescent="0.25">
      <c r="B9446" s="2" t="s">
        <v>9662</v>
      </c>
      <c r="C9446" s="4">
        <v>958.36110000000008</v>
      </c>
    </row>
    <row r="9447" spans="2:3" x14ac:dyDescent="0.25">
      <c r="B9447" s="2" t="s">
        <v>9663</v>
      </c>
      <c r="C9447" s="4">
        <v>956.68859999999995</v>
      </c>
    </row>
    <row r="9448" spans="2:3" x14ac:dyDescent="0.25">
      <c r="B9448" s="2" t="s">
        <v>9664</v>
      </c>
      <c r="C9448" s="4">
        <v>956.63210000000004</v>
      </c>
    </row>
    <row r="9449" spans="2:3" x14ac:dyDescent="0.25">
      <c r="B9449" s="2" t="s">
        <v>9665</v>
      </c>
      <c r="C9449" s="4">
        <v>954.55470000000003</v>
      </c>
    </row>
    <row r="9450" spans="2:3" x14ac:dyDescent="0.25">
      <c r="B9450" s="2" t="s">
        <v>9666</v>
      </c>
      <c r="C9450" s="4">
        <v>953.56370000000004</v>
      </c>
    </row>
    <row r="9451" spans="2:3" x14ac:dyDescent="0.25">
      <c r="B9451" s="2" t="s">
        <v>9667</v>
      </c>
      <c r="C9451" s="4">
        <v>953.56370000000004</v>
      </c>
    </row>
    <row r="9452" spans="2:3" x14ac:dyDescent="0.25">
      <c r="B9452" s="2" t="s">
        <v>9668</v>
      </c>
      <c r="C9452" s="4">
        <v>953.00300000000004</v>
      </c>
    </row>
    <row r="9453" spans="2:3" x14ac:dyDescent="0.25">
      <c r="B9453" s="2" t="s">
        <v>9669</v>
      </c>
      <c r="C9453" s="4">
        <v>951.4049</v>
      </c>
    </row>
    <row r="9454" spans="2:3" x14ac:dyDescent="0.25">
      <c r="B9454" s="2" t="s">
        <v>9670</v>
      </c>
      <c r="C9454" s="4">
        <v>950.92919999999992</v>
      </c>
    </row>
    <row r="9455" spans="2:3" x14ac:dyDescent="0.25">
      <c r="B9455" s="2" t="s">
        <v>9671</v>
      </c>
      <c r="C9455" s="4">
        <v>950.55470000000003</v>
      </c>
    </row>
    <row r="9456" spans="2:3" x14ac:dyDescent="0.25">
      <c r="B9456" s="2" t="s">
        <v>9672</v>
      </c>
      <c r="C9456" s="4">
        <v>950.46010000000001</v>
      </c>
    </row>
    <row r="9457" spans="2:3" x14ac:dyDescent="0.25">
      <c r="B9457" s="2" t="s">
        <v>9673</v>
      </c>
      <c r="C9457" s="4">
        <v>950.33569999999997</v>
      </c>
    </row>
    <row r="9458" spans="2:3" x14ac:dyDescent="0.25">
      <c r="B9458" s="2" t="s">
        <v>9674</v>
      </c>
      <c r="C9458" s="4">
        <v>950.16269999999997</v>
      </c>
    </row>
    <row r="9459" spans="2:3" x14ac:dyDescent="0.25">
      <c r="B9459" s="2" t="s">
        <v>9675</v>
      </c>
      <c r="C9459" s="4">
        <v>950.13809999999989</v>
      </c>
    </row>
    <row r="9460" spans="2:3" x14ac:dyDescent="0.25">
      <c r="B9460" s="2" t="s">
        <v>9676</v>
      </c>
      <c r="C9460" s="4">
        <v>949.99740000000008</v>
      </c>
    </row>
    <row r="9461" spans="2:3" x14ac:dyDescent="0.25">
      <c r="B9461" s="2" t="s">
        <v>9677</v>
      </c>
      <c r="C9461" s="4">
        <v>949.94229999999993</v>
      </c>
    </row>
    <row r="9462" spans="2:3" x14ac:dyDescent="0.25">
      <c r="B9462" s="2" t="s">
        <v>9678</v>
      </c>
      <c r="C9462" s="4">
        <v>948.89549999999997</v>
      </c>
    </row>
    <row r="9463" spans="2:3" x14ac:dyDescent="0.25">
      <c r="B9463" s="2" t="s">
        <v>9679</v>
      </c>
      <c r="C9463" s="4">
        <v>948.70489999999995</v>
      </c>
    </row>
    <row r="9464" spans="2:3" x14ac:dyDescent="0.25">
      <c r="B9464" s="2" t="s">
        <v>9680</v>
      </c>
      <c r="C9464" s="4">
        <v>948.08940000000007</v>
      </c>
    </row>
    <row r="9465" spans="2:3" x14ac:dyDescent="0.25">
      <c r="B9465" s="2" t="s">
        <v>9681</v>
      </c>
      <c r="C9465" s="4">
        <v>947.26170000000002</v>
      </c>
    </row>
    <row r="9466" spans="2:3" x14ac:dyDescent="0.25">
      <c r="B9466" s="2" t="s">
        <v>9682</v>
      </c>
      <c r="C9466" s="4">
        <v>947.19989999999996</v>
      </c>
    </row>
    <row r="9467" spans="2:3" x14ac:dyDescent="0.25">
      <c r="B9467" s="2" t="s">
        <v>9683</v>
      </c>
      <c r="C9467" s="4">
        <v>947.03549999999996</v>
      </c>
    </row>
    <row r="9468" spans="2:3" x14ac:dyDescent="0.25">
      <c r="B9468" s="2" t="s">
        <v>9684</v>
      </c>
      <c r="C9468" s="4">
        <v>946.79399999999998</v>
      </c>
    </row>
    <row r="9469" spans="2:3" x14ac:dyDescent="0.25">
      <c r="B9469" s="2" t="s">
        <v>9685</v>
      </c>
      <c r="C9469" s="4">
        <v>946.37450000000001</v>
      </c>
    </row>
    <row r="9470" spans="2:3" x14ac:dyDescent="0.25">
      <c r="B9470" s="2" t="s">
        <v>9686</v>
      </c>
      <c r="C9470" s="4">
        <v>946.06680000000006</v>
      </c>
    </row>
    <row r="9471" spans="2:3" x14ac:dyDescent="0.25">
      <c r="B9471" s="2" t="s">
        <v>9687</v>
      </c>
      <c r="C9471" s="4">
        <v>945.26110000000017</v>
      </c>
    </row>
    <row r="9472" spans="2:3" x14ac:dyDescent="0.25">
      <c r="B9472" s="2" t="s">
        <v>9688</v>
      </c>
      <c r="C9472" s="4">
        <v>945.26019999999994</v>
      </c>
    </row>
    <row r="9473" spans="2:3" x14ac:dyDescent="0.25">
      <c r="B9473" s="2" t="s">
        <v>9689</v>
      </c>
      <c r="C9473" s="4">
        <v>945.03250000000003</v>
      </c>
    </row>
    <row r="9474" spans="2:3" x14ac:dyDescent="0.25">
      <c r="B9474" s="2" t="s">
        <v>9690</v>
      </c>
      <c r="C9474" s="4">
        <v>944.58789999999988</v>
      </c>
    </row>
    <row r="9475" spans="2:3" x14ac:dyDescent="0.25">
      <c r="B9475" s="2" t="s">
        <v>9691</v>
      </c>
      <c r="C9475" s="4">
        <v>944.56369999999993</v>
      </c>
    </row>
    <row r="9476" spans="2:3" x14ac:dyDescent="0.25">
      <c r="B9476" s="2" t="s">
        <v>9692</v>
      </c>
      <c r="C9476" s="4">
        <v>943.28819999999996</v>
      </c>
    </row>
    <row r="9477" spans="2:3" x14ac:dyDescent="0.25">
      <c r="B9477" s="2" t="s">
        <v>9693</v>
      </c>
      <c r="C9477" s="4">
        <v>943.28819999999996</v>
      </c>
    </row>
    <row r="9478" spans="2:3" x14ac:dyDescent="0.25">
      <c r="B9478" s="2" t="s">
        <v>9694</v>
      </c>
      <c r="C9478" s="4">
        <v>943.28819999999996</v>
      </c>
    </row>
    <row r="9479" spans="2:3" x14ac:dyDescent="0.25">
      <c r="B9479" s="2" t="s">
        <v>9695</v>
      </c>
      <c r="C9479" s="4">
        <v>943.28819999999996</v>
      </c>
    </row>
    <row r="9480" spans="2:3" x14ac:dyDescent="0.25">
      <c r="B9480" s="2" t="s">
        <v>9696</v>
      </c>
      <c r="C9480" s="4">
        <v>943.28819999999996</v>
      </c>
    </row>
    <row r="9481" spans="2:3" x14ac:dyDescent="0.25">
      <c r="B9481" s="2" t="s">
        <v>9697</v>
      </c>
      <c r="C9481" s="4">
        <v>943.28819999999996</v>
      </c>
    </row>
    <row r="9482" spans="2:3" x14ac:dyDescent="0.25">
      <c r="B9482" s="2" t="s">
        <v>9698</v>
      </c>
      <c r="C9482" s="4">
        <v>941.64739999999995</v>
      </c>
    </row>
    <row r="9483" spans="2:3" x14ac:dyDescent="0.25">
      <c r="B9483" s="2" t="s">
        <v>9699</v>
      </c>
      <c r="C9483" s="4">
        <v>940.86649999999997</v>
      </c>
    </row>
    <row r="9484" spans="2:3" x14ac:dyDescent="0.25">
      <c r="B9484" s="2" t="s">
        <v>9700</v>
      </c>
      <c r="C9484" s="4">
        <v>940.39570000000003</v>
      </c>
    </row>
    <row r="9485" spans="2:3" x14ac:dyDescent="0.25">
      <c r="B9485" s="2" t="s">
        <v>9701</v>
      </c>
      <c r="C9485" s="4">
        <v>940.29380000000003</v>
      </c>
    </row>
    <row r="9486" spans="2:3" x14ac:dyDescent="0.25">
      <c r="B9486" s="2" t="s">
        <v>9702</v>
      </c>
      <c r="C9486" s="4">
        <v>939.78089999999997</v>
      </c>
    </row>
    <row r="9487" spans="2:3" x14ac:dyDescent="0.25">
      <c r="B9487" s="2" t="s">
        <v>9703</v>
      </c>
      <c r="C9487" s="4">
        <v>938.98590000000002</v>
      </c>
    </row>
    <row r="9488" spans="2:3" x14ac:dyDescent="0.25">
      <c r="B9488" s="2" t="s">
        <v>9704</v>
      </c>
      <c r="C9488" s="4">
        <v>938.74800000000005</v>
      </c>
    </row>
    <row r="9489" spans="2:3" x14ac:dyDescent="0.25">
      <c r="B9489" s="2" t="s">
        <v>9705</v>
      </c>
      <c r="C9489" s="4">
        <v>938.6875</v>
      </c>
    </row>
    <row r="9490" spans="2:3" x14ac:dyDescent="0.25">
      <c r="B9490" s="2" t="s">
        <v>9706</v>
      </c>
      <c r="C9490" s="4">
        <v>938.58989999999994</v>
      </c>
    </row>
    <row r="9491" spans="2:3" x14ac:dyDescent="0.25">
      <c r="B9491" s="2" t="s">
        <v>9707</v>
      </c>
      <c r="C9491" s="4">
        <v>938.36249999999995</v>
      </c>
    </row>
    <row r="9492" spans="2:3" x14ac:dyDescent="0.25">
      <c r="B9492" s="2" t="s">
        <v>9708</v>
      </c>
      <c r="C9492" s="4">
        <v>938.17729999999995</v>
      </c>
    </row>
    <row r="9493" spans="2:3" x14ac:dyDescent="0.25">
      <c r="B9493" s="2" t="s">
        <v>9709</v>
      </c>
      <c r="C9493" s="4">
        <v>938.11670000000004</v>
      </c>
    </row>
    <row r="9494" spans="2:3" x14ac:dyDescent="0.25">
      <c r="B9494" s="2" t="s">
        <v>9710</v>
      </c>
      <c r="C9494" s="4">
        <v>937.77790000000005</v>
      </c>
    </row>
    <row r="9495" spans="2:3" x14ac:dyDescent="0.25">
      <c r="B9495" s="2" t="s">
        <v>9711</v>
      </c>
      <c r="C9495" s="4">
        <v>937.65900000000011</v>
      </c>
    </row>
    <row r="9496" spans="2:3" x14ac:dyDescent="0.25">
      <c r="B9496" s="2" t="s">
        <v>9712</v>
      </c>
      <c r="C9496" s="4">
        <v>937.10090000000002</v>
      </c>
    </row>
    <row r="9497" spans="2:3" x14ac:dyDescent="0.25">
      <c r="B9497" s="2" t="s">
        <v>9713</v>
      </c>
      <c r="C9497" s="4">
        <v>937.07490000000007</v>
      </c>
    </row>
    <row r="9498" spans="2:3" x14ac:dyDescent="0.25">
      <c r="B9498" s="2" t="s">
        <v>9714</v>
      </c>
      <c r="C9498" s="4">
        <v>937.04640000000006</v>
      </c>
    </row>
    <row r="9499" spans="2:3" x14ac:dyDescent="0.25">
      <c r="B9499" s="2" t="s">
        <v>9715</v>
      </c>
      <c r="C9499" s="4">
        <v>936.39600000000007</v>
      </c>
    </row>
    <row r="9500" spans="2:3" x14ac:dyDescent="0.25">
      <c r="B9500" s="2" t="s">
        <v>9716</v>
      </c>
      <c r="C9500" s="4">
        <v>935.67000000000007</v>
      </c>
    </row>
    <row r="9501" spans="2:3" x14ac:dyDescent="0.25">
      <c r="B9501" s="2" t="s">
        <v>9717</v>
      </c>
      <c r="C9501" s="4">
        <v>934.33420000000001</v>
      </c>
    </row>
    <row r="9502" spans="2:3" x14ac:dyDescent="0.25">
      <c r="B9502" s="2" t="s">
        <v>9718</v>
      </c>
      <c r="C9502" s="4">
        <v>933.82620000000009</v>
      </c>
    </row>
    <row r="9503" spans="2:3" x14ac:dyDescent="0.25">
      <c r="B9503" s="2" t="s">
        <v>9719</v>
      </c>
      <c r="C9503" s="4">
        <v>933.76250000000005</v>
      </c>
    </row>
    <row r="9504" spans="2:3" x14ac:dyDescent="0.25">
      <c r="B9504" s="2" t="s">
        <v>9720</v>
      </c>
      <c r="C9504" s="4">
        <v>932.05130000000008</v>
      </c>
    </row>
    <row r="9505" spans="2:3" x14ac:dyDescent="0.25">
      <c r="B9505" s="2" t="s">
        <v>9721</v>
      </c>
      <c r="C9505" s="4">
        <v>932.04359999999997</v>
      </c>
    </row>
    <row r="9506" spans="2:3" x14ac:dyDescent="0.25">
      <c r="B9506" s="2" t="s">
        <v>9722</v>
      </c>
      <c r="C9506" s="4">
        <v>931.69069999999999</v>
      </c>
    </row>
    <row r="9507" spans="2:3" x14ac:dyDescent="0.25">
      <c r="B9507" s="2" t="s">
        <v>9723</v>
      </c>
      <c r="C9507" s="4">
        <v>931.52140000000009</v>
      </c>
    </row>
    <row r="9508" spans="2:3" x14ac:dyDescent="0.25">
      <c r="B9508" s="2" t="s">
        <v>9724</v>
      </c>
      <c r="C9508" s="4">
        <v>931.3297</v>
      </c>
    </row>
    <row r="9509" spans="2:3" x14ac:dyDescent="0.25">
      <c r="B9509" s="2" t="s">
        <v>9725</v>
      </c>
      <c r="C9509" s="4">
        <v>930.84039999999993</v>
      </c>
    </row>
    <row r="9510" spans="2:3" x14ac:dyDescent="0.25">
      <c r="B9510" s="2" t="s">
        <v>9726</v>
      </c>
      <c r="C9510" s="4">
        <v>929.73689999999999</v>
      </c>
    </row>
    <row r="9511" spans="2:3" x14ac:dyDescent="0.25">
      <c r="B9511" s="2" t="s">
        <v>9727</v>
      </c>
      <c r="C9511" s="4">
        <v>929.73689999999999</v>
      </c>
    </row>
    <row r="9512" spans="2:3" x14ac:dyDescent="0.25">
      <c r="B9512" s="2" t="s">
        <v>9728</v>
      </c>
      <c r="C9512" s="4">
        <v>929.21310000000005</v>
      </c>
    </row>
    <row r="9513" spans="2:3" x14ac:dyDescent="0.25">
      <c r="B9513" s="2" t="s">
        <v>9729</v>
      </c>
      <c r="C9513" s="4">
        <v>928.95679999999993</v>
      </c>
    </row>
    <row r="9514" spans="2:3" x14ac:dyDescent="0.25">
      <c r="B9514" s="2" t="s">
        <v>9730</v>
      </c>
      <c r="C9514" s="4">
        <v>928.31290000000001</v>
      </c>
    </row>
    <row r="9515" spans="2:3" x14ac:dyDescent="0.25">
      <c r="B9515" s="2" t="s">
        <v>9731</v>
      </c>
      <c r="C9515" s="4">
        <v>928.21569999999997</v>
      </c>
    </row>
    <row r="9516" spans="2:3" x14ac:dyDescent="0.25">
      <c r="B9516" s="2" t="s">
        <v>9732</v>
      </c>
      <c r="C9516" s="4">
        <v>927.96109999999999</v>
      </c>
    </row>
    <row r="9517" spans="2:3" x14ac:dyDescent="0.25">
      <c r="B9517" s="2" t="s">
        <v>9733</v>
      </c>
      <c r="C9517" s="4">
        <v>927.86150000000009</v>
      </c>
    </row>
    <row r="9518" spans="2:3" x14ac:dyDescent="0.25">
      <c r="B9518" s="2" t="s">
        <v>9734</v>
      </c>
      <c r="C9518" s="4">
        <v>927.67920000000004</v>
      </c>
    </row>
    <row r="9519" spans="2:3" x14ac:dyDescent="0.25">
      <c r="B9519" s="2" t="s">
        <v>9735</v>
      </c>
      <c r="C9519" s="4">
        <v>926.96750000000009</v>
      </c>
    </row>
    <row r="9520" spans="2:3" x14ac:dyDescent="0.25">
      <c r="B9520" s="2" t="s">
        <v>9736</v>
      </c>
      <c r="C9520" s="4">
        <v>926.80989999999997</v>
      </c>
    </row>
    <row r="9521" spans="2:3" x14ac:dyDescent="0.25">
      <c r="B9521" s="2" t="s">
        <v>9737</v>
      </c>
      <c r="C9521" s="4">
        <v>926.75670000000002</v>
      </c>
    </row>
    <row r="9522" spans="2:3" x14ac:dyDescent="0.25">
      <c r="B9522" s="2" t="s">
        <v>9738</v>
      </c>
      <c r="C9522" s="4">
        <v>926.62290000000007</v>
      </c>
    </row>
    <row r="9523" spans="2:3" x14ac:dyDescent="0.25">
      <c r="B9523" s="2" t="s">
        <v>9739</v>
      </c>
      <c r="C9523" s="4">
        <v>926.61900000000003</v>
      </c>
    </row>
    <row r="9524" spans="2:3" x14ac:dyDescent="0.25">
      <c r="B9524" s="2" t="s">
        <v>9740</v>
      </c>
      <c r="C9524" s="4">
        <v>926.44579999999996</v>
      </c>
    </row>
    <row r="9525" spans="2:3" x14ac:dyDescent="0.25">
      <c r="B9525" s="2" t="s">
        <v>9741</v>
      </c>
      <c r="C9525" s="4">
        <v>926.27050000000008</v>
      </c>
    </row>
    <row r="9526" spans="2:3" x14ac:dyDescent="0.25">
      <c r="B9526" s="2" t="s">
        <v>9742</v>
      </c>
      <c r="C9526" s="4">
        <v>926.00949999999989</v>
      </c>
    </row>
    <row r="9527" spans="2:3" x14ac:dyDescent="0.25">
      <c r="B9527" s="2" t="s">
        <v>9743</v>
      </c>
      <c r="C9527" s="4">
        <v>925.72429999999997</v>
      </c>
    </row>
    <row r="9528" spans="2:3" x14ac:dyDescent="0.25">
      <c r="B9528" s="2" t="s">
        <v>9744</v>
      </c>
      <c r="C9528" s="4">
        <v>925.38400000000001</v>
      </c>
    </row>
    <row r="9529" spans="2:3" x14ac:dyDescent="0.25">
      <c r="B9529" s="2" t="s">
        <v>9745</v>
      </c>
      <c r="C9529" s="4">
        <v>925.28640000000007</v>
      </c>
    </row>
    <row r="9530" spans="2:3" x14ac:dyDescent="0.25">
      <c r="B9530" s="2" t="s">
        <v>9746</v>
      </c>
      <c r="C9530" s="4">
        <v>924.76440000000002</v>
      </c>
    </row>
    <row r="9531" spans="2:3" x14ac:dyDescent="0.25">
      <c r="B9531" s="2" t="s">
        <v>9747</v>
      </c>
      <c r="C9531" s="4">
        <v>924.53779999999995</v>
      </c>
    </row>
    <row r="9532" spans="2:3" x14ac:dyDescent="0.25">
      <c r="B9532" s="2" t="s">
        <v>9748</v>
      </c>
      <c r="C9532" s="4">
        <v>923.72689999999989</v>
      </c>
    </row>
    <row r="9533" spans="2:3" x14ac:dyDescent="0.25">
      <c r="B9533" s="2" t="s">
        <v>9749</v>
      </c>
      <c r="C9533" s="4">
        <v>922.9153</v>
      </c>
    </row>
    <row r="9534" spans="2:3" x14ac:dyDescent="0.25">
      <c r="B9534" s="2" t="s">
        <v>9750</v>
      </c>
      <c r="C9534" s="4">
        <v>922.45090000000005</v>
      </c>
    </row>
    <row r="9535" spans="2:3" x14ac:dyDescent="0.25">
      <c r="B9535" s="2" t="s">
        <v>9751</v>
      </c>
      <c r="C9535" s="4">
        <v>921.91050000000007</v>
      </c>
    </row>
    <row r="9536" spans="2:3" x14ac:dyDescent="0.25">
      <c r="B9536" s="2" t="s">
        <v>9752</v>
      </c>
      <c r="C9536" s="4">
        <v>921.87270000000012</v>
      </c>
    </row>
    <row r="9537" spans="2:3" x14ac:dyDescent="0.25">
      <c r="B9537" s="2" t="s">
        <v>9753</v>
      </c>
      <c r="C9537" s="4">
        <v>921.85230000000001</v>
      </c>
    </row>
    <row r="9538" spans="2:3" x14ac:dyDescent="0.25">
      <c r="B9538" s="2" t="s">
        <v>9754</v>
      </c>
      <c r="C9538" s="4">
        <v>921.69680000000005</v>
      </c>
    </row>
    <row r="9539" spans="2:3" x14ac:dyDescent="0.25">
      <c r="B9539" s="2" t="s">
        <v>9755</v>
      </c>
      <c r="C9539" s="4">
        <v>921.58339999999998</v>
      </c>
    </row>
    <row r="9540" spans="2:3" x14ac:dyDescent="0.25">
      <c r="B9540" s="2" t="s">
        <v>9756</v>
      </c>
      <c r="C9540" s="4">
        <v>920.53099999999995</v>
      </c>
    </row>
    <row r="9541" spans="2:3" x14ac:dyDescent="0.25">
      <c r="B9541" s="2" t="s">
        <v>9757</v>
      </c>
      <c r="C9541" s="4">
        <v>920.20449999999994</v>
      </c>
    </row>
    <row r="9542" spans="2:3" x14ac:dyDescent="0.25">
      <c r="B9542" s="2" t="s">
        <v>9758</v>
      </c>
      <c r="C9542" s="4">
        <v>919.43149999999991</v>
      </c>
    </row>
    <row r="9543" spans="2:3" x14ac:dyDescent="0.25">
      <c r="B9543" s="2" t="s">
        <v>9759</v>
      </c>
      <c r="C9543" s="4">
        <v>919.14749999999992</v>
      </c>
    </row>
    <row r="9544" spans="2:3" x14ac:dyDescent="0.25">
      <c r="B9544" s="2" t="s">
        <v>9760</v>
      </c>
      <c r="C9544" s="4">
        <v>919.09259999999995</v>
      </c>
    </row>
    <row r="9545" spans="2:3" x14ac:dyDescent="0.25">
      <c r="B9545" s="2" t="s">
        <v>9761</v>
      </c>
      <c r="C9545" s="4">
        <v>916.94479999999987</v>
      </c>
    </row>
    <row r="9546" spans="2:3" x14ac:dyDescent="0.25">
      <c r="B9546" s="2" t="s">
        <v>9762</v>
      </c>
      <c r="C9546" s="4">
        <v>916.92090000000007</v>
      </c>
    </row>
    <row r="9547" spans="2:3" x14ac:dyDescent="0.25">
      <c r="B9547" s="2" t="s">
        <v>9763</v>
      </c>
      <c r="C9547" s="4">
        <v>916.91529999999989</v>
      </c>
    </row>
    <row r="9548" spans="2:3" x14ac:dyDescent="0.25">
      <c r="B9548" s="2" t="s">
        <v>9764</v>
      </c>
      <c r="C9548" s="4">
        <v>916.73770000000002</v>
      </c>
    </row>
    <row r="9549" spans="2:3" x14ac:dyDescent="0.25">
      <c r="B9549" s="2" t="s">
        <v>9765</v>
      </c>
      <c r="C9549" s="4">
        <v>916.60149999999999</v>
      </c>
    </row>
    <row r="9550" spans="2:3" x14ac:dyDescent="0.25">
      <c r="B9550" s="2" t="s">
        <v>9766</v>
      </c>
      <c r="C9550" s="4">
        <v>916.40740000000005</v>
      </c>
    </row>
    <row r="9551" spans="2:3" x14ac:dyDescent="0.25">
      <c r="B9551" s="2" t="s">
        <v>9767</v>
      </c>
      <c r="C9551" s="4">
        <v>915.27299999999991</v>
      </c>
    </row>
    <row r="9552" spans="2:3" x14ac:dyDescent="0.25">
      <c r="B9552" s="2" t="s">
        <v>9768</v>
      </c>
      <c r="C9552" s="4">
        <v>914.76189999999997</v>
      </c>
    </row>
    <row r="9553" spans="2:3" x14ac:dyDescent="0.25">
      <c r="B9553" s="2" t="s">
        <v>9769</v>
      </c>
      <c r="C9553" s="4">
        <v>914.31629999999996</v>
      </c>
    </row>
    <row r="9554" spans="2:3" x14ac:dyDescent="0.25">
      <c r="B9554" s="2" t="s">
        <v>9770</v>
      </c>
      <c r="C9554" s="4">
        <v>913.49260000000004</v>
      </c>
    </row>
    <row r="9555" spans="2:3" x14ac:dyDescent="0.25">
      <c r="B9555" s="2" t="s">
        <v>9771</v>
      </c>
      <c r="C9555" s="4">
        <v>913.44339999999988</v>
      </c>
    </row>
    <row r="9556" spans="2:3" x14ac:dyDescent="0.25">
      <c r="B9556" s="2" t="s">
        <v>9772</v>
      </c>
      <c r="C9556" s="4">
        <v>912.58590000000004</v>
      </c>
    </row>
    <row r="9557" spans="2:3" x14ac:dyDescent="0.25">
      <c r="B9557" s="2" t="s">
        <v>9773</v>
      </c>
      <c r="C9557" s="4">
        <v>911.23699999999997</v>
      </c>
    </row>
    <row r="9558" spans="2:3" x14ac:dyDescent="0.25">
      <c r="B9558" s="2" t="s">
        <v>9774</v>
      </c>
      <c r="C9558" s="4">
        <v>911.1019</v>
      </c>
    </row>
    <row r="9559" spans="2:3" x14ac:dyDescent="0.25">
      <c r="B9559" s="2" t="s">
        <v>9775</v>
      </c>
      <c r="C9559" s="4">
        <v>910.92939999999999</v>
      </c>
    </row>
    <row r="9560" spans="2:3" x14ac:dyDescent="0.25">
      <c r="B9560" s="2" t="s">
        <v>9776</v>
      </c>
      <c r="C9560" s="4">
        <v>909.93610000000001</v>
      </c>
    </row>
    <row r="9561" spans="2:3" x14ac:dyDescent="0.25">
      <c r="B9561" s="2" t="s">
        <v>9777</v>
      </c>
      <c r="C9561" s="4">
        <v>909.02859999999998</v>
      </c>
    </row>
    <row r="9562" spans="2:3" x14ac:dyDescent="0.25">
      <c r="B9562" s="2" t="s">
        <v>9778</v>
      </c>
      <c r="C9562" s="4">
        <v>908.72710000000006</v>
      </c>
    </row>
    <row r="9563" spans="2:3" x14ac:dyDescent="0.25">
      <c r="B9563" s="2" t="s">
        <v>9779</v>
      </c>
      <c r="C9563" s="4">
        <v>908.66000000000008</v>
      </c>
    </row>
    <row r="9564" spans="2:3" x14ac:dyDescent="0.25">
      <c r="B9564" s="2" t="s">
        <v>9780</v>
      </c>
      <c r="C9564" s="4">
        <v>906.93970000000013</v>
      </c>
    </row>
    <row r="9565" spans="2:3" x14ac:dyDescent="0.25">
      <c r="B9565" s="2" t="s">
        <v>9781</v>
      </c>
      <c r="C9565" s="4">
        <v>906.35570000000007</v>
      </c>
    </row>
    <row r="9566" spans="2:3" x14ac:dyDescent="0.25">
      <c r="B9566" s="2" t="s">
        <v>9782</v>
      </c>
      <c r="C9566" s="4">
        <v>905.80070000000001</v>
      </c>
    </row>
    <row r="9567" spans="2:3" x14ac:dyDescent="0.25">
      <c r="B9567" s="2" t="s">
        <v>9783</v>
      </c>
      <c r="C9567" s="4">
        <v>905.22180000000003</v>
      </c>
    </row>
    <row r="9568" spans="2:3" x14ac:dyDescent="0.25">
      <c r="B9568" s="2" t="s">
        <v>9784</v>
      </c>
      <c r="C9568" s="4">
        <v>904.53890000000001</v>
      </c>
    </row>
    <row r="9569" spans="2:3" x14ac:dyDescent="0.25">
      <c r="B9569" s="2" t="s">
        <v>9785</v>
      </c>
      <c r="C9569" s="4">
        <v>904.51409999999987</v>
      </c>
    </row>
    <row r="9570" spans="2:3" x14ac:dyDescent="0.25">
      <c r="B9570" s="2" t="s">
        <v>9786</v>
      </c>
      <c r="C9570" s="4">
        <v>904.45030000000008</v>
      </c>
    </row>
    <row r="9571" spans="2:3" x14ac:dyDescent="0.25">
      <c r="B9571" s="2" t="s">
        <v>9787</v>
      </c>
      <c r="C9571" s="4">
        <v>903.78019999999992</v>
      </c>
    </row>
    <row r="9572" spans="2:3" x14ac:dyDescent="0.25">
      <c r="B9572" s="2" t="s">
        <v>9788</v>
      </c>
      <c r="C9572" s="4">
        <v>903.45830000000001</v>
      </c>
    </row>
    <row r="9573" spans="2:3" x14ac:dyDescent="0.25">
      <c r="B9573" s="2" t="s">
        <v>9789</v>
      </c>
      <c r="C9573" s="4">
        <v>902.13210000000004</v>
      </c>
    </row>
    <row r="9574" spans="2:3" x14ac:dyDescent="0.25">
      <c r="B9574" s="2" t="s">
        <v>9790</v>
      </c>
      <c r="C9574" s="4">
        <v>901.72129999999993</v>
      </c>
    </row>
    <row r="9575" spans="2:3" x14ac:dyDescent="0.25">
      <c r="B9575" s="2" t="s">
        <v>9791</v>
      </c>
      <c r="C9575" s="4">
        <v>901.26990000000001</v>
      </c>
    </row>
    <row r="9576" spans="2:3" x14ac:dyDescent="0.25">
      <c r="B9576" s="2" t="s">
        <v>9792</v>
      </c>
      <c r="C9576" s="4">
        <v>900.6126999999999</v>
      </c>
    </row>
    <row r="9577" spans="2:3" x14ac:dyDescent="0.25">
      <c r="B9577" s="2" t="s">
        <v>9793</v>
      </c>
      <c r="C9577" s="4">
        <v>900.49389999999994</v>
      </c>
    </row>
    <row r="9578" spans="2:3" x14ac:dyDescent="0.25">
      <c r="B9578" s="2" t="s">
        <v>9794</v>
      </c>
      <c r="C9578" s="4">
        <v>900.29349999999999</v>
      </c>
    </row>
    <row r="9579" spans="2:3" x14ac:dyDescent="0.25">
      <c r="B9579" s="2" t="s">
        <v>9795</v>
      </c>
      <c r="C9579" s="4">
        <v>900.06659999999999</v>
      </c>
    </row>
    <row r="9580" spans="2:3" x14ac:dyDescent="0.25">
      <c r="B9580" s="2" t="s">
        <v>9796</v>
      </c>
      <c r="C9580" s="4">
        <v>899.20119999999997</v>
      </c>
    </row>
    <row r="9581" spans="2:3" x14ac:dyDescent="0.25">
      <c r="B9581" s="2" t="s">
        <v>9797</v>
      </c>
      <c r="C9581" s="4">
        <v>898.56049999999993</v>
      </c>
    </row>
    <row r="9582" spans="2:3" x14ac:dyDescent="0.25">
      <c r="B9582" s="2" t="s">
        <v>9798</v>
      </c>
      <c r="C9582" s="4">
        <v>898.4307</v>
      </c>
    </row>
    <row r="9583" spans="2:3" x14ac:dyDescent="0.25">
      <c r="B9583" s="2" t="s">
        <v>9799</v>
      </c>
      <c r="C9583" s="4">
        <v>898.42570000000001</v>
      </c>
    </row>
    <row r="9584" spans="2:3" x14ac:dyDescent="0.25">
      <c r="B9584" s="2" t="s">
        <v>9800</v>
      </c>
      <c r="C9584" s="4">
        <v>898.08199999999999</v>
      </c>
    </row>
    <row r="9585" spans="2:3" x14ac:dyDescent="0.25">
      <c r="B9585" s="2" t="s">
        <v>9801</v>
      </c>
      <c r="C9585" s="4">
        <v>897.77320000000009</v>
      </c>
    </row>
    <row r="9586" spans="2:3" x14ac:dyDescent="0.25">
      <c r="B9586" s="2" t="s">
        <v>9802</v>
      </c>
      <c r="C9586" s="4">
        <v>897.0915</v>
      </c>
    </row>
    <row r="9587" spans="2:3" x14ac:dyDescent="0.25">
      <c r="B9587" s="2" t="s">
        <v>9803</v>
      </c>
      <c r="C9587" s="4">
        <v>896.64260000000002</v>
      </c>
    </row>
    <row r="9588" spans="2:3" x14ac:dyDescent="0.25">
      <c r="B9588" s="2" t="s">
        <v>9804</v>
      </c>
      <c r="C9588" s="4">
        <v>895.40009999999995</v>
      </c>
    </row>
    <row r="9589" spans="2:3" x14ac:dyDescent="0.25">
      <c r="B9589" s="2" t="s">
        <v>9805</v>
      </c>
      <c r="C9589" s="4">
        <v>895.17990000000009</v>
      </c>
    </row>
    <row r="9590" spans="2:3" x14ac:dyDescent="0.25">
      <c r="B9590" s="2" t="s">
        <v>9806</v>
      </c>
      <c r="C9590" s="4">
        <v>895.0729</v>
      </c>
    </row>
    <row r="9591" spans="2:3" x14ac:dyDescent="0.25">
      <c r="B9591" s="2" t="s">
        <v>9807</v>
      </c>
      <c r="C9591" s="4">
        <v>893.9507000000001</v>
      </c>
    </row>
    <row r="9592" spans="2:3" x14ac:dyDescent="0.25">
      <c r="B9592" s="2" t="s">
        <v>9808</v>
      </c>
      <c r="C9592" s="4">
        <v>893.14179999999999</v>
      </c>
    </row>
    <row r="9593" spans="2:3" x14ac:dyDescent="0.25">
      <c r="B9593" s="2" t="s">
        <v>9809</v>
      </c>
      <c r="C9593" s="4">
        <v>892.90759999999989</v>
      </c>
    </row>
    <row r="9594" spans="2:3" x14ac:dyDescent="0.25">
      <c r="B9594" s="2" t="s">
        <v>9810</v>
      </c>
      <c r="C9594" s="4">
        <v>891.87519999999995</v>
      </c>
    </row>
    <row r="9595" spans="2:3" x14ac:dyDescent="0.25">
      <c r="B9595" s="2" t="s">
        <v>9811</v>
      </c>
      <c r="C9595" s="4">
        <v>890.90980000000002</v>
      </c>
    </row>
    <row r="9596" spans="2:3" x14ac:dyDescent="0.25">
      <c r="B9596" s="2" t="s">
        <v>9812</v>
      </c>
      <c r="C9596" s="4">
        <v>890.74789999999996</v>
      </c>
    </row>
    <row r="9597" spans="2:3" x14ac:dyDescent="0.25">
      <c r="B9597" s="2" t="s">
        <v>9813</v>
      </c>
      <c r="C9597" s="4">
        <v>890.4267000000001</v>
      </c>
    </row>
    <row r="9598" spans="2:3" x14ac:dyDescent="0.25">
      <c r="B9598" s="2" t="s">
        <v>9814</v>
      </c>
      <c r="C9598" s="4">
        <v>889.49390000000005</v>
      </c>
    </row>
    <row r="9599" spans="2:3" x14ac:dyDescent="0.25">
      <c r="B9599" s="2" t="s">
        <v>9815</v>
      </c>
      <c r="C9599" s="4">
        <v>888.53890000000001</v>
      </c>
    </row>
    <row r="9600" spans="2:3" x14ac:dyDescent="0.25">
      <c r="B9600" s="2" t="s">
        <v>9816</v>
      </c>
      <c r="C9600" s="4">
        <v>888.40210000000002</v>
      </c>
    </row>
    <row r="9601" spans="2:3" x14ac:dyDescent="0.25">
      <c r="B9601" s="2" t="s">
        <v>9817</v>
      </c>
      <c r="C9601" s="4">
        <v>888.40210000000002</v>
      </c>
    </row>
    <row r="9602" spans="2:3" x14ac:dyDescent="0.25">
      <c r="B9602" s="2" t="s">
        <v>9818</v>
      </c>
      <c r="C9602" s="4">
        <v>888.40210000000002</v>
      </c>
    </row>
    <row r="9603" spans="2:3" x14ac:dyDescent="0.25">
      <c r="B9603" s="2" t="s">
        <v>9819</v>
      </c>
      <c r="C9603" s="4">
        <v>888.24419999999998</v>
      </c>
    </row>
    <row r="9604" spans="2:3" x14ac:dyDescent="0.25">
      <c r="B9604" s="2" t="s">
        <v>9820</v>
      </c>
      <c r="C9604" s="4">
        <v>887.28469999999993</v>
      </c>
    </row>
    <row r="9605" spans="2:3" x14ac:dyDescent="0.25">
      <c r="B9605" s="2" t="s">
        <v>9821</v>
      </c>
      <c r="C9605" s="4">
        <v>885.63879999999995</v>
      </c>
    </row>
    <row r="9606" spans="2:3" x14ac:dyDescent="0.25">
      <c r="B9606" s="2" t="s">
        <v>9822</v>
      </c>
      <c r="C9606" s="4">
        <v>885.31200000000001</v>
      </c>
    </row>
    <row r="9607" spans="2:3" x14ac:dyDescent="0.25">
      <c r="B9607" s="2" t="s">
        <v>9823</v>
      </c>
      <c r="C9607" s="4">
        <v>884.98759999999993</v>
      </c>
    </row>
    <row r="9608" spans="2:3" x14ac:dyDescent="0.25">
      <c r="B9608" s="2" t="s">
        <v>9824</v>
      </c>
      <c r="C9608" s="4">
        <v>884.98239999999998</v>
      </c>
    </row>
    <row r="9609" spans="2:3" x14ac:dyDescent="0.25">
      <c r="B9609" s="2" t="s">
        <v>9825</v>
      </c>
      <c r="C9609" s="4">
        <v>884.68639999999994</v>
      </c>
    </row>
    <row r="9610" spans="2:3" x14ac:dyDescent="0.25">
      <c r="B9610" s="2" t="s">
        <v>9826</v>
      </c>
      <c r="C9610" s="4">
        <v>884.54480000000001</v>
      </c>
    </row>
    <row r="9611" spans="2:3" x14ac:dyDescent="0.25">
      <c r="B9611" s="2" t="s">
        <v>9827</v>
      </c>
      <c r="C9611" s="4">
        <v>884.06200000000001</v>
      </c>
    </row>
    <row r="9612" spans="2:3" x14ac:dyDescent="0.25">
      <c r="B9612" s="2" t="s">
        <v>9828</v>
      </c>
      <c r="C9612" s="4">
        <v>883.80659999999989</v>
      </c>
    </row>
    <row r="9613" spans="2:3" x14ac:dyDescent="0.25">
      <c r="B9613" s="2" t="s">
        <v>9829</v>
      </c>
      <c r="C9613" s="4">
        <v>883.34100000000001</v>
      </c>
    </row>
    <row r="9614" spans="2:3" x14ac:dyDescent="0.25">
      <c r="B9614" s="2" t="s">
        <v>9830</v>
      </c>
      <c r="C9614" s="4">
        <v>882.971</v>
      </c>
    </row>
    <row r="9615" spans="2:3" x14ac:dyDescent="0.25">
      <c r="B9615" s="2" t="s">
        <v>9831</v>
      </c>
      <c r="C9615" s="4">
        <v>882.80529999999999</v>
      </c>
    </row>
    <row r="9616" spans="2:3" x14ac:dyDescent="0.25">
      <c r="B9616" s="2" t="s">
        <v>9832</v>
      </c>
      <c r="C9616" s="4">
        <v>882.61469999999986</v>
      </c>
    </row>
    <row r="9617" spans="2:3" x14ac:dyDescent="0.25">
      <c r="B9617" s="2" t="s">
        <v>9833</v>
      </c>
      <c r="C9617" s="4">
        <v>882.38670000000002</v>
      </c>
    </row>
    <row r="9618" spans="2:3" x14ac:dyDescent="0.25">
      <c r="B9618" s="2" t="s">
        <v>9834</v>
      </c>
      <c r="C9618" s="4">
        <v>882.24670000000003</v>
      </c>
    </row>
    <row r="9619" spans="2:3" x14ac:dyDescent="0.25">
      <c r="B9619" s="2" t="s">
        <v>9835</v>
      </c>
      <c r="C9619" s="4">
        <v>882.13109999999995</v>
      </c>
    </row>
    <row r="9620" spans="2:3" x14ac:dyDescent="0.25">
      <c r="B9620" s="2" t="s">
        <v>9836</v>
      </c>
      <c r="C9620" s="4">
        <v>881.32439999999997</v>
      </c>
    </row>
    <row r="9621" spans="2:3" x14ac:dyDescent="0.25">
      <c r="B9621" s="2" t="s">
        <v>9837</v>
      </c>
      <c r="C9621" s="4">
        <v>881.03249999999991</v>
      </c>
    </row>
    <row r="9622" spans="2:3" x14ac:dyDescent="0.25">
      <c r="B9622" s="2" t="s">
        <v>9838</v>
      </c>
      <c r="C9622" s="4">
        <v>881.00479999999993</v>
      </c>
    </row>
    <row r="9623" spans="2:3" x14ac:dyDescent="0.25">
      <c r="B9623" s="2" t="s">
        <v>9839</v>
      </c>
      <c r="C9623" s="4">
        <v>880.32339999999999</v>
      </c>
    </row>
    <row r="9624" spans="2:3" x14ac:dyDescent="0.25">
      <c r="B9624" s="2" t="s">
        <v>9840</v>
      </c>
      <c r="C9624" s="4">
        <v>880.10860000000014</v>
      </c>
    </row>
    <row r="9625" spans="2:3" x14ac:dyDescent="0.25">
      <c r="B9625" s="2" t="s">
        <v>9841</v>
      </c>
      <c r="C9625" s="4">
        <v>879.49750000000006</v>
      </c>
    </row>
    <row r="9626" spans="2:3" x14ac:dyDescent="0.25">
      <c r="B9626" s="2" t="s">
        <v>9842</v>
      </c>
      <c r="C9626" s="4">
        <v>879.0997000000001</v>
      </c>
    </row>
    <row r="9627" spans="2:3" x14ac:dyDescent="0.25">
      <c r="B9627" s="2" t="s">
        <v>9843</v>
      </c>
      <c r="C9627" s="4">
        <v>878.82809999999995</v>
      </c>
    </row>
    <row r="9628" spans="2:3" x14ac:dyDescent="0.25">
      <c r="B9628" s="2" t="s">
        <v>9844</v>
      </c>
      <c r="C9628" s="4">
        <v>878.50769999999989</v>
      </c>
    </row>
    <row r="9629" spans="2:3" x14ac:dyDescent="0.25">
      <c r="B9629" s="2" t="s">
        <v>9845</v>
      </c>
      <c r="C9629" s="4">
        <v>878.38310000000001</v>
      </c>
    </row>
    <row r="9630" spans="2:3" x14ac:dyDescent="0.25">
      <c r="B9630" s="2" t="s">
        <v>9846</v>
      </c>
      <c r="C9630" s="4">
        <v>878.34169999999995</v>
      </c>
    </row>
    <row r="9631" spans="2:3" x14ac:dyDescent="0.25">
      <c r="B9631" s="2" t="s">
        <v>9847</v>
      </c>
      <c r="C9631" s="4">
        <v>877.75600000000009</v>
      </c>
    </row>
    <row r="9632" spans="2:3" x14ac:dyDescent="0.25">
      <c r="B9632" s="2" t="s">
        <v>9848</v>
      </c>
      <c r="C9632" s="4">
        <v>877.70589999999993</v>
      </c>
    </row>
    <row r="9633" spans="2:3" x14ac:dyDescent="0.25">
      <c r="B9633" s="2" t="s">
        <v>9849</v>
      </c>
      <c r="C9633" s="4">
        <v>877.13640000000009</v>
      </c>
    </row>
    <row r="9634" spans="2:3" x14ac:dyDescent="0.25">
      <c r="B9634" s="2" t="s">
        <v>9850</v>
      </c>
      <c r="C9634" s="4">
        <v>876.70979999999997</v>
      </c>
    </row>
    <row r="9635" spans="2:3" x14ac:dyDescent="0.25">
      <c r="B9635" s="2" t="s">
        <v>9851</v>
      </c>
      <c r="C9635" s="4">
        <v>876.67800000000011</v>
      </c>
    </row>
    <row r="9636" spans="2:3" x14ac:dyDescent="0.25">
      <c r="B9636" s="2" t="s">
        <v>9852</v>
      </c>
      <c r="C9636" s="4">
        <v>876.4443</v>
      </c>
    </row>
    <row r="9637" spans="2:3" x14ac:dyDescent="0.25">
      <c r="B9637" s="2" t="s">
        <v>9853</v>
      </c>
      <c r="C9637" s="4">
        <v>876.274</v>
      </c>
    </row>
    <row r="9638" spans="2:3" x14ac:dyDescent="0.25">
      <c r="B9638" s="2" t="s">
        <v>9854</v>
      </c>
      <c r="C9638" s="4">
        <v>876.274</v>
      </c>
    </row>
    <row r="9639" spans="2:3" x14ac:dyDescent="0.25">
      <c r="B9639" s="2" t="s">
        <v>9855</v>
      </c>
      <c r="C9639" s="4">
        <v>876.274</v>
      </c>
    </row>
    <row r="9640" spans="2:3" x14ac:dyDescent="0.25">
      <c r="B9640" s="2" t="s">
        <v>9856</v>
      </c>
      <c r="C9640" s="4">
        <v>876.274</v>
      </c>
    </row>
    <row r="9641" spans="2:3" x14ac:dyDescent="0.25">
      <c r="B9641" s="2" t="s">
        <v>9857</v>
      </c>
      <c r="C9641" s="4">
        <v>876.274</v>
      </c>
    </row>
    <row r="9642" spans="2:3" x14ac:dyDescent="0.25">
      <c r="B9642" s="2" t="s">
        <v>9858</v>
      </c>
      <c r="C9642" s="4">
        <v>876.274</v>
      </c>
    </row>
    <row r="9643" spans="2:3" x14ac:dyDescent="0.25">
      <c r="B9643" s="2" t="s">
        <v>9859</v>
      </c>
      <c r="C9643" s="4">
        <v>876.274</v>
      </c>
    </row>
    <row r="9644" spans="2:3" x14ac:dyDescent="0.25">
      <c r="B9644" s="2" t="s">
        <v>9860</v>
      </c>
      <c r="C9644" s="4">
        <v>876.274</v>
      </c>
    </row>
    <row r="9645" spans="2:3" x14ac:dyDescent="0.25">
      <c r="B9645" s="2" t="s">
        <v>9861</v>
      </c>
      <c r="C9645" s="4">
        <v>876.274</v>
      </c>
    </row>
    <row r="9646" spans="2:3" x14ac:dyDescent="0.25">
      <c r="B9646" s="2" t="s">
        <v>9862</v>
      </c>
      <c r="C9646" s="4">
        <v>876.274</v>
      </c>
    </row>
    <row r="9647" spans="2:3" x14ac:dyDescent="0.25">
      <c r="B9647" s="2" t="s">
        <v>9863</v>
      </c>
      <c r="C9647" s="4">
        <v>875.82640000000004</v>
      </c>
    </row>
    <row r="9648" spans="2:3" x14ac:dyDescent="0.25">
      <c r="B9648" s="2" t="s">
        <v>9864</v>
      </c>
      <c r="C9648" s="4">
        <v>875.79880000000003</v>
      </c>
    </row>
    <row r="9649" spans="2:3" x14ac:dyDescent="0.25">
      <c r="B9649" s="2" t="s">
        <v>9865</v>
      </c>
      <c r="C9649" s="4">
        <v>875.66180000000008</v>
      </c>
    </row>
    <row r="9650" spans="2:3" x14ac:dyDescent="0.25">
      <c r="B9650" s="2" t="s">
        <v>9866</v>
      </c>
      <c r="C9650" s="4">
        <v>875.43529999999998</v>
      </c>
    </row>
    <row r="9651" spans="2:3" x14ac:dyDescent="0.25">
      <c r="B9651" s="2" t="s">
        <v>9867</v>
      </c>
      <c r="C9651" s="4">
        <v>875.42269999999996</v>
      </c>
    </row>
    <row r="9652" spans="2:3" x14ac:dyDescent="0.25">
      <c r="B9652" s="2" t="s">
        <v>9868</v>
      </c>
      <c r="C9652" s="4">
        <v>875.39009999999996</v>
      </c>
    </row>
    <row r="9653" spans="2:3" x14ac:dyDescent="0.25">
      <c r="B9653" s="2" t="s">
        <v>9869</v>
      </c>
      <c r="C9653" s="4">
        <v>874.86699999999996</v>
      </c>
    </row>
    <row r="9654" spans="2:3" x14ac:dyDescent="0.25">
      <c r="B9654" s="2" t="s">
        <v>9870</v>
      </c>
      <c r="C9654" s="4">
        <v>874.75929999999994</v>
      </c>
    </row>
    <row r="9655" spans="2:3" x14ac:dyDescent="0.25">
      <c r="B9655" s="2" t="s">
        <v>9871</v>
      </c>
      <c r="C9655" s="4">
        <v>874.17440000000011</v>
      </c>
    </row>
    <row r="9656" spans="2:3" x14ac:dyDescent="0.25">
      <c r="B9656" s="2" t="s">
        <v>9872</v>
      </c>
      <c r="C9656" s="4">
        <v>873.66290000000004</v>
      </c>
    </row>
    <row r="9657" spans="2:3" x14ac:dyDescent="0.25">
      <c r="B9657" s="2" t="s">
        <v>9873</v>
      </c>
      <c r="C9657" s="4">
        <v>873.36670000000004</v>
      </c>
    </row>
    <row r="9658" spans="2:3" x14ac:dyDescent="0.25">
      <c r="B9658" s="2" t="s">
        <v>9874</v>
      </c>
      <c r="C9658" s="4">
        <v>873.21799999999996</v>
      </c>
    </row>
    <row r="9659" spans="2:3" x14ac:dyDescent="0.25">
      <c r="B9659" s="2" t="s">
        <v>9875</v>
      </c>
      <c r="C9659" s="4">
        <v>873.21159999999998</v>
      </c>
    </row>
    <row r="9660" spans="2:3" x14ac:dyDescent="0.25">
      <c r="B9660" s="2" t="s">
        <v>9876</v>
      </c>
      <c r="C9660" s="4">
        <v>872.88570000000004</v>
      </c>
    </row>
    <row r="9661" spans="2:3" x14ac:dyDescent="0.25">
      <c r="B9661" s="2" t="s">
        <v>9877</v>
      </c>
      <c r="C9661" s="4">
        <v>872.45960000000002</v>
      </c>
    </row>
    <row r="9662" spans="2:3" x14ac:dyDescent="0.25">
      <c r="B9662" s="2" t="s">
        <v>9878</v>
      </c>
      <c r="C9662" s="4">
        <v>872.44830000000002</v>
      </c>
    </row>
    <row r="9663" spans="2:3" x14ac:dyDescent="0.25">
      <c r="B9663" s="2" t="s">
        <v>9879</v>
      </c>
      <c r="C9663" s="4">
        <v>872.39400000000001</v>
      </c>
    </row>
    <row r="9664" spans="2:3" x14ac:dyDescent="0.25">
      <c r="B9664" s="2" t="s">
        <v>9880</v>
      </c>
      <c r="C9664" s="4">
        <v>871.60140000000001</v>
      </c>
    </row>
    <row r="9665" spans="2:3" x14ac:dyDescent="0.25">
      <c r="B9665" s="2" t="s">
        <v>9881</v>
      </c>
      <c r="C9665" s="4">
        <v>871.3211</v>
      </c>
    </row>
    <row r="9666" spans="2:3" x14ac:dyDescent="0.25">
      <c r="B9666" s="2" t="s">
        <v>9882</v>
      </c>
      <c r="C9666" s="4">
        <v>871.30759999999998</v>
      </c>
    </row>
    <row r="9667" spans="2:3" x14ac:dyDescent="0.25">
      <c r="B9667" s="2" t="s">
        <v>9883</v>
      </c>
      <c r="C9667" s="4">
        <v>871.10179999999991</v>
      </c>
    </row>
    <row r="9668" spans="2:3" x14ac:dyDescent="0.25">
      <c r="B9668" s="2" t="s">
        <v>9884</v>
      </c>
      <c r="C9668" s="4">
        <v>869.75189999999998</v>
      </c>
    </row>
    <row r="9669" spans="2:3" x14ac:dyDescent="0.25">
      <c r="B9669" s="2" t="s">
        <v>9885</v>
      </c>
      <c r="C9669" s="4">
        <v>869.66949999999997</v>
      </c>
    </row>
    <row r="9670" spans="2:3" x14ac:dyDescent="0.25">
      <c r="B9670" s="2" t="s">
        <v>9886</v>
      </c>
      <c r="C9670" s="4">
        <v>869.4233999999999</v>
      </c>
    </row>
    <row r="9671" spans="2:3" x14ac:dyDescent="0.25">
      <c r="B9671" s="2" t="s">
        <v>9887</v>
      </c>
      <c r="C9671" s="4">
        <v>869.22640000000001</v>
      </c>
    </row>
    <row r="9672" spans="2:3" x14ac:dyDescent="0.25">
      <c r="B9672" s="2" t="s">
        <v>9888</v>
      </c>
      <c r="C9672" s="4">
        <v>867.86410000000001</v>
      </c>
    </row>
    <row r="9673" spans="2:3" x14ac:dyDescent="0.25">
      <c r="B9673" s="2" t="s">
        <v>9889</v>
      </c>
      <c r="C9673" s="4">
        <v>867.81550000000004</v>
      </c>
    </row>
    <row r="9674" spans="2:3" x14ac:dyDescent="0.25">
      <c r="B9674" s="2" t="s">
        <v>9890</v>
      </c>
      <c r="C9674" s="4">
        <v>867.32100000000003</v>
      </c>
    </row>
    <row r="9675" spans="2:3" x14ac:dyDescent="0.25">
      <c r="B9675" s="2" t="s">
        <v>9891</v>
      </c>
      <c r="C9675" s="4">
        <v>867.00799999999981</v>
      </c>
    </row>
    <row r="9676" spans="2:3" x14ac:dyDescent="0.25">
      <c r="B9676" s="2" t="s">
        <v>9892</v>
      </c>
      <c r="C9676" s="4">
        <v>866.88400000000001</v>
      </c>
    </row>
    <row r="9677" spans="2:3" x14ac:dyDescent="0.25">
      <c r="B9677" s="2" t="s">
        <v>9893</v>
      </c>
      <c r="C9677" s="4">
        <v>866.87250000000006</v>
      </c>
    </row>
    <row r="9678" spans="2:3" x14ac:dyDescent="0.25">
      <c r="B9678" s="2" t="s">
        <v>9894</v>
      </c>
      <c r="C9678" s="4">
        <v>866.59539999999993</v>
      </c>
    </row>
    <row r="9679" spans="2:3" x14ac:dyDescent="0.25">
      <c r="B9679" s="2" t="s">
        <v>9895</v>
      </c>
      <c r="C9679" s="4">
        <v>865.33730000000003</v>
      </c>
    </row>
    <row r="9680" spans="2:3" x14ac:dyDescent="0.25">
      <c r="B9680" s="2" t="s">
        <v>9896</v>
      </c>
      <c r="C9680" s="4">
        <v>864.83690000000001</v>
      </c>
    </row>
    <row r="9681" spans="2:3" x14ac:dyDescent="0.25">
      <c r="B9681" s="2" t="s">
        <v>9897</v>
      </c>
      <c r="C9681" s="4">
        <v>864.42840000000001</v>
      </c>
    </row>
    <row r="9682" spans="2:3" x14ac:dyDescent="0.25">
      <c r="B9682" s="2" t="s">
        <v>9898</v>
      </c>
      <c r="C9682" s="4">
        <v>864.16409999999996</v>
      </c>
    </row>
    <row r="9683" spans="2:3" x14ac:dyDescent="0.25">
      <c r="B9683" s="2" t="s">
        <v>9899</v>
      </c>
      <c r="C9683" s="4">
        <v>863.83180000000004</v>
      </c>
    </row>
    <row r="9684" spans="2:3" x14ac:dyDescent="0.25">
      <c r="B9684" s="2" t="s">
        <v>9900</v>
      </c>
      <c r="C9684" s="4">
        <v>863.55240000000003</v>
      </c>
    </row>
    <row r="9685" spans="2:3" x14ac:dyDescent="0.25">
      <c r="B9685" s="2" t="s">
        <v>9901</v>
      </c>
      <c r="C9685" s="4">
        <v>863.47579999999994</v>
      </c>
    </row>
    <row r="9686" spans="2:3" x14ac:dyDescent="0.25">
      <c r="B9686" s="2" t="s">
        <v>9902</v>
      </c>
      <c r="C9686" s="4">
        <v>862.44929999999999</v>
      </c>
    </row>
    <row r="9687" spans="2:3" x14ac:dyDescent="0.25">
      <c r="B9687" s="2" t="s">
        <v>9903</v>
      </c>
      <c r="C9687" s="4">
        <v>862.19529999999997</v>
      </c>
    </row>
    <row r="9688" spans="2:3" x14ac:dyDescent="0.25">
      <c r="B9688" s="2" t="s">
        <v>9904</v>
      </c>
      <c r="C9688" s="4">
        <v>861.57360000000017</v>
      </c>
    </row>
    <row r="9689" spans="2:3" x14ac:dyDescent="0.25">
      <c r="B9689" s="2" t="s">
        <v>2316</v>
      </c>
      <c r="C9689" s="4">
        <v>860.87869999999998</v>
      </c>
    </row>
    <row r="9690" spans="2:3" x14ac:dyDescent="0.25">
      <c r="B9690" s="2" t="s">
        <v>935</v>
      </c>
      <c r="C9690" s="4">
        <v>860.87869999999998</v>
      </c>
    </row>
    <row r="9691" spans="2:3" x14ac:dyDescent="0.25">
      <c r="B9691" s="2" t="s">
        <v>548</v>
      </c>
      <c r="C9691" s="4">
        <v>860.87869999999998</v>
      </c>
    </row>
    <row r="9692" spans="2:3" x14ac:dyDescent="0.25">
      <c r="B9692" s="2" t="s">
        <v>9905</v>
      </c>
      <c r="C9692" s="4">
        <v>860.81119999999999</v>
      </c>
    </row>
    <row r="9693" spans="2:3" x14ac:dyDescent="0.25">
      <c r="B9693" s="2" t="s">
        <v>9906</v>
      </c>
      <c r="C9693" s="4">
        <v>860.04240000000004</v>
      </c>
    </row>
    <row r="9694" spans="2:3" x14ac:dyDescent="0.25">
      <c r="B9694" s="2" t="s">
        <v>9907</v>
      </c>
      <c r="C9694" s="4">
        <v>859.80989999999997</v>
      </c>
    </row>
    <row r="9695" spans="2:3" x14ac:dyDescent="0.25">
      <c r="B9695" s="2" t="s">
        <v>9908</v>
      </c>
      <c r="C9695" s="4">
        <v>858.03729999999996</v>
      </c>
    </row>
    <row r="9696" spans="2:3" x14ac:dyDescent="0.25">
      <c r="B9696" s="2" t="s">
        <v>9909</v>
      </c>
      <c r="C9696" s="4">
        <v>857.69550000000004</v>
      </c>
    </row>
    <row r="9697" spans="2:3" x14ac:dyDescent="0.25">
      <c r="B9697" s="2" t="s">
        <v>9910</v>
      </c>
      <c r="C9697" s="4">
        <v>857.5607</v>
      </c>
    </row>
    <row r="9698" spans="2:3" x14ac:dyDescent="0.25">
      <c r="B9698" s="2" t="s">
        <v>9911</v>
      </c>
      <c r="C9698" s="4">
        <v>857.51530000000002</v>
      </c>
    </row>
    <row r="9699" spans="2:3" x14ac:dyDescent="0.25">
      <c r="B9699" s="2" t="s">
        <v>9912</v>
      </c>
      <c r="C9699" s="4">
        <v>857.15959999999995</v>
      </c>
    </row>
    <row r="9700" spans="2:3" x14ac:dyDescent="0.25">
      <c r="B9700" s="2" t="s">
        <v>9913</v>
      </c>
      <c r="C9700" s="4">
        <v>856.00900000000001</v>
      </c>
    </row>
    <row r="9701" spans="2:3" x14ac:dyDescent="0.25">
      <c r="B9701" s="2" t="s">
        <v>9914</v>
      </c>
      <c r="C9701" s="4">
        <v>855.42020000000002</v>
      </c>
    </row>
    <row r="9702" spans="2:3" x14ac:dyDescent="0.25">
      <c r="B9702" s="2" t="s">
        <v>9915</v>
      </c>
      <c r="C9702" s="4">
        <v>853.54899999999998</v>
      </c>
    </row>
    <row r="9703" spans="2:3" x14ac:dyDescent="0.25">
      <c r="B9703" s="2" t="s">
        <v>9916</v>
      </c>
      <c r="C9703" s="4">
        <v>853.34449999999993</v>
      </c>
    </row>
    <row r="9704" spans="2:3" x14ac:dyDescent="0.25">
      <c r="B9704" s="2" t="s">
        <v>9917</v>
      </c>
      <c r="C9704" s="4">
        <v>852.99030000000005</v>
      </c>
    </row>
    <row r="9705" spans="2:3" x14ac:dyDescent="0.25">
      <c r="B9705" s="2" t="s">
        <v>9918</v>
      </c>
      <c r="C9705" s="4">
        <v>852.67229999999995</v>
      </c>
    </row>
    <row r="9706" spans="2:3" x14ac:dyDescent="0.25">
      <c r="B9706" s="2" t="s">
        <v>9919</v>
      </c>
      <c r="C9706" s="4">
        <v>852.66640000000007</v>
      </c>
    </row>
    <row r="9707" spans="2:3" x14ac:dyDescent="0.25">
      <c r="B9707" s="2" t="s">
        <v>9920</v>
      </c>
      <c r="C9707" s="4">
        <v>852.64070000000004</v>
      </c>
    </row>
    <row r="9708" spans="2:3" x14ac:dyDescent="0.25">
      <c r="B9708" s="2" t="s">
        <v>9921</v>
      </c>
      <c r="C9708" s="4">
        <v>852.60599999999999</v>
      </c>
    </row>
    <row r="9709" spans="2:3" x14ac:dyDescent="0.25">
      <c r="B9709" s="2" t="s">
        <v>9922</v>
      </c>
      <c r="C9709" s="4">
        <v>851.86520000000007</v>
      </c>
    </row>
    <row r="9710" spans="2:3" x14ac:dyDescent="0.25">
      <c r="B9710" s="2" t="s">
        <v>9923</v>
      </c>
      <c r="C9710" s="4">
        <v>851.36889999999994</v>
      </c>
    </row>
    <row r="9711" spans="2:3" x14ac:dyDescent="0.25">
      <c r="B9711" s="2" t="s">
        <v>9924</v>
      </c>
      <c r="C9711" s="4">
        <v>851.07269999999994</v>
      </c>
    </row>
    <row r="9712" spans="2:3" x14ac:dyDescent="0.25">
      <c r="B9712" s="2" t="s">
        <v>9925</v>
      </c>
      <c r="C9712" s="4">
        <v>851.02179999999998</v>
      </c>
    </row>
    <row r="9713" spans="2:3" x14ac:dyDescent="0.25">
      <c r="B9713" s="2" t="s">
        <v>9926</v>
      </c>
      <c r="C9713" s="4">
        <v>850.73509999999999</v>
      </c>
    </row>
    <row r="9714" spans="2:3" x14ac:dyDescent="0.25">
      <c r="B9714" s="2" t="s">
        <v>9927</v>
      </c>
      <c r="C9714" s="4">
        <v>850.44500000000005</v>
      </c>
    </row>
    <row r="9715" spans="2:3" x14ac:dyDescent="0.25">
      <c r="B9715" s="2" t="s">
        <v>9928</v>
      </c>
      <c r="C9715" s="4">
        <v>850.36479999999995</v>
      </c>
    </row>
    <row r="9716" spans="2:3" x14ac:dyDescent="0.25">
      <c r="B9716" s="2" t="s">
        <v>9929</v>
      </c>
      <c r="C9716" s="4">
        <v>848.89329999999995</v>
      </c>
    </row>
    <row r="9717" spans="2:3" x14ac:dyDescent="0.25">
      <c r="B9717" s="2" t="s">
        <v>9930</v>
      </c>
      <c r="C9717" s="4">
        <v>848.7052000000001</v>
      </c>
    </row>
    <row r="9718" spans="2:3" x14ac:dyDescent="0.25">
      <c r="B9718" s="2" t="s">
        <v>9931</v>
      </c>
      <c r="C9718" s="4">
        <v>848.65589999999997</v>
      </c>
    </row>
    <row r="9719" spans="2:3" x14ac:dyDescent="0.25">
      <c r="B9719" s="2" t="s">
        <v>9932</v>
      </c>
      <c r="C9719" s="4">
        <v>848.52120000000002</v>
      </c>
    </row>
    <row r="9720" spans="2:3" x14ac:dyDescent="0.25">
      <c r="B9720" s="2" t="s">
        <v>9933</v>
      </c>
      <c r="C9720" s="4">
        <v>848.15110000000004</v>
      </c>
    </row>
    <row r="9721" spans="2:3" x14ac:dyDescent="0.25">
      <c r="B9721" s="2" t="s">
        <v>9934</v>
      </c>
      <c r="C9721" s="4">
        <v>847.87009999999998</v>
      </c>
    </row>
    <row r="9722" spans="2:3" x14ac:dyDescent="0.25">
      <c r="B9722" s="2" t="s">
        <v>9935</v>
      </c>
      <c r="C9722" s="4">
        <v>847.73149999999998</v>
      </c>
    </row>
    <row r="9723" spans="2:3" x14ac:dyDescent="0.25">
      <c r="B9723" s="2" t="s">
        <v>9936</v>
      </c>
      <c r="C9723" s="4">
        <v>846.95910000000003</v>
      </c>
    </row>
    <row r="9724" spans="2:3" x14ac:dyDescent="0.25">
      <c r="B9724" s="2" t="s">
        <v>9937</v>
      </c>
      <c r="C9724" s="4">
        <v>846.8248000000001</v>
      </c>
    </row>
    <row r="9725" spans="2:3" x14ac:dyDescent="0.25">
      <c r="B9725" s="2" t="s">
        <v>9938</v>
      </c>
      <c r="C9725" s="4">
        <v>846.63520000000005</v>
      </c>
    </row>
    <row r="9726" spans="2:3" x14ac:dyDescent="0.25">
      <c r="B9726" s="2" t="s">
        <v>9939</v>
      </c>
      <c r="C9726" s="4">
        <v>846.55849999999998</v>
      </c>
    </row>
    <row r="9727" spans="2:3" x14ac:dyDescent="0.25">
      <c r="B9727" s="2" t="s">
        <v>9940</v>
      </c>
      <c r="C9727" s="4">
        <v>846.101</v>
      </c>
    </row>
    <row r="9728" spans="2:3" x14ac:dyDescent="0.25">
      <c r="B9728" s="2" t="s">
        <v>9941</v>
      </c>
      <c r="C9728" s="4">
        <v>844.94880000000001</v>
      </c>
    </row>
    <row r="9729" spans="2:3" x14ac:dyDescent="0.25">
      <c r="B9729" s="2" t="s">
        <v>9942</v>
      </c>
      <c r="C9729" s="4">
        <v>844.86649999999997</v>
      </c>
    </row>
    <row r="9730" spans="2:3" x14ac:dyDescent="0.25">
      <c r="B9730" s="2" t="s">
        <v>9943</v>
      </c>
      <c r="C9730" s="4">
        <v>844.14490000000001</v>
      </c>
    </row>
    <row r="9731" spans="2:3" x14ac:dyDescent="0.25">
      <c r="B9731" s="2" t="s">
        <v>9944</v>
      </c>
      <c r="C9731" s="4">
        <v>843.95799999999997</v>
      </c>
    </row>
    <row r="9732" spans="2:3" x14ac:dyDescent="0.25">
      <c r="B9732" s="2" t="s">
        <v>9945</v>
      </c>
      <c r="C9732" s="4">
        <v>843.92050000000006</v>
      </c>
    </row>
    <row r="9733" spans="2:3" x14ac:dyDescent="0.25">
      <c r="B9733" s="2" t="s">
        <v>9946</v>
      </c>
      <c r="C9733" s="4">
        <v>843.471</v>
      </c>
    </row>
    <row r="9734" spans="2:3" x14ac:dyDescent="0.25">
      <c r="B9734" s="2" t="s">
        <v>9947</v>
      </c>
      <c r="C9734" s="4">
        <v>843.18849999999998</v>
      </c>
    </row>
    <row r="9735" spans="2:3" x14ac:dyDescent="0.25">
      <c r="B9735" s="2" t="s">
        <v>9948</v>
      </c>
      <c r="C9735" s="4">
        <v>841.09850000000006</v>
      </c>
    </row>
    <row r="9736" spans="2:3" x14ac:dyDescent="0.25">
      <c r="B9736" s="2" t="s">
        <v>9949</v>
      </c>
      <c r="C9736" s="4">
        <v>840.64089999999987</v>
      </c>
    </row>
    <row r="9737" spans="2:3" x14ac:dyDescent="0.25">
      <c r="B9737" s="2" t="s">
        <v>9950</v>
      </c>
      <c r="C9737" s="4">
        <v>840.50379999999996</v>
      </c>
    </row>
    <row r="9738" spans="2:3" x14ac:dyDescent="0.25">
      <c r="B9738" s="2" t="s">
        <v>9951</v>
      </c>
      <c r="C9738" s="4">
        <v>840.07950000000005</v>
      </c>
    </row>
    <row r="9739" spans="2:3" x14ac:dyDescent="0.25">
      <c r="B9739" s="2" t="s">
        <v>9952</v>
      </c>
      <c r="C9739" s="4">
        <v>839.58370000000002</v>
      </c>
    </row>
    <row r="9740" spans="2:3" x14ac:dyDescent="0.25">
      <c r="B9740" s="2" t="s">
        <v>9953</v>
      </c>
      <c r="C9740" s="4">
        <v>839.48919999999998</v>
      </c>
    </row>
    <row r="9741" spans="2:3" x14ac:dyDescent="0.25">
      <c r="B9741" s="2" t="s">
        <v>9954</v>
      </c>
      <c r="C9741" s="4">
        <v>839.17239999999993</v>
      </c>
    </row>
    <row r="9742" spans="2:3" x14ac:dyDescent="0.25">
      <c r="B9742" s="2" t="s">
        <v>9955</v>
      </c>
      <c r="C9742" s="4">
        <v>838.83370000000002</v>
      </c>
    </row>
    <row r="9743" spans="2:3" x14ac:dyDescent="0.25">
      <c r="B9743" s="2" t="s">
        <v>9956</v>
      </c>
      <c r="C9743" s="4">
        <v>838.75759999999991</v>
      </c>
    </row>
    <row r="9744" spans="2:3" x14ac:dyDescent="0.25">
      <c r="B9744" s="2" t="s">
        <v>9957</v>
      </c>
      <c r="C9744" s="4">
        <v>838.31740000000002</v>
      </c>
    </row>
    <row r="9745" spans="2:3" x14ac:dyDescent="0.25">
      <c r="B9745" s="2" t="s">
        <v>9958</v>
      </c>
      <c r="C9745" s="4">
        <v>838.0829</v>
      </c>
    </row>
    <row r="9746" spans="2:3" x14ac:dyDescent="0.25">
      <c r="B9746" s="2" t="s">
        <v>9959</v>
      </c>
      <c r="C9746" s="4">
        <v>837.29189999999994</v>
      </c>
    </row>
    <row r="9747" spans="2:3" x14ac:dyDescent="0.25">
      <c r="B9747" s="2" t="s">
        <v>9960</v>
      </c>
      <c r="C9747" s="4">
        <v>837.13</v>
      </c>
    </row>
    <row r="9748" spans="2:3" x14ac:dyDescent="0.25">
      <c r="B9748" s="2" t="s">
        <v>9961</v>
      </c>
      <c r="C9748" s="4">
        <v>836.96209999999996</v>
      </c>
    </row>
    <row r="9749" spans="2:3" x14ac:dyDescent="0.25">
      <c r="B9749" s="2" t="s">
        <v>9962</v>
      </c>
      <c r="C9749" s="4">
        <v>836.94150000000002</v>
      </c>
    </row>
    <row r="9750" spans="2:3" x14ac:dyDescent="0.25">
      <c r="B9750" s="2" t="s">
        <v>9963</v>
      </c>
      <c r="C9750" s="4">
        <v>836.94150000000002</v>
      </c>
    </row>
    <row r="9751" spans="2:3" x14ac:dyDescent="0.25">
      <c r="B9751" s="2" t="s">
        <v>9964</v>
      </c>
      <c r="C9751" s="4">
        <v>836.91039999999998</v>
      </c>
    </row>
    <row r="9752" spans="2:3" x14ac:dyDescent="0.25">
      <c r="B9752" s="2" t="s">
        <v>9965</v>
      </c>
      <c r="C9752" s="4">
        <v>836.81709999999998</v>
      </c>
    </row>
    <row r="9753" spans="2:3" x14ac:dyDescent="0.25">
      <c r="B9753" s="2" t="s">
        <v>9966</v>
      </c>
      <c r="C9753" s="4">
        <v>835.81569999999999</v>
      </c>
    </row>
    <row r="9754" spans="2:3" x14ac:dyDescent="0.25">
      <c r="B9754" s="2" t="s">
        <v>9967</v>
      </c>
      <c r="C9754" s="4">
        <v>835.51819999999998</v>
      </c>
    </row>
    <row r="9755" spans="2:3" x14ac:dyDescent="0.25">
      <c r="B9755" s="2" t="s">
        <v>9968</v>
      </c>
      <c r="C9755" s="4">
        <v>834.63740000000007</v>
      </c>
    </row>
    <row r="9756" spans="2:3" x14ac:dyDescent="0.25">
      <c r="B9756" s="2" t="s">
        <v>9969</v>
      </c>
      <c r="C9756" s="4">
        <v>833.51850000000002</v>
      </c>
    </row>
    <row r="9757" spans="2:3" x14ac:dyDescent="0.25">
      <c r="B9757" s="2" t="s">
        <v>9970</v>
      </c>
      <c r="C9757" s="4">
        <v>832.73649999999998</v>
      </c>
    </row>
    <row r="9758" spans="2:3" x14ac:dyDescent="0.25">
      <c r="B9758" s="2" t="s">
        <v>9971</v>
      </c>
      <c r="C9758" s="4">
        <v>832.52760000000001</v>
      </c>
    </row>
    <row r="9759" spans="2:3" x14ac:dyDescent="0.25">
      <c r="B9759" s="2" t="s">
        <v>9972</v>
      </c>
      <c r="C9759" s="4">
        <v>832.47920000000011</v>
      </c>
    </row>
    <row r="9760" spans="2:3" x14ac:dyDescent="0.25">
      <c r="B9760" s="2" t="s">
        <v>9973</v>
      </c>
      <c r="C9760" s="4">
        <v>832.46029999999996</v>
      </c>
    </row>
    <row r="9761" spans="2:3" x14ac:dyDescent="0.25">
      <c r="B9761" s="2" t="s">
        <v>9974</v>
      </c>
      <c r="C9761" s="4">
        <v>832.46029999999996</v>
      </c>
    </row>
    <row r="9762" spans="2:3" x14ac:dyDescent="0.25">
      <c r="B9762" s="2" t="s">
        <v>9975</v>
      </c>
      <c r="C9762" s="4">
        <v>832.46029999999996</v>
      </c>
    </row>
    <row r="9763" spans="2:3" x14ac:dyDescent="0.25">
      <c r="B9763" s="2" t="s">
        <v>9976</v>
      </c>
      <c r="C9763" s="4">
        <v>832.46029999999996</v>
      </c>
    </row>
    <row r="9764" spans="2:3" x14ac:dyDescent="0.25">
      <c r="B9764" s="2" t="s">
        <v>9977</v>
      </c>
      <c r="C9764" s="4">
        <v>832.46029999999996</v>
      </c>
    </row>
    <row r="9765" spans="2:3" x14ac:dyDescent="0.25">
      <c r="B9765" s="2" t="s">
        <v>9978</v>
      </c>
      <c r="C9765" s="4">
        <v>832.46029999999996</v>
      </c>
    </row>
    <row r="9766" spans="2:3" x14ac:dyDescent="0.25">
      <c r="B9766" s="2" t="s">
        <v>9979</v>
      </c>
      <c r="C9766" s="4">
        <v>832.46029999999996</v>
      </c>
    </row>
    <row r="9767" spans="2:3" x14ac:dyDescent="0.25">
      <c r="B9767" s="2" t="s">
        <v>9980</v>
      </c>
      <c r="C9767" s="4">
        <v>832.46029999999996</v>
      </c>
    </row>
    <row r="9768" spans="2:3" x14ac:dyDescent="0.25">
      <c r="B9768" s="2" t="s">
        <v>9981</v>
      </c>
      <c r="C9768" s="4">
        <v>832.46029999999996</v>
      </c>
    </row>
    <row r="9769" spans="2:3" x14ac:dyDescent="0.25">
      <c r="B9769" s="2" t="s">
        <v>9982</v>
      </c>
      <c r="C9769" s="4">
        <v>832.46029999999996</v>
      </c>
    </row>
    <row r="9770" spans="2:3" x14ac:dyDescent="0.25">
      <c r="B9770" s="2" t="s">
        <v>9983</v>
      </c>
      <c r="C9770" s="4">
        <v>832.46029999999996</v>
      </c>
    </row>
    <row r="9771" spans="2:3" x14ac:dyDescent="0.25">
      <c r="B9771" s="2" t="s">
        <v>9984</v>
      </c>
      <c r="C9771" s="4">
        <v>832.46029999999996</v>
      </c>
    </row>
    <row r="9772" spans="2:3" x14ac:dyDescent="0.25">
      <c r="B9772" s="2" t="s">
        <v>9985</v>
      </c>
      <c r="C9772" s="4">
        <v>832.46029999999996</v>
      </c>
    </row>
    <row r="9773" spans="2:3" x14ac:dyDescent="0.25">
      <c r="B9773" s="2" t="s">
        <v>9986</v>
      </c>
      <c r="C9773" s="4">
        <v>832.46029999999996</v>
      </c>
    </row>
    <row r="9774" spans="2:3" x14ac:dyDescent="0.25">
      <c r="B9774" s="2" t="s">
        <v>9987</v>
      </c>
      <c r="C9774" s="4">
        <v>832.46029999999996</v>
      </c>
    </row>
    <row r="9775" spans="2:3" x14ac:dyDescent="0.25">
      <c r="B9775" s="2" t="s">
        <v>9988</v>
      </c>
      <c r="C9775" s="4">
        <v>832.45990000000006</v>
      </c>
    </row>
    <row r="9776" spans="2:3" x14ac:dyDescent="0.25">
      <c r="B9776" s="2" t="s">
        <v>9989</v>
      </c>
      <c r="C9776" s="4">
        <v>832.37840000000006</v>
      </c>
    </row>
    <row r="9777" spans="2:3" x14ac:dyDescent="0.25">
      <c r="B9777" s="2" t="s">
        <v>9990</v>
      </c>
      <c r="C9777" s="4">
        <v>832.23980000000006</v>
      </c>
    </row>
    <row r="9778" spans="2:3" x14ac:dyDescent="0.25">
      <c r="B9778" s="2" t="s">
        <v>9991</v>
      </c>
      <c r="C9778" s="4">
        <v>832.15989999999988</v>
      </c>
    </row>
    <row r="9779" spans="2:3" x14ac:dyDescent="0.25">
      <c r="B9779" s="2" t="s">
        <v>9992</v>
      </c>
      <c r="C9779" s="4">
        <v>830.94450000000006</v>
      </c>
    </row>
    <row r="9780" spans="2:3" x14ac:dyDescent="0.25">
      <c r="B9780" s="2" t="s">
        <v>9993</v>
      </c>
      <c r="C9780" s="4">
        <v>830.2876</v>
      </c>
    </row>
    <row r="9781" spans="2:3" x14ac:dyDescent="0.25">
      <c r="B9781" s="2" t="s">
        <v>9994</v>
      </c>
      <c r="C9781" s="4">
        <v>830.00060000000008</v>
      </c>
    </row>
    <row r="9782" spans="2:3" x14ac:dyDescent="0.25">
      <c r="B9782" s="2" t="s">
        <v>9995</v>
      </c>
      <c r="C9782" s="4">
        <v>829.96190000000001</v>
      </c>
    </row>
    <row r="9783" spans="2:3" x14ac:dyDescent="0.25">
      <c r="B9783" s="2" t="s">
        <v>9996</v>
      </c>
      <c r="C9783" s="4">
        <v>829.73979999999995</v>
      </c>
    </row>
    <row r="9784" spans="2:3" x14ac:dyDescent="0.25">
      <c r="B9784" s="2" t="s">
        <v>9997</v>
      </c>
      <c r="C9784" s="4">
        <v>829.59539999999993</v>
      </c>
    </row>
    <row r="9785" spans="2:3" x14ac:dyDescent="0.25">
      <c r="B9785" s="2" t="s">
        <v>9998</v>
      </c>
      <c r="C9785" s="4">
        <v>829.58909999999992</v>
      </c>
    </row>
    <row r="9786" spans="2:3" x14ac:dyDescent="0.25">
      <c r="B9786" s="2" t="s">
        <v>9999</v>
      </c>
      <c r="C9786" s="4">
        <v>829.5390000000001</v>
      </c>
    </row>
    <row r="9787" spans="2:3" x14ac:dyDescent="0.25">
      <c r="B9787" s="2" t="s">
        <v>10000</v>
      </c>
      <c r="C9787" s="4">
        <v>828.59820000000002</v>
      </c>
    </row>
    <row r="9788" spans="2:3" x14ac:dyDescent="0.25">
      <c r="B9788" s="2" t="s">
        <v>10001</v>
      </c>
      <c r="C9788" s="4">
        <v>828.55960000000005</v>
      </c>
    </row>
    <row r="9789" spans="2:3" x14ac:dyDescent="0.25">
      <c r="B9789" s="2" t="s">
        <v>10002</v>
      </c>
      <c r="C9789" s="4">
        <v>827.71580000000006</v>
      </c>
    </row>
    <row r="9790" spans="2:3" x14ac:dyDescent="0.25">
      <c r="B9790" s="2" t="s">
        <v>10003</v>
      </c>
      <c r="C9790" s="4">
        <v>827.56809999999996</v>
      </c>
    </row>
    <row r="9791" spans="2:3" x14ac:dyDescent="0.25">
      <c r="B9791" s="2" t="s">
        <v>10004</v>
      </c>
      <c r="C9791" s="4">
        <v>827.4473999999999</v>
      </c>
    </row>
    <row r="9792" spans="2:3" x14ac:dyDescent="0.25">
      <c r="B9792" s="2" t="s">
        <v>10005</v>
      </c>
      <c r="C9792" s="4">
        <v>827.39559999999994</v>
      </c>
    </row>
    <row r="9793" spans="2:3" x14ac:dyDescent="0.25">
      <c r="B9793" s="2" t="s">
        <v>10006</v>
      </c>
      <c r="C9793" s="4">
        <v>826.32</v>
      </c>
    </row>
    <row r="9794" spans="2:3" x14ac:dyDescent="0.25">
      <c r="B9794" s="2" t="s">
        <v>10007</v>
      </c>
      <c r="C9794" s="4">
        <v>826.31809999999996</v>
      </c>
    </row>
    <row r="9795" spans="2:3" x14ac:dyDescent="0.25">
      <c r="B9795" s="2" t="s">
        <v>10008</v>
      </c>
      <c r="C9795" s="4">
        <v>826.0868999999999</v>
      </c>
    </row>
    <row r="9796" spans="2:3" x14ac:dyDescent="0.25">
      <c r="B9796" s="2" t="s">
        <v>10009</v>
      </c>
      <c r="C9796" s="4">
        <v>826.01910000000009</v>
      </c>
    </row>
    <row r="9797" spans="2:3" x14ac:dyDescent="0.25">
      <c r="B9797" s="2" t="s">
        <v>10010</v>
      </c>
      <c r="C9797" s="4">
        <v>825.99400000000003</v>
      </c>
    </row>
    <row r="9798" spans="2:3" x14ac:dyDescent="0.25">
      <c r="B9798" s="2" t="s">
        <v>10011</v>
      </c>
      <c r="C9798" s="4">
        <v>825.84950000000003</v>
      </c>
    </row>
    <row r="9799" spans="2:3" x14ac:dyDescent="0.25">
      <c r="B9799" s="2" t="s">
        <v>10012</v>
      </c>
      <c r="C9799" s="4">
        <v>825.26609999999994</v>
      </c>
    </row>
    <row r="9800" spans="2:3" x14ac:dyDescent="0.25">
      <c r="B9800" s="2" t="s">
        <v>10013</v>
      </c>
      <c r="C9800" s="4">
        <v>824.75549999999998</v>
      </c>
    </row>
    <row r="9801" spans="2:3" x14ac:dyDescent="0.25">
      <c r="B9801" s="2" t="s">
        <v>10014</v>
      </c>
      <c r="C9801" s="4">
        <v>824.28330000000005</v>
      </c>
    </row>
    <row r="9802" spans="2:3" x14ac:dyDescent="0.25">
      <c r="B9802" s="2" t="s">
        <v>10015</v>
      </c>
      <c r="C9802" s="4">
        <v>824.06650000000002</v>
      </c>
    </row>
    <row r="9803" spans="2:3" x14ac:dyDescent="0.25">
      <c r="B9803" s="2" t="s">
        <v>10016</v>
      </c>
      <c r="C9803" s="4">
        <v>823.66480000000001</v>
      </c>
    </row>
    <row r="9804" spans="2:3" x14ac:dyDescent="0.25">
      <c r="B9804" s="2" t="s">
        <v>10017</v>
      </c>
      <c r="C9804" s="4">
        <v>823.58050000000003</v>
      </c>
    </row>
    <row r="9805" spans="2:3" x14ac:dyDescent="0.25">
      <c r="B9805" s="2" t="s">
        <v>10018</v>
      </c>
      <c r="C9805" s="4">
        <v>823.13970000000006</v>
      </c>
    </row>
    <row r="9806" spans="2:3" x14ac:dyDescent="0.25">
      <c r="B9806" s="2" t="s">
        <v>10019</v>
      </c>
      <c r="C9806" s="4">
        <v>823.03680000000008</v>
      </c>
    </row>
    <row r="9807" spans="2:3" x14ac:dyDescent="0.25">
      <c r="B9807" s="2" t="s">
        <v>10020</v>
      </c>
      <c r="C9807" s="4">
        <v>822.52139999999997</v>
      </c>
    </row>
    <row r="9808" spans="2:3" x14ac:dyDescent="0.25">
      <c r="B9808" s="2" t="s">
        <v>10021</v>
      </c>
      <c r="C9808" s="4">
        <v>822.07380000000001</v>
      </c>
    </row>
    <row r="9809" spans="2:3" x14ac:dyDescent="0.25">
      <c r="B9809" s="2" t="s">
        <v>10022</v>
      </c>
      <c r="C9809" s="4">
        <v>821.78570000000002</v>
      </c>
    </row>
    <row r="9810" spans="2:3" x14ac:dyDescent="0.25">
      <c r="B9810" s="2" t="s">
        <v>10023</v>
      </c>
      <c r="C9810" s="4">
        <v>820.63400000000001</v>
      </c>
    </row>
    <row r="9811" spans="2:3" x14ac:dyDescent="0.25">
      <c r="B9811" s="2" t="s">
        <v>10024</v>
      </c>
      <c r="C9811" s="4">
        <v>820.45720000000006</v>
      </c>
    </row>
    <row r="9812" spans="2:3" x14ac:dyDescent="0.25">
      <c r="B9812" s="2" t="s">
        <v>10025</v>
      </c>
      <c r="C9812" s="4">
        <v>820.2722</v>
      </c>
    </row>
    <row r="9813" spans="2:3" x14ac:dyDescent="0.25">
      <c r="B9813" s="2" t="s">
        <v>10026</v>
      </c>
      <c r="C9813" s="4">
        <v>819.83319999999992</v>
      </c>
    </row>
    <row r="9814" spans="2:3" x14ac:dyDescent="0.25">
      <c r="B9814" s="2" t="s">
        <v>10027</v>
      </c>
      <c r="C9814" s="4">
        <v>819.77150000000006</v>
      </c>
    </row>
    <row r="9815" spans="2:3" x14ac:dyDescent="0.25">
      <c r="B9815" s="2" t="s">
        <v>10028</v>
      </c>
      <c r="C9815" s="4">
        <v>819.50440000000003</v>
      </c>
    </row>
    <row r="9816" spans="2:3" x14ac:dyDescent="0.25">
      <c r="B9816" s="2" t="s">
        <v>10029</v>
      </c>
      <c r="C9816" s="4">
        <v>819.16939999999988</v>
      </c>
    </row>
    <row r="9817" spans="2:3" x14ac:dyDescent="0.25">
      <c r="B9817" s="2" t="s">
        <v>10030</v>
      </c>
      <c r="C9817" s="4">
        <v>819.12779999999998</v>
      </c>
    </row>
    <row r="9818" spans="2:3" x14ac:dyDescent="0.25">
      <c r="B9818" s="2" t="s">
        <v>10031</v>
      </c>
      <c r="C9818" s="4">
        <v>818.98859999999991</v>
      </c>
    </row>
    <row r="9819" spans="2:3" x14ac:dyDescent="0.25">
      <c r="B9819" s="2" t="s">
        <v>10032</v>
      </c>
      <c r="C9819" s="4">
        <v>818.93079999999998</v>
      </c>
    </row>
    <row r="9820" spans="2:3" x14ac:dyDescent="0.25">
      <c r="B9820" s="2" t="s">
        <v>10033</v>
      </c>
      <c r="C9820" s="4">
        <v>818.92570000000001</v>
      </c>
    </row>
    <row r="9821" spans="2:3" x14ac:dyDescent="0.25">
      <c r="B9821" s="2" t="s">
        <v>10034</v>
      </c>
      <c r="C9821" s="4">
        <v>818.7564000000001</v>
      </c>
    </row>
    <row r="9822" spans="2:3" x14ac:dyDescent="0.25">
      <c r="B9822" s="2" t="s">
        <v>10035</v>
      </c>
      <c r="C9822" s="4">
        <v>818.75130000000001</v>
      </c>
    </row>
    <row r="9823" spans="2:3" x14ac:dyDescent="0.25">
      <c r="B9823" s="2" t="s">
        <v>10036</v>
      </c>
      <c r="C9823" s="4">
        <v>818.17330000000004</v>
      </c>
    </row>
    <row r="9824" spans="2:3" x14ac:dyDescent="0.25">
      <c r="B9824" s="2" t="s">
        <v>10037</v>
      </c>
      <c r="C9824" s="4">
        <v>817.8959000000001</v>
      </c>
    </row>
    <row r="9825" spans="2:3" x14ac:dyDescent="0.25">
      <c r="B9825" s="2" t="s">
        <v>10038</v>
      </c>
      <c r="C9825" s="4">
        <v>817.74300000000005</v>
      </c>
    </row>
    <row r="9826" spans="2:3" x14ac:dyDescent="0.25">
      <c r="B9826" s="2" t="s">
        <v>10039</v>
      </c>
      <c r="C9826" s="4">
        <v>817.74300000000005</v>
      </c>
    </row>
    <row r="9827" spans="2:3" x14ac:dyDescent="0.25">
      <c r="B9827" s="2" t="s">
        <v>10040</v>
      </c>
      <c r="C9827" s="4">
        <v>817.62409999999988</v>
      </c>
    </row>
    <row r="9828" spans="2:3" x14ac:dyDescent="0.25">
      <c r="B9828" s="2" t="s">
        <v>10041</v>
      </c>
      <c r="C9828" s="4">
        <v>817.46109999999999</v>
      </c>
    </row>
    <row r="9829" spans="2:3" x14ac:dyDescent="0.25">
      <c r="B9829" s="2" t="s">
        <v>10042</v>
      </c>
      <c r="C9829" s="4">
        <v>817.05949999999996</v>
      </c>
    </row>
    <row r="9830" spans="2:3" x14ac:dyDescent="0.25">
      <c r="B9830" s="2" t="s">
        <v>10043</v>
      </c>
      <c r="C9830" s="4">
        <v>816.37709999999993</v>
      </c>
    </row>
    <row r="9831" spans="2:3" x14ac:dyDescent="0.25">
      <c r="B9831" s="2" t="s">
        <v>10044</v>
      </c>
      <c r="C9831" s="4">
        <v>816.36619999999994</v>
      </c>
    </row>
    <row r="9832" spans="2:3" x14ac:dyDescent="0.25">
      <c r="B9832" s="2" t="s">
        <v>10045</v>
      </c>
      <c r="C9832" s="4">
        <v>815.68970000000002</v>
      </c>
    </row>
    <row r="9833" spans="2:3" x14ac:dyDescent="0.25">
      <c r="B9833" s="2" t="s">
        <v>10046</v>
      </c>
      <c r="C9833" s="4">
        <v>815.61329999999998</v>
      </c>
    </row>
    <row r="9834" spans="2:3" x14ac:dyDescent="0.25">
      <c r="B9834" s="2" t="s">
        <v>10047</v>
      </c>
      <c r="C9834" s="4">
        <v>815.57320000000004</v>
      </c>
    </row>
    <row r="9835" spans="2:3" x14ac:dyDescent="0.25">
      <c r="B9835" s="2" t="s">
        <v>10048</v>
      </c>
      <c r="C9835" s="4">
        <v>815.45060000000001</v>
      </c>
    </row>
    <row r="9836" spans="2:3" x14ac:dyDescent="0.25">
      <c r="B9836" s="2" t="s">
        <v>10049</v>
      </c>
      <c r="C9836" s="4">
        <v>815.15510000000006</v>
      </c>
    </row>
    <row r="9837" spans="2:3" x14ac:dyDescent="0.25">
      <c r="B9837" s="2" t="s">
        <v>10050</v>
      </c>
      <c r="C9837" s="4">
        <v>814.82039999999995</v>
      </c>
    </row>
    <row r="9838" spans="2:3" x14ac:dyDescent="0.25">
      <c r="B9838" s="2" t="s">
        <v>10051</v>
      </c>
      <c r="C9838" s="4">
        <v>814.82039999999995</v>
      </c>
    </row>
    <row r="9839" spans="2:3" x14ac:dyDescent="0.25">
      <c r="B9839" s="2" t="s">
        <v>10052</v>
      </c>
      <c r="C9839" s="4">
        <v>814.82039999999995</v>
      </c>
    </row>
    <row r="9840" spans="2:3" x14ac:dyDescent="0.25">
      <c r="B9840" s="2" t="s">
        <v>10053</v>
      </c>
      <c r="C9840" s="4">
        <v>814.82039999999995</v>
      </c>
    </row>
    <row r="9841" spans="2:3" x14ac:dyDescent="0.25">
      <c r="B9841" s="2" t="s">
        <v>10054</v>
      </c>
      <c r="C9841" s="4">
        <v>814.82039999999995</v>
      </c>
    </row>
    <row r="9842" spans="2:3" x14ac:dyDescent="0.25">
      <c r="B9842" s="2" t="s">
        <v>10055</v>
      </c>
      <c r="C9842" s="4">
        <v>814.82039999999995</v>
      </c>
    </row>
    <row r="9843" spans="2:3" x14ac:dyDescent="0.25">
      <c r="B9843" s="2" t="s">
        <v>10056</v>
      </c>
      <c r="C9843" s="4">
        <v>814.23070000000007</v>
      </c>
    </row>
    <row r="9844" spans="2:3" x14ac:dyDescent="0.25">
      <c r="B9844" s="2" t="s">
        <v>10057</v>
      </c>
      <c r="C9844" s="4">
        <v>814.19690000000003</v>
      </c>
    </row>
    <row r="9845" spans="2:3" x14ac:dyDescent="0.25">
      <c r="B9845" s="2" t="s">
        <v>10058</v>
      </c>
      <c r="C9845" s="4">
        <v>813.51649999999995</v>
      </c>
    </row>
    <row r="9846" spans="2:3" x14ac:dyDescent="0.25">
      <c r="B9846" s="2" t="s">
        <v>10059</v>
      </c>
      <c r="C9846" s="4">
        <v>813.45900000000006</v>
      </c>
    </row>
    <row r="9847" spans="2:3" x14ac:dyDescent="0.25">
      <c r="B9847" s="2" t="s">
        <v>10060</v>
      </c>
      <c r="C9847" s="4">
        <v>813.36200000000008</v>
      </c>
    </row>
    <row r="9848" spans="2:3" x14ac:dyDescent="0.25">
      <c r="B9848" s="2" t="s">
        <v>10061</v>
      </c>
      <c r="C9848" s="4">
        <v>813.30129999999997</v>
      </c>
    </row>
    <row r="9849" spans="2:3" x14ac:dyDescent="0.25">
      <c r="B9849" s="2" t="s">
        <v>10062</v>
      </c>
      <c r="C9849" s="4">
        <v>812.40700000000015</v>
      </c>
    </row>
    <row r="9850" spans="2:3" x14ac:dyDescent="0.25">
      <c r="B9850" s="2" t="s">
        <v>10063</v>
      </c>
      <c r="C9850" s="4">
        <v>811.75779999999997</v>
      </c>
    </row>
    <row r="9851" spans="2:3" x14ac:dyDescent="0.25">
      <c r="B9851" s="2" t="s">
        <v>10064</v>
      </c>
      <c r="C9851" s="4">
        <v>811.64200000000005</v>
      </c>
    </row>
    <row r="9852" spans="2:3" x14ac:dyDescent="0.25">
      <c r="B9852" s="2" t="s">
        <v>10065</v>
      </c>
      <c r="C9852" s="4">
        <v>811.3913</v>
      </c>
    </row>
    <row r="9853" spans="2:3" x14ac:dyDescent="0.25">
      <c r="B9853" s="2" t="s">
        <v>10066</v>
      </c>
      <c r="C9853" s="4">
        <v>811.31749999999988</v>
      </c>
    </row>
    <row r="9854" spans="2:3" x14ac:dyDescent="0.25">
      <c r="B9854" s="2" t="s">
        <v>10067</v>
      </c>
      <c r="C9854" s="4">
        <v>810.43690000000004</v>
      </c>
    </row>
    <row r="9855" spans="2:3" x14ac:dyDescent="0.25">
      <c r="B9855" s="2" t="s">
        <v>10068</v>
      </c>
      <c r="C9855" s="4">
        <v>810.24789999999996</v>
      </c>
    </row>
    <row r="9856" spans="2:3" x14ac:dyDescent="0.25">
      <c r="B9856" s="2" t="s">
        <v>10069</v>
      </c>
      <c r="C9856" s="4">
        <v>809.4008</v>
      </c>
    </row>
    <row r="9857" spans="2:3" x14ac:dyDescent="0.25">
      <c r="B9857" s="2" t="s">
        <v>10070</v>
      </c>
      <c r="C9857" s="4">
        <v>809.32360000000006</v>
      </c>
    </row>
    <row r="9858" spans="2:3" x14ac:dyDescent="0.25">
      <c r="B9858" s="2" t="s">
        <v>10071</v>
      </c>
      <c r="C9858" s="4">
        <v>808.85109999999997</v>
      </c>
    </row>
    <row r="9859" spans="2:3" x14ac:dyDescent="0.25">
      <c r="B9859" s="2" t="s">
        <v>10072</v>
      </c>
      <c r="C9859" s="4">
        <v>808.74670000000003</v>
      </c>
    </row>
    <row r="9860" spans="2:3" x14ac:dyDescent="0.25">
      <c r="B9860" s="2" t="s">
        <v>10073</v>
      </c>
      <c r="C9860" s="4">
        <v>808.17660000000001</v>
      </c>
    </row>
    <row r="9861" spans="2:3" x14ac:dyDescent="0.25">
      <c r="B9861" s="2" t="s">
        <v>10074</v>
      </c>
      <c r="C9861" s="4">
        <v>806.90010000000018</v>
      </c>
    </row>
    <row r="9862" spans="2:3" x14ac:dyDescent="0.25">
      <c r="B9862" s="2" t="s">
        <v>10075</v>
      </c>
      <c r="C9862" s="4">
        <v>806.67560000000003</v>
      </c>
    </row>
    <row r="9863" spans="2:3" x14ac:dyDescent="0.25">
      <c r="B9863" s="2" t="s">
        <v>10076</v>
      </c>
      <c r="C9863" s="4">
        <v>806.67560000000003</v>
      </c>
    </row>
    <row r="9864" spans="2:3" x14ac:dyDescent="0.25">
      <c r="B9864" s="2" t="s">
        <v>10077</v>
      </c>
      <c r="C9864" s="4">
        <v>805.87420000000009</v>
      </c>
    </row>
    <row r="9865" spans="2:3" x14ac:dyDescent="0.25">
      <c r="B9865" s="2" t="s">
        <v>10078</v>
      </c>
      <c r="C9865" s="4">
        <v>805.83730000000014</v>
      </c>
    </row>
    <row r="9866" spans="2:3" x14ac:dyDescent="0.25">
      <c r="B9866" s="2" t="s">
        <v>10079</v>
      </c>
      <c r="C9866" s="4">
        <v>805.27729999999997</v>
      </c>
    </row>
    <row r="9867" spans="2:3" x14ac:dyDescent="0.25">
      <c r="B9867" s="2" t="s">
        <v>10080</v>
      </c>
      <c r="C9867" s="4">
        <v>805.18409999999994</v>
      </c>
    </row>
    <row r="9868" spans="2:3" x14ac:dyDescent="0.25">
      <c r="B9868" s="2" t="s">
        <v>10081</v>
      </c>
      <c r="C9868" s="4">
        <v>804.53690000000006</v>
      </c>
    </row>
    <row r="9869" spans="2:3" x14ac:dyDescent="0.25">
      <c r="B9869" s="2" t="s">
        <v>10082</v>
      </c>
      <c r="C9869" s="4">
        <v>804.49849999999992</v>
      </c>
    </row>
    <row r="9870" spans="2:3" x14ac:dyDescent="0.25">
      <c r="B9870" s="2" t="s">
        <v>10083</v>
      </c>
      <c r="C9870" s="4">
        <v>804.30290000000002</v>
      </c>
    </row>
    <row r="9871" spans="2:3" x14ac:dyDescent="0.25">
      <c r="B9871" s="2" t="s">
        <v>10084</v>
      </c>
      <c r="C9871" s="4">
        <v>804.29350000000011</v>
      </c>
    </row>
    <row r="9872" spans="2:3" x14ac:dyDescent="0.25">
      <c r="B9872" s="2" t="s">
        <v>10085</v>
      </c>
      <c r="C9872" s="4">
        <v>804.16430000000003</v>
      </c>
    </row>
    <row r="9873" spans="2:3" x14ac:dyDescent="0.25">
      <c r="B9873" s="2" t="s">
        <v>10086</v>
      </c>
      <c r="C9873" s="4">
        <v>803.65790000000004</v>
      </c>
    </row>
    <row r="9874" spans="2:3" x14ac:dyDescent="0.25">
      <c r="B9874" s="2" t="s">
        <v>10087</v>
      </c>
      <c r="C9874" s="4">
        <v>803.43350000000009</v>
      </c>
    </row>
    <row r="9875" spans="2:3" x14ac:dyDescent="0.25">
      <c r="B9875" s="2" t="s">
        <v>10088</v>
      </c>
      <c r="C9875" s="4">
        <v>802.44320000000005</v>
      </c>
    </row>
    <row r="9876" spans="2:3" x14ac:dyDescent="0.25">
      <c r="B9876" s="2" t="s">
        <v>10089</v>
      </c>
      <c r="C9876" s="4">
        <v>802.31779999999992</v>
      </c>
    </row>
    <row r="9877" spans="2:3" x14ac:dyDescent="0.25">
      <c r="B9877" s="2" t="s">
        <v>10090</v>
      </c>
      <c r="C9877" s="4">
        <v>802.24469999999997</v>
      </c>
    </row>
    <row r="9878" spans="2:3" x14ac:dyDescent="0.25">
      <c r="B9878" s="2" t="s">
        <v>10091</v>
      </c>
      <c r="C9878" s="4">
        <v>802.24469999999997</v>
      </c>
    </row>
    <row r="9879" spans="2:3" x14ac:dyDescent="0.25">
      <c r="B9879" s="2" t="s">
        <v>10092</v>
      </c>
      <c r="C9879" s="4">
        <v>801.77880000000005</v>
      </c>
    </row>
    <row r="9880" spans="2:3" x14ac:dyDescent="0.25">
      <c r="B9880" s="2" t="s">
        <v>10093</v>
      </c>
      <c r="C9880" s="4">
        <v>801.62250000000006</v>
      </c>
    </row>
    <row r="9881" spans="2:3" x14ac:dyDescent="0.25">
      <c r="B9881" s="2" t="s">
        <v>10094</v>
      </c>
      <c r="C9881" s="4">
        <v>801.38220000000001</v>
      </c>
    </row>
    <row r="9882" spans="2:3" x14ac:dyDescent="0.25">
      <c r="B9882" s="2" t="s">
        <v>10095</v>
      </c>
      <c r="C9882" s="4">
        <v>801.37210000000016</v>
      </c>
    </row>
    <row r="9883" spans="2:3" x14ac:dyDescent="0.25">
      <c r="B9883" s="2" t="s">
        <v>10096</v>
      </c>
      <c r="C9883" s="4">
        <v>801.05949999999996</v>
      </c>
    </row>
    <row r="9884" spans="2:3" x14ac:dyDescent="0.25">
      <c r="B9884" s="2" t="s">
        <v>10097</v>
      </c>
      <c r="C9884" s="4">
        <v>800.4316</v>
      </c>
    </row>
    <row r="9885" spans="2:3" x14ac:dyDescent="0.25">
      <c r="B9885" s="2" t="s">
        <v>10098</v>
      </c>
      <c r="C9885" s="4">
        <v>799.89570000000003</v>
      </c>
    </row>
    <row r="9886" spans="2:3" x14ac:dyDescent="0.25">
      <c r="B9886" s="2" t="s">
        <v>10099</v>
      </c>
      <c r="C9886" s="4">
        <v>799.82569999999998</v>
      </c>
    </row>
    <row r="9887" spans="2:3" x14ac:dyDescent="0.25">
      <c r="B9887" s="2" t="s">
        <v>10100</v>
      </c>
      <c r="C9887" s="4">
        <v>799.79720000000009</v>
      </c>
    </row>
    <row r="9888" spans="2:3" x14ac:dyDescent="0.25">
      <c r="B9888" s="2" t="s">
        <v>10101</v>
      </c>
      <c r="C9888" s="4">
        <v>799.53859999999997</v>
      </c>
    </row>
    <row r="9889" spans="2:3" x14ac:dyDescent="0.25">
      <c r="B9889" s="2" t="s">
        <v>10102</v>
      </c>
      <c r="C9889" s="4">
        <v>799.49550000000011</v>
      </c>
    </row>
    <row r="9890" spans="2:3" x14ac:dyDescent="0.25">
      <c r="B9890" s="2" t="s">
        <v>10103</v>
      </c>
      <c r="C9890" s="4">
        <v>799.45429999999988</v>
      </c>
    </row>
    <row r="9891" spans="2:3" x14ac:dyDescent="0.25">
      <c r="B9891" s="2" t="s">
        <v>10104</v>
      </c>
      <c r="C9891" s="4">
        <v>799.1617</v>
      </c>
    </row>
    <row r="9892" spans="2:3" x14ac:dyDescent="0.25">
      <c r="B9892" s="2" t="s">
        <v>10105</v>
      </c>
      <c r="C9892" s="4">
        <v>799.08270000000005</v>
      </c>
    </row>
    <row r="9893" spans="2:3" x14ac:dyDescent="0.25">
      <c r="B9893" s="2" t="s">
        <v>10106</v>
      </c>
      <c r="C9893" s="4">
        <v>799.06790000000001</v>
      </c>
    </row>
    <row r="9894" spans="2:3" x14ac:dyDescent="0.25">
      <c r="B9894" s="2" t="s">
        <v>10107</v>
      </c>
      <c r="C9894" s="4">
        <v>798.98509999999999</v>
      </c>
    </row>
    <row r="9895" spans="2:3" x14ac:dyDescent="0.25">
      <c r="B9895" s="2" t="s">
        <v>10108</v>
      </c>
      <c r="C9895" s="4">
        <v>798.55000000000007</v>
      </c>
    </row>
    <row r="9896" spans="2:3" x14ac:dyDescent="0.25">
      <c r="B9896" s="2" t="s">
        <v>10109</v>
      </c>
      <c r="C9896" s="4">
        <v>798.11259999999993</v>
      </c>
    </row>
    <row r="9897" spans="2:3" x14ac:dyDescent="0.25">
      <c r="B9897" s="2" t="s">
        <v>10110</v>
      </c>
      <c r="C9897" s="4">
        <v>797.78660000000002</v>
      </c>
    </row>
    <row r="9898" spans="2:3" x14ac:dyDescent="0.25">
      <c r="B9898" s="2" t="s">
        <v>10111</v>
      </c>
      <c r="C9898" s="4">
        <v>797.68460000000005</v>
      </c>
    </row>
    <row r="9899" spans="2:3" x14ac:dyDescent="0.25">
      <c r="B9899" s="2" t="s">
        <v>10112</v>
      </c>
      <c r="C9899" s="4">
        <v>797.64110000000005</v>
      </c>
    </row>
    <row r="9900" spans="2:3" x14ac:dyDescent="0.25">
      <c r="B9900" s="2" t="s">
        <v>10113</v>
      </c>
      <c r="C9900" s="4">
        <v>797.30629999999996</v>
      </c>
    </row>
    <row r="9901" spans="2:3" x14ac:dyDescent="0.25">
      <c r="B9901" s="2" t="s">
        <v>10114</v>
      </c>
      <c r="C9901" s="4">
        <v>797.22159999999997</v>
      </c>
    </row>
    <row r="9902" spans="2:3" x14ac:dyDescent="0.25">
      <c r="B9902" s="2" t="s">
        <v>10115</v>
      </c>
      <c r="C9902" s="4">
        <v>797.15290000000005</v>
      </c>
    </row>
    <row r="9903" spans="2:3" x14ac:dyDescent="0.25">
      <c r="B9903" s="2" t="s">
        <v>10116</v>
      </c>
      <c r="C9903" s="4">
        <v>796.69259999999997</v>
      </c>
    </row>
    <row r="9904" spans="2:3" x14ac:dyDescent="0.25">
      <c r="B9904" s="2" t="s">
        <v>10117</v>
      </c>
      <c r="C9904" s="4">
        <v>796.66409999999996</v>
      </c>
    </row>
    <row r="9905" spans="2:3" x14ac:dyDescent="0.25">
      <c r="B9905" s="2" t="s">
        <v>10118</v>
      </c>
      <c r="C9905" s="4">
        <v>796.56700000000001</v>
      </c>
    </row>
    <row r="9906" spans="2:3" x14ac:dyDescent="0.25">
      <c r="B9906" s="2" t="s">
        <v>10119</v>
      </c>
      <c r="C9906" s="4">
        <v>796.54750000000001</v>
      </c>
    </row>
    <row r="9907" spans="2:3" x14ac:dyDescent="0.25">
      <c r="B9907" s="2" t="s">
        <v>10120</v>
      </c>
      <c r="C9907" s="4">
        <v>796.02629999999999</v>
      </c>
    </row>
    <row r="9908" spans="2:3" x14ac:dyDescent="0.25">
      <c r="B9908" s="2" t="s">
        <v>10121</v>
      </c>
      <c r="C9908" s="4">
        <v>793.80020000000002</v>
      </c>
    </row>
    <row r="9909" spans="2:3" x14ac:dyDescent="0.25">
      <c r="B9909" s="2" t="s">
        <v>10122</v>
      </c>
      <c r="C9909" s="4">
        <v>793.61680000000013</v>
      </c>
    </row>
    <row r="9910" spans="2:3" x14ac:dyDescent="0.25">
      <c r="B9910" s="2" t="s">
        <v>10123</v>
      </c>
      <c r="C9910" s="4">
        <v>793.40890000000013</v>
      </c>
    </row>
    <row r="9911" spans="2:3" x14ac:dyDescent="0.25">
      <c r="B9911" s="2" t="s">
        <v>10124</v>
      </c>
      <c r="C9911" s="4">
        <v>793.14069999999992</v>
      </c>
    </row>
    <row r="9912" spans="2:3" x14ac:dyDescent="0.25">
      <c r="B9912" s="2" t="s">
        <v>10125</v>
      </c>
      <c r="C9912" s="4">
        <v>792.03930000000003</v>
      </c>
    </row>
    <row r="9913" spans="2:3" x14ac:dyDescent="0.25">
      <c r="B9913" s="2" t="s">
        <v>10126</v>
      </c>
      <c r="C9913" s="4">
        <v>791.65700000000004</v>
      </c>
    </row>
    <row r="9914" spans="2:3" x14ac:dyDescent="0.25">
      <c r="B9914" s="2" t="s">
        <v>10127</v>
      </c>
      <c r="C9914" s="4">
        <v>791.39369999999985</v>
      </c>
    </row>
    <row r="9915" spans="2:3" x14ac:dyDescent="0.25">
      <c r="B9915" s="2" t="s">
        <v>10128</v>
      </c>
      <c r="C9915" s="4">
        <v>789.82240000000002</v>
      </c>
    </row>
    <row r="9916" spans="2:3" x14ac:dyDescent="0.25">
      <c r="B9916" s="2" t="s">
        <v>10129</v>
      </c>
      <c r="C9916" s="4">
        <v>789.72829999999999</v>
      </c>
    </row>
    <row r="9917" spans="2:3" x14ac:dyDescent="0.25">
      <c r="B9917" s="2" t="s">
        <v>10130</v>
      </c>
      <c r="C9917" s="4">
        <v>789.39660000000003</v>
      </c>
    </row>
    <row r="9918" spans="2:3" x14ac:dyDescent="0.25">
      <c r="B9918" s="2" t="s">
        <v>10131</v>
      </c>
      <c r="C9918" s="4">
        <v>789.33359999999993</v>
      </c>
    </row>
    <row r="9919" spans="2:3" x14ac:dyDescent="0.25">
      <c r="B9919" s="2" t="s">
        <v>10132</v>
      </c>
      <c r="C9919" s="4">
        <v>788.64660000000003</v>
      </c>
    </row>
    <row r="9920" spans="2:3" x14ac:dyDescent="0.25">
      <c r="B9920" s="2" t="s">
        <v>10133</v>
      </c>
      <c r="C9920" s="4">
        <v>788.64660000000003</v>
      </c>
    </row>
    <row r="9921" spans="2:3" x14ac:dyDescent="0.25">
      <c r="B9921" s="2" t="s">
        <v>10134</v>
      </c>
      <c r="C9921" s="4">
        <v>788.64660000000003</v>
      </c>
    </row>
    <row r="9922" spans="2:3" x14ac:dyDescent="0.25">
      <c r="B9922" s="2" t="s">
        <v>10135</v>
      </c>
      <c r="C9922" s="4">
        <v>788.64660000000003</v>
      </c>
    </row>
    <row r="9923" spans="2:3" x14ac:dyDescent="0.25">
      <c r="B9923" s="2" t="s">
        <v>10136</v>
      </c>
      <c r="C9923" s="4">
        <v>788.64660000000003</v>
      </c>
    </row>
    <row r="9924" spans="2:3" x14ac:dyDescent="0.25">
      <c r="B9924" s="2" t="s">
        <v>10137</v>
      </c>
      <c r="C9924" s="4">
        <v>788.64660000000003</v>
      </c>
    </row>
    <row r="9925" spans="2:3" x14ac:dyDescent="0.25">
      <c r="B9925" s="2" t="s">
        <v>10138</v>
      </c>
      <c r="C9925" s="4">
        <v>788.64660000000003</v>
      </c>
    </row>
    <row r="9926" spans="2:3" x14ac:dyDescent="0.25">
      <c r="B9926" s="2" t="s">
        <v>10139</v>
      </c>
      <c r="C9926" s="4">
        <v>788.64660000000003</v>
      </c>
    </row>
    <row r="9927" spans="2:3" x14ac:dyDescent="0.25">
      <c r="B9927" s="2" t="s">
        <v>10140</v>
      </c>
      <c r="C9927" s="4">
        <v>788.64660000000003</v>
      </c>
    </row>
    <row r="9928" spans="2:3" x14ac:dyDescent="0.25">
      <c r="B9928" s="2" t="s">
        <v>10141</v>
      </c>
      <c r="C9928" s="4">
        <v>788.64660000000003</v>
      </c>
    </row>
    <row r="9929" spans="2:3" x14ac:dyDescent="0.25">
      <c r="B9929" s="2" t="s">
        <v>10142</v>
      </c>
      <c r="C9929" s="4">
        <v>788.64660000000003</v>
      </c>
    </row>
    <row r="9930" spans="2:3" x14ac:dyDescent="0.25">
      <c r="B9930" s="2" t="s">
        <v>10143</v>
      </c>
      <c r="C9930" s="4">
        <v>788.37140000000011</v>
      </c>
    </row>
    <row r="9931" spans="2:3" x14ac:dyDescent="0.25">
      <c r="B9931" s="2" t="s">
        <v>10144</v>
      </c>
      <c r="C9931" s="4">
        <v>788.08889999999997</v>
      </c>
    </row>
    <row r="9932" spans="2:3" x14ac:dyDescent="0.25">
      <c r="B9932" s="2" t="s">
        <v>10145</v>
      </c>
      <c r="C9932" s="4">
        <v>787.84419999999989</v>
      </c>
    </row>
    <row r="9933" spans="2:3" x14ac:dyDescent="0.25">
      <c r="B9933" s="2" t="s">
        <v>10146</v>
      </c>
      <c r="C9933" s="4">
        <v>786.94740000000002</v>
      </c>
    </row>
    <row r="9934" spans="2:3" x14ac:dyDescent="0.25">
      <c r="B9934" s="2" t="s">
        <v>10147</v>
      </c>
      <c r="C9934" s="4">
        <v>786.24509999999998</v>
      </c>
    </row>
    <row r="9935" spans="2:3" x14ac:dyDescent="0.25">
      <c r="B9935" s="2" t="s">
        <v>10148</v>
      </c>
      <c r="C9935" s="4">
        <v>786.15449999999998</v>
      </c>
    </row>
    <row r="9936" spans="2:3" x14ac:dyDescent="0.25">
      <c r="B9936" s="2" t="s">
        <v>10149</v>
      </c>
      <c r="C9936" s="4">
        <v>786.05460000000005</v>
      </c>
    </row>
    <row r="9937" spans="2:3" x14ac:dyDescent="0.25">
      <c r="B9937" s="2" t="s">
        <v>10150</v>
      </c>
      <c r="C9937" s="4">
        <v>785.9706000000001</v>
      </c>
    </row>
    <row r="9938" spans="2:3" x14ac:dyDescent="0.25">
      <c r="B9938" s="2" t="s">
        <v>10151</v>
      </c>
      <c r="C9938" s="4">
        <v>785.70869999999991</v>
      </c>
    </row>
    <row r="9939" spans="2:3" x14ac:dyDescent="0.25">
      <c r="B9939" s="2" t="s">
        <v>10152</v>
      </c>
      <c r="C9939" s="4">
        <v>785.43469999999991</v>
      </c>
    </row>
    <row r="9940" spans="2:3" x14ac:dyDescent="0.25">
      <c r="B9940" s="2" t="s">
        <v>10153</v>
      </c>
      <c r="C9940" s="4">
        <v>785.37170000000003</v>
      </c>
    </row>
    <row r="9941" spans="2:3" x14ac:dyDescent="0.25">
      <c r="B9941" s="2" t="s">
        <v>10154</v>
      </c>
      <c r="C9941" s="4">
        <v>785.36159999999995</v>
      </c>
    </row>
    <row r="9942" spans="2:3" x14ac:dyDescent="0.25">
      <c r="B9942" s="2" t="s">
        <v>10155</v>
      </c>
      <c r="C9942" s="4">
        <v>785.36159999999995</v>
      </c>
    </row>
    <row r="9943" spans="2:3" x14ac:dyDescent="0.25">
      <c r="B9943" s="2" t="s">
        <v>10156</v>
      </c>
      <c r="C9943" s="4">
        <v>785.36159999999995</v>
      </c>
    </row>
    <row r="9944" spans="2:3" x14ac:dyDescent="0.25">
      <c r="B9944" s="2" t="s">
        <v>10157</v>
      </c>
      <c r="C9944" s="4">
        <v>785.36159999999995</v>
      </c>
    </row>
    <row r="9945" spans="2:3" x14ac:dyDescent="0.25">
      <c r="B9945" s="2" t="s">
        <v>10158</v>
      </c>
      <c r="C9945" s="4">
        <v>785.36159999999995</v>
      </c>
    </row>
    <row r="9946" spans="2:3" x14ac:dyDescent="0.25">
      <c r="B9946" s="2" t="s">
        <v>10159</v>
      </c>
      <c r="C9946" s="4">
        <v>785.32659999999998</v>
      </c>
    </row>
    <row r="9947" spans="2:3" x14ac:dyDescent="0.25">
      <c r="B9947" s="2" t="s">
        <v>10160</v>
      </c>
      <c r="C9947" s="4">
        <v>784.20789999999988</v>
      </c>
    </row>
    <row r="9948" spans="2:3" x14ac:dyDescent="0.25">
      <c r="B9948" s="2" t="s">
        <v>10161</v>
      </c>
      <c r="C9948" s="4">
        <v>784.11919999999998</v>
      </c>
    </row>
    <row r="9949" spans="2:3" x14ac:dyDescent="0.25">
      <c r="B9949" s="2" t="s">
        <v>10162</v>
      </c>
      <c r="C9949" s="4">
        <v>783.95709999999997</v>
      </c>
    </row>
    <row r="9950" spans="2:3" x14ac:dyDescent="0.25">
      <c r="B9950" s="2" t="s">
        <v>10163</v>
      </c>
      <c r="C9950" s="4">
        <v>783.51800000000003</v>
      </c>
    </row>
    <row r="9951" spans="2:3" x14ac:dyDescent="0.25">
      <c r="B9951" s="2" t="s">
        <v>10164</v>
      </c>
      <c r="C9951" s="4">
        <v>783.27209999999991</v>
      </c>
    </row>
    <row r="9952" spans="2:3" x14ac:dyDescent="0.25">
      <c r="B9952" s="2" t="s">
        <v>10165</v>
      </c>
      <c r="C9952" s="4">
        <v>782.88660000000004</v>
      </c>
    </row>
    <row r="9953" spans="2:3" x14ac:dyDescent="0.25">
      <c r="B9953" s="2" t="s">
        <v>10166</v>
      </c>
      <c r="C9953" s="4">
        <v>782.8492</v>
      </c>
    </row>
    <row r="9954" spans="2:3" x14ac:dyDescent="0.25">
      <c r="B9954" s="2" t="s">
        <v>10167</v>
      </c>
      <c r="C9954" s="4">
        <v>781.90049999999997</v>
      </c>
    </row>
    <row r="9955" spans="2:3" x14ac:dyDescent="0.25">
      <c r="B9955" s="2" t="s">
        <v>10168</v>
      </c>
      <c r="C9955" s="4">
        <v>781.87749999999994</v>
      </c>
    </row>
    <row r="9956" spans="2:3" x14ac:dyDescent="0.25">
      <c r="B9956" s="2" t="s">
        <v>10169</v>
      </c>
      <c r="C9956" s="4">
        <v>781.86670000000004</v>
      </c>
    </row>
    <row r="9957" spans="2:3" x14ac:dyDescent="0.25">
      <c r="B9957" s="2" t="s">
        <v>10170</v>
      </c>
      <c r="C9957" s="4">
        <v>781.5030999999999</v>
      </c>
    </row>
    <row r="9958" spans="2:3" x14ac:dyDescent="0.25">
      <c r="B9958" s="2" t="s">
        <v>10171</v>
      </c>
      <c r="C9958" s="4">
        <v>780.97710000000006</v>
      </c>
    </row>
    <row r="9959" spans="2:3" x14ac:dyDescent="0.25">
      <c r="B9959" s="2" t="s">
        <v>10172</v>
      </c>
      <c r="C9959" s="4">
        <v>780.58300000000008</v>
      </c>
    </row>
    <row r="9960" spans="2:3" x14ac:dyDescent="0.25">
      <c r="B9960" s="2" t="s">
        <v>10173</v>
      </c>
      <c r="C9960" s="4">
        <v>780.13350000000003</v>
      </c>
    </row>
    <row r="9961" spans="2:3" x14ac:dyDescent="0.25">
      <c r="B9961" s="2" t="s">
        <v>10174</v>
      </c>
      <c r="C9961" s="4">
        <v>779.08019999999999</v>
      </c>
    </row>
    <row r="9962" spans="2:3" x14ac:dyDescent="0.25">
      <c r="B9962" s="2" t="s">
        <v>10175</v>
      </c>
      <c r="C9962" s="4">
        <v>778.24259999999992</v>
      </c>
    </row>
    <row r="9963" spans="2:3" x14ac:dyDescent="0.25">
      <c r="B9963" s="2" t="s">
        <v>10176</v>
      </c>
      <c r="C9963" s="4">
        <v>778.01010000000008</v>
      </c>
    </row>
    <row r="9964" spans="2:3" x14ac:dyDescent="0.25">
      <c r="B9964" s="2" t="s">
        <v>10177</v>
      </c>
      <c r="C9964" s="4">
        <v>777.57009999999991</v>
      </c>
    </row>
    <row r="9965" spans="2:3" x14ac:dyDescent="0.25">
      <c r="B9965" s="2" t="s">
        <v>10178</v>
      </c>
      <c r="C9965" s="4">
        <v>776.28699999999992</v>
      </c>
    </row>
    <row r="9966" spans="2:3" x14ac:dyDescent="0.25">
      <c r="B9966" s="2" t="s">
        <v>10179</v>
      </c>
      <c r="C9966" s="4">
        <v>775.84839999999997</v>
      </c>
    </row>
    <row r="9967" spans="2:3" x14ac:dyDescent="0.25">
      <c r="B9967" s="2" t="s">
        <v>10180</v>
      </c>
      <c r="C9967" s="4">
        <v>775.83879999999999</v>
      </c>
    </row>
    <row r="9968" spans="2:3" x14ac:dyDescent="0.25">
      <c r="B9968" s="2" t="s">
        <v>10181</v>
      </c>
      <c r="C9968" s="4">
        <v>774.72309999999993</v>
      </c>
    </row>
    <row r="9969" spans="2:3" x14ac:dyDescent="0.25">
      <c r="B9969" s="2" t="s">
        <v>10182</v>
      </c>
      <c r="C9969" s="4">
        <v>774.66750000000002</v>
      </c>
    </row>
    <row r="9970" spans="2:3" x14ac:dyDescent="0.25">
      <c r="B9970" s="2" t="s">
        <v>10183</v>
      </c>
      <c r="C9970" s="4">
        <v>774.21489999999994</v>
      </c>
    </row>
    <row r="9971" spans="2:3" x14ac:dyDescent="0.25">
      <c r="B9971" s="2" t="s">
        <v>10184</v>
      </c>
      <c r="C9971" s="4">
        <v>774.08549999999991</v>
      </c>
    </row>
    <row r="9972" spans="2:3" x14ac:dyDescent="0.25">
      <c r="B9972" s="2" t="s">
        <v>10185</v>
      </c>
      <c r="C9972" s="4">
        <v>773.27610000000004</v>
      </c>
    </row>
    <row r="9973" spans="2:3" x14ac:dyDescent="0.25">
      <c r="B9973" s="2" t="s">
        <v>10186</v>
      </c>
      <c r="C9973" s="4">
        <v>772.39580000000001</v>
      </c>
    </row>
    <row r="9974" spans="2:3" x14ac:dyDescent="0.25">
      <c r="B9974" s="2" t="s">
        <v>10187</v>
      </c>
      <c r="C9974" s="4">
        <v>771.71299999999997</v>
      </c>
    </row>
    <row r="9975" spans="2:3" x14ac:dyDescent="0.25">
      <c r="B9975" s="2" t="s">
        <v>10188</v>
      </c>
      <c r="C9975" s="4">
        <v>771.51780000000008</v>
      </c>
    </row>
    <row r="9976" spans="2:3" x14ac:dyDescent="0.25">
      <c r="B9976" s="2" t="s">
        <v>10189</v>
      </c>
      <c r="C9976" s="4">
        <v>771.06439999999998</v>
      </c>
    </row>
    <row r="9977" spans="2:3" x14ac:dyDescent="0.25">
      <c r="B9977" s="2" t="s">
        <v>10190</v>
      </c>
      <c r="C9977" s="4">
        <v>770.91110000000003</v>
      </c>
    </row>
    <row r="9978" spans="2:3" x14ac:dyDescent="0.25">
      <c r="B9978" s="2" t="s">
        <v>10191</v>
      </c>
      <c r="C9978" s="4">
        <v>770.31629999999996</v>
      </c>
    </row>
    <row r="9979" spans="2:3" x14ac:dyDescent="0.25">
      <c r="B9979" s="2" t="s">
        <v>10192</v>
      </c>
      <c r="C9979" s="4">
        <v>770.31629999999996</v>
      </c>
    </row>
    <row r="9980" spans="2:3" x14ac:dyDescent="0.25">
      <c r="B9980" s="2" t="s">
        <v>10193</v>
      </c>
      <c r="C9980" s="4">
        <v>770.31560000000002</v>
      </c>
    </row>
    <row r="9981" spans="2:3" x14ac:dyDescent="0.25">
      <c r="B9981" s="2" t="s">
        <v>10194</v>
      </c>
      <c r="C9981" s="4">
        <v>770.27210000000002</v>
      </c>
    </row>
    <row r="9982" spans="2:3" x14ac:dyDescent="0.25">
      <c r="B9982" s="2" t="s">
        <v>10195</v>
      </c>
      <c r="C9982" s="4">
        <v>770.19849999999997</v>
      </c>
    </row>
    <row r="9983" spans="2:3" x14ac:dyDescent="0.25">
      <c r="B9983" s="2" t="s">
        <v>10196</v>
      </c>
      <c r="C9983" s="4">
        <v>769.64229999999998</v>
      </c>
    </row>
    <row r="9984" spans="2:3" x14ac:dyDescent="0.25">
      <c r="B9984" s="2" t="s">
        <v>10197</v>
      </c>
      <c r="C9984" s="4">
        <v>769.63979999999992</v>
      </c>
    </row>
    <row r="9985" spans="2:3" x14ac:dyDescent="0.25">
      <c r="B9985" s="2" t="s">
        <v>10198</v>
      </c>
      <c r="C9985" s="4">
        <v>769.52840000000003</v>
      </c>
    </row>
    <row r="9986" spans="2:3" x14ac:dyDescent="0.25">
      <c r="B9986" s="2" t="s">
        <v>10199</v>
      </c>
      <c r="C9986" s="4">
        <v>769.48140000000001</v>
      </c>
    </row>
    <row r="9987" spans="2:3" x14ac:dyDescent="0.25">
      <c r="B9987" s="2" t="s">
        <v>10200</v>
      </c>
      <c r="C9987" s="4">
        <v>769.13980000000004</v>
      </c>
    </row>
    <row r="9988" spans="2:3" x14ac:dyDescent="0.25">
      <c r="B9988" s="2" t="s">
        <v>10201</v>
      </c>
      <c r="C9988" s="4">
        <v>767.85130000000004</v>
      </c>
    </row>
    <row r="9989" spans="2:3" x14ac:dyDescent="0.25">
      <c r="B9989" s="2" t="s">
        <v>10202</v>
      </c>
      <c r="C9989" s="4">
        <v>767.74389999999994</v>
      </c>
    </row>
    <row r="9990" spans="2:3" x14ac:dyDescent="0.25">
      <c r="B9990" s="2" t="s">
        <v>10203</v>
      </c>
      <c r="C9990" s="4">
        <v>767.57759999999996</v>
      </c>
    </row>
    <row r="9991" spans="2:3" x14ac:dyDescent="0.25">
      <c r="B9991" s="2" t="s">
        <v>10204</v>
      </c>
      <c r="C9991" s="4">
        <v>767.57759999999996</v>
      </c>
    </row>
    <row r="9992" spans="2:3" x14ac:dyDescent="0.25">
      <c r="B9992" s="2" t="s">
        <v>10205</v>
      </c>
      <c r="C9992" s="4">
        <v>766.19880000000001</v>
      </c>
    </row>
    <row r="9993" spans="2:3" x14ac:dyDescent="0.25">
      <c r="B9993" s="2" t="s">
        <v>10206</v>
      </c>
      <c r="C9993" s="4">
        <v>765.50990000000002</v>
      </c>
    </row>
    <row r="9994" spans="2:3" x14ac:dyDescent="0.25">
      <c r="B9994" s="2" t="s">
        <v>10207</v>
      </c>
      <c r="C9994" s="4">
        <v>765.04369999999994</v>
      </c>
    </row>
    <row r="9995" spans="2:3" x14ac:dyDescent="0.25">
      <c r="B9995" s="2" t="s">
        <v>10208</v>
      </c>
      <c r="C9995" s="4">
        <v>765.04369999999994</v>
      </c>
    </row>
    <row r="9996" spans="2:3" x14ac:dyDescent="0.25">
      <c r="B9996" s="2" t="s">
        <v>10209</v>
      </c>
      <c r="C9996" s="4">
        <v>764.85290000000009</v>
      </c>
    </row>
    <row r="9997" spans="2:3" x14ac:dyDescent="0.25">
      <c r="B9997" s="2" t="s">
        <v>10210</v>
      </c>
      <c r="C9997" s="4">
        <v>764.56169999999997</v>
      </c>
    </row>
    <row r="9998" spans="2:3" x14ac:dyDescent="0.25">
      <c r="B9998" s="2" t="s">
        <v>10211</v>
      </c>
      <c r="C9998" s="4">
        <v>764.5204</v>
      </c>
    </row>
    <row r="9999" spans="2:3" x14ac:dyDescent="0.25">
      <c r="B9999" s="2" t="s">
        <v>10212</v>
      </c>
      <c r="C9999" s="4">
        <v>762.21939999999995</v>
      </c>
    </row>
    <row r="10000" spans="2:3" x14ac:dyDescent="0.25">
      <c r="B10000" s="2" t="s">
        <v>10213</v>
      </c>
      <c r="C10000" s="4">
        <v>762.2034000000001</v>
      </c>
    </row>
    <row r="10001" spans="2:3" x14ac:dyDescent="0.25">
      <c r="B10001" s="2" t="s">
        <v>10214</v>
      </c>
      <c r="C10001" s="4">
        <v>761.96320000000003</v>
      </c>
    </row>
    <row r="10002" spans="2:3" x14ac:dyDescent="0.25">
      <c r="B10002" s="2" t="s">
        <v>10215</v>
      </c>
      <c r="C10002" s="4">
        <v>761.8918000000001</v>
      </c>
    </row>
    <row r="10003" spans="2:3" x14ac:dyDescent="0.25">
      <c r="B10003" s="2" t="s">
        <v>10216</v>
      </c>
      <c r="C10003" s="4">
        <v>761.70069999999998</v>
      </c>
    </row>
    <row r="10004" spans="2:3" x14ac:dyDescent="0.25">
      <c r="B10004" s="2" t="s">
        <v>10217</v>
      </c>
      <c r="C10004" s="4">
        <v>761.37900000000002</v>
      </c>
    </row>
    <row r="10005" spans="2:3" x14ac:dyDescent="0.25">
      <c r="B10005" s="2" t="s">
        <v>10218</v>
      </c>
      <c r="C10005" s="4">
        <v>761.37450000000001</v>
      </c>
    </row>
    <row r="10006" spans="2:3" x14ac:dyDescent="0.25">
      <c r="B10006" s="2" t="s">
        <v>10219</v>
      </c>
      <c r="C10006" s="4">
        <v>759.2120000000001</v>
      </c>
    </row>
    <row r="10007" spans="2:3" x14ac:dyDescent="0.25">
      <c r="B10007" s="2" t="s">
        <v>10220</v>
      </c>
      <c r="C10007" s="4">
        <v>758.50409999999999</v>
      </c>
    </row>
    <row r="10008" spans="2:3" x14ac:dyDescent="0.25">
      <c r="B10008" s="2" t="s">
        <v>10221</v>
      </c>
      <c r="C10008" s="4">
        <v>758.47810000000004</v>
      </c>
    </row>
    <row r="10009" spans="2:3" x14ac:dyDescent="0.25">
      <c r="B10009" s="2" t="s">
        <v>10222</v>
      </c>
      <c r="C10009" s="4">
        <v>758.34270000000004</v>
      </c>
    </row>
    <row r="10010" spans="2:3" x14ac:dyDescent="0.25">
      <c r="B10010" s="2" t="s">
        <v>10223</v>
      </c>
      <c r="C10010" s="4">
        <v>757.97180000000014</v>
      </c>
    </row>
    <row r="10011" spans="2:3" x14ac:dyDescent="0.25">
      <c r="B10011" s="2" t="s">
        <v>10224</v>
      </c>
      <c r="C10011" s="4">
        <v>757.86940000000004</v>
      </c>
    </row>
    <row r="10012" spans="2:3" x14ac:dyDescent="0.25">
      <c r="B10012" s="2" t="s">
        <v>10225</v>
      </c>
      <c r="C10012" s="4">
        <v>757.77539999999988</v>
      </c>
    </row>
    <row r="10013" spans="2:3" x14ac:dyDescent="0.25">
      <c r="B10013" s="2" t="s">
        <v>10226</v>
      </c>
      <c r="C10013" s="4">
        <v>757.6151000000001</v>
      </c>
    </row>
    <row r="10014" spans="2:3" x14ac:dyDescent="0.25">
      <c r="B10014" s="2" t="s">
        <v>10227</v>
      </c>
      <c r="C10014" s="4">
        <v>757.45830000000001</v>
      </c>
    </row>
    <row r="10015" spans="2:3" x14ac:dyDescent="0.25">
      <c r="B10015" s="2" t="s">
        <v>10228</v>
      </c>
      <c r="C10015" s="4">
        <v>757.22160000000008</v>
      </c>
    </row>
    <row r="10016" spans="2:3" x14ac:dyDescent="0.25">
      <c r="B10016" s="2" t="s">
        <v>10229</v>
      </c>
      <c r="C10016" s="4">
        <v>757.13239999999996</v>
      </c>
    </row>
    <row r="10017" spans="2:3" x14ac:dyDescent="0.25">
      <c r="B10017" s="2" t="s">
        <v>10230</v>
      </c>
      <c r="C10017" s="4">
        <v>756.95179999999993</v>
      </c>
    </row>
    <row r="10018" spans="2:3" x14ac:dyDescent="0.25">
      <c r="B10018" s="2" t="s">
        <v>10231</v>
      </c>
      <c r="C10018" s="4">
        <v>756.86149999999998</v>
      </c>
    </row>
    <row r="10019" spans="2:3" x14ac:dyDescent="0.25">
      <c r="B10019" s="2" t="s">
        <v>10232</v>
      </c>
      <c r="C10019" s="4">
        <v>756.58199999999999</v>
      </c>
    </row>
    <row r="10020" spans="2:3" x14ac:dyDescent="0.25">
      <c r="B10020" s="2" t="s">
        <v>10233</v>
      </c>
      <c r="C10020" s="4">
        <v>756.46389999999997</v>
      </c>
    </row>
    <row r="10021" spans="2:3" x14ac:dyDescent="0.25">
      <c r="B10021" s="2" t="s">
        <v>10234</v>
      </c>
      <c r="C10021" s="4">
        <v>756.33</v>
      </c>
    </row>
    <row r="10022" spans="2:3" x14ac:dyDescent="0.25">
      <c r="B10022" s="2" t="s">
        <v>10235</v>
      </c>
      <c r="C10022" s="4">
        <v>756.0064000000001</v>
      </c>
    </row>
    <row r="10023" spans="2:3" x14ac:dyDescent="0.25">
      <c r="B10023" s="2" t="s">
        <v>10236</v>
      </c>
      <c r="C10023" s="4">
        <v>755.89830000000006</v>
      </c>
    </row>
    <row r="10024" spans="2:3" x14ac:dyDescent="0.25">
      <c r="B10024" s="2" t="s">
        <v>10237</v>
      </c>
      <c r="C10024" s="4">
        <v>755.71839999999997</v>
      </c>
    </row>
    <row r="10025" spans="2:3" x14ac:dyDescent="0.25">
      <c r="B10025" s="2" t="s">
        <v>10238</v>
      </c>
      <c r="C10025" s="4">
        <v>755.71839999999997</v>
      </c>
    </row>
    <row r="10026" spans="2:3" x14ac:dyDescent="0.25">
      <c r="B10026" s="2" t="s">
        <v>10239</v>
      </c>
      <c r="C10026" s="4">
        <v>755.28589999999997</v>
      </c>
    </row>
    <row r="10027" spans="2:3" x14ac:dyDescent="0.25">
      <c r="B10027" s="2" t="s">
        <v>10240</v>
      </c>
      <c r="C10027" s="4">
        <v>754.9559999999999</v>
      </c>
    </row>
    <row r="10028" spans="2:3" x14ac:dyDescent="0.25">
      <c r="B10028" s="2" t="s">
        <v>10241</v>
      </c>
      <c r="C10028" s="4">
        <v>754.42859999999996</v>
      </c>
    </row>
    <row r="10029" spans="2:3" x14ac:dyDescent="0.25">
      <c r="B10029" s="2" t="s">
        <v>10242</v>
      </c>
      <c r="C10029" s="4">
        <v>754.17880000000002</v>
      </c>
    </row>
    <row r="10030" spans="2:3" x14ac:dyDescent="0.25">
      <c r="B10030" s="2" t="s">
        <v>10243</v>
      </c>
      <c r="C10030" s="4">
        <v>754.01400000000001</v>
      </c>
    </row>
    <row r="10031" spans="2:3" x14ac:dyDescent="0.25">
      <c r="B10031" s="2" t="s">
        <v>10244</v>
      </c>
      <c r="C10031" s="4">
        <v>753.51959999999997</v>
      </c>
    </row>
    <row r="10032" spans="2:3" x14ac:dyDescent="0.25">
      <c r="B10032" s="2" t="s">
        <v>10245</v>
      </c>
      <c r="C10032" s="4">
        <v>753.36450000000002</v>
      </c>
    </row>
    <row r="10033" spans="2:3" x14ac:dyDescent="0.25">
      <c r="B10033" s="2" t="s">
        <v>10246</v>
      </c>
      <c r="C10033" s="4">
        <v>753.35259999999994</v>
      </c>
    </row>
    <row r="10034" spans="2:3" x14ac:dyDescent="0.25">
      <c r="B10034" s="2" t="s">
        <v>10247</v>
      </c>
      <c r="C10034" s="4">
        <v>753.2989</v>
      </c>
    </row>
    <row r="10035" spans="2:3" x14ac:dyDescent="0.25">
      <c r="B10035" s="2" t="s">
        <v>10248</v>
      </c>
      <c r="C10035" s="4">
        <v>752.726</v>
      </c>
    </row>
    <row r="10036" spans="2:3" x14ac:dyDescent="0.25">
      <c r="B10036" s="2" t="s">
        <v>10249</v>
      </c>
      <c r="C10036" s="4">
        <v>752.40780000000007</v>
      </c>
    </row>
    <row r="10037" spans="2:3" x14ac:dyDescent="0.25">
      <c r="B10037" s="2" t="s">
        <v>10250</v>
      </c>
      <c r="C10037" s="4">
        <v>751.67399999999998</v>
      </c>
    </row>
    <row r="10038" spans="2:3" x14ac:dyDescent="0.25">
      <c r="B10038" s="2" t="s">
        <v>10251</v>
      </c>
      <c r="C10038" s="4">
        <v>751.66849999999999</v>
      </c>
    </row>
    <row r="10039" spans="2:3" x14ac:dyDescent="0.25">
      <c r="B10039" s="2" t="s">
        <v>10252</v>
      </c>
      <c r="C10039" s="4">
        <v>751.66849999999999</v>
      </c>
    </row>
    <row r="10040" spans="2:3" x14ac:dyDescent="0.25">
      <c r="B10040" s="2" t="s">
        <v>10253</v>
      </c>
      <c r="C10040" s="4">
        <v>751.49209999999994</v>
      </c>
    </row>
    <row r="10041" spans="2:3" x14ac:dyDescent="0.25">
      <c r="B10041" s="2" t="s">
        <v>10254</v>
      </c>
      <c r="C10041" s="4">
        <v>751.39660000000003</v>
      </c>
    </row>
    <row r="10042" spans="2:3" x14ac:dyDescent="0.25">
      <c r="B10042" s="2" t="s">
        <v>10255</v>
      </c>
      <c r="C10042" s="4">
        <v>751.11810000000003</v>
      </c>
    </row>
    <row r="10043" spans="2:3" x14ac:dyDescent="0.25">
      <c r="B10043" s="2" t="s">
        <v>10256</v>
      </c>
      <c r="C10043" s="4">
        <v>750.75810000000001</v>
      </c>
    </row>
    <row r="10044" spans="2:3" x14ac:dyDescent="0.25">
      <c r="B10044" s="2" t="s">
        <v>10257</v>
      </c>
      <c r="C10044" s="4">
        <v>750.73050000000001</v>
      </c>
    </row>
    <row r="10045" spans="2:3" x14ac:dyDescent="0.25">
      <c r="B10045" s="2" t="s">
        <v>10258</v>
      </c>
      <c r="C10045" s="4">
        <v>750.39249999999993</v>
      </c>
    </row>
    <row r="10046" spans="2:3" x14ac:dyDescent="0.25">
      <c r="B10046" s="2" t="s">
        <v>10259</v>
      </c>
      <c r="C10046" s="4">
        <v>750.29050000000007</v>
      </c>
    </row>
    <row r="10047" spans="2:3" x14ac:dyDescent="0.25">
      <c r="B10047" s="2" t="s">
        <v>10260</v>
      </c>
      <c r="C10047" s="4">
        <v>749.46510000000001</v>
      </c>
    </row>
    <row r="10048" spans="2:3" x14ac:dyDescent="0.25">
      <c r="B10048" s="2" t="s">
        <v>10261</v>
      </c>
      <c r="C10048" s="4">
        <v>749.28300000000002</v>
      </c>
    </row>
    <row r="10049" spans="2:3" x14ac:dyDescent="0.25">
      <c r="B10049" s="2" t="s">
        <v>10262</v>
      </c>
      <c r="C10049" s="4">
        <v>749.22839999999997</v>
      </c>
    </row>
    <row r="10050" spans="2:3" x14ac:dyDescent="0.25">
      <c r="B10050" s="2" t="s">
        <v>10263</v>
      </c>
      <c r="C10050" s="4">
        <v>749.16839999999991</v>
      </c>
    </row>
    <row r="10051" spans="2:3" x14ac:dyDescent="0.25">
      <c r="B10051" s="2" t="s">
        <v>10264</v>
      </c>
      <c r="C10051" s="4">
        <v>748.88810000000001</v>
      </c>
    </row>
    <row r="10052" spans="2:3" x14ac:dyDescent="0.25">
      <c r="B10052" s="2" t="s">
        <v>10265</v>
      </c>
      <c r="C10052" s="4">
        <v>748.7188000000001</v>
      </c>
    </row>
    <row r="10053" spans="2:3" x14ac:dyDescent="0.25">
      <c r="B10053" s="2" t="s">
        <v>10266</v>
      </c>
      <c r="C10053" s="4">
        <v>748.49440000000004</v>
      </c>
    </row>
    <row r="10054" spans="2:3" x14ac:dyDescent="0.25">
      <c r="B10054" s="2" t="s">
        <v>10267</v>
      </c>
      <c r="C10054" s="4">
        <v>748.03110000000004</v>
      </c>
    </row>
    <row r="10055" spans="2:3" x14ac:dyDescent="0.25">
      <c r="B10055" s="2" t="s">
        <v>10268</v>
      </c>
      <c r="C10055" s="4">
        <v>748.02520000000004</v>
      </c>
    </row>
    <row r="10056" spans="2:3" x14ac:dyDescent="0.25">
      <c r="B10056" s="2" t="s">
        <v>10269</v>
      </c>
      <c r="C10056" s="4">
        <v>747.55329999999992</v>
      </c>
    </row>
    <row r="10057" spans="2:3" x14ac:dyDescent="0.25">
      <c r="B10057" s="2" t="s">
        <v>10270</v>
      </c>
      <c r="C10057" s="4">
        <v>747.31639999999993</v>
      </c>
    </row>
    <row r="10058" spans="2:3" x14ac:dyDescent="0.25">
      <c r="B10058" s="2" t="s">
        <v>10271</v>
      </c>
      <c r="C10058" s="4">
        <v>747.26029999999992</v>
      </c>
    </row>
    <row r="10059" spans="2:3" x14ac:dyDescent="0.25">
      <c r="B10059" s="2" t="s">
        <v>10272</v>
      </c>
      <c r="C10059" s="4">
        <v>747.24869999999999</v>
      </c>
    </row>
    <row r="10060" spans="2:3" x14ac:dyDescent="0.25">
      <c r="B10060" s="2" t="s">
        <v>10273</v>
      </c>
      <c r="C10060" s="4">
        <v>747.12349999999992</v>
      </c>
    </row>
    <row r="10061" spans="2:3" x14ac:dyDescent="0.25">
      <c r="B10061" s="2" t="s">
        <v>10274</v>
      </c>
      <c r="C10061" s="4">
        <v>747.01</v>
      </c>
    </row>
    <row r="10062" spans="2:3" x14ac:dyDescent="0.25">
      <c r="B10062" s="2" t="s">
        <v>10275</v>
      </c>
      <c r="C10062" s="4">
        <v>746.10180000000014</v>
      </c>
    </row>
    <row r="10063" spans="2:3" x14ac:dyDescent="0.25">
      <c r="B10063" s="2" t="s">
        <v>10276</v>
      </c>
      <c r="C10063" s="4">
        <v>746.10180000000003</v>
      </c>
    </row>
    <row r="10064" spans="2:3" x14ac:dyDescent="0.25">
      <c r="B10064" s="2" t="s">
        <v>10277</v>
      </c>
      <c r="C10064" s="4">
        <v>745.92290000000003</v>
      </c>
    </row>
    <row r="10065" spans="2:3" x14ac:dyDescent="0.25">
      <c r="B10065" s="2" t="s">
        <v>10278</v>
      </c>
      <c r="C10065" s="4">
        <v>744.8329</v>
      </c>
    </row>
    <row r="10066" spans="2:3" x14ac:dyDescent="0.25">
      <c r="B10066" s="2" t="s">
        <v>10279</v>
      </c>
      <c r="C10066" s="4">
        <v>744.8329</v>
      </c>
    </row>
    <row r="10067" spans="2:3" x14ac:dyDescent="0.25">
      <c r="B10067" s="2" t="s">
        <v>10280</v>
      </c>
      <c r="C10067" s="4">
        <v>744.8329</v>
      </c>
    </row>
    <row r="10068" spans="2:3" x14ac:dyDescent="0.25">
      <c r="B10068" s="2" t="s">
        <v>10281</v>
      </c>
      <c r="C10068" s="4">
        <v>744.8329</v>
      </c>
    </row>
    <row r="10069" spans="2:3" x14ac:dyDescent="0.25">
      <c r="B10069" s="2" t="s">
        <v>10282</v>
      </c>
      <c r="C10069" s="4">
        <v>744.8329</v>
      </c>
    </row>
    <row r="10070" spans="2:3" x14ac:dyDescent="0.25">
      <c r="B10070" s="2" t="s">
        <v>10283</v>
      </c>
      <c r="C10070" s="4">
        <v>744.8329</v>
      </c>
    </row>
    <row r="10071" spans="2:3" x14ac:dyDescent="0.25">
      <c r="B10071" s="2" t="s">
        <v>10284</v>
      </c>
      <c r="C10071" s="4">
        <v>744.8329</v>
      </c>
    </row>
    <row r="10072" spans="2:3" x14ac:dyDescent="0.25">
      <c r="B10072" s="2" t="s">
        <v>10285</v>
      </c>
      <c r="C10072" s="4">
        <v>744.8329</v>
      </c>
    </row>
    <row r="10073" spans="2:3" x14ac:dyDescent="0.25">
      <c r="B10073" s="2" t="s">
        <v>10286</v>
      </c>
      <c r="C10073" s="4">
        <v>744.59980000000007</v>
      </c>
    </row>
    <row r="10074" spans="2:3" x14ac:dyDescent="0.25">
      <c r="B10074" s="2" t="s">
        <v>10287</v>
      </c>
      <c r="C10074" s="4">
        <v>744.48760000000004</v>
      </c>
    </row>
    <row r="10075" spans="2:3" x14ac:dyDescent="0.25">
      <c r="B10075" s="2" t="s">
        <v>10288</v>
      </c>
      <c r="C10075" s="4">
        <v>744.22070000000008</v>
      </c>
    </row>
    <row r="10076" spans="2:3" x14ac:dyDescent="0.25">
      <c r="B10076" s="2" t="s">
        <v>10289</v>
      </c>
      <c r="C10076" s="4">
        <v>744.22070000000008</v>
      </c>
    </row>
    <row r="10077" spans="2:3" x14ac:dyDescent="0.25">
      <c r="B10077" s="2" t="s">
        <v>10290</v>
      </c>
      <c r="C10077" s="4">
        <v>744.17539999999997</v>
      </c>
    </row>
    <row r="10078" spans="2:3" x14ac:dyDescent="0.25">
      <c r="B10078" s="2" t="s">
        <v>10291</v>
      </c>
      <c r="C10078" s="4">
        <v>744.17500000000007</v>
      </c>
    </row>
    <row r="10079" spans="2:3" x14ac:dyDescent="0.25">
      <c r="B10079" s="2" t="s">
        <v>10292</v>
      </c>
      <c r="C10079" s="4">
        <v>744.03489999999999</v>
      </c>
    </row>
    <row r="10080" spans="2:3" x14ac:dyDescent="0.25">
      <c r="B10080" s="2" t="s">
        <v>10293</v>
      </c>
      <c r="C10080" s="4">
        <v>743.2038</v>
      </c>
    </row>
    <row r="10081" spans="2:3" x14ac:dyDescent="0.25">
      <c r="B10081" s="2" t="s">
        <v>10294</v>
      </c>
      <c r="C10081" s="4">
        <v>743.14</v>
      </c>
    </row>
    <row r="10082" spans="2:3" x14ac:dyDescent="0.25">
      <c r="B10082" s="2" t="s">
        <v>10295</v>
      </c>
      <c r="C10082" s="4">
        <v>743.01710000000003</v>
      </c>
    </row>
    <row r="10083" spans="2:3" x14ac:dyDescent="0.25">
      <c r="B10083" s="2" t="s">
        <v>10296</v>
      </c>
      <c r="C10083" s="4">
        <v>742.04359999999997</v>
      </c>
    </row>
    <row r="10084" spans="2:3" x14ac:dyDescent="0.25">
      <c r="B10084" s="2" t="s">
        <v>10297</v>
      </c>
      <c r="C10084" s="4">
        <v>741.53280000000007</v>
      </c>
    </row>
    <row r="10085" spans="2:3" x14ac:dyDescent="0.25">
      <c r="B10085" s="2" t="s">
        <v>10298</v>
      </c>
      <c r="C10085" s="4">
        <v>741.47080000000005</v>
      </c>
    </row>
    <row r="10086" spans="2:3" x14ac:dyDescent="0.25">
      <c r="B10086" s="2" t="s">
        <v>10299</v>
      </c>
      <c r="C10086" s="4">
        <v>741.43359999999996</v>
      </c>
    </row>
    <row r="10087" spans="2:3" x14ac:dyDescent="0.25">
      <c r="B10087" s="2" t="s">
        <v>10300</v>
      </c>
      <c r="C10087" s="4">
        <v>741.15880000000004</v>
      </c>
    </row>
    <row r="10088" spans="2:3" x14ac:dyDescent="0.25">
      <c r="B10088" s="2" t="s">
        <v>10301</v>
      </c>
      <c r="C10088" s="4">
        <v>740.98910000000001</v>
      </c>
    </row>
    <row r="10089" spans="2:3" x14ac:dyDescent="0.25">
      <c r="B10089" s="2" t="s">
        <v>10302</v>
      </c>
      <c r="C10089" s="4">
        <v>740.51170000000002</v>
      </c>
    </row>
    <row r="10090" spans="2:3" x14ac:dyDescent="0.25">
      <c r="B10090" s="2" t="s">
        <v>10303</v>
      </c>
      <c r="C10090" s="4">
        <v>740.50760000000002</v>
      </c>
    </row>
    <row r="10091" spans="2:3" x14ac:dyDescent="0.25">
      <c r="B10091" s="2" t="s">
        <v>10304</v>
      </c>
      <c r="C10091" s="4">
        <v>740.12329999999997</v>
      </c>
    </row>
    <row r="10092" spans="2:3" x14ac:dyDescent="0.25">
      <c r="B10092" s="2" t="s">
        <v>10305</v>
      </c>
      <c r="C10092" s="4">
        <v>739.84929999999997</v>
      </c>
    </row>
    <row r="10093" spans="2:3" x14ac:dyDescent="0.25">
      <c r="B10093" s="2" t="s">
        <v>10306</v>
      </c>
      <c r="C10093" s="4">
        <v>739.33699999999999</v>
      </c>
    </row>
    <row r="10094" spans="2:3" x14ac:dyDescent="0.25">
      <c r="B10094" s="2" t="s">
        <v>10307</v>
      </c>
      <c r="C10094" s="4">
        <v>738.49099999999999</v>
      </c>
    </row>
    <row r="10095" spans="2:3" x14ac:dyDescent="0.25">
      <c r="B10095" s="2" t="s">
        <v>10308</v>
      </c>
      <c r="C10095" s="4">
        <v>738.37760000000003</v>
      </c>
    </row>
    <row r="10096" spans="2:3" x14ac:dyDescent="0.25">
      <c r="B10096" s="2" t="s">
        <v>10309</v>
      </c>
      <c r="C10096" s="4">
        <v>738.3703999999999</v>
      </c>
    </row>
    <row r="10097" spans="2:3" x14ac:dyDescent="0.25">
      <c r="B10097" s="2" t="s">
        <v>10310</v>
      </c>
      <c r="C10097" s="4">
        <v>738.36570000000006</v>
      </c>
    </row>
    <row r="10098" spans="2:3" x14ac:dyDescent="0.25">
      <c r="B10098" s="2" t="s">
        <v>10311</v>
      </c>
      <c r="C10098" s="4">
        <v>738.34999999999991</v>
      </c>
    </row>
    <row r="10099" spans="2:3" x14ac:dyDescent="0.25">
      <c r="B10099" s="2" t="s">
        <v>10312</v>
      </c>
      <c r="C10099" s="4">
        <v>738.24630000000002</v>
      </c>
    </row>
    <row r="10100" spans="2:3" x14ac:dyDescent="0.25">
      <c r="B10100" s="2" t="s">
        <v>10313</v>
      </c>
      <c r="C10100" s="4">
        <v>738.23779999999999</v>
      </c>
    </row>
    <row r="10101" spans="2:3" x14ac:dyDescent="0.25">
      <c r="B10101" s="2" t="s">
        <v>10314</v>
      </c>
      <c r="C10101" s="4">
        <v>738.23779999999999</v>
      </c>
    </row>
    <row r="10102" spans="2:3" x14ac:dyDescent="0.25">
      <c r="B10102" s="2" t="s">
        <v>10315</v>
      </c>
      <c r="C10102" s="4">
        <v>737.24810000000002</v>
      </c>
    </row>
    <row r="10103" spans="2:3" x14ac:dyDescent="0.25">
      <c r="B10103" s="2" t="s">
        <v>10316</v>
      </c>
      <c r="C10103" s="4">
        <v>736.91499999999996</v>
      </c>
    </row>
    <row r="10104" spans="2:3" x14ac:dyDescent="0.25">
      <c r="B10104" s="2" t="s">
        <v>10317</v>
      </c>
      <c r="C10104" s="4">
        <v>736.91499999999996</v>
      </c>
    </row>
    <row r="10105" spans="2:3" x14ac:dyDescent="0.25">
      <c r="B10105" s="2" t="s">
        <v>10318</v>
      </c>
      <c r="C10105" s="4">
        <v>736.3</v>
      </c>
    </row>
    <row r="10106" spans="2:3" x14ac:dyDescent="0.25">
      <c r="B10106" s="2" t="s">
        <v>10319</v>
      </c>
      <c r="C10106" s="4">
        <v>736.23090000000002</v>
      </c>
    </row>
    <row r="10107" spans="2:3" x14ac:dyDescent="0.25">
      <c r="B10107" s="2" t="s">
        <v>10320</v>
      </c>
      <c r="C10107" s="4">
        <v>736.03089999999997</v>
      </c>
    </row>
    <row r="10108" spans="2:3" x14ac:dyDescent="0.25">
      <c r="B10108" s="2" t="s">
        <v>10321</v>
      </c>
      <c r="C10108" s="4">
        <v>735.71439999999996</v>
      </c>
    </row>
    <row r="10109" spans="2:3" x14ac:dyDescent="0.25">
      <c r="B10109" s="2" t="s">
        <v>10322</v>
      </c>
      <c r="C10109" s="4">
        <v>735.49959999999999</v>
      </c>
    </row>
    <row r="10110" spans="2:3" x14ac:dyDescent="0.25">
      <c r="B10110" s="2" t="s">
        <v>10323</v>
      </c>
      <c r="C10110" s="4">
        <v>735.24130000000002</v>
      </c>
    </row>
    <row r="10111" spans="2:3" x14ac:dyDescent="0.25">
      <c r="B10111" s="2" t="s">
        <v>10324</v>
      </c>
      <c r="C10111" s="4">
        <v>735.20349999999996</v>
      </c>
    </row>
    <row r="10112" spans="2:3" x14ac:dyDescent="0.25">
      <c r="B10112" s="2" t="s">
        <v>10325</v>
      </c>
      <c r="C10112" s="4">
        <v>735.15980000000002</v>
      </c>
    </row>
    <row r="10113" spans="2:3" x14ac:dyDescent="0.25">
      <c r="B10113" s="2" t="s">
        <v>10326</v>
      </c>
      <c r="C10113" s="4">
        <v>735.06970000000001</v>
      </c>
    </row>
    <row r="10114" spans="2:3" x14ac:dyDescent="0.25">
      <c r="B10114" s="2" t="s">
        <v>10327</v>
      </c>
      <c r="C10114" s="4">
        <v>733.92190000000005</v>
      </c>
    </row>
    <row r="10115" spans="2:3" x14ac:dyDescent="0.25">
      <c r="B10115" s="2" t="s">
        <v>10328</v>
      </c>
      <c r="C10115" s="4">
        <v>733.88329999999996</v>
      </c>
    </row>
    <row r="10116" spans="2:3" x14ac:dyDescent="0.25">
      <c r="B10116" s="2" t="s">
        <v>10329</v>
      </c>
      <c r="C10116" s="4">
        <v>733.61060000000009</v>
      </c>
    </row>
    <row r="10117" spans="2:3" x14ac:dyDescent="0.25">
      <c r="B10117" s="2" t="s">
        <v>10330</v>
      </c>
      <c r="C10117" s="4">
        <v>733.44879999999989</v>
      </c>
    </row>
    <row r="10118" spans="2:3" x14ac:dyDescent="0.25">
      <c r="B10118" s="2" t="s">
        <v>10331</v>
      </c>
      <c r="C10118" s="4">
        <v>733.4027000000001</v>
      </c>
    </row>
    <row r="10119" spans="2:3" x14ac:dyDescent="0.25">
      <c r="B10119" s="2" t="s">
        <v>10332</v>
      </c>
      <c r="C10119" s="4">
        <v>732.89490000000012</v>
      </c>
    </row>
    <row r="10120" spans="2:3" x14ac:dyDescent="0.25">
      <c r="B10120" s="2" t="s">
        <v>10333</v>
      </c>
      <c r="C10120" s="4">
        <v>732.74990000000003</v>
      </c>
    </row>
    <row r="10121" spans="2:3" x14ac:dyDescent="0.25">
      <c r="B10121" s="2" t="s">
        <v>10334</v>
      </c>
      <c r="C10121" s="4">
        <v>732.72299999999996</v>
      </c>
    </row>
    <row r="10122" spans="2:3" x14ac:dyDescent="0.25">
      <c r="B10122" s="2" t="s">
        <v>10335</v>
      </c>
      <c r="C10122" s="4">
        <v>731.71090000000004</v>
      </c>
    </row>
    <row r="10123" spans="2:3" x14ac:dyDescent="0.25">
      <c r="B10123" s="2" t="s">
        <v>10336</v>
      </c>
      <c r="C10123" s="4">
        <v>731.56089999999995</v>
      </c>
    </row>
    <row r="10124" spans="2:3" x14ac:dyDescent="0.25">
      <c r="B10124" s="2" t="s">
        <v>10337</v>
      </c>
      <c r="C10124" s="4">
        <v>731.08270000000005</v>
      </c>
    </row>
    <row r="10125" spans="2:3" x14ac:dyDescent="0.25">
      <c r="B10125" s="2" t="s">
        <v>10338</v>
      </c>
      <c r="C10125" s="4">
        <v>730.48529999999994</v>
      </c>
    </row>
    <row r="10126" spans="2:3" x14ac:dyDescent="0.25">
      <c r="B10126" s="2" t="s">
        <v>10339</v>
      </c>
      <c r="C10126" s="4">
        <v>730.10050000000001</v>
      </c>
    </row>
    <row r="10127" spans="2:3" x14ac:dyDescent="0.25">
      <c r="B10127" s="2" t="s">
        <v>10340</v>
      </c>
      <c r="C10127" s="4">
        <v>730.06279999999992</v>
      </c>
    </row>
    <row r="10128" spans="2:3" x14ac:dyDescent="0.25">
      <c r="B10128" s="2" t="s">
        <v>10341</v>
      </c>
      <c r="C10128" s="4">
        <v>729.72069999999997</v>
      </c>
    </row>
    <row r="10129" spans="2:3" x14ac:dyDescent="0.25">
      <c r="B10129" s="2" t="s">
        <v>10342</v>
      </c>
      <c r="C10129" s="4">
        <v>729.42269999999996</v>
      </c>
    </row>
    <row r="10130" spans="2:3" x14ac:dyDescent="0.25">
      <c r="B10130" s="2" t="s">
        <v>10343</v>
      </c>
      <c r="C10130" s="4">
        <v>729.30020000000002</v>
      </c>
    </row>
    <row r="10131" spans="2:3" x14ac:dyDescent="0.25">
      <c r="B10131" s="2" t="s">
        <v>10344</v>
      </c>
      <c r="C10131" s="4">
        <v>729.2373</v>
      </c>
    </row>
    <row r="10132" spans="2:3" x14ac:dyDescent="0.25">
      <c r="B10132" s="2" t="s">
        <v>10345</v>
      </c>
      <c r="C10132" s="4">
        <v>728.9828</v>
      </c>
    </row>
    <row r="10133" spans="2:3" x14ac:dyDescent="0.25">
      <c r="B10133" s="2" t="s">
        <v>10346</v>
      </c>
      <c r="C10133" s="4">
        <v>728.95609999999988</v>
      </c>
    </row>
    <row r="10134" spans="2:3" x14ac:dyDescent="0.25">
      <c r="B10134" s="2" t="s">
        <v>10347</v>
      </c>
      <c r="C10134" s="4">
        <v>728.92619999999999</v>
      </c>
    </row>
    <row r="10135" spans="2:3" x14ac:dyDescent="0.25">
      <c r="B10135" s="2" t="s">
        <v>10348</v>
      </c>
      <c r="C10135" s="4">
        <v>728.43470000000002</v>
      </c>
    </row>
    <row r="10136" spans="2:3" x14ac:dyDescent="0.25">
      <c r="B10136" s="2" t="s">
        <v>10349</v>
      </c>
      <c r="C10136" s="4">
        <v>728.05030000000011</v>
      </c>
    </row>
    <row r="10137" spans="2:3" x14ac:dyDescent="0.25">
      <c r="B10137" s="2" t="s">
        <v>10350</v>
      </c>
      <c r="C10137" s="4">
        <v>728.01280000000008</v>
      </c>
    </row>
    <row r="10138" spans="2:3" x14ac:dyDescent="0.25">
      <c r="B10138" s="2" t="s">
        <v>10351</v>
      </c>
      <c r="C10138" s="4">
        <v>727.72250000000008</v>
      </c>
    </row>
    <row r="10139" spans="2:3" x14ac:dyDescent="0.25">
      <c r="B10139" s="2" t="s">
        <v>10352</v>
      </c>
      <c r="C10139" s="4">
        <v>726.71040000000005</v>
      </c>
    </row>
    <row r="10140" spans="2:3" x14ac:dyDescent="0.25">
      <c r="B10140" s="2" t="s">
        <v>10353</v>
      </c>
      <c r="C10140" s="4">
        <v>726.43950000000007</v>
      </c>
    </row>
    <row r="10141" spans="2:3" x14ac:dyDescent="0.25">
      <c r="B10141" s="2" t="s">
        <v>10354</v>
      </c>
      <c r="C10141" s="4">
        <v>725.9584000000001</v>
      </c>
    </row>
    <row r="10142" spans="2:3" x14ac:dyDescent="0.25">
      <c r="B10142" s="2" t="s">
        <v>10355</v>
      </c>
      <c r="C10142" s="4">
        <v>725.94579999999996</v>
      </c>
    </row>
    <row r="10143" spans="2:3" x14ac:dyDescent="0.25">
      <c r="B10143" s="2" t="s">
        <v>10356</v>
      </c>
      <c r="C10143" s="4">
        <v>725.83159999999998</v>
      </c>
    </row>
    <row r="10144" spans="2:3" x14ac:dyDescent="0.25">
      <c r="B10144" s="2" t="s">
        <v>10357</v>
      </c>
      <c r="C10144" s="4">
        <v>725.76220000000001</v>
      </c>
    </row>
    <row r="10145" spans="2:3" x14ac:dyDescent="0.25">
      <c r="B10145" s="2" t="s">
        <v>10358</v>
      </c>
      <c r="C10145" s="4">
        <v>725.57050000000004</v>
      </c>
    </row>
    <row r="10146" spans="2:3" x14ac:dyDescent="0.25">
      <c r="B10146" s="2" t="s">
        <v>10359</v>
      </c>
      <c r="C10146" s="4">
        <v>725.33799999999997</v>
      </c>
    </row>
    <row r="10147" spans="2:3" x14ac:dyDescent="0.25">
      <c r="B10147" s="2" t="s">
        <v>10360</v>
      </c>
      <c r="C10147" s="4">
        <v>724.92360000000008</v>
      </c>
    </row>
    <row r="10148" spans="2:3" x14ac:dyDescent="0.25">
      <c r="B10148" s="2" t="s">
        <v>10361</v>
      </c>
      <c r="C10148" s="4">
        <v>724.73790000000008</v>
      </c>
    </row>
    <row r="10149" spans="2:3" x14ac:dyDescent="0.25">
      <c r="B10149" s="2" t="s">
        <v>10362</v>
      </c>
      <c r="C10149" s="4">
        <v>723.84929999999997</v>
      </c>
    </row>
    <row r="10150" spans="2:3" x14ac:dyDescent="0.25">
      <c r="B10150" s="2" t="s">
        <v>10363</v>
      </c>
      <c r="C10150" s="4">
        <v>723.76389999999992</v>
      </c>
    </row>
    <row r="10151" spans="2:3" x14ac:dyDescent="0.25">
      <c r="B10151" s="2" t="s">
        <v>10364</v>
      </c>
      <c r="C10151" s="4">
        <v>723.42529999999999</v>
      </c>
    </row>
    <row r="10152" spans="2:3" x14ac:dyDescent="0.25">
      <c r="B10152" s="2" t="s">
        <v>10365</v>
      </c>
      <c r="C10152" s="4">
        <v>722.7713</v>
      </c>
    </row>
    <row r="10153" spans="2:3" x14ac:dyDescent="0.25">
      <c r="B10153" s="2" t="s">
        <v>10366</v>
      </c>
      <c r="C10153" s="4">
        <v>722.69810000000007</v>
      </c>
    </row>
    <row r="10154" spans="2:3" x14ac:dyDescent="0.25">
      <c r="B10154" s="2" t="s">
        <v>10367</v>
      </c>
      <c r="C10154" s="4">
        <v>722.69120000000009</v>
      </c>
    </row>
    <row r="10155" spans="2:3" x14ac:dyDescent="0.25">
      <c r="B10155" s="2" t="s">
        <v>10368</v>
      </c>
      <c r="C10155" s="4">
        <v>722.68979999999999</v>
      </c>
    </row>
    <row r="10156" spans="2:3" x14ac:dyDescent="0.25">
      <c r="B10156" s="2" t="s">
        <v>10369</v>
      </c>
      <c r="C10156" s="4">
        <v>722.49899999999991</v>
      </c>
    </row>
    <row r="10157" spans="2:3" x14ac:dyDescent="0.25">
      <c r="B10157" s="2" t="s">
        <v>10370</v>
      </c>
      <c r="C10157" s="4">
        <v>721.43510000000003</v>
      </c>
    </row>
    <row r="10158" spans="2:3" x14ac:dyDescent="0.25">
      <c r="B10158" s="2" t="s">
        <v>10371</v>
      </c>
      <c r="C10158" s="4">
        <v>721.32979999999998</v>
      </c>
    </row>
    <row r="10159" spans="2:3" x14ac:dyDescent="0.25">
      <c r="B10159" s="2" t="s">
        <v>10372</v>
      </c>
      <c r="C10159" s="4">
        <v>721.32630000000006</v>
      </c>
    </row>
    <row r="10160" spans="2:3" x14ac:dyDescent="0.25">
      <c r="B10160" s="2" t="s">
        <v>10373</v>
      </c>
      <c r="C10160" s="4">
        <v>720.70669999999996</v>
      </c>
    </row>
    <row r="10161" spans="2:3" x14ac:dyDescent="0.25">
      <c r="B10161" s="2" t="s">
        <v>10374</v>
      </c>
      <c r="C10161" s="4">
        <v>720.65430000000003</v>
      </c>
    </row>
    <row r="10162" spans="2:3" x14ac:dyDescent="0.25">
      <c r="B10162" s="2" t="s">
        <v>10375</v>
      </c>
      <c r="C10162" s="4">
        <v>720.23620000000005</v>
      </c>
    </row>
    <row r="10163" spans="2:3" x14ac:dyDescent="0.25">
      <c r="B10163" s="2" t="s">
        <v>10376</v>
      </c>
      <c r="C10163" s="4">
        <v>720.10050000000001</v>
      </c>
    </row>
    <row r="10164" spans="2:3" x14ac:dyDescent="0.25">
      <c r="B10164" s="2" t="s">
        <v>10377</v>
      </c>
      <c r="C10164" s="4">
        <v>719.54559999999992</v>
      </c>
    </row>
    <row r="10165" spans="2:3" x14ac:dyDescent="0.25">
      <c r="B10165" s="2" t="s">
        <v>10378</v>
      </c>
      <c r="C10165" s="4">
        <v>719.11020000000008</v>
      </c>
    </row>
    <row r="10166" spans="2:3" x14ac:dyDescent="0.25">
      <c r="B10166" s="2" t="s">
        <v>10379</v>
      </c>
      <c r="C10166" s="4">
        <v>718.96919999999989</v>
      </c>
    </row>
    <row r="10167" spans="2:3" x14ac:dyDescent="0.25">
      <c r="B10167" s="2" t="s">
        <v>10380</v>
      </c>
      <c r="C10167" s="4">
        <v>718.86519999999996</v>
      </c>
    </row>
    <row r="10168" spans="2:3" x14ac:dyDescent="0.25">
      <c r="B10168" s="2" t="s">
        <v>10381</v>
      </c>
      <c r="C10168" s="4">
        <v>718.81989999999996</v>
      </c>
    </row>
    <row r="10169" spans="2:3" x14ac:dyDescent="0.25">
      <c r="B10169" s="2" t="s">
        <v>10382</v>
      </c>
      <c r="C10169" s="4">
        <v>718.60230000000001</v>
      </c>
    </row>
    <row r="10170" spans="2:3" x14ac:dyDescent="0.25">
      <c r="B10170" s="2" t="s">
        <v>10383</v>
      </c>
      <c r="C10170" s="4">
        <v>718.59050000000002</v>
      </c>
    </row>
    <row r="10171" spans="2:3" x14ac:dyDescent="0.25">
      <c r="B10171" s="2" t="s">
        <v>10384</v>
      </c>
      <c r="C10171" s="4">
        <v>717.87450000000001</v>
      </c>
    </row>
    <row r="10172" spans="2:3" x14ac:dyDescent="0.25">
      <c r="B10172" s="2" t="s">
        <v>10385</v>
      </c>
      <c r="C10172" s="4">
        <v>717.62179999999989</v>
      </c>
    </row>
    <row r="10173" spans="2:3" x14ac:dyDescent="0.25">
      <c r="B10173" s="2" t="s">
        <v>10386</v>
      </c>
      <c r="C10173" s="4">
        <v>717.23890000000006</v>
      </c>
    </row>
    <row r="10174" spans="2:3" x14ac:dyDescent="0.25">
      <c r="B10174" s="2" t="s">
        <v>10387</v>
      </c>
      <c r="C10174" s="4">
        <v>716.87109999999996</v>
      </c>
    </row>
    <row r="10175" spans="2:3" x14ac:dyDescent="0.25">
      <c r="B10175" s="2" t="s">
        <v>10388</v>
      </c>
      <c r="C10175" s="4">
        <v>716.87109999999996</v>
      </c>
    </row>
    <row r="10176" spans="2:3" x14ac:dyDescent="0.25">
      <c r="B10176" s="2" t="s">
        <v>10389</v>
      </c>
      <c r="C10176" s="4">
        <v>716.79469999999992</v>
      </c>
    </row>
    <row r="10177" spans="2:3" x14ac:dyDescent="0.25">
      <c r="B10177" s="2" t="s">
        <v>10390</v>
      </c>
      <c r="C10177" s="4">
        <v>716.4991</v>
      </c>
    </row>
    <row r="10178" spans="2:3" x14ac:dyDescent="0.25">
      <c r="B10178" s="2" t="s">
        <v>10391</v>
      </c>
      <c r="C10178" s="4">
        <v>716.24020000000007</v>
      </c>
    </row>
    <row r="10179" spans="2:3" x14ac:dyDescent="0.25">
      <c r="B10179" s="2" t="s">
        <v>10392</v>
      </c>
      <c r="C10179" s="4">
        <v>716.03610000000003</v>
      </c>
    </row>
    <row r="10180" spans="2:3" x14ac:dyDescent="0.25">
      <c r="B10180" s="2" t="s">
        <v>10393</v>
      </c>
      <c r="C10180" s="4">
        <v>715.88329999999996</v>
      </c>
    </row>
    <row r="10181" spans="2:3" x14ac:dyDescent="0.25">
      <c r="B10181" s="2" t="s">
        <v>10394</v>
      </c>
      <c r="C10181" s="4">
        <v>715.73020000000008</v>
      </c>
    </row>
    <row r="10182" spans="2:3" x14ac:dyDescent="0.25">
      <c r="B10182" s="2" t="s">
        <v>10395</v>
      </c>
      <c r="C10182" s="4">
        <v>715.52229999999997</v>
      </c>
    </row>
    <row r="10183" spans="2:3" x14ac:dyDescent="0.25">
      <c r="B10183" s="2" t="s">
        <v>10396</v>
      </c>
      <c r="C10183" s="4">
        <v>715.47209999999995</v>
      </c>
    </row>
    <row r="10184" spans="2:3" x14ac:dyDescent="0.25">
      <c r="B10184" s="2" t="s">
        <v>10397</v>
      </c>
      <c r="C10184" s="4">
        <v>714.59519999999998</v>
      </c>
    </row>
    <row r="10185" spans="2:3" x14ac:dyDescent="0.25">
      <c r="B10185" s="2" t="s">
        <v>10398</v>
      </c>
      <c r="C10185" s="4">
        <v>714.08960000000002</v>
      </c>
    </row>
    <row r="10186" spans="2:3" x14ac:dyDescent="0.25">
      <c r="B10186" s="2" t="s">
        <v>10399</v>
      </c>
      <c r="C10186" s="4">
        <v>714.02679999999998</v>
      </c>
    </row>
    <row r="10187" spans="2:3" x14ac:dyDescent="0.25">
      <c r="B10187" s="2" t="s">
        <v>10400</v>
      </c>
      <c r="C10187" s="4">
        <v>713.98289999999997</v>
      </c>
    </row>
    <row r="10188" spans="2:3" x14ac:dyDescent="0.25">
      <c r="B10188" s="2" t="s">
        <v>10401</v>
      </c>
      <c r="C10188" s="4">
        <v>713.86099999999988</v>
      </c>
    </row>
    <row r="10189" spans="2:3" x14ac:dyDescent="0.25">
      <c r="B10189" s="2" t="s">
        <v>10402</v>
      </c>
      <c r="C10189" s="4">
        <v>713.46360000000004</v>
      </c>
    </row>
    <row r="10190" spans="2:3" x14ac:dyDescent="0.25">
      <c r="B10190" s="2" t="s">
        <v>10403</v>
      </c>
      <c r="C10190" s="4">
        <v>713.40059999999994</v>
      </c>
    </row>
    <row r="10191" spans="2:3" x14ac:dyDescent="0.25">
      <c r="B10191" s="2" t="s">
        <v>10404</v>
      </c>
      <c r="C10191" s="4">
        <v>713.40059999999994</v>
      </c>
    </row>
    <row r="10192" spans="2:3" x14ac:dyDescent="0.25">
      <c r="B10192" s="2" t="s">
        <v>10405</v>
      </c>
      <c r="C10192" s="4">
        <v>713.39429999999993</v>
      </c>
    </row>
    <row r="10193" spans="2:3" x14ac:dyDescent="0.25">
      <c r="B10193" s="2" t="s">
        <v>10406</v>
      </c>
      <c r="C10193" s="4">
        <v>713.28640000000007</v>
      </c>
    </row>
    <row r="10194" spans="2:3" x14ac:dyDescent="0.25">
      <c r="B10194" s="2" t="s">
        <v>10407</v>
      </c>
      <c r="C10194" s="4">
        <v>713.2514000000001</v>
      </c>
    </row>
    <row r="10195" spans="2:3" x14ac:dyDescent="0.25">
      <c r="B10195" s="2" t="s">
        <v>10408</v>
      </c>
      <c r="C10195" s="4">
        <v>713.21319999999992</v>
      </c>
    </row>
    <row r="10196" spans="2:3" x14ac:dyDescent="0.25">
      <c r="B10196" s="2" t="s">
        <v>10409</v>
      </c>
      <c r="C10196" s="4">
        <v>713.15020000000004</v>
      </c>
    </row>
    <row r="10197" spans="2:3" x14ac:dyDescent="0.25">
      <c r="B10197" s="2" t="s">
        <v>10410</v>
      </c>
      <c r="C10197" s="4">
        <v>713.05079999999998</v>
      </c>
    </row>
    <row r="10198" spans="2:3" x14ac:dyDescent="0.25">
      <c r="B10198" s="2" t="s">
        <v>10411</v>
      </c>
      <c r="C10198" s="4">
        <v>712.67340000000013</v>
      </c>
    </row>
    <row r="10199" spans="2:3" x14ac:dyDescent="0.25">
      <c r="B10199" s="2" t="s">
        <v>10412</v>
      </c>
      <c r="C10199" s="4">
        <v>712.04779999999994</v>
      </c>
    </row>
    <row r="10200" spans="2:3" x14ac:dyDescent="0.25">
      <c r="B10200" s="2" t="s">
        <v>10413</v>
      </c>
      <c r="C10200" s="4">
        <v>712.02600000000007</v>
      </c>
    </row>
    <row r="10201" spans="2:3" x14ac:dyDescent="0.25">
      <c r="B10201" s="2" t="s">
        <v>10414</v>
      </c>
      <c r="C10201" s="4">
        <v>711.35769999999991</v>
      </c>
    </row>
    <row r="10202" spans="2:3" x14ac:dyDescent="0.25">
      <c r="B10202" s="2" t="s">
        <v>10415</v>
      </c>
      <c r="C10202" s="4">
        <v>711.29129999999998</v>
      </c>
    </row>
    <row r="10203" spans="2:3" x14ac:dyDescent="0.25">
      <c r="B10203" s="2" t="s">
        <v>10416</v>
      </c>
      <c r="C10203" s="4">
        <v>710.45939999999996</v>
      </c>
    </row>
    <row r="10204" spans="2:3" x14ac:dyDescent="0.25">
      <c r="B10204" s="2" t="s">
        <v>10417</v>
      </c>
      <c r="C10204" s="4">
        <v>710.28319999999997</v>
      </c>
    </row>
    <row r="10205" spans="2:3" x14ac:dyDescent="0.25">
      <c r="B10205" s="2" t="s">
        <v>10418</v>
      </c>
      <c r="C10205" s="4">
        <v>709.69420000000002</v>
      </c>
    </row>
    <row r="10206" spans="2:3" x14ac:dyDescent="0.25">
      <c r="B10206" s="2" t="s">
        <v>10419</v>
      </c>
      <c r="C10206" s="4">
        <v>709.32770000000005</v>
      </c>
    </row>
    <row r="10207" spans="2:3" x14ac:dyDescent="0.25">
      <c r="B10207" s="2" t="s">
        <v>10420</v>
      </c>
      <c r="C10207" s="4">
        <v>708.83749999999998</v>
      </c>
    </row>
    <row r="10208" spans="2:3" x14ac:dyDescent="0.25">
      <c r="B10208" s="2" t="s">
        <v>10421</v>
      </c>
      <c r="C10208" s="4">
        <v>708.03219999999999</v>
      </c>
    </row>
    <row r="10209" spans="2:3" x14ac:dyDescent="0.25">
      <c r="B10209" s="2" t="s">
        <v>10422</v>
      </c>
      <c r="C10209" s="4">
        <v>707.74770000000001</v>
      </c>
    </row>
    <row r="10210" spans="2:3" x14ac:dyDescent="0.25">
      <c r="B10210" s="2" t="s">
        <v>10423</v>
      </c>
      <c r="C10210" s="4">
        <v>707.21620000000007</v>
      </c>
    </row>
    <row r="10211" spans="2:3" x14ac:dyDescent="0.25">
      <c r="B10211" s="2" t="s">
        <v>10424</v>
      </c>
      <c r="C10211" s="4">
        <v>707.12800000000004</v>
      </c>
    </row>
    <row r="10212" spans="2:3" x14ac:dyDescent="0.25">
      <c r="B10212" s="2" t="s">
        <v>10425</v>
      </c>
      <c r="C10212" s="4">
        <v>707.12170000000003</v>
      </c>
    </row>
    <row r="10213" spans="2:3" x14ac:dyDescent="0.25">
      <c r="B10213" s="2" t="s">
        <v>10426</v>
      </c>
      <c r="C10213" s="4">
        <v>707.08390000000009</v>
      </c>
    </row>
    <row r="10214" spans="2:3" x14ac:dyDescent="0.25">
      <c r="B10214" s="2" t="s">
        <v>10427</v>
      </c>
      <c r="C10214" s="4">
        <v>706.64689999999996</v>
      </c>
    </row>
    <row r="10215" spans="2:3" x14ac:dyDescent="0.25">
      <c r="B10215" s="2" t="s">
        <v>10428</v>
      </c>
      <c r="C10215" s="4">
        <v>706.52350000000001</v>
      </c>
    </row>
    <row r="10216" spans="2:3" x14ac:dyDescent="0.25">
      <c r="B10216" s="2" t="s">
        <v>10429</v>
      </c>
      <c r="C10216" s="4">
        <v>706.38310000000013</v>
      </c>
    </row>
    <row r="10217" spans="2:3" x14ac:dyDescent="0.25">
      <c r="B10217" s="2" t="s">
        <v>10430</v>
      </c>
      <c r="C10217" s="4">
        <v>706.35659999999996</v>
      </c>
    </row>
    <row r="10218" spans="2:3" x14ac:dyDescent="0.25">
      <c r="B10218" s="2" t="s">
        <v>10431</v>
      </c>
      <c r="C10218" s="4">
        <v>706.17279999999994</v>
      </c>
    </row>
    <row r="10219" spans="2:3" x14ac:dyDescent="0.25">
      <c r="B10219" s="2" t="s">
        <v>10432</v>
      </c>
      <c r="C10219" s="4">
        <v>705.83820000000003</v>
      </c>
    </row>
    <row r="10220" spans="2:3" x14ac:dyDescent="0.25">
      <c r="B10220" s="2" t="s">
        <v>10433</v>
      </c>
      <c r="C10220" s="4">
        <v>705.73940000000005</v>
      </c>
    </row>
    <row r="10221" spans="2:3" x14ac:dyDescent="0.25">
      <c r="B10221" s="2" t="s">
        <v>10434</v>
      </c>
      <c r="C10221" s="4">
        <v>705.37599999999998</v>
      </c>
    </row>
    <row r="10222" spans="2:3" x14ac:dyDescent="0.25">
      <c r="B10222" s="2" t="s">
        <v>10435</v>
      </c>
      <c r="C10222" s="4">
        <v>704.84900000000005</v>
      </c>
    </row>
    <row r="10223" spans="2:3" x14ac:dyDescent="0.25">
      <c r="B10223" s="2" t="s">
        <v>10436</v>
      </c>
      <c r="C10223" s="4">
        <v>703.9665</v>
      </c>
    </row>
    <row r="10224" spans="2:3" x14ac:dyDescent="0.25">
      <c r="B10224" s="2" t="s">
        <v>10437</v>
      </c>
      <c r="C10224" s="4">
        <v>703.9665</v>
      </c>
    </row>
    <row r="10225" spans="2:3" x14ac:dyDescent="0.25">
      <c r="B10225" s="2" t="s">
        <v>10438</v>
      </c>
      <c r="C10225" s="4">
        <v>703.9602000000001</v>
      </c>
    </row>
    <row r="10226" spans="2:3" x14ac:dyDescent="0.25">
      <c r="B10226" s="2" t="s">
        <v>10439</v>
      </c>
      <c r="C10226" s="4">
        <v>703.80590000000007</v>
      </c>
    </row>
    <row r="10227" spans="2:3" x14ac:dyDescent="0.25">
      <c r="B10227" s="2" t="s">
        <v>10440</v>
      </c>
      <c r="C10227" s="4">
        <v>703.19760000000008</v>
      </c>
    </row>
    <row r="10228" spans="2:3" x14ac:dyDescent="0.25">
      <c r="B10228" s="2" t="s">
        <v>10441</v>
      </c>
      <c r="C10228" s="4">
        <v>702.80279999999993</v>
      </c>
    </row>
    <row r="10229" spans="2:3" x14ac:dyDescent="0.25">
      <c r="B10229" s="2" t="s">
        <v>10442</v>
      </c>
      <c r="C10229" s="4">
        <v>702.48360000000002</v>
      </c>
    </row>
    <row r="10230" spans="2:3" x14ac:dyDescent="0.25">
      <c r="B10230" s="2" t="s">
        <v>10443</v>
      </c>
      <c r="C10230" s="4">
        <v>702.23350000000005</v>
      </c>
    </row>
    <row r="10231" spans="2:3" x14ac:dyDescent="0.25">
      <c r="B10231" s="2" t="s">
        <v>10444</v>
      </c>
      <c r="C10231" s="4">
        <v>701.50659999999993</v>
      </c>
    </row>
    <row r="10232" spans="2:3" x14ac:dyDescent="0.25">
      <c r="B10232" s="2" t="s">
        <v>10445</v>
      </c>
      <c r="C10232" s="4">
        <v>701.37819999999988</v>
      </c>
    </row>
    <row r="10233" spans="2:3" x14ac:dyDescent="0.25">
      <c r="B10233" s="2" t="s">
        <v>10446</v>
      </c>
      <c r="C10233" s="4">
        <v>701.25700000000006</v>
      </c>
    </row>
    <row r="10234" spans="2:3" x14ac:dyDescent="0.25">
      <c r="B10234" s="2" t="s">
        <v>10447</v>
      </c>
      <c r="C10234" s="4">
        <v>701.01919999999996</v>
      </c>
    </row>
    <row r="10235" spans="2:3" x14ac:dyDescent="0.25">
      <c r="B10235" s="2" t="s">
        <v>10448</v>
      </c>
      <c r="C10235" s="4">
        <v>701.01919999999996</v>
      </c>
    </row>
    <row r="10236" spans="2:3" x14ac:dyDescent="0.25">
      <c r="B10236" s="2" t="s">
        <v>10449</v>
      </c>
      <c r="C10236" s="4">
        <v>701.01919999999996</v>
      </c>
    </row>
    <row r="10237" spans="2:3" x14ac:dyDescent="0.25">
      <c r="B10237" s="2" t="s">
        <v>10450</v>
      </c>
      <c r="C10237" s="4">
        <v>701.01919999999996</v>
      </c>
    </row>
    <row r="10238" spans="2:3" x14ac:dyDescent="0.25">
      <c r="B10238" s="2" t="s">
        <v>10451</v>
      </c>
      <c r="C10238" s="4">
        <v>701.01919999999996</v>
      </c>
    </row>
    <row r="10239" spans="2:3" x14ac:dyDescent="0.25">
      <c r="B10239" s="2" t="s">
        <v>10452</v>
      </c>
      <c r="C10239" s="4">
        <v>701.01919999999996</v>
      </c>
    </row>
    <row r="10240" spans="2:3" x14ac:dyDescent="0.25">
      <c r="B10240" s="2" t="s">
        <v>10453</v>
      </c>
      <c r="C10240" s="4">
        <v>701.01919999999996</v>
      </c>
    </row>
    <row r="10241" spans="2:3" x14ac:dyDescent="0.25">
      <c r="B10241" s="2" t="s">
        <v>10454</v>
      </c>
      <c r="C10241" s="4">
        <v>701.01919999999996</v>
      </c>
    </row>
    <row r="10242" spans="2:3" x14ac:dyDescent="0.25">
      <c r="B10242" s="2" t="s">
        <v>10455</v>
      </c>
      <c r="C10242" s="4">
        <v>701.01919999999996</v>
      </c>
    </row>
    <row r="10243" spans="2:3" x14ac:dyDescent="0.25">
      <c r="B10243" s="2" t="s">
        <v>10456</v>
      </c>
      <c r="C10243" s="4">
        <v>701.01919999999996</v>
      </c>
    </row>
    <row r="10244" spans="2:3" x14ac:dyDescent="0.25">
      <c r="B10244" s="2" t="s">
        <v>10457</v>
      </c>
      <c r="C10244" s="4">
        <v>701.01919999999996</v>
      </c>
    </row>
    <row r="10245" spans="2:3" x14ac:dyDescent="0.25">
      <c r="B10245" s="2" t="s">
        <v>10458</v>
      </c>
      <c r="C10245" s="4">
        <v>700.86800000000005</v>
      </c>
    </row>
    <row r="10246" spans="2:3" x14ac:dyDescent="0.25">
      <c r="B10246" s="2" t="s">
        <v>10459</v>
      </c>
      <c r="C10246" s="4">
        <v>700.79240000000004</v>
      </c>
    </row>
    <row r="10247" spans="2:3" x14ac:dyDescent="0.25">
      <c r="B10247" s="2" t="s">
        <v>10460</v>
      </c>
      <c r="C10247" s="4">
        <v>700.7047</v>
      </c>
    </row>
    <row r="10248" spans="2:3" x14ac:dyDescent="0.25">
      <c r="B10248" s="2" t="s">
        <v>10461</v>
      </c>
      <c r="C10248" s="4">
        <v>700.66009999999994</v>
      </c>
    </row>
    <row r="10249" spans="2:3" x14ac:dyDescent="0.25">
      <c r="B10249" s="2" t="s">
        <v>10462</v>
      </c>
      <c r="C10249" s="4">
        <v>700.16240000000005</v>
      </c>
    </row>
    <row r="10250" spans="2:3" x14ac:dyDescent="0.25">
      <c r="B10250" s="2" t="s">
        <v>10463</v>
      </c>
      <c r="C10250" s="4">
        <v>700.14319999999998</v>
      </c>
    </row>
    <row r="10251" spans="2:3" x14ac:dyDescent="0.25">
      <c r="B10251" s="2" t="s">
        <v>10464</v>
      </c>
      <c r="C10251" s="4">
        <v>700.05930000000001</v>
      </c>
    </row>
    <row r="10252" spans="2:3" x14ac:dyDescent="0.25">
      <c r="B10252" s="2" t="s">
        <v>10465</v>
      </c>
      <c r="C10252" s="4">
        <v>699.61220000000003</v>
      </c>
    </row>
    <row r="10253" spans="2:3" x14ac:dyDescent="0.25">
      <c r="B10253" s="2" t="s">
        <v>10466</v>
      </c>
      <c r="C10253" s="4">
        <v>698.69150000000002</v>
      </c>
    </row>
    <row r="10254" spans="2:3" x14ac:dyDescent="0.25">
      <c r="B10254" s="2" t="s">
        <v>10467</v>
      </c>
      <c r="C10254" s="4">
        <v>698.61330000000009</v>
      </c>
    </row>
    <row r="10255" spans="2:3" x14ac:dyDescent="0.25">
      <c r="B10255" s="2" t="s">
        <v>10468</v>
      </c>
      <c r="C10255" s="4">
        <v>698.57920000000001</v>
      </c>
    </row>
    <row r="10256" spans="2:3" x14ac:dyDescent="0.25">
      <c r="B10256" s="2" t="s">
        <v>10469</v>
      </c>
      <c r="C10256" s="4">
        <v>698.56380000000001</v>
      </c>
    </row>
    <row r="10257" spans="2:3" x14ac:dyDescent="0.25">
      <c r="B10257" s="2" t="s">
        <v>10470</v>
      </c>
      <c r="C10257" s="4">
        <v>698.55950000000007</v>
      </c>
    </row>
    <row r="10258" spans="2:3" x14ac:dyDescent="0.25">
      <c r="B10258" s="2" t="s">
        <v>10471</v>
      </c>
      <c r="C10258" s="4">
        <v>698.08969999999999</v>
      </c>
    </row>
    <row r="10259" spans="2:3" x14ac:dyDescent="0.25">
      <c r="B10259" s="2" t="s">
        <v>10472</v>
      </c>
      <c r="C10259" s="4">
        <v>697.78210000000001</v>
      </c>
    </row>
    <row r="10260" spans="2:3" x14ac:dyDescent="0.25">
      <c r="B10260" s="2" t="s">
        <v>10473</v>
      </c>
      <c r="C10260" s="4">
        <v>697.38840000000005</v>
      </c>
    </row>
    <row r="10261" spans="2:3" x14ac:dyDescent="0.25">
      <c r="B10261" s="2" t="s">
        <v>10474</v>
      </c>
      <c r="C10261" s="4">
        <v>697.36869999999999</v>
      </c>
    </row>
    <row r="10262" spans="2:3" x14ac:dyDescent="0.25">
      <c r="B10262" s="2" t="s">
        <v>10475</v>
      </c>
      <c r="C10262" s="4">
        <v>697.30000000000007</v>
      </c>
    </row>
    <row r="10263" spans="2:3" x14ac:dyDescent="0.25">
      <c r="B10263" s="2" t="s">
        <v>10476</v>
      </c>
      <c r="C10263" s="4">
        <v>697.21559999999999</v>
      </c>
    </row>
    <row r="10264" spans="2:3" x14ac:dyDescent="0.25">
      <c r="B10264" s="2" t="s">
        <v>10477</v>
      </c>
      <c r="C10264" s="4">
        <v>696.94920000000002</v>
      </c>
    </row>
    <row r="10265" spans="2:3" x14ac:dyDescent="0.25">
      <c r="B10265" s="2" t="s">
        <v>10478</v>
      </c>
      <c r="C10265" s="4">
        <v>696.89389999999992</v>
      </c>
    </row>
    <row r="10266" spans="2:3" x14ac:dyDescent="0.25">
      <c r="B10266" s="2" t="s">
        <v>10479</v>
      </c>
      <c r="C10266" s="4">
        <v>696.05279999999993</v>
      </c>
    </row>
    <row r="10267" spans="2:3" x14ac:dyDescent="0.25">
      <c r="B10267" s="2" t="s">
        <v>10480</v>
      </c>
      <c r="C10267" s="4">
        <v>696.05279999999993</v>
      </c>
    </row>
    <row r="10268" spans="2:3" x14ac:dyDescent="0.25">
      <c r="B10268" s="2" t="s">
        <v>10481</v>
      </c>
      <c r="C10268" s="4">
        <v>695.86</v>
      </c>
    </row>
    <row r="10269" spans="2:3" x14ac:dyDescent="0.25">
      <c r="B10269" s="2" t="s">
        <v>10482</v>
      </c>
      <c r="C10269" s="4">
        <v>695.80329999999992</v>
      </c>
    </row>
    <row r="10270" spans="2:3" x14ac:dyDescent="0.25">
      <c r="B10270" s="2" t="s">
        <v>10483</v>
      </c>
      <c r="C10270" s="4">
        <v>695.78440000000001</v>
      </c>
    </row>
    <row r="10271" spans="2:3" x14ac:dyDescent="0.25">
      <c r="B10271" s="2" t="s">
        <v>10484</v>
      </c>
      <c r="C10271" s="4">
        <v>695.76080000000002</v>
      </c>
    </row>
    <row r="10272" spans="2:3" x14ac:dyDescent="0.25">
      <c r="B10272" s="2" t="s">
        <v>10485</v>
      </c>
      <c r="C10272" s="4">
        <v>695.29</v>
      </c>
    </row>
    <row r="10273" spans="2:3" x14ac:dyDescent="0.25">
      <c r="B10273" s="2" t="s">
        <v>10486</v>
      </c>
      <c r="C10273" s="4">
        <v>695.17910000000006</v>
      </c>
    </row>
    <row r="10274" spans="2:3" x14ac:dyDescent="0.25">
      <c r="B10274" s="2" t="s">
        <v>10487</v>
      </c>
      <c r="C10274" s="4">
        <v>694.83320000000015</v>
      </c>
    </row>
    <row r="10275" spans="2:3" x14ac:dyDescent="0.25">
      <c r="B10275" s="2" t="s">
        <v>10488</v>
      </c>
      <c r="C10275" s="4">
        <v>694.74659999999994</v>
      </c>
    </row>
    <row r="10276" spans="2:3" x14ac:dyDescent="0.25">
      <c r="B10276" s="2" t="s">
        <v>10489</v>
      </c>
      <c r="C10276" s="4">
        <v>694.74030000000005</v>
      </c>
    </row>
    <row r="10277" spans="2:3" x14ac:dyDescent="0.25">
      <c r="B10277" s="2" t="s">
        <v>10490</v>
      </c>
      <c r="C10277" s="4">
        <v>694.73859999999991</v>
      </c>
    </row>
    <row r="10278" spans="2:3" x14ac:dyDescent="0.25">
      <c r="B10278" s="2" t="s">
        <v>10491</v>
      </c>
      <c r="C10278" s="4">
        <v>694.72140000000002</v>
      </c>
    </row>
    <row r="10279" spans="2:3" x14ac:dyDescent="0.25">
      <c r="B10279" s="2" t="s">
        <v>10492</v>
      </c>
      <c r="C10279" s="4">
        <v>694.55130000000008</v>
      </c>
    </row>
    <row r="10280" spans="2:3" x14ac:dyDescent="0.25">
      <c r="B10280" s="2" t="s">
        <v>10493</v>
      </c>
      <c r="C10280" s="4">
        <v>693.91940000000011</v>
      </c>
    </row>
    <row r="10281" spans="2:3" x14ac:dyDescent="0.25">
      <c r="B10281" s="2" t="s">
        <v>10494</v>
      </c>
      <c r="C10281" s="4">
        <v>693.91499999999996</v>
      </c>
    </row>
    <row r="10282" spans="2:3" x14ac:dyDescent="0.25">
      <c r="B10282" s="2" t="s">
        <v>10495</v>
      </c>
      <c r="C10282" s="4">
        <v>693.78499999999997</v>
      </c>
    </row>
    <row r="10283" spans="2:3" x14ac:dyDescent="0.25">
      <c r="B10283" s="2" t="s">
        <v>10496</v>
      </c>
      <c r="C10283" s="4">
        <v>693.60739999999998</v>
      </c>
    </row>
    <row r="10284" spans="2:3" x14ac:dyDescent="0.25">
      <c r="B10284" s="2" t="s">
        <v>10497</v>
      </c>
      <c r="C10284" s="4">
        <v>693.46310000000005</v>
      </c>
    </row>
    <row r="10285" spans="2:3" x14ac:dyDescent="0.25">
      <c r="B10285" s="2" t="s">
        <v>10498</v>
      </c>
      <c r="C10285" s="4">
        <v>693.35599999999999</v>
      </c>
    </row>
    <row r="10286" spans="2:3" x14ac:dyDescent="0.25">
      <c r="B10286" s="2" t="s">
        <v>10499</v>
      </c>
      <c r="C10286" s="4">
        <v>693.09839999999986</v>
      </c>
    </row>
    <row r="10287" spans="2:3" x14ac:dyDescent="0.25">
      <c r="B10287" s="2" t="s">
        <v>10500</v>
      </c>
      <c r="C10287" s="4">
        <v>693.02859999999998</v>
      </c>
    </row>
    <row r="10288" spans="2:3" x14ac:dyDescent="0.25">
      <c r="B10288" s="2" t="s">
        <v>10501</v>
      </c>
      <c r="C10288" s="4">
        <v>692.65879999999993</v>
      </c>
    </row>
    <row r="10289" spans="2:3" x14ac:dyDescent="0.25">
      <c r="B10289" s="2" t="s">
        <v>10502</v>
      </c>
      <c r="C10289" s="4">
        <v>692.35640000000001</v>
      </c>
    </row>
    <row r="10290" spans="2:3" x14ac:dyDescent="0.25">
      <c r="B10290" s="2" t="s">
        <v>10503</v>
      </c>
      <c r="C10290" s="4">
        <v>691.79110000000003</v>
      </c>
    </row>
    <row r="10291" spans="2:3" x14ac:dyDescent="0.25">
      <c r="B10291" s="2" t="s">
        <v>10504</v>
      </c>
      <c r="C10291" s="4">
        <v>691.51620000000003</v>
      </c>
    </row>
    <row r="10292" spans="2:3" x14ac:dyDescent="0.25">
      <c r="B10292" s="2" t="s">
        <v>10505</v>
      </c>
      <c r="C10292" s="4">
        <v>691.43389999999999</v>
      </c>
    </row>
    <row r="10293" spans="2:3" x14ac:dyDescent="0.25">
      <c r="B10293" s="2" t="s">
        <v>10506</v>
      </c>
      <c r="C10293" s="4">
        <v>691.43389999999999</v>
      </c>
    </row>
    <row r="10294" spans="2:3" x14ac:dyDescent="0.25">
      <c r="B10294" s="2" t="s">
        <v>10507</v>
      </c>
      <c r="C10294" s="4">
        <v>691.31319999999994</v>
      </c>
    </row>
    <row r="10295" spans="2:3" x14ac:dyDescent="0.25">
      <c r="B10295" s="2" t="s">
        <v>10508</v>
      </c>
      <c r="C10295" s="4">
        <v>691.09039999999993</v>
      </c>
    </row>
    <row r="10296" spans="2:3" x14ac:dyDescent="0.25">
      <c r="B10296" s="2" t="s">
        <v>10509</v>
      </c>
      <c r="C10296" s="4">
        <v>690.84570000000008</v>
      </c>
    </row>
    <row r="10297" spans="2:3" x14ac:dyDescent="0.25">
      <c r="B10297" s="2" t="s">
        <v>10510</v>
      </c>
      <c r="C10297" s="4">
        <v>690.19420000000002</v>
      </c>
    </row>
    <row r="10298" spans="2:3" x14ac:dyDescent="0.25">
      <c r="B10298" s="2" t="s">
        <v>10511</v>
      </c>
      <c r="C10298" s="4">
        <v>689.83950000000004</v>
      </c>
    </row>
    <row r="10299" spans="2:3" x14ac:dyDescent="0.25">
      <c r="B10299" s="2" t="s">
        <v>10512</v>
      </c>
      <c r="C10299" s="4">
        <v>689.72369999999989</v>
      </c>
    </row>
    <row r="10300" spans="2:3" x14ac:dyDescent="0.25">
      <c r="B10300" s="2" t="s">
        <v>10513</v>
      </c>
      <c r="C10300" s="4">
        <v>689.56849999999997</v>
      </c>
    </row>
    <row r="10301" spans="2:3" x14ac:dyDescent="0.25">
      <c r="B10301" s="2" t="s">
        <v>10514</v>
      </c>
      <c r="C10301" s="4">
        <v>689.33539999999994</v>
      </c>
    </row>
    <row r="10302" spans="2:3" x14ac:dyDescent="0.25">
      <c r="B10302" s="2" t="s">
        <v>10515</v>
      </c>
      <c r="C10302" s="4">
        <v>688.52429999999993</v>
      </c>
    </row>
    <row r="10303" spans="2:3" x14ac:dyDescent="0.25">
      <c r="B10303" s="2" t="s">
        <v>10516</v>
      </c>
      <c r="C10303" s="4">
        <v>688.49919999999997</v>
      </c>
    </row>
    <row r="10304" spans="2:3" x14ac:dyDescent="0.25">
      <c r="B10304" s="2" t="s">
        <v>10517</v>
      </c>
      <c r="C10304" s="4">
        <v>688.42400000000009</v>
      </c>
    </row>
    <row r="10305" spans="2:3" x14ac:dyDescent="0.25">
      <c r="B10305" s="2" t="s">
        <v>10518</v>
      </c>
      <c r="C10305" s="4">
        <v>688.37950000000001</v>
      </c>
    </row>
    <row r="10306" spans="2:3" x14ac:dyDescent="0.25">
      <c r="B10306" s="2" t="s">
        <v>10519</v>
      </c>
      <c r="C10306" s="4">
        <v>688.23609999999996</v>
      </c>
    </row>
    <row r="10307" spans="2:3" x14ac:dyDescent="0.25">
      <c r="B10307" s="2" t="s">
        <v>10520</v>
      </c>
      <c r="C10307" s="4">
        <v>687.23849999999993</v>
      </c>
    </row>
    <row r="10308" spans="2:3" x14ac:dyDescent="0.25">
      <c r="B10308" s="2" t="s">
        <v>10521</v>
      </c>
      <c r="C10308" s="4">
        <v>687.0181</v>
      </c>
    </row>
    <row r="10309" spans="2:3" x14ac:dyDescent="0.25">
      <c r="B10309" s="2" t="s">
        <v>10522</v>
      </c>
      <c r="C10309" s="4">
        <v>686.73220000000003</v>
      </c>
    </row>
    <row r="10310" spans="2:3" x14ac:dyDescent="0.25">
      <c r="B10310" s="2" t="s">
        <v>10523</v>
      </c>
      <c r="C10310" s="4">
        <v>686.72499999999991</v>
      </c>
    </row>
    <row r="10311" spans="2:3" x14ac:dyDescent="0.25">
      <c r="B10311" s="2" t="s">
        <v>10524</v>
      </c>
      <c r="C10311" s="4">
        <v>685.8184</v>
      </c>
    </row>
    <row r="10312" spans="2:3" x14ac:dyDescent="0.25">
      <c r="B10312" s="2" t="s">
        <v>10525</v>
      </c>
      <c r="C10312" s="4">
        <v>685.74959999999987</v>
      </c>
    </row>
    <row r="10313" spans="2:3" x14ac:dyDescent="0.25">
      <c r="B10313" s="2" t="s">
        <v>10526</v>
      </c>
      <c r="C10313" s="4">
        <v>685.43150000000003</v>
      </c>
    </row>
    <row r="10314" spans="2:3" x14ac:dyDescent="0.25">
      <c r="B10314" s="2" t="s">
        <v>10527</v>
      </c>
      <c r="C10314" s="4">
        <v>685.32510000000002</v>
      </c>
    </row>
    <row r="10315" spans="2:3" x14ac:dyDescent="0.25">
      <c r="B10315" s="2" t="s">
        <v>10528</v>
      </c>
      <c r="C10315" s="4">
        <v>685.21799999999996</v>
      </c>
    </row>
    <row r="10316" spans="2:3" x14ac:dyDescent="0.25">
      <c r="B10316" s="2" t="s">
        <v>10529</v>
      </c>
      <c r="C10316" s="4">
        <v>685.10350000000005</v>
      </c>
    </row>
    <row r="10317" spans="2:3" x14ac:dyDescent="0.25">
      <c r="B10317" s="2" t="s">
        <v>10530</v>
      </c>
      <c r="C10317" s="4">
        <v>684.55509999999992</v>
      </c>
    </row>
    <row r="10318" spans="2:3" x14ac:dyDescent="0.25">
      <c r="B10318" s="2" t="s">
        <v>10531</v>
      </c>
      <c r="C10318" s="4">
        <v>683.86770000000001</v>
      </c>
    </row>
    <row r="10319" spans="2:3" x14ac:dyDescent="0.25">
      <c r="B10319" s="2" t="s">
        <v>10532</v>
      </c>
      <c r="C10319" s="4">
        <v>683.67420000000004</v>
      </c>
    </row>
    <row r="10320" spans="2:3" x14ac:dyDescent="0.25">
      <c r="B10320" s="2" t="s">
        <v>10533</v>
      </c>
      <c r="C10320" s="4">
        <v>683.42820000000006</v>
      </c>
    </row>
    <row r="10321" spans="2:3" x14ac:dyDescent="0.25">
      <c r="B10321" s="2" t="s">
        <v>10534</v>
      </c>
      <c r="C10321" s="4">
        <v>682.60179999999991</v>
      </c>
    </row>
    <row r="10322" spans="2:3" x14ac:dyDescent="0.25">
      <c r="B10322" s="2" t="s">
        <v>10535</v>
      </c>
      <c r="C10322" s="4">
        <v>682.1006000000001</v>
      </c>
    </row>
    <row r="10323" spans="2:3" x14ac:dyDescent="0.25">
      <c r="B10323" s="2" t="s">
        <v>10536</v>
      </c>
      <c r="C10323" s="4">
        <v>682.06759999999997</v>
      </c>
    </row>
    <row r="10324" spans="2:3" x14ac:dyDescent="0.25">
      <c r="B10324" s="2" t="s">
        <v>10537</v>
      </c>
      <c r="C10324" s="4">
        <v>682.01790000000005</v>
      </c>
    </row>
    <row r="10325" spans="2:3" x14ac:dyDescent="0.25">
      <c r="B10325" s="2" t="s">
        <v>10538</v>
      </c>
      <c r="C10325" s="4">
        <v>682.01440000000002</v>
      </c>
    </row>
    <row r="10326" spans="2:3" x14ac:dyDescent="0.25">
      <c r="B10326" s="2" t="s">
        <v>10539</v>
      </c>
      <c r="C10326" s="4">
        <v>681.91629999999998</v>
      </c>
    </row>
    <row r="10327" spans="2:3" x14ac:dyDescent="0.25">
      <c r="B10327" s="2" t="s">
        <v>10540</v>
      </c>
      <c r="C10327" s="4">
        <v>681.58999999999992</v>
      </c>
    </row>
    <row r="10328" spans="2:3" x14ac:dyDescent="0.25">
      <c r="B10328" s="2" t="s">
        <v>10541</v>
      </c>
      <c r="C10328" s="4">
        <v>681.44989999999996</v>
      </c>
    </row>
    <row r="10329" spans="2:3" x14ac:dyDescent="0.25">
      <c r="B10329" s="2" t="s">
        <v>10542</v>
      </c>
      <c r="C10329" s="4">
        <v>681.3927000000001</v>
      </c>
    </row>
    <row r="10330" spans="2:3" x14ac:dyDescent="0.25">
      <c r="B10330" s="2" t="s">
        <v>10543</v>
      </c>
      <c r="C10330" s="4">
        <v>681.13339999999994</v>
      </c>
    </row>
    <row r="10331" spans="2:3" x14ac:dyDescent="0.25">
      <c r="B10331" s="2" t="s">
        <v>10544</v>
      </c>
      <c r="C10331" s="4">
        <v>680.24159999999995</v>
      </c>
    </row>
    <row r="10332" spans="2:3" x14ac:dyDescent="0.25">
      <c r="B10332" s="2" t="s">
        <v>10545</v>
      </c>
      <c r="C10332" s="4">
        <v>680.16160000000002</v>
      </c>
    </row>
    <row r="10333" spans="2:3" x14ac:dyDescent="0.25">
      <c r="B10333" s="2" t="s">
        <v>10546</v>
      </c>
      <c r="C10333" s="4">
        <v>679.8780999999999</v>
      </c>
    </row>
    <row r="10334" spans="2:3" x14ac:dyDescent="0.25">
      <c r="B10334" s="2" t="s">
        <v>10547</v>
      </c>
      <c r="C10334" s="4">
        <v>679.68410000000006</v>
      </c>
    </row>
    <row r="10335" spans="2:3" x14ac:dyDescent="0.25">
      <c r="B10335" s="2" t="s">
        <v>10548</v>
      </c>
      <c r="C10335" s="4">
        <v>679.65409999999997</v>
      </c>
    </row>
    <row r="10336" spans="2:3" x14ac:dyDescent="0.25">
      <c r="B10336" s="2" t="s">
        <v>10549</v>
      </c>
      <c r="C10336" s="4">
        <v>679.47929999999997</v>
      </c>
    </row>
    <row r="10337" spans="2:3" x14ac:dyDescent="0.25">
      <c r="B10337" s="2" t="s">
        <v>10550</v>
      </c>
      <c r="C10337" s="4">
        <v>679.05250000000001</v>
      </c>
    </row>
    <row r="10338" spans="2:3" x14ac:dyDescent="0.25">
      <c r="B10338" s="2" t="s">
        <v>10551</v>
      </c>
      <c r="C10338" s="4">
        <v>679.0453</v>
      </c>
    </row>
    <row r="10339" spans="2:3" x14ac:dyDescent="0.25">
      <c r="B10339" s="2" t="s">
        <v>10552</v>
      </c>
      <c r="C10339" s="4">
        <v>678.93909999999994</v>
      </c>
    </row>
    <row r="10340" spans="2:3" x14ac:dyDescent="0.25">
      <c r="B10340" s="2" t="s">
        <v>10553</v>
      </c>
      <c r="C10340" s="4">
        <v>678.73950000000002</v>
      </c>
    </row>
    <row r="10341" spans="2:3" x14ac:dyDescent="0.25">
      <c r="B10341" s="2" t="s">
        <v>10554</v>
      </c>
      <c r="C10341" s="4">
        <v>678.65070000000003</v>
      </c>
    </row>
    <row r="10342" spans="2:3" x14ac:dyDescent="0.25">
      <c r="B10342" s="2" t="s">
        <v>10555</v>
      </c>
      <c r="C10342" s="4">
        <v>678.56590000000006</v>
      </c>
    </row>
    <row r="10343" spans="2:3" x14ac:dyDescent="0.25">
      <c r="B10343" s="2" t="s">
        <v>10556</v>
      </c>
      <c r="C10343" s="4">
        <v>678.44839999999999</v>
      </c>
    </row>
    <row r="10344" spans="2:3" x14ac:dyDescent="0.25">
      <c r="B10344" s="2" t="s">
        <v>10557</v>
      </c>
      <c r="C10344" s="4">
        <v>678.35840000000007</v>
      </c>
    </row>
    <row r="10345" spans="2:3" x14ac:dyDescent="0.25">
      <c r="B10345" s="2" t="s">
        <v>10558</v>
      </c>
      <c r="C10345" s="4">
        <v>677.4289</v>
      </c>
    </row>
    <row r="10346" spans="2:3" x14ac:dyDescent="0.25">
      <c r="B10346" s="2" t="s">
        <v>10559</v>
      </c>
      <c r="C10346" s="4">
        <v>677.2595</v>
      </c>
    </row>
    <row r="10347" spans="2:3" x14ac:dyDescent="0.25">
      <c r="B10347" s="2" t="s">
        <v>10560</v>
      </c>
      <c r="C10347" s="4">
        <v>676.96129999999994</v>
      </c>
    </row>
    <row r="10348" spans="2:3" x14ac:dyDescent="0.25">
      <c r="B10348" s="2" t="s">
        <v>10561</v>
      </c>
      <c r="C10348" s="4">
        <v>676.80870000000004</v>
      </c>
    </row>
    <row r="10349" spans="2:3" x14ac:dyDescent="0.25">
      <c r="B10349" s="2" t="s">
        <v>10562</v>
      </c>
      <c r="C10349" s="4">
        <v>676.77329999999995</v>
      </c>
    </row>
    <row r="10350" spans="2:3" x14ac:dyDescent="0.25">
      <c r="B10350" s="2" t="s">
        <v>10563</v>
      </c>
      <c r="C10350" s="4">
        <v>675.55320000000006</v>
      </c>
    </row>
    <row r="10351" spans="2:3" x14ac:dyDescent="0.25">
      <c r="B10351" s="2" t="s">
        <v>10564</v>
      </c>
      <c r="C10351" s="4">
        <v>675.38429999999994</v>
      </c>
    </row>
    <row r="10352" spans="2:3" x14ac:dyDescent="0.25">
      <c r="B10352" s="2" t="s">
        <v>10565</v>
      </c>
      <c r="C10352" s="4">
        <v>675.02030000000002</v>
      </c>
    </row>
    <row r="10353" spans="2:3" x14ac:dyDescent="0.25">
      <c r="B10353" s="2" t="s">
        <v>10566</v>
      </c>
      <c r="C10353" s="4">
        <v>674.60190000000011</v>
      </c>
    </row>
    <row r="10354" spans="2:3" x14ac:dyDescent="0.25">
      <c r="B10354" s="2" t="s">
        <v>10567</v>
      </c>
      <c r="C10354" s="4">
        <v>674.50670000000002</v>
      </c>
    </row>
    <row r="10355" spans="2:3" x14ac:dyDescent="0.25">
      <c r="B10355" s="2" t="s">
        <v>10568</v>
      </c>
      <c r="C10355" s="4">
        <v>674.03120000000001</v>
      </c>
    </row>
    <row r="10356" spans="2:3" x14ac:dyDescent="0.25">
      <c r="B10356" s="2" t="s">
        <v>10569</v>
      </c>
      <c r="C10356" s="4">
        <v>673.9248</v>
      </c>
    </row>
    <row r="10357" spans="2:3" x14ac:dyDescent="0.25">
      <c r="B10357" s="2" t="s">
        <v>10570</v>
      </c>
      <c r="C10357" s="4">
        <v>673.64960000000008</v>
      </c>
    </row>
    <row r="10358" spans="2:3" x14ac:dyDescent="0.25">
      <c r="B10358" s="2" t="s">
        <v>10571</v>
      </c>
      <c r="C10358" s="4">
        <v>673.41970000000015</v>
      </c>
    </row>
    <row r="10359" spans="2:3" x14ac:dyDescent="0.25">
      <c r="B10359" s="2" t="s">
        <v>10572</v>
      </c>
      <c r="C10359" s="4">
        <v>672.86810000000003</v>
      </c>
    </row>
    <row r="10360" spans="2:3" x14ac:dyDescent="0.25">
      <c r="B10360" s="2" t="s">
        <v>10573</v>
      </c>
      <c r="C10360" s="4">
        <v>672.77549999999997</v>
      </c>
    </row>
    <row r="10361" spans="2:3" x14ac:dyDescent="0.25">
      <c r="B10361" s="2" t="s">
        <v>10574</v>
      </c>
      <c r="C10361" s="4">
        <v>672.7043000000001</v>
      </c>
    </row>
    <row r="10362" spans="2:3" x14ac:dyDescent="0.25">
      <c r="B10362" s="2" t="s">
        <v>10575</v>
      </c>
      <c r="C10362" s="4">
        <v>672.7</v>
      </c>
    </row>
    <row r="10363" spans="2:3" x14ac:dyDescent="0.25">
      <c r="B10363" s="2" t="s">
        <v>10576</v>
      </c>
      <c r="C10363" s="4">
        <v>672.67909999999995</v>
      </c>
    </row>
    <row r="10364" spans="2:3" x14ac:dyDescent="0.25">
      <c r="B10364" s="2" t="s">
        <v>10577</v>
      </c>
      <c r="C10364" s="4">
        <v>672.64760000000001</v>
      </c>
    </row>
    <row r="10365" spans="2:3" x14ac:dyDescent="0.25">
      <c r="B10365" s="2" t="s">
        <v>10578</v>
      </c>
      <c r="C10365" s="4">
        <v>672.49250000000006</v>
      </c>
    </row>
    <row r="10366" spans="2:3" x14ac:dyDescent="0.25">
      <c r="B10366" s="2" t="s">
        <v>10579</v>
      </c>
      <c r="C10366" s="4">
        <v>671.98580000000004</v>
      </c>
    </row>
    <row r="10367" spans="2:3" x14ac:dyDescent="0.25">
      <c r="B10367" s="2" t="s">
        <v>10580</v>
      </c>
      <c r="C10367" s="4">
        <v>671.9855</v>
      </c>
    </row>
    <row r="10368" spans="2:3" x14ac:dyDescent="0.25">
      <c r="B10368" s="2" t="s">
        <v>10581</v>
      </c>
      <c r="C10368" s="4">
        <v>671.84840000000008</v>
      </c>
    </row>
    <row r="10369" spans="2:3" x14ac:dyDescent="0.25">
      <c r="B10369" s="2" t="s">
        <v>10582</v>
      </c>
      <c r="C10369" s="4">
        <v>671.84760000000006</v>
      </c>
    </row>
    <row r="10370" spans="2:3" x14ac:dyDescent="0.25">
      <c r="B10370" s="2" t="s">
        <v>10583</v>
      </c>
      <c r="C10370" s="4">
        <v>671.30989999999997</v>
      </c>
    </row>
    <row r="10371" spans="2:3" x14ac:dyDescent="0.25">
      <c r="B10371" s="2" t="s">
        <v>10584</v>
      </c>
      <c r="C10371" s="4">
        <v>671.30700000000002</v>
      </c>
    </row>
    <row r="10372" spans="2:3" x14ac:dyDescent="0.25">
      <c r="B10372" s="2" t="s">
        <v>10585</v>
      </c>
      <c r="C10372" s="4">
        <v>671.14560000000006</v>
      </c>
    </row>
    <row r="10373" spans="2:3" x14ac:dyDescent="0.25">
      <c r="B10373" s="2" t="s">
        <v>10586</v>
      </c>
      <c r="C10373" s="4">
        <v>671.13890000000004</v>
      </c>
    </row>
    <row r="10374" spans="2:3" x14ac:dyDescent="0.25">
      <c r="B10374" s="2" t="s">
        <v>10587</v>
      </c>
      <c r="C10374" s="4">
        <v>671.01289999999995</v>
      </c>
    </row>
    <row r="10375" spans="2:3" x14ac:dyDescent="0.25">
      <c r="B10375" s="2" t="s">
        <v>10588</v>
      </c>
      <c r="C10375" s="4">
        <v>670.88030000000003</v>
      </c>
    </row>
    <row r="10376" spans="2:3" x14ac:dyDescent="0.25">
      <c r="B10376" s="2" t="s">
        <v>10589</v>
      </c>
      <c r="C10376" s="4">
        <v>670.88030000000003</v>
      </c>
    </row>
    <row r="10377" spans="2:3" x14ac:dyDescent="0.25">
      <c r="B10377" s="2" t="s">
        <v>10590</v>
      </c>
      <c r="C10377" s="4">
        <v>670.73810000000003</v>
      </c>
    </row>
    <row r="10378" spans="2:3" x14ac:dyDescent="0.25">
      <c r="B10378" s="2" t="s">
        <v>10591</v>
      </c>
      <c r="C10378" s="4">
        <v>670.72090000000003</v>
      </c>
    </row>
    <row r="10379" spans="2:3" x14ac:dyDescent="0.25">
      <c r="B10379" s="2" t="s">
        <v>10592</v>
      </c>
      <c r="C10379" s="4">
        <v>670.35619999999994</v>
      </c>
    </row>
    <row r="10380" spans="2:3" x14ac:dyDescent="0.25">
      <c r="B10380" s="2" t="s">
        <v>10593</v>
      </c>
      <c r="C10380" s="4">
        <v>670.25459999999998</v>
      </c>
    </row>
    <row r="10381" spans="2:3" x14ac:dyDescent="0.25">
      <c r="B10381" s="2" t="s">
        <v>10594</v>
      </c>
      <c r="C10381" s="4">
        <v>670.20029999999997</v>
      </c>
    </row>
    <row r="10382" spans="2:3" x14ac:dyDescent="0.25">
      <c r="B10382" s="2" t="s">
        <v>10595</v>
      </c>
      <c r="C10382" s="4">
        <v>670.09400000000005</v>
      </c>
    </row>
    <row r="10383" spans="2:3" x14ac:dyDescent="0.25">
      <c r="B10383" s="2" t="s">
        <v>10596</v>
      </c>
      <c r="C10383" s="4">
        <v>669.67510000000004</v>
      </c>
    </row>
    <row r="10384" spans="2:3" x14ac:dyDescent="0.25">
      <c r="B10384" s="2" t="s">
        <v>10597</v>
      </c>
      <c r="C10384" s="4">
        <v>668.91680000000008</v>
      </c>
    </row>
    <row r="10385" spans="2:3" x14ac:dyDescent="0.25">
      <c r="B10385" s="2" t="s">
        <v>10598</v>
      </c>
      <c r="C10385" s="4">
        <v>668.70320000000004</v>
      </c>
    </row>
    <row r="10386" spans="2:3" x14ac:dyDescent="0.25">
      <c r="B10386" s="2" t="s">
        <v>10599</v>
      </c>
      <c r="C10386" s="4">
        <v>668.65229999999997</v>
      </c>
    </row>
    <row r="10387" spans="2:3" x14ac:dyDescent="0.25">
      <c r="B10387" s="2" t="s">
        <v>10600</v>
      </c>
      <c r="C10387" s="4">
        <v>668.57229999999993</v>
      </c>
    </row>
    <row r="10388" spans="2:3" x14ac:dyDescent="0.25">
      <c r="B10388" s="2" t="s">
        <v>10601</v>
      </c>
      <c r="C10388" s="4">
        <v>668.30340000000001</v>
      </c>
    </row>
    <row r="10389" spans="2:3" x14ac:dyDescent="0.25">
      <c r="B10389" s="2" t="s">
        <v>10602</v>
      </c>
      <c r="C10389" s="4">
        <v>668.22140000000002</v>
      </c>
    </row>
    <row r="10390" spans="2:3" x14ac:dyDescent="0.25">
      <c r="B10390" s="2" t="s">
        <v>10603</v>
      </c>
      <c r="C10390" s="4">
        <v>668.21519999999998</v>
      </c>
    </row>
    <row r="10391" spans="2:3" x14ac:dyDescent="0.25">
      <c r="B10391" s="2" t="s">
        <v>10604</v>
      </c>
      <c r="C10391" s="4">
        <v>668.11750000000006</v>
      </c>
    </row>
    <row r="10392" spans="2:3" x14ac:dyDescent="0.25">
      <c r="B10392" s="2" t="s">
        <v>10605</v>
      </c>
      <c r="C10392" s="4">
        <v>667.74040000000002</v>
      </c>
    </row>
    <row r="10393" spans="2:3" x14ac:dyDescent="0.25">
      <c r="B10393" s="2" t="s">
        <v>10606</v>
      </c>
      <c r="C10393" s="4">
        <v>667.68739999999991</v>
      </c>
    </row>
    <row r="10394" spans="2:3" x14ac:dyDescent="0.25">
      <c r="B10394" s="2" t="s">
        <v>10607</v>
      </c>
      <c r="C10394" s="4">
        <v>667.54399999999998</v>
      </c>
    </row>
    <row r="10395" spans="2:3" x14ac:dyDescent="0.25">
      <c r="B10395" s="2" t="s">
        <v>10608</v>
      </c>
      <c r="C10395" s="4">
        <v>667.42740000000003</v>
      </c>
    </row>
    <row r="10396" spans="2:3" x14ac:dyDescent="0.25">
      <c r="B10396" s="2" t="s">
        <v>10609</v>
      </c>
      <c r="C10396" s="4">
        <v>667.34429999999998</v>
      </c>
    </row>
    <row r="10397" spans="2:3" x14ac:dyDescent="0.25">
      <c r="B10397" s="2" t="s">
        <v>10610</v>
      </c>
      <c r="C10397" s="4">
        <v>667.29510000000005</v>
      </c>
    </row>
    <row r="10398" spans="2:3" x14ac:dyDescent="0.25">
      <c r="B10398" s="2" t="s">
        <v>10611</v>
      </c>
      <c r="C10398" s="4">
        <v>667.27030000000002</v>
      </c>
    </row>
    <row r="10399" spans="2:3" x14ac:dyDescent="0.25">
      <c r="B10399" s="2" t="s">
        <v>10612</v>
      </c>
      <c r="C10399" s="4">
        <v>666.84540000000004</v>
      </c>
    </row>
    <row r="10400" spans="2:3" x14ac:dyDescent="0.25">
      <c r="B10400" s="2" t="s">
        <v>10613</v>
      </c>
      <c r="C10400" s="4">
        <v>666.55769999999995</v>
      </c>
    </row>
    <row r="10401" spans="2:3" x14ac:dyDescent="0.25">
      <c r="B10401" s="2" t="s">
        <v>10614</v>
      </c>
      <c r="C10401" s="4">
        <v>666.46440000000007</v>
      </c>
    </row>
    <row r="10402" spans="2:3" x14ac:dyDescent="0.25">
      <c r="B10402" s="2" t="s">
        <v>10615</v>
      </c>
      <c r="C10402" s="4">
        <v>666.36760000000004</v>
      </c>
    </row>
    <row r="10403" spans="2:3" x14ac:dyDescent="0.25">
      <c r="B10403" s="2" t="s">
        <v>10616</v>
      </c>
      <c r="C10403" s="4">
        <v>665.90019999999993</v>
      </c>
    </row>
    <row r="10404" spans="2:3" x14ac:dyDescent="0.25">
      <c r="B10404" s="2" t="s">
        <v>10617</v>
      </c>
      <c r="C10404" s="4">
        <v>665.17970000000003</v>
      </c>
    </row>
    <row r="10405" spans="2:3" x14ac:dyDescent="0.25">
      <c r="B10405" s="2" t="s">
        <v>10618</v>
      </c>
      <c r="C10405" s="4">
        <v>665.0625</v>
      </c>
    </row>
    <row r="10406" spans="2:3" x14ac:dyDescent="0.25">
      <c r="B10406" s="2" t="s">
        <v>10619</v>
      </c>
      <c r="C10406" s="4">
        <v>664.92690000000005</v>
      </c>
    </row>
    <row r="10407" spans="2:3" x14ac:dyDescent="0.25">
      <c r="B10407" s="2" t="s">
        <v>10620</v>
      </c>
      <c r="C10407" s="4">
        <v>664.47080000000005</v>
      </c>
    </row>
    <row r="10408" spans="2:3" x14ac:dyDescent="0.25">
      <c r="B10408" s="2" t="s">
        <v>10621</v>
      </c>
      <c r="C10408" s="4">
        <v>664.12929999999994</v>
      </c>
    </row>
    <row r="10409" spans="2:3" x14ac:dyDescent="0.25">
      <c r="B10409" s="2" t="s">
        <v>10622</v>
      </c>
      <c r="C10409" s="4">
        <v>663.99239999999998</v>
      </c>
    </row>
    <row r="10410" spans="2:3" x14ac:dyDescent="0.25">
      <c r="B10410" s="2" t="s">
        <v>10623</v>
      </c>
      <c r="C10410" s="4">
        <v>663.40859999999998</v>
      </c>
    </row>
    <row r="10411" spans="2:3" x14ac:dyDescent="0.25">
      <c r="B10411" s="2" t="s">
        <v>10624</v>
      </c>
      <c r="C10411" s="4">
        <v>663.37099999999998</v>
      </c>
    </row>
    <row r="10412" spans="2:3" x14ac:dyDescent="0.25">
      <c r="B10412" s="2" t="s">
        <v>10625</v>
      </c>
      <c r="C10412" s="4">
        <v>663.30799999999999</v>
      </c>
    </row>
    <row r="10413" spans="2:3" x14ac:dyDescent="0.25">
      <c r="B10413" s="2" t="s">
        <v>10626</v>
      </c>
      <c r="C10413" s="4">
        <v>663.28280000000007</v>
      </c>
    </row>
    <row r="10414" spans="2:3" x14ac:dyDescent="0.25">
      <c r="B10414" s="2" t="s">
        <v>10627</v>
      </c>
      <c r="C10414" s="4">
        <v>663.27020000000005</v>
      </c>
    </row>
    <row r="10415" spans="2:3" x14ac:dyDescent="0.25">
      <c r="B10415" s="2" t="s">
        <v>10628</v>
      </c>
      <c r="C10415" s="4">
        <v>663.26249999999993</v>
      </c>
    </row>
    <row r="10416" spans="2:3" x14ac:dyDescent="0.25">
      <c r="B10416" s="2" t="s">
        <v>10629</v>
      </c>
      <c r="C10416" s="4">
        <v>663.08789999999999</v>
      </c>
    </row>
    <row r="10417" spans="2:3" x14ac:dyDescent="0.25">
      <c r="B10417" s="2" t="s">
        <v>10630</v>
      </c>
      <c r="C10417" s="4">
        <v>662.7777000000001</v>
      </c>
    </row>
    <row r="10418" spans="2:3" x14ac:dyDescent="0.25">
      <c r="B10418" s="2" t="s">
        <v>10631</v>
      </c>
      <c r="C10418" s="4">
        <v>662.26959999999985</v>
      </c>
    </row>
    <row r="10419" spans="2:3" x14ac:dyDescent="0.25">
      <c r="B10419" s="2" t="s">
        <v>10632</v>
      </c>
      <c r="C10419" s="4">
        <v>661.62920000000008</v>
      </c>
    </row>
    <row r="10420" spans="2:3" x14ac:dyDescent="0.25">
      <c r="B10420" s="2" t="s">
        <v>10633</v>
      </c>
      <c r="C10420" s="4">
        <v>661.3433</v>
      </c>
    </row>
    <row r="10421" spans="2:3" x14ac:dyDescent="0.25">
      <c r="B10421" s="2" t="s">
        <v>10634</v>
      </c>
      <c r="C10421" s="4">
        <v>661.32500000000005</v>
      </c>
    </row>
    <row r="10422" spans="2:3" x14ac:dyDescent="0.25">
      <c r="B10422" s="2" t="s">
        <v>10635</v>
      </c>
      <c r="C10422" s="4">
        <v>661.0607</v>
      </c>
    </row>
    <row r="10423" spans="2:3" x14ac:dyDescent="0.25">
      <c r="B10423" s="2" t="s">
        <v>10636</v>
      </c>
      <c r="C10423" s="4">
        <v>660.99299999999994</v>
      </c>
    </row>
    <row r="10424" spans="2:3" x14ac:dyDescent="0.25">
      <c r="B10424" s="2" t="s">
        <v>10637</v>
      </c>
      <c r="C10424" s="4">
        <v>660.90510000000006</v>
      </c>
    </row>
    <row r="10425" spans="2:3" x14ac:dyDescent="0.25">
      <c r="B10425" s="2" t="s">
        <v>10638</v>
      </c>
      <c r="C10425" s="4">
        <v>660.85440000000006</v>
      </c>
    </row>
    <row r="10426" spans="2:3" x14ac:dyDescent="0.25">
      <c r="B10426" s="2" t="s">
        <v>10639</v>
      </c>
      <c r="C10426" s="4">
        <v>660.63549999999998</v>
      </c>
    </row>
    <row r="10427" spans="2:3" x14ac:dyDescent="0.25">
      <c r="B10427" s="2" t="s">
        <v>10640</v>
      </c>
      <c r="C10427" s="4">
        <v>660.5847</v>
      </c>
    </row>
    <row r="10428" spans="2:3" x14ac:dyDescent="0.25">
      <c r="B10428" s="2" t="s">
        <v>10641</v>
      </c>
      <c r="C10428" s="4">
        <v>660.36619999999994</v>
      </c>
    </row>
    <row r="10429" spans="2:3" x14ac:dyDescent="0.25">
      <c r="B10429" s="2" t="s">
        <v>10642</v>
      </c>
      <c r="C10429" s="4">
        <v>660.29769999999996</v>
      </c>
    </row>
    <row r="10430" spans="2:3" x14ac:dyDescent="0.25">
      <c r="B10430" s="2" t="s">
        <v>10643</v>
      </c>
      <c r="C10430" s="4">
        <v>660.20950000000005</v>
      </c>
    </row>
    <row r="10431" spans="2:3" x14ac:dyDescent="0.25">
      <c r="B10431" s="2" t="s">
        <v>10644</v>
      </c>
      <c r="C10431" s="4">
        <v>660.1087</v>
      </c>
    </row>
    <row r="10432" spans="2:3" x14ac:dyDescent="0.25">
      <c r="B10432" s="2" t="s">
        <v>10645</v>
      </c>
      <c r="C10432" s="4">
        <v>660.10810000000004</v>
      </c>
    </row>
    <row r="10433" spans="2:3" x14ac:dyDescent="0.25">
      <c r="B10433" s="2" t="s">
        <v>10646</v>
      </c>
      <c r="C10433" s="4">
        <v>659.51</v>
      </c>
    </row>
    <row r="10434" spans="2:3" x14ac:dyDescent="0.25">
      <c r="B10434" s="2" t="s">
        <v>10647</v>
      </c>
      <c r="C10434" s="4">
        <v>659.27319999999997</v>
      </c>
    </row>
    <row r="10435" spans="2:3" x14ac:dyDescent="0.25">
      <c r="B10435" s="2" t="s">
        <v>10648</v>
      </c>
      <c r="C10435" s="4">
        <v>658.50909999999999</v>
      </c>
    </row>
    <row r="10436" spans="2:3" x14ac:dyDescent="0.25">
      <c r="B10436" s="2" t="s">
        <v>10649</v>
      </c>
      <c r="C10436" s="4">
        <v>657.99249999999995</v>
      </c>
    </row>
    <row r="10437" spans="2:3" x14ac:dyDescent="0.25">
      <c r="B10437" s="2" t="s">
        <v>10650</v>
      </c>
      <c r="C10437" s="4">
        <v>657.85469999999998</v>
      </c>
    </row>
    <row r="10438" spans="2:3" x14ac:dyDescent="0.25">
      <c r="B10438" s="2" t="s">
        <v>10651</v>
      </c>
      <c r="C10438" s="4">
        <v>657.64250000000004</v>
      </c>
    </row>
    <row r="10439" spans="2:3" x14ac:dyDescent="0.25">
      <c r="B10439" s="2" t="s">
        <v>10652</v>
      </c>
      <c r="C10439" s="4">
        <v>657.36750000000006</v>
      </c>
    </row>
    <row r="10440" spans="2:3" x14ac:dyDescent="0.25">
      <c r="B10440" s="2" t="s">
        <v>10653</v>
      </c>
      <c r="C10440" s="4">
        <v>657.34170000000006</v>
      </c>
    </row>
    <row r="10441" spans="2:3" x14ac:dyDescent="0.25">
      <c r="B10441" s="2" t="s">
        <v>10654</v>
      </c>
      <c r="C10441" s="4">
        <v>657.20550000000003</v>
      </c>
    </row>
    <row r="10442" spans="2:3" x14ac:dyDescent="0.25">
      <c r="B10442" s="2" t="s">
        <v>10655</v>
      </c>
      <c r="C10442" s="4">
        <v>657.20550000000003</v>
      </c>
    </row>
    <row r="10443" spans="2:3" x14ac:dyDescent="0.25">
      <c r="B10443" s="2" t="s">
        <v>10656</v>
      </c>
      <c r="C10443" s="4">
        <v>657.20550000000003</v>
      </c>
    </row>
    <row r="10444" spans="2:3" x14ac:dyDescent="0.25">
      <c r="B10444" s="2" t="s">
        <v>10657</v>
      </c>
      <c r="C10444" s="4">
        <v>657.20550000000003</v>
      </c>
    </row>
    <row r="10445" spans="2:3" x14ac:dyDescent="0.25">
      <c r="B10445" s="2" t="s">
        <v>10658</v>
      </c>
      <c r="C10445" s="4">
        <v>657.20550000000003</v>
      </c>
    </row>
    <row r="10446" spans="2:3" x14ac:dyDescent="0.25">
      <c r="B10446" s="2" t="s">
        <v>10659</v>
      </c>
      <c r="C10446" s="4">
        <v>657.20550000000003</v>
      </c>
    </row>
    <row r="10447" spans="2:3" x14ac:dyDescent="0.25">
      <c r="B10447" s="2" t="s">
        <v>10660</v>
      </c>
      <c r="C10447" s="4">
        <v>657.20550000000003</v>
      </c>
    </row>
    <row r="10448" spans="2:3" x14ac:dyDescent="0.25">
      <c r="B10448" s="2" t="s">
        <v>10661</v>
      </c>
      <c r="C10448" s="4">
        <v>657.20550000000003</v>
      </c>
    </row>
    <row r="10449" spans="2:3" x14ac:dyDescent="0.25">
      <c r="B10449" s="2" t="s">
        <v>10662</v>
      </c>
      <c r="C10449" s="4">
        <v>657.20550000000003</v>
      </c>
    </row>
    <row r="10450" spans="2:3" x14ac:dyDescent="0.25">
      <c r="B10450" s="2" t="s">
        <v>10663</v>
      </c>
      <c r="C10450" s="4">
        <v>657.20550000000003</v>
      </c>
    </row>
    <row r="10451" spans="2:3" x14ac:dyDescent="0.25">
      <c r="B10451" s="2" t="s">
        <v>10664</v>
      </c>
      <c r="C10451" s="4">
        <v>657.20550000000003</v>
      </c>
    </row>
    <row r="10452" spans="2:3" x14ac:dyDescent="0.25">
      <c r="B10452" s="2" t="s">
        <v>10665</v>
      </c>
      <c r="C10452" s="4">
        <v>657.20550000000003</v>
      </c>
    </row>
    <row r="10453" spans="2:3" x14ac:dyDescent="0.25">
      <c r="B10453" s="2" t="s">
        <v>10666</v>
      </c>
      <c r="C10453" s="4">
        <v>657.1866</v>
      </c>
    </row>
    <row r="10454" spans="2:3" x14ac:dyDescent="0.25">
      <c r="B10454" s="2" t="s">
        <v>10667</v>
      </c>
      <c r="C10454" s="4">
        <v>657.17399999999998</v>
      </c>
    </row>
    <row r="10455" spans="2:3" x14ac:dyDescent="0.25">
      <c r="B10455" s="2" t="s">
        <v>10668</v>
      </c>
      <c r="C10455" s="4">
        <v>657.17399999999998</v>
      </c>
    </row>
    <row r="10456" spans="2:3" x14ac:dyDescent="0.25">
      <c r="B10456" s="2" t="s">
        <v>10669</v>
      </c>
      <c r="C10456" s="4">
        <v>657.14879999999994</v>
      </c>
    </row>
    <row r="10457" spans="2:3" x14ac:dyDescent="0.25">
      <c r="B10457" s="2" t="s">
        <v>10670</v>
      </c>
      <c r="C10457" s="4">
        <v>657.1235999999999</v>
      </c>
    </row>
    <row r="10458" spans="2:3" x14ac:dyDescent="0.25">
      <c r="B10458" s="2" t="s">
        <v>10671</v>
      </c>
      <c r="C10458" s="4">
        <v>657.1110000000001</v>
      </c>
    </row>
    <row r="10459" spans="2:3" x14ac:dyDescent="0.25">
      <c r="B10459" s="2" t="s">
        <v>10672</v>
      </c>
      <c r="C10459" s="4">
        <v>657.03539999999998</v>
      </c>
    </row>
    <row r="10460" spans="2:3" x14ac:dyDescent="0.25">
      <c r="B10460" s="2" t="s">
        <v>10673</v>
      </c>
      <c r="C10460" s="4">
        <v>657.01649999999995</v>
      </c>
    </row>
    <row r="10461" spans="2:3" x14ac:dyDescent="0.25">
      <c r="B10461" s="2" t="s">
        <v>10674</v>
      </c>
      <c r="C10461" s="4">
        <v>656.96609999999998</v>
      </c>
    </row>
    <row r="10462" spans="2:3" x14ac:dyDescent="0.25">
      <c r="B10462" s="2" t="s">
        <v>10675</v>
      </c>
      <c r="C10462" s="4">
        <v>656.71019999999999</v>
      </c>
    </row>
    <row r="10463" spans="2:3" x14ac:dyDescent="0.25">
      <c r="B10463" s="2" t="s">
        <v>10676</v>
      </c>
      <c r="C10463" s="4">
        <v>656.40750000000003</v>
      </c>
    </row>
    <row r="10464" spans="2:3" x14ac:dyDescent="0.25">
      <c r="B10464" s="2" t="s">
        <v>10677</v>
      </c>
      <c r="C10464" s="4">
        <v>656.00919999999996</v>
      </c>
    </row>
    <row r="10465" spans="2:3" x14ac:dyDescent="0.25">
      <c r="B10465" s="2" t="s">
        <v>10678</v>
      </c>
      <c r="C10465" s="4">
        <v>655.21410000000003</v>
      </c>
    </row>
    <row r="10466" spans="2:3" x14ac:dyDescent="0.25">
      <c r="B10466" s="2" t="s">
        <v>10679</v>
      </c>
      <c r="C10466" s="4">
        <v>655.1905999999999</v>
      </c>
    </row>
    <row r="10467" spans="2:3" x14ac:dyDescent="0.25">
      <c r="B10467" s="2" t="s">
        <v>10680</v>
      </c>
      <c r="C10467" s="4">
        <v>655.10910000000001</v>
      </c>
    </row>
    <row r="10468" spans="2:3" x14ac:dyDescent="0.25">
      <c r="B10468" s="2" t="s">
        <v>10681</v>
      </c>
      <c r="C10468" s="4">
        <v>655.09439999999995</v>
      </c>
    </row>
    <row r="10469" spans="2:3" x14ac:dyDescent="0.25">
      <c r="B10469" s="2" t="s">
        <v>10682</v>
      </c>
      <c r="C10469" s="4">
        <v>654.76839999999993</v>
      </c>
    </row>
    <row r="10470" spans="2:3" x14ac:dyDescent="0.25">
      <c r="B10470" s="2" t="s">
        <v>10683</v>
      </c>
      <c r="C10470" s="4">
        <v>654.48979999999995</v>
      </c>
    </row>
    <row r="10471" spans="2:3" x14ac:dyDescent="0.25">
      <c r="B10471" s="2" t="s">
        <v>10684</v>
      </c>
      <c r="C10471" s="4">
        <v>654.29849999999999</v>
      </c>
    </row>
    <row r="10472" spans="2:3" x14ac:dyDescent="0.25">
      <c r="B10472" s="2" t="s">
        <v>10685</v>
      </c>
      <c r="C10472" s="4">
        <v>654.21839999999997</v>
      </c>
    </row>
    <row r="10473" spans="2:3" x14ac:dyDescent="0.25">
      <c r="B10473" s="2" t="s">
        <v>10686</v>
      </c>
      <c r="C10473" s="4">
        <v>654.21719999999993</v>
      </c>
    </row>
    <row r="10474" spans="2:3" x14ac:dyDescent="0.25">
      <c r="B10474" s="2" t="s">
        <v>10687</v>
      </c>
      <c r="C10474" s="4">
        <v>653.88019999999995</v>
      </c>
    </row>
    <row r="10475" spans="2:3" x14ac:dyDescent="0.25">
      <c r="B10475" s="2" t="s">
        <v>10688</v>
      </c>
      <c r="C10475" s="4">
        <v>653.85069999999996</v>
      </c>
    </row>
    <row r="10476" spans="2:3" x14ac:dyDescent="0.25">
      <c r="B10476" s="2" t="s">
        <v>10689</v>
      </c>
      <c r="C10476" s="4">
        <v>653.06580000000008</v>
      </c>
    </row>
    <row r="10477" spans="2:3" x14ac:dyDescent="0.25">
      <c r="B10477" s="2" t="s">
        <v>10690</v>
      </c>
      <c r="C10477" s="4">
        <v>652.97310000000004</v>
      </c>
    </row>
    <row r="10478" spans="2:3" x14ac:dyDescent="0.25">
      <c r="B10478" s="2" t="s">
        <v>10691</v>
      </c>
      <c r="C10478" s="4">
        <v>652.92780000000005</v>
      </c>
    </row>
    <row r="10479" spans="2:3" x14ac:dyDescent="0.25">
      <c r="B10479" s="2" t="s">
        <v>10692</v>
      </c>
      <c r="C10479" s="4">
        <v>652.68490000000008</v>
      </c>
    </row>
    <row r="10480" spans="2:3" x14ac:dyDescent="0.25">
      <c r="B10480" s="2" t="s">
        <v>10693</v>
      </c>
      <c r="C10480" s="4">
        <v>651.89599999999984</v>
      </c>
    </row>
    <row r="10481" spans="2:3" x14ac:dyDescent="0.25">
      <c r="B10481" s="2" t="s">
        <v>10694</v>
      </c>
      <c r="C10481" s="4">
        <v>651.85359999999991</v>
      </c>
    </row>
    <row r="10482" spans="2:3" x14ac:dyDescent="0.25">
      <c r="B10482" s="2" t="s">
        <v>10695</v>
      </c>
      <c r="C10482" s="4">
        <v>651.51369999999997</v>
      </c>
    </row>
    <row r="10483" spans="2:3" x14ac:dyDescent="0.25">
      <c r="B10483" s="2" t="s">
        <v>10696</v>
      </c>
      <c r="C10483" s="4">
        <v>651.49289999999996</v>
      </c>
    </row>
    <row r="10484" spans="2:3" x14ac:dyDescent="0.25">
      <c r="B10484" s="2" t="s">
        <v>10697</v>
      </c>
      <c r="C10484" s="4">
        <v>651.38</v>
      </c>
    </row>
    <row r="10485" spans="2:3" x14ac:dyDescent="0.25">
      <c r="B10485" s="2" t="s">
        <v>10698</v>
      </c>
      <c r="C10485" s="4">
        <v>651.351</v>
      </c>
    </row>
    <row r="10486" spans="2:3" x14ac:dyDescent="0.25">
      <c r="B10486" s="2" t="s">
        <v>10699</v>
      </c>
      <c r="C10486" s="4">
        <v>651.30870000000004</v>
      </c>
    </row>
    <row r="10487" spans="2:3" x14ac:dyDescent="0.25">
      <c r="B10487" s="2" t="s">
        <v>10700</v>
      </c>
      <c r="C10487" s="4">
        <v>651.13580000000002</v>
      </c>
    </row>
    <row r="10488" spans="2:3" x14ac:dyDescent="0.25">
      <c r="B10488" s="2" t="s">
        <v>10701</v>
      </c>
      <c r="C10488" s="4">
        <v>651.04039999999998</v>
      </c>
    </row>
    <row r="10489" spans="2:3" x14ac:dyDescent="0.25">
      <c r="B10489" s="2" t="s">
        <v>10702</v>
      </c>
      <c r="C10489" s="4">
        <v>650.86360000000002</v>
      </c>
    </row>
    <row r="10490" spans="2:3" x14ac:dyDescent="0.25">
      <c r="B10490" s="2" t="s">
        <v>10703</v>
      </c>
      <c r="C10490" s="4">
        <v>650.78939999999989</v>
      </c>
    </row>
    <row r="10491" spans="2:3" x14ac:dyDescent="0.25">
      <c r="B10491" s="2" t="s">
        <v>10704</v>
      </c>
      <c r="C10491" s="4">
        <v>650.7876</v>
      </c>
    </row>
    <row r="10492" spans="2:3" x14ac:dyDescent="0.25">
      <c r="B10492" s="2" t="s">
        <v>10705</v>
      </c>
      <c r="C10492" s="4">
        <v>650.75020000000006</v>
      </c>
    </row>
    <row r="10493" spans="2:3" x14ac:dyDescent="0.25">
      <c r="B10493" s="2" t="s">
        <v>10706</v>
      </c>
      <c r="C10493" s="4">
        <v>649.94269999999995</v>
      </c>
    </row>
    <row r="10494" spans="2:3" x14ac:dyDescent="0.25">
      <c r="B10494" s="2" t="s">
        <v>10707</v>
      </c>
      <c r="C10494" s="4">
        <v>649.81550000000004</v>
      </c>
    </row>
    <row r="10495" spans="2:3" x14ac:dyDescent="0.25">
      <c r="B10495" s="2" t="s">
        <v>10708</v>
      </c>
      <c r="C10495" s="4">
        <v>649.46669999999995</v>
      </c>
    </row>
    <row r="10496" spans="2:3" x14ac:dyDescent="0.25">
      <c r="B10496" s="2" t="s">
        <v>10709</v>
      </c>
      <c r="C10496" s="4">
        <v>649.2921</v>
      </c>
    </row>
    <row r="10497" spans="2:3" x14ac:dyDescent="0.25">
      <c r="B10497" s="2" t="s">
        <v>10710</v>
      </c>
      <c r="C10497" s="4">
        <v>649.17259999999999</v>
      </c>
    </row>
    <row r="10498" spans="2:3" x14ac:dyDescent="0.25">
      <c r="B10498" s="2" t="s">
        <v>10711</v>
      </c>
      <c r="C10498" s="4">
        <v>648.9864</v>
      </c>
    </row>
    <row r="10499" spans="2:3" x14ac:dyDescent="0.25">
      <c r="B10499" s="2" t="s">
        <v>10712</v>
      </c>
      <c r="C10499" s="4">
        <v>647.98609999999996</v>
      </c>
    </row>
    <row r="10500" spans="2:3" x14ac:dyDescent="0.25">
      <c r="B10500" s="2" t="s">
        <v>10713</v>
      </c>
      <c r="C10500" s="4">
        <v>647.81550000000004</v>
      </c>
    </row>
    <row r="10501" spans="2:3" x14ac:dyDescent="0.25">
      <c r="B10501" s="2" t="s">
        <v>10714</v>
      </c>
      <c r="C10501" s="4">
        <v>647.68949999999995</v>
      </c>
    </row>
    <row r="10502" spans="2:3" x14ac:dyDescent="0.25">
      <c r="B10502" s="2" t="s">
        <v>10715</v>
      </c>
      <c r="C10502" s="4">
        <v>647.23289999999997</v>
      </c>
    </row>
    <row r="10503" spans="2:3" x14ac:dyDescent="0.25">
      <c r="B10503" s="2" t="s">
        <v>10716</v>
      </c>
      <c r="C10503" s="4">
        <v>647.15800000000002</v>
      </c>
    </row>
    <row r="10504" spans="2:3" x14ac:dyDescent="0.25">
      <c r="B10504" s="2" t="s">
        <v>10717</v>
      </c>
      <c r="C10504" s="4">
        <v>647.15800000000002</v>
      </c>
    </row>
    <row r="10505" spans="2:3" x14ac:dyDescent="0.25">
      <c r="B10505" s="2" t="s">
        <v>10718</v>
      </c>
      <c r="C10505" s="4">
        <v>646.24400000000003</v>
      </c>
    </row>
    <row r="10506" spans="2:3" x14ac:dyDescent="0.25">
      <c r="B10506" s="2" t="s">
        <v>10719</v>
      </c>
      <c r="C10506" s="4">
        <v>646.14049999999986</v>
      </c>
    </row>
    <row r="10507" spans="2:3" x14ac:dyDescent="0.25">
      <c r="B10507" s="2" t="s">
        <v>10720</v>
      </c>
      <c r="C10507" s="4">
        <v>645.67449999999997</v>
      </c>
    </row>
    <row r="10508" spans="2:3" x14ac:dyDescent="0.25">
      <c r="B10508" s="2" t="s">
        <v>10721</v>
      </c>
      <c r="C10508" s="4">
        <v>645.61079999999993</v>
      </c>
    </row>
    <row r="10509" spans="2:3" x14ac:dyDescent="0.25">
      <c r="B10509" s="2" t="s">
        <v>10722</v>
      </c>
      <c r="C10509" s="4">
        <v>645.09730000000002</v>
      </c>
    </row>
    <row r="10510" spans="2:3" x14ac:dyDescent="0.25">
      <c r="B10510" s="2" t="s">
        <v>10723</v>
      </c>
      <c r="C10510" s="4">
        <v>644.96810000000005</v>
      </c>
    </row>
    <row r="10511" spans="2:3" x14ac:dyDescent="0.25">
      <c r="B10511" s="2" t="s">
        <v>10724</v>
      </c>
      <c r="C10511" s="4">
        <v>644.5227000000001</v>
      </c>
    </row>
    <row r="10512" spans="2:3" x14ac:dyDescent="0.25">
      <c r="B10512" s="2" t="s">
        <v>10725</v>
      </c>
      <c r="C10512" s="4">
        <v>644.4645999999999</v>
      </c>
    </row>
    <row r="10513" spans="2:3" x14ac:dyDescent="0.25">
      <c r="B10513" s="2" t="s">
        <v>10726</v>
      </c>
      <c r="C10513" s="4">
        <v>644.18979999999999</v>
      </c>
    </row>
    <row r="10514" spans="2:3" x14ac:dyDescent="0.25">
      <c r="B10514" s="2" t="s">
        <v>10727</v>
      </c>
      <c r="C10514" s="4">
        <v>644.13319999999999</v>
      </c>
    </row>
    <row r="10515" spans="2:3" x14ac:dyDescent="0.25">
      <c r="B10515" s="2" t="s">
        <v>10728</v>
      </c>
      <c r="C10515" s="4">
        <v>643.73289999999997</v>
      </c>
    </row>
    <row r="10516" spans="2:3" x14ac:dyDescent="0.25">
      <c r="B10516" s="2" t="s">
        <v>10729</v>
      </c>
      <c r="C10516" s="4">
        <v>643.72760000000005</v>
      </c>
    </row>
    <row r="10517" spans="2:3" x14ac:dyDescent="0.25">
      <c r="B10517" s="2" t="s">
        <v>10730</v>
      </c>
      <c r="C10517" s="4">
        <v>643.45530000000008</v>
      </c>
    </row>
    <row r="10518" spans="2:3" x14ac:dyDescent="0.25">
      <c r="B10518" s="2" t="s">
        <v>10731</v>
      </c>
      <c r="C10518" s="4">
        <v>643.21929999999998</v>
      </c>
    </row>
    <row r="10519" spans="2:3" x14ac:dyDescent="0.25">
      <c r="B10519" s="2" t="s">
        <v>10732</v>
      </c>
      <c r="C10519" s="4">
        <v>642.04369999999994</v>
      </c>
    </row>
    <row r="10520" spans="2:3" x14ac:dyDescent="0.25">
      <c r="B10520" s="2" t="s">
        <v>10733</v>
      </c>
      <c r="C10520" s="4">
        <v>641.97490000000005</v>
      </c>
    </row>
    <row r="10521" spans="2:3" x14ac:dyDescent="0.25">
      <c r="B10521" s="2" t="s">
        <v>10734</v>
      </c>
      <c r="C10521" s="4">
        <v>641.87459999999999</v>
      </c>
    </row>
    <row r="10522" spans="2:3" x14ac:dyDescent="0.25">
      <c r="B10522" s="2" t="s">
        <v>10735</v>
      </c>
      <c r="C10522" s="4">
        <v>640.9547</v>
      </c>
    </row>
    <row r="10523" spans="2:3" x14ac:dyDescent="0.25">
      <c r="B10523" s="2" t="s">
        <v>10736</v>
      </c>
      <c r="C10523" s="4">
        <v>640.88459999999998</v>
      </c>
    </row>
    <row r="10524" spans="2:3" x14ac:dyDescent="0.25">
      <c r="B10524" s="2" t="s">
        <v>10737</v>
      </c>
      <c r="C10524" s="4">
        <v>640.5421</v>
      </c>
    </row>
    <row r="10525" spans="2:3" x14ac:dyDescent="0.25">
      <c r="B10525" s="2" t="s">
        <v>10738</v>
      </c>
      <c r="C10525" s="4">
        <v>640.44639999999993</v>
      </c>
    </row>
    <row r="10526" spans="2:3" x14ac:dyDescent="0.25">
      <c r="B10526" s="2" t="s">
        <v>10739</v>
      </c>
      <c r="C10526" s="4">
        <v>640.38369999999998</v>
      </c>
    </row>
    <row r="10527" spans="2:3" x14ac:dyDescent="0.25">
      <c r="B10527" s="2" t="s">
        <v>10740</v>
      </c>
      <c r="C10527" s="4">
        <v>640.37850000000003</v>
      </c>
    </row>
    <row r="10528" spans="2:3" x14ac:dyDescent="0.25">
      <c r="B10528" s="2" t="s">
        <v>10741</v>
      </c>
      <c r="C10528" s="4">
        <v>640.34160000000008</v>
      </c>
    </row>
    <row r="10529" spans="2:3" x14ac:dyDescent="0.25">
      <c r="B10529" s="2" t="s">
        <v>10742</v>
      </c>
      <c r="C10529" s="4">
        <v>640.07029999999997</v>
      </c>
    </row>
    <row r="10530" spans="2:3" x14ac:dyDescent="0.25">
      <c r="B10530" s="2" t="s">
        <v>10743</v>
      </c>
      <c r="C10530" s="4">
        <v>639.76429999999993</v>
      </c>
    </row>
    <row r="10531" spans="2:3" x14ac:dyDescent="0.25">
      <c r="B10531" s="2" t="s">
        <v>10744</v>
      </c>
      <c r="C10531" s="4">
        <v>639.66489999999999</v>
      </c>
    </row>
    <row r="10532" spans="2:3" x14ac:dyDescent="0.25">
      <c r="B10532" s="2" t="s">
        <v>10745</v>
      </c>
      <c r="C10532" s="4">
        <v>639.48220000000003</v>
      </c>
    </row>
    <row r="10533" spans="2:3" x14ac:dyDescent="0.25">
      <c r="B10533" s="2" t="s">
        <v>10746</v>
      </c>
      <c r="C10533" s="4">
        <v>639.3886</v>
      </c>
    </row>
    <row r="10534" spans="2:3" x14ac:dyDescent="0.25">
      <c r="B10534" s="2" t="s">
        <v>10747</v>
      </c>
      <c r="C10534" s="4">
        <v>638.38139999999999</v>
      </c>
    </row>
    <row r="10535" spans="2:3" x14ac:dyDescent="0.25">
      <c r="B10535" s="2" t="s">
        <v>10748</v>
      </c>
      <c r="C10535" s="4">
        <v>638.29319999999996</v>
      </c>
    </row>
    <row r="10536" spans="2:3" x14ac:dyDescent="0.25">
      <c r="B10536" s="2" t="s">
        <v>10749</v>
      </c>
      <c r="C10536" s="4">
        <v>638.28110000000004</v>
      </c>
    </row>
    <row r="10537" spans="2:3" x14ac:dyDescent="0.25">
      <c r="B10537" s="2" t="s">
        <v>10750</v>
      </c>
      <c r="C10537" s="4">
        <v>636.89200000000005</v>
      </c>
    </row>
    <row r="10538" spans="2:3" x14ac:dyDescent="0.25">
      <c r="B10538" s="2" t="s">
        <v>10751</v>
      </c>
      <c r="C10538" s="4">
        <v>636.87310000000002</v>
      </c>
    </row>
    <row r="10539" spans="2:3" x14ac:dyDescent="0.25">
      <c r="B10539" s="2" t="s">
        <v>10752</v>
      </c>
      <c r="C10539" s="4">
        <v>636.54629999999997</v>
      </c>
    </row>
    <row r="10540" spans="2:3" x14ac:dyDescent="0.25">
      <c r="B10540" s="2" t="s">
        <v>10753</v>
      </c>
      <c r="C10540" s="4">
        <v>635.78359999999998</v>
      </c>
    </row>
    <row r="10541" spans="2:3" x14ac:dyDescent="0.25">
      <c r="B10541" s="2" t="s">
        <v>10754</v>
      </c>
      <c r="C10541" s="4">
        <v>635.61410000000001</v>
      </c>
    </row>
    <row r="10542" spans="2:3" x14ac:dyDescent="0.25">
      <c r="B10542" s="2" t="s">
        <v>10755</v>
      </c>
      <c r="C10542" s="4">
        <v>635.3809</v>
      </c>
    </row>
    <row r="10543" spans="2:3" x14ac:dyDescent="0.25">
      <c r="B10543" s="2" t="s">
        <v>10756</v>
      </c>
      <c r="C10543" s="4">
        <v>635.30179999999996</v>
      </c>
    </row>
    <row r="10544" spans="2:3" x14ac:dyDescent="0.25">
      <c r="B10544" s="2" t="s">
        <v>10757</v>
      </c>
      <c r="C10544" s="4">
        <v>635.20330000000001</v>
      </c>
    </row>
    <row r="10545" spans="2:3" x14ac:dyDescent="0.25">
      <c r="B10545" s="2" t="s">
        <v>10758</v>
      </c>
      <c r="C10545" s="4">
        <v>635.14430000000004</v>
      </c>
    </row>
    <row r="10546" spans="2:3" x14ac:dyDescent="0.25">
      <c r="B10546" s="2" t="s">
        <v>10759</v>
      </c>
      <c r="C10546" s="4">
        <v>635.09390000000008</v>
      </c>
    </row>
    <row r="10547" spans="2:3" x14ac:dyDescent="0.25">
      <c r="B10547" s="2" t="s">
        <v>10760</v>
      </c>
      <c r="C10547" s="4">
        <v>634.66250000000002</v>
      </c>
    </row>
    <row r="10548" spans="2:3" x14ac:dyDescent="0.25">
      <c r="B10548" s="2" t="s">
        <v>10761</v>
      </c>
      <c r="C10548" s="4">
        <v>634.06880000000001</v>
      </c>
    </row>
    <row r="10549" spans="2:3" x14ac:dyDescent="0.25">
      <c r="B10549" s="2" t="s">
        <v>10762</v>
      </c>
      <c r="C10549" s="4">
        <v>633.9864</v>
      </c>
    </row>
    <row r="10550" spans="2:3" x14ac:dyDescent="0.25">
      <c r="B10550" s="2" t="s">
        <v>10763</v>
      </c>
      <c r="C10550" s="4">
        <v>633.755</v>
      </c>
    </row>
    <row r="10551" spans="2:3" x14ac:dyDescent="0.25">
      <c r="B10551" s="2" t="s">
        <v>10764</v>
      </c>
      <c r="C10551" s="4">
        <v>633.61869999999999</v>
      </c>
    </row>
    <row r="10552" spans="2:3" x14ac:dyDescent="0.25">
      <c r="B10552" s="2" t="s">
        <v>10765</v>
      </c>
      <c r="C10552" s="4">
        <v>633.47579999999994</v>
      </c>
    </row>
    <row r="10553" spans="2:3" x14ac:dyDescent="0.25">
      <c r="B10553" s="2" t="s">
        <v>10766</v>
      </c>
      <c r="C10553" s="4">
        <v>633.37270000000001</v>
      </c>
    </row>
    <row r="10554" spans="2:3" x14ac:dyDescent="0.25">
      <c r="B10554" s="2" t="s">
        <v>10767</v>
      </c>
      <c r="C10554" s="4">
        <v>632.89149999999995</v>
      </c>
    </row>
    <row r="10555" spans="2:3" x14ac:dyDescent="0.25">
      <c r="B10555" s="2" t="s">
        <v>10768</v>
      </c>
      <c r="C10555" s="4">
        <v>632.32350000000008</v>
      </c>
    </row>
    <row r="10556" spans="2:3" x14ac:dyDescent="0.25">
      <c r="B10556" s="2" t="s">
        <v>10769</v>
      </c>
      <c r="C10556" s="4">
        <v>632.18439999999998</v>
      </c>
    </row>
    <row r="10557" spans="2:3" x14ac:dyDescent="0.25">
      <c r="B10557" s="2" t="s">
        <v>10770</v>
      </c>
      <c r="C10557" s="4">
        <v>632.17179999999996</v>
      </c>
    </row>
    <row r="10558" spans="2:3" x14ac:dyDescent="0.25">
      <c r="B10558" s="2" t="s">
        <v>10771</v>
      </c>
      <c r="C10558" s="4">
        <v>632.1105</v>
      </c>
    </row>
    <row r="10559" spans="2:3" x14ac:dyDescent="0.25">
      <c r="B10559" s="2" t="s">
        <v>10772</v>
      </c>
      <c r="C10559" s="4">
        <v>632.09620000000007</v>
      </c>
    </row>
    <row r="10560" spans="2:3" x14ac:dyDescent="0.25">
      <c r="B10560" s="2" t="s">
        <v>10773</v>
      </c>
      <c r="C10560" s="4">
        <v>632.00800000000004</v>
      </c>
    </row>
    <row r="10561" spans="2:3" x14ac:dyDescent="0.25">
      <c r="B10561" s="2" t="s">
        <v>10774</v>
      </c>
      <c r="C10561" s="4">
        <v>632.00109999999995</v>
      </c>
    </row>
    <row r="10562" spans="2:3" x14ac:dyDescent="0.25">
      <c r="B10562" s="2" t="s">
        <v>10775</v>
      </c>
      <c r="C10562" s="4">
        <v>631.36439999999993</v>
      </c>
    </row>
    <row r="10563" spans="2:3" x14ac:dyDescent="0.25">
      <c r="B10563" s="2" t="s">
        <v>10776</v>
      </c>
      <c r="C10563" s="4">
        <v>631.36439999999993</v>
      </c>
    </row>
    <row r="10564" spans="2:3" x14ac:dyDescent="0.25">
      <c r="B10564" s="2" t="s">
        <v>10777</v>
      </c>
      <c r="C10564" s="4">
        <v>630.81820000000005</v>
      </c>
    </row>
    <row r="10565" spans="2:3" x14ac:dyDescent="0.25">
      <c r="B10565" s="2" t="s">
        <v>10778</v>
      </c>
      <c r="C10565" s="4">
        <v>630.78120000000001</v>
      </c>
    </row>
    <row r="10566" spans="2:3" x14ac:dyDescent="0.25">
      <c r="B10566" s="2" t="s">
        <v>10779</v>
      </c>
      <c r="C10566" s="4">
        <v>630.70699999999999</v>
      </c>
    </row>
    <row r="10567" spans="2:3" x14ac:dyDescent="0.25">
      <c r="B10567" s="2" t="s">
        <v>10780</v>
      </c>
      <c r="C10567" s="4">
        <v>630.70699999999999</v>
      </c>
    </row>
    <row r="10568" spans="2:3" x14ac:dyDescent="0.25">
      <c r="B10568" s="2" t="s">
        <v>10781</v>
      </c>
      <c r="C10568" s="4">
        <v>630.70699999999999</v>
      </c>
    </row>
    <row r="10569" spans="2:3" x14ac:dyDescent="0.25">
      <c r="B10569" s="2" t="s">
        <v>10782</v>
      </c>
      <c r="C10569" s="4">
        <v>630.70699999999999</v>
      </c>
    </row>
    <row r="10570" spans="2:3" x14ac:dyDescent="0.25">
      <c r="B10570" s="2" t="s">
        <v>10783</v>
      </c>
      <c r="C10570" s="4">
        <v>630.33500000000004</v>
      </c>
    </row>
    <row r="10571" spans="2:3" x14ac:dyDescent="0.25">
      <c r="B10571" s="2" t="s">
        <v>10784</v>
      </c>
      <c r="C10571" s="4">
        <v>630.25959999999998</v>
      </c>
    </row>
    <row r="10572" spans="2:3" x14ac:dyDescent="0.25">
      <c r="B10572" s="2" t="s">
        <v>10785</v>
      </c>
      <c r="C10572" s="4">
        <v>630.06690000000003</v>
      </c>
    </row>
    <row r="10573" spans="2:3" x14ac:dyDescent="0.25">
      <c r="B10573" s="2" t="s">
        <v>10786</v>
      </c>
      <c r="C10573" s="4">
        <v>630.03829999999994</v>
      </c>
    </row>
    <row r="10574" spans="2:3" x14ac:dyDescent="0.25">
      <c r="B10574" s="2" t="s">
        <v>10787</v>
      </c>
      <c r="C10574" s="4">
        <v>630.01739999999995</v>
      </c>
    </row>
    <row r="10575" spans="2:3" x14ac:dyDescent="0.25">
      <c r="B10575" s="2" t="s">
        <v>10788</v>
      </c>
      <c r="C10575" s="4">
        <v>629.73540000000003</v>
      </c>
    </row>
    <row r="10576" spans="2:3" x14ac:dyDescent="0.25">
      <c r="B10576" s="2" t="s">
        <v>10789</v>
      </c>
      <c r="C10576" s="4">
        <v>629.68299999999999</v>
      </c>
    </row>
    <row r="10577" spans="2:3" x14ac:dyDescent="0.25">
      <c r="B10577" s="2" t="s">
        <v>10790</v>
      </c>
      <c r="C10577" s="4">
        <v>629.13</v>
      </c>
    </row>
    <row r="10578" spans="2:3" x14ac:dyDescent="0.25">
      <c r="B10578" s="2" t="s">
        <v>10791</v>
      </c>
      <c r="C10578" s="4">
        <v>629.02289999999994</v>
      </c>
    </row>
    <row r="10579" spans="2:3" x14ac:dyDescent="0.25">
      <c r="B10579" s="2" t="s">
        <v>10792</v>
      </c>
      <c r="C10579" s="4">
        <v>629.00959999999998</v>
      </c>
    </row>
    <row r="10580" spans="2:3" x14ac:dyDescent="0.25">
      <c r="B10580" s="2" t="s">
        <v>10793</v>
      </c>
      <c r="C10580" s="4">
        <v>628.88429999999994</v>
      </c>
    </row>
    <row r="10581" spans="2:3" x14ac:dyDescent="0.25">
      <c r="B10581" s="2" t="s">
        <v>10794</v>
      </c>
      <c r="C10581" s="4">
        <v>628.55239999999992</v>
      </c>
    </row>
    <row r="10582" spans="2:3" x14ac:dyDescent="0.25">
      <c r="B10582" s="2" t="s">
        <v>10795</v>
      </c>
      <c r="C10582" s="4">
        <v>628.21420000000001</v>
      </c>
    </row>
    <row r="10583" spans="2:3" x14ac:dyDescent="0.25">
      <c r="B10583" s="2" t="s">
        <v>10796</v>
      </c>
      <c r="C10583" s="4">
        <v>627.71460000000002</v>
      </c>
    </row>
    <row r="10584" spans="2:3" x14ac:dyDescent="0.25">
      <c r="B10584" s="2" t="s">
        <v>10797</v>
      </c>
      <c r="C10584" s="4">
        <v>627.6395</v>
      </c>
    </row>
    <row r="10585" spans="2:3" x14ac:dyDescent="0.25">
      <c r="B10585" s="2" t="s">
        <v>10798</v>
      </c>
      <c r="C10585" s="4">
        <v>627.58190000000002</v>
      </c>
    </row>
    <row r="10586" spans="2:3" x14ac:dyDescent="0.25">
      <c r="B10586" s="2" t="s">
        <v>10799</v>
      </c>
      <c r="C10586" s="4">
        <v>627.58190000000002</v>
      </c>
    </row>
    <row r="10587" spans="2:3" x14ac:dyDescent="0.25">
      <c r="B10587" s="2" t="s">
        <v>10800</v>
      </c>
      <c r="C10587" s="4">
        <v>627.52149999999995</v>
      </c>
    </row>
    <row r="10588" spans="2:3" x14ac:dyDescent="0.25">
      <c r="B10588" s="2" t="s">
        <v>10801</v>
      </c>
      <c r="C10588" s="4">
        <v>627.51339999999993</v>
      </c>
    </row>
    <row r="10589" spans="2:3" x14ac:dyDescent="0.25">
      <c r="B10589" s="2" t="s">
        <v>10802</v>
      </c>
      <c r="C10589" s="4">
        <v>627.42000000000007</v>
      </c>
    </row>
    <row r="10590" spans="2:3" x14ac:dyDescent="0.25">
      <c r="B10590" s="2" t="s">
        <v>10803</v>
      </c>
      <c r="C10590" s="4">
        <v>627.21320000000003</v>
      </c>
    </row>
    <row r="10591" spans="2:3" x14ac:dyDescent="0.25">
      <c r="B10591" s="2" t="s">
        <v>10804</v>
      </c>
      <c r="C10591" s="4">
        <v>626.89339999999993</v>
      </c>
    </row>
    <row r="10592" spans="2:3" x14ac:dyDescent="0.25">
      <c r="B10592" s="2" t="s">
        <v>10805</v>
      </c>
      <c r="C10592" s="4">
        <v>626.76800000000003</v>
      </c>
    </row>
    <row r="10593" spans="2:3" x14ac:dyDescent="0.25">
      <c r="B10593" s="2" t="s">
        <v>10806</v>
      </c>
      <c r="C10593" s="4">
        <v>626.23739999999998</v>
      </c>
    </row>
    <row r="10594" spans="2:3" x14ac:dyDescent="0.25">
      <c r="B10594" s="2" t="s">
        <v>10807</v>
      </c>
      <c r="C10594" s="4">
        <v>625.91679999999997</v>
      </c>
    </row>
    <row r="10595" spans="2:3" x14ac:dyDescent="0.25">
      <c r="B10595" s="2" t="s">
        <v>10808</v>
      </c>
      <c r="C10595" s="4">
        <v>625.86770000000001</v>
      </c>
    </row>
    <row r="10596" spans="2:3" x14ac:dyDescent="0.25">
      <c r="B10596" s="2" t="s">
        <v>10809</v>
      </c>
      <c r="C10596" s="4">
        <v>625.84879999999998</v>
      </c>
    </row>
    <row r="10597" spans="2:3" x14ac:dyDescent="0.25">
      <c r="B10597" s="2" t="s">
        <v>10810</v>
      </c>
      <c r="C10597" s="4">
        <v>625.798</v>
      </c>
    </row>
    <row r="10598" spans="2:3" x14ac:dyDescent="0.25">
      <c r="B10598" s="2" t="s">
        <v>10811</v>
      </c>
      <c r="C10598" s="4">
        <v>625.78579999999999</v>
      </c>
    </row>
    <row r="10599" spans="2:3" x14ac:dyDescent="0.25">
      <c r="B10599" s="2" t="s">
        <v>10812</v>
      </c>
      <c r="C10599" s="4">
        <v>625.67240000000004</v>
      </c>
    </row>
    <row r="10600" spans="2:3" x14ac:dyDescent="0.25">
      <c r="B10600" s="2" t="s">
        <v>10813</v>
      </c>
      <c r="C10600" s="4">
        <v>625.37180000000001</v>
      </c>
    </row>
    <row r="10601" spans="2:3" x14ac:dyDescent="0.25">
      <c r="B10601" s="2" t="s">
        <v>10814</v>
      </c>
      <c r="C10601" s="4">
        <v>625.2355</v>
      </c>
    </row>
    <row r="10602" spans="2:3" x14ac:dyDescent="0.25">
      <c r="B10602" s="2" t="s">
        <v>10815</v>
      </c>
      <c r="C10602" s="4">
        <v>625.10599999999999</v>
      </c>
    </row>
    <row r="10603" spans="2:3" x14ac:dyDescent="0.25">
      <c r="B10603" s="2" t="s">
        <v>10816</v>
      </c>
      <c r="C10603" s="4">
        <v>625.06530000000009</v>
      </c>
    </row>
    <row r="10604" spans="2:3" x14ac:dyDescent="0.25">
      <c r="B10604" s="2" t="s">
        <v>10817</v>
      </c>
      <c r="C10604" s="4">
        <v>625.05859999999996</v>
      </c>
    </row>
    <row r="10605" spans="2:3" x14ac:dyDescent="0.25">
      <c r="B10605" s="2" t="s">
        <v>10818</v>
      </c>
      <c r="C10605" s="4">
        <v>624.89830000000006</v>
      </c>
    </row>
    <row r="10606" spans="2:3" x14ac:dyDescent="0.25">
      <c r="B10606" s="2" t="s">
        <v>10819</v>
      </c>
      <c r="C10606" s="4">
        <v>624.45819999999992</v>
      </c>
    </row>
    <row r="10607" spans="2:3" x14ac:dyDescent="0.25">
      <c r="B10607" s="2" t="s">
        <v>10820</v>
      </c>
      <c r="C10607" s="4">
        <v>624.44549999999992</v>
      </c>
    </row>
    <row r="10608" spans="2:3" x14ac:dyDescent="0.25">
      <c r="B10608" s="2" t="s">
        <v>10821</v>
      </c>
      <c r="C10608" s="4">
        <v>624.40250000000003</v>
      </c>
    </row>
    <row r="10609" spans="2:3" x14ac:dyDescent="0.25">
      <c r="B10609" s="2" t="s">
        <v>10822</v>
      </c>
      <c r="C10609" s="4">
        <v>623.07550000000003</v>
      </c>
    </row>
    <row r="10610" spans="2:3" x14ac:dyDescent="0.25">
      <c r="B10610" s="2" t="s">
        <v>10823</v>
      </c>
      <c r="C10610" s="4">
        <v>622.56129999999996</v>
      </c>
    </row>
    <row r="10611" spans="2:3" x14ac:dyDescent="0.25">
      <c r="B10611" s="2" t="s">
        <v>10824</v>
      </c>
      <c r="C10611" s="4">
        <v>622.43329999999992</v>
      </c>
    </row>
    <row r="10612" spans="2:3" x14ac:dyDescent="0.25">
      <c r="B10612" s="2" t="s">
        <v>10825</v>
      </c>
      <c r="C10612" s="4">
        <v>622.39299999999992</v>
      </c>
    </row>
    <row r="10613" spans="2:3" x14ac:dyDescent="0.25">
      <c r="B10613" s="2" t="s">
        <v>10826</v>
      </c>
      <c r="C10613" s="4">
        <v>621.60490000000004</v>
      </c>
    </row>
    <row r="10614" spans="2:3" x14ac:dyDescent="0.25">
      <c r="B10614" s="2" t="s">
        <v>10827</v>
      </c>
      <c r="C10614" s="4">
        <v>621.28550000000007</v>
      </c>
    </row>
    <row r="10615" spans="2:3" x14ac:dyDescent="0.25">
      <c r="B10615" s="2" t="s">
        <v>10828</v>
      </c>
      <c r="C10615" s="4">
        <v>620.8155999999999</v>
      </c>
    </row>
    <row r="10616" spans="2:3" x14ac:dyDescent="0.25">
      <c r="B10616" s="2" t="s">
        <v>10829</v>
      </c>
      <c r="C10616" s="4">
        <v>620.60910000000001</v>
      </c>
    </row>
    <row r="10617" spans="2:3" x14ac:dyDescent="0.25">
      <c r="B10617" s="2" t="s">
        <v>10830</v>
      </c>
      <c r="C10617" s="4">
        <v>619.92309999999998</v>
      </c>
    </row>
    <row r="10618" spans="2:3" x14ac:dyDescent="0.25">
      <c r="B10618" s="2" t="s">
        <v>10831</v>
      </c>
      <c r="C10618" s="4">
        <v>619.65200000000004</v>
      </c>
    </row>
    <row r="10619" spans="2:3" x14ac:dyDescent="0.25">
      <c r="B10619" s="2" t="s">
        <v>10832</v>
      </c>
      <c r="C10619" s="4">
        <v>619.55130000000008</v>
      </c>
    </row>
    <row r="10620" spans="2:3" x14ac:dyDescent="0.25">
      <c r="B10620" s="2" t="s">
        <v>10833</v>
      </c>
      <c r="C10620" s="4">
        <v>619.4769</v>
      </c>
    </row>
    <row r="10621" spans="2:3" x14ac:dyDescent="0.25">
      <c r="B10621" s="2" t="s">
        <v>10834</v>
      </c>
      <c r="C10621" s="4">
        <v>618.74329999999998</v>
      </c>
    </row>
    <row r="10622" spans="2:3" x14ac:dyDescent="0.25">
      <c r="B10622" s="2" t="s">
        <v>10835</v>
      </c>
      <c r="C10622" s="4">
        <v>618.55489999999998</v>
      </c>
    </row>
    <row r="10623" spans="2:3" x14ac:dyDescent="0.25">
      <c r="B10623" s="2" t="s">
        <v>10836</v>
      </c>
      <c r="C10623" s="4">
        <v>618.54539999999997</v>
      </c>
    </row>
    <row r="10624" spans="2:3" x14ac:dyDescent="0.25">
      <c r="B10624" s="2" t="s">
        <v>10837</v>
      </c>
      <c r="C10624" s="4">
        <v>618.48</v>
      </c>
    </row>
    <row r="10625" spans="2:3" x14ac:dyDescent="0.25">
      <c r="B10625" s="2" t="s">
        <v>10838</v>
      </c>
      <c r="C10625" s="4">
        <v>618.48</v>
      </c>
    </row>
    <row r="10626" spans="2:3" x14ac:dyDescent="0.25">
      <c r="B10626" s="2" t="s">
        <v>10839</v>
      </c>
      <c r="C10626" s="4">
        <v>618.48</v>
      </c>
    </row>
    <row r="10627" spans="2:3" x14ac:dyDescent="0.25">
      <c r="B10627" s="2" t="s">
        <v>10840</v>
      </c>
      <c r="C10627" s="4">
        <v>618.47759999999994</v>
      </c>
    </row>
    <row r="10628" spans="2:3" x14ac:dyDescent="0.25">
      <c r="B10628" s="2" t="s">
        <v>10841</v>
      </c>
      <c r="C10628" s="4">
        <v>618.06190000000004</v>
      </c>
    </row>
    <row r="10629" spans="2:3" x14ac:dyDescent="0.25">
      <c r="B10629" s="2" t="s">
        <v>10842</v>
      </c>
      <c r="C10629" s="4">
        <v>617.85979999999995</v>
      </c>
    </row>
    <row r="10630" spans="2:3" x14ac:dyDescent="0.25">
      <c r="B10630" s="2" t="s">
        <v>10843</v>
      </c>
      <c r="C10630" s="4">
        <v>617.78639999999996</v>
      </c>
    </row>
    <row r="10631" spans="2:3" x14ac:dyDescent="0.25">
      <c r="B10631" s="2" t="s">
        <v>10844</v>
      </c>
      <c r="C10631" s="4">
        <v>617.74599999999998</v>
      </c>
    </row>
    <row r="10632" spans="2:3" x14ac:dyDescent="0.25">
      <c r="B10632" s="2" t="s">
        <v>10845</v>
      </c>
      <c r="C10632" s="4">
        <v>617.52719999999999</v>
      </c>
    </row>
    <row r="10633" spans="2:3" x14ac:dyDescent="0.25">
      <c r="B10633" s="2" t="s">
        <v>10846</v>
      </c>
      <c r="C10633" s="4">
        <v>617.49110000000007</v>
      </c>
    </row>
    <row r="10634" spans="2:3" x14ac:dyDescent="0.25">
      <c r="B10634" s="2" t="s">
        <v>10847</v>
      </c>
      <c r="C10634" s="4">
        <v>617.19579999999996</v>
      </c>
    </row>
    <row r="10635" spans="2:3" x14ac:dyDescent="0.25">
      <c r="B10635" s="2" t="s">
        <v>10848</v>
      </c>
      <c r="C10635" s="4">
        <v>616.97219999999993</v>
      </c>
    </row>
    <row r="10636" spans="2:3" x14ac:dyDescent="0.25">
      <c r="B10636" s="2" t="s">
        <v>10849</v>
      </c>
      <c r="C10636" s="4">
        <v>616.67730000000006</v>
      </c>
    </row>
    <row r="10637" spans="2:3" x14ac:dyDescent="0.25">
      <c r="B10637" s="2" t="s">
        <v>10850</v>
      </c>
      <c r="C10637" s="4">
        <v>616.60199999999998</v>
      </c>
    </row>
    <row r="10638" spans="2:3" x14ac:dyDescent="0.25">
      <c r="B10638" s="2" t="s">
        <v>10851</v>
      </c>
      <c r="C10638" s="4">
        <v>616.5915</v>
      </c>
    </row>
    <row r="10639" spans="2:3" x14ac:dyDescent="0.25">
      <c r="B10639" s="2" t="s">
        <v>10852</v>
      </c>
      <c r="C10639" s="4">
        <v>616.43989999999997</v>
      </c>
    </row>
    <row r="10640" spans="2:3" x14ac:dyDescent="0.25">
      <c r="B10640" s="2" t="s">
        <v>10853</v>
      </c>
      <c r="C10640" s="4">
        <v>616.36429999999996</v>
      </c>
    </row>
    <row r="10641" spans="2:3" x14ac:dyDescent="0.25">
      <c r="B10641" s="2" t="s">
        <v>10854</v>
      </c>
      <c r="C10641" s="4">
        <v>615.67000000000007</v>
      </c>
    </row>
    <row r="10642" spans="2:3" x14ac:dyDescent="0.25">
      <c r="B10642" s="2" t="s">
        <v>10855</v>
      </c>
      <c r="C10642" s="4">
        <v>615.32550000000003</v>
      </c>
    </row>
    <row r="10643" spans="2:3" x14ac:dyDescent="0.25">
      <c r="B10643" s="2" t="s">
        <v>10856</v>
      </c>
      <c r="C10643" s="4">
        <v>615.26029999999992</v>
      </c>
    </row>
    <row r="10644" spans="2:3" x14ac:dyDescent="0.25">
      <c r="B10644" s="2" t="s">
        <v>10857</v>
      </c>
      <c r="C10644" s="4">
        <v>615.15010000000007</v>
      </c>
    </row>
    <row r="10645" spans="2:3" x14ac:dyDescent="0.25">
      <c r="B10645" s="2" t="s">
        <v>10858</v>
      </c>
      <c r="C10645" s="4">
        <v>615.13769999999988</v>
      </c>
    </row>
    <row r="10646" spans="2:3" x14ac:dyDescent="0.25">
      <c r="B10646" s="2" t="s">
        <v>10859</v>
      </c>
      <c r="C10646" s="4">
        <v>615.03869999999995</v>
      </c>
    </row>
    <row r="10647" spans="2:3" x14ac:dyDescent="0.25">
      <c r="B10647" s="2" t="s">
        <v>10860</v>
      </c>
      <c r="C10647" s="4">
        <v>614.81939999999997</v>
      </c>
    </row>
    <row r="10648" spans="2:3" x14ac:dyDescent="0.25">
      <c r="B10648" s="2" t="s">
        <v>10861</v>
      </c>
      <c r="C10648" s="4">
        <v>614.59339999999986</v>
      </c>
    </row>
    <row r="10649" spans="2:3" x14ac:dyDescent="0.25">
      <c r="B10649" s="2" t="s">
        <v>10862</v>
      </c>
      <c r="C10649" s="4">
        <v>613.71230000000003</v>
      </c>
    </row>
    <row r="10650" spans="2:3" x14ac:dyDescent="0.25">
      <c r="B10650" s="2" t="s">
        <v>10863</v>
      </c>
      <c r="C10650" s="4">
        <v>613.66520000000003</v>
      </c>
    </row>
    <row r="10651" spans="2:3" x14ac:dyDescent="0.25">
      <c r="B10651" s="2" t="s">
        <v>10864</v>
      </c>
      <c r="C10651" s="4">
        <v>613.39179999999999</v>
      </c>
    </row>
    <row r="10652" spans="2:3" x14ac:dyDescent="0.25">
      <c r="B10652" s="2" t="s">
        <v>10865</v>
      </c>
      <c r="C10652" s="4">
        <v>613.39179999999999</v>
      </c>
    </row>
    <row r="10653" spans="2:3" x14ac:dyDescent="0.25">
      <c r="B10653" s="2" t="s">
        <v>10866</v>
      </c>
      <c r="C10653" s="4">
        <v>613.39179999999999</v>
      </c>
    </row>
    <row r="10654" spans="2:3" x14ac:dyDescent="0.25">
      <c r="B10654" s="2" t="s">
        <v>10867</v>
      </c>
      <c r="C10654" s="4">
        <v>613.39179999999999</v>
      </c>
    </row>
    <row r="10655" spans="2:3" x14ac:dyDescent="0.25">
      <c r="B10655" s="2" t="s">
        <v>10868</v>
      </c>
      <c r="C10655" s="4">
        <v>613.39179999999999</v>
      </c>
    </row>
    <row r="10656" spans="2:3" x14ac:dyDescent="0.25">
      <c r="B10656" s="2" t="s">
        <v>10869</v>
      </c>
      <c r="C10656" s="4">
        <v>613.39179999999999</v>
      </c>
    </row>
    <row r="10657" spans="2:3" x14ac:dyDescent="0.25">
      <c r="B10657" s="2" t="s">
        <v>10870</v>
      </c>
      <c r="C10657" s="4">
        <v>613.39179999999999</v>
      </c>
    </row>
    <row r="10658" spans="2:3" x14ac:dyDescent="0.25">
      <c r="B10658" s="2" t="s">
        <v>10871</v>
      </c>
      <c r="C10658" s="4">
        <v>613.39179999999999</v>
      </c>
    </row>
    <row r="10659" spans="2:3" x14ac:dyDescent="0.25">
      <c r="B10659" s="2" t="s">
        <v>10872</v>
      </c>
      <c r="C10659" s="4">
        <v>613.39179999999999</v>
      </c>
    </row>
    <row r="10660" spans="2:3" x14ac:dyDescent="0.25">
      <c r="B10660" s="2" t="s">
        <v>10873</v>
      </c>
      <c r="C10660" s="4">
        <v>613.39179999999999</v>
      </c>
    </row>
    <row r="10661" spans="2:3" x14ac:dyDescent="0.25">
      <c r="B10661" s="2" t="s">
        <v>10874</v>
      </c>
      <c r="C10661" s="4">
        <v>613.39179999999999</v>
      </c>
    </row>
    <row r="10662" spans="2:3" x14ac:dyDescent="0.25">
      <c r="B10662" s="2" t="s">
        <v>10875</v>
      </c>
      <c r="C10662" s="4">
        <v>613.39179999999999</v>
      </c>
    </row>
    <row r="10663" spans="2:3" x14ac:dyDescent="0.25">
      <c r="B10663" s="2" t="s">
        <v>10876</v>
      </c>
      <c r="C10663" s="4">
        <v>613.39179999999999</v>
      </c>
    </row>
    <row r="10664" spans="2:3" x14ac:dyDescent="0.25">
      <c r="B10664" s="2" t="s">
        <v>10877</v>
      </c>
      <c r="C10664" s="4">
        <v>613.39179999999999</v>
      </c>
    </row>
    <row r="10665" spans="2:3" x14ac:dyDescent="0.25">
      <c r="B10665" s="2" t="s">
        <v>10878</v>
      </c>
      <c r="C10665" s="4">
        <v>613.39179999999999</v>
      </c>
    </row>
    <row r="10666" spans="2:3" x14ac:dyDescent="0.25">
      <c r="B10666" s="2" t="s">
        <v>10879</v>
      </c>
      <c r="C10666" s="4">
        <v>613.30359999999996</v>
      </c>
    </row>
    <row r="10667" spans="2:3" x14ac:dyDescent="0.25">
      <c r="B10667" s="2" t="s">
        <v>10880</v>
      </c>
      <c r="C10667" s="4">
        <v>613.24689999999998</v>
      </c>
    </row>
    <row r="10668" spans="2:3" x14ac:dyDescent="0.25">
      <c r="B10668" s="2" t="s">
        <v>10881</v>
      </c>
      <c r="C10668" s="4">
        <v>613.22800000000007</v>
      </c>
    </row>
    <row r="10669" spans="2:3" x14ac:dyDescent="0.25">
      <c r="B10669" s="2" t="s">
        <v>10882</v>
      </c>
      <c r="C10669" s="4">
        <v>613.1146</v>
      </c>
    </row>
    <row r="10670" spans="2:3" x14ac:dyDescent="0.25">
      <c r="B10670" s="2" t="s">
        <v>10883</v>
      </c>
      <c r="C10670" s="4">
        <v>612.77960000000007</v>
      </c>
    </row>
    <row r="10671" spans="2:3" x14ac:dyDescent="0.25">
      <c r="B10671" s="2" t="s">
        <v>10884</v>
      </c>
      <c r="C10671" s="4">
        <v>612.67679999999996</v>
      </c>
    </row>
    <row r="10672" spans="2:3" x14ac:dyDescent="0.25">
      <c r="B10672" s="2" t="s">
        <v>10885</v>
      </c>
      <c r="C10672" s="4">
        <v>612.52640000000008</v>
      </c>
    </row>
    <row r="10673" spans="2:3" x14ac:dyDescent="0.25">
      <c r="B10673" s="2" t="s">
        <v>10886</v>
      </c>
      <c r="C10673" s="4">
        <v>612.51070000000004</v>
      </c>
    </row>
    <row r="10674" spans="2:3" x14ac:dyDescent="0.25">
      <c r="B10674" s="2" t="s">
        <v>10887</v>
      </c>
      <c r="C10674" s="4">
        <v>612.4597</v>
      </c>
    </row>
    <row r="10675" spans="2:3" x14ac:dyDescent="0.25">
      <c r="B10675" s="2" t="s">
        <v>10888</v>
      </c>
      <c r="C10675" s="4">
        <v>612.4276000000001</v>
      </c>
    </row>
    <row r="10676" spans="2:3" x14ac:dyDescent="0.25">
      <c r="B10676" s="2" t="s">
        <v>10889</v>
      </c>
      <c r="C10676" s="4">
        <v>612.27900000000011</v>
      </c>
    </row>
    <row r="10677" spans="2:3" x14ac:dyDescent="0.25">
      <c r="B10677" s="2" t="s">
        <v>10890</v>
      </c>
      <c r="C10677" s="4">
        <v>612.2106</v>
      </c>
    </row>
    <row r="10678" spans="2:3" x14ac:dyDescent="0.25">
      <c r="B10678" s="2" t="s">
        <v>10891</v>
      </c>
      <c r="C10678" s="4">
        <v>611.92639999999994</v>
      </c>
    </row>
    <row r="10679" spans="2:3" x14ac:dyDescent="0.25">
      <c r="B10679" s="2" t="s">
        <v>10892</v>
      </c>
      <c r="C10679" s="4">
        <v>611.88969999999995</v>
      </c>
    </row>
    <row r="10680" spans="2:3" x14ac:dyDescent="0.25">
      <c r="B10680" s="2" t="s">
        <v>10893</v>
      </c>
      <c r="C10680" s="4">
        <v>611.8877</v>
      </c>
    </row>
    <row r="10681" spans="2:3" x14ac:dyDescent="0.25">
      <c r="B10681" s="2" t="s">
        <v>10894</v>
      </c>
      <c r="C10681" s="4">
        <v>611.77479999999991</v>
      </c>
    </row>
    <row r="10682" spans="2:3" x14ac:dyDescent="0.25">
      <c r="B10682" s="2" t="s">
        <v>10895</v>
      </c>
      <c r="C10682" s="4">
        <v>611.58090000000004</v>
      </c>
    </row>
    <row r="10683" spans="2:3" x14ac:dyDescent="0.25">
      <c r="B10683" s="2" t="s">
        <v>10896</v>
      </c>
      <c r="C10683" s="4">
        <v>611.51929999999993</v>
      </c>
    </row>
    <row r="10684" spans="2:3" x14ac:dyDescent="0.25">
      <c r="B10684" s="2" t="s">
        <v>10897</v>
      </c>
      <c r="C10684" s="4">
        <v>611.39449999999999</v>
      </c>
    </row>
    <row r="10685" spans="2:3" x14ac:dyDescent="0.25">
      <c r="B10685" s="2" t="s">
        <v>10898</v>
      </c>
      <c r="C10685" s="4">
        <v>611.38200000000006</v>
      </c>
    </row>
    <row r="10686" spans="2:3" x14ac:dyDescent="0.25">
      <c r="B10686" s="2" t="s">
        <v>10899</v>
      </c>
      <c r="C10686" s="4">
        <v>611.29960000000005</v>
      </c>
    </row>
    <row r="10687" spans="2:3" x14ac:dyDescent="0.25">
      <c r="B10687" s="2" t="s">
        <v>10900</v>
      </c>
      <c r="C10687" s="4">
        <v>611.05590000000007</v>
      </c>
    </row>
    <row r="10688" spans="2:3" x14ac:dyDescent="0.25">
      <c r="B10688" s="2" t="s">
        <v>10901</v>
      </c>
      <c r="C10688" s="4">
        <v>611.04919999999993</v>
      </c>
    </row>
    <row r="10689" spans="2:3" x14ac:dyDescent="0.25">
      <c r="B10689" s="2" t="s">
        <v>10902</v>
      </c>
      <c r="C10689" s="4">
        <v>610.94149999999991</v>
      </c>
    </row>
    <row r="10690" spans="2:3" x14ac:dyDescent="0.25">
      <c r="B10690" s="2" t="s">
        <v>10903</v>
      </c>
      <c r="C10690" s="4">
        <v>610.92489999999998</v>
      </c>
    </row>
    <row r="10691" spans="2:3" x14ac:dyDescent="0.25">
      <c r="B10691" s="2" t="s">
        <v>10904</v>
      </c>
      <c r="C10691" s="4">
        <v>610.92489999999998</v>
      </c>
    </row>
    <row r="10692" spans="2:3" x14ac:dyDescent="0.25">
      <c r="B10692" s="2" t="s">
        <v>10905</v>
      </c>
      <c r="C10692" s="4">
        <v>610.77520000000004</v>
      </c>
    </row>
    <row r="10693" spans="2:3" x14ac:dyDescent="0.25">
      <c r="B10693" s="2" t="s">
        <v>10906</v>
      </c>
      <c r="C10693" s="4">
        <v>610.49310000000003</v>
      </c>
    </row>
    <row r="10694" spans="2:3" x14ac:dyDescent="0.25">
      <c r="B10694" s="2" t="s">
        <v>10907</v>
      </c>
      <c r="C10694" s="4">
        <v>610.19489999999996</v>
      </c>
    </row>
    <row r="10695" spans="2:3" x14ac:dyDescent="0.25">
      <c r="B10695" s="2" t="s">
        <v>10908</v>
      </c>
      <c r="C10695" s="4">
        <v>610.1925</v>
      </c>
    </row>
    <row r="10696" spans="2:3" x14ac:dyDescent="0.25">
      <c r="B10696" s="2" t="s">
        <v>10909</v>
      </c>
      <c r="C10696" s="4">
        <v>610.04230000000007</v>
      </c>
    </row>
    <row r="10697" spans="2:3" x14ac:dyDescent="0.25">
      <c r="B10697" s="2" t="s">
        <v>10910</v>
      </c>
      <c r="C10697" s="4">
        <v>609.99720000000002</v>
      </c>
    </row>
    <row r="10698" spans="2:3" x14ac:dyDescent="0.25">
      <c r="B10698" s="2" t="s">
        <v>10911</v>
      </c>
      <c r="C10698" s="4">
        <v>609.73760000000004</v>
      </c>
    </row>
    <row r="10699" spans="2:3" x14ac:dyDescent="0.25">
      <c r="B10699" s="2" t="s">
        <v>10912</v>
      </c>
      <c r="C10699" s="4">
        <v>609.50469999999996</v>
      </c>
    </row>
    <row r="10700" spans="2:3" x14ac:dyDescent="0.25">
      <c r="B10700" s="2" t="s">
        <v>10913</v>
      </c>
      <c r="C10700" s="4">
        <v>608.97199999999998</v>
      </c>
    </row>
    <row r="10701" spans="2:3" x14ac:dyDescent="0.25">
      <c r="B10701" s="2" t="s">
        <v>10914</v>
      </c>
      <c r="C10701" s="4">
        <v>608.95309999999995</v>
      </c>
    </row>
    <row r="10702" spans="2:3" x14ac:dyDescent="0.25">
      <c r="B10702" s="2" t="s">
        <v>10915</v>
      </c>
      <c r="C10702" s="4">
        <v>608.80330000000004</v>
      </c>
    </row>
    <row r="10703" spans="2:3" x14ac:dyDescent="0.25">
      <c r="B10703" s="2" t="s">
        <v>10916</v>
      </c>
      <c r="C10703" s="4">
        <v>608.471</v>
      </c>
    </row>
    <row r="10704" spans="2:3" x14ac:dyDescent="0.25">
      <c r="B10704" s="2" t="s">
        <v>10917</v>
      </c>
      <c r="C10704" s="4">
        <v>608.40719999999999</v>
      </c>
    </row>
    <row r="10705" spans="2:3" x14ac:dyDescent="0.25">
      <c r="B10705" s="2" t="s">
        <v>10918</v>
      </c>
      <c r="C10705" s="4">
        <v>608.24520000000007</v>
      </c>
    </row>
    <row r="10706" spans="2:3" x14ac:dyDescent="0.25">
      <c r="B10706" s="2" t="s">
        <v>10919</v>
      </c>
      <c r="C10706" s="4">
        <v>608.20740000000001</v>
      </c>
    </row>
    <row r="10707" spans="2:3" x14ac:dyDescent="0.25">
      <c r="B10707" s="2" t="s">
        <v>10920</v>
      </c>
      <c r="C10707" s="4">
        <v>607.34370000000001</v>
      </c>
    </row>
    <row r="10708" spans="2:3" x14ac:dyDescent="0.25">
      <c r="B10708" s="2" t="s">
        <v>10921</v>
      </c>
      <c r="C10708" s="4">
        <v>607.20139999999992</v>
      </c>
    </row>
    <row r="10709" spans="2:3" x14ac:dyDescent="0.25">
      <c r="B10709" s="2" t="s">
        <v>10922</v>
      </c>
      <c r="C10709" s="4">
        <v>607.15510000000006</v>
      </c>
    </row>
    <row r="10710" spans="2:3" x14ac:dyDescent="0.25">
      <c r="B10710" s="2" t="s">
        <v>10923</v>
      </c>
      <c r="C10710" s="4">
        <v>607.06880000000001</v>
      </c>
    </row>
    <row r="10711" spans="2:3" x14ac:dyDescent="0.25">
      <c r="B10711" s="2" t="s">
        <v>10924</v>
      </c>
      <c r="C10711" s="4">
        <v>607.04989999999998</v>
      </c>
    </row>
    <row r="10712" spans="2:3" x14ac:dyDescent="0.25">
      <c r="B10712" s="2" t="s">
        <v>10925</v>
      </c>
      <c r="C10712" s="4">
        <v>607.00580000000002</v>
      </c>
    </row>
    <row r="10713" spans="2:3" x14ac:dyDescent="0.25">
      <c r="B10713" s="2" t="s">
        <v>10926</v>
      </c>
      <c r="C10713" s="4">
        <v>606.93100000000004</v>
      </c>
    </row>
    <row r="10714" spans="2:3" x14ac:dyDescent="0.25">
      <c r="B10714" s="2" t="s">
        <v>10927</v>
      </c>
      <c r="C10714" s="4">
        <v>606.83199999999999</v>
      </c>
    </row>
    <row r="10715" spans="2:3" x14ac:dyDescent="0.25">
      <c r="B10715" s="2" t="s">
        <v>10928</v>
      </c>
      <c r="C10715" s="4">
        <v>606.47829999999999</v>
      </c>
    </row>
    <row r="10716" spans="2:3" x14ac:dyDescent="0.25">
      <c r="B10716" s="2" t="s">
        <v>10929</v>
      </c>
      <c r="C10716" s="4">
        <v>606.39240000000007</v>
      </c>
    </row>
    <row r="10717" spans="2:3" x14ac:dyDescent="0.25">
      <c r="B10717" s="2" t="s">
        <v>10930</v>
      </c>
      <c r="C10717" s="4">
        <v>606.39240000000007</v>
      </c>
    </row>
    <row r="10718" spans="2:3" x14ac:dyDescent="0.25">
      <c r="B10718" s="2" t="s">
        <v>10931</v>
      </c>
      <c r="C10718" s="4">
        <v>606.38550000000009</v>
      </c>
    </row>
    <row r="10719" spans="2:3" x14ac:dyDescent="0.25">
      <c r="B10719" s="2" t="s">
        <v>10932</v>
      </c>
      <c r="C10719" s="4">
        <v>606.34280000000001</v>
      </c>
    </row>
    <row r="10720" spans="2:3" x14ac:dyDescent="0.25">
      <c r="B10720" s="2" t="s">
        <v>10933</v>
      </c>
      <c r="C10720" s="4">
        <v>606.27440000000001</v>
      </c>
    </row>
    <row r="10721" spans="2:3" x14ac:dyDescent="0.25">
      <c r="B10721" s="2" t="s">
        <v>10934</v>
      </c>
      <c r="C10721" s="4">
        <v>606.0231</v>
      </c>
    </row>
    <row r="10722" spans="2:3" x14ac:dyDescent="0.25">
      <c r="B10722" s="2" t="s">
        <v>10935</v>
      </c>
      <c r="C10722" s="4">
        <v>605.98300000000006</v>
      </c>
    </row>
    <row r="10723" spans="2:3" x14ac:dyDescent="0.25">
      <c r="B10723" s="2" t="s">
        <v>10936</v>
      </c>
      <c r="C10723" s="4">
        <v>605.90430000000003</v>
      </c>
    </row>
    <row r="10724" spans="2:3" x14ac:dyDescent="0.25">
      <c r="B10724" s="2" t="s">
        <v>10937</v>
      </c>
      <c r="C10724" s="4">
        <v>605.81719999999996</v>
      </c>
    </row>
    <row r="10725" spans="2:3" x14ac:dyDescent="0.25">
      <c r="B10725" s="2" t="s">
        <v>10938</v>
      </c>
      <c r="C10725" s="4">
        <v>605.66679999999997</v>
      </c>
    </row>
    <row r="10726" spans="2:3" x14ac:dyDescent="0.25">
      <c r="B10726" s="2" t="s">
        <v>10939</v>
      </c>
      <c r="C10726" s="4">
        <v>605.5018</v>
      </c>
    </row>
    <row r="10727" spans="2:3" x14ac:dyDescent="0.25">
      <c r="B10727" s="2" t="s">
        <v>10940</v>
      </c>
      <c r="C10727" s="4">
        <v>605.42420000000004</v>
      </c>
    </row>
    <row r="10728" spans="2:3" x14ac:dyDescent="0.25">
      <c r="B10728" s="2" t="s">
        <v>10941</v>
      </c>
      <c r="C10728" s="4">
        <v>604.92340000000002</v>
      </c>
    </row>
    <row r="10729" spans="2:3" x14ac:dyDescent="0.25">
      <c r="B10729" s="2" t="s">
        <v>10942</v>
      </c>
      <c r="C10729" s="4">
        <v>604.90769999999986</v>
      </c>
    </row>
    <row r="10730" spans="2:3" x14ac:dyDescent="0.25">
      <c r="B10730" s="2" t="s">
        <v>10943</v>
      </c>
      <c r="C10730" s="4">
        <v>604.51480000000004</v>
      </c>
    </row>
    <row r="10731" spans="2:3" x14ac:dyDescent="0.25">
      <c r="B10731" s="2" t="s">
        <v>10944</v>
      </c>
      <c r="C10731" s="4">
        <v>604.36320000000001</v>
      </c>
    </row>
    <row r="10732" spans="2:3" x14ac:dyDescent="0.25">
      <c r="B10732" s="2" t="s">
        <v>10945</v>
      </c>
      <c r="C10732" s="4">
        <v>604.15689999999995</v>
      </c>
    </row>
    <row r="10733" spans="2:3" x14ac:dyDescent="0.25">
      <c r="B10733" s="2" t="s">
        <v>10946</v>
      </c>
      <c r="C10733" s="4">
        <v>604.01870000000008</v>
      </c>
    </row>
    <row r="10734" spans="2:3" x14ac:dyDescent="0.25">
      <c r="B10734" s="2" t="s">
        <v>10947</v>
      </c>
      <c r="C10734" s="4">
        <v>603.85059999999999</v>
      </c>
    </row>
    <row r="10735" spans="2:3" x14ac:dyDescent="0.25">
      <c r="B10735" s="2" t="s">
        <v>10948</v>
      </c>
      <c r="C10735" s="4">
        <v>603.81910000000005</v>
      </c>
    </row>
    <row r="10736" spans="2:3" x14ac:dyDescent="0.25">
      <c r="B10736" s="2" t="s">
        <v>10949</v>
      </c>
      <c r="C10736" s="4">
        <v>603.81889999999999</v>
      </c>
    </row>
    <row r="10737" spans="2:3" x14ac:dyDescent="0.25">
      <c r="B10737" s="2" t="s">
        <v>10950</v>
      </c>
      <c r="C10737" s="4">
        <v>603.74549999999999</v>
      </c>
    </row>
    <row r="10738" spans="2:3" x14ac:dyDescent="0.25">
      <c r="B10738" s="2" t="s">
        <v>10951</v>
      </c>
      <c r="C10738" s="4">
        <v>602.99239999999998</v>
      </c>
    </row>
    <row r="10739" spans="2:3" x14ac:dyDescent="0.25">
      <c r="B10739" s="2" t="s">
        <v>10952</v>
      </c>
      <c r="C10739" s="4">
        <v>602.97129999999993</v>
      </c>
    </row>
    <row r="10740" spans="2:3" x14ac:dyDescent="0.25">
      <c r="B10740" s="2" t="s">
        <v>10953</v>
      </c>
      <c r="C10740" s="4">
        <v>602.79430000000002</v>
      </c>
    </row>
    <row r="10741" spans="2:3" x14ac:dyDescent="0.25">
      <c r="B10741" s="2" t="s">
        <v>10954</v>
      </c>
      <c r="C10741" s="4">
        <v>602.79160000000002</v>
      </c>
    </row>
    <row r="10742" spans="2:3" x14ac:dyDescent="0.25">
      <c r="B10742" s="2" t="s">
        <v>10955</v>
      </c>
      <c r="C10742" s="4">
        <v>602.66129999999998</v>
      </c>
    </row>
    <row r="10743" spans="2:3" x14ac:dyDescent="0.25">
      <c r="B10743" s="2" t="s">
        <v>10956</v>
      </c>
      <c r="C10743" s="4">
        <v>602.5797</v>
      </c>
    </row>
    <row r="10744" spans="2:3" x14ac:dyDescent="0.25">
      <c r="B10744" s="2" t="s">
        <v>10957</v>
      </c>
      <c r="C10744" s="4">
        <v>602.33989999999994</v>
      </c>
    </row>
    <row r="10745" spans="2:3" x14ac:dyDescent="0.25">
      <c r="B10745" s="2" t="s">
        <v>10958</v>
      </c>
      <c r="C10745" s="4">
        <v>602.02379999999994</v>
      </c>
    </row>
    <row r="10746" spans="2:3" x14ac:dyDescent="0.25">
      <c r="B10746" s="2" t="s">
        <v>10959</v>
      </c>
      <c r="C10746" s="4">
        <v>601.79309999999998</v>
      </c>
    </row>
    <row r="10747" spans="2:3" x14ac:dyDescent="0.25">
      <c r="B10747" s="2" t="s">
        <v>10960</v>
      </c>
      <c r="C10747" s="4">
        <v>601.61930000000007</v>
      </c>
    </row>
    <row r="10748" spans="2:3" x14ac:dyDescent="0.25">
      <c r="B10748" s="2" t="s">
        <v>10961</v>
      </c>
      <c r="C10748" s="4">
        <v>601.52250000000004</v>
      </c>
    </row>
    <row r="10749" spans="2:3" x14ac:dyDescent="0.25">
      <c r="B10749" s="2" t="s">
        <v>10962</v>
      </c>
      <c r="C10749" s="4">
        <v>601.50249999999994</v>
      </c>
    </row>
    <row r="10750" spans="2:3" x14ac:dyDescent="0.25">
      <c r="B10750" s="2" t="s">
        <v>10963</v>
      </c>
      <c r="C10750" s="4">
        <v>601.03600000000006</v>
      </c>
    </row>
    <row r="10751" spans="2:3" x14ac:dyDescent="0.25">
      <c r="B10751" s="2" t="s">
        <v>10964</v>
      </c>
      <c r="C10751" s="4">
        <v>600.99340000000007</v>
      </c>
    </row>
    <row r="10752" spans="2:3" x14ac:dyDescent="0.25">
      <c r="B10752" s="2" t="s">
        <v>10965</v>
      </c>
      <c r="C10752" s="4">
        <v>600.86309999999992</v>
      </c>
    </row>
    <row r="10753" spans="2:3" x14ac:dyDescent="0.25">
      <c r="B10753" s="2" t="s">
        <v>10966</v>
      </c>
      <c r="C10753" s="4">
        <v>600.82140000000004</v>
      </c>
    </row>
    <row r="10754" spans="2:3" x14ac:dyDescent="0.25">
      <c r="B10754" s="2" t="s">
        <v>10967</v>
      </c>
      <c r="C10754" s="4">
        <v>600.74580000000003</v>
      </c>
    </row>
    <row r="10755" spans="2:3" x14ac:dyDescent="0.25">
      <c r="B10755" s="2" t="s">
        <v>10968</v>
      </c>
      <c r="C10755" s="4">
        <v>600.70850000000007</v>
      </c>
    </row>
    <row r="10756" spans="2:3" x14ac:dyDescent="0.25">
      <c r="B10756" s="2" t="s">
        <v>10969</v>
      </c>
      <c r="C10756" s="4">
        <v>600.68409999999994</v>
      </c>
    </row>
    <row r="10757" spans="2:3" x14ac:dyDescent="0.25">
      <c r="B10757" s="2" t="s">
        <v>10970</v>
      </c>
      <c r="C10757" s="4">
        <v>600.68280000000004</v>
      </c>
    </row>
    <row r="10758" spans="2:3" x14ac:dyDescent="0.25">
      <c r="B10758" s="2" t="s">
        <v>10971</v>
      </c>
      <c r="C10758" s="4">
        <v>600.67650000000003</v>
      </c>
    </row>
    <row r="10759" spans="2:3" x14ac:dyDescent="0.25">
      <c r="B10759" s="2" t="s">
        <v>10972</v>
      </c>
      <c r="C10759" s="4">
        <v>600.60509999999988</v>
      </c>
    </row>
    <row r="10760" spans="2:3" x14ac:dyDescent="0.25">
      <c r="B10760" s="2" t="s">
        <v>10973</v>
      </c>
      <c r="C10760" s="4">
        <v>600.10090000000002</v>
      </c>
    </row>
    <row r="10761" spans="2:3" x14ac:dyDescent="0.25">
      <c r="B10761" s="2" t="s">
        <v>10974</v>
      </c>
      <c r="C10761" s="4">
        <v>600.08199999999988</v>
      </c>
    </row>
    <row r="10762" spans="2:3" x14ac:dyDescent="0.25">
      <c r="B10762" s="2" t="s">
        <v>10975</v>
      </c>
      <c r="C10762" s="4">
        <v>599.76310000000001</v>
      </c>
    </row>
    <row r="10763" spans="2:3" x14ac:dyDescent="0.25">
      <c r="B10763" s="2" t="s">
        <v>10976</v>
      </c>
      <c r="C10763" s="4">
        <v>598.52589999999998</v>
      </c>
    </row>
    <row r="10764" spans="2:3" x14ac:dyDescent="0.25">
      <c r="B10764" s="2" t="s">
        <v>10977</v>
      </c>
      <c r="C10764" s="4">
        <v>598.52589999999998</v>
      </c>
    </row>
    <row r="10765" spans="2:3" x14ac:dyDescent="0.25">
      <c r="B10765" s="2" t="s">
        <v>10978</v>
      </c>
      <c r="C10765" s="4">
        <v>598.4351999999999</v>
      </c>
    </row>
    <row r="10766" spans="2:3" x14ac:dyDescent="0.25">
      <c r="B10766" s="2" t="s">
        <v>10979</v>
      </c>
      <c r="C10766" s="4">
        <v>598.14730000000009</v>
      </c>
    </row>
    <row r="10767" spans="2:3" x14ac:dyDescent="0.25">
      <c r="B10767" s="2" t="s">
        <v>10980</v>
      </c>
      <c r="C10767" s="4">
        <v>598.05450000000008</v>
      </c>
    </row>
    <row r="10768" spans="2:3" x14ac:dyDescent="0.25">
      <c r="B10768" s="2" t="s">
        <v>10981</v>
      </c>
      <c r="C10768" s="4">
        <v>597.86709999999994</v>
      </c>
    </row>
    <row r="10769" spans="2:3" x14ac:dyDescent="0.25">
      <c r="B10769" s="2" t="s">
        <v>10982</v>
      </c>
      <c r="C10769" s="4">
        <v>597.84059999999999</v>
      </c>
    </row>
    <row r="10770" spans="2:3" x14ac:dyDescent="0.25">
      <c r="B10770" s="2" t="s">
        <v>10983</v>
      </c>
      <c r="C10770" s="4">
        <v>597.49310000000003</v>
      </c>
    </row>
    <row r="10771" spans="2:3" x14ac:dyDescent="0.25">
      <c r="B10771" s="2" t="s">
        <v>10984</v>
      </c>
      <c r="C10771" s="4">
        <v>596.5338999999999</v>
      </c>
    </row>
    <row r="10772" spans="2:3" x14ac:dyDescent="0.25">
      <c r="B10772" s="2" t="s">
        <v>10985</v>
      </c>
      <c r="C10772" s="4">
        <v>596.35119999999995</v>
      </c>
    </row>
    <row r="10773" spans="2:3" x14ac:dyDescent="0.25">
      <c r="B10773" s="2" t="s">
        <v>10986</v>
      </c>
      <c r="C10773" s="4">
        <v>596.0258</v>
      </c>
    </row>
    <row r="10774" spans="2:3" x14ac:dyDescent="0.25">
      <c r="B10774" s="2" t="s">
        <v>10987</v>
      </c>
      <c r="C10774" s="4">
        <v>595.68740000000003</v>
      </c>
    </row>
    <row r="10775" spans="2:3" x14ac:dyDescent="0.25">
      <c r="B10775" s="2" t="s">
        <v>10988</v>
      </c>
      <c r="C10775" s="4">
        <v>595.66159999999991</v>
      </c>
    </row>
    <row r="10776" spans="2:3" x14ac:dyDescent="0.25">
      <c r="B10776" s="2" t="s">
        <v>10989</v>
      </c>
      <c r="C10776" s="4">
        <v>595.64960000000008</v>
      </c>
    </row>
    <row r="10777" spans="2:3" x14ac:dyDescent="0.25">
      <c r="B10777" s="2" t="s">
        <v>10990</v>
      </c>
      <c r="C10777" s="4">
        <v>595.52839999999992</v>
      </c>
    </row>
    <row r="10778" spans="2:3" x14ac:dyDescent="0.25">
      <c r="B10778" s="2" t="s">
        <v>10991</v>
      </c>
      <c r="C10778" s="4">
        <v>595.48739999999998</v>
      </c>
    </row>
    <row r="10779" spans="2:3" x14ac:dyDescent="0.25">
      <c r="B10779" s="2" t="s">
        <v>10992</v>
      </c>
      <c r="C10779" s="4">
        <v>595.44409999999993</v>
      </c>
    </row>
    <row r="10780" spans="2:3" x14ac:dyDescent="0.25">
      <c r="B10780" s="2" t="s">
        <v>10993</v>
      </c>
      <c r="C10780" s="4">
        <v>595.4248</v>
      </c>
    </row>
    <row r="10781" spans="2:3" x14ac:dyDescent="0.25">
      <c r="B10781" s="2" t="s">
        <v>10994</v>
      </c>
      <c r="C10781" s="4">
        <v>595.22429999999997</v>
      </c>
    </row>
    <row r="10782" spans="2:3" x14ac:dyDescent="0.25">
      <c r="B10782" s="2" t="s">
        <v>10995</v>
      </c>
      <c r="C10782" s="4">
        <v>595.04380000000003</v>
      </c>
    </row>
    <row r="10783" spans="2:3" x14ac:dyDescent="0.25">
      <c r="B10783" s="2" t="s">
        <v>10996</v>
      </c>
      <c r="C10783" s="4">
        <v>594.94000000000005</v>
      </c>
    </row>
    <row r="10784" spans="2:3" x14ac:dyDescent="0.25">
      <c r="B10784" s="2" t="s">
        <v>10997</v>
      </c>
      <c r="C10784" s="4">
        <v>594.75060000000008</v>
      </c>
    </row>
    <row r="10785" spans="2:3" x14ac:dyDescent="0.25">
      <c r="B10785" s="2" t="s">
        <v>10998</v>
      </c>
      <c r="C10785" s="4">
        <v>594.51099999999997</v>
      </c>
    </row>
    <row r="10786" spans="2:3" x14ac:dyDescent="0.25">
      <c r="B10786" s="2" t="s">
        <v>10999</v>
      </c>
      <c r="C10786" s="4">
        <v>594.42870000000005</v>
      </c>
    </row>
    <row r="10787" spans="2:3" x14ac:dyDescent="0.25">
      <c r="B10787" s="2" t="s">
        <v>11000</v>
      </c>
      <c r="C10787" s="4">
        <v>594.27479999999991</v>
      </c>
    </row>
    <row r="10788" spans="2:3" x14ac:dyDescent="0.25">
      <c r="B10788" s="2" t="s">
        <v>11001</v>
      </c>
      <c r="C10788" s="4">
        <v>594.2482</v>
      </c>
    </row>
    <row r="10789" spans="2:3" x14ac:dyDescent="0.25">
      <c r="B10789" s="2" t="s">
        <v>11002</v>
      </c>
      <c r="C10789" s="4">
        <v>594.0637999999999</v>
      </c>
    </row>
    <row r="10790" spans="2:3" x14ac:dyDescent="0.25">
      <c r="B10790" s="2" t="s">
        <v>11003</v>
      </c>
      <c r="C10790" s="4">
        <v>594.03420000000006</v>
      </c>
    </row>
    <row r="10791" spans="2:3" x14ac:dyDescent="0.25">
      <c r="B10791" s="2" t="s">
        <v>11004</v>
      </c>
      <c r="C10791" s="4">
        <v>593.95540000000005</v>
      </c>
    </row>
    <row r="10792" spans="2:3" x14ac:dyDescent="0.25">
      <c r="B10792" s="2" t="s">
        <v>11005</v>
      </c>
      <c r="C10792" s="4">
        <v>593.91650000000004</v>
      </c>
    </row>
    <row r="10793" spans="2:3" x14ac:dyDescent="0.25">
      <c r="B10793" s="2" t="s">
        <v>11006</v>
      </c>
      <c r="C10793" s="4">
        <v>593.81569999999999</v>
      </c>
    </row>
    <row r="10794" spans="2:3" x14ac:dyDescent="0.25">
      <c r="B10794" s="2" t="s">
        <v>11007</v>
      </c>
      <c r="C10794" s="4">
        <v>593.54740000000004</v>
      </c>
    </row>
    <row r="10795" spans="2:3" x14ac:dyDescent="0.25">
      <c r="B10795" s="2" t="s">
        <v>11008</v>
      </c>
      <c r="C10795" s="4">
        <v>592.98889999999994</v>
      </c>
    </row>
    <row r="10796" spans="2:3" x14ac:dyDescent="0.25">
      <c r="B10796" s="2" t="s">
        <v>1229</v>
      </c>
      <c r="C10796" s="4">
        <v>592.56679999999994</v>
      </c>
    </row>
    <row r="10797" spans="2:3" x14ac:dyDescent="0.25">
      <c r="B10797" s="2" t="s">
        <v>11009</v>
      </c>
      <c r="C10797" s="4">
        <v>592.56679999999994</v>
      </c>
    </row>
    <row r="10798" spans="2:3" x14ac:dyDescent="0.25">
      <c r="B10798" s="2" t="s">
        <v>11010</v>
      </c>
      <c r="C10798" s="4">
        <v>592.51490000000001</v>
      </c>
    </row>
    <row r="10799" spans="2:3" x14ac:dyDescent="0.25">
      <c r="B10799" s="2" t="s">
        <v>11011</v>
      </c>
      <c r="C10799" s="4">
        <v>592.41840000000002</v>
      </c>
    </row>
    <row r="10800" spans="2:3" x14ac:dyDescent="0.25">
      <c r="B10800" s="2" t="s">
        <v>11012</v>
      </c>
      <c r="C10800" s="4">
        <v>591.76229999999998</v>
      </c>
    </row>
    <row r="10801" spans="2:3" x14ac:dyDescent="0.25">
      <c r="B10801" s="2" t="s">
        <v>11013</v>
      </c>
      <c r="C10801" s="4">
        <v>591.48180000000002</v>
      </c>
    </row>
    <row r="10802" spans="2:3" x14ac:dyDescent="0.25">
      <c r="B10802" s="2" t="s">
        <v>11014</v>
      </c>
      <c r="C10802" s="4">
        <v>591.32429999999999</v>
      </c>
    </row>
    <row r="10803" spans="2:3" x14ac:dyDescent="0.25">
      <c r="B10803" s="2" t="s">
        <v>11015</v>
      </c>
      <c r="C10803" s="4">
        <v>591.28650000000005</v>
      </c>
    </row>
    <row r="10804" spans="2:3" x14ac:dyDescent="0.25">
      <c r="B10804" s="2" t="s">
        <v>11016</v>
      </c>
      <c r="C10804" s="4">
        <v>591.27390000000003</v>
      </c>
    </row>
    <row r="10805" spans="2:3" x14ac:dyDescent="0.25">
      <c r="B10805" s="2" t="s">
        <v>11017</v>
      </c>
      <c r="C10805" s="4">
        <v>591.26129999999989</v>
      </c>
    </row>
    <row r="10806" spans="2:3" x14ac:dyDescent="0.25">
      <c r="B10806" s="2" t="s">
        <v>11018</v>
      </c>
      <c r="C10806" s="4">
        <v>591.21719999999993</v>
      </c>
    </row>
    <row r="10807" spans="2:3" x14ac:dyDescent="0.25">
      <c r="B10807" s="2" t="s">
        <v>11019</v>
      </c>
      <c r="C10807" s="4">
        <v>591.21190000000001</v>
      </c>
    </row>
    <row r="10808" spans="2:3" x14ac:dyDescent="0.25">
      <c r="B10808" s="2" t="s">
        <v>11020</v>
      </c>
      <c r="C10808" s="4">
        <v>591.21090000000004</v>
      </c>
    </row>
    <row r="10809" spans="2:3" x14ac:dyDescent="0.25">
      <c r="B10809" s="2" t="s">
        <v>11021</v>
      </c>
      <c r="C10809" s="4">
        <v>591.01779999999997</v>
      </c>
    </row>
    <row r="10810" spans="2:3" x14ac:dyDescent="0.25">
      <c r="B10810" s="2" t="s">
        <v>11022</v>
      </c>
      <c r="C10810" s="4">
        <v>590.56859999999995</v>
      </c>
    </row>
    <row r="10811" spans="2:3" x14ac:dyDescent="0.25">
      <c r="B10811" s="2" t="s">
        <v>11023</v>
      </c>
      <c r="C10811" s="4">
        <v>590.2971</v>
      </c>
    </row>
    <row r="10812" spans="2:3" x14ac:dyDescent="0.25">
      <c r="B10812" s="2" t="s">
        <v>11024</v>
      </c>
      <c r="C10812" s="4">
        <v>590.1164</v>
      </c>
    </row>
    <row r="10813" spans="2:3" x14ac:dyDescent="0.25">
      <c r="B10813" s="2" t="s">
        <v>11025</v>
      </c>
      <c r="C10813" s="4">
        <v>590.0471</v>
      </c>
    </row>
    <row r="10814" spans="2:3" x14ac:dyDescent="0.25">
      <c r="B10814" s="2" t="s">
        <v>11026</v>
      </c>
      <c r="C10814" s="4">
        <v>589.98599999999999</v>
      </c>
    </row>
    <row r="10815" spans="2:3" x14ac:dyDescent="0.25">
      <c r="B10815" s="2" t="s">
        <v>11027</v>
      </c>
      <c r="C10815" s="4">
        <v>589.47469999999998</v>
      </c>
    </row>
    <row r="10816" spans="2:3" x14ac:dyDescent="0.25">
      <c r="B10816" s="2" t="s">
        <v>11028</v>
      </c>
      <c r="C10816" s="4">
        <v>589.35449999999992</v>
      </c>
    </row>
    <row r="10817" spans="2:3" x14ac:dyDescent="0.25">
      <c r="B10817" s="2" t="s">
        <v>11029</v>
      </c>
      <c r="C10817" s="4">
        <v>589.13959999999997</v>
      </c>
    </row>
    <row r="10818" spans="2:3" x14ac:dyDescent="0.25">
      <c r="B10818" s="2" t="s">
        <v>11030</v>
      </c>
      <c r="C10818" s="4">
        <v>589.10180000000003</v>
      </c>
    </row>
    <row r="10819" spans="2:3" x14ac:dyDescent="0.25">
      <c r="B10819" s="2" t="s">
        <v>11031</v>
      </c>
      <c r="C10819" s="4">
        <v>589.02120000000002</v>
      </c>
    </row>
    <row r="10820" spans="2:3" x14ac:dyDescent="0.25">
      <c r="B10820" s="2" t="s">
        <v>11032</v>
      </c>
      <c r="C10820" s="4">
        <v>589.02120000000002</v>
      </c>
    </row>
    <row r="10821" spans="2:3" x14ac:dyDescent="0.25">
      <c r="B10821" s="2" t="s">
        <v>11033</v>
      </c>
      <c r="C10821" s="4">
        <v>589.02120000000002</v>
      </c>
    </row>
    <row r="10822" spans="2:3" x14ac:dyDescent="0.25">
      <c r="B10822" s="2" t="s">
        <v>11034</v>
      </c>
      <c r="C10822" s="4">
        <v>589.02120000000002</v>
      </c>
    </row>
    <row r="10823" spans="2:3" x14ac:dyDescent="0.25">
      <c r="B10823" s="2" t="s">
        <v>11035</v>
      </c>
      <c r="C10823" s="4">
        <v>589.02120000000002</v>
      </c>
    </row>
    <row r="10824" spans="2:3" x14ac:dyDescent="0.25">
      <c r="B10824" s="2" t="s">
        <v>11036</v>
      </c>
      <c r="C10824" s="4">
        <v>589.02120000000002</v>
      </c>
    </row>
    <row r="10825" spans="2:3" x14ac:dyDescent="0.25">
      <c r="B10825" s="2" t="s">
        <v>11037</v>
      </c>
      <c r="C10825" s="4">
        <v>589.02120000000002</v>
      </c>
    </row>
    <row r="10826" spans="2:3" x14ac:dyDescent="0.25">
      <c r="B10826" s="2" t="s">
        <v>11038</v>
      </c>
      <c r="C10826" s="4">
        <v>588.8266000000001</v>
      </c>
    </row>
    <row r="10827" spans="2:3" x14ac:dyDescent="0.25">
      <c r="B10827" s="2" t="s">
        <v>11039</v>
      </c>
      <c r="C10827" s="4">
        <v>588.3895</v>
      </c>
    </row>
    <row r="10828" spans="2:3" x14ac:dyDescent="0.25">
      <c r="B10828" s="2" t="s">
        <v>11040</v>
      </c>
      <c r="C10828" s="4">
        <v>588.19479999999999</v>
      </c>
    </row>
    <row r="10829" spans="2:3" x14ac:dyDescent="0.25">
      <c r="B10829" s="2" t="s">
        <v>11041</v>
      </c>
      <c r="C10829" s="4">
        <v>588.18739999999991</v>
      </c>
    </row>
    <row r="10830" spans="2:3" x14ac:dyDescent="0.25">
      <c r="B10830" s="2" t="s">
        <v>11042</v>
      </c>
      <c r="C10830" s="4">
        <v>588.18170000000009</v>
      </c>
    </row>
    <row r="10831" spans="2:3" x14ac:dyDescent="0.25">
      <c r="B10831" s="2" t="s">
        <v>11043</v>
      </c>
      <c r="C10831" s="4">
        <v>588.15020000000004</v>
      </c>
    </row>
    <row r="10832" spans="2:3" x14ac:dyDescent="0.25">
      <c r="B10832" s="2" t="s">
        <v>11044</v>
      </c>
      <c r="C10832" s="4">
        <v>588.15020000000004</v>
      </c>
    </row>
    <row r="10833" spans="2:3" x14ac:dyDescent="0.25">
      <c r="B10833" s="2" t="s">
        <v>11045</v>
      </c>
      <c r="C10833" s="4">
        <v>588.0261999999999</v>
      </c>
    </row>
    <row r="10834" spans="2:3" x14ac:dyDescent="0.25">
      <c r="B10834" s="2" t="s">
        <v>11046</v>
      </c>
      <c r="C10834" s="4">
        <v>587.75450000000001</v>
      </c>
    </row>
    <row r="10835" spans="2:3" x14ac:dyDescent="0.25">
      <c r="B10835" s="2" t="s">
        <v>11047</v>
      </c>
      <c r="C10835" s="4">
        <v>587.33090000000004</v>
      </c>
    </row>
    <row r="10836" spans="2:3" x14ac:dyDescent="0.25">
      <c r="B10836" s="2" t="s">
        <v>11048</v>
      </c>
      <c r="C10836" s="4">
        <v>586.87109999999996</v>
      </c>
    </row>
    <row r="10837" spans="2:3" x14ac:dyDescent="0.25">
      <c r="B10837" s="2" t="s">
        <v>11049</v>
      </c>
      <c r="C10837" s="4">
        <v>586.66079999999999</v>
      </c>
    </row>
    <row r="10838" spans="2:3" x14ac:dyDescent="0.25">
      <c r="B10838" s="2" t="s">
        <v>11050</v>
      </c>
      <c r="C10838" s="4">
        <v>586.49040000000002</v>
      </c>
    </row>
    <row r="10839" spans="2:3" x14ac:dyDescent="0.25">
      <c r="B10839" s="2" t="s">
        <v>11051</v>
      </c>
      <c r="C10839" s="4">
        <v>586.24130000000002</v>
      </c>
    </row>
    <row r="10840" spans="2:3" x14ac:dyDescent="0.25">
      <c r="B10840" s="2" t="s">
        <v>11052</v>
      </c>
      <c r="C10840" s="4">
        <v>586.00369999999998</v>
      </c>
    </row>
    <row r="10841" spans="2:3" x14ac:dyDescent="0.25">
      <c r="B10841" s="2" t="s">
        <v>11053</v>
      </c>
      <c r="C10841" s="4">
        <v>585.91639999999995</v>
      </c>
    </row>
    <row r="10842" spans="2:3" x14ac:dyDescent="0.25">
      <c r="B10842" s="2" t="s">
        <v>11054</v>
      </c>
      <c r="C10842" s="4">
        <v>585.67139999999995</v>
      </c>
    </row>
    <row r="10843" spans="2:3" x14ac:dyDescent="0.25">
      <c r="B10843" s="2" t="s">
        <v>11055</v>
      </c>
      <c r="C10843" s="4">
        <v>585.64109999999994</v>
      </c>
    </row>
    <row r="10844" spans="2:3" x14ac:dyDescent="0.25">
      <c r="B10844" s="2" t="s">
        <v>11056</v>
      </c>
      <c r="C10844" s="4">
        <v>585.56790000000001</v>
      </c>
    </row>
    <row r="10845" spans="2:3" x14ac:dyDescent="0.25">
      <c r="B10845" s="2" t="s">
        <v>11057</v>
      </c>
      <c r="C10845" s="4">
        <v>585.4239</v>
      </c>
    </row>
    <row r="10846" spans="2:3" x14ac:dyDescent="0.25">
      <c r="B10846" s="2" t="s">
        <v>11058</v>
      </c>
      <c r="C10846" s="4">
        <v>585.08320000000003</v>
      </c>
    </row>
    <row r="10847" spans="2:3" x14ac:dyDescent="0.25">
      <c r="B10847" s="2" t="s">
        <v>11059</v>
      </c>
      <c r="C10847" s="4">
        <v>584.95219999999995</v>
      </c>
    </row>
    <row r="10848" spans="2:3" x14ac:dyDescent="0.25">
      <c r="B10848" s="2" t="s">
        <v>11060</v>
      </c>
      <c r="C10848" s="4">
        <v>584.61480000000006</v>
      </c>
    </row>
    <row r="10849" spans="2:3" x14ac:dyDescent="0.25">
      <c r="B10849" s="2" t="s">
        <v>11061</v>
      </c>
      <c r="C10849" s="4">
        <v>584.50760000000014</v>
      </c>
    </row>
    <row r="10850" spans="2:3" x14ac:dyDescent="0.25">
      <c r="B10850" s="2" t="s">
        <v>11062</v>
      </c>
      <c r="C10850" s="4">
        <v>584.44460000000004</v>
      </c>
    </row>
    <row r="10851" spans="2:3" x14ac:dyDescent="0.25">
      <c r="B10851" s="2" t="s">
        <v>11063</v>
      </c>
      <c r="C10851" s="4">
        <v>584.40719999999999</v>
      </c>
    </row>
    <row r="10852" spans="2:3" x14ac:dyDescent="0.25">
      <c r="B10852" s="2" t="s">
        <v>11064</v>
      </c>
      <c r="C10852" s="4">
        <v>584.40679999999998</v>
      </c>
    </row>
    <row r="10853" spans="2:3" x14ac:dyDescent="0.25">
      <c r="B10853" s="2" t="s">
        <v>11065</v>
      </c>
      <c r="C10853" s="4">
        <v>584.37069999999994</v>
      </c>
    </row>
    <row r="10854" spans="2:3" x14ac:dyDescent="0.25">
      <c r="B10854" s="2" t="s">
        <v>11066</v>
      </c>
      <c r="C10854" s="4">
        <v>584.11650000000009</v>
      </c>
    </row>
    <row r="10855" spans="2:3" x14ac:dyDescent="0.25">
      <c r="B10855" s="2" t="s">
        <v>11067</v>
      </c>
      <c r="C10855" s="4">
        <v>584.03300000000002</v>
      </c>
    </row>
    <row r="10856" spans="2:3" x14ac:dyDescent="0.25">
      <c r="B10856" s="2" t="s">
        <v>11068</v>
      </c>
      <c r="C10856" s="4">
        <v>583.87540000000001</v>
      </c>
    </row>
    <row r="10857" spans="2:3" x14ac:dyDescent="0.25">
      <c r="B10857" s="2" t="s">
        <v>11069</v>
      </c>
      <c r="C10857" s="4">
        <v>583.6499</v>
      </c>
    </row>
    <row r="10858" spans="2:3" x14ac:dyDescent="0.25">
      <c r="B10858" s="2" t="s">
        <v>11070</v>
      </c>
      <c r="C10858" s="4">
        <v>583.24929999999995</v>
      </c>
    </row>
    <row r="10859" spans="2:3" x14ac:dyDescent="0.25">
      <c r="B10859" s="2" t="s">
        <v>11071</v>
      </c>
      <c r="C10859" s="4">
        <v>583.21660000000008</v>
      </c>
    </row>
    <row r="10860" spans="2:3" x14ac:dyDescent="0.25">
      <c r="B10860" s="2" t="s">
        <v>11072</v>
      </c>
      <c r="C10860" s="4">
        <v>582.99310000000003</v>
      </c>
    </row>
    <row r="10861" spans="2:3" x14ac:dyDescent="0.25">
      <c r="B10861" s="2" t="s">
        <v>11073</v>
      </c>
      <c r="C10861" s="4">
        <v>582.96289999999999</v>
      </c>
    </row>
    <row r="10862" spans="2:3" x14ac:dyDescent="0.25">
      <c r="B10862" s="2" t="s">
        <v>11074</v>
      </c>
      <c r="C10862" s="4">
        <v>582.74339999999995</v>
      </c>
    </row>
    <row r="10863" spans="2:3" x14ac:dyDescent="0.25">
      <c r="B10863" s="2" t="s">
        <v>11075</v>
      </c>
      <c r="C10863" s="4">
        <v>582.65940000000001</v>
      </c>
    </row>
    <row r="10864" spans="2:3" x14ac:dyDescent="0.25">
      <c r="B10864" s="2" t="s">
        <v>11076</v>
      </c>
      <c r="C10864" s="4">
        <v>582.44180000000006</v>
      </c>
    </row>
    <row r="10865" spans="2:3" x14ac:dyDescent="0.25">
      <c r="B10865" s="2" t="s">
        <v>11077</v>
      </c>
      <c r="C10865" s="4">
        <v>582.4072000000001</v>
      </c>
    </row>
    <row r="10866" spans="2:3" x14ac:dyDescent="0.25">
      <c r="B10866" s="2" t="s">
        <v>11078</v>
      </c>
      <c r="C10866" s="4">
        <v>582.3759</v>
      </c>
    </row>
    <row r="10867" spans="2:3" x14ac:dyDescent="0.25">
      <c r="B10867" s="2" t="s">
        <v>11079</v>
      </c>
      <c r="C10867" s="4">
        <v>582.18930000000012</v>
      </c>
    </row>
    <row r="10868" spans="2:3" x14ac:dyDescent="0.25">
      <c r="B10868" s="2" t="s">
        <v>11080</v>
      </c>
      <c r="C10868" s="4">
        <v>581.94060000000002</v>
      </c>
    </row>
    <row r="10869" spans="2:3" x14ac:dyDescent="0.25">
      <c r="B10869" s="2" t="s">
        <v>11081</v>
      </c>
      <c r="C10869" s="4">
        <v>581.66290000000004</v>
      </c>
    </row>
    <row r="10870" spans="2:3" x14ac:dyDescent="0.25">
      <c r="B10870" s="2" t="s">
        <v>11082</v>
      </c>
      <c r="C10870" s="4">
        <v>580.74209999999994</v>
      </c>
    </row>
    <row r="10871" spans="2:3" x14ac:dyDescent="0.25">
      <c r="B10871" s="2" t="s">
        <v>11083</v>
      </c>
      <c r="C10871" s="4">
        <v>580.51379999999995</v>
      </c>
    </row>
    <row r="10872" spans="2:3" x14ac:dyDescent="0.25">
      <c r="B10872" s="2" t="s">
        <v>11084</v>
      </c>
      <c r="C10872" s="4">
        <v>580.34620000000007</v>
      </c>
    </row>
    <row r="10873" spans="2:3" x14ac:dyDescent="0.25">
      <c r="B10873" s="2" t="s">
        <v>11085</v>
      </c>
      <c r="C10873" s="4">
        <v>580.01850000000002</v>
      </c>
    </row>
    <row r="10874" spans="2:3" x14ac:dyDescent="0.25">
      <c r="B10874" s="2" t="s">
        <v>11086</v>
      </c>
      <c r="C10874" s="4">
        <v>580.0005000000001</v>
      </c>
    </row>
    <row r="10875" spans="2:3" x14ac:dyDescent="0.25">
      <c r="B10875" s="2" t="s">
        <v>11087</v>
      </c>
      <c r="C10875" s="4">
        <v>579.7657999999999</v>
      </c>
    </row>
    <row r="10876" spans="2:3" x14ac:dyDescent="0.25">
      <c r="B10876" s="2" t="s">
        <v>11088</v>
      </c>
      <c r="C10876" s="4">
        <v>579.73109999999997</v>
      </c>
    </row>
    <row r="10877" spans="2:3" x14ac:dyDescent="0.25">
      <c r="B10877" s="2" t="s">
        <v>11089</v>
      </c>
      <c r="C10877" s="4">
        <v>579.69919999999991</v>
      </c>
    </row>
    <row r="10878" spans="2:3" x14ac:dyDescent="0.25">
      <c r="B10878" s="2" t="s">
        <v>11090</v>
      </c>
      <c r="C10878" s="4">
        <v>579.57410000000004</v>
      </c>
    </row>
    <row r="10879" spans="2:3" x14ac:dyDescent="0.25">
      <c r="B10879" s="2" t="s">
        <v>11091</v>
      </c>
      <c r="C10879" s="4">
        <v>579.55000000000007</v>
      </c>
    </row>
    <row r="10880" spans="2:3" x14ac:dyDescent="0.25">
      <c r="B10880" s="2" t="s">
        <v>11092</v>
      </c>
      <c r="C10880" s="4">
        <v>579.33660000000009</v>
      </c>
    </row>
    <row r="10881" spans="2:3" x14ac:dyDescent="0.25">
      <c r="B10881" s="2" t="s">
        <v>11093</v>
      </c>
      <c r="C10881" s="4">
        <v>579.26220000000001</v>
      </c>
    </row>
    <row r="10882" spans="2:3" x14ac:dyDescent="0.25">
      <c r="B10882" s="2" t="s">
        <v>11094</v>
      </c>
      <c r="C10882" s="4">
        <v>579.08580000000006</v>
      </c>
    </row>
    <row r="10883" spans="2:3" x14ac:dyDescent="0.25">
      <c r="B10883" s="2" t="s">
        <v>11095</v>
      </c>
      <c r="C10883" s="4">
        <v>578.99329999999998</v>
      </c>
    </row>
    <row r="10884" spans="2:3" x14ac:dyDescent="0.25">
      <c r="B10884" s="2" t="s">
        <v>11096</v>
      </c>
      <c r="C10884" s="4">
        <v>578.89250000000004</v>
      </c>
    </row>
    <row r="10885" spans="2:3" x14ac:dyDescent="0.25">
      <c r="B10885" s="2" t="s">
        <v>11097</v>
      </c>
      <c r="C10885" s="4">
        <v>578.87990000000002</v>
      </c>
    </row>
    <row r="10886" spans="2:3" x14ac:dyDescent="0.25">
      <c r="B10886" s="2" t="s">
        <v>11098</v>
      </c>
      <c r="C10886" s="4">
        <v>578.8673</v>
      </c>
    </row>
    <row r="10887" spans="2:3" x14ac:dyDescent="0.25">
      <c r="B10887" s="2" t="s">
        <v>11099</v>
      </c>
      <c r="C10887" s="4">
        <v>578.86099999999999</v>
      </c>
    </row>
    <row r="10888" spans="2:3" x14ac:dyDescent="0.25">
      <c r="B10888" s="2" t="s">
        <v>11100</v>
      </c>
      <c r="C10888" s="4">
        <v>578.85469999999998</v>
      </c>
    </row>
    <row r="10889" spans="2:3" x14ac:dyDescent="0.25">
      <c r="B10889" s="2" t="s">
        <v>11101</v>
      </c>
      <c r="C10889" s="4">
        <v>578.83000000000004</v>
      </c>
    </row>
    <row r="10890" spans="2:3" x14ac:dyDescent="0.25">
      <c r="B10890" s="2" t="s">
        <v>11102</v>
      </c>
      <c r="C10890" s="4">
        <v>578.78679999999997</v>
      </c>
    </row>
    <row r="10891" spans="2:3" x14ac:dyDescent="0.25">
      <c r="B10891" s="2" t="s">
        <v>11103</v>
      </c>
      <c r="C10891" s="4">
        <v>578.75540000000001</v>
      </c>
    </row>
    <row r="10892" spans="2:3" x14ac:dyDescent="0.25">
      <c r="B10892" s="2" t="s">
        <v>11104</v>
      </c>
      <c r="C10892" s="4">
        <v>578.7165</v>
      </c>
    </row>
    <row r="10893" spans="2:3" x14ac:dyDescent="0.25">
      <c r="B10893" s="2" t="s">
        <v>11105</v>
      </c>
      <c r="C10893" s="4">
        <v>578.46840000000009</v>
      </c>
    </row>
    <row r="10894" spans="2:3" x14ac:dyDescent="0.25">
      <c r="B10894" s="2" t="s">
        <v>11106</v>
      </c>
      <c r="C10894" s="4">
        <v>578.3472999999999</v>
      </c>
    </row>
    <row r="10895" spans="2:3" x14ac:dyDescent="0.25">
      <c r="B10895" s="2" t="s">
        <v>11107</v>
      </c>
      <c r="C10895" s="4">
        <v>578.27710000000002</v>
      </c>
    </row>
    <row r="10896" spans="2:3" x14ac:dyDescent="0.25">
      <c r="B10896" s="2" t="s">
        <v>11108</v>
      </c>
      <c r="C10896" s="4">
        <v>577.84889999999996</v>
      </c>
    </row>
    <row r="10897" spans="2:3" x14ac:dyDescent="0.25">
      <c r="B10897" s="2" t="s">
        <v>11109</v>
      </c>
      <c r="C10897" s="4">
        <v>577.68419999999992</v>
      </c>
    </row>
    <row r="10898" spans="2:3" x14ac:dyDescent="0.25">
      <c r="B10898" s="2" t="s">
        <v>11110</v>
      </c>
      <c r="C10898" s="4">
        <v>576.88139999999999</v>
      </c>
    </row>
    <row r="10899" spans="2:3" x14ac:dyDescent="0.25">
      <c r="B10899" s="2" t="s">
        <v>11111</v>
      </c>
      <c r="C10899" s="4">
        <v>576.64919999999995</v>
      </c>
    </row>
    <row r="10900" spans="2:3" x14ac:dyDescent="0.25">
      <c r="B10900" s="2" t="s">
        <v>11112</v>
      </c>
      <c r="C10900" s="4">
        <v>576.38350000000003</v>
      </c>
    </row>
    <row r="10901" spans="2:3" x14ac:dyDescent="0.25">
      <c r="B10901" s="2" t="s">
        <v>11113</v>
      </c>
      <c r="C10901" s="4">
        <v>576.22649999999999</v>
      </c>
    </row>
    <row r="10902" spans="2:3" x14ac:dyDescent="0.25">
      <c r="B10902" s="2" t="s">
        <v>11114</v>
      </c>
      <c r="C10902" s="4">
        <v>576.21289999999999</v>
      </c>
    </row>
    <row r="10903" spans="2:3" x14ac:dyDescent="0.25">
      <c r="B10903" s="2" t="s">
        <v>11115</v>
      </c>
      <c r="C10903" s="4">
        <v>575.89609999999993</v>
      </c>
    </row>
    <row r="10904" spans="2:3" x14ac:dyDescent="0.25">
      <c r="B10904" s="2" t="s">
        <v>11116</v>
      </c>
      <c r="C10904" s="4">
        <v>575.7811999999999</v>
      </c>
    </row>
    <row r="10905" spans="2:3" x14ac:dyDescent="0.25">
      <c r="B10905" s="2" t="s">
        <v>11117</v>
      </c>
      <c r="C10905" s="4">
        <v>575.73099999999999</v>
      </c>
    </row>
    <row r="10906" spans="2:3" x14ac:dyDescent="0.25">
      <c r="B10906" s="2" t="s">
        <v>11118</v>
      </c>
      <c r="C10906" s="4">
        <v>575.71209999999996</v>
      </c>
    </row>
    <row r="10907" spans="2:3" x14ac:dyDescent="0.25">
      <c r="B10907" s="2" t="s">
        <v>11119</v>
      </c>
      <c r="C10907" s="4">
        <v>575.69280000000003</v>
      </c>
    </row>
    <row r="10908" spans="2:3" x14ac:dyDescent="0.25">
      <c r="B10908" s="2" t="s">
        <v>11120</v>
      </c>
      <c r="C10908" s="4">
        <v>575.66570000000002</v>
      </c>
    </row>
    <row r="10909" spans="2:3" x14ac:dyDescent="0.25">
      <c r="B10909" s="2" t="s">
        <v>11121</v>
      </c>
      <c r="C10909" s="4">
        <v>575.6617</v>
      </c>
    </row>
    <row r="10910" spans="2:3" x14ac:dyDescent="0.25">
      <c r="B10910" s="2" t="s">
        <v>11122</v>
      </c>
      <c r="C10910" s="4">
        <v>575.64909999999998</v>
      </c>
    </row>
    <row r="10911" spans="2:3" x14ac:dyDescent="0.25">
      <c r="B10911" s="2" t="s">
        <v>11123</v>
      </c>
      <c r="C10911" s="4">
        <v>575.20600000000002</v>
      </c>
    </row>
    <row r="10912" spans="2:3" x14ac:dyDescent="0.25">
      <c r="B10912" s="2" t="s">
        <v>11124</v>
      </c>
      <c r="C10912" s="4">
        <v>575.20579999999995</v>
      </c>
    </row>
    <row r="10913" spans="2:3" x14ac:dyDescent="0.25">
      <c r="B10913" s="2" t="s">
        <v>11125</v>
      </c>
      <c r="C10913" s="4">
        <v>574.44119999999998</v>
      </c>
    </row>
    <row r="10914" spans="2:3" x14ac:dyDescent="0.25">
      <c r="B10914" s="2" t="s">
        <v>11126</v>
      </c>
      <c r="C10914" s="4">
        <v>574.29349999999999</v>
      </c>
    </row>
    <row r="10915" spans="2:3" x14ac:dyDescent="0.25">
      <c r="B10915" s="2" t="s">
        <v>11127</v>
      </c>
      <c r="C10915" s="4">
        <v>574.25229999999999</v>
      </c>
    </row>
    <row r="10916" spans="2:3" x14ac:dyDescent="0.25">
      <c r="B10916" s="2" t="s">
        <v>11128</v>
      </c>
      <c r="C10916" s="4">
        <v>574.04600000000005</v>
      </c>
    </row>
    <row r="10917" spans="2:3" x14ac:dyDescent="0.25">
      <c r="B10917" s="2" t="s">
        <v>11129</v>
      </c>
      <c r="C10917" s="4">
        <v>573.81579999999997</v>
      </c>
    </row>
    <row r="10918" spans="2:3" x14ac:dyDescent="0.25">
      <c r="B10918" s="2" t="s">
        <v>11130</v>
      </c>
      <c r="C10918" s="4">
        <v>573.35109999999997</v>
      </c>
    </row>
    <row r="10919" spans="2:3" x14ac:dyDescent="0.25">
      <c r="B10919" s="2" t="s">
        <v>11131</v>
      </c>
      <c r="C10919" s="4">
        <v>573.03370000000007</v>
      </c>
    </row>
    <row r="10920" spans="2:3" x14ac:dyDescent="0.25">
      <c r="B10920" s="2" t="s">
        <v>11132</v>
      </c>
      <c r="C10920" s="4">
        <v>573.0204</v>
      </c>
    </row>
    <row r="10921" spans="2:3" x14ac:dyDescent="0.25">
      <c r="B10921" s="2" t="s">
        <v>11133</v>
      </c>
      <c r="C10921" s="4">
        <v>572.98699999999997</v>
      </c>
    </row>
    <row r="10922" spans="2:3" x14ac:dyDescent="0.25">
      <c r="B10922" s="2" t="s">
        <v>11134</v>
      </c>
      <c r="C10922" s="4">
        <v>572.9633</v>
      </c>
    </row>
    <row r="10923" spans="2:3" x14ac:dyDescent="0.25">
      <c r="B10923" s="2" t="s">
        <v>11135</v>
      </c>
      <c r="C10923" s="4">
        <v>572.6072999999999</v>
      </c>
    </row>
    <row r="10924" spans="2:3" x14ac:dyDescent="0.25">
      <c r="B10924" s="2" t="s">
        <v>11136</v>
      </c>
      <c r="C10924" s="4">
        <v>572.601</v>
      </c>
    </row>
    <row r="10925" spans="2:3" x14ac:dyDescent="0.25">
      <c r="B10925" s="2" t="s">
        <v>11137</v>
      </c>
      <c r="C10925" s="4">
        <v>572.56319999999994</v>
      </c>
    </row>
    <row r="10926" spans="2:3" x14ac:dyDescent="0.25">
      <c r="B10926" s="2" t="s">
        <v>11138</v>
      </c>
      <c r="C10926" s="4">
        <v>572.55690000000004</v>
      </c>
    </row>
    <row r="10927" spans="2:3" x14ac:dyDescent="0.25">
      <c r="B10927" s="2" t="s">
        <v>11139</v>
      </c>
      <c r="C10927" s="4">
        <v>572.51280000000008</v>
      </c>
    </row>
    <row r="10928" spans="2:3" x14ac:dyDescent="0.25">
      <c r="B10928" s="2" t="s">
        <v>11140</v>
      </c>
      <c r="C10928" s="4">
        <v>572.23439999999994</v>
      </c>
    </row>
    <row r="10929" spans="2:3" x14ac:dyDescent="0.25">
      <c r="B10929" s="2" t="s">
        <v>11141</v>
      </c>
      <c r="C10929" s="4">
        <v>572.00630000000001</v>
      </c>
    </row>
    <row r="10930" spans="2:3" x14ac:dyDescent="0.25">
      <c r="B10930" s="2" t="s">
        <v>11142</v>
      </c>
      <c r="C10930" s="4">
        <v>571.99700000000007</v>
      </c>
    </row>
    <row r="10931" spans="2:3" x14ac:dyDescent="0.25">
      <c r="B10931" s="2" t="s">
        <v>11143</v>
      </c>
      <c r="C10931" s="4">
        <v>571.85569999999996</v>
      </c>
    </row>
    <row r="10932" spans="2:3" x14ac:dyDescent="0.25">
      <c r="B10932" s="2" t="s">
        <v>11144</v>
      </c>
      <c r="C10932" s="4">
        <v>571.64579999999989</v>
      </c>
    </row>
    <row r="10933" spans="2:3" x14ac:dyDescent="0.25">
      <c r="B10933" s="2" t="s">
        <v>11145</v>
      </c>
      <c r="C10933" s="4">
        <v>571.62030000000004</v>
      </c>
    </row>
    <row r="10934" spans="2:3" x14ac:dyDescent="0.25">
      <c r="B10934" s="2" t="s">
        <v>11146</v>
      </c>
      <c r="C10934" s="4">
        <v>571.53520000000003</v>
      </c>
    </row>
    <row r="10935" spans="2:3" x14ac:dyDescent="0.25">
      <c r="B10935" s="2" t="s">
        <v>11147</v>
      </c>
      <c r="C10935" s="4">
        <v>571.24770000000001</v>
      </c>
    </row>
    <row r="10936" spans="2:3" x14ac:dyDescent="0.25">
      <c r="B10936" s="2" t="s">
        <v>11148</v>
      </c>
      <c r="C10936" s="4">
        <v>571.03559999999993</v>
      </c>
    </row>
    <row r="10937" spans="2:3" x14ac:dyDescent="0.25">
      <c r="B10937" s="2" t="s">
        <v>11149</v>
      </c>
      <c r="C10937" s="4">
        <v>570.93690000000004</v>
      </c>
    </row>
    <row r="10938" spans="2:3" x14ac:dyDescent="0.25">
      <c r="B10938" s="2" t="s">
        <v>11150</v>
      </c>
      <c r="C10938" s="4">
        <v>570.66630000000009</v>
      </c>
    </row>
    <row r="10939" spans="2:3" x14ac:dyDescent="0.25">
      <c r="B10939" s="2" t="s">
        <v>11151</v>
      </c>
      <c r="C10939" s="4">
        <v>570.32299999999998</v>
      </c>
    </row>
    <row r="10940" spans="2:3" x14ac:dyDescent="0.25">
      <c r="B10940" s="2" t="s">
        <v>11152</v>
      </c>
      <c r="C10940" s="4">
        <v>570.02020000000005</v>
      </c>
    </row>
    <row r="10941" spans="2:3" x14ac:dyDescent="0.25">
      <c r="B10941" s="2" t="s">
        <v>11153</v>
      </c>
      <c r="C10941" s="4">
        <v>569.90370000000007</v>
      </c>
    </row>
    <row r="10942" spans="2:3" x14ac:dyDescent="0.25">
      <c r="B10942" s="2" t="s">
        <v>11154</v>
      </c>
      <c r="C10942" s="4">
        <v>569.64110000000005</v>
      </c>
    </row>
    <row r="10943" spans="2:3" x14ac:dyDescent="0.25">
      <c r="B10943" s="2" t="s">
        <v>11155</v>
      </c>
      <c r="C10943" s="4">
        <v>569.59699999999998</v>
      </c>
    </row>
    <row r="10944" spans="2:3" x14ac:dyDescent="0.25">
      <c r="B10944" s="2" t="s">
        <v>11156</v>
      </c>
      <c r="C10944" s="4">
        <v>569.57809999999995</v>
      </c>
    </row>
    <row r="10945" spans="2:3" x14ac:dyDescent="0.25">
      <c r="B10945" s="2" t="s">
        <v>11157</v>
      </c>
      <c r="C10945" s="4">
        <v>569.57809999999995</v>
      </c>
    </row>
    <row r="10946" spans="2:3" x14ac:dyDescent="0.25">
      <c r="B10946" s="2" t="s">
        <v>11158</v>
      </c>
      <c r="C10946" s="4">
        <v>569.57809999999995</v>
      </c>
    </row>
    <row r="10947" spans="2:3" x14ac:dyDescent="0.25">
      <c r="B10947" s="2" t="s">
        <v>11159</v>
      </c>
      <c r="C10947" s="4">
        <v>569.57809999999995</v>
      </c>
    </row>
    <row r="10948" spans="2:3" x14ac:dyDescent="0.25">
      <c r="B10948" s="2" t="s">
        <v>11160</v>
      </c>
      <c r="C10948" s="4">
        <v>569.57809999999995</v>
      </c>
    </row>
    <row r="10949" spans="2:3" x14ac:dyDescent="0.25">
      <c r="B10949" s="2" t="s">
        <v>11161</v>
      </c>
      <c r="C10949" s="4">
        <v>569.57809999999995</v>
      </c>
    </row>
    <row r="10950" spans="2:3" x14ac:dyDescent="0.25">
      <c r="B10950" s="2" t="s">
        <v>11162</v>
      </c>
      <c r="C10950" s="4">
        <v>569.57809999999995</v>
      </c>
    </row>
    <row r="10951" spans="2:3" x14ac:dyDescent="0.25">
      <c r="B10951" s="2" t="s">
        <v>11163</v>
      </c>
      <c r="C10951" s="4">
        <v>569.57809999999995</v>
      </c>
    </row>
    <row r="10952" spans="2:3" x14ac:dyDescent="0.25">
      <c r="B10952" s="2" t="s">
        <v>11164</v>
      </c>
      <c r="C10952" s="4">
        <v>569.57809999999995</v>
      </c>
    </row>
    <row r="10953" spans="2:3" x14ac:dyDescent="0.25">
      <c r="B10953" s="2" t="s">
        <v>11165</v>
      </c>
      <c r="C10953" s="4">
        <v>569.57809999999995</v>
      </c>
    </row>
    <row r="10954" spans="2:3" x14ac:dyDescent="0.25">
      <c r="B10954" s="2" t="s">
        <v>11166</v>
      </c>
      <c r="C10954" s="4">
        <v>569.57809999999995</v>
      </c>
    </row>
    <row r="10955" spans="2:3" x14ac:dyDescent="0.25">
      <c r="B10955" s="2" t="s">
        <v>11167</v>
      </c>
      <c r="C10955" s="4">
        <v>569.57809999999995</v>
      </c>
    </row>
    <row r="10956" spans="2:3" x14ac:dyDescent="0.25">
      <c r="B10956" s="2" t="s">
        <v>11168</v>
      </c>
      <c r="C10956" s="4">
        <v>569.57809999999995</v>
      </c>
    </row>
    <row r="10957" spans="2:3" x14ac:dyDescent="0.25">
      <c r="B10957" s="2" t="s">
        <v>11169</v>
      </c>
      <c r="C10957" s="4">
        <v>569.57809999999995</v>
      </c>
    </row>
    <row r="10958" spans="2:3" x14ac:dyDescent="0.25">
      <c r="B10958" s="2" t="s">
        <v>11170</v>
      </c>
      <c r="C10958" s="4">
        <v>569.57809999999995</v>
      </c>
    </row>
    <row r="10959" spans="2:3" x14ac:dyDescent="0.25">
      <c r="B10959" s="2" t="s">
        <v>11171</v>
      </c>
      <c r="C10959" s="4">
        <v>569.57809999999995</v>
      </c>
    </row>
    <row r="10960" spans="2:3" x14ac:dyDescent="0.25">
      <c r="B10960" s="2" t="s">
        <v>11172</v>
      </c>
      <c r="C10960" s="4">
        <v>569.5403</v>
      </c>
    </row>
    <row r="10961" spans="2:3" x14ac:dyDescent="0.25">
      <c r="B10961" s="2" t="s">
        <v>11173</v>
      </c>
      <c r="C10961" s="4">
        <v>569.45839999999998</v>
      </c>
    </row>
    <row r="10962" spans="2:3" x14ac:dyDescent="0.25">
      <c r="B10962" s="2" t="s">
        <v>11174</v>
      </c>
      <c r="C10962" s="4">
        <v>569.43949999999995</v>
      </c>
    </row>
    <row r="10963" spans="2:3" x14ac:dyDescent="0.25">
      <c r="B10963" s="2" t="s">
        <v>11175</v>
      </c>
      <c r="C10963" s="4">
        <v>569.43319999999994</v>
      </c>
    </row>
    <row r="10964" spans="2:3" x14ac:dyDescent="0.25">
      <c r="B10964" s="2" t="s">
        <v>11176</v>
      </c>
      <c r="C10964" s="4">
        <v>569.27690000000007</v>
      </c>
    </row>
    <row r="10965" spans="2:3" x14ac:dyDescent="0.25">
      <c r="B10965" s="2" t="s">
        <v>11177</v>
      </c>
      <c r="C10965" s="4">
        <v>569.24419999999998</v>
      </c>
    </row>
    <row r="10966" spans="2:3" x14ac:dyDescent="0.25">
      <c r="B10966" s="2" t="s">
        <v>11178</v>
      </c>
      <c r="C10966" s="4">
        <v>569.03949999999998</v>
      </c>
    </row>
    <row r="10967" spans="2:3" x14ac:dyDescent="0.25">
      <c r="B10967" s="2" t="s">
        <v>11179</v>
      </c>
      <c r="C10967" s="4">
        <v>568.87459999999999</v>
      </c>
    </row>
    <row r="10968" spans="2:3" x14ac:dyDescent="0.25">
      <c r="B10968" s="2" t="s">
        <v>11180</v>
      </c>
      <c r="C10968" s="4">
        <v>568.70330000000001</v>
      </c>
    </row>
    <row r="10969" spans="2:3" x14ac:dyDescent="0.25">
      <c r="B10969" s="2" t="s">
        <v>11181</v>
      </c>
      <c r="C10969" s="4">
        <v>568.49419999999998</v>
      </c>
    </row>
    <row r="10970" spans="2:3" x14ac:dyDescent="0.25">
      <c r="B10970" s="2" t="s">
        <v>11182</v>
      </c>
      <c r="C10970" s="4">
        <v>568.34500000000003</v>
      </c>
    </row>
    <row r="10971" spans="2:3" x14ac:dyDescent="0.25">
      <c r="B10971" s="2" t="s">
        <v>11183</v>
      </c>
      <c r="C10971" s="4">
        <v>567.69880000000001</v>
      </c>
    </row>
    <row r="10972" spans="2:3" x14ac:dyDescent="0.25">
      <c r="B10972" s="2" t="s">
        <v>11184</v>
      </c>
      <c r="C10972" s="4">
        <v>567.61810000000003</v>
      </c>
    </row>
    <row r="10973" spans="2:3" x14ac:dyDescent="0.25">
      <c r="B10973" s="2" t="s">
        <v>11185</v>
      </c>
      <c r="C10973" s="4">
        <v>567.16660000000002</v>
      </c>
    </row>
    <row r="10974" spans="2:3" x14ac:dyDescent="0.25">
      <c r="B10974" s="2" t="s">
        <v>11186</v>
      </c>
      <c r="C10974" s="4">
        <v>567.05500000000006</v>
      </c>
    </row>
    <row r="10975" spans="2:3" x14ac:dyDescent="0.25">
      <c r="B10975" s="2" t="s">
        <v>11187</v>
      </c>
      <c r="C10975" s="4">
        <v>567.0326</v>
      </c>
    </row>
    <row r="10976" spans="2:3" x14ac:dyDescent="0.25">
      <c r="B10976" s="2" t="s">
        <v>11188</v>
      </c>
      <c r="C10976" s="4">
        <v>566.86620000000005</v>
      </c>
    </row>
    <row r="10977" spans="2:3" x14ac:dyDescent="0.25">
      <c r="B10977" s="2" t="s">
        <v>11189</v>
      </c>
      <c r="C10977" s="4">
        <v>566.86619999999994</v>
      </c>
    </row>
    <row r="10978" spans="2:3" x14ac:dyDescent="0.25">
      <c r="B10978" s="2" t="s">
        <v>11190</v>
      </c>
      <c r="C10978" s="4">
        <v>566.82339999999999</v>
      </c>
    </row>
    <row r="10979" spans="2:3" x14ac:dyDescent="0.25">
      <c r="B10979" s="2" t="s">
        <v>11191</v>
      </c>
      <c r="C10979" s="4">
        <v>566.68489999999997</v>
      </c>
    </row>
    <row r="10980" spans="2:3" x14ac:dyDescent="0.25">
      <c r="B10980" s="2" t="s">
        <v>11192</v>
      </c>
      <c r="C10980" s="4">
        <v>566.58590000000004</v>
      </c>
    </row>
    <row r="10981" spans="2:3" x14ac:dyDescent="0.25">
      <c r="B10981" s="2" t="s">
        <v>11193</v>
      </c>
      <c r="C10981" s="4">
        <v>566.56079999999997</v>
      </c>
    </row>
    <row r="10982" spans="2:3" x14ac:dyDescent="0.25">
      <c r="B10982" s="2" t="s">
        <v>11194</v>
      </c>
      <c r="C10982" s="4">
        <v>566.39769999999999</v>
      </c>
    </row>
    <row r="10983" spans="2:3" x14ac:dyDescent="0.25">
      <c r="B10983" s="2" t="s">
        <v>11195</v>
      </c>
      <c r="C10983" s="4">
        <v>566.32839999999999</v>
      </c>
    </row>
    <row r="10984" spans="2:3" x14ac:dyDescent="0.25">
      <c r="B10984" s="2" t="s">
        <v>11196</v>
      </c>
      <c r="C10984" s="4">
        <v>566.29689999999994</v>
      </c>
    </row>
    <row r="10985" spans="2:3" x14ac:dyDescent="0.25">
      <c r="B10985" s="2" t="s">
        <v>11197</v>
      </c>
      <c r="C10985" s="4">
        <v>566.24019999999996</v>
      </c>
    </row>
    <row r="10986" spans="2:3" x14ac:dyDescent="0.25">
      <c r="B10986" s="2" t="s">
        <v>11198</v>
      </c>
      <c r="C10986" s="4">
        <v>566.21159999999998</v>
      </c>
    </row>
    <row r="10987" spans="2:3" x14ac:dyDescent="0.25">
      <c r="B10987" s="2" t="s">
        <v>11199</v>
      </c>
      <c r="C10987" s="4">
        <v>566.00609999999995</v>
      </c>
    </row>
    <row r="10988" spans="2:3" x14ac:dyDescent="0.25">
      <c r="B10988" s="2" t="s">
        <v>11200</v>
      </c>
      <c r="C10988" s="4">
        <v>565.68309999999997</v>
      </c>
    </row>
    <row r="10989" spans="2:3" x14ac:dyDescent="0.25">
      <c r="B10989" s="2" t="s">
        <v>11201</v>
      </c>
      <c r="C10989" s="4">
        <v>565.30140000000006</v>
      </c>
    </row>
    <row r="10990" spans="2:3" x14ac:dyDescent="0.25">
      <c r="B10990" s="2" t="s">
        <v>11202</v>
      </c>
      <c r="C10990" s="4">
        <v>564.79999999999995</v>
      </c>
    </row>
    <row r="10991" spans="2:3" x14ac:dyDescent="0.25">
      <c r="B10991" s="2" t="s">
        <v>11203</v>
      </c>
      <c r="C10991" s="4">
        <v>564.65000000000009</v>
      </c>
    </row>
    <row r="10992" spans="2:3" x14ac:dyDescent="0.25">
      <c r="B10992" s="2" t="s">
        <v>11204</v>
      </c>
      <c r="C10992" s="4">
        <v>564.63900000000001</v>
      </c>
    </row>
    <row r="10993" spans="2:3" x14ac:dyDescent="0.25">
      <c r="B10993" s="2" t="s">
        <v>11205</v>
      </c>
      <c r="C10993" s="4">
        <v>564.61469999999997</v>
      </c>
    </row>
    <row r="10994" spans="2:3" x14ac:dyDescent="0.25">
      <c r="B10994" s="2" t="s">
        <v>11206</v>
      </c>
      <c r="C10994" s="4">
        <v>564.40530000000001</v>
      </c>
    </row>
    <row r="10995" spans="2:3" x14ac:dyDescent="0.25">
      <c r="B10995" s="2" t="s">
        <v>11207</v>
      </c>
      <c r="C10995" s="4">
        <v>564.38900000000001</v>
      </c>
    </row>
    <row r="10996" spans="2:3" x14ac:dyDescent="0.25">
      <c r="B10996" s="2" t="s">
        <v>11208</v>
      </c>
      <c r="C10996" s="4">
        <v>564.12779999999998</v>
      </c>
    </row>
    <row r="10997" spans="2:3" x14ac:dyDescent="0.25">
      <c r="B10997" s="2" t="s">
        <v>11209</v>
      </c>
      <c r="C10997" s="4">
        <v>564.10400000000004</v>
      </c>
    </row>
    <row r="10998" spans="2:3" x14ac:dyDescent="0.25">
      <c r="B10998" s="2" t="s">
        <v>11210</v>
      </c>
      <c r="C10998" s="4">
        <v>563.53280000000007</v>
      </c>
    </row>
    <row r="10999" spans="2:3" x14ac:dyDescent="0.25">
      <c r="B10999" s="2" t="s">
        <v>11211</v>
      </c>
      <c r="C10999" s="4">
        <v>563.274</v>
      </c>
    </row>
    <row r="11000" spans="2:3" x14ac:dyDescent="0.25">
      <c r="B11000" s="2" t="s">
        <v>11212</v>
      </c>
      <c r="C11000" s="4">
        <v>563.274</v>
      </c>
    </row>
    <row r="11001" spans="2:3" x14ac:dyDescent="0.25">
      <c r="B11001" s="2" t="s">
        <v>11213</v>
      </c>
      <c r="C11001" s="4">
        <v>563.17949999999996</v>
      </c>
    </row>
    <row r="11002" spans="2:3" x14ac:dyDescent="0.25">
      <c r="B11002" s="2" t="s">
        <v>11214</v>
      </c>
      <c r="C11002" s="4">
        <v>563.16060000000004</v>
      </c>
    </row>
    <row r="11003" spans="2:3" x14ac:dyDescent="0.25">
      <c r="B11003" s="2" t="s">
        <v>11215</v>
      </c>
      <c r="C11003" s="4">
        <v>562.8098</v>
      </c>
    </row>
    <row r="11004" spans="2:3" x14ac:dyDescent="0.25">
      <c r="B11004" s="2" t="s">
        <v>11216</v>
      </c>
      <c r="C11004" s="4">
        <v>562.52150000000006</v>
      </c>
    </row>
    <row r="11005" spans="2:3" x14ac:dyDescent="0.25">
      <c r="B11005" s="2" t="s">
        <v>11217</v>
      </c>
      <c r="C11005" s="4">
        <v>562.50310000000002</v>
      </c>
    </row>
    <row r="11006" spans="2:3" x14ac:dyDescent="0.25">
      <c r="B11006" s="2" t="s">
        <v>11218</v>
      </c>
      <c r="C11006" s="4">
        <v>561.81039999999996</v>
      </c>
    </row>
    <row r="11007" spans="2:3" x14ac:dyDescent="0.25">
      <c r="B11007" s="2" t="s">
        <v>11219</v>
      </c>
      <c r="C11007" s="4">
        <v>561.35850000000005</v>
      </c>
    </row>
    <row r="11008" spans="2:3" x14ac:dyDescent="0.25">
      <c r="B11008" s="2" t="s">
        <v>11220</v>
      </c>
      <c r="C11008" s="4">
        <v>561.27629999999999</v>
      </c>
    </row>
    <row r="11009" spans="2:3" x14ac:dyDescent="0.25">
      <c r="B11009" s="2" t="s">
        <v>11221</v>
      </c>
      <c r="C11009" s="4">
        <v>561.10500000000002</v>
      </c>
    </row>
    <row r="11010" spans="2:3" x14ac:dyDescent="0.25">
      <c r="B11010" s="2" t="s">
        <v>11222</v>
      </c>
      <c r="C11010" s="4">
        <v>561.06889999999999</v>
      </c>
    </row>
    <row r="11011" spans="2:3" x14ac:dyDescent="0.25">
      <c r="B11011" s="2" t="s">
        <v>11223</v>
      </c>
      <c r="C11011" s="4">
        <v>560.9473999999999</v>
      </c>
    </row>
    <row r="11012" spans="2:3" x14ac:dyDescent="0.25">
      <c r="B11012" s="2" t="s">
        <v>11224</v>
      </c>
      <c r="C11012" s="4">
        <v>560.79600000000005</v>
      </c>
    </row>
    <row r="11013" spans="2:3" x14ac:dyDescent="0.25">
      <c r="B11013" s="2" t="s">
        <v>11225</v>
      </c>
      <c r="C11013" s="4">
        <v>560.7826</v>
      </c>
    </row>
    <row r="11014" spans="2:3" x14ac:dyDescent="0.25">
      <c r="B11014" s="2" t="s">
        <v>11226</v>
      </c>
      <c r="C11014" s="4">
        <v>560.7826</v>
      </c>
    </row>
    <row r="11015" spans="2:3" x14ac:dyDescent="0.25">
      <c r="B11015" s="2" t="s">
        <v>11227</v>
      </c>
      <c r="C11015" s="4">
        <v>560.77080000000001</v>
      </c>
    </row>
    <row r="11016" spans="2:3" x14ac:dyDescent="0.25">
      <c r="B11016" s="2" t="s">
        <v>11228</v>
      </c>
      <c r="C11016" s="4">
        <v>560.73609999999996</v>
      </c>
    </row>
    <row r="11017" spans="2:3" x14ac:dyDescent="0.25">
      <c r="B11017" s="2" t="s">
        <v>11229</v>
      </c>
      <c r="C11017" s="4">
        <v>560.71960000000001</v>
      </c>
    </row>
    <row r="11018" spans="2:3" x14ac:dyDescent="0.25">
      <c r="B11018" s="2" t="s">
        <v>11230</v>
      </c>
      <c r="C11018" s="4">
        <v>560.47530000000006</v>
      </c>
    </row>
    <row r="11019" spans="2:3" x14ac:dyDescent="0.25">
      <c r="B11019" s="2" t="s">
        <v>11231</v>
      </c>
      <c r="C11019" s="4">
        <v>560.42469999999992</v>
      </c>
    </row>
    <row r="11020" spans="2:3" x14ac:dyDescent="0.25">
      <c r="B11020" s="2" t="s">
        <v>11232</v>
      </c>
      <c r="C11020" s="4">
        <v>560.38220000000001</v>
      </c>
    </row>
    <row r="11021" spans="2:3" x14ac:dyDescent="0.25">
      <c r="B11021" s="2" t="s">
        <v>11233</v>
      </c>
      <c r="C11021" s="4">
        <v>560.05579999999998</v>
      </c>
    </row>
    <row r="11022" spans="2:3" x14ac:dyDescent="0.25">
      <c r="B11022" s="2" t="s">
        <v>11234</v>
      </c>
      <c r="C11022" s="4">
        <v>559.98649999999998</v>
      </c>
    </row>
    <row r="11023" spans="2:3" x14ac:dyDescent="0.25">
      <c r="B11023" s="2" t="s">
        <v>11235</v>
      </c>
      <c r="C11023" s="4">
        <v>559.98059999999998</v>
      </c>
    </row>
    <row r="11024" spans="2:3" x14ac:dyDescent="0.25">
      <c r="B11024" s="2" t="s">
        <v>11236</v>
      </c>
      <c r="C11024" s="4">
        <v>559.94240000000002</v>
      </c>
    </row>
    <row r="11025" spans="2:3" x14ac:dyDescent="0.25">
      <c r="B11025" s="2" t="s">
        <v>11237</v>
      </c>
      <c r="C11025" s="4">
        <v>559.76529999999991</v>
      </c>
    </row>
    <row r="11026" spans="2:3" x14ac:dyDescent="0.25">
      <c r="B11026" s="2" t="s">
        <v>11238</v>
      </c>
      <c r="C11026" s="4">
        <v>559.58179999999993</v>
      </c>
    </row>
    <row r="11027" spans="2:3" x14ac:dyDescent="0.25">
      <c r="B11027" s="2" t="s">
        <v>11239</v>
      </c>
      <c r="C11027" s="4">
        <v>559.56899999999996</v>
      </c>
    </row>
    <row r="11028" spans="2:3" x14ac:dyDescent="0.25">
      <c r="B11028" s="2" t="s">
        <v>11240</v>
      </c>
      <c r="C11028" s="4">
        <v>559.53060000000005</v>
      </c>
    </row>
    <row r="11029" spans="2:3" x14ac:dyDescent="0.25">
      <c r="B11029" s="2" t="s">
        <v>11241</v>
      </c>
      <c r="C11029" s="4">
        <v>559.48850000000016</v>
      </c>
    </row>
    <row r="11030" spans="2:3" x14ac:dyDescent="0.25">
      <c r="B11030" s="2" t="s">
        <v>11242</v>
      </c>
      <c r="C11030" s="4">
        <v>559.38490000000002</v>
      </c>
    </row>
    <row r="11031" spans="2:3" x14ac:dyDescent="0.25">
      <c r="B11031" s="2" t="s">
        <v>11243</v>
      </c>
      <c r="C11031" s="4">
        <v>559.09160000000008</v>
      </c>
    </row>
    <row r="11032" spans="2:3" x14ac:dyDescent="0.25">
      <c r="B11032" s="2" t="s">
        <v>11244</v>
      </c>
      <c r="C11032" s="4">
        <v>558.92309999999998</v>
      </c>
    </row>
    <row r="11033" spans="2:3" x14ac:dyDescent="0.25">
      <c r="B11033" s="2" t="s">
        <v>11245</v>
      </c>
      <c r="C11033" s="4">
        <v>558.84760000000006</v>
      </c>
    </row>
    <row r="11034" spans="2:3" x14ac:dyDescent="0.25">
      <c r="B11034" s="2" t="s">
        <v>11246</v>
      </c>
      <c r="C11034" s="4">
        <v>558.27980000000002</v>
      </c>
    </row>
    <row r="11035" spans="2:3" x14ac:dyDescent="0.25">
      <c r="B11035" s="2" t="s">
        <v>11247</v>
      </c>
      <c r="C11035" s="4">
        <v>558.10720000000003</v>
      </c>
    </row>
    <row r="11036" spans="2:3" x14ac:dyDescent="0.25">
      <c r="B11036" s="2" t="s">
        <v>11248</v>
      </c>
      <c r="C11036" s="4">
        <v>558.05470000000003</v>
      </c>
    </row>
    <row r="11037" spans="2:3" x14ac:dyDescent="0.25">
      <c r="B11037" s="2" t="s">
        <v>11249</v>
      </c>
      <c r="C11037" s="4">
        <v>557.71029999999996</v>
      </c>
    </row>
    <row r="11038" spans="2:3" x14ac:dyDescent="0.25">
      <c r="B11038" s="2" t="s">
        <v>11250</v>
      </c>
      <c r="C11038" s="4">
        <v>557.53919999999994</v>
      </c>
    </row>
    <row r="11039" spans="2:3" x14ac:dyDescent="0.25">
      <c r="B11039" s="2" t="s">
        <v>11251</v>
      </c>
      <c r="C11039" s="4">
        <v>557.52739999999994</v>
      </c>
    </row>
    <row r="11040" spans="2:3" x14ac:dyDescent="0.25">
      <c r="B11040" s="2" t="s">
        <v>11252</v>
      </c>
      <c r="C11040" s="4">
        <v>557.37110000000007</v>
      </c>
    </row>
    <row r="11041" spans="2:3" x14ac:dyDescent="0.25">
      <c r="B11041" s="2" t="s">
        <v>11253</v>
      </c>
      <c r="C11041" s="4">
        <v>557.3651000000001</v>
      </c>
    </row>
    <row r="11042" spans="2:3" x14ac:dyDescent="0.25">
      <c r="B11042" s="2" t="s">
        <v>11254</v>
      </c>
      <c r="C11042" s="4">
        <v>557.02660000000003</v>
      </c>
    </row>
    <row r="11043" spans="2:3" x14ac:dyDescent="0.25">
      <c r="B11043" s="2" t="s">
        <v>11255</v>
      </c>
      <c r="C11043" s="4">
        <v>556.88880000000006</v>
      </c>
    </row>
    <row r="11044" spans="2:3" x14ac:dyDescent="0.25">
      <c r="B11044" s="2" t="s">
        <v>11256</v>
      </c>
      <c r="C11044" s="4">
        <v>556.85649999999998</v>
      </c>
    </row>
    <row r="11045" spans="2:3" x14ac:dyDescent="0.25">
      <c r="B11045" s="2" t="s">
        <v>11257</v>
      </c>
      <c r="C11045" s="4">
        <v>556.85170000000005</v>
      </c>
    </row>
    <row r="11046" spans="2:3" x14ac:dyDescent="0.25">
      <c r="B11046" s="2" t="s">
        <v>11258</v>
      </c>
      <c r="C11046" s="4">
        <v>556.61950000000002</v>
      </c>
    </row>
    <row r="11047" spans="2:3" x14ac:dyDescent="0.25">
      <c r="B11047" s="2" t="s">
        <v>11259</v>
      </c>
      <c r="C11047" s="4">
        <v>556.45690000000002</v>
      </c>
    </row>
    <row r="11048" spans="2:3" x14ac:dyDescent="0.25">
      <c r="B11048" s="2" t="s">
        <v>11260</v>
      </c>
      <c r="C11048" s="4">
        <v>556.33130000000006</v>
      </c>
    </row>
    <row r="11049" spans="2:3" x14ac:dyDescent="0.25">
      <c r="B11049" s="2" t="s">
        <v>11261</v>
      </c>
      <c r="C11049" s="4">
        <v>556.29349999999999</v>
      </c>
    </row>
    <row r="11050" spans="2:3" x14ac:dyDescent="0.25">
      <c r="B11050" s="2" t="s">
        <v>11262</v>
      </c>
      <c r="C11050" s="4">
        <v>556.14419999999996</v>
      </c>
    </row>
    <row r="11051" spans="2:3" x14ac:dyDescent="0.25">
      <c r="B11051" s="2" t="s">
        <v>11263</v>
      </c>
      <c r="C11051" s="4">
        <v>555.75340000000006</v>
      </c>
    </row>
    <row r="11052" spans="2:3" x14ac:dyDescent="0.25">
      <c r="B11052" s="2" t="s">
        <v>11264</v>
      </c>
      <c r="C11052" s="4">
        <v>555.72109999999986</v>
      </c>
    </row>
    <row r="11053" spans="2:3" x14ac:dyDescent="0.25">
      <c r="B11053" s="2" t="s">
        <v>11265</v>
      </c>
      <c r="C11053" s="4">
        <v>555.41980000000001</v>
      </c>
    </row>
    <row r="11054" spans="2:3" x14ac:dyDescent="0.25">
      <c r="B11054" s="2" t="s">
        <v>11266</v>
      </c>
      <c r="C11054" s="4">
        <v>555.31970000000001</v>
      </c>
    </row>
    <row r="11055" spans="2:3" x14ac:dyDescent="0.25">
      <c r="B11055" s="2" t="s">
        <v>11267</v>
      </c>
      <c r="C11055" s="4">
        <v>555.19439999999997</v>
      </c>
    </row>
    <row r="11056" spans="2:3" x14ac:dyDescent="0.25">
      <c r="B11056" s="2" t="s">
        <v>11268</v>
      </c>
      <c r="C11056" s="4">
        <v>555.08050000000003</v>
      </c>
    </row>
    <row r="11057" spans="2:3" x14ac:dyDescent="0.25">
      <c r="B11057" s="2" t="s">
        <v>11269</v>
      </c>
      <c r="C11057" s="4">
        <v>554.95759999999996</v>
      </c>
    </row>
    <row r="11058" spans="2:3" x14ac:dyDescent="0.25">
      <c r="B11058" s="2" t="s">
        <v>11270</v>
      </c>
      <c r="C11058" s="4">
        <v>554.20330000000001</v>
      </c>
    </row>
    <row r="11059" spans="2:3" x14ac:dyDescent="0.25">
      <c r="B11059" s="2" t="s">
        <v>11271</v>
      </c>
      <c r="C11059" s="4">
        <v>554.17730000000006</v>
      </c>
    </row>
    <row r="11060" spans="2:3" x14ac:dyDescent="0.25">
      <c r="B11060" s="2" t="s">
        <v>11272</v>
      </c>
      <c r="C11060" s="4">
        <v>554.11320000000001</v>
      </c>
    </row>
    <row r="11061" spans="2:3" x14ac:dyDescent="0.25">
      <c r="B11061" s="2" t="s">
        <v>11273</v>
      </c>
      <c r="C11061" s="4">
        <v>554.09940000000006</v>
      </c>
    </row>
    <row r="11062" spans="2:3" x14ac:dyDescent="0.25">
      <c r="B11062" s="2" t="s">
        <v>11274</v>
      </c>
      <c r="C11062" s="4">
        <v>554.00869999999998</v>
      </c>
    </row>
    <row r="11063" spans="2:3" x14ac:dyDescent="0.25">
      <c r="B11063" s="2" t="s">
        <v>11275</v>
      </c>
      <c r="C11063" s="4">
        <v>553.76430000000005</v>
      </c>
    </row>
    <row r="11064" spans="2:3" x14ac:dyDescent="0.25">
      <c r="B11064" s="2" t="s">
        <v>11276</v>
      </c>
      <c r="C11064" s="4">
        <v>553.75170000000003</v>
      </c>
    </row>
    <row r="11065" spans="2:3" x14ac:dyDescent="0.25">
      <c r="B11065" s="2" t="s">
        <v>11277</v>
      </c>
      <c r="C11065" s="4">
        <v>553.73910000000001</v>
      </c>
    </row>
    <row r="11066" spans="2:3" x14ac:dyDescent="0.25">
      <c r="B11066" s="2" t="s">
        <v>11278</v>
      </c>
      <c r="C11066" s="4">
        <v>553.28750000000014</v>
      </c>
    </row>
    <row r="11067" spans="2:3" x14ac:dyDescent="0.25">
      <c r="B11067" s="2" t="s">
        <v>11279</v>
      </c>
      <c r="C11067" s="4">
        <v>553.18790000000001</v>
      </c>
    </row>
    <row r="11068" spans="2:3" x14ac:dyDescent="0.25">
      <c r="B11068" s="2" t="s">
        <v>11280</v>
      </c>
      <c r="C11068" s="4">
        <v>553.17610000000002</v>
      </c>
    </row>
    <row r="11069" spans="2:3" x14ac:dyDescent="0.25">
      <c r="B11069" s="2" t="s">
        <v>11281</v>
      </c>
      <c r="C11069" s="4">
        <v>553.05169999999998</v>
      </c>
    </row>
    <row r="11070" spans="2:3" x14ac:dyDescent="0.25">
      <c r="B11070" s="2" t="s">
        <v>11282</v>
      </c>
      <c r="C11070" s="4">
        <v>552.90250000000003</v>
      </c>
    </row>
    <row r="11071" spans="2:3" x14ac:dyDescent="0.25">
      <c r="B11071" s="2" t="s">
        <v>11283</v>
      </c>
      <c r="C11071" s="4">
        <v>552.51859999999999</v>
      </c>
    </row>
    <row r="11072" spans="2:3" x14ac:dyDescent="0.25">
      <c r="B11072" s="2" t="s">
        <v>11284</v>
      </c>
      <c r="C11072" s="4">
        <v>552.0492999999999</v>
      </c>
    </row>
    <row r="11073" spans="2:3" x14ac:dyDescent="0.25">
      <c r="B11073" s="2" t="s">
        <v>11285</v>
      </c>
      <c r="C11073" s="4">
        <v>551.68079999999998</v>
      </c>
    </row>
    <row r="11074" spans="2:3" x14ac:dyDescent="0.25">
      <c r="B11074" s="2" t="s">
        <v>11286</v>
      </c>
      <c r="C11074" s="4">
        <v>551.24770000000001</v>
      </c>
    </row>
    <row r="11075" spans="2:3" x14ac:dyDescent="0.25">
      <c r="B11075" s="2" t="s">
        <v>11287</v>
      </c>
      <c r="C11075" s="4">
        <v>551.2364</v>
      </c>
    </row>
    <row r="11076" spans="2:3" x14ac:dyDescent="0.25">
      <c r="B11076" s="2" t="s">
        <v>11288</v>
      </c>
      <c r="C11076" s="4">
        <v>551.14</v>
      </c>
    </row>
    <row r="11077" spans="2:3" x14ac:dyDescent="0.25">
      <c r="B11077" s="2" t="s">
        <v>11289</v>
      </c>
      <c r="C11077" s="4">
        <v>550.71619999999996</v>
      </c>
    </row>
    <row r="11078" spans="2:3" x14ac:dyDescent="0.25">
      <c r="B11078" s="2" t="s">
        <v>11290</v>
      </c>
      <c r="C11078" s="4">
        <v>550.70360000000005</v>
      </c>
    </row>
    <row r="11079" spans="2:3" x14ac:dyDescent="0.25">
      <c r="B11079" s="2" t="s">
        <v>11291</v>
      </c>
      <c r="C11079" s="4">
        <v>550.69100000000003</v>
      </c>
    </row>
    <row r="11080" spans="2:3" x14ac:dyDescent="0.25">
      <c r="B11080" s="2" t="s">
        <v>11292</v>
      </c>
      <c r="C11080" s="4">
        <v>550.69100000000003</v>
      </c>
    </row>
    <row r="11081" spans="2:3" x14ac:dyDescent="0.25">
      <c r="B11081" s="2" t="s">
        <v>11293</v>
      </c>
      <c r="C11081" s="4">
        <v>550.66579999999999</v>
      </c>
    </row>
    <row r="11082" spans="2:3" x14ac:dyDescent="0.25">
      <c r="B11082" s="2" t="s">
        <v>11294</v>
      </c>
      <c r="C11082" s="4">
        <v>550.64060000000006</v>
      </c>
    </row>
    <row r="11083" spans="2:3" x14ac:dyDescent="0.25">
      <c r="B11083" s="2" t="s">
        <v>11295</v>
      </c>
      <c r="C11083" s="4">
        <v>550.60379999999998</v>
      </c>
    </row>
    <row r="11084" spans="2:3" x14ac:dyDescent="0.25">
      <c r="B11084" s="2" t="s">
        <v>11296</v>
      </c>
      <c r="C11084" s="4">
        <v>550.6028</v>
      </c>
    </row>
    <row r="11085" spans="2:3" x14ac:dyDescent="0.25">
      <c r="B11085" s="2" t="s">
        <v>11297</v>
      </c>
      <c r="C11085" s="4">
        <v>550.59980000000007</v>
      </c>
    </row>
    <row r="11086" spans="2:3" x14ac:dyDescent="0.25">
      <c r="B11086" s="2" t="s">
        <v>11298</v>
      </c>
      <c r="C11086" s="4">
        <v>550.57680000000005</v>
      </c>
    </row>
    <row r="11087" spans="2:3" x14ac:dyDescent="0.25">
      <c r="B11087" s="2" t="s">
        <v>11299</v>
      </c>
      <c r="C11087" s="4">
        <v>550.50350000000003</v>
      </c>
    </row>
    <row r="11088" spans="2:3" x14ac:dyDescent="0.25">
      <c r="B11088" s="2" t="s">
        <v>11300</v>
      </c>
      <c r="C11088" s="4">
        <v>550.22050000000002</v>
      </c>
    </row>
    <row r="11089" spans="2:3" x14ac:dyDescent="0.25">
      <c r="B11089" s="2" t="s">
        <v>11301</v>
      </c>
      <c r="C11089" s="4">
        <v>550.08389999999997</v>
      </c>
    </row>
    <row r="11090" spans="2:3" x14ac:dyDescent="0.25">
      <c r="B11090" s="2" t="s">
        <v>11302</v>
      </c>
      <c r="C11090" s="4">
        <v>549.96580000000006</v>
      </c>
    </row>
    <row r="11091" spans="2:3" x14ac:dyDescent="0.25">
      <c r="B11091" s="2" t="s">
        <v>11303</v>
      </c>
      <c r="C11091" s="4">
        <v>549.89059999999995</v>
      </c>
    </row>
    <row r="11092" spans="2:3" x14ac:dyDescent="0.25">
      <c r="B11092" s="2" t="s">
        <v>11304</v>
      </c>
      <c r="C11092" s="4">
        <v>549.75199999999995</v>
      </c>
    </row>
    <row r="11093" spans="2:3" x14ac:dyDescent="0.25">
      <c r="B11093" s="2" t="s">
        <v>11305</v>
      </c>
      <c r="C11093" s="4">
        <v>549.53859999999997</v>
      </c>
    </row>
    <row r="11094" spans="2:3" x14ac:dyDescent="0.25">
      <c r="B11094" s="2" t="s">
        <v>11306</v>
      </c>
      <c r="C11094" s="4">
        <v>548.97680000000003</v>
      </c>
    </row>
    <row r="11095" spans="2:3" x14ac:dyDescent="0.25">
      <c r="B11095" s="2" t="s">
        <v>11307</v>
      </c>
      <c r="C11095" s="4">
        <v>548.87599999999998</v>
      </c>
    </row>
    <row r="11096" spans="2:3" x14ac:dyDescent="0.25">
      <c r="B11096" s="2" t="s">
        <v>11308</v>
      </c>
      <c r="C11096" s="4">
        <v>548.70749999999998</v>
      </c>
    </row>
    <row r="11097" spans="2:3" x14ac:dyDescent="0.25">
      <c r="B11097" s="2" t="s">
        <v>11309</v>
      </c>
      <c r="C11097" s="4">
        <v>548.65629999999999</v>
      </c>
    </row>
    <row r="11098" spans="2:3" x14ac:dyDescent="0.25">
      <c r="B11098" s="2" t="s">
        <v>11310</v>
      </c>
      <c r="C11098" s="4">
        <v>548.1807</v>
      </c>
    </row>
    <row r="11099" spans="2:3" x14ac:dyDescent="0.25">
      <c r="B11099" s="2" t="s">
        <v>11311</v>
      </c>
      <c r="C11099" s="4">
        <v>547.83029999999997</v>
      </c>
    </row>
    <row r="11100" spans="2:3" x14ac:dyDescent="0.25">
      <c r="B11100" s="2" t="s">
        <v>11312</v>
      </c>
      <c r="C11100" s="4">
        <v>547.74940000000004</v>
      </c>
    </row>
    <row r="11101" spans="2:3" x14ac:dyDescent="0.25">
      <c r="B11101" s="2" t="s">
        <v>11313</v>
      </c>
      <c r="C11101" s="4">
        <v>547.47130000000004</v>
      </c>
    </row>
    <row r="11102" spans="2:3" x14ac:dyDescent="0.25">
      <c r="B11102" s="2" t="s">
        <v>11314</v>
      </c>
      <c r="C11102" s="4">
        <v>547.24719999999991</v>
      </c>
    </row>
    <row r="11103" spans="2:3" x14ac:dyDescent="0.25">
      <c r="B11103" s="2" t="s">
        <v>11315</v>
      </c>
      <c r="C11103" s="4">
        <v>547.17489999999998</v>
      </c>
    </row>
    <row r="11104" spans="2:3" x14ac:dyDescent="0.25">
      <c r="B11104" s="2" t="s">
        <v>11316</v>
      </c>
      <c r="C11104" s="4">
        <v>546.9362000000001</v>
      </c>
    </row>
    <row r="11105" spans="2:3" x14ac:dyDescent="0.25">
      <c r="B11105" s="2" t="s">
        <v>11317</v>
      </c>
      <c r="C11105" s="4">
        <v>546.53330000000005</v>
      </c>
    </row>
    <row r="11106" spans="2:3" x14ac:dyDescent="0.25">
      <c r="B11106" s="2" t="s">
        <v>11318</v>
      </c>
      <c r="C11106" s="4">
        <v>546.36400000000003</v>
      </c>
    </row>
    <row r="11107" spans="2:3" x14ac:dyDescent="0.25">
      <c r="B11107" s="2" t="s">
        <v>11319</v>
      </c>
      <c r="C11107" s="4">
        <v>546.32079999999996</v>
      </c>
    </row>
    <row r="11108" spans="2:3" x14ac:dyDescent="0.25">
      <c r="B11108" s="2" t="s">
        <v>11320</v>
      </c>
      <c r="C11108" s="4">
        <v>545.73950000000002</v>
      </c>
    </row>
    <row r="11109" spans="2:3" x14ac:dyDescent="0.25">
      <c r="B11109" s="2" t="s">
        <v>11321</v>
      </c>
      <c r="C11109" s="4">
        <v>545.69560000000001</v>
      </c>
    </row>
    <row r="11110" spans="2:3" x14ac:dyDescent="0.25">
      <c r="B11110" s="2" t="s">
        <v>11322</v>
      </c>
      <c r="C11110" s="4">
        <v>545.56690000000003</v>
      </c>
    </row>
    <row r="11111" spans="2:3" x14ac:dyDescent="0.25">
      <c r="B11111" s="2" t="s">
        <v>11323</v>
      </c>
      <c r="C11111" s="4">
        <v>545.33219999999994</v>
      </c>
    </row>
    <row r="11112" spans="2:3" x14ac:dyDescent="0.25">
      <c r="B11112" s="2" t="s">
        <v>11324</v>
      </c>
      <c r="C11112" s="4">
        <v>544.73770000000002</v>
      </c>
    </row>
    <row r="11113" spans="2:3" x14ac:dyDescent="0.25">
      <c r="B11113" s="2" t="s">
        <v>11325</v>
      </c>
      <c r="C11113" s="4">
        <v>544.46879999999999</v>
      </c>
    </row>
    <row r="11114" spans="2:3" x14ac:dyDescent="0.25">
      <c r="B11114" s="2" t="s">
        <v>11326</v>
      </c>
      <c r="C11114" s="4">
        <v>544.46879999999999</v>
      </c>
    </row>
    <row r="11115" spans="2:3" x14ac:dyDescent="0.25">
      <c r="B11115" s="2" t="s">
        <v>11327</v>
      </c>
      <c r="C11115" s="4">
        <v>544.39319999999998</v>
      </c>
    </row>
    <row r="11116" spans="2:3" x14ac:dyDescent="0.25">
      <c r="B11116" s="2" t="s">
        <v>11328</v>
      </c>
      <c r="C11116" s="4">
        <v>544.38689999999997</v>
      </c>
    </row>
    <row r="11117" spans="2:3" x14ac:dyDescent="0.25">
      <c r="B11117" s="2" t="s">
        <v>11329</v>
      </c>
      <c r="C11117" s="4">
        <v>543.55889999999999</v>
      </c>
    </row>
    <row r="11118" spans="2:3" x14ac:dyDescent="0.25">
      <c r="B11118" s="2" t="s">
        <v>11330</v>
      </c>
      <c r="C11118" s="4">
        <v>543.28610000000003</v>
      </c>
    </row>
    <row r="11119" spans="2:3" x14ac:dyDescent="0.25">
      <c r="B11119" s="2" t="s">
        <v>11331</v>
      </c>
      <c r="C11119" s="4">
        <v>543.27350000000001</v>
      </c>
    </row>
    <row r="11120" spans="2:3" x14ac:dyDescent="0.25">
      <c r="B11120" s="2" t="s">
        <v>11332</v>
      </c>
      <c r="C11120" s="4">
        <v>542.82190000000003</v>
      </c>
    </row>
    <row r="11121" spans="2:3" x14ac:dyDescent="0.25">
      <c r="B11121" s="2" t="s">
        <v>11333</v>
      </c>
      <c r="C11121" s="4">
        <v>542.07590000000005</v>
      </c>
    </row>
    <row r="11122" spans="2:3" x14ac:dyDescent="0.25">
      <c r="B11122" s="2" t="s">
        <v>11334</v>
      </c>
      <c r="C11122" s="4">
        <v>541.85590000000002</v>
      </c>
    </row>
    <row r="11123" spans="2:3" x14ac:dyDescent="0.25">
      <c r="B11123" s="2" t="s">
        <v>11335</v>
      </c>
      <c r="C11123" s="4">
        <v>541.45619999999997</v>
      </c>
    </row>
    <row r="11124" spans="2:3" x14ac:dyDescent="0.25">
      <c r="B11124" s="2" t="s">
        <v>11336</v>
      </c>
      <c r="C11124" s="4">
        <v>541.28210000000001</v>
      </c>
    </row>
    <row r="11125" spans="2:3" x14ac:dyDescent="0.25">
      <c r="B11125" s="2" t="s">
        <v>11337</v>
      </c>
      <c r="C11125" s="4">
        <v>541.24429999999995</v>
      </c>
    </row>
    <row r="11126" spans="2:3" x14ac:dyDescent="0.25">
      <c r="B11126" s="2" t="s">
        <v>11338</v>
      </c>
      <c r="C11126" s="4">
        <v>541.23170000000005</v>
      </c>
    </row>
    <row r="11127" spans="2:3" x14ac:dyDescent="0.25">
      <c r="B11127" s="2" t="s">
        <v>11339</v>
      </c>
      <c r="C11127" s="4">
        <v>541.23169999999993</v>
      </c>
    </row>
    <row r="11128" spans="2:3" x14ac:dyDescent="0.25">
      <c r="B11128" s="2" t="s">
        <v>11340</v>
      </c>
      <c r="C11128" s="4">
        <v>541.20650000000001</v>
      </c>
    </row>
    <row r="11129" spans="2:3" x14ac:dyDescent="0.25">
      <c r="B11129" s="2" t="s">
        <v>11341</v>
      </c>
      <c r="C11129" s="4">
        <v>541.18759999999997</v>
      </c>
    </row>
    <row r="11130" spans="2:3" x14ac:dyDescent="0.25">
      <c r="B11130" s="2" t="s">
        <v>11342</v>
      </c>
      <c r="C11130" s="4">
        <v>541.1508</v>
      </c>
    </row>
    <row r="11131" spans="2:3" x14ac:dyDescent="0.25">
      <c r="B11131" s="2" t="s">
        <v>11343</v>
      </c>
      <c r="C11131" s="4">
        <v>541.13120000000004</v>
      </c>
    </row>
    <row r="11132" spans="2:3" x14ac:dyDescent="0.25">
      <c r="B11132" s="2" t="s">
        <v>11344</v>
      </c>
      <c r="C11132" s="4">
        <v>541.04380000000003</v>
      </c>
    </row>
    <row r="11133" spans="2:3" x14ac:dyDescent="0.25">
      <c r="B11133" s="2" t="s">
        <v>11345</v>
      </c>
      <c r="C11133" s="4">
        <v>540.61830000000009</v>
      </c>
    </row>
    <row r="11134" spans="2:3" x14ac:dyDescent="0.25">
      <c r="B11134" s="2" t="s">
        <v>11346</v>
      </c>
      <c r="C11134" s="4">
        <v>540.27419999999995</v>
      </c>
    </row>
    <row r="11135" spans="2:3" x14ac:dyDescent="0.25">
      <c r="B11135" s="2" t="s">
        <v>11347</v>
      </c>
      <c r="C11135" s="4">
        <v>539.73620000000005</v>
      </c>
    </row>
    <row r="11136" spans="2:3" x14ac:dyDescent="0.25">
      <c r="B11136" s="2" t="s">
        <v>11348</v>
      </c>
      <c r="C11136" s="4">
        <v>539.6875</v>
      </c>
    </row>
    <row r="11137" spans="2:3" x14ac:dyDescent="0.25">
      <c r="B11137" s="2" t="s">
        <v>11349</v>
      </c>
      <c r="C11137" s="4">
        <v>539.48599999999999</v>
      </c>
    </row>
    <row r="11138" spans="2:3" x14ac:dyDescent="0.25">
      <c r="B11138" s="2" t="s">
        <v>11350</v>
      </c>
      <c r="C11138" s="4">
        <v>539.30070000000001</v>
      </c>
    </row>
    <row r="11139" spans="2:3" x14ac:dyDescent="0.25">
      <c r="B11139" s="2" t="s">
        <v>11351</v>
      </c>
      <c r="C11139" s="4">
        <v>539.12300000000005</v>
      </c>
    </row>
    <row r="11140" spans="2:3" x14ac:dyDescent="0.25">
      <c r="B11140" s="2" t="s">
        <v>11352</v>
      </c>
      <c r="C11140" s="4">
        <v>538.82830000000001</v>
      </c>
    </row>
    <row r="11141" spans="2:3" x14ac:dyDescent="0.25">
      <c r="B11141" s="2" t="s">
        <v>11353</v>
      </c>
      <c r="C11141" s="4">
        <v>538.81590000000006</v>
      </c>
    </row>
    <row r="11142" spans="2:3" x14ac:dyDescent="0.25">
      <c r="B11142" s="2" t="s">
        <v>11354</v>
      </c>
      <c r="C11142" s="4">
        <v>538.81430000000012</v>
      </c>
    </row>
    <row r="11143" spans="2:3" x14ac:dyDescent="0.25">
      <c r="B11143" s="2" t="s">
        <v>11355</v>
      </c>
      <c r="C11143" s="4">
        <v>538.67579999999998</v>
      </c>
    </row>
    <row r="11144" spans="2:3" x14ac:dyDescent="0.25">
      <c r="B11144" s="2" t="s">
        <v>11356</v>
      </c>
      <c r="C11144" s="4">
        <v>538.65869999999995</v>
      </c>
    </row>
    <row r="11145" spans="2:3" x14ac:dyDescent="0.25">
      <c r="B11145" s="2" t="s">
        <v>11357</v>
      </c>
      <c r="C11145" s="4">
        <v>538.59769999999992</v>
      </c>
    </row>
    <row r="11146" spans="2:3" x14ac:dyDescent="0.25">
      <c r="B11146" s="2" t="s">
        <v>11358</v>
      </c>
      <c r="C11146" s="4">
        <v>538.56200000000001</v>
      </c>
    </row>
    <row r="11147" spans="2:3" x14ac:dyDescent="0.25">
      <c r="B11147" s="2" t="s">
        <v>11359</v>
      </c>
      <c r="C11147" s="4">
        <v>538.4325</v>
      </c>
    </row>
    <row r="11148" spans="2:3" x14ac:dyDescent="0.25">
      <c r="B11148" s="2" t="s">
        <v>11360</v>
      </c>
      <c r="C11148" s="4">
        <v>538.31620000000009</v>
      </c>
    </row>
    <row r="11149" spans="2:3" x14ac:dyDescent="0.25">
      <c r="B11149" s="2" t="s">
        <v>11361</v>
      </c>
      <c r="C11149" s="4">
        <v>538.25330000000008</v>
      </c>
    </row>
    <row r="11150" spans="2:3" x14ac:dyDescent="0.25">
      <c r="B11150" s="2" t="s">
        <v>11362</v>
      </c>
      <c r="C11150" s="4">
        <v>538.22140000000002</v>
      </c>
    </row>
    <row r="11151" spans="2:3" x14ac:dyDescent="0.25">
      <c r="B11151" s="2" t="s">
        <v>11363</v>
      </c>
      <c r="C11151" s="4">
        <v>538.17060000000004</v>
      </c>
    </row>
    <row r="11152" spans="2:3" x14ac:dyDescent="0.25">
      <c r="B11152" s="2" t="s">
        <v>11364</v>
      </c>
      <c r="C11152" s="4">
        <v>538.12689999999998</v>
      </c>
    </row>
    <row r="11153" spans="2:3" x14ac:dyDescent="0.25">
      <c r="B11153" s="2" t="s">
        <v>11365</v>
      </c>
      <c r="C11153" s="4">
        <v>538.12059999999997</v>
      </c>
    </row>
    <row r="11154" spans="2:3" x14ac:dyDescent="0.25">
      <c r="B11154" s="2" t="s">
        <v>11366</v>
      </c>
      <c r="C11154" s="4">
        <v>538.09540000000004</v>
      </c>
    </row>
    <row r="11155" spans="2:3" x14ac:dyDescent="0.25">
      <c r="B11155" s="2" t="s">
        <v>11367</v>
      </c>
      <c r="C11155" s="4">
        <v>538.08280000000002</v>
      </c>
    </row>
    <row r="11156" spans="2:3" x14ac:dyDescent="0.25">
      <c r="B11156" s="2" t="s">
        <v>11368</v>
      </c>
      <c r="C11156" s="4">
        <v>537.8057</v>
      </c>
    </row>
    <row r="11157" spans="2:3" x14ac:dyDescent="0.25">
      <c r="B11157" s="2" t="s">
        <v>11369</v>
      </c>
      <c r="C11157" s="4">
        <v>537.57770000000005</v>
      </c>
    </row>
    <row r="11158" spans="2:3" x14ac:dyDescent="0.25">
      <c r="B11158" s="2" t="s">
        <v>11370</v>
      </c>
      <c r="C11158" s="4">
        <v>537.28870000000006</v>
      </c>
    </row>
    <row r="11159" spans="2:3" x14ac:dyDescent="0.25">
      <c r="B11159" s="2" t="s">
        <v>11371</v>
      </c>
      <c r="C11159" s="4">
        <v>537.12759999999992</v>
      </c>
    </row>
    <row r="11160" spans="2:3" x14ac:dyDescent="0.25">
      <c r="B11160" s="2" t="s">
        <v>11372</v>
      </c>
      <c r="C11160" s="4">
        <v>536.404</v>
      </c>
    </row>
    <row r="11161" spans="2:3" x14ac:dyDescent="0.25">
      <c r="B11161" s="2" t="s">
        <v>11373</v>
      </c>
      <c r="C11161" s="4">
        <v>536.20819999999992</v>
      </c>
    </row>
    <row r="11162" spans="2:3" x14ac:dyDescent="0.25">
      <c r="B11162" s="2" t="s">
        <v>11374</v>
      </c>
      <c r="C11162" s="4">
        <v>536.12019999999995</v>
      </c>
    </row>
    <row r="11163" spans="2:3" x14ac:dyDescent="0.25">
      <c r="B11163" s="2" t="s">
        <v>11375</v>
      </c>
      <c r="C11163" s="4">
        <v>535.72070000000008</v>
      </c>
    </row>
    <row r="11164" spans="2:3" x14ac:dyDescent="0.25">
      <c r="B11164" s="2" t="s">
        <v>11376</v>
      </c>
      <c r="C11164" s="4">
        <v>535.65440000000001</v>
      </c>
    </row>
    <row r="11165" spans="2:3" x14ac:dyDescent="0.25">
      <c r="B11165" s="2" t="s">
        <v>11377</v>
      </c>
      <c r="C11165" s="4">
        <v>535.61659999999995</v>
      </c>
    </row>
    <row r="11166" spans="2:3" x14ac:dyDescent="0.25">
      <c r="B11166" s="2" t="s">
        <v>11378</v>
      </c>
      <c r="C11166" s="4">
        <v>535.5367</v>
      </c>
    </row>
    <row r="11167" spans="2:3" x14ac:dyDescent="0.25">
      <c r="B11167" s="2" t="s">
        <v>11379</v>
      </c>
      <c r="C11167" s="4">
        <v>535.52969999999993</v>
      </c>
    </row>
    <row r="11168" spans="2:3" x14ac:dyDescent="0.25">
      <c r="B11168" s="2" t="s">
        <v>11380</v>
      </c>
      <c r="C11168" s="4">
        <v>535.38160000000005</v>
      </c>
    </row>
    <row r="11169" spans="2:3" x14ac:dyDescent="0.25">
      <c r="B11169" s="2" t="s">
        <v>11381</v>
      </c>
      <c r="C11169" s="4">
        <v>535.37049999999999</v>
      </c>
    </row>
    <row r="11170" spans="2:3" x14ac:dyDescent="0.25">
      <c r="B11170" s="2" t="s">
        <v>11382</v>
      </c>
      <c r="C11170" s="4">
        <v>535.04729999999995</v>
      </c>
    </row>
    <row r="11171" spans="2:3" x14ac:dyDescent="0.25">
      <c r="B11171" s="2" t="s">
        <v>11383</v>
      </c>
      <c r="C11171" s="4">
        <v>534.94799999999998</v>
      </c>
    </row>
    <row r="11172" spans="2:3" x14ac:dyDescent="0.25">
      <c r="B11172" s="2" t="s">
        <v>11384</v>
      </c>
      <c r="C11172" s="4">
        <v>534.71219999999994</v>
      </c>
    </row>
    <row r="11173" spans="2:3" x14ac:dyDescent="0.25">
      <c r="B11173" s="2" t="s">
        <v>11385</v>
      </c>
      <c r="C11173" s="4">
        <v>534.47280000000001</v>
      </c>
    </row>
    <row r="11174" spans="2:3" x14ac:dyDescent="0.25">
      <c r="B11174" s="2" t="s">
        <v>11386</v>
      </c>
      <c r="C11174" s="4">
        <v>534.35289999999998</v>
      </c>
    </row>
    <row r="11175" spans="2:3" x14ac:dyDescent="0.25">
      <c r="B11175" s="2" t="s">
        <v>11387</v>
      </c>
      <c r="C11175" s="4">
        <v>534.32780000000002</v>
      </c>
    </row>
    <row r="11176" spans="2:3" x14ac:dyDescent="0.25">
      <c r="B11176" s="2" t="s">
        <v>11388</v>
      </c>
      <c r="C11176" s="4">
        <v>534.03820000000007</v>
      </c>
    </row>
    <row r="11177" spans="2:3" x14ac:dyDescent="0.25">
      <c r="B11177" s="2" t="s">
        <v>11389</v>
      </c>
      <c r="C11177" s="4">
        <v>533.87789999999995</v>
      </c>
    </row>
    <row r="11178" spans="2:3" x14ac:dyDescent="0.25">
      <c r="B11178" s="2" t="s">
        <v>11390</v>
      </c>
      <c r="C11178" s="4">
        <v>533.83749999999998</v>
      </c>
    </row>
    <row r="11179" spans="2:3" x14ac:dyDescent="0.25">
      <c r="B11179" s="2" t="s">
        <v>11391</v>
      </c>
      <c r="C11179" s="4">
        <v>533.41930000000002</v>
      </c>
    </row>
    <row r="11180" spans="2:3" x14ac:dyDescent="0.25">
      <c r="B11180" s="2" t="s">
        <v>11392</v>
      </c>
      <c r="C11180" s="4">
        <v>533.39409999999998</v>
      </c>
    </row>
    <row r="11181" spans="2:3" x14ac:dyDescent="0.25">
      <c r="B11181" s="2" t="s">
        <v>11393</v>
      </c>
      <c r="C11181" s="4">
        <v>533.19449999999995</v>
      </c>
    </row>
    <row r="11182" spans="2:3" x14ac:dyDescent="0.25">
      <c r="B11182" s="2" t="s">
        <v>11394</v>
      </c>
      <c r="C11182" s="4">
        <v>533.1721</v>
      </c>
    </row>
    <row r="11183" spans="2:3" x14ac:dyDescent="0.25">
      <c r="B11183" s="2" t="s">
        <v>11395</v>
      </c>
      <c r="C11183" s="4">
        <v>533.13990000000001</v>
      </c>
    </row>
    <row r="11184" spans="2:3" x14ac:dyDescent="0.25">
      <c r="B11184" s="2" t="s">
        <v>11396</v>
      </c>
      <c r="C11184" s="4">
        <v>533.08220000000006</v>
      </c>
    </row>
    <row r="11185" spans="2:3" x14ac:dyDescent="0.25">
      <c r="B11185" s="2" t="s">
        <v>11397</v>
      </c>
      <c r="C11185" s="4">
        <v>533.04959999999994</v>
      </c>
    </row>
    <row r="11186" spans="2:3" x14ac:dyDescent="0.25">
      <c r="B11186" s="2" t="s">
        <v>11398</v>
      </c>
      <c r="C11186" s="4">
        <v>532.76690000000008</v>
      </c>
    </row>
    <row r="11187" spans="2:3" x14ac:dyDescent="0.25">
      <c r="B11187" s="2" t="s">
        <v>11399</v>
      </c>
      <c r="C11187" s="4">
        <v>532.48749999999995</v>
      </c>
    </row>
    <row r="11188" spans="2:3" x14ac:dyDescent="0.25">
      <c r="B11188" s="2" t="s">
        <v>11400</v>
      </c>
      <c r="C11188" s="4">
        <v>532.41890000000001</v>
      </c>
    </row>
    <row r="11189" spans="2:3" x14ac:dyDescent="0.25">
      <c r="B11189" s="2" t="s">
        <v>11401</v>
      </c>
      <c r="C11189" s="4">
        <v>532.25939999999991</v>
      </c>
    </row>
    <row r="11190" spans="2:3" x14ac:dyDescent="0.25">
      <c r="B11190" s="2" t="s">
        <v>11402</v>
      </c>
      <c r="C11190" s="4">
        <v>532.03579999999999</v>
      </c>
    </row>
    <row r="11191" spans="2:3" x14ac:dyDescent="0.25">
      <c r="B11191" s="2" t="s">
        <v>11403</v>
      </c>
      <c r="C11191" s="4">
        <v>531.97400000000005</v>
      </c>
    </row>
    <row r="11192" spans="2:3" x14ac:dyDescent="0.25">
      <c r="B11192" s="2" t="s">
        <v>11404</v>
      </c>
      <c r="C11192" s="4">
        <v>531.88580000000002</v>
      </c>
    </row>
    <row r="11193" spans="2:3" x14ac:dyDescent="0.25">
      <c r="B11193" s="2" t="s">
        <v>11405</v>
      </c>
      <c r="C11193" s="4">
        <v>531.82280000000003</v>
      </c>
    </row>
    <row r="11194" spans="2:3" x14ac:dyDescent="0.25">
      <c r="B11194" s="2" t="s">
        <v>11406</v>
      </c>
      <c r="C11194" s="4">
        <v>531.78890000000001</v>
      </c>
    </row>
    <row r="11195" spans="2:3" x14ac:dyDescent="0.25">
      <c r="B11195" s="2" t="s">
        <v>11407</v>
      </c>
      <c r="C11195" s="4">
        <v>531.74880000000007</v>
      </c>
    </row>
    <row r="11196" spans="2:3" x14ac:dyDescent="0.25">
      <c r="B11196" s="2" t="s">
        <v>11408</v>
      </c>
      <c r="C11196" s="4">
        <v>531.69360000000006</v>
      </c>
    </row>
    <row r="11197" spans="2:3" x14ac:dyDescent="0.25">
      <c r="B11197" s="2" t="s">
        <v>11409</v>
      </c>
      <c r="C11197" s="4">
        <v>531.39210000000003</v>
      </c>
    </row>
    <row r="11198" spans="2:3" x14ac:dyDescent="0.25">
      <c r="B11198" s="2" t="s">
        <v>11410</v>
      </c>
      <c r="C11198" s="4">
        <v>531.36779999999999</v>
      </c>
    </row>
    <row r="11199" spans="2:3" x14ac:dyDescent="0.25">
      <c r="B11199" s="2" t="s">
        <v>11411</v>
      </c>
      <c r="C11199" s="4">
        <v>530.99759999999992</v>
      </c>
    </row>
    <row r="11200" spans="2:3" x14ac:dyDescent="0.25">
      <c r="B11200" s="2" t="s">
        <v>11412</v>
      </c>
      <c r="C11200" s="4">
        <v>530.99080000000015</v>
      </c>
    </row>
    <row r="11201" spans="2:3" x14ac:dyDescent="0.25">
      <c r="B11201" s="2" t="s">
        <v>11413</v>
      </c>
      <c r="C11201" s="4">
        <v>530.36370000000011</v>
      </c>
    </row>
    <row r="11202" spans="2:3" x14ac:dyDescent="0.25">
      <c r="B11202" s="2" t="s">
        <v>11414</v>
      </c>
      <c r="C11202" s="4">
        <v>530.27440000000001</v>
      </c>
    </row>
    <row r="11203" spans="2:3" x14ac:dyDescent="0.25">
      <c r="B11203" s="2" t="s">
        <v>11415</v>
      </c>
      <c r="C11203" s="4">
        <v>530.11449999999991</v>
      </c>
    </row>
    <row r="11204" spans="2:3" x14ac:dyDescent="0.25">
      <c r="B11204" s="2" t="s">
        <v>11416</v>
      </c>
      <c r="C11204" s="4">
        <v>530.04089999999997</v>
      </c>
    </row>
    <row r="11205" spans="2:3" x14ac:dyDescent="0.25">
      <c r="B11205" s="2" t="s">
        <v>11417</v>
      </c>
      <c r="C11205" s="4">
        <v>529.99580000000003</v>
      </c>
    </row>
    <row r="11206" spans="2:3" x14ac:dyDescent="0.25">
      <c r="B11206" s="2" t="s">
        <v>11418</v>
      </c>
      <c r="C11206" s="4">
        <v>529.87599999999998</v>
      </c>
    </row>
    <row r="11207" spans="2:3" x14ac:dyDescent="0.25">
      <c r="B11207" s="2" t="s">
        <v>11419</v>
      </c>
      <c r="C11207" s="4">
        <v>529.29440000000011</v>
      </c>
    </row>
    <row r="11208" spans="2:3" x14ac:dyDescent="0.25">
      <c r="B11208" s="2" t="s">
        <v>11420</v>
      </c>
      <c r="C11208" s="4">
        <v>528.73689999999999</v>
      </c>
    </row>
    <row r="11209" spans="2:3" x14ac:dyDescent="0.25">
      <c r="B11209" s="2" t="s">
        <v>11421</v>
      </c>
      <c r="C11209" s="4">
        <v>528.66129999999998</v>
      </c>
    </row>
    <row r="11210" spans="2:3" x14ac:dyDescent="0.25">
      <c r="B11210" s="2" t="s">
        <v>11422</v>
      </c>
      <c r="C11210" s="4">
        <v>528.57010000000002</v>
      </c>
    </row>
    <row r="11211" spans="2:3" x14ac:dyDescent="0.25">
      <c r="B11211" s="2" t="s">
        <v>11423</v>
      </c>
      <c r="C11211" s="4">
        <v>528.21120000000008</v>
      </c>
    </row>
    <row r="11212" spans="2:3" x14ac:dyDescent="0.25">
      <c r="B11212" s="2" t="s">
        <v>11424</v>
      </c>
      <c r="C11212" s="4">
        <v>527.94150000000002</v>
      </c>
    </row>
    <row r="11213" spans="2:3" x14ac:dyDescent="0.25">
      <c r="B11213" s="2" t="s">
        <v>11425</v>
      </c>
      <c r="C11213" s="4">
        <v>527.82309999999995</v>
      </c>
    </row>
    <row r="11214" spans="2:3" x14ac:dyDescent="0.25">
      <c r="B11214" s="2" t="s">
        <v>11426</v>
      </c>
      <c r="C11214" s="4">
        <v>527.60380000000009</v>
      </c>
    </row>
    <row r="11215" spans="2:3" x14ac:dyDescent="0.25">
      <c r="B11215" s="2" t="s">
        <v>11427</v>
      </c>
      <c r="C11215" s="4">
        <v>527.24080000000004</v>
      </c>
    </row>
    <row r="11216" spans="2:3" x14ac:dyDescent="0.25">
      <c r="B11216" s="2" t="s">
        <v>11428</v>
      </c>
      <c r="C11216" s="4">
        <v>527.03559999999993</v>
      </c>
    </row>
    <row r="11217" spans="2:3" x14ac:dyDescent="0.25">
      <c r="B11217" s="2" t="s">
        <v>11429</v>
      </c>
      <c r="C11217" s="4">
        <v>526.97620000000006</v>
      </c>
    </row>
    <row r="11218" spans="2:3" x14ac:dyDescent="0.25">
      <c r="B11218" s="2" t="s">
        <v>11430</v>
      </c>
      <c r="C11218" s="4">
        <v>526.92820000000006</v>
      </c>
    </row>
    <row r="11219" spans="2:3" x14ac:dyDescent="0.25">
      <c r="B11219" s="2" t="s">
        <v>11431</v>
      </c>
      <c r="C11219" s="4">
        <v>526.91560000000004</v>
      </c>
    </row>
    <row r="11220" spans="2:3" x14ac:dyDescent="0.25">
      <c r="B11220" s="2" t="s">
        <v>11432</v>
      </c>
      <c r="C11220" s="4">
        <v>526.89200000000005</v>
      </c>
    </row>
    <row r="11221" spans="2:3" x14ac:dyDescent="0.25">
      <c r="B11221" s="2" t="s">
        <v>11433</v>
      </c>
      <c r="C11221" s="4">
        <v>526.84059999999999</v>
      </c>
    </row>
    <row r="11222" spans="2:3" x14ac:dyDescent="0.25">
      <c r="B11222" s="2" t="s">
        <v>11434</v>
      </c>
      <c r="C11222" s="4">
        <v>526.76599999999996</v>
      </c>
    </row>
    <row r="11223" spans="2:3" x14ac:dyDescent="0.25">
      <c r="B11223" s="2" t="s">
        <v>11435</v>
      </c>
      <c r="C11223" s="4">
        <v>526.58389999999997</v>
      </c>
    </row>
    <row r="11224" spans="2:3" x14ac:dyDescent="0.25">
      <c r="B11224" s="2" t="s">
        <v>11436</v>
      </c>
      <c r="C11224" s="4">
        <v>526.56479999999999</v>
      </c>
    </row>
    <row r="11225" spans="2:3" x14ac:dyDescent="0.25">
      <c r="B11225" s="2" t="s">
        <v>11437</v>
      </c>
      <c r="C11225" s="4">
        <v>525.95390000000009</v>
      </c>
    </row>
    <row r="11226" spans="2:3" x14ac:dyDescent="0.25">
      <c r="B11226" s="2" t="s">
        <v>11438</v>
      </c>
      <c r="C11226" s="4">
        <v>525.94110000000001</v>
      </c>
    </row>
    <row r="11227" spans="2:3" x14ac:dyDescent="0.25">
      <c r="B11227" s="2" t="s">
        <v>11439</v>
      </c>
      <c r="C11227" s="4">
        <v>525.78239999999994</v>
      </c>
    </row>
    <row r="11228" spans="2:3" x14ac:dyDescent="0.25">
      <c r="B11228" s="2" t="s">
        <v>11440</v>
      </c>
      <c r="C11228" s="4">
        <v>525.76440000000002</v>
      </c>
    </row>
    <row r="11229" spans="2:3" x14ac:dyDescent="0.25">
      <c r="B11229" s="2" t="s">
        <v>11441</v>
      </c>
      <c r="C11229" s="4">
        <v>525.76440000000002</v>
      </c>
    </row>
    <row r="11230" spans="2:3" x14ac:dyDescent="0.25">
      <c r="B11230" s="2" t="s">
        <v>11442</v>
      </c>
      <c r="C11230" s="4">
        <v>525.76440000000002</v>
      </c>
    </row>
    <row r="11231" spans="2:3" x14ac:dyDescent="0.25">
      <c r="B11231" s="2" t="s">
        <v>11443</v>
      </c>
      <c r="C11231" s="4">
        <v>525.76440000000002</v>
      </c>
    </row>
    <row r="11232" spans="2:3" x14ac:dyDescent="0.25">
      <c r="B11232" s="2" t="s">
        <v>11444</v>
      </c>
      <c r="C11232" s="4">
        <v>525.76440000000002</v>
      </c>
    </row>
    <row r="11233" spans="2:3" x14ac:dyDescent="0.25">
      <c r="B11233" s="2" t="s">
        <v>11445</v>
      </c>
      <c r="C11233" s="4">
        <v>525.76440000000002</v>
      </c>
    </row>
    <row r="11234" spans="2:3" x14ac:dyDescent="0.25">
      <c r="B11234" s="2" t="s">
        <v>11446</v>
      </c>
      <c r="C11234" s="4">
        <v>525.76440000000002</v>
      </c>
    </row>
    <row r="11235" spans="2:3" x14ac:dyDescent="0.25">
      <c r="B11235" s="2" t="s">
        <v>11447</v>
      </c>
      <c r="C11235" s="4">
        <v>525.76440000000002</v>
      </c>
    </row>
    <row r="11236" spans="2:3" x14ac:dyDescent="0.25">
      <c r="B11236" s="2" t="s">
        <v>11448</v>
      </c>
      <c r="C11236" s="4">
        <v>525.76440000000002</v>
      </c>
    </row>
    <row r="11237" spans="2:3" x14ac:dyDescent="0.25">
      <c r="B11237" s="2" t="s">
        <v>11449</v>
      </c>
      <c r="C11237" s="4">
        <v>525.76440000000002</v>
      </c>
    </row>
    <row r="11238" spans="2:3" x14ac:dyDescent="0.25">
      <c r="B11238" s="2" t="s">
        <v>11450</v>
      </c>
      <c r="C11238" s="4">
        <v>525.76440000000002</v>
      </c>
    </row>
    <row r="11239" spans="2:3" x14ac:dyDescent="0.25">
      <c r="B11239" s="2" t="s">
        <v>11451</v>
      </c>
      <c r="C11239" s="4">
        <v>525.76440000000002</v>
      </c>
    </row>
    <row r="11240" spans="2:3" x14ac:dyDescent="0.25">
      <c r="B11240" s="2" t="s">
        <v>11452</v>
      </c>
      <c r="C11240" s="4">
        <v>525.76440000000002</v>
      </c>
    </row>
    <row r="11241" spans="2:3" x14ac:dyDescent="0.25">
      <c r="B11241" s="2" t="s">
        <v>11453</v>
      </c>
      <c r="C11241" s="4">
        <v>525.76440000000002</v>
      </c>
    </row>
    <row r="11242" spans="2:3" x14ac:dyDescent="0.25">
      <c r="B11242" s="2" t="s">
        <v>11454</v>
      </c>
      <c r="C11242" s="4">
        <v>525.76440000000002</v>
      </c>
    </row>
    <row r="11243" spans="2:3" x14ac:dyDescent="0.25">
      <c r="B11243" s="2" t="s">
        <v>11455</v>
      </c>
      <c r="C11243" s="4">
        <v>525.76440000000002</v>
      </c>
    </row>
    <row r="11244" spans="2:3" x14ac:dyDescent="0.25">
      <c r="B11244" s="2" t="s">
        <v>11456</v>
      </c>
      <c r="C11244" s="4">
        <v>525.76440000000002</v>
      </c>
    </row>
    <row r="11245" spans="2:3" x14ac:dyDescent="0.25">
      <c r="B11245" s="2" t="s">
        <v>11457</v>
      </c>
      <c r="C11245" s="4">
        <v>525.72659999999996</v>
      </c>
    </row>
    <row r="11246" spans="2:3" x14ac:dyDescent="0.25">
      <c r="B11246" s="2" t="s">
        <v>11458</v>
      </c>
      <c r="C11246" s="4">
        <v>525.58169999999996</v>
      </c>
    </row>
    <row r="11247" spans="2:3" x14ac:dyDescent="0.25">
      <c r="B11247" s="2" t="s">
        <v>11459</v>
      </c>
      <c r="C11247" s="4">
        <v>525.28800000000001</v>
      </c>
    </row>
    <row r="11248" spans="2:3" x14ac:dyDescent="0.25">
      <c r="B11248" s="2" t="s">
        <v>11460</v>
      </c>
      <c r="C11248" s="4">
        <v>525.04139999999995</v>
      </c>
    </row>
    <row r="11249" spans="2:3" x14ac:dyDescent="0.25">
      <c r="B11249" s="2" t="s">
        <v>11461</v>
      </c>
      <c r="C11249" s="4">
        <v>524.96199999999999</v>
      </c>
    </row>
    <row r="11250" spans="2:3" x14ac:dyDescent="0.25">
      <c r="B11250" s="2" t="s">
        <v>11462</v>
      </c>
      <c r="C11250" s="4">
        <v>524.93639999999994</v>
      </c>
    </row>
    <row r="11251" spans="2:3" x14ac:dyDescent="0.25">
      <c r="B11251" s="2" t="s">
        <v>11463</v>
      </c>
      <c r="C11251" s="4">
        <v>524.90610000000004</v>
      </c>
    </row>
    <row r="11252" spans="2:3" x14ac:dyDescent="0.25">
      <c r="B11252" s="2" t="s">
        <v>11464</v>
      </c>
      <c r="C11252" s="4">
        <v>524.80610000000001</v>
      </c>
    </row>
    <row r="11253" spans="2:3" x14ac:dyDescent="0.25">
      <c r="B11253" s="2" t="s">
        <v>11465</v>
      </c>
      <c r="C11253" s="4">
        <v>524.59669999999994</v>
      </c>
    </row>
    <row r="11254" spans="2:3" x14ac:dyDescent="0.25">
      <c r="B11254" s="2" t="s">
        <v>11466</v>
      </c>
      <c r="C11254" s="4">
        <v>524.42430000000002</v>
      </c>
    </row>
    <row r="11255" spans="2:3" x14ac:dyDescent="0.25">
      <c r="B11255" s="2" t="s">
        <v>11467</v>
      </c>
      <c r="C11255" s="4">
        <v>524.12699999999995</v>
      </c>
    </row>
    <row r="11256" spans="2:3" x14ac:dyDescent="0.25">
      <c r="B11256" s="2" t="s">
        <v>11468</v>
      </c>
      <c r="C11256" s="4">
        <v>524.02049999999997</v>
      </c>
    </row>
    <row r="11257" spans="2:3" x14ac:dyDescent="0.25">
      <c r="B11257" s="2" t="s">
        <v>11469</v>
      </c>
      <c r="C11257" s="4">
        <v>524.01039999999989</v>
      </c>
    </row>
    <row r="11258" spans="2:3" x14ac:dyDescent="0.25">
      <c r="B11258" s="2" t="s">
        <v>11470</v>
      </c>
      <c r="C11258" s="4">
        <v>524.00099999999998</v>
      </c>
    </row>
    <row r="11259" spans="2:3" x14ac:dyDescent="0.25">
      <c r="B11259" s="2" t="s">
        <v>11471</v>
      </c>
      <c r="C11259" s="4">
        <v>523.9443</v>
      </c>
    </row>
    <row r="11260" spans="2:3" x14ac:dyDescent="0.25">
      <c r="B11260" s="2" t="s">
        <v>11472</v>
      </c>
      <c r="C11260" s="4">
        <v>523.77300000000002</v>
      </c>
    </row>
    <row r="11261" spans="2:3" x14ac:dyDescent="0.25">
      <c r="B11261" s="2" t="s">
        <v>11473</v>
      </c>
      <c r="C11261" s="4">
        <v>523.70370000000003</v>
      </c>
    </row>
    <row r="11262" spans="2:3" x14ac:dyDescent="0.25">
      <c r="B11262" s="2" t="s">
        <v>11474</v>
      </c>
      <c r="C11262" s="4">
        <v>523.69029999999998</v>
      </c>
    </row>
    <row r="11263" spans="2:3" x14ac:dyDescent="0.25">
      <c r="B11263" s="2" t="s">
        <v>11475</v>
      </c>
      <c r="C11263" s="4">
        <v>523.47230000000002</v>
      </c>
    </row>
    <row r="11264" spans="2:3" x14ac:dyDescent="0.25">
      <c r="B11264" s="2" t="s">
        <v>11476</v>
      </c>
      <c r="C11264" s="4">
        <v>523.21630000000005</v>
      </c>
    </row>
    <row r="11265" spans="2:3" x14ac:dyDescent="0.25">
      <c r="B11265" s="2" t="s">
        <v>11477</v>
      </c>
      <c r="C11265" s="4">
        <v>523.16039999999998</v>
      </c>
    </row>
    <row r="11266" spans="2:3" x14ac:dyDescent="0.25">
      <c r="B11266" s="2" t="s">
        <v>11478</v>
      </c>
      <c r="C11266" s="4">
        <v>523.10289999999998</v>
      </c>
    </row>
    <row r="11267" spans="2:3" x14ac:dyDescent="0.25">
      <c r="B11267" s="2" t="s">
        <v>11479</v>
      </c>
      <c r="C11267" s="4">
        <v>523.0104</v>
      </c>
    </row>
    <row r="11268" spans="2:3" x14ac:dyDescent="0.25">
      <c r="B11268" s="2" t="s">
        <v>11480</v>
      </c>
      <c r="C11268" s="4">
        <v>522.78399999999999</v>
      </c>
    </row>
    <row r="11269" spans="2:3" x14ac:dyDescent="0.25">
      <c r="B11269" s="2" t="s">
        <v>11481</v>
      </c>
      <c r="C11269" s="4">
        <v>522.60289999999998</v>
      </c>
    </row>
    <row r="11270" spans="2:3" x14ac:dyDescent="0.25">
      <c r="B11270" s="2" t="s">
        <v>11482</v>
      </c>
      <c r="C11270" s="4">
        <v>522.52730000000008</v>
      </c>
    </row>
    <row r="11271" spans="2:3" x14ac:dyDescent="0.25">
      <c r="B11271" s="2" t="s">
        <v>11483</v>
      </c>
      <c r="C11271" s="4">
        <v>522.52080000000001</v>
      </c>
    </row>
    <row r="11272" spans="2:3" x14ac:dyDescent="0.25">
      <c r="B11272" s="2" t="s">
        <v>11484</v>
      </c>
      <c r="C11272" s="4">
        <v>522.46429999999998</v>
      </c>
    </row>
    <row r="11273" spans="2:3" x14ac:dyDescent="0.25">
      <c r="B11273" s="2" t="s">
        <v>11485</v>
      </c>
      <c r="C11273" s="4">
        <v>522.42649999999992</v>
      </c>
    </row>
    <row r="11274" spans="2:3" x14ac:dyDescent="0.25">
      <c r="B11274" s="2" t="s">
        <v>11486</v>
      </c>
      <c r="C11274" s="4">
        <v>522.39499999999998</v>
      </c>
    </row>
    <row r="11275" spans="2:3" x14ac:dyDescent="0.25">
      <c r="B11275" s="2" t="s">
        <v>11487</v>
      </c>
      <c r="C11275" s="4">
        <v>521.88240000000008</v>
      </c>
    </row>
    <row r="11276" spans="2:3" x14ac:dyDescent="0.25">
      <c r="B11276" s="2" t="s">
        <v>11488</v>
      </c>
      <c r="C11276" s="4">
        <v>521.84590000000003</v>
      </c>
    </row>
    <row r="11277" spans="2:3" x14ac:dyDescent="0.25">
      <c r="B11277" s="2" t="s">
        <v>11489</v>
      </c>
      <c r="C11277" s="4">
        <v>521.81939999999997</v>
      </c>
    </row>
    <row r="11278" spans="2:3" x14ac:dyDescent="0.25">
      <c r="B11278" s="2" t="s">
        <v>11490</v>
      </c>
      <c r="C11278" s="4">
        <v>521.73840000000007</v>
      </c>
    </row>
    <row r="11279" spans="2:3" x14ac:dyDescent="0.25">
      <c r="B11279" s="2" t="s">
        <v>11491</v>
      </c>
      <c r="C11279" s="4">
        <v>521.33199999999999</v>
      </c>
    </row>
    <row r="11280" spans="2:3" x14ac:dyDescent="0.25">
      <c r="B11280" s="2" t="s">
        <v>11492</v>
      </c>
      <c r="C11280" s="4">
        <v>521.23699999999997</v>
      </c>
    </row>
    <row r="11281" spans="2:3" x14ac:dyDescent="0.25">
      <c r="B11281" s="2" t="s">
        <v>11493</v>
      </c>
      <c r="C11281" s="4">
        <v>521.08249999999998</v>
      </c>
    </row>
    <row r="11282" spans="2:3" x14ac:dyDescent="0.25">
      <c r="B11282" s="2" t="s">
        <v>11494</v>
      </c>
      <c r="C11282" s="4">
        <v>520.96</v>
      </c>
    </row>
    <row r="11283" spans="2:3" x14ac:dyDescent="0.25">
      <c r="B11283" s="2" t="s">
        <v>11495</v>
      </c>
      <c r="C11283" s="4">
        <v>520.55869999999993</v>
      </c>
    </row>
    <row r="11284" spans="2:3" x14ac:dyDescent="0.25">
      <c r="B11284" s="2" t="s">
        <v>11496</v>
      </c>
      <c r="C11284" s="4">
        <v>520.47829999999999</v>
      </c>
    </row>
    <row r="11285" spans="2:3" x14ac:dyDescent="0.25">
      <c r="B11285" s="2" t="s">
        <v>11497</v>
      </c>
      <c r="C11285" s="4">
        <v>520.44949999999994</v>
      </c>
    </row>
    <row r="11286" spans="2:3" x14ac:dyDescent="0.25">
      <c r="B11286" s="2" t="s">
        <v>11498</v>
      </c>
      <c r="C11286" s="4">
        <v>520.31740000000002</v>
      </c>
    </row>
    <row r="11287" spans="2:3" x14ac:dyDescent="0.25">
      <c r="B11287" s="2" t="s">
        <v>11499</v>
      </c>
      <c r="C11287" s="4">
        <v>520.28589999999997</v>
      </c>
    </row>
    <row r="11288" spans="2:3" x14ac:dyDescent="0.25">
      <c r="B11288" s="2" t="s">
        <v>11500</v>
      </c>
      <c r="C11288" s="4">
        <v>519.35320000000002</v>
      </c>
    </row>
    <row r="11289" spans="2:3" x14ac:dyDescent="0.25">
      <c r="B11289" s="2" t="s">
        <v>11501</v>
      </c>
      <c r="C11289" s="4">
        <v>519.28409999999997</v>
      </c>
    </row>
    <row r="11290" spans="2:3" x14ac:dyDescent="0.25">
      <c r="B11290" s="2" t="s">
        <v>11502</v>
      </c>
      <c r="C11290" s="4">
        <v>519.16930000000002</v>
      </c>
    </row>
    <row r="11291" spans="2:3" x14ac:dyDescent="0.25">
      <c r="B11291" s="2" t="s">
        <v>11503</v>
      </c>
      <c r="C11291" s="4">
        <v>519.1662</v>
      </c>
    </row>
    <row r="11292" spans="2:3" x14ac:dyDescent="0.25">
      <c r="B11292" s="2" t="s">
        <v>11504</v>
      </c>
      <c r="C11292" s="4">
        <v>518.86369999999999</v>
      </c>
    </row>
    <row r="11293" spans="2:3" x14ac:dyDescent="0.25">
      <c r="B11293" s="2" t="s">
        <v>11505</v>
      </c>
      <c r="C11293" s="4">
        <v>518.70359999999994</v>
      </c>
    </row>
    <row r="11294" spans="2:3" x14ac:dyDescent="0.25">
      <c r="B11294" s="2" t="s">
        <v>11506</v>
      </c>
      <c r="C11294" s="4">
        <v>518.62090000000001</v>
      </c>
    </row>
    <row r="11295" spans="2:3" x14ac:dyDescent="0.25">
      <c r="B11295" s="2" t="s">
        <v>11507</v>
      </c>
      <c r="C11295" s="4">
        <v>518.34770000000003</v>
      </c>
    </row>
    <row r="11296" spans="2:3" x14ac:dyDescent="0.25">
      <c r="B11296" s="2" t="s">
        <v>11508</v>
      </c>
      <c r="C11296" s="4">
        <v>518.2441</v>
      </c>
    </row>
    <row r="11297" spans="2:3" x14ac:dyDescent="0.25">
      <c r="B11297" s="2" t="s">
        <v>11509</v>
      </c>
      <c r="C11297" s="4">
        <v>518.00829999999996</v>
      </c>
    </row>
    <row r="11298" spans="2:3" x14ac:dyDescent="0.25">
      <c r="B11298" s="2" t="s">
        <v>11510</v>
      </c>
      <c r="C11298" s="4">
        <v>517.39409999999998</v>
      </c>
    </row>
    <row r="11299" spans="2:3" x14ac:dyDescent="0.25">
      <c r="B11299" s="2" t="s">
        <v>11511</v>
      </c>
      <c r="C11299" s="4">
        <v>517.10159999999996</v>
      </c>
    </row>
    <row r="11300" spans="2:3" x14ac:dyDescent="0.25">
      <c r="B11300" s="2" t="s">
        <v>11512</v>
      </c>
      <c r="C11300" s="4">
        <v>516.98849999999993</v>
      </c>
    </row>
    <row r="11301" spans="2:3" x14ac:dyDescent="0.25">
      <c r="B11301" s="2" t="s">
        <v>11513</v>
      </c>
      <c r="C11301" s="4">
        <v>516.87439999999992</v>
      </c>
    </row>
    <row r="11302" spans="2:3" x14ac:dyDescent="0.25">
      <c r="B11302" s="2" t="s">
        <v>11514</v>
      </c>
      <c r="C11302" s="4">
        <v>516.42509999999993</v>
      </c>
    </row>
    <row r="11303" spans="2:3" x14ac:dyDescent="0.25">
      <c r="B11303" s="2" t="s">
        <v>11515</v>
      </c>
      <c r="C11303" s="4">
        <v>516.2799</v>
      </c>
    </row>
    <row r="11304" spans="2:3" x14ac:dyDescent="0.25">
      <c r="B11304" s="2" t="s">
        <v>11516</v>
      </c>
      <c r="C11304" s="4">
        <v>516.23580000000004</v>
      </c>
    </row>
    <row r="11305" spans="2:3" x14ac:dyDescent="0.25">
      <c r="B11305" s="2" t="s">
        <v>11517</v>
      </c>
      <c r="C11305" s="4">
        <v>516.18489999999997</v>
      </c>
    </row>
    <row r="11306" spans="2:3" x14ac:dyDescent="0.25">
      <c r="B11306" s="2" t="s">
        <v>11518</v>
      </c>
      <c r="C11306" s="4">
        <v>515.75190000000009</v>
      </c>
    </row>
    <row r="11307" spans="2:3" x14ac:dyDescent="0.25">
      <c r="B11307" s="2" t="s">
        <v>11519</v>
      </c>
      <c r="C11307" s="4">
        <v>515.67790000000002</v>
      </c>
    </row>
    <row r="11308" spans="2:3" x14ac:dyDescent="0.25">
      <c r="B11308" s="2" t="s">
        <v>11520</v>
      </c>
      <c r="C11308" s="4">
        <v>515.57320000000004</v>
      </c>
    </row>
    <row r="11309" spans="2:3" x14ac:dyDescent="0.25">
      <c r="B11309" s="2" t="s">
        <v>11521</v>
      </c>
      <c r="C11309" s="4">
        <v>515.03390000000002</v>
      </c>
    </row>
    <row r="11310" spans="2:3" x14ac:dyDescent="0.25">
      <c r="B11310" s="2" t="s">
        <v>11522</v>
      </c>
      <c r="C11310" s="4">
        <v>515.03390000000002</v>
      </c>
    </row>
    <row r="11311" spans="2:3" x14ac:dyDescent="0.25">
      <c r="B11311" s="2" t="s">
        <v>11523</v>
      </c>
      <c r="C11311" s="4">
        <v>515.02829999999994</v>
      </c>
    </row>
    <row r="11312" spans="2:3" x14ac:dyDescent="0.25">
      <c r="B11312" s="2" t="s">
        <v>11524</v>
      </c>
      <c r="C11312" s="4">
        <v>515.01530000000002</v>
      </c>
    </row>
    <row r="11313" spans="2:3" x14ac:dyDescent="0.25">
      <c r="B11313" s="2" t="s">
        <v>11525</v>
      </c>
      <c r="C11313" s="4">
        <v>514.97750000000008</v>
      </c>
    </row>
    <row r="11314" spans="2:3" x14ac:dyDescent="0.25">
      <c r="B11314" s="2" t="s">
        <v>11526</v>
      </c>
      <c r="C11314" s="4">
        <v>514.5222</v>
      </c>
    </row>
    <row r="11315" spans="2:3" x14ac:dyDescent="0.25">
      <c r="B11315" s="2" t="s">
        <v>11527</v>
      </c>
      <c r="C11315" s="4">
        <v>514.34519999999998</v>
      </c>
    </row>
    <row r="11316" spans="2:3" x14ac:dyDescent="0.25">
      <c r="B11316" s="2" t="s">
        <v>11528</v>
      </c>
      <c r="C11316" s="4">
        <v>514.32050000000004</v>
      </c>
    </row>
    <row r="11317" spans="2:3" x14ac:dyDescent="0.25">
      <c r="B11317" s="2" t="s">
        <v>11529</v>
      </c>
      <c r="C11317" s="4">
        <v>514.31999999999994</v>
      </c>
    </row>
    <row r="11318" spans="2:3" x14ac:dyDescent="0.25">
      <c r="B11318" s="2" t="s">
        <v>11530</v>
      </c>
      <c r="C11318" s="4">
        <v>513.68270000000007</v>
      </c>
    </row>
    <row r="11319" spans="2:3" x14ac:dyDescent="0.25">
      <c r="B11319" s="2" t="s">
        <v>11531</v>
      </c>
      <c r="C11319" s="4">
        <v>513.42129999999997</v>
      </c>
    </row>
    <row r="11320" spans="2:3" x14ac:dyDescent="0.25">
      <c r="B11320" s="2" t="s">
        <v>11532</v>
      </c>
      <c r="C11320" s="4">
        <v>512.90440000000001</v>
      </c>
    </row>
    <row r="11321" spans="2:3" x14ac:dyDescent="0.25">
      <c r="B11321" s="2" t="s">
        <v>11533</v>
      </c>
      <c r="C11321" s="4">
        <v>512.86969999999997</v>
      </c>
    </row>
    <row r="11322" spans="2:3" x14ac:dyDescent="0.25">
      <c r="B11322" s="2" t="s">
        <v>11534</v>
      </c>
      <c r="C11322" s="4">
        <v>512.64319999999998</v>
      </c>
    </row>
    <row r="11323" spans="2:3" x14ac:dyDescent="0.25">
      <c r="B11323" s="2" t="s">
        <v>11535</v>
      </c>
      <c r="C11323" s="4">
        <v>512.46090000000004</v>
      </c>
    </row>
    <row r="11324" spans="2:3" x14ac:dyDescent="0.25">
      <c r="B11324" s="2" t="s">
        <v>11536</v>
      </c>
      <c r="C11324" s="4">
        <v>512.43020000000001</v>
      </c>
    </row>
    <row r="11325" spans="2:3" x14ac:dyDescent="0.25">
      <c r="B11325" s="2" t="s">
        <v>11537</v>
      </c>
      <c r="C11325" s="4">
        <v>512.17309999999998</v>
      </c>
    </row>
    <row r="11326" spans="2:3" x14ac:dyDescent="0.25">
      <c r="B11326" s="2" t="s">
        <v>11538</v>
      </c>
      <c r="C11326" s="4">
        <v>511.69630000000001</v>
      </c>
    </row>
    <row r="11327" spans="2:3" x14ac:dyDescent="0.25">
      <c r="B11327" s="2" t="s">
        <v>11539</v>
      </c>
      <c r="C11327" s="4">
        <v>511.59710000000001</v>
      </c>
    </row>
    <row r="11328" spans="2:3" x14ac:dyDescent="0.25">
      <c r="B11328" s="2" t="s">
        <v>11540</v>
      </c>
      <c r="C11328" s="4">
        <v>511.2568</v>
      </c>
    </row>
    <row r="11329" spans="2:3" x14ac:dyDescent="0.25">
      <c r="B11329" s="2" t="s">
        <v>11541</v>
      </c>
      <c r="C11329" s="4">
        <v>511.12630000000001</v>
      </c>
    </row>
    <row r="11330" spans="2:3" x14ac:dyDescent="0.25">
      <c r="B11330" s="2" t="s">
        <v>11542</v>
      </c>
      <c r="C11330" s="4">
        <v>510.38200000000006</v>
      </c>
    </row>
    <row r="11331" spans="2:3" x14ac:dyDescent="0.25">
      <c r="B11331" s="2" t="s">
        <v>11543</v>
      </c>
      <c r="C11331" s="4">
        <v>510.35430000000002</v>
      </c>
    </row>
    <row r="11332" spans="2:3" x14ac:dyDescent="0.25">
      <c r="B11332" s="2" t="s">
        <v>11544</v>
      </c>
      <c r="C11332" s="4">
        <v>510.0274</v>
      </c>
    </row>
    <row r="11333" spans="2:3" x14ac:dyDescent="0.25">
      <c r="B11333" s="2" t="s">
        <v>11545</v>
      </c>
      <c r="C11333" s="4">
        <v>509.98210000000006</v>
      </c>
    </row>
    <row r="11334" spans="2:3" x14ac:dyDescent="0.25">
      <c r="B11334" s="2" t="s">
        <v>11546</v>
      </c>
      <c r="C11334" s="4">
        <v>509.95690000000002</v>
      </c>
    </row>
    <row r="11335" spans="2:3" x14ac:dyDescent="0.25">
      <c r="B11335" s="2" t="s">
        <v>11547</v>
      </c>
      <c r="C11335" s="4">
        <v>509.9443</v>
      </c>
    </row>
    <row r="11336" spans="2:3" x14ac:dyDescent="0.25">
      <c r="B11336" s="2" t="s">
        <v>11548</v>
      </c>
      <c r="C11336" s="4">
        <v>509.93799999999999</v>
      </c>
    </row>
    <row r="11337" spans="2:3" x14ac:dyDescent="0.25">
      <c r="B11337" s="2" t="s">
        <v>11549</v>
      </c>
      <c r="C11337" s="4">
        <v>509.62259999999998</v>
      </c>
    </row>
    <row r="11338" spans="2:3" x14ac:dyDescent="0.25">
      <c r="B11338" s="2" t="s">
        <v>11550</v>
      </c>
      <c r="C11338" s="4">
        <v>509.48320000000001</v>
      </c>
    </row>
    <row r="11339" spans="2:3" x14ac:dyDescent="0.25">
      <c r="B11339" s="2" t="s">
        <v>11551</v>
      </c>
      <c r="C11339" s="4">
        <v>509.1302</v>
      </c>
    </row>
    <row r="11340" spans="2:3" x14ac:dyDescent="0.25">
      <c r="B11340" s="2" t="s">
        <v>11552</v>
      </c>
      <c r="C11340" s="4">
        <v>509.1053</v>
      </c>
    </row>
    <row r="11341" spans="2:3" x14ac:dyDescent="0.25">
      <c r="B11341" s="2" t="s">
        <v>11553</v>
      </c>
      <c r="C11341" s="4">
        <v>509.08390000000003</v>
      </c>
    </row>
    <row r="11342" spans="2:3" x14ac:dyDescent="0.25">
      <c r="B11342" s="2" t="s">
        <v>11554</v>
      </c>
      <c r="C11342" s="4">
        <v>508.98009999999999</v>
      </c>
    </row>
    <row r="11343" spans="2:3" x14ac:dyDescent="0.25">
      <c r="B11343" s="2" t="s">
        <v>11555</v>
      </c>
      <c r="C11343" s="4">
        <v>508.95910000000003</v>
      </c>
    </row>
    <row r="11344" spans="2:3" x14ac:dyDescent="0.25">
      <c r="B11344" s="2" t="s">
        <v>11556</v>
      </c>
      <c r="C11344" s="4">
        <v>508.9486</v>
      </c>
    </row>
    <row r="11345" spans="2:3" x14ac:dyDescent="0.25">
      <c r="B11345" s="2" t="s">
        <v>11557</v>
      </c>
      <c r="C11345" s="4">
        <v>508.8125</v>
      </c>
    </row>
    <row r="11346" spans="2:3" x14ac:dyDescent="0.25">
      <c r="B11346" s="2" t="s">
        <v>11558</v>
      </c>
      <c r="C11346" s="4">
        <v>508.67969999999997</v>
      </c>
    </row>
    <row r="11347" spans="2:3" x14ac:dyDescent="0.25">
      <c r="B11347" s="2" t="s">
        <v>11559</v>
      </c>
      <c r="C11347" s="4">
        <v>508.59119999999996</v>
      </c>
    </row>
    <row r="11348" spans="2:3" x14ac:dyDescent="0.25">
      <c r="B11348" s="2" t="s">
        <v>11560</v>
      </c>
      <c r="C11348" s="4">
        <v>508.51710000000003</v>
      </c>
    </row>
    <row r="11349" spans="2:3" x14ac:dyDescent="0.25">
      <c r="B11349" s="2" t="s">
        <v>11561</v>
      </c>
      <c r="C11349" s="4">
        <v>508.21350000000007</v>
      </c>
    </row>
    <row r="11350" spans="2:3" x14ac:dyDescent="0.25">
      <c r="B11350" s="2" t="s">
        <v>11562</v>
      </c>
      <c r="C11350" s="4">
        <v>508.12850000000003</v>
      </c>
    </row>
    <row r="11351" spans="2:3" x14ac:dyDescent="0.25">
      <c r="B11351" s="2" t="s">
        <v>11563</v>
      </c>
      <c r="C11351" s="4">
        <v>508.0385</v>
      </c>
    </row>
    <row r="11352" spans="2:3" x14ac:dyDescent="0.25">
      <c r="B11352" s="2" t="s">
        <v>11564</v>
      </c>
      <c r="C11352" s="4">
        <v>507.78460000000001</v>
      </c>
    </row>
    <row r="11353" spans="2:3" x14ac:dyDescent="0.25">
      <c r="B11353" s="2" t="s">
        <v>11565</v>
      </c>
      <c r="C11353" s="4">
        <v>507.56989999999996</v>
      </c>
    </row>
    <row r="11354" spans="2:3" x14ac:dyDescent="0.25">
      <c r="B11354" s="2" t="s">
        <v>11566</v>
      </c>
      <c r="C11354" s="4">
        <v>507.47810000000004</v>
      </c>
    </row>
    <row r="11355" spans="2:3" x14ac:dyDescent="0.25">
      <c r="B11355" s="2" t="s">
        <v>11567</v>
      </c>
      <c r="C11355" s="4">
        <v>507.4658</v>
      </c>
    </row>
    <row r="11356" spans="2:3" x14ac:dyDescent="0.25">
      <c r="B11356" s="2" t="s">
        <v>11568</v>
      </c>
      <c r="C11356" s="4">
        <v>506.94660000000005</v>
      </c>
    </row>
    <row r="11357" spans="2:3" x14ac:dyDescent="0.25">
      <c r="B11357" s="2" t="s">
        <v>11569</v>
      </c>
      <c r="C11357" s="4">
        <v>506.94069999999999</v>
      </c>
    </row>
    <row r="11358" spans="2:3" x14ac:dyDescent="0.25">
      <c r="B11358" s="2" t="s">
        <v>11570</v>
      </c>
      <c r="C11358" s="4">
        <v>506.92399999999998</v>
      </c>
    </row>
    <row r="11359" spans="2:3" x14ac:dyDescent="0.25">
      <c r="B11359" s="2" t="s">
        <v>11571</v>
      </c>
      <c r="C11359" s="4">
        <v>506.92140000000001</v>
      </c>
    </row>
    <row r="11360" spans="2:3" x14ac:dyDescent="0.25">
      <c r="B11360" s="2" t="s">
        <v>11572</v>
      </c>
      <c r="C11360" s="4">
        <v>506.89619999999996</v>
      </c>
    </row>
    <row r="11361" spans="2:3" x14ac:dyDescent="0.25">
      <c r="B11361" s="2" t="s">
        <v>11573</v>
      </c>
      <c r="C11361" s="4">
        <v>506.86470000000003</v>
      </c>
    </row>
    <row r="11362" spans="2:3" x14ac:dyDescent="0.25">
      <c r="B11362" s="2" t="s">
        <v>11574</v>
      </c>
      <c r="C11362" s="4">
        <v>506.85209999999995</v>
      </c>
    </row>
    <row r="11363" spans="2:3" x14ac:dyDescent="0.25">
      <c r="B11363" s="2" t="s">
        <v>11575</v>
      </c>
      <c r="C11363" s="4">
        <v>506.8458</v>
      </c>
    </row>
    <row r="11364" spans="2:3" x14ac:dyDescent="0.25">
      <c r="B11364" s="2" t="s">
        <v>11576</v>
      </c>
      <c r="C11364" s="4">
        <v>506.82059999999996</v>
      </c>
    </row>
    <row r="11365" spans="2:3" x14ac:dyDescent="0.25">
      <c r="B11365" s="2" t="s">
        <v>11577</v>
      </c>
      <c r="C11365" s="4">
        <v>506.82059999999996</v>
      </c>
    </row>
    <row r="11366" spans="2:3" x14ac:dyDescent="0.25">
      <c r="B11366" s="2" t="s">
        <v>11578</v>
      </c>
      <c r="C11366" s="4">
        <v>506.67090000000002</v>
      </c>
    </row>
    <row r="11367" spans="2:3" x14ac:dyDescent="0.25">
      <c r="B11367" s="2" t="s">
        <v>11579</v>
      </c>
      <c r="C11367" s="4">
        <v>506.56489999999997</v>
      </c>
    </row>
    <row r="11368" spans="2:3" x14ac:dyDescent="0.25">
      <c r="B11368" s="2" t="s">
        <v>11580</v>
      </c>
      <c r="C11368" s="4">
        <v>506.49639999999999</v>
      </c>
    </row>
    <row r="11369" spans="2:3" x14ac:dyDescent="0.25">
      <c r="B11369" s="2" t="s">
        <v>11581</v>
      </c>
      <c r="C11369" s="4">
        <v>505.75870000000003</v>
      </c>
    </row>
    <row r="11370" spans="2:3" x14ac:dyDescent="0.25">
      <c r="B11370" s="2" t="s">
        <v>11582</v>
      </c>
      <c r="C11370" s="4">
        <v>505.36190000000005</v>
      </c>
    </row>
    <row r="11371" spans="2:3" x14ac:dyDescent="0.25">
      <c r="B11371" s="2" t="s">
        <v>11583</v>
      </c>
      <c r="C11371" s="4">
        <v>505.28180000000003</v>
      </c>
    </row>
    <row r="11372" spans="2:3" x14ac:dyDescent="0.25">
      <c r="B11372" s="2" t="s">
        <v>11584</v>
      </c>
      <c r="C11372" s="4">
        <v>505.26819999999998</v>
      </c>
    </row>
    <row r="11373" spans="2:3" x14ac:dyDescent="0.25">
      <c r="B11373" s="2" t="s">
        <v>11585</v>
      </c>
      <c r="C11373" s="4">
        <v>505.14400000000001</v>
      </c>
    </row>
    <row r="11374" spans="2:3" x14ac:dyDescent="0.25">
      <c r="B11374" s="2" t="s">
        <v>11586</v>
      </c>
      <c r="C11374" s="4">
        <v>504.93629999999996</v>
      </c>
    </row>
    <row r="11375" spans="2:3" x14ac:dyDescent="0.25">
      <c r="B11375" s="2" t="s">
        <v>11587</v>
      </c>
      <c r="C11375" s="4">
        <v>504.9237</v>
      </c>
    </row>
    <row r="11376" spans="2:3" x14ac:dyDescent="0.25">
      <c r="B11376" s="2" t="s">
        <v>11588</v>
      </c>
      <c r="C11376" s="4">
        <v>504.84299999999996</v>
      </c>
    </row>
    <row r="11377" spans="2:3" x14ac:dyDescent="0.25">
      <c r="B11377" s="2" t="s">
        <v>11589</v>
      </c>
      <c r="C11377" s="4">
        <v>504.48669999999998</v>
      </c>
    </row>
    <row r="11378" spans="2:3" x14ac:dyDescent="0.25">
      <c r="B11378" s="2" t="s">
        <v>11590</v>
      </c>
      <c r="C11378" s="4">
        <v>504.32049999999998</v>
      </c>
    </row>
    <row r="11379" spans="2:3" x14ac:dyDescent="0.25">
      <c r="B11379" s="2" t="s">
        <v>11591</v>
      </c>
      <c r="C11379" s="4">
        <v>504.09890000000001</v>
      </c>
    </row>
    <row r="11380" spans="2:3" x14ac:dyDescent="0.25">
      <c r="B11380" s="2" t="s">
        <v>11592</v>
      </c>
      <c r="C11380" s="4">
        <v>504.05009999999999</v>
      </c>
    </row>
    <row r="11381" spans="2:3" x14ac:dyDescent="0.25">
      <c r="B11381" s="2" t="s">
        <v>11593</v>
      </c>
      <c r="C11381" s="4">
        <v>503.75990000000002</v>
      </c>
    </row>
    <row r="11382" spans="2:3" x14ac:dyDescent="0.25">
      <c r="B11382" s="2" t="s">
        <v>11594</v>
      </c>
      <c r="C11382" s="4">
        <v>503.74100000000004</v>
      </c>
    </row>
    <row r="11383" spans="2:3" x14ac:dyDescent="0.25">
      <c r="B11383" s="2" t="s">
        <v>11595</v>
      </c>
      <c r="C11383" s="4">
        <v>503.73470000000003</v>
      </c>
    </row>
    <row r="11384" spans="2:3" x14ac:dyDescent="0.25">
      <c r="B11384" s="2" t="s">
        <v>11596</v>
      </c>
      <c r="C11384" s="4">
        <v>503.71579999999994</v>
      </c>
    </row>
    <row r="11385" spans="2:3" x14ac:dyDescent="0.25">
      <c r="B11385" s="2" t="s">
        <v>11597</v>
      </c>
      <c r="C11385" s="4">
        <v>503.70320000000004</v>
      </c>
    </row>
    <row r="11386" spans="2:3" x14ac:dyDescent="0.25">
      <c r="B11386" s="2" t="s">
        <v>11598</v>
      </c>
      <c r="C11386" s="4">
        <v>503.66539999999998</v>
      </c>
    </row>
    <row r="11387" spans="2:3" x14ac:dyDescent="0.25">
      <c r="B11387" s="2" t="s">
        <v>11599</v>
      </c>
      <c r="C11387" s="4">
        <v>503.50660000000005</v>
      </c>
    </row>
    <row r="11388" spans="2:3" x14ac:dyDescent="0.25">
      <c r="B11388" s="2" t="s">
        <v>11600</v>
      </c>
      <c r="C11388" s="4">
        <v>503.4502</v>
      </c>
    </row>
    <row r="11389" spans="2:3" x14ac:dyDescent="0.25">
      <c r="B11389" s="2" t="s">
        <v>11601</v>
      </c>
      <c r="C11389" s="4">
        <v>503.18860000000006</v>
      </c>
    </row>
    <row r="11390" spans="2:3" x14ac:dyDescent="0.25">
      <c r="B11390" s="2" t="s">
        <v>11602</v>
      </c>
      <c r="C11390" s="4">
        <v>503.07050000000004</v>
      </c>
    </row>
    <row r="11391" spans="2:3" x14ac:dyDescent="0.25">
      <c r="B11391" s="2" t="s">
        <v>11603</v>
      </c>
      <c r="C11391" s="4">
        <v>503.05830000000003</v>
      </c>
    </row>
    <row r="11392" spans="2:3" x14ac:dyDescent="0.25">
      <c r="B11392" s="2" t="s">
        <v>11604</v>
      </c>
      <c r="C11392" s="4">
        <v>503.03749999999997</v>
      </c>
    </row>
    <row r="11393" spans="2:3" x14ac:dyDescent="0.25">
      <c r="B11393" s="2" t="s">
        <v>11605</v>
      </c>
      <c r="C11393" s="4">
        <v>502.37119999999999</v>
      </c>
    </row>
    <row r="11394" spans="2:3" x14ac:dyDescent="0.25">
      <c r="B11394" s="2" t="s">
        <v>11606</v>
      </c>
      <c r="C11394" s="4">
        <v>502.30209999999994</v>
      </c>
    </row>
    <row r="11395" spans="2:3" x14ac:dyDescent="0.25">
      <c r="B11395" s="2" t="s">
        <v>11607</v>
      </c>
      <c r="C11395" s="4">
        <v>502.19549999999998</v>
      </c>
    </row>
    <row r="11396" spans="2:3" x14ac:dyDescent="0.25">
      <c r="B11396" s="2" t="s">
        <v>11608</v>
      </c>
      <c r="C11396" s="4">
        <v>502.03710000000001</v>
      </c>
    </row>
    <row r="11397" spans="2:3" x14ac:dyDescent="0.25">
      <c r="B11397" s="2" t="s">
        <v>11609</v>
      </c>
      <c r="C11397" s="4">
        <v>501.81370000000004</v>
      </c>
    </row>
    <row r="11398" spans="2:3" x14ac:dyDescent="0.25">
      <c r="B11398" s="2" t="s">
        <v>11610</v>
      </c>
      <c r="C11398" s="4">
        <v>501.70909999999998</v>
      </c>
    </row>
    <row r="11399" spans="2:3" x14ac:dyDescent="0.25">
      <c r="B11399" s="2" t="s">
        <v>11611</v>
      </c>
      <c r="C11399" s="4">
        <v>501.63819999999998</v>
      </c>
    </row>
    <row r="11400" spans="2:3" x14ac:dyDescent="0.25">
      <c r="B11400" s="2" t="s">
        <v>11612</v>
      </c>
      <c r="C11400" s="4">
        <v>501.33150000000006</v>
      </c>
    </row>
    <row r="11401" spans="2:3" x14ac:dyDescent="0.25">
      <c r="B11401" s="2" t="s">
        <v>11613</v>
      </c>
      <c r="C11401" s="4">
        <v>500.99310000000003</v>
      </c>
    </row>
    <row r="11402" spans="2:3" x14ac:dyDescent="0.25">
      <c r="B11402" s="2" t="s">
        <v>11614</v>
      </c>
      <c r="C11402" s="4">
        <v>500.69920000000002</v>
      </c>
    </row>
    <row r="11403" spans="2:3" x14ac:dyDescent="0.25">
      <c r="B11403" s="2" t="s">
        <v>11615</v>
      </c>
      <c r="C11403" s="4">
        <v>500.62360000000001</v>
      </c>
    </row>
    <row r="11404" spans="2:3" x14ac:dyDescent="0.25">
      <c r="B11404" s="2" t="s">
        <v>11616</v>
      </c>
      <c r="C11404" s="4">
        <v>500.548</v>
      </c>
    </row>
    <row r="11405" spans="2:3" x14ac:dyDescent="0.25">
      <c r="B11405" s="2" t="s">
        <v>11617</v>
      </c>
      <c r="C11405" s="4">
        <v>500.548</v>
      </c>
    </row>
    <row r="11406" spans="2:3" x14ac:dyDescent="0.25">
      <c r="B11406" s="2" t="s">
        <v>11618</v>
      </c>
      <c r="C11406" s="4">
        <v>500.548</v>
      </c>
    </row>
    <row r="11407" spans="2:3" x14ac:dyDescent="0.25">
      <c r="B11407" s="2" t="s">
        <v>11619</v>
      </c>
      <c r="C11407" s="4">
        <v>500.41030000000001</v>
      </c>
    </row>
    <row r="11408" spans="2:3" x14ac:dyDescent="0.25">
      <c r="B11408" s="2" t="s">
        <v>11620</v>
      </c>
      <c r="C11408" s="4">
        <v>500.12970000000001</v>
      </c>
    </row>
    <row r="11409" spans="2:3" x14ac:dyDescent="0.25">
      <c r="B11409" s="2" t="s">
        <v>11621</v>
      </c>
      <c r="C11409" s="4">
        <v>500.11840000000001</v>
      </c>
    </row>
    <row r="11410" spans="2:3" x14ac:dyDescent="0.25">
      <c r="B11410" s="2" t="s">
        <v>11622</v>
      </c>
      <c r="C11410" s="4">
        <v>500.04289999999997</v>
      </c>
    </row>
    <row r="11411" spans="2:3" x14ac:dyDescent="0.25">
      <c r="B11411" s="2" t="s">
        <v>11623</v>
      </c>
      <c r="C11411" s="4">
        <v>499.95979999999997</v>
      </c>
    </row>
    <row r="11412" spans="2:3" x14ac:dyDescent="0.25">
      <c r="B11412" s="2" t="s">
        <v>11624</v>
      </c>
      <c r="C11412" s="4">
        <v>499.94970000000001</v>
      </c>
    </row>
    <row r="11413" spans="2:3" x14ac:dyDescent="0.25">
      <c r="B11413" s="2" t="s">
        <v>11625</v>
      </c>
      <c r="C11413" s="4">
        <v>499.55090000000001</v>
      </c>
    </row>
    <row r="11414" spans="2:3" x14ac:dyDescent="0.25">
      <c r="B11414" s="2" t="s">
        <v>11626</v>
      </c>
      <c r="C11414" s="4">
        <v>499.44639999999998</v>
      </c>
    </row>
    <row r="11415" spans="2:3" x14ac:dyDescent="0.25">
      <c r="B11415" s="2" t="s">
        <v>11627</v>
      </c>
      <c r="C11415" s="4">
        <v>499.44290000000007</v>
      </c>
    </row>
    <row r="11416" spans="2:3" x14ac:dyDescent="0.25">
      <c r="B11416" s="2" t="s">
        <v>11628</v>
      </c>
      <c r="C11416" s="4">
        <v>499.41570000000002</v>
      </c>
    </row>
    <row r="11417" spans="2:3" x14ac:dyDescent="0.25">
      <c r="B11417" s="2" t="s">
        <v>11629</v>
      </c>
      <c r="C11417" s="4">
        <v>499.32749999999999</v>
      </c>
    </row>
    <row r="11418" spans="2:3" x14ac:dyDescent="0.25">
      <c r="B11418" s="2" t="s">
        <v>11630</v>
      </c>
      <c r="C11418" s="4">
        <v>499.32119999999998</v>
      </c>
    </row>
    <row r="11419" spans="2:3" x14ac:dyDescent="0.25">
      <c r="B11419" s="2" t="s">
        <v>11631</v>
      </c>
      <c r="C11419" s="4">
        <v>499.23190000000005</v>
      </c>
    </row>
    <row r="11420" spans="2:3" x14ac:dyDescent="0.25">
      <c r="B11420" s="2" t="s">
        <v>11632</v>
      </c>
      <c r="C11420" s="4">
        <v>499.18090000000007</v>
      </c>
    </row>
    <row r="11421" spans="2:3" x14ac:dyDescent="0.25">
      <c r="B11421" s="2" t="s">
        <v>11633</v>
      </c>
      <c r="C11421" s="4">
        <v>498.87790000000001</v>
      </c>
    </row>
    <row r="11422" spans="2:3" x14ac:dyDescent="0.25">
      <c r="B11422" s="2" t="s">
        <v>11634</v>
      </c>
      <c r="C11422" s="4">
        <v>498.8338</v>
      </c>
    </row>
    <row r="11423" spans="2:3" x14ac:dyDescent="0.25">
      <c r="B11423" s="2" t="s">
        <v>11635</v>
      </c>
      <c r="C11423" s="4">
        <v>498.7645</v>
      </c>
    </row>
    <row r="11424" spans="2:3" x14ac:dyDescent="0.25">
      <c r="B11424" s="2" t="s">
        <v>11636</v>
      </c>
      <c r="C11424" s="4">
        <v>498.72730000000001</v>
      </c>
    </row>
    <row r="11425" spans="2:3" x14ac:dyDescent="0.25">
      <c r="B11425" s="2" t="s">
        <v>11637</v>
      </c>
      <c r="C11425" s="4">
        <v>498.7269</v>
      </c>
    </row>
    <row r="11426" spans="2:3" x14ac:dyDescent="0.25">
      <c r="B11426" s="2" t="s">
        <v>11638</v>
      </c>
      <c r="C11426" s="4">
        <v>498.62850000000003</v>
      </c>
    </row>
    <row r="11427" spans="2:3" x14ac:dyDescent="0.25">
      <c r="B11427" s="2" t="s">
        <v>11639</v>
      </c>
      <c r="C11427" s="4">
        <v>498.4923</v>
      </c>
    </row>
    <row r="11428" spans="2:3" x14ac:dyDescent="0.25">
      <c r="B11428" s="2" t="s">
        <v>11640</v>
      </c>
      <c r="C11428" s="4">
        <v>498.4923</v>
      </c>
    </row>
    <row r="11429" spans="2:3" x14ac:dyDescent="0.25">
      <c r="B11429" s="2" t="s">
        <v>11641</v>
      </c>
      <c r="C11429" s="4">
        <v>498.22610000000003</v>
      </c>
    </row>
    <row r="11430" spans="2:3" x14ac:dyDescent="0.25">
      <c r="B11430" s="2" t="s">
        <v>11642</v>
      </c>
      <c r="C11430" s="4">
        <v>497.44950000000006</v>
      </c>
    </row>
    <row r="11431" spans="2:3" x14ac:dyDescent="0.25">
      <c r="B11431" s="2" t="s">
        <v>11643</v>
      </c>
      <c r="C11431" s="4">
        <v>497.43689999999998</v>
      </c>
    </row>
    <row r="11432" spans="2:3" x14ac:dyDescent="0.25">
      <c r="B11432" s="2" t="s">
        <v>11644</v>
      </c>
      <c r="C11432" s="4">
        <v>497.42430000000002</v>
      </c>
    </row>
    <row r="11433" spans="2:3" x14ac:dyDescent="0.25">
      <c r="B11433" s="2" t="s">
        <v>11645</v>
      </c>
      <c r="C11433" s="4">
        <v>497.41130000000004</v>
      </c>
    </row>
    <row r="11434" spans="2:3" x14ac:dyDescent="0.25">
      <c r="B11434" s="2" t="s">
        <v>11646</v>
      </c>
      <c r="C11434" s="4">
        <v>497.37390000000005</v>
      </c>
    </row>
    <row r="11435" spans="2:3" x14ac:dyDescent="0.25">
      <c r="B11435" s="2" t="s">
        <v>11647</v>
      </c>
      <c r="C11435" s="4">
        <v>496.86800000000005</v>
      </c>
    </row>
    <row r="11436" spans="2:3" x14ac:dyDescent="0.25">
      <c r="B11436" s="2" t="s">
        <v>11648</v>
      </c>
      <c r="C11436" s="4">
        <v>496.78429999999997</v>
      </c>
    </row>
    <row r="11437" spans="2:3" x14ac:dyDescent="0.25">
      <c r="B11437" s="2" t="s">
        <v>11649</v>
      </c>
      <c r="C11437" s="4">
        <v>496.76780000000002</v>
      </c>
    </row>
    <row r="11438" spans="2:3" x14ac:dyDescent="0.25">
      <c r="B11438" s="2" t="s">
        <v>11650</v>
      </c>
      <c r="C11438" s="4">
        <v>496.7559</v>
      </c>
    </row>
    <row r="11439" spans="2:3" x14ac:dyDescent="0.25">
      <c r="B11439" s="2" t="s">
        <v>11651</v>
      </c>
      <c r="C11439" s="4">
        <v>496.61130000000003</v>
      </c>
    </row>
    <row r="11440" spans="2:3" x14ac:dyDescent="0.25">
      <c r="B11440" s="2" t="s">
        <v>11652</v>
      </c>
      <c r="C11440" s="4">
        <v>496.52940000000001</v>
      </c>
    </row>
    <row r="11441" spans="2:3" x14ac:dyDescent="0.25">
      <c r="B11441" s="2" t="s">
        <v>11653</v>
      </c>
      <c r="C11441" s="4">
        <v>496.43090000000007</v>
      </c>
    </row>
    <row r="11442" spans="2:3" x14ac:dyDescent="0.25">
      <c r="B11442" s="2" t="s">
        <v>11654</v>
      </c>
      <c r="C11442" s="4">
        <v>496.12819999999999</v>
      </c>
    </row>
    <row r="11443" spans="2:3" x14ac:dyDescent="0.25">
      <c r="B11443" s="2" t="s">
        <v>11655</v>
      </c>
      <c r="C11443" s="4">
        <v>495.73289999999997</v>
      </c>
    </row>
    <row r="11444" spans="2:3" x14ac:dyDescent="0.25">
      <c r="B11444" s="2" t="s">
        <v>11656</v>
      </c>
      <c r="C11444" s="4">
        <v>495.62549999999999</v>
      </c>
    </row>
    <row r="11445" spans="2:3" x14ac:dyDescent="0.25">
      <c r="B11445" s="2" t="s">
        <v>11657</v>
      </c>
      <c r="C11445" s="4">
        <v>495.62189999999998</v>
      </c>
    </row>
    <row r="11446" spans="2:3" x14ac:dyDescent="0.25">
      <c r="B11446" s="2" t="s">
        <v>11658</v>
      </c>
      <c r="C11446" s="4">
        <v>495.44630000000001</v>
      </c>
    </row>
    <row r="11447" spans="2:3" x14ac:dyDescent="0.25">
      <c r="B11447" s="2" t="s">
        <v>11659</v>
      </c>
      <c r="C11447" s="4">
        <v>495.43450000000007</v>
      </c>
    </row>
    <row r="11448" spans="2:3" x14ac:dyDescent="0.25">
      <c r="B11448" s="2" t="s">
        <v>11660</v>
      </c>
      <c r="C11448" s="4">
        <v>494.96440000000001</v>
      </c>
    </row>
    <row r="11449" spans="2:3" x14ac:dyDescent="0.25">
      <c r="B11449" s="2" t="s">
        <v>11661</v>
      </c>
      <c r="C11449" s="4">
        <v>494.93289999999996</v>
      </c>
    </row>
    <row r="11450" spans="2:3" x14ac:dyDescent="0.25">
      <c r="B11450" s="2" t="s">
        <v>11662</v>
      </c>
      <c r="C11450" s="4">
        <v>494.89949999999999</v>
      </c>
    </row>
    <row r="11451" spans="2:3" x14ac:dyDescent="0.25">
      <c r="B11451" s="2" t="s">
        <v>11663</v>
      </c>
      <c r="C11451" s="4">
        <v>494.86419999999998</v>
      </c>
    </row>
    <row r="11452" spans="2:3" x14ac:dyDescent="0.25">
      <c r="B11452" s="2" t="s">
        <v>11664</v>
      </c>
      <c r="C11452" s="4">
        <v>494.45180000000005</v>
      </c>
    </row>
    <row r="11453" spans="2:3" x14ac:dyDescent="0.25">
      <c r="B11453" s="2" t="s">
        <v>11665</v>
      </c>
      <c r="C11453" s="4">
        <v>494.45179999999999</v>
      </c>
    </row>
    <row r="11454" spans="2:3" x14ac:dyDescent="0.25">
      <c r="B11454" s="2" t="s">
        <v>11666</v>
      </c>
      <c r="C11454" s="4">
        <v>494.3569</v>
      </c>
    </row>
    <row r="11455" spans="2:3" x14ac:dyDescent="0.25">
      <c r="B11455" s="2" t="s">
        <v>11667</v>
      </c>
      <c r="C11455" s="4">
        <v>494.33839999999998</v>
      </c>
    </row>
    <row r="11456" spans="2:3" x14ac:dyDescent="0.25">
      <c r="B11456" s="2" t="s">
        <v>11668</v>
      </c>
      <c r="C11456" s="4">
        <v>494.30060000000003</v>
      </c>
    </row>
    <row r="11457" spans="2:3" x14ac:dyDescent="0.25">
      <c r="B11457" s="2" t="s">
        <v>11669</v>
      </c>
      <c r="C11457" s="4">
        <v>494.28800000000001</v>
      </c>
    </row>
    <row r="11458" spans="2:3" x14ac:dyDescent="0.25">
      <c r="B11458" s="2" t="s">
        <v>11670</v>
      </c>
      <c r="C11458" s="4">
        <v>494.2072</v>
      </c>
    </row>
    <row r="11459" spans="2:3" x14ac:dyDescent="0.25">
      <c r="B11459" s="2" t="s">
        <v>11671</v>
      </c>
      <c r="C11459" s="4">
        <v>493.71870000000001</v>
      </c>
    </row>
    <row r="11460" spans="2:3" x14ac:dyDescent="0.25">
      <c r="B11460" s="2" t="s">
        <v>11672</v>
      </c>
      <c r="C11460" s="4">
        <v>493.62530000000004</v>
      </c>
    </row>
    <row r="11461" spans="2:3" x14ac:dyDescent="0.25">
      <c r="B11461" s="2" t="s">
        <v>11673</v>
      </c>
      <c r="C11461" s="4">
        <v>493.48760000000004</v>
      </c>
    </row>
    <row r="11462" spans="2:3" x14ac:dyDescent="0.25">
      <c r="B11462" s="2" t="s">
        <v>11674</v>
      </c>
      <c r="C11462" s="4">
        <v>493.20609999999999</v>
      </c>
    </row>
    <row r="11463" spans="2:3" x14ac:dyDescent="0.25">
      <c r="B11463" s="2" t="s">
        <v>11675</v>
      </c>
      <c r="C11463" s="4">
        <v>493.1182</v>
      </c>
    </row>
    <row r="11464" spans="2:3" x14ac:dyDescent="0.25">
      <c r="B11464" s="2" t="s">
        <v>11676</v>
      </c>
      <c r="C11464" s="4">
        <v>493.07380000000001</v>
      </c>
    </row>
    <row r="11465" spans="2:3" x14ac:dyDescent="0.25">
      <c r="B11465" s="2" t="s">
        <v>11677</v>
      </c>
      <c r="C11465" s="4">
        <v>493.01710000000003</v>
      </c>
    </row>
    <row r="11466" spans="2:3" x14ac:dyDescent="0.25">
      <c r="B11466" s="2" t="s">
        <v>11678</v>
      </c>
      <c r="C11466" s="4">
        <v>492.85489999999999</v>
      </c>
    </row>
    <row r="11467" spans="2:3" x14ac:dyDescent="0.25">
      <c r="B11467" s="2" t="s">
        <v>11679</v>
      </c>
      <c r="C11467" s="4">
        <v>492.84150000000005</v>
      </c>
    </row>
    <row r="11468" spans="2:3" x14ac:dyDescent="0.25">
      <c r="B11468" s="2" t="s">
        <v>11680</v>
      </c>
      <c r="C11468" s="4">
        <v>492.68959999999998</v>
      </c>
    </row>
    <row r="11469" spans="2:3" x14ac:dyDescent="0.25">
      <c r="B11469" s="2" t="s">
        <v>11681</v>
      </c>
      <c r="C11469" s="4">
        <v>492.536</v>
      </c>
    </row>
    <row r="11470" spans="2:3" x14ac:dyDescent="0.25">
      <c r="B11470" s="2" t="s">
        <v>11682</v>
      </c>
      <c r="C11470" s="4">
        <v>492.50459999999998</v>
      </c>
    </row>
    <row r="11471" spans="2:3" x14ac:dyDescent="0.25">
      <c r="B11471" s="2" t="s">
        <v>11683</v>
      </c>
      <c r="C11471" s="4">
        <v>492.28919999999999</v>
      </c>
    </row>
    <row r="11472" spans="2:3" x14ac:dyDescent="0.25">
      <c r="B11472" s="2" t="s">
        <v>11684</v>
      </c>
      <c r="C11472" s="4">
        <v>492.2251</v>
      </c>
    </row>
    <row r="11473" spans="2:3" x14ac:dyDescent="0.25">
      <c r="B11473" s="2" t="s">
        <v>11685</v>
      </c>
      <c r="C11473" s="4">
        <v>491.91649999999998</v>
      </c>
    </row>
    <row r="11474" spans="2:3" x14ac:dyDescent="0.25">
      <c r="B11474" s="2" t="s">
        <v>11686</v>
      </c>
      <c r="C11474" s="4">
        <v>491.75839999999999</v>
      </c>
    </row>
    <row r="11475" spans="2:3" x14ac:dyDescent="0.25">
      <c r="B11475" s="2" t="s">
        <v>11687</v>
      </c>
      <c r="C11475" s="4">
        <v>491.7466</v>
      </c>
    </row>
    <row r="11476" spans="2:3" x14ac:dyDescent="0.25">
      <c r="B11476" s="2" t="s">
        <v>11688</v>
      </c>
      <c r="C11476" s="4">
        <v>491.52770000000004</v>
      </c>
    </row>
    <row r="11477" spans="2:3" x14ac:dyDescent="0.25">
      <c r="B11477" s="2" t="s">
        <v>11689</v>
      </c>
      <c r="C11477" s="4">
        <v>491.28140000000002</v>
      </c>
    </row>
    <row r="11478" spans="2:3" x14ac:dyDescent="0.25">
      <c r="B11478" s="2" t="s">
        <v>11690</v>
      </c>
      <c r="C11478" s="4">
        <v>491.2715</v>
      </c>
    </row>
    <row r="11479" spans="2:3" x14ac:dyDescent="0.25">
      <c r="B11479" s="2" t="s">
        <v>11691</v>
      </c>
      <c r="C11479" s="4">
        <v>491.1454</v>
      </c>
    </row>
    <row r="11480" spans="2:3" x14ac:dyDescent="0.25">
      <c r="B11480" s="2" t="s">
        <v>11692</v>
      </c>
      <c r="C11480" s="4">
        <v>491.09500000000003</v>
      </c>
    </row>
    <row r="11481" spans="2:3" x14ac:dyDescent="0.25">
      <c r="B11481" s="2" t="s">
        <v>11693</v>
      </c>
      <c r="C11481" s="4">
        <v>490.90269999999998</v>
      </c>
    </row>
    <row r="11482" spans="2:3" x14ac:dyDescent="0.25">
      <c r="B11482" s="2" t="s">
        <v>11694</v>
      </c>
      <c r="C11482" s="4">
        <v>490.8734</v>
      </c>
    </row>
    <row r="11483" spans="2:3" x14ac:dyDescent="0.25">
      <c r="B11483" s="2" t="s">
        <v>11695</v>
      </c>
      <c r="C11483" s="4">
        <v>490.7715</v>
      </c>
    </row>
    <row r="11484" spans="2:3" x14ac:dyDescent="0.25">
      <c r="B11484" s="2" t="s">
        <v>11696</v>
      </c>
      <c r="C11484" s="4">
        <v>490.56349999999998</v>
      </c>
    </row>
    <row r="11485" spans="2:3" x14ac:dyDescent="0.25">
      <c r="B11485" s="2" t="s">
        <v>11697</v>
      </c>
      <c r="C11485" s="4">
        <v>490.50260000000003</v>
      </c>
    </row>
    <row r="11486" spans="2:3" x14ac:dyDescent="0.25">
      <c r="B11486" s="2" t="s">
        <v>11698</v>
      </c>
      <c r="C11486" s="4">
        <v>490.40129999999999</v>
      </c>
    </row>
    <row r="11487" spans="2:3" x14ac:dyDescent="0.25">
      <c r="B11487" s="2" t="s">
        <v>11699</v>
      </c>
      <c r="C11487" s="4">
        <v>490.27570000000003</v>
      </c>
    </row>
    <row r="11488" spans="2:3" x14ac:dyDescent="0.25">
      <c r="B11488" s="2" t="s">
        <v>11700</v>
      </c>
      <c r="C11488" s="4">
        <v>490.04220000000004</v>
      </c>
    </row>
    <row r="11489" spans="2:3" x14ac:dyDescent="0.25">
      <c r="B11489" s="2" t="s">
        <v>11701</v>
      </c>
      <c r="C11489" s="4">
        <v>489.65049999999997</v>
      </c>
    </row>
    <row r="11490" spans="2:3" x14ac:dyDescent="0.25">
      <c r="B11490" s="2" t="s">
        <v>11702</v>
      </c>
      <c r="C11490" s="4">
        <v>489.62450000000001</v>
      </c>
    </row>
    <row r="11491" spans="2:3" x14ac:dyDescent="0.25">
      <c r="B11491" s="2" t="s">
        <v>11703</v>
      </c>
      <c r="C11491" s="4">
        <v>489.27449999999999</v>
      </c>
    </row>
    <row r="11492" spans="2:3" x14ac:dyDescent="0.25">
      <c r="B11492" s="2" t="s">
        <v>11704</v>
      </c>
      <c r="C11492" s="4">
        <v>489.24349999999998</v>
      </c>
    </row>
    <row r="11493" spans="2:3" x14ac:dyDescent="0.25">
      <c r="B11493" s="2" t="s">
        <v>11705</v>
      </c>
      <c r="C11493" s="4">
        <v>488.61169999999998</v>
      </c>
    </row>
    <row r="11494" spans="2:3" x14ac:dyDescent="0.25">
      <c r="B11494" s="2" t="s">
        <v>11706</v>
      </c>
      <c r="C11494" s="4">
        <v>488.61169999999998</v>
      </c>
    </row>
    <row r="11495" spans="2:3" x14ac:dyDescent="0.25">
      <c r="B11495" s="2" t="s">
        <v>11707</v>
      </c>
      <c r="C11495" s="4">
        <v>488.59789999999998</v>
      </c>
    </row>
    <row r="11496" spans="2:3" x14ac:dyDescent="0.25">
      <c r="B11496" s="2" t="s">
        <v>11708</v>
      </c>
      <c r="C11496" s="4">
        <v>488.35169999999999</v>
      </c>
    </row>
    <row r="11497" spans="2:3" x14ac:dyDescent="0.25">
      <c r="B11497" s="2" t="s">
        <v>11709</v>
      </c>
      <c r="C11497" s="4">
        <v>488.24239999999998</v>
      </c>
    </row>
    <row r="11498" spans="2:3" x14ac:dyDescent="0.25">
      <c r="B11498" s="2" t="s">
        <v>11710</v>
      </c>
      <c r="C11498" s="4">
        <v>488.154</v>
      </c>
    </row>
    <row r="11499" spans="2:3" x14ac:dyDescent="0.25">
      <c r="B11499" s="2" t="s">
        <v>11711</v>
      </c>
      <c r="C11499" s="4">
        <v>488.09730000000002</v>
      </c>
    </row>
    <row r="11500" spans="2:3" x14ac:dyDescent="0.25">
      <c r="B11500" s="2" t="s">
        <v>11712</v>
      </c>
      <c r="C11500" s="4">
        <v>488.09100000000001</v>
      </c>
    </row>
    <row r="11501" spans="2:3" x14ac:dyDescent="0.25">
      <c r="B11501" s="2" t="s">
        <v>11713</v>
      </c>
      <c r="C11501" s="4">
        <v>488.0532</v>
      </c>
    </row>
    <row r="11502" spans="2:3" x14ac:dyDescent="0.25">
      <c r="B11502" s="2" t="s">
        <v>11714</v>
      </c>
      <c r="C11502" s="4">
        <v>488.04060000000004</v>
      </c>
    </row>
    <row r="11503" spans="2:3" x14ac:dyDescent="0.25">
      <c r="B11503" s="2" t="s">
        <v>11715</v>
      </c>
      <c r="C11503" s="4">
        <v>488.0154</v>
      </c>
    </row>
    <row r="11504" spans="2:3" x14ac:dyDescent="0.25">
      <c r="B11504" s="2" t="s">
        <v>11716</v>
      </c>
      <c r="C11504" s="4">
        <v>487.94650000000001</v>
      </c>
    </row>
    <row r="11505" spans="2:3" x14ac:dyDescent="0.25">
      <c r="B11505" s="2" t="s">
        <v>11717</v>
      </c>
      <c r="C11505" s="4">
        <v>487.77190000000002</v>
      </c>
    </row>
    <row r="11506" spans="2:3" x14ac:dyDescent="0.25">
      <c r="B11506" s="2" t="s">
        <v>11718</v>
      </c>
      <c r="C11506" s="4">
        <v>487.51289999999995</v>
      </c>
    </row>
    <row r="11507" spans="2:3" x14ac:dyDescent="0.25">
      <c r="B11507" s="2" t="s">
        <v>11719</v>
      </c>
      <c r="C11507" s="4">
        <v>487.4221</v>
      </c>
    </row>
    <row r="11508" spans="2:3" x14ac:dyDescent="0.25">
      <c r="B11508" s="2" t="s">
        <v>11720</v>
      </c>
      <c r="C11508" s="4">
        <v>487.06369999999993</v>
      </c>
    </row>
    <row r="11509" spans="2:3" x14ac:dyDescent="0.25">
      <c r="B11509" s="2" t="s">
        <v>11721</v>
      </c>
      <c r="C11509" s="4">
        <v>487.05349999999999</v>
      </c>
    </row>
    <row r="11510" spans="2:3" x14ac:dyDescent="0.25">
      <c r="B11510" s="2" t="s">
        <v>11722</v>
      </c>
      <c r="C11510" s="4">
        <v>487.04649999999998</v>
      </c>
    </row>
    <row r="11511" spans="2:3" x14ac:dyDescent="0.25">
      <c r="B11511" s="2" t="s">
        <v>11723</v>
      </c>
      <c r="C11511" s="4">
        <v>487.01830000000001</v>
      </c>
    </row>
    <row r="11512" spans="2:3" x14ac:dyDescent="0.25">
      <c r="B11512" s="2" t="s">
        <v>11724</v>
      </c>
      <c r="C11512" s="4">
        <v>487.00750000000005</v>
      </c>
    </row>
    <row r="11513" spans="2:3" x14ac:dyDescent="0.25">
      <c r="B11513" s="2" t="s">
        <v>11725</v>
      </c>
      <c r="C11513" s="4">
        <v>486.98779999999994</v>
      </c>
    </row>
    <row r="11514" spans="2:3" x14ac:dyDescent="0.25">
      <c r="B11514" s="2" t="s">
        <v>11726</v>
      </c>
      <c r="C11514" s="4">
        <v>486.9819</v>
      </c>
    </row>
    <row r="11515" spans="2:3" x14ac:dyDescent="0.25">
      <c r="B11515" s="2" t="s">
        <v>11727</v>
      </c>
      <c r="C11515" s="4">
        <v>486.85829999999999</v>
      </c>
    </row>
    <row r="11516" spans="2:3" x14ac:dyDescent="0.25">
      <c r="B11516" s="2" t="s">
        <v>11728</v>
      </c>
      <c r="C11516" s="4">
        <v>486.4178</v>
      </c>
    </row>
    <row r="11517" spans="2:3" x14ac:dyDescent="0.25">
      <c r="B11517" s="2" t="s">
        <v>11729</v>
      </c>
      <c r="C11517" s="4">
        <v>486.40789999999998</v>
      </c>
    </row>
    <row r="11518" spans="2:3" x14ac:dyDescent="0.25">
      <c r="B11518" s="2" t="s">
        <v>11730</v>
      </c>
      <c r="C11518" s="4">
        <v>486.3818</v>
      </c>
    </row>
    <row r="11519" spans="2:3" x14ac:dyDescent="0.25">
      <c r="B11519" s="2" t="s">
        <v>11731</v>
      </c>
      <c r="C11519" s="4">
        <v>486.15010000000001</v>
      </c>
    </row>
    <row r="11520" spans="2:3" x14ac:dyDescent="0.25">
      <c r="B11520" s="2" t="s">
        <v>11732</v>
      </c>
      <c r="C11520" s="4">
        <v>486.13189999999997</v>
      </c>
    </row>
    <row r="11521" spans="2:3" x14ac:dyDescent="0.25">
      <c r="B11521" s="2" t="s">
        <v>11733</v>
      </c>
      <c r="C11521" s="4">
        <v>485.71810000000005</v>
      </c>
    </row>
    <row r="11522" spans="2:3" x14ac:dyDescent="0.25">
      <c r="B11522" s="2" t="s">
        <v>11734</v>
      </c>
      <c r="C11522" s="4">
        <v>485.66930000000002</v>
      </c>
    </row>
    <row r="11523" spans="2:3" x14ac:dyDescent="0.25">
      <c r="B11523" s="2" t="s">
        <v>11735</v>
      </c>
      <c r="C11523" s="4">
        <v>485.33690000000001</v>
      </c>
    </row>
    <row r="11524" spans="2:3" x14ac:dyDescent="0.25">
      <c r="B11524" s="2" t="s">
        <v>11736</v>
      </c>
      <c r="C11524" s="4">
        <v>485.24289999999996</v>
      </c>
    </row>
    <row r="11525" spans="2:3" x14ac:dyDescent="0.25">
      <c r="B11525" s="2" t="s">
        <v>11737</v>
      </c>
      <c r="C11525" s="4">
        <v>485.05549999999999</v>
      </c>
    </row>
    <row r="11526" spans="2:3" x14ac:dyDescent="0.25">
      <c r="B11526" s="2" t="s">
        <v>11738</v>
      </c>
      <c r="C11526" s="4">
        <v>485.01139999999998</v>
      </c>
    </row>
    <row r="11527" spans="2:3" x14ac:dyDescent="0.25">
      <c r="B11527" s="2" t="s">
        <v>11739</v>
      </c>
      <c r="C11527" s="4">
        <v>484.99250000000001</v>
      </c>
    </row>
    <row r="11528" spans="2:3" x14ac:dyDescent="0.25">
      <c r="B11528" s="2" t="s">
        <v>11740</v>
      </c>
      <c r="C11528" s="4">
        <v>484.97990000000004</v>
      </c>
    </row>
    <row r="11529" spans="2:3" x14ac:dyDescent="0.25">
      <c r="B11529" s="2" t="s">
        <v>11741</v>
      </c>
      <c r="C11529" s="4">
        <v>484.96100000000001</v>
      </c>
    </row>
    <row r="11530" spans="2:3" x14ac:dyDescent="0.25">
      <c r="B11530" s="2" t="s">
        <v>11742</v>
      </c>
      <c r="C11530" s="4">
        <v>484.96100000000001</v>
      </c>
    </row>
    <row r="11531" spans="2:3" x14ac:dyDescent="0.25">
      <c r="B11531" s="2" t="s">
        <v>11743</v>
      </c>
      <c r="C11531" s="4">
        <v>484.94209999999998</v>
      </c>
    </row>
    <row r="11532" spans="2:3" x14ac:dyDescent="0.25">
      <c r="B11532" s="2" t="s">
        <v>11744</v>
      </c>
      <c r="C11532" s="4">
        <v>484.92950000000002</v>
      </c>
    </row>
    <row r="11533" spans="2:3" x14ac:dyDescent="0.25">
      <c r="B11533" s="2" t="s">
        <v>11745</v>
      </c>
      <c r="C11533" s="4">
        <v>484.92950000000002</v>
      </c>
    </row>
    <row r="11534" spans="2:3" x14ac:dyDescent="0.25">
      <c r="B11534" s="2" t="s">
        <v>11746</v>
      </c>
      <c r="C11534" s="4">
        <v>484.92950000000002</v>
      </c>
    </row>
    <row r="11535" spans="2:3" x14ac:dyDescent="0.25">
      <c r="B11535" s="2" t="s">
        <v>11747</v>
      </c>
      <c r="C11535" s="4">
        <v>484.91689999999994</v>
      </c>
    </row>
    <row r="11536" spans="2:3" x14ac:dyDescent="0.25">
      <c r="B11536" s="2" t="s">
        <v>11748</v>
      </c>
      <c r="C11536" s="4">
        <v>484.91059999999999</v>
      </c>
    </row>
    <row r="11537" spans="2:3" x14ac:dyDescent="0.25">
      <c r="B11537" s="2" t="s">
        <v>11749</v>
      </c>
      <c r="C11537" s="4">
        <v>484.59130000000005</v>
      </c>
    </row>
    <row r="11538" spans="2:3" x14ac:dyDescent="0.25">
      <c r="B11538" s="2" t="s">
        <v>11750</v>
      </c>
      <c r="C11538" s="4">
        <v>483.9905</v>
      </c>
    </row>
    <row r="11539" spans="2:3" x14ac:dyDescent="0.25">
      <c r="B11539" s="2" t="s">
        <v>11751</v>
      </c>
      <c r="C11539" s="4">
        <v>483.97160000000002</v>
      </c>
    </row>
    <row r="11540" spans="2:3" x14ac:dyDescent="0.25">
      <c r="B11540" s="2" t="s">
        <v>11752</v>
      </c>
      <c r="C11540" s="4">
        <v>483.86090000000002</v>
      </c>
    </row>
    <row r="11541" spans="2:3" x14ac:dyDescent="0.25">
      <c r="B11541" s="2" t="s">
        <v>11753</v>
      </c>
      <c r="C11541" s="4">
        <v>483.71529999999996</v>
      </c>
    </row>
    <row r="11542" spans="2:3" x14ac:dyDescent="0.25">
      <c r="B11542" s="2" t="s">
        <v>11754</v>
      </c>
      <c r="C11542" s="4">
        <v>483.66829999999999</v>
      </c>
    </row>
    <row r="11543" spans="2:3" x14ac:dyDescent="0.25">
      <c r="B11543" s="2" t="s">
        <v>11755</v>
      </c>
      <c r="C11543" s="4">
        <v>483.42159999999996</v>
      </c>
    </row>
    <row r="11544" spans="2:3" x14ac:dyDescent="0.25">
      <c r="B11544" s="2" t="s">
        <v>11756</v>
      </c>
      <c r="C11544" s="4">
        <v>483.37710000000004</v>
      </c>
    </row>
    <row r="11545" spans="2:3" x14ac:dyDescent="0.25">
      <c r="B11545" s="2" t="s">
        <v>11757</v>
      </c>
      <c r="C11545" s="4">
        <v>483.22</v>
      </c>
    </row>
    <row r="11546" spans="2:3" x14ac:dyDescent="0.25">
      <c r="B11546" s="2" t="s">
        <v>11758</v>
      </c>
      <c r="C11546" s="4">
        <v>483.08300000000003</v>
      </c>
    </row>
    <row r="11547" spans="2:3" x14ac:dyDescent="0.25">
      <c r="B11547" s="2" t="s">
        <v>11759</v>
      </c>
      <c r="C11547" s="4">
        <v>482.68809999999996</v>
      </c>
    </row>
    <row r="11548" spans="2:3" x14ac:dyDescent="0.25">
      <c r="B11548" s="2" t="s">
        <v>11760</v>
      </c>
      <c r="C11548" s="4">
        <v>482.59519999999998</v>
      </c>
    </row>
    <row r="11549" spans="2:3" x14ac:dyDescent="0.25">
      <c r="B11549" s="2" t="s">
        <v>11761</v>
      </c>
      <c r="C11549" s="4">
        <v>482.46960000000001</v>
      </c>
    </row>
    <row r="11550" spans="2:3" x14ac:dyDescent="0.25">
      <c r="B11550" s="2" t="s">
        <v>11762</v>
      </c>
      <c r="C11550" s="4">
        <v>482.43889999999999</v>
      </c>
    </row>
    <row r="11551" spans="2:3" x14ac:dyDescent="0.25">
      <c r="B11551" s="2" t="s">
        <v>11763</v>
      </c>
      <c r="C11551" s="4">
        <v>481.95069999999998</v>
      </c>
    </row>
    <row r="11552" spans="2:3" x14ac:dyDescent="0.25">
      <c r="B11552" s="2" t="s">
        <v>11764</v>
      </c>
      <c r="C11552" s="4">
        <v>481.95069999999998</v>
      </c>
    </row>
    <row r="11553" spans="2:3" x14ac:dyDescent="0.25">
      <c r="B11553" s="2" t="s">
        <v>11765</v>
      </c>
      <c r="C11553" s="4">
        <v>481.95069999999998</v>
      </c>
    </row>
    <row r="11554" spans="2:3" x14ac:dyDescent="0.25">
      <c r="B11554" s="2" t="s">
        <v>11766</v>
      </c>
      <c r="C11554" s="4">
        <v>481.95069999999998</v>
      </c>
    </row>
    <row r="11555" spans="2:3" x14ac:dyDescent="0.25">
      <c r="B11555" s="2" t="s">
        <v>11767</v>
      </c>
      <c r="C11555" s="4">
        <v>481.95069999999998</v>
      </c>
    </row>
    <row r="11556" spans="2:3" x14ac:dyDescent="0.25">
      <c r="B11556" s="2" t="s">
        <v>11768</v>
      </c>
      <c r="C11556" s="4">
        <v>481.95069999999998</v>
      </c>
    </row>
    <row r="11557" spans="2:3" x14ac:dyDescent="0.25">
      <c r="B11557" s="2" t="s">
        <v>11769</v>
      </c>
      <c r="C11557" s="4">
        <v>481.95069999999998</v>
      </c>
    </row>
    <row r="11558" spans="2:3" x14ac:dyDescent="0.25">
      <c r="B11558" s="2" t="s">
        <v>11770</v>
      </c>
      <c r="C11558" s="4">
        <v>481.95069999999998</v>
      </c>
    </row>
    <row r="11559" spans="2:3" x14ac:dyDescent="0.25">
      <c r="B11559" s="2" t="s">
        <v>11771</v>
      </c>
      <c r="C11559" s="4">
        <v>481.95069999999998</v>
      </c>
    </row>
    <row r="11560" spans="2:3" x14ac:dyDescent="0.25">
      <c r="B11560" s="2" t="s">
        <v>11772</v>
      </c>
      <c r="C11560" s="4">
        <v>481.95069999999998</v>
      </c>
    </row>
    <row r="11561" spans="2:3" x14ac:dyDescent="0.25">
      <c r="B11561" s="2" t="s">
        <v>11773</v>
      </c>
      <c r="C11561" s="4">
        <v>481.91840000000002</v>
      </c>
    </row>
    <row r="11562" spans="2:3" x14ac:dyDescent="0.25">
      <c r="B11562" s="2" t="s">
        <v>11774</v>
      </c>
      <c r="C11562" s="4">
        <v>481.91639999999995</v>
      </c>
    </row>
    <row r="11563" spans="2:3" x14ac:dyDescent="0.25">
      <c r="B11563" s="2" t="s">
        <v>11775</v>
      </c>
      <c r="C11563" s="4">
        <v>481.86250000000001</v>
      </c>
    </row>
    <row r="11564" spans="2:3" x14ac:dyDescent="0.25">
      <c r="B11564" s="2" t="s">
        <v>11776</v>
      </c>
      <c r="C11564" s="4">
        <v>481.84359999999998</v>
      </c>
    </row>
    <row r="11565" spans="2:3" x14ac:dyDescent="0.25">
      <c r="B11565" s="2" t="s">
        <v>11777</v>
      </c>
      <c r="C11565" s="4">
        <v>481.8184</v>
      </c>
    </row>
    <row r="11566" spans="2:3" x14ac:dyDescent="0.25">
      <c r="B11566" s="2" t="s">
        <v>11778</v>
      </c>
      <c r="C11566" s="4">
        <v>481.81209999999999</v>
      </c>
    </row>
    <row r="11567" spans="2:3" x14ac:dyDescent="0.25">
      <c r="B11567" s="2" t="s">
        <v>11779</v>
      </c>
      <c r="C11567" s="4">
        <v>481.80580000000003</v>
      </c>
    </row>
    <row r="11568" spans="2:3" x14ac:dyDescent="0.25">
      <c r="B11568" s="2" t="s">
        <v>11780</v>
      </c>
      <c r="C11568" s="4">
        <v>481.80580000000003</v>
      </c>
    </row>
    <row r="11569" spans="2:3" x14ac:dyDescent="0.25">
      <c r="B11569" s="2" t="s">
        <v>11781</v>
      </c>
      <c r="C11569" s="4">
        <v>481.80579999999998</v>
      </c>
    </row>
    <row r="11570" spans="2:3" x14ac:dyDescent="0.25">
      <c r="B11570" s="2" t="s">
        <v>11782</v>
      </c>
      <c r="C11570" s="4">
        <v>481.76799999999997</v>
      </c>
    </row>
    <row r="11571" spans="2:3" x14ac:dyDescent="0.25">
      <c r="B11571" s="2" t="s">
        <v>11783</v>
      </c>
      <c r="C11571" s="4">
        <v>481.72390000000001</v>
      </c>
    </row>
    <row r="11572" spans="2:3" x14ac:dyDescent="0.25">
      <c r="B11572" s="2" t="s">
        <v>11784</v>
      </c>
      <c r="C11572" s="4">
        <v>481.54910000000001</v>
      </c>
    </row>
    <row r="11573" spans="2:3" x14ac:dyDescent="0.25">
      <c r="B11573" s="2" t="s">
        <v>11785</v>
      </c>
      <c r="C11573" s="4">
        <v>481.18610000000001</v>
      </c>
    </row>
    <row r="11574" spans="2:3" x14ac:dyDescent="0.25">
      <c r="B11574" s="2" t="s">
        <v>11786</v>
      </c>
      <c r="C11574" s="4">
        <v>480.63639999999998</v>
      </c>
    </row>
    <row r="11575" spans="2:3" x14ac:dyDescent="0.25">
      <c r="B11575" s="2" t="s">
        <v>11787</v>
      </c>
      <c r="C11575" s="4">
        <v>480.60450000000003</v>
      </c>
    </row>
    <row r="11576" spans="2:3" x14ac:dyDescent="0.25">
      <c r="B11576" s="2" t="s">
        <v>11788</v>
      </c>
      <c r="C11576" s="4">
        <v>480.46749999999997</v>
      </c>
    </row>
    <row r="11577" spans="2:3" x14ac:dyDescent="0.25">
      <c r="B11577" s="2" t="s">
        <v>11789</v>
      </c>
      <c r="C11577" s="4">
        <v>480.46749999999997</v>
      </c>
    </row>
    <row r="11578" spans="2:3" x14ac:dyDescent="0.25">
      <c r="B11578" s="2" t="s">
        <v>11790</v>
      </c>
      <c r="C11578" s="4">
        <v>480.29559999999998</v>
      </c>
    </row>
    <row r="11579" spans="2:3" x14ac:dyDescent="0.25">
      <c r="B11579" s="2" t="s">
        <v>11791</v>
      </c>
      <c r="C11579" s="4">
        <v>480.29559999999998</v>
      </c>
    </row>
    <row r="11580" spans="2:3" x14ac:dyDescent="0.25">
      <c r="B11580" s="2" t="s">
        <v>11792</v>
      </c>
      <c r="C11580" s="4">
        <v>480.17950000000002</v>
      </c>
    </row>
    <row r="11581" spans="2:3" x14ac:dyDescent="0.25">
      <c r="B11581" s="2" t="s">
        <v>11793</v>
      </c>
      <c r="C11581" s="4">
        <v>479.90999999999997</v>
      </c>
    </row>
    <row r="11582" spans="2:3" x14ac:dyDescent="0.25">
      <c r="B11582" s="2" t="s">
        <v>11794</v>
      </c>
      <c r="C11582" s="4">
        <v>479.90999999999997</v>
      </c>
    </row>
    <row r="11583" spans="2:3" x14ac:dyDescent="0.25">
      <c r="B11583" s="2" t="s">
        <v>11795</v>
      </c>
      <c r="C11583" s="4">
        <v>479.70010000000002</v>
      </c>
    </row>
    <row r="11584" spans="2:3" x14ac:dyDescent="0.25">
      <c r="B11584" s="2" t="s">
        <v>11796</v>
      </c>
      <c r="C11584" s="4">
        <v>479.69039999999995</v>
      </c>
    </row>
    <row r="11585" spans="2:3" x14ac:dyDescent="0.25">
      <c r="B11585" s="2" t="s">
        <v>11797</v>
      </c>
      <c r="C11585" s="4">
        <v>479.58960000000002</v>
      </c>
    </row>
    <row r="11586" spans="2:3" x14ac:dyDescent="0.25">
      <c r="B11586" s="2" t="s">
        <v>11798</v>
      </c>
      <c r="C11586" s="4">
        <v>479.38749999999999</v>
      </c>
    </row>
    <row r="11587" spans="2:3" x14ac:dyDescent="0.25">
      <c r="B11587" s="2" t="s">
        <v>11799</v>
      </c>
      <c r="C11587" s="4">
        <v>478.96360000000004</v>
      </c>
    </row>
    <row r="11588" spans="2:3" x14ac:dyDescent="0.25">
      <c r="B11588" s="2" t="s">
        <v>11800</v>
      </c>
      <c r="C11588" s="4">
        <v>478.7199</v>
      </c>
    </row>
    <row r="11589" spans="2:3" x14ac:dyDescent="0.25">
      <c r="B11589" s="2" t="s">
        <v>11801</v>
      </c>
      <c r="C11589" s="4">
        <v>478.7199</v>
      </c>
    </row>
    <row r="11590" spans="2:3" x14ac:dyDescent="0.25">
      <c r="B11590" s="2" t="s">
        <v>11802</v>
      </c>
      <c r="C11590" s="4">
        <v>478.5514</v>
      </c>
    </row>
    <row r="11591" spans="2:3" x14ac:dyDescent="0.25">
      <c r="B11591" s="2" t="s">
        <v>11803</v>
      </c>
      <c r="C11591" s="4">
        <v>478.42409999999995</v>
      </c>
    </row>
    <row r="11592" spans="2:3" x14ac:dyDescent="0.25">
      <c r="B11592" s="2" t="s">
        <v>11804</v>
      </c>
      <c r="C11592" s="4">
        <v>478.33760000000001</v>
      </c>
    </row>
    <row r="11593" spans="2:3" x14ac:dyDescent="0.25">
      <c r="B11593" s="2" t="s">
        <v>11805</v>
      </c>
      <c r="C11593" s="4">
        <v>478.16699999999997</v>
      </c>
    </row>
    <row r="11594" spans="2:3" x14ac:dyDescent="0.25">
      <c r="B11594" s="2" t="s">
        <v>11806</v>
      </c>
      <c r="C11594" s="4">
        <v>478.06870000000004</v>
      </c>
    </row>
    <row r="11595" spans="2:3" x14ac:dyDescent="0.25">
      <c r="B11595" s="2" t="s">
        <v>11807</v>
      </c>
      <c r="C11595" s="4">
        <v>477.75149999999996</v>
      </c>
    </row>
    <row r="11596" spans="2:3" x14ac:dyDescent="0.25">
      <c r="B11596" s="2" t="s">
        <v>11808</v>
      </c>
      <c r="C11596" s="4">
        <v>477.66120000000001</v>
      </c>
    </row>
    <row r="11597" spans="2:3" x14ac:dyDescent="0.25">
      <c r="B11597" s="2" t="s">
        <v>11809</v>
      </c>
      <c r="C11597" s="4">
        <v>477.4742</v>
      </c>
    </row>
    <row r="11598" spans="2:3" x14ac:dyDescent="0.25">
      <c r="B11598" s="2" t="s">
        <v>11810</v>
      </c>
      <c r="C11598" s="4">
        <v>477.45529999999997</v>
      </c>
    </row>
    <row r="11599" spans="2:3" x14ac:dyDescent="0.25">
      <c r="B11599" s="2" t="s">
        <v>11811</v>
      </c>
      <c r="C11599" s="4">
        <v>477.34560000000005</v>
      </c>
    </row>
    <row r="11600" spans="2:3" x14ac:dyDescent="0.25">
      <c r="B11600" s="2" t="s">
        <v>11812</v>
      </c>
      <c r="C11600" s="4">
        <v>477.2242</v>
      </c>
    </row>
    <row r="11601" spans="2:3" x14ac:dyDescent="0.25">
      <c r="B11601" s="2" t="s">
        <v>11813</v>
      </c>
      <c r="C11601" s="4">
        <v>477.21749999999997</v>
      </c>
    </row>
    <row r="11602" spans="2:3" x14ac:dyDescent="0.25">
      <c r="B11602" s="2" t="s">
        <v>11814</v>
      </c>
      <c r="C11602" s="4">
        <v>477.19149999999996</v>
      </c>
    </row>
    <row r="11603" spans="2:3" x14ac:dyDescent="0.25">
      <c r="B11603" s="2" t="s">
        <v>11815</v>
      </c>
      <c r="C11603" s="4">
        <v>476.76980000000003</v>
      </c>
    </row>
    <row r="11604" spans="2:3" x14ac:dyDescent="0.25">
      <c r="B11604" s="2" t="s">
        <v>11816</v>
      </c>
      <c r="C11604" s="4">
        <v>476.74070000000006</v>
      </c>
    </row>
    <row r="11605" spans="2:3" x14ac:dyDescent="0.25">
      <c r="B11605" s="2" t="s">
        <v>11817</v>
      </c>
      <c r="C11605" s="4">
        <v>476.34629999999993</v>
      </c>
    </row>
    <row r="11606" spans="2:3" x14ac:dyDescent="0.25">
      <c r="B11606" s="2" t="s">
        <v>11818</v>
      </c>
      <c r="C11606" s="4">
        <v>476.14859999999999</v>
      </c>
    </row>
    <row r="11607" spans="2:3" x14ac:dyDescent="0.25">
      <c r="B11607" s="2" t="s">
        <v>11819</v>
      </c>
      <c r="C11607" s="4">
        <v>475.77279999999996</v>
      </c>
    </row>
    <row r="11608" spans="2:3" x14ac:dyDescent="0.25">
      <c r="B11608" s="2" t="s">
        <v>11820</v>
      </c>
      <c r="C11608" s="4">
        <v>475.67029999999994</v>
      </c>
    </row>
    <row r="11609" spans="2:3" x14ac:dyDescent="0.25">
      <c r="B11609" s="2" t="s">
        <v>11821</v>
      </c>
      <c r="C11609" s="4">
        <v>475.59620000000001</v>
      </c>
    </row>
    <row r="11610" spans="2:3" x14ac:dyDescent="0.25">
      <c r="B11610" s="2" t="s">
        <v>11822</v>
      </c>
      <c r="C11610" s="4">
        <v>475.55840000000006</v>
      </c>
    </row>
    <row r="11611" spans="2:3" x14ac:dyDescent="0.25">
      <c r="B11611" s="2" t="s">
        <v>11823</v>
      </c>
      <c r="C11611" s="4">
        <v>475.5206</v>
      </c>
    </row>
    <row r="11612" spans="2:3" x14ac:dyDescent="0.25">
      <c r="B11612" s="2" t="s">
        <v>11824</v>
      </c>
      <c r="C11612" s="4">
        <v>475.36230000000006</v>
      </c>
    </row>
    <row r="11613" spans="2:3" x14ac:dyDescent="0.25">
      <c r="B11613" s="2" t="s">
        <v>11825</v>
      </c>
      <c r="C11613" s="4">
        <v>475.30799999999999</v>
      </c>
    </row>
    <row r="11614" spans="2:3" x14ac:dyDescent="0.25">
      <c r="B11614" s="2" t="s">
        <v>11826</v>
      </c>
      <c r="C11614" s="4">
        <v>475.25170000000003</v>
      </c>
    </row>
    <row r="11615" spans="2:3" x14ac:dyDescent="0.25">
      <c r="B11615" s="2" t="s">
        <v>11827</v>
      </c>
      <c r="C11615" s="4">
        <v>475.17250000000001</v>
      </c>
    </row>
    <row r="11616" spans="2:3" x14ac:dyDescent="0.25">
      <c r="B11616" s="2" t="s">
        <v>11828</v>
      </c>
      <c r="C11616" s="4">
        <v>475.13799999999998</v>
      </c>
    </row>
    <row r="11617" spans="2:3" x14ac:dyDescent="0.25">
      <c r="B11617" s="2" t="s">
        <v>11829</v>
      </c>
      <c r="C11617" s="4">
        <v>475.07210000000003</v>
      </c>
    </row>
    <row r="11618" spans="2:3" x14ac:dyDescent="0.25">
      <c r="B11618" s="2" t="s">
        <v>11830</v>
      </c>
      <c r="C11618" s="4">
        <v>475.00170000000003</v>
      </c>
    </row>
    <row r="11619" spans="2:3" x14ac:dyDescent="0.25">
      <c r="B11619" s="2" t="s">
        <v>11831</v>
      </c>
      <c r="C11619" s="4">
        <v>474.74540000000002</v>
      </c>
    </row>
    <row r="11620" spans="2:3" x14ac:dyDescent="0.25">
      <c r="B11620" s="2" t="s">
        <v>11832</v>
      </c>
      <c r="C11620" s="4">
        <v>474.60679999999996</v>
      </c>
    </row>
    <row r="11621" spans="2:3" x14ac:dyDescent="0.25">
      <c r="B11621" s="2" t="s">
        <v>11833</v>
      </c>
      <c r="C11621" s="4">
        <v>474.48670000000004</v>
      </c>
    </row>
    <row r="11622" spans="2:3" x14ac:dyDescent="0.25">
      <c r="B11622" s="2" t="s">
        <v>11834</v>
      </c>
      <c r="C11622" s="4">
        <v>473.93139999999994</v>
      </c>
    </row>
    <row r="11623" spans="2:3" x14ac:dyDescent="0.25">
      <c r="B11623" s="2" t="s">
        <v>11835</v>
      </c>
      <c r="C11623" s="4">
        <v>473.79949999999997</v>
      </c>
    </row>
    <row r="11624" spans="2:3" x14ac:dyDescent="0.25">
      <c r="B11624" s="2" t="s">
        <v>11836</v>
      </c>
      <c r="C11624" s="4">
        <v>473.69300000000004</v>
      </c>
    </row>
    <row r="11625" spans="2:3" x14ac:dyDescent="0.25">
      <c r="B11625" s="2" t="s">
        <v>11837</v>
      </c>
      <c r="C11625" s="4">
        <v>473.4821</v>
      </c>
    </row>
    <row r="11626" spans="2:3" x14ac:dyDescent="0.25">
      <c r="B11626" s="2" t="s">
        <v>11838</v>
      </c>
      <c r="C11626" s="4">
        <v>473.33000000000004</v>
      </c>
    </row>
    <row r="11627" spans="2:3" x14ac:dyDescent="0.25">
      <c r="B11627" s="2" t="s">
        <v>11839</v>
      </c>
      <c r="C11627" s="4">
        <v>473.28789999999998</v>
      </c>
    </row>
    <row r="11628" spans="2:3" x14ac:dyDescent="0.25">
      <c r="B11628" s="2" t="s">
        <v>11840</v>
      </c>
      <c r="C11628" s="4">
        <v>473.28789999999998</v>
      </c>
    </row>
    <row r="11629" spans="2:3" x14ac:dyDescent="0.25">
      <c r="B11629" s="2" t="s">
        <v>11841</v>
      </c>
      <c r="C11629" s="4">
        <v>473.28789999999998</v>
      </c>
    </row>
    <row r="11630" spans="2:3" x14ac:dyDescent="0.25">
      <c r="B11630" s="2" t="s">
        <v>11842</v>
      </c>
      <c r="C11630" s="4">
        <v>473.08939999999996</v>
      </c>
    </row>
    <row r="11631" spans="2:3" x14ac:dyDescent="0.25">
      <c r="B11631" s="2" t="s">
        <v>11843</v>
      </c>
      <c r="C11631" s="4">
        <v>473.07400000000001</v>
      </c>
    </row>
    <row r="11632" spans="2:3" x14ac:dyDescent="0.25">
      <c r="B11632" s="2" t="s">
        <v>11844</v>
      </c>
      <c r="C11632" s="4">
        <v>472.9239</v>
      </c>
    </row>
    <row r="11633" spans="2:3" x14ac:dyDescent="0.25">
      <c r="B11633" s="2" t="s">
        <v>11845</v>
      </c>
      <c r="C11633" s="4">
        <v>472.70140000000004</v>
      </c>
    </row>
    <row r="11634" spans="2:3" x14ac:dyDescent="0.25">
      <c r="B11634" s="2" t="s">
        <v>11846</v>
      </c>
      <c r="C11634" s="4">
        <v>472.46620000000001</v>
      </c>
    </row>
    <row r="11635" spans="2:3" x14ac:dyDescent="0.25">
      <c r="B11635" s="2" t="s">
        <v>11847</v>
      </c>
      <c r="C11635" s="4">
        <v>472.43470000000002</v>
      </c>
    </row>
    <row r="11636" spans="2:3" x14ac:dyDescent="0.25">
      <c r="B11636" s="2" t="s">
        <v>11848</v>
      </c>
      <c r="C11636" s="4">
        <v>472.41580000000005</v>
      </c>
    </row>
    <row r="11637" spans="2:3" x14ac:dyDescent="0.25">
      <c r="B11637" s="2" t="s">
        <v>11849</v>
      </c>
      <c r="C11637" s="4">
        <v>472.40949999999998</v>
      </c>
    </row>
    <row r="11638" spans="2:3" x14ac:dyDescent="0.25">
      <c r="B11638" s="2" t="s">
        <v>11850</v>
      </c>
      <c r="C11638" s="4">
        <v>472.3528</v>
      </c>
    </row>
    <row r="11639" spans="2:3" x14ac:dyDescent="0.25">
      <c r="B11639" s="2" t="s">
        <v>11851</v>
      </c>
      <c r="C11639" s="4">
        <v>472.32130000000001</v>
      </c>
    </row>
    <row r="11640" spans="2:3" x14ac:dyDescent="0.25">
      <c r="B11640" s="2" t="s">
        <v>11852</v>
      </c>
      <c r="C11640" s="4">
        <v>472.29300000000001</v>
      </c>
    </row>
    <row r="11641" spans="2:3" x14ac:dyDescent="0.25">
      <c r="B11641" s="2" t="s">
        <v>11853</v>
      </c>
      <c r="C11641" s="4">
        <v>472.0129</v>
      </c>
    </row>
    <row r="11642" spans="2:3" x14ac:dyDescent="0.25">
      <c r="B11642" s="2" t="s">
        <v>11854</v>
      </c>
      <c r="C11642" s="4">
        <v>471.94100000000003</v>
      </c>
    </row>
    <row r="11643" spans="2:3" x14ac:dyDescent="0.25">
      <c r="B11643" s="2" t="s">
        <v>11855</v>
      </c>
      <c r="C11643" s="4">
        <v>471.89059999999995</v>
      </c>
    </row>
    <row r="11644" spans="2:3" x14ac:dyDescent="0.25">
      <c r="B11644" s="2" t="s">
        <v>11856</v>
      </c>
      <c r="C11644" s="4">
        <v>471.86339999999996</v>
      </c>
    </row>
    <row r="11645" spans="2:3" x14ac:dyDescent="0.25">
      <c r="B11645" s="2" t="s">
        <v>11857</v>
      </c>
      <c r="C11645" s="4">
        <v>471.85279999999995</v>
      </c>
    </row>
    <row r="11646" spans="2:3" x14ac:dyDescent="0.25">
      <c r="B11646" s="2" t="s">
        <v>11858</v>
      </c>
      <c r="C11646" s="4">
        <v>471.82150000000001</v>
      </c>
    </row>
    <row r="11647" spans="2:3" x14ac:dyDescent="0.25">
      <c r="B11647" s="2" t="s">
        <v>11859</v>
      </c>
      <c r="C11647" s="4">
        <v>471.77120000000002</v>
      </c>
    </row>
    <row r="11648" spans="2:3" x14ac:dyDescent="0.25">
      <c r="B11648" s="2" t="s">
        <v>11860</v>
      </c>
      <c r="C11648" s="4">
        <v>471.7278</v>
      </c>
    </row>
    <row r="11649" spans="2:3" x14ac:dyDescent="0.25">
      <c r="B11649" s="2" t="s">
        <v>11861</v>
      </c>
      <c r="C11649" s="4">
        <v>471.53059999999999</v>
      </c>
    </row>
    <row r="11650" spans="2:3" x14ac:dyDescent="0.25">
      <c r="B11650" s="2" t="s">
        <v>11862</v>
      </c>
      <c r="C11650" s="4">
        <v>471.20830000000001</v>
      </c>
    </row>
    <row r="11651" spans="2:3" x14ac:dyDescent="0.25">
      <c r="B11651" s="2" t="s">
        <v>11863</v>
      </c>
      <c r="C11651" s="4">
        <v>471.17720000000003</v>
      </c>
    </row>
    <row r="11652" spans="2:3" x14ac:dyDescent="0.25">
      <c r="B11652" s="2" t="s">
        <v>11864</v>
      </c>
      <c r="C11652" s="4">
        <v>471.15750000000003</v>
      </c>
    </row>
    <row r="11653" spans="2:3" x14ac:dyDescent="0.25">
      <c r="B11653" s="2" t="s">
        <v>11865</v>
      </c>
      <c r="C11653" s="4">
        <v>471.15719999999999</v>
      </c>
    </row>
    <row r="11654" spans="2:3" x14ac:dyDescent="0.25">
      <c r="B11654" s="2" t="s">
        <v>11866</v>
      </c>
      <c r="C11654" s="4">
        <v>470.964</v>
      </c>
    </row>
    <row r="11655" spans="2:3" x14ac:dyDescent="0.25">
      <c r="B11655" s="2" t="s">
        <v>11867</v>
      </c>
      <c r="C11655" s="4">
        <v>470.9323</v>
      </c>
    </row>
    <row r="11656" spans="2:3" x14ac:dyDescent="0.25">
      <c r="B11656" s="2" t="s">
        <v>11868</v>
      </c>
      <c r="C11656" s="4">
        <v>470.63900000000001</v>
      </c>
    </row>
    <row r="11657" spans="2:3" x14ac:dyDescent="0.25">
      <c r="B11657" s="2" t="s">
        <v>11869</v>
      </c>
      <c r="C11657" s="4">
        <v>470.57560000000001</v>
      </c>
    </row>
    <row r="11658" spans="2:3" x14ac:dyDescent="0.25">
      <c r="B11658" s="2" t="s">
        <v>11870</v>
      </c>
      <c r="C11658" s="4">
        <v>470.5693</v>
      </c>
    </row>
    <row r="11659" spans="2:3" x14ac:dyDescent="0.25">
      <c r="B11659" s="2" t="s">
        <v>11871</v>
      </c>
      <c r="C11659" s="4">
        <v>470.43720000000002</v>
      </c>
    </row>
    <row r="11660" spans="2:3" x14ac:dyDescent="0.25">
      <c r="B11660" s="2" t="s">
        <v>11872</v>
      </c>
      <c r="C11660" s="4">
        <v>470.43229999999994</v>
      </c>
    </row>
    <row r="11661" spans="2:3" x14ac:dyDescent="0.25">
      <c r="B11661" s="2" t="s">
        <v>11873</v>
      </c>
      <c r="C11661" s="4">
        <v>469.90550000000002</v>
      </c>
    </row>
    <row r="11662" spans="2:3" x14ac:dyDescent="0.25">
      <c r="B11662" s="2" t="s">
        <v>11874</v>
      </c>
      <c r="C11662" s="4">
        <v>469.76259999999996</v>
      </c>
    </row>
    <row r="11663" spans="2:3" x14ac:dyDescent="0.25">
      <c r="B11663" s="2" t="s">
        <v>11875</v>
      </c>
      <c r="C11663" s="4">
        <v>469.47399999999999</v>
      </c>
    </row>
    <row r="11664" spans="2:3" x14ac:dyDescent="0.25">
      <c r="B11664" s="2" t="s">
        <v>11876</v>
      </c>
      <c r="C11664" s="4">
        <v>469.36249999999995</v>
      </c>
    </row>
    <row r="11665" spans="2:3" x14ac:dyDescent="0.25">
      <c r="B11665" s="2" t="s">
        <v>11877</v>
      </c>
      <c r="C11665" s="4">
        <v>469.31100000000004</v>
      </c>
    </row>
    <row r="11666" spans="2:3" x14ac:dyDescent="0.25">
      <c r="B11666" s="2" t="s">
        <v>11878</v>
      </c>
      <c r="C11666" s="4">
        <v>469.30470000000003</v>
      </c>
    </row>
    <row r="11667" spans="2:3" x14ac:dyDescent="0.25">
      <c r="B11667" s="2" t="s">
        <v>11879</v>
      </c>
      <c r="C11667" s="4">
        <v>469.2921</v>
      </c>
    </row>
    <row r="11668" spans="2:3" x14ac:dyDescent="0.25">
      <c r="B11668" s="2" t="s">
        <v>11880</v>
      </c>
      <c r="C11668" s="4">
        <v>469.27320000000003</v>
      </c>
    </row>
    <row r="11669" spans="2:3" x14ac:dyDescent="0.25">
      <c r="B11669" s="2" t="s">
        <v>11881</v>
      </c>
      <c r="C11669" s="4">
        <v>469.19759999999997</v>
      </c>
    </row>
    <row r="11670" spans="2:3" x14ac:dyDescent="0.25">
      <c r="B11670" s="2" t="s">
        <v>11882</v>
      </c>
      <c r="C11670" s="4">
        <v>469.1413</v>
      </c>
    </row>
    <row r="11671" spans="2:3" x14ac:dyDescent="0.25">
      <c r="B11671" s="2" t="s">
        <v>11883</v>
      </c>
      <c r="C11671" s="4">
        <v>469.06729999999999</v>
      </c>
    </row>
    <row r="11672" spans="2:3" x14ac:dyDescent="0.25">
      <c r="B11672" s="2" t="s">
        <v>11884</v>
      </c>
      <c r="C11672" s="4">
        <v>468.77280000000002</v>
      </c>
    </row>
    <row r="11673" spans="2:3" x14ac:dyDescent="0.25">
      <c r="B11673" s="2" t="s">
        <v>11885</v>
      </c>
      <c r="C11673" s="4">
        <v>468.67940000000004</v>
      </c>
    </row>
    <row r="11674" spans="2:3" x14ac:dyDescent="0.25">
      <c r="B11674" s="2" t="s">
        <v>11886</v>
      </c>
      <c r="C11674" s="4">
        <v>468.65980000000002</v>
      </c>
    </row>
    <row r="11675" spans="2:3" x14ac:dyDescent="0.25">
      <c r="B11675" s="2" t="s">
        <v>11887</v>
      </c>
      <c r="C11675" s="4">
        <v>468.49800000000005</v>
      </c>
    </row>
    <row r="11676" spans="2:3" x14ac:dyDescent="0.25">
      <c r="B11676" s="2" t="s">
        <v>11888</v>
      </c>
      <c r="C11676" s="4">
        <v>468.27160000000003</v>
      </c>
    </row>
    <row r="11677" spans="2:3" x14ac:dyDescent="0.25">
      <c r="B11677" s="2" t="s">
        <v>11889</v>
      </c>
      <c r="C11677" s="4">
        <v>468.0326</v>
      </c>
    </row>
    <row r="11678" spans="2:3" x14ac:dyDescent="0.25">
      <c r="B11678" s="2" t="s">
        <v>11890</v>
      </c>
      <c r="C11678" s="4">
        <v>467.66370000000001</v>
      </c>
    </row>
    <row r="11679" spans="2:3" x14ac:dyDescent="0.25">
      <c r="B11679" s="2" t="s">
        <v>11891</v>
      </c>
      <c r="C11679" s="4">
        <v>467.47800000000001</v>
      </c>
    </row>
    <row r="11680" spans="2:3" x14ac:dyDescent="0.25">
      <c r="B11680" s="2" t="s">
        <v>11892</v>
      </c>
      <c r="C11680" s="4">
        <v>467.34480000000002</v>
      </c>
    </row>
    <row r="11681" spans="2:3" x14ac:dyDescent="0.25">
      <c r="B11681" s="2" t="s">
        <v>11893</v>
      </c>
      <c r="C11681" s="4">
        <v>467.26900000000001</v>
      </c>
    </row>
    <row r="11682" spans="2:3" x14ac:dyDescent="0.25">
      <c r="B11682" s="2" t="s">
        <v>11894</v>
      </c>
      <c r="C11682" s="4">
        <v>466.98259999999999</v>
      </c>
    </row>
    <row r="11683" spans="2:3" x14ac:dyDescent="0.25">
      <c r="B11683" s="2" t="s">
        <v>11895</v>
      </c>
      <c r="C11683" s="4">
        <v>466.78219999999999</v>
      </c>
    </row>
    <row r="11684" spans="2:3" x14ac:dyDescent="0.25">
      <c r="B11684" s="2" t="s">
        <v>11896</v>
      </c>
      <c r="C11684" s="4">
        <v>466.53710000000001</v>
      </c>
    </row>
    <row r="11685" spans="2:3" x14ac:dyDescent="0.25">
      <c r="B11685" s="2" t="s">
        <v>11897</v>
      </c>
      <c r="C11685" s="4">
        <v>466.40160000000003</v>
      </c>
    </row>
    <row r="11686" spans="2:3" x14ac:dyDescent="0.25">
      <c r="B11686" s="2" t="s">
        <v>11898</v>
      </c>
      <c r="C11686" s="4">
        <v>466.27550000000002</v>
      </c>
    </row>
    <row r="11687" spans="2:3" x14ac:dyDescent="0.25">
      <c r="B11687" s="2" t="s">
        <v>11899</v>
      </c>
      <c r="C11687" s="4">
        <v>466.20619999999997</v>
      </c>
    </row>
    <row r="11688" spans="2:3" x14ac:dyDescent="0.25">
      <c r="B11688" s="2" t="s">
        <v>11900</v>
      </c>
      <c r="C11688" s="4">
        <v>466.14949999999999</v>
      </c>
    </row>
    <row r="11689" spans="2:3" x14ac:dyDescent="0.25">
      <c r="B11689" s="2" t="s">
        <v>11901</v>
      </c>
      <c r="C11689" s="4">
        <v>466.14949999999999</v>
      </c>
    </row>
    <row r="11690" spans="2:3" x14ac:dyDescent="0.25">
      <c r="B11690" s="2" t="s">
        <v>11902</v>
      </c>
      <c r="C11690" s="4">
        <v>466.14949999999999</v>
      </c>
    </row>
    <row r="11691" spans="2:3" x14ac:dyDescent="0.25">
      <c r="B11691" s="2" t="s">
        <v>11903</v>
      </c>
      <c r="C11691" s="4">
        <v>466.06910000000005</v>
      </c>
    </row>
    <row r="11692" spans="2:3" x14ac:dyDescent="0.25">
      <c r="B11692" s="2" t="s">
        <v>11904</v>
      </c>
      <c r="C11692" s="4">
        <v>465.75139999999999</v>
      </c>
    </row>
    <row r="11693" spans="2:3" x14ac:dyDescent="0.25">
      <c r="B11693" s="2" t="s">
        <v>11905</v>
      </c>
      <c r="C11693" s="4">
        <v>465.61590000000001</v>
      </c>
    </row>
    <row r="11694" spans="2:3" x14ac:dyDescent="0.25">
      <c r="B11694" s="2" t="s">
        <v>11906</v>
      </c>
      <c r="C11694" s="4">
        <v>465.56129999999996</v>
      </c>
    </row>
    <row r="11695" spans="2:3" x14ac:dyDescent="0.25">
      <c r="B11695" s="2" t="s">
        <v>11907</v>
      </c>
      <c r="C11695" s="4">
        <v>465.55499999999995</v>
      </c>
    </row>
    <row r="11696" spans="2:3" x14ac:dyDescent="0.25">
      <c r="B11696" s="2" t="s">
        <v>11908</v>
      </c>
      <c r="C11696" s="4">
        <v>465.5487</v>
      </c>
    </row>
    <row r="11697" spans="2:3" x14ac:dyDescent="0.25">
      <c r="B11697" s="2" t="s">
        <v>11909</v>
      </c>
      <c r="C11697" s="4">
        <v>465.54239999999999</v>
      </c>
    </row>
    <row r="11698" spans="2:3" x14ac:dyDescent="0.25">
      <c r="B11698" s="2" t="s">
        <v>11910</v>
      </c>
      <c r="C11698" s="4">
        <v>465.34870000000001</v>
      </c>
    </row>
    <row r="11699" spans="2:3" x14ac:dyDescent="0.25">
      <c r="B11699" s="2" t="s">
        <v>11911</v>
      </c>
      <c r="C11699" s="4">
        <v>465.28609999999998</v>
      </c>
    </row>
    <row r="11700" spans="2:3" x14ac:dyDescent="0.25">
      <c r="B11700" s="2" t="s">
        <v>11912</v>
      </c>
      <c r="C11700" s="4">
        <v>465.1979</v>
      </c>
    </row>
    <row r="11701" spans="2:3" x14ac:dyDescent="0.25">
      <c r="B11701" s="2" t="s">
        <v>11913</v>
      </c>
      <c r="C11701" s="4">
        <v>465.04270000000002</v>
      </c>
    </row>
    <row r="11702" spans="2:3" x14ac:dyDescent="0.25">
      <c r="B11702" s="2" t="s">
        <v>11914</v>
      </c>
      <c r="C11702" s="4">
        <v>464.40140000000002</v>
      </c>
    </row>
    <row r="11703" spans="2:3" x14ac:dyDescent="0.25">
      <c r="B11703" s="2" t="s">
        <v>11915</v>
      </c>
      <c r="C11703" s="4">
        <v>464.32819999999998</v>
      </c>
    </row>
    <row r="11704" spans="2:3" x14ac:dyDescent="0.25">
      <c r="B11704" s="2" t="s">
        <v>11916</v>
      </c>
      <c r="C11704" s="4">
        <v>464.28199999999998</v>
      </c>
    </row>
    <row r="11705" spans="2:3" x14ac:dyDescent="0.25">
      <c r="B11705" s="2" t="s">
        <v>11917</v>
      </c>
      <c r="C11705" s="4">
        <v>463.83449999999999</v>
      </c>
    </row>
    <row r="11706" spans="2:3" x14ac:dyDescent="0.25">
      <c r="B11706" s="2" t="s">
        <v>11918</v>
      </c>
      <c r="C11706" s="4">
        <v>463.79079999999999</v>
      </c>
    </row>
    <row r="11707" spans="2:3" x14ac:dyDescent="0.25">
      <c r="B11707" s="2" t="s">
        <v>11919</v>
      </c>
      <c r="C11707" s="4">
        <v>463.48370000000006</v>
      </c>
    </row>
    <row r="11708" spans="2:3" x14ac:dyDescent="0.25">
      <c r="B11708" s="2" t="s">
        <v>11920</v>
      </c>
      <c r="C11708" s="4">
        <v>463.39549999999997</v>
      </c>
    </row>
    <row r="11709" spans="2:3" x14ac:dyDescent="0.25">
      <c r="B11709" s="2" t="s">
        <v>11921</v>
      </c>
      <c r="C11709" s="4">
        <v>463.38639999999998</v>
      </c>
    </row>
    <row r="11710" spans="2:3" x14ac:dyDescent="0.25">
      <c r="B11710" s="2" t="s">
        <v>11922</v>
      </c>
      <c r="C11710" s="4">
        <v>463.10140000000001</v>
      </c>
    </row>
    <row r="11711" spans="2:3" x14ac:dyDescent="0.25">
      <c r="B11711" s="2" t="s">
        <v>11923</v>
      </c>
      <c r="C11711" s="4">
        <v>463.08350000000002</v>
      </c>
    </row>
    <row r="11712" spans="2:3" x14ac:dyDescent="0.25">
      <c r="B11712" s="2" t="s">
        <v>11924</v>
      </c>
      <c r="C11712" s="4">
        <v>463.08250000000004</v>
      </c>
    </row>
    <row r="11713" spans="2:3" x14ac:dyDescent="0.25">
      <c r="B11713" s="2" t="s">
        <v>11925</v>
      </c>
      <c r="C11713" s="4">
        <v>463.07619999999997</v>
      </c>
    </row>
    <row r="11714" spans="2:3" x14ac:dyDescent="0.25">
      <c r="B11714" s="2" t="s">
        <v>11926</v>
      </c>
      <c r="C11714" s="4">
        <v>463.06359999999995</v>
      </c>
    </row>
    <row r="11715" spans="2:3" x14ac:dyDescent="0.25">
      <c r="B11715" s="2" t="s">
        <v>11927</v>
      </c>
      <c r="C11715" s="4">
        <v>463.05099999999999</v>
      </c>
    </row>
    <row r="11716" spans="2:3" x14ac:dyDescent="0.25">
      <c r="B11716" s="2" t="s">
        <v>11928</v>
      </c>
      <c r="C11716" s="4">
        <v>463.0258</v>
      </c>
    </row>
    <row r="11717" spans="2:3" x14ac:dyDescent="0.25">
      <c r="B11717" s="2" t="s">
        <v>11929</v>
      </c>
      <c r="C11717" s="4">
        <v>462.99430000000001</v>
      </c>
    </row>
    <row r="11718" spans="2:3" x14ac:dyDescent="0.25">
      <c r="B11718" s="2" t="s">
        <v>11930</v>
      </c>
      <c r="C11718" s="4">
        <v>462.988</v>
      </c>
    </row>
    <row r="11719" spans="2:3" x14ac:dyDescent="0.25">
      <c r="B11719" s="2" t="s">
        <v>11931</v>
      </c>
      <c r="C11719" s="4">
        <v>462.96280000000002</v>
      </c>
    </row>
    <row r="11720" spans="2:3" x14ac:dyDescent="0.25">
      <c r="B11720" s="2" t="s">
        <v>11932</v>
      </c>
      <c r="C11720" s="4">
        <v>462.86439999999999</v>
      </c>
    </row>
    <row r="11721" spans="2:3" x14ac:dyDescent="0.25">
      <c r="B11721" s="2" t="s">
        <v>11933</v>
      </c>
      <c r="C11721" s="4">
        <v>462.75409999999999</v>
      </c>
    </row>
    <row r="11722" spans="2:3" x14ac:dyDescent="0.25">
      <c r="B11722" s="2" t="s">
        <v>11934</v>
      </c>
      <c r="C11722" s="4">
        <v>462.56950000000001</v>
      </c>
    </row>
    <row r="11723" spans="2:3" x14ac:dyDescent="0.25">
      <c r="B11723" s="2" t="s">
        <v>11935</v>
      </c>
      <c r="C11723" s="4">
        <v>462.52069999999998</v>
      </c>
    </row>
    <row r="11724" spans="2:3" x14ac:dyDescent="0.25">
      <c r="B11724" s="2" t="s">
        <v>11936</v>
      </c>
      <c r="C11724" s="4">
        <v>462.52069999999998</v>
      </c>
    </row>
    <row r="11725" spans="2:3" x14ac:dyDescent="0.25">
      <c r="B11725" s="2" t="s">
        <v>11937</v>
      </c>
      <c r="C11725" s="4">
        <v>462.512</v>
      </c>
    </row>
    <row r="11726" spans="2:3" x14ac:dyDescent="0.25">
      <c r="B11726" s="2" t="s">
        <v>11938</v>
      </c>
      <c r="C11726" s="4">
        <v>462.41239999999999</v>
      </c>
    </row>
    <row r="11727" spans="2:3" x14ac:dyDescent="0.25">
      <c r="B11727" s="2" t="s">
        <v>11939</v>
      </c>
      <c r="C11727" s="4">
        <v>462.06970000000007</v>
      </c>
    </row>
    <row r="11728" spans="2:3" x14ac:dyDescent="0.25">
      <c r="B11728" s="2" t="s">
        <v>11940</v>
      </c>
      <c r="C11728" s="4">
        <v>462.04770000000002</v>
      </c>
    </row>
    <row r="11729" spans="2:3" x14ac:dyDescent="0.25">
      <c r="B11729" s="2" t="s">
        <v>11941</v>
      </c>
      <c r="C11729" s="4">
        <v>461.93180000000007</v>
      </c>
    </row>
    <row r="11730" spans="2:3" x14ac:dyDescent="0.25">
      <c r="B11730" s="2" t="s">
        <v>11942</v>
      </c>
      <c r="C11730" s="4">
        <v>461.71159999999998</v>
      </c>
    </row>
    <row r="11731" spans="2:3" x14ac:dyDescent="0.25">
      <c r="B11731" s="2" t="s">
        <v>11943</v>
      </c>
      <c r="C11731" s="4">
        <v>461.46789999999999</v>
      </c>
    </row>
    <row r="11732" spans="2:3" x14ac:dyDescent="0.25">
      <c r="B11732" s="2" t="s">
        <v>11944</v>
      </c>
      <c r="C11732" s="4">
        <v>461.41020000000003</v>
      </c>
    </row>
    <row r="11733" spans="2:3" x14ac:dyDescent="0.25">
      <c r="B11733" s="2" t="s">
        <v>11945</v>
      </c>
      <c r="C11733" s="4">
        <v>461.35450000000003</v>
      </c>
    </row>
    <row r="11734" spans="2:3" x14ac:dyDescent="0.25">
      <c r="B11734" s="2" t="s">
        <v>11946</v>
      </c>
      <c r="C11734" s="4">
        <v>460.99210000000005</v>
      </c>
    </row>
    <row r="11735" spans="2:3" x14ac:dyDescent="0.25">
      <c r="B11735" s="2" t="s">
        <v>11947</v>
      </c>
      <c r="C11735" s="4">
        <v>460.32850000000002</v>
      </c>
    </row>
    <row r="11736" spans="2:3" x14ac:dyDescent="0.25">
      <c r="B11736" s="2" t="s">
        <v>11948</v>
      </c>
      <c r="C11736" s="4">
        <v>460.14820000000003</v>
      </c>
    </row>
    <row r="11737" spans="2:3" x14ac:dyDescent="0.25">
      <c r="B11737" s="2" t="s">
        <v>11949</v>
      </c>
      <c r="C11737" s="4">
        <v>460.00289999999995</v>
      </c>
    </row>
    <row r="11738" spans="2:3" x14ac:dyDescent="0.25">
      <c r="B11738" s="2" t="s">
        <v>11950</v>
      </c>
      <c r="C11738" s="4">
        <v>459.96510000000001</v>
      </c>
    </row>
    <row r="11739" spans="2:3" x14ac:dyDescent="0.25">
      <c r="B11739" s="2" t="s">
        <v>11951</v>
      </c>
      <c r="C11739" s="4">
        <v>459.93990000000002</v>
      </c>
    </row>
    <row r="11740" spans="2:3" x14ac:dyDescent="0.25">
      <c r="B11740" s="2" t="s">
        <v>11952</v>
      </c>
      <c r="C11740" s="4">
        <v>459.72839999999997</v>
      </c>
    </row>
    <row r="11741" spans="2:3" x14ac:dyDescent="0.25">
      <c r="B11741" s="2" t="s">
        <v>11953</v>
      </c>
      <c r="C11741" s="4">
        <v>459.48009999999999</v>
      </c>
    </row>
    <row r="11742" spans="2:3" x14ac:dyDescent="0.25">
      <c r="B11742" s="2" t="s">
        <v>11954</v>
      </c>
      <c r="C11742" s="4">
        <v>459.40100000000001</v>
      </c>
    </row>
    <row r="11743" spans="2:3" x14ac:dyDescent="0.25">
      <c r="B11743" s="2" t="s">
        <v>11955</v>
      </c>
      <c r="C11743" s="4">
        <v>459.33790000000005</v>
      </c>
    </row>
    <row r="11744" spans="2:3" x14ac:dyDescent="0.25">
      <c r="B11744" s="2" t="s">
        <v>11956</v>
      </c>
      <c r="C11744" s="4">
        <v>458.83269999999999</v>
      </c>
    </row>
    <row r="11745" spans="2:3" x14ac:dyDescent="0.25">
      <c r="B11745" s="2" t="s">
        <v>11957</v>
      </c>
      <c r="C11745" s="4">
        <v>458.82409999999999</v>
      </c>
    </row>
    <row r="11746" spans="2:3" x14ac:dyDescent="0.25">
      <c r="B11746" s="2" t="s">
        <v>11958</v>
      </c>
      <c r="C11746" s="4">
        <v>458.38490000000002</v>
      </c>
    </row>
    <row r="11747" spans="2:3" x14ac:dyDescent="0.25">
      <c r="B11747" s="2" t="s">
        <v>11959</v>
      </c>
      <c r="C11747" s="4">
        <v>458.20640000000003</v>
      </c>
    </row>
    <row r="11748" spans="2:3" x14ac:dyDescent="0.25">
      <c r="B11748" s="2" t="s">
        <v>11960</v>
      </c>
      <c r="C11748" s="4">
        <v>458.03040000000004</v>
      </c>
    </row>
    <row r="11749" spans="2:3" x14ac:dyDescent="0.25">
      <c r="B11749" s="2" t="s">
        <v>11961</v>
      </c>
      <c r="C11749" s="4">
        <v>457.43589999999995</v>
      </c>
    </row>
    <row r="11750" spans="2:3" x14ac:dyDescent="0.25">
      <c r="B11750" s="2" t="s">
        <v>11962</v>
      </c>
      <c r="C11750" s="4">
        <v>457.37290000000002</v>
      </c>
    </row>
    <row r="11751" spans="2:3" x14ac:dyDescent="0.25">
      <c r="B11751" s="2" t="s">
        <v>11963</v>
      </c>
      <c r="C11751" s="4">
        <v>457.22900000000004</v>
      </c>
    </row>
    <row r="11752" spans="2:3" x14ac:dyDescent="0.25">
      <c r="B11752" s="2" t="s">
        <v>11964</v>
      </c>
      <c r="C11752" s="4">
        <v>457.0643</v>
      </c>
    </row>
    <row r="11753" spans="2:3" x14ac:dyDescent="0.25">
      <c r="B11753" s="2" t="s">
        <v>11965</v>
      </c>
      <c r="C11753" s="4">
        <v>457.03260000000006</v>
      </c>
    </row>
    <row r="11754" spans="2:3" x14ac:dyDescent="0.25">
      <c r="B11754" s="2" t="s">
        <v>11966</v>
      </c>
      <c r="C11754" s="4">
        <v>456.84770000000003</v>
      </c>
    </row>
    <row r="11755" spans="2:3" x14ac:dyDescent="0.25">
      <c r="B11755" s="2" t="s">
        <v>11967</v>
      </c>
      <c r="C11755" s="4">
        <v>456.81620000000004</v>
      </c>
    </row>
    <row r="11756" spans="2:3" x14ac:dyDescent="0.25">
      <c r="B11756" s="2" t="s">
        <v>11968</v>
      </c>
      <c r="C11756" s="4">
        <v>456.81620000000004</v>
      </c>
    </row>
    <row r="11757" spans="2:3" x14ac:dyDescent="0.25">
      <c r="B11757" s="2" t="s">
        <v>11969</v>
      </c>
      <c r="C11757" s="4">
        <v>456.81619999999998</v>
      </c>
    </row>
    <row r="11758" spans="2:3" x14ac:dyDescent="0.25">
      <c r="B11758" s="2" t="s">
        <v>11970</v>
      </c>
      <c r="C11758" s="4">
        <v>456.79730000000001</v>
      </c>
    </row>
    <row r="11759" spans="2:3" x14ac:dyDescent="0.25">
      <c r="B11759" s="2" t="s">
        <v>11971</v>
      </c>
      <c r="C11759" s="4">
        <v>456.77839999999998</v>
      </c>
    </row>
    <row r="11760" spans="2:3" x14ac:dyDescent="0.25">
      <c r="B11760" s="2" t="s">
        <v>11972</v>
      </c>
      <c r="C11760" s="4">
        <v>456.77839999999998</v>
      </c>
    </row>
    <row r="11761" spans="2:3" x14ac:dyDescent="0.25">
      <c r="B11761" s="2" t="s">
        <v>11973</v>
      </c>
      <c r="C11761" s="4">
        <v>456.74630000000002</v>
      </c>
    </row>
    <row r="11762" spans="2:3" x14ac:dyDescent="0.25">
      <c r="B11762" s="2" t="s">
        <v>11974</v>
      </c>
      <c r="C11762" s="4">
        <v>456.67760000000004</v>
      </c>
    </row>
    <row r="11763" spans="2:3" x14ac:dyDescent="0.25">
      <c r="B11763" s="2" t="s">
        <v>11975</v>
      </c>
      <c r="C11763" s="4">
        <v>456.38350000000003</v>
      </c>
    </row>
    <row r="11764" spans="2:3" x14ac:dyDescent="0.25">
      <c r="B11764" s="2" t="s">
        <v>11976</v>
      </c>
      <c r="C11764" s="4">
        <v>456.0831</v>
      </c>
    </row>
    <row r="11765" spans="2:3" x14ac:dyDescent="0.25">
      <c r="B11765" s="2" t="s">
        <v>11977</v>
      </c>
      <c r="C11765" s="4">
        <v>455.80689999999998</v>
      </c>
    </row>
    <row r="11766" spans="2:3" x14ac:dyDescent="0.25">
      <c r="B11766" s="2" t="s">
        <v>11978</v>
      </c>
      <c r="C11766" s="4">
        <v>455.59269999999998</v>
      </c>
    </row>
    <row r="11767" spans="2:3" x14ac:dyDescent="0.25">
      <c r="B11767" s="2" t="s">
        <v>11979</v>
      </c>
      <c r="C11767" s="4">
        <v>455.57049999999998</v>
      </c>
    </row>
    <row r="11768" spans="2:3" x14ac:dyDescent="0.25">
      <c r="B11768" s="2" t="s">
        <v>11980</v>
      </c>
      <c r="C11768" s="4">
        <v>455.5453</v>
      </c>
    </row>
    <row r="11769" spans="2:3" x14ac:dyDescent="0.25">
      <c r="B11769" s="2" t="s">
        <v>11981</v>
      </c>
      <c r="C11769" s="4">
        <v>455.52639999999997</v>
      </c>
    </row>
    <row r="11770" spans="2:3" x14ac:dyDescent="0.25">
      <c r="B11770" s="2" t="s">
        <v>11982</v>
      </c>
      <c r="C11770" s="4">
        <v>455.35580000000004</v>
      </c>
    </row>
    <row r="11771" spans="2:3" x14ac:dyDescent="0.25">
      <c r="B11771" s="2" t="s">
        <v>11983</v>
      </c>
      <c r="C11771" s="4">
        <v>455.27009999999996</v>
      </c>
    </row>
    <row r="11772" spans="2:3" x14ac:dyDescent="0.25">
      <c r="B11772" s="2" t="s">
        <v>11984</v>
      </c>
      <c r="C11772" s="4">
        <v>454.68470000000002</v>
      </c>
    </row>
    <row r="11773" spans="2:3" x14ac:dyDescent="0.25">
      <c r="B11773" s="2" t="s">
        <v>11985</v>
      </c>
      <c r="C11773" s="4">
        <v>454.67860000000002</v>
      </c>
    </row>
    <row r="11774" spans="2:3" x14ac:dyDescent="0.25">
      <c r="B11774" s="2" t="s">
        <v>11986</v>
      </c>
      <c r="C11774" s="4">
        <v>454.57169999999996</v>
      </c>
    </row>
    <row r="11775" spans="2:3" x14ac:dyDescent="0.25">
      <c r="B11775" s="2" t="s">
        <v>11987</v>
      </c>
      <c r="C11775" s="4">
        <v>454.23659999999995</v>
      </c>
    </row>
    <row r="11776" spans="2:3" x14ac:dyDescent="0.25">
      <c r="B11776" s="2" t="s">
        <v>11988</v>
      </c>
      <c r="C11776" s="4">
        <v>454.0711</v>
      </c>
    </row>
    <row r="11777" spans="2:3" x14ac:dyDescent="0.25">
      <c r="B11777" s="2" t="s">
        <v>11989</v>
      </c>
      <c r="C11777" s="4">
        <v>454.0224</v>
      </c>
    </row>
    <row r="11778" spans="2:3" x14ac:dyDescent="0.25">
      <c r="B11778" s="2" t="s">
        <v>11990</v>
      </c>
      <c r="C11778" s="4">
        <v>453.92359999999996</v>
      </c>
    </row>
    <row r="11779" spans="2:3" x14ac:dyDescent="0.25">
      <c r="B11779" s="2" t="s">
        <v>11991</v>
      </c>
      <c r="C11779" s="4">
        <v>453.66100000000006</v>
      </c>
    </row>
    <row r="11780" spans="2:3" x14ac:dyDescent="0.25">
      <c r="B11780" s="2" t="s">
        <v>11992</v>
      </c>
      <c r="C11780" s="4">
        <v>453.64789999999999</v>
      </c>
    </row>
    <row r="11781" spans="2:3" x14ac:dyDescent="0.25">
      <c r="B11781" s="2" t="s">
        <v>11993</v>
      </c>
      <c r="C11781" s="4">
        <v>453.63580000000002</v>
      </c>
    </row>
    <row r="11782" spans="2:3" x14ac:dyDescent="0.25">
      <c r="B11782" s="2" t="s">
        <v>11994</v>
      </c>
      <c r="C11782" s="4">
        <v>453.52389999999997</v>
      </c>
    </row>
    <row r="11783" spans="2:3" x14ac:dyDescent="0.25">
      <c r="B11783" s="2" t="s">
        <v>11995</v>
      </c>
      <c r="C11783" s="4">
        <v>453.51139999999998</v>
      </c>
    </row>
    <row r="11784" spans="2:3" x14ac:dyDescent="0.25">
      <c r="B11784" s="2" t="s">
        <v>11996</v>
      </c>
      <c r="C11784" s="4">
        <v>453.38259999999997</v>
      </c>
    </row>
    <row r="11785" spans="2:3" x14ac:dyDescent="0.25">
      <c r="B11785" s="2" t="s">
        <v>11997</v>
      </c>
      <c r="C11785" s="4">
        <v>453.31840000000005</v>
      </c>
    </row>
    <row r="11786" spans="2:3" x14ac:dyDescent="0.25">
      <c r="B11786" s="2" t="s">
        <v>11998</v>
      </c>
      <c r="C11786" s="4">
        <v>453.11180000000002</v>
      </c>
    </row>
    <row r="11787" spans="2:3" x14ac:dyDescent="0.25">
      <c r="B11787" s="2" t="s">
        <v>11999</v>
      </c>
      <c r="C11787" s="4">
        <v>452.9846</v>
      </c>
    </row>
    <row r="11788" spans="2:3" x14ac:dyDescent="0.25">
      <c r="B11788" s="2" t="s">
        <v>12000</v>
      </c>
      <c r="C11788" s="4">
        <v>452.93419999999998</v>
      </c>
    </row>
    <row r="11789" spans="2:3" x14ac:dyDescent="0.25">
      <c r="B11789" s="2" t="s">
        <v>12001</v>
      </c>
      <c r="C11789" s="4">
        <v>452.70780000000008</v>
      </c>
    </row>
    <row r="11790" spans="2:3" x14ac:dyDescent="0.25">
      <c r="B11790" s="2" t="s">
        <v>12002</v>
      </c>
      <c r="C11790" s="4">
        <v>452.61090000000002</v>
      </c>
    </row>
    <row r="11791" spans="2:3" x14ac:dyDescent="0.25">
      <c r="B11791" s="2" t="s">
        <v>12003</v>
      </c>
      <c r="C11791" s="4">
        <v>452.40989999999994</v>
      </c>
    </row>
    <row r="11792" spans="2:3" x14ac:dyDescent="0.25">
      <c r="B11792" s="2" t="s">
        <v>12004</v>
      </c>
      <c r="C11792" s="4">
        <v>451.83340000000004</v>
      </c>
    </row>
    <row r="11793" spans="2:3" x14ac:dyDescent="0.25">
      <c r="B11793" s="2" t="s">
        <v>12005</v>
      </c>
      <c r="C11793" s="4">
        <v>451.75780000000003</v>
      </c>
    </row>
    <row r="11794" spans="2:3" x14ac:dyDescent="0.25">
      <c r="B11794" s="2" t="s">
        <v>12006</v>
      </c>
      <c r="C11794" s="4">
        <v>451.68430000000001</v>
      </c>
    </row>
    <row r="11795" spans="2:3" x14ac:dyDescent="0.25">
      <c r="B11795" s="2" t="s">
        <v>12007</v>
      </c>
      <c r="C11795" s="4">
        <v>451.48219999999998</v>
      </c>
    </row>
    <row r="11796" spans="2:3" x14ac:dyDescent="0.25">
      <c r="B11796" s="2" t="s">
        <v>12008</v>
      </c>
      <c r="C11796" s="4">
        <v>451.45410000000004</v>
      </c>
    </row>
    <row r="11797" spans="2:3" x14ac:dyDescent="0.25">
      <c r="B11797" s="2" t="s">
        <v>12009</v>
      </c>
      <c r="C11797" s="4">
        <v>451.22669999999994</v>
      </c>
    </row>
    <row r="11798" spans="2:3" x14ac:dyDescent="0.25">
      <c r="B11798" s="2" t="s">
        <v>12010</v>
      </c>
      <c r="C11798" s="4">
        <v>451.21759999999995</v>
      </c>
    </row>
    <row r="11799" spans="2:3" x14ac:dyDescent="0.25">
      <c r="B11799" s="2" t="s">
        <v>12011</v>
      </c>
      <c r="C11799" s="4">
        <v>450.9203</v>
      </c>
    </row>
    <row r="11800" spans="2:3" x14ac:dyDescent="0.25">
      <c r="B11800" s="2" t="s">
        <v>12012</v>
      </c>
      <c r="C11800" s="4">
        <v>450.85659999999996</v>
      </c>
    </row>
    <row r="11801" spans="2:3" x14ac:dyDescent="0.25">
      <c r="B11801" s="2" t="s">
        <v>12013</v>
      </c>
      <c r="C11801" s="4">
        <v>450.62430000000001</v>
      </c>
    </row>
    <row r="11802" spans="2:3" x14ac:dyDescent="0.25">
      <c r="B11802" s="2" t="s">
        <v>12014</v>
      </c>
      <c r="C11802" s="4">
        <v>450.57510000000002</v>
      </c>
    </row>
    <row r="11803" spans="2:3" x14ac:dyDescent="0.25">
      <c r="B11803" s="2" t="s">
        <v>12015</v>
      </c>
      <c r="C11803" s="4">
        <v>450.56880000000001</v>
      </c>
    </row>
    <row r="11804" spans="2:3" x14ac:dyDescent="0.25">
      <c r="B11804" s="2" t="s">
        <v>12016</v>
      </c>
      <c r="C11804" s="4">
        <v>450.5625</v>
      </c>
    </row>
    <row r="11805" spans="2:3" x14ac:dyDescent="0.25">
      <c r="B11805" s="2" t="s">
        <v>12017</v>
      </c>
      <c r="C11805" s="4">
        <v>450.55470000000003</v>
      </c>
    </row>
    <row r="11806" spans="2:3" x14ac:dyDescent="0.25">
      <c r="B11806" s="2" t="s">
        <v>12018</v>
      </c>
      <c r="C11806" s="4">
        <v>450.54320000000001</v>
      </c>
    </row>
    <row r="11807" spans="2:3" x14ac:dyDescent="0.25">
      <c r="B11807" s="2" t="s">
        <v>12019</v>
      </c>
      <c r="C11807" s="4">
        <v>450.53730000000002</v>
      </c>
    </row>
    <row r="11808" spans="2:3" x14ac:dyDescent="0.25">
      <c r="B11808" s="2" t="s">
        <v>12020</v>
      </c>
      <c r="C11808" s="4">
        <v>450.53100000000001</v>
      </c>
    </row>
    <row r="11809" spans="2:3" x14ac:dyDescent="0.25">
      <c r="B11809" s="2" t="s">
        <v>12021</v>
      </c>
      <c r="C11809" s="4">
        <v>450.4932</v>
      </c>
    </row>
    <row r="11810" spans="2:3" x14ac:dyDescent="0.25">
      <c r="B11810" s="2" t="s">
        <v>12022</v>
      </c>
      <c r="C11810" s="4">
        <v>450.48020000000002</v>
      </c>
    </row>
    <row r="11811" spans="2:3" x14ac:dyDescent="0.25">
      <c r="B11811" s="2" t="s">
        <v>12023</v>
      </c>
      <c r="C11811" s="4">
        <v>450.23169999999999</v>
      </c>
    </row>
    <row r="11812" spans="2:3" x14ac:dyDescent="0.25">
      <c r="B11812" s="2" t="s">
        <v>12024</v>
      </c>
      <c r="C11812" s="4">
        <v>450.22669999999999</v>
      </c>
    </row>
    <row r="11813" spans="2:3" x14ac:dyDescent="0.25">
      <c r="B11813" s="2" t="s">
        <v>12025</v>
      </c>
      <c r="C11813" s="4">
        <v>449.85459999999995</v>
      </c>
    </row>
    <row r="11814" spans="2:3" x14ac:dyDescent="0.25">
      <c r="B11814" s="2" t="s">
        <v>12026</v>
      </c>
      <c r="C11814" s="4">
        <v>449.52939999999995</v>
      </c>
    </row>
    <row r="11815" spans="2:3" x14ac:dyDescent="0.25">
      <c r="B11815" s="2" t="s">
        <v>12027</v>
      </c>
      <c r="C11815" s="4">
        <v>449.30419999999998</v>
      </c>
    </row>
    <row r="11816" spans="2:3" x14ac:dyDescent="0.25">
      <c r="B11816" s="2" t="s">
        <v>12028</v>
      </c>
      <c r="C11816" s="4">
        <v>449.30419999999998</v>
      </c>
    </row>
    <row r="11817" spans="2:3" x14ac:dyDescent="0.25">
      <c r="B11817" s="2" t="s">
        <v>12029</v>
      </c>
      <c r="C11817" s="4">
        <v>449.22860000000009</v>
      </c>
    </row>
    <row r="11818" spans="2:3" x14ac:dyDescent="0.25">
      <c r="B11818" s="2" t="s">
        <v>12030</v>
      </c>
      <c r="C11818" s="4">
        <v>449.20440000000002</v>
      </c>
    </row>
    <row r="11819" spans="2:3" x14ac:dyDescent="0.25">
      <c r="B11819" s="2" t="s">
        <v>12031</v>
      </c>
      <c r="C11819" s="4">
        <v>449.17790000000002</v>
      </c>
    </row>
    <row r="11820" spans="2:3" x14ac:dyDescent="0.25">
      <c r="B11820" s="2" t="s">
        <v>12032</v>
      </c>
      <c r="C11820" s="4">
        <v>449.029</v>
      </c>
    </row>
    <row r="11821" spans="2:3" x14ac:dyDescent="0.25">
      <c r="B11821" s="2" t="s">
        <v>12033</v>
      </c>
      <c r="C11821" s="4">
        <v>448.72800000000001</v>
      </c>
    </row>
    <row r="11822" spans="2:3" x14ac:dyDescent="0.25">
      <c r="B11822" s="2" t="s">
        <v>12034</v>
      </c>
      <c r="C11822" s="4">
        <v>447.97659999999996</v>
      </c>
    </row>
    <row r="11823" spans="2:3" x14ac:dyDescent="0.25">
      <c r="B11823" s="2" t="s">
        <v>12035</v>
      </c>
      <c r="C11823" s="4">
        <v>447.70769999999999</v>
      </c>
    </row>
    <row r="11824" spans="2:3" x14ac:dyDescent="0.25">
      <c r="B11824" s="2" t="s">
        <v>12036</v>
      </c>
      <c r="C11824" s="4">
        <v>447.52089999999998</v>
      </c>
    </row>
    <row r="11825" spans="2:3" x14ac:dyDescent="0.25">
      <c r="B11825" s="2" t="s">
        <v>12037</v>
      </c>
      <c r="C11825" s="4">
        <v>447.48919999999998</v>
      </c>
    </row>
    <row r="11826" spans="2:3" x14ac:dyDescent="0.25">
      <c r="B11826" s="2" t="s">
        <v>12038</v>
      </c>
      <c r="C11826" s="4">
        <v>447.44510000000002</v>
      </c>
    </row>
    <row r="11827" spans="2:3" x14ac:dyDescent="0.25">
      <c r="B11827" s="2" t="s">
        <v>12039</v>
      </c>
      <c r="C11827" s="4">
        <v>447.43880000000001</v>
      </c>
    </row>
    <row r="11828" spans="2:3" x14ac:dyDescent="0.25">
      <c r="B11828" s="2" t="s">
        <v>12040</v>
      </c>
      <c r="C11828" s="4">
        <v>447.40730000000002</v>
      </c>
    </row>
    <row r="11829" spans="2:3" x14ac:dyDescent="0.25">
      <c r="B11829" s="2" t="s">
        <v>12041</v>
      </c>
      <c r="C11829" s="4">
        <v>447.40730000000002</v>
      </c>
    </row>
    <row r="11830" spans="2:3" x14ac:dyDescent="0.25">
      <c r="B11830" s="2" t="s">
        <v>12042</v>
      </c>
      <c r="C11830" s="4">
        <v>447.36950000000002</v>
      </c>
    </row>
    <row r="11831" spans="2:3" x14ac:dyDescent="0.25">
      <c r="B11831" s="2" t="s">
        <v>12043</v>
      </c>
      <c r="C11831" s="4">
        <v>447.23450000000003</v>
      </c>
    </row>
    <row r="11832" spans="2:3" x14ac:dyDescent="0.25">
      <c r="B11832" s="2" t="s">
        <v>12044</v>
      </c>
      <c r="C11832" s="4">
        <v>446.93939999999998</v>
      </c>
    </row>
    <row r="11833" spans="2:3" x14ac:dyDescent="0.25">
      <c r="B11833" s="2" t="s">
        <v>12045</v>
      </c>
      <c r="C11833" s="4">
        <v>446.87540000000007</v>
      </c>
    </row>
    <row r="11834" spans="2:3" x14ac:dyDescent="0.25">
      <c r="B11834" s="2" t="s">
        <v>12046</v>
      </c>
      <c r="C11834" s="4">
        <v>446.84540000000004</v>
      </c>
    </row>
    <row r="11835" spans="2:3" x14ac:dyDescent="0.25">
      <c r="B11835" s="2" t="s">
        <v>12047</v>
      </c>
      <c r="C11835" s="4">
        <v>446.77570000000003</v>
      </c>
    </row>
    <row r="11836" spans="2:3" x14ac:dyDescent="0.25">
      <c r="B11836" s="2" t="s">
        <v>12048</v>
      </c>
      <c r="C11836" s="4">
        <v>446.41119999999995</v>
      </c>
    </row>
    <row r="11837" spans="2:3" x14ac:dyDescent="0.25">
      <c r="B11837" s="2" t="s">
        <v>12049</v>
      </c>
      <c r="C11837" s="4">
        <v>446.19939999999997</v>
      </c>
    </row>
    <row r="11838" spans="2:3" x14ac:dyDescent="0.25">
      <c r="B11838" s="2" t="s">
        <v>12050</v>
      </c>
      <c r="C11838" s="4">
        <v>446.16199999999998</v>
      </c>
    </row>
    <row r="11839" spans="2:3" x14ac:dyDescent="0.25">
      <c r="B11839" s="2" t="s">
        <v>12051</v>
      </c>
      <c r="C11839" s="4">
        <v>446.12990000000002</v>
      </c>
    </row>
    <row r="11840" spans="2:3" x14ac:dyDescent="0.25">
      <c r="B11840" s="2" t="s">
        <v>12052</v>
      </c>
      <c r="C11840" s="4">
        <v>445.59230000000002</v>
      </c>
    </row>
    <row r="11841" spans="2:3" x14ac:dyDescent="0.25">
      <c r="B11841" s="2" t="s">
        <v>12053</v>
      </c>
      <c r="C11841" s="4">
        <v>445.52859999999998</v>
      </c>
    </row>
    <row r="11842" spans="2:3" x14ac:dyDescent="0.25">
      <c r="B11842" s="2" t="s">
        <v>12054</v>
      </c>
      <c r="C11842" s="4">
        <v>445.44819999999999</v>
      </c>
    </row>
    <row r="11843" spans="2:3" x14ac:dyDescent="0.25">
      <c r="B11843" s="2" t="s">
        <v>12055</v>
      </c>
      <c r="C11843" s="4">
        <v>445.16399999999999</v>
      </c>
    </row>
    <row r="11844" spans="2:3" x14ac:dyDescent="0.25">
      <c r="B11844" s="2" t="s">
        <v>12056</v>
      </c>
      <c r="C11844" s="4">
        <v>445.12959999999998</v>
      </c>
    </row>
    <row r="11845" spans="2:3" x14ac:dyDescent="0.25">
      <c r="B11845" s="2" t="s">
        <v>12057</v>
      </c>
      <c r="C11845" s="4">
        <v>444.94110000000001</v>
      </c>
    </row>
    <row r="11846" spans="2:3" x14ac:dyDescent="0.25">
      <c r="B11846" s="2" t="s">
        <v>12058</v>
      </c>
      <c r="C11846" s="4">
        <v>444.85849999999999</v>
      </c>
    </row>
    <row r="11847" spans="2:3" x14ac:dyDescent="0.25">
      <c r="B11847" s="2" t="s">
        <v>12059</v>
      </c>
      <c r="C11847" s="4">
        <v>444.80430000000001</v>
      </c>
    </row>
    <row r="11848" spans="2:3" x14ac:dyDescent="0.25">
      <c r="B11848" s="2" t="s">
        <v>12060</v>
      </c>
      <c r="C11848" s="4">
        <v>444.76190000000003</v>
      </c>
    </row>
    <row r="11849" spans="2:3" x14ac:dyDescent="0.25">
      <c r="B11849" s="2" t="s">
        <v>12061</v>
      </c>
      <c r="C11849" s="4">
        <v>444.34010000000001</v>
      </c>
    </row>
    <row r="11850" spans="2:3" x14ac:dyDescent="0.25">
      <c r="B11850" s="2" t="s">
        <v>12062</v>
      </c>
      <c r="C11850" s="4">
        <v>444.32140000000004</v>
      </c>
    </row>
    <row r="11851" spans="2:3" x14ac:dyDescent="0.25">
      <c r="B11851" s="2" t="s">
        <v>12063</v>
      </c>
      <c r="C11851" s="4">
        <v>444.32139999999998</v>
      </c>
    </row>
    <row r="11852" spans="2:3" x14ac:dyDescent="0.25">
      <c r="B11852" s="2" t="s">
        <v>12064</v>
      </c>
      <c r="C11852" s="4">
        <v>444.28359999999998</v>
      </c>
    </row>
    <row r="11853" spans="2:3" x14ac:dyDescent="0.25">
      <c r="B11853" s="2" t="s">
        <v>12065</v>
      </c>
      <c r="C11853" s="4">
        <v>444.28359999999998</v>
      </c>
    </row>
    <row r="11854" spans="2:3" x14ac:dyDescent="0.25">
      <c r="B11854" s="2" t="s">
        <v>12066</v>
      </c>
      <c r="C11854" s="4">
        <v>444.28359999999998</v>
      </c>
    </row>
    <row r="11855" spans="2:3" x14ac:dyDescent="0.25">
      <c r="B11855" s="2" t="s">
        <v>12067</v>
      </c>
      <c r="C11855" s="4">
        <v>444.28359999999998</v>
      </c>
    </row>
    <row r="11856" spans="2:3" x14ac:dyDescent="0.25">
      <c r="B11856" s="2" t="s">
        <v>12068</v>
      </c>
      <c r="C11856" s="4">
        <v>444.28359999999998</v>
      </c>
    </row>
    <row r="11857" spans="2:3" x14ac:dyDescent="0.25">
      <c r="B11857" s="2" t="s">
        <v>12069</v>
      </c>
      <c r="C11857" s="4">
        <v>444.24580000000003</v>
      </c>
    </row>
    <row r="11858" spans="2:3" x14ac:dyDescent="0.25">
      <c r="B11858" s="2" t="s">
        <v>12070</v>
      </c>
      <c r="C11858" s="4">
        <v>444.24579999999997</v>
      </c>
    </row>
    <row r="11859" spans="2:3" x14ac:dyDescent="0.25">
      <c r="B11859" s="2" t="s">
        <v>12071</v>
      </c>
      <c r="C11859" s="4">
        <v>444.24579999999997</v>
      </c>
    </row>
    <row r="11860" spans="2:3" x14ac:dyDescent="0.25">
      <c r="B11860" s="2" t="s">
        <v>12072</v>
      </c>
      <c r="C11860" s="4">
        <v>443.98020000000002</v>
      </c>
    </row>
    <row r="11861" spans="2:3" x14ac:dyDescent="0.25">
      <c r="B11861" s="2" t="s">
        <v>12073</v>
      </c>
      <c r="C11861" s="4">
        <v>443.6893</v>
      </c>
    </row>
    <row r="11862" spans="2:3" x14ac:dyDescent="0.25">
      <c r="B11862" s="2" t="s">
        <v>12074</v>
      </c>
      <c r="C11862" s="4">
        <v>443.61350000000004</v>
      </c>
    </row>
    <row r="11863" spans="2:3" x14ac:dyDescent="0.25">
      <c r="B11863" s="2" t="s">
        <v>12075</v>
      </c>
      <c r="C11863" s="4">
        <v>443.59550000000002</v>
      </c>
    </row>
    <row r="11864" spans="2:3" x14ac:dyDescent="0.25">
      <c r="B11864" s="2" t="s">
        <v>12076</v>
      </c>
      <c r="C11864" s="4">
        <v>443.38239999999996</v>
      </c>
    </row>
    <row r="11865" spans="2:3" x14ac:dyDescent="0.25">
      <c r="B11865" s="2" t="s">
        <v>12077</v>
      </c>
      <c r="C11865" s="4">
        <v>443.37099999999998</v>
      </c>
    </row>
    <row r="11866" spans="2:3" x14ac:dyDescent="0.25">
      <c r="B11866" s="2" t="s">
        <v>12078</v>
      </c>
      <c r="C11866" s="4">
        <v>443.29059999999998</v>
      </c>
    </row>
    <row r="11867" spans="2:3" x14ac:dyDescent="0.25">
      <c r="B11867" s="2" t="s">
        <v>12079</v>
      </c>
      <c r="C11867" s="4">
        <v>443.22489999999999</v>
      </c>
    </row>
    <row r="11868" spans="2:3" x14ac:dyDescent="0.25">
      <c r="B11868" s="2" t="s">
        <v>12080</v>
      </c>
      <c r="C11868" s="4">
        <v>443.08670000000001</v>
      </c>
    </row>
    <row r="11869" spans="2:3" x14ac:dyDescent="0.25">
      <c r="B11869" s="2" t="s">
        <v>12081</v>
      </c>
      <c r="C11869" s="4">
        <v>442.54180000000002</v>
      </c>
    </row>
    <row r="11870" spans="2:3" x14ac:dyDescent="0.25">
      <c r="B11870" s="2" t="s">
        <v>12082</v>
      </c>
      <c r="C11870" s="4">
        <v>442.46859999999998</v>
      </c>
    </row>
    <row r="11871" spans="2:3" x14ac:dyDescent="0.25">
      <c r="B11871" s="2" t="s">
        <v>12083</v>
      </c>
      <c r="C11871" s="4">
        <v>442.2724</v>
      </c>
    </row>
    <row r="11872" spans="2:3" x14ac:dyDescent="0.25">
      <c r="B11872" s="2" t="s">
        <v>12084</v>
      </c>
      <c r="C11872" s="4">
        <v>442.21759999999995</v>
      </c>
    </row>
    <row r="11873" spans="2:3" x14ac:dyDescent="0.25">
      <c r="B11873" s="2" t="s">
        <v>12085</v>
      </c>
      <c r="C11873" s="4">
        <v>442.21750000000003</v>
      </c>
    </row>
    <row r="11874" spans="2:3" x14ac:dyDescent="0.25">
      <c r="B11874" s="2" t="s">
        <v>12086</v>
      </c>
      <c r="C11874" s="4">
        <v>442.14380000000006</v>
      </c>
    </row>
    <row r="11875" spans="2:3" x14ac:dyDescent="0.25">
      <c r="B11875" s="2" t="s">
        <v>12087</v>
      </c>
      <c r="C11875" s="4">
        <v>441.95940000000002</v>
      </c>
    </row>
    <row r="11876" spans="2:3" x14ac:dyDescent="0.25">
      <c r="B11876" s="2" t="s">
        <v>12088</v>
      </c>
      <c r="C11876" s="4">
        <v>441.90329999999994</v>
      </c>
    </row>
    <row r="11877" spans="2:3" x14ac:dyDescent="0.25">
      <c r="B11877" s="2" t="s">
        <v>12089</v>
      </c>
      <c r="C11877" s="4">
        <v>441.72289999999998</v>
      </c>
    </row>
    <row r="11878" spans="2:3" x14ac:dyDescent="0.25">
      <c r="B11878" s="2" t="s">
        <v>12090</v>
      </c>
      <c r="C11878" s="4">
        <v>441.7174</v>
      </c>
    </row>
    <row r="11879" spans="2:3" x14ac:dyDescent="0.25">
      <c r="B11879" s="2" t="s">
        <v>12091</v>
      </c>
      <c r="C11879" s="4">
        <v>441.60250000000002</v>
      </c>
    </row>
    <row r="11880" spans="2:3" x14ac:dyDescent="0.25">
      <c r="B11880" s="2" t="s">
        <v>12092</v>
      </c>
      <c r="C11880" s="4">
        <v>441.32369999999997</v>
      </c>
    </row>
    <row r="11881" spans="2:3" x14ac:dyDescent="0.25">
      <c r="B11881" s="2" t="s">
        <v>12093</v>
      </c>
      <c r="C11881" s="4">
        <v>441.24180000000001</v>
      </c>
    </row>
    <row r="11882" spans="2:3" x14ac:dyDescent="0.25">
      <c r="B11882" s="2" t="s">
        <v>12094</v>
      </c>
      <c r="C11882" s="4">
        <v>441.1977</v>
      </c>
    </row>
    <row r="11883" spans="2:3" x14ac:dyDescent="0.25">
      <c r="B11883" s="2" t="s">
        <v>12095</v>
      </c>
      <c r="C11883" s="4">
        <v>441.12209999999999</v>
      </c>
    </row>
    <row r="11884" spans="2:3" x14ac:dyDescent="0.25">
      <c r="B11884" s="2" t="s">
        <v>12096</v>
      </c>
      <c r="C11884" s="4">
        <v>441.07209999999998</v>
      </c>
    </row>
    <row r="11885" spans="2:3" x14ac:dyDescent="0.25">
      <c r="B11885" s="2" t="s">
        <v>12097</v>
      </c>
      <c r="C11885" s="4">
        <v>440.82609999999994</v>
      </c>
    </row>
    <row r="11886" spans="2:3" x14ac:dyDescent="0.25">
      <c r="B11886" s="2" t="s">
        <v>12098</v>
      </c>
      <c r="C11886" s="4">
        <v>440.78450000000004</v>
      </c>
    </row>
    <row r="11887" spans="2:3" x14ac:dyDescent="0.25">
      <c r="B11887" s="2" t="s">
        <v>12099</v>
      </c>
      <c r="C11887" s="4">
        <v>440.60079999999999</v>
      </c>
    </row>
    <row r="11888" spans="2:3" x14ac:dyDescent="0.25">
      <c r="B11888" s="2" t="s">
        <v>12100</v>
      </c>
      <c r="C11888" s="4">
        <v>440.49610000000001</v>
      </c>
    </row>
    <row r="11889" spans="2:3" x14ac:dyDescent="0.25">
      <c r="B11889" s="2" t="s">
        <v>12101</v>
      </c>
      <c r="C11889" s="4">
        <v>440.47089999999997</v>
      </c>
    </row>
    <row r="11890" spans="2:3" x14ac:dyDescent="0.25">
      <c r="B11890" s="2" t="s">
        <v>12102</v>
      </c>
      <c r="C11890" s="4">
        <v>440.23980000000006</v>
      </c>
    </row>
    <row r="11891" spans="2:3" x14ac:dyDescent="0.25">
      <c r="B11891" s="2" t="s">
        <v>12103</v>
      </c>
      <c r="C11891" s="4">
        <v>440.21420000000001</v>
      </c>
    </row>
    <row r="11892" spans="2:3" x14ac:dyDescent="0.25">
      <c r="B11892" s="2" t="s">
        <v>12104</v>
      </c>
      <c r="C11892" s="4">
        <v>439.66509999999994</v>
      </c>
    </row>
    <row r="11893" spans="2:3" x14ac:dyDescent="0.25">
      <c r="B11893" s="2" t="s">
        <v>12105</v>
      </c>
      <c r="C11893" s="4">
        <v>439.34860000000003</v>
      </c>
    </row>
    <row r="11894" spans="2:3" x14ac:dyDescent="0.25">
      <c r="B11894" s="2" t="s">
        <v>12106</v>
      </c>
      <c r="C11894" s="4">
        <v>439.3449</v>
      </c>
    </row>
    <row r="11895" spans="2:3" x14ac:dyDescent="0.25">
      <c r="B11895" s="2" t="s">
        <v>12107</v>
      </c>
      <c r="C11895" s="4">
        <v>439.27480000000003</v>
      </c>
    </row>
    <row r="11896" spans="2:3" x14ac:dyDescent="0.25">
      <c r="B11896" s="2" t="s">
        <v>12108</v>
      </c>
      <c r="C11896" s="4">
        <v>439.22519999999997</v>
      </c>
    </row>
    <row r="11897" spans="2:3" x14ac:dyDescent="0.25">
      <c r="B11897" s="2" t="s">
        <v>12109</v>
      </c>
      <c r="C11897" s="4">
        <v>438.84370000000001</v>
      </c>
    </row>
    <row r="11898" spans="2:3" x14ac:dyDescent="0.25">
      <c r="B11898" s="2" t="s">
        <v>12110</v>
      </c>
      <c r="C11898" s="4">
        <v>438.61139999999995</v>
      </c>
    </row>
    <row r="11899" spans="2:3" x14ac:dyDescent="0.25">
      <c r="B11899" s="2" t="s">
        <v>12111</v>
      </c>
      <c r="C11899" s="4">
        <v>438.60550000000001</v>
      </c>
    </row>
    <row r="11900" spans="2:3" x14ac:dyDescent="0.25">
      <c r="B11900" s="2" t="s">
        <v>12112</v>
      </c>
      <c r="C11900" s="4">
        <v>438.59370000000001</v>
      </c>
    </row>
    <row r="11901" spans="2:3" x14ac:dyDescent="0.25">
      <c r="B11901" s="2" t="s">
        <v>12113</v>
      </c>
      <c r="C11901" s="4">
        <v>438.41480000000001</v>
      </c>
    </row>
    <row r="11902" spans="2:3" x14ac:dyDescent="0.25">
      <c r="B11902" s="2" t="s">
        <v>12114</v>
      </c>
      <c r="C11902" s="4">
        <v>438.25700000000001</v>
      </c>
    </row>
    <row r="11903" spans="2:3" x14ac:dyDescent="0.25">
      <c r="B11903" s="2" t="s">
        <v>12115</v>
      </c>
      <c r="C11903" s="4">
        <v>438.2</v>
      </c>
    </row>
    <row r="11904" spans="2:3" x14ac:dyDescent="0.25">
      <c r="B11904" s="2" t="s">
        <v>12116</v>
      </c>
      <c r="C11904" s="4">
        <v>438.2</v>
      </c>
    </row>
    <row r="11905" spans="2:3" x14ac:dyDescent="0.25">
      <c r="B11905" s="2" t="s">
        <v>12117</v>
      </c>
      <c r="C11905" s="4">
        <v>438.2</v>
      </c>
    </row>
    <row r="11906" spans="2:3" x14ac:dyDescent="0.25">
      <c r="B11906" s="2" t="s">
        <v>12118</v>
      </c>
      <c r="C11906" s="4">
        <v>438.2</v>
      </c>
    </row>
    <row r="11907" spans="2:3" x14ac:dyDescent="0.25">
      <c r="B11907" s="2" t="s">
        <v>12119</v>
      </c>
      <c r="C11907" s="4">
        <v>438.137</v>
      </c>
    </row>
    <row r="11908" spans="2:3" x14ac:dyDescent="0.25">
      <c r="B11908" s="2" t="s">
        <v>12120</v>
      </c>
      <c r="C11908" s="4">
        <v>438.137</v>
      </c>
    </row>
    <row r="11909" spans="2:3" x14ac:dyDescent="0.25">
      <c r="B11909" s="2" t="s">
        <v>12121</v>
      </c>
      <c r="C11909" s="4">
        <v>438.137</v>
      </c>
    </row>
    <row r="11910" spans="2:3" x14ac:dyDescent="0.25">
      <c r="B11910" s="2" t="s">
        <v>12122</v>
      </c>
      <c r="C11910" s="4">
        <v>438.137</v>
      </c>
    </row>
    <row r="11911" spans="2:3" x14ac:dyDescent="0.25">
      <c r="B11911" s="2" t="s">
        <v>12123</v>
      </c>
      <c r="C11911" s="4">
        <v>438.137</v>
      </c>
    </row>
    <row r="11912" spans="2:3" x14ac:dyDescent="0.25">
      <c r="B11912" s="2" t="s">
        <v>12124</v>
      </c>
      <c r="C11912" s="4">
        <v>438.137</v>
      </c>
    </row>
    <row r="11913" spans="2:3" x14ac:dyDescent="0.25">
      <c r="B11913" s="2" t="s">
        <v>12125</v>
      </c>
      <c r="C11913" s="4">
        <v>438.137</v>
      </c>
    </row>
    <row r="11914" spans="2:3" x14ac:dyDescent="0.25">
      <c r="B11914" s="2" t="s">
        <v>12126</v>
      </c>
      <c r="C11914" s="4">
        <v>438.137</v>
      </c>
    </row>
    <row r="11915" spans="2:3" x14ac:dyDescent="0.25">
      <c r="B11915" s="2" t="s">
        <v>12127</v>
      </c>
      <c r="C11915" s="4">
        <v>438.137</v>
      </c>
    </row>
    <row r="11916" spans="2:3" x14ac:dyDescent="0.25">
      <c r="B11916" s="2" t="s">
        <v>12128</v>
      </c>
      <c r="C11916" s="4">
        <v>438.137</v>
      </c>
    </row>
    <row r="11917" spans="2:3" x14ac:dyDescent="0.25">
      <c r="B11917" s="2" t="s">
        <v>12129</v>
      </c>
      <c r="C11917" s="4">
        <v>438.137</v>
      </c>
    </row>
    <row r="11918" spans="2:3" x14ac:dyDescent="0.25">
      <c r="B11918" s="2" t="s">
        <v>12130</v>
      </c>
      <c r="C11918" s="4">
        <v>438.137</v>
      </c>
    </row>
    <row r="11919" spans="2:3" x14ac:dyDescent="0.25">
      <c r="B11919" s="2" t="s">
        <v>12131</v>
      </c>
      <c r="C11919" s="4">
        <v>438.06139999999999</v>
      </c>
    </row>
    <row r="11920" spans="2:3" x14ac:dyDescent="0.25">
      <c r="B11920" s="2" t="s">
        <v>12132</v>
      </c>
      <c r="C11920" s="4">
        <v>438.03620000000001</v>
      </c>
    </row>
    <row r="11921" spans="2:3" x14ac:dyDescent="0.25">
      <c r="B11921" s="2" t="s">
        <v>12133</v>
      </c>
      <c r="C11921" s="4">
        <v>437.9984</v>
      </c>
    </row>
    <row r="11922" spans="2:3" x14ac:dyDescent="0.25">
      <c r="B11922" s="2" t="s">
        <v>12134</v>
      </c>
      <c r="C11922" s="4">
        <v>437.9984</v>
      </c>
    </row>
    <row r="11923" spans="2:3" x14ac:dyDescent="0.25">
      <c r="B11923" s="2" t="s">
        <v>12135</v>
      </c>
      <c r="C11923" s="4">
        <v>437.9984</v>
      </c>
    </row>
    <row r="11924" spans="2:3" x14ac:dyDescent="0.25">
      <c r="B11924" s="2" t="s">
        <v>12136</v>
      </c>
      <c r="C11924" s="4">
        <v>437.98579999999998</v>
      </c>
    </row>
    <row r="11925" spans="2:3" x14ac:dyDescent="0.25">
      <c r="B11925" s="2" t="s">
        <v>12137</v>
      </c>
      <c r="C11925" s="4">
        <v>437.9606</v>
      </c>
    </row>
    <row r="11926" spans="2:3" x14ac:dyDescent="0.25">
      <c r="B11926" s="2" t="s">
        <v>12138</v>
      </c>
      <c r="C11926" s="4">
        <v>437.79820000000001</v>
      </c>
    </row>
    <row r="11927" spans="2:3" x14ac:dyDescent="0.25">
      <c r="B11927" s="2" t="s">
        <v>12139</v>
      </c>
      <c r="C11927" s="4">
        <v>437.69839999999999</v>
      </c>
    </row>
    <row r="11928" spans="2:3" x14ac:dyDescent="0.25">
      <c r="B11928" s="2" t="s">
        <v>12140</v>
      </c>
      <c r="C11928" s="4">
        <v>437.69839999999999</v>
      </c>
    </row>
    <row r="11929" spans="2:3" x14ac:dyDescent="0.25">
      <c r="B11929" s="2" t="s">
        <v>12141</v>
      </c>
      <c r="C11929" s="4">
        <v>437.69839999999999</v>
      </c>
    </row>
    <row r="11930" spans="2:3" x14ac:dyDescent="0.25">
      <c r="B11930" s="2" t="s">
        <v>12142</v>
      </c>
      <c r="C11930" s="4">
        <v>437.50369999999998</v>
      </c>
    </row>
    <row r="11931" spans="2:3" x14ac:dyDescent="0.25">
      <c r="B11931" s="2" t="s">
        <v>12143</v>
      </c>
      <c r="C11931" s="4">
        <v>437.19129999999996</v>
      </c>
    </row>
    <row r="11932" spans="2:3" x14ac:dyDescent="0.25">
      <c r="B11932" s="2" t="s">
        <v>12144</v>
      </c>
      <c r="C11932" s="4">
        <v>437.16039999999998</v>
      </c>
    </row>
    <row r="11933" spans="2:3" x14ac:dyDescent="0.25">
      <c r="B11933" s="2" t="s">
        <v>12145</v>
      </c>
      <c r="C11933" s="4">
        <v>437.14679999999998</v>
      </c>
    </row>
    <row r="11934" spans="2:3" x14ac:dyDescent="0.25">
      <c r="B11934" s="2" t="s">
        <v>12146</v>
      </c>
      <c r="C11934" s="4">
        <v>437.11020000000002</v>
      </c>
    </row>
    <row r="11935" spans="2:3" x14ac:dyDescent="0.25">
      <c r="B11935" s="2" t="s">
        <v>12147</v>
      </c>
      <c r="C11935" s="4">
        <v>436.96569999999997</v>
      </c>
    </row>
    <row r="11936" spans="2:3" x14ac:dyDescent="0.25">
      <c r="B11936" s="2" t="s">
        <v>12148</v>
      </c>
      <c r="C11936" s="4">
        <v>436.82280000000003</v>
      </c>
    </row>
    <row r="11937" spans="2:3" x14ac:dyDescent="0.25">
      <c r="B11937" s="2" t="s">
        <v>12149</v>
      </c>
      <c r="C11937" s="4">
        <v>436.6601</v>
      </c>
    </row>
    <row r="11938" spans="2:3" x14ac:dyDescent="0.25">
      <c r="B11938" s="2" t="s">
        <v>12150</v>
      </c>
      <c r="C11938" s="4">
        <v>436.48820000000001</v>
      </c>
    </row>
    <row r="11939" spans="2:3" x14ac:dyDescent="0.25">
      <c r="B11939" s="2" t="s">
        <v>12151</v>
      </c>
      <c r="C11939" s="4">
        <v>436.48820000000001</v>
      </c>
    </row>
    <row r="11940" spans="2:3" x14ac:dyDescent="0.25">
      <c r="B11940" s="2" t="s">
        <v>12152</v>
      </c>
      <c r="C11940" s="4">
        <v>436.26409999999998</v>
      </c>
    </row>
    <row r="11941" spans="2:3" x14ac:dyDescent="0.25">
      <c r="B11941" s="2" t="s">
        <v>12153</v>
      </c>
      <c r="C11941" s="4">
        <v>436.12670000000003</v>
      </c>
    </row>
    <row r="11942" spans="2:3" x14ac:dyDescent="0.25">
      <c r="B11942" s="2" t="s">
        <v>12154</v>
      </c>
      <c r="C11942" s="4">
        <v>436.00789999999995</v>
      </c>
    </row>
    <row r="11943" spans="2:3" x14ac:dyDescent="0.25">
      <c r="B11943" s="2" t="s">
        <v>12155</v>
      </c>
      <c r="C11943" s="4">
        <v>435.6773</v>
      </c>
    </row>
    <row r="11944" spans="2:3" x14ac:dyDescent="0.25">
      <c r="B11944" s="2" t="s">
        <v>12156</v>
      </c>
      <c r="C11944" s="4">
        <v>435.56370000000004</v>
      </c>
    </row>
    <row r="11945" spans="2:3" x14ac:dyDescent="0.25">
      <c r="B11945" s="2" t="s">
        <v>12157</v>
      </c>
      <c r="C11945" s="4">
        <v>435.45030000000003</v>
      </c>
    </row>
    <row r="11946" spans="2:3" x14ac:dyDescent="0.25">
      <c r="B11946" s="2" t="s">
        <v>12158</v>
      </c>
      <c r="C11946" s="4">
        <v>435.44399999999996</v>
      </c>
    </row>
    <row r="11947" spans="2:3" x14ac:dyDescent="0.25">
      <c r="B11947" s="2" t="s">
        <v>12159</v>
      </c>
      <c r="C11947" s="4">
        <v>435.43769999999995</v>
      </c>
    </row>
    <row r="11948" spans="2:3" x14ac:dyDescent="0.25">
      <c r="B11948" s="2" t="s">
        <v>12160</v>
      </c>
      <c r="C11948" s="4">
        <v>435.38100000000003</v>
      </c>
    </row>
    <row r="11949" spans="2:3" x14ac:dyDescent="0.25">
      <c r="B11949" s="2" t="s">
        <v>12161</v>
      </c>
      <c r="C11949" s="4">
        <v>435.20659999999998</v>
      </c>
    </row>
    <row r="11950" spans="2:3" x14ac:dyDescent="0.25">
      <c r="B11950" s="2" t="s">
        <v>12162</v>
      </c>
      <c r="C11950" s="4">
        <v>435.12470000000002</v>
      </c>
    </row>
    <row r="11951" spans="2:3" x14ac:dyDescent="0.25">
      <c r="B11951" s="2" t="s">
        <v>12163</v>
      </c>
      <c r="C11951" s="4">
        <v>434.83690000000001</v>
      </c>
    </row>
    <row r="11952" spans="2:3" x14ac:dyDescent="0.25">
      <c r="B11952" s="2" t="s">
        <v>12164</v>
      </c>
      <c r="C11952" s="4">
        <v>434.82429999999999</v>
      </c>
    </row>
    <row r="11953" spans="2:3" x14ac:dyDescent="0.25">
      <c r="B11953" s="2" t="s">
        <v>12165</v>
      </c>
      <c r="C11953" s="4">
        <v>434.81170000000003</v>
      </c>
    </row>
    <row r="11954" spans="2:3" x14ac:dyDescent="0.25">
      <c r="B11954" s="2" t="s">
        <v>12166</v>
      </c>
      <c r="C11954" s="4">
        <v>434.77390000000003</v>
      </c>
    </row>
    <row r="11955" spans="2:3" x14ac:dyDescent="0.25">
      <c r="B11955" s="2" t="s">
        <v>12167</v>
      </c>
      <c r="C11955" s="4">
        <v>434.74090000000001</v>
      </c>
    </row>
    <row r="11956" spans="2:3" x14ac:dyDescent="0.25">
      <c r="B11956" s="2" t="s">
        <v>12168</v>
      </c>
      <c r="C11956" s="4">
        <v>434.52139999999997</v>
      </c>
    </row>
    <row r="11957" spans="2:3" x14ac:dyDescent="0.25">
      <c r="B11957" s="2" t="s">
        <v>12169</v>
      </c>
      <c r="C11957" s="4">
        <v>434.20580000000001</v>
      </c>
    </row>
    <row r="11958" spans="2:3" x14ac:dyDescent="0.25">
      <c r="B11958" s="2" t="s">
        <v>12170</v>
      </c>
      <c r="C11958" s="4">
        <v>434.0865</v>
      </c>
    </row>
    <row r="11959" spans="2:3" x14ac:dyDescent="0.25">
      <c r="B11959" s="2" t="s">
        <v>12171</v>
      </c>
      <c r="C11959" s="4">
        <v>434.07320000000004</v>
      </c>
    </row>
    <row r="11960" spans="2:3" x14ac:dyDescent="0.25">
      <c r="B11960" s="2" t="s">
        <v>12172</v>
      </c>
      <c r="C11960" s="4">
        <v>433.97859999999997</v>
      </c>
    </row>
    <row r="11961" spans="2:3" x14ac:dyDescent="0.25">
      <c r="B11961" s="2" t="s">
        <v>12173</v>
      </c>
      <c r="C11961" s="4">
        <v>433.95460000000003</v>
      </c>
    </row>
    <row r="11962" spans="2:3" x14ac:dyDescent="0.25">
      <c r="B11962" s="2" t="s">
        <v>12174</v>
      </c>
      <c r="C11962" s="4">
        <v>433.93650000000002</v>
      </c>
    </row>
    <row r="11963" spans="2:3" x14ac:dyDescent="0.25">
      <c r="B11963" s="2" t="s">
        <v>12175</v>
      </c>
      <c r="C11963" s="4">
        <v>433.93379999999996</v>
      </c>
    </row>
    <row r="11964" spans="2:3" x14ac:dyDescent="0.25">
      <c r="B11964" s="2" t="s">
        <v>12176</v>
      </c>
      <c r="C11964" s="4">
        <v>433.69439999999997</v>
      </c>
    </row>
    <row r="11965" spans="2:3" x14ac:dyDescent="0.25">
      <c r="B11965" s="2" t="s">
        <v>12177</v>
      </c>
      <c r="C11965" s="4">
        <v>433.67939999999999</v>
      </c>
    </row>
    <row r="11966" spans="2:3" x14ac:dyDescent="0.25">
      <c r="B11966" s="2" t="s">
        <v>12178</v>
      </c>
      <c r="C11966" s="4">
        <v>433.64159999999998</v>
      </c>
    </row>
    <row r="11967" spans="2:3" x14ac:dyDescent="0.25">
      <c r="B11967" s="2" t="s">
        <v>12179</v>
      </c>
      <c r="C11967" s="4">
        <v>433.33870000000002</v>
      </c>
    </row>
    <row r="11968" spans="2:3" x14ac:dyDescent="0.25">
      <c r="B11968" s="2" t="s">
        <v>12180</v>
      </c>
      <c r="C11968" s="4">
        <v>432.8904</v>
      </c>
    </row>
    <row r="11969" spans="2:3" x14ac:dyDescent="0.25">
      <c r="B11969" s="2" t="s">
        <v>12181</v>
      </c>
      <c r="C11969" s="4">
        <v>432.21780000000001</v>
      </c>
    </row>
    <row r="11970" spans="2:3" x14ac:dyDescent="0.25">
      <c r="B11970" s="2" t="s">
        <v>12182</v>
      </c>
      <c r="C11970" s="4">
        <v>432.01319999999998</v>
      </c>
    </row>
    <row r="11971" spans="2:3" x14ac:dyDescent="0.25">
      <c r="B11971" s="2" t="s">
        <v>12183</v>
      </c>
      <c r="C11971" s="4">
        <v>431.78879999999998</v>
      </c>
    </row>
    <row r="11972" spans="2:3" x14ac:dyDescent="0.25">
      <c r="B11972" s="2" t="s">
        <v>12184</v>
      </c>
      <c r="C11972" s="4">
        <v>431.78879999999998</v>
      </c>
    </row>
    <row r="11973" spans="2:3" x14ac:dyDescent="0.25">
      <c r="B11973" s="2" t="s">
        <v>12185</v>
      </c>
      <c r="C11973" s="4">
        <v>431.7663</v>
      </c>
    </row>
    <row r="11974" spans="2:3" x14ac:dyDescent="0.25">
      <c r="B11974" s="2" t="s">
        <v>12186</v>
      </c>
      <c r="C11974" s="4">
        <v>431.7636</v>
      </c>
    </row>
    <row r="11975" spans="2:3" x14ac:dyDescent="0.25">
      <c r="B11975" s="2" t="s">
        <v>12187</v>
      </c>
      <c r="C11975" s="4">
        <v>431.75099999999998</v>
      </c>
    </row>
    <row r="11976" spans="2:3" x14ac:dyDescent="0.25">
      <c r="B11976" s="2" t="s">
        <v>12188</v>
      </c>
      <c r="C11976" s="4">
        <v>431.75099999999998</v>
      </c>
    </row>
    <row r="11977" spans="2:3" x14ac:dyDescent="0.25">
      <c r="B11977" s="2" t="s">
        <v>12189</v>
      </c>
      <c r="C11977" s="4">
        <v>431.70690000000002</v>
      </c>
    </row>
    <row r="11978" spans="2:3" x14ac:dyDescent="0.25">
      <c r="B11978" s="2" t="s">
        <v>12190</v>
      </c>
      <c r="C11978" s="4">
        <v>431.70060000000001</v>
      </c>
    </row>
    <row r="11979" spans="2:3" x14ac:dyDescent="0.25">
      <c r="B11979" s="2" t="s">
        <v>12191</v>
      </c>
      <c r="C11979" s="4">
        <v>431.68169999999998</v>
      </c>
    </row>
    <row r="11980" spans="2:3" x14ac:dyDescent="0.25">
      <c r="B11980" s="2" t="s">
        <v>12192</v>
      </c>
      <c r="C11980" s="4">
        <v>431.61849999999998</v>
      </c>
    </row>
    <row r="11981" spans="2:3" x14ac:dyDescent="0.25">
      <c r="B11981" s="2" t="s">
        <v>12193</v>
      </c>
      <c r="C11981" s="4">
        <v>431.21340000000004</v>
      </c>
    </row>
    <row r="11982" spans="2:3" x14ac:dyDescent="0.25">
      <c r="B11982" s="2" t="s">
        <v>12194</v>
      </c>
      <c r="C11982" s="4">
        <v>431.1703</v>
      </c>
    </row>
    <row r="11983" spans="2:3" x14ac:dyDescent="0.25">
      <c r="B11983" s="2" t="s">
        <v>12195</v>
      </c>
      <c r="C11983" s="4">
        <v>431.11869999999999</v>
      </c>
    </row>
    <row r="11984" spans="2:3" x14ac:dyDescent="0.25">
      <c r="B11984" s="2" t="s">
        <v>12196</v>
      </c>
      <c r="C11984" s="4">
        <v>431.08090000000004</v>
      </c>
    </row>
    <row r="11985" spans="2:3" x14ac:dyDescent="0.25">
      <c r="B11985" s="2" t="s">
        <v>12197</v>
      </c>
      <c r="C11985" s="4">
        <v>430.85550000000001</v>
      </c>
    </row>
    <row r="11986" spans="2:3" x14ac:dyDescent="0.25">
      <c r="B11986" s="2" t="s">
        <v>12198</v>
      </c>
      <c r="C11986" s="4">
        <v>430.63130000000001</v>
      </c>
    </row>
    <row r="11987" spans="2:3" x14ac:dyDescent="0.25">
      <c r="B11987" s="2" t="s">
        <v>12199</v>
      </c>
      <c r="C11987" s="4">
        <v>430.51249999999993</v>
      </c>
    </row>
    <row r="11988" spans="2:3" x14ac:dyDescent="0.25">
      <c r="B11988" s="2" t="s">
        <v>12200</v>
      </c>
      <c r="C11988" s="4">
        <v>430.33050000000003</v>
      </c>
    </row>
    <row r="11989" spans="2:3" x14ac:dyDescent="0.25">
      <c r="B11989" s="2" t="s">
        <v>12201</v>
      </c>
      <c r="C11989" s="4">
        <v>430.02429999999998</v>
      </c>
    </row>
    <row r="11990" spans="2:3" x14ac:dyDescent="0.25">
      <c r="B11990" s="2" t="s">
        <v>12202</v>
      </c>
      <c r="C11990" s="4">
        <v>429.9298</v>
      </c>
    </row>
    <row r="11991" spans="2:3" x14ac:dyDescent="0.25">
      <c r="B11991" s="2" t="s">
        <v>12203</v>
      </c>
      <c r="C11991" s="4">
        <v>429.89190000000002</v>
      </c>
    </row>
    <row r="11992" spans="2:3" x14ac:dyDescent="0.25">
      <c r="B11992" s="2" t="s">
        <v>12204</v>
      </c>
      <c r="C11992" s="4">
        <v>429.77959999999996</v>
      </c>
    </row>
    <row r="11993" spans="2:3" x14ac:dyDescent="0.25">
      <c r="B11993" s="2" t="s">
        <v>12205</v>
      </c>
      <c r="C11993" s="4">
        <v>429.4742</v>
      </c>
    </row>
    <row r="11994" spans="2:3" x14ac:dyDescent="0.25">
      <c r="B11994" s="2" t="s">
        <v>12206</v>
      </c>
      <c r="C11994" s="4">
        <v>429.2722</v>
      </c>
    </row>
    <row r="11995" spans="2:3" x14ac:dyDescent="0.25">
      <c r="B11995" s="2" t="s">
        <v>12207</v>
      </c>
      <c r="C11995" s="4">
        <v>429.17849999999999</v>
      </c>
    </row>
    <row r="11996" spans="2:3" x14ac:dyDescent="0.25">
      <c r="B11996" s="2" t="s">
        <v>12208</v>
      </c>
      <c r="C11996" s="4">
        <v>429.17769999999996</v>
      </c>
    </row>
    <row r="11997" spans="2:3" x14ac:dyDescent="0.25">
      <c r="B11997" s="2" t="s">
        <v>12209</v>
      </c>
      <c r="C11997" s="4">
        <v>429.1336</v>
      </c>
    </row>
    <row r="11998" spans="2:3" x14ac:dyDescent="0.25">
      <c r="B11998" s="2" t="s">
        <v>12210</v>
      </c>
      <c r="C11998" s="4">
        <v>429.08019999999999</v>
      </c>
    </row>
    <row r="11999" spans="2:3" x14ac:dyDescent="0.25">
      <c r="B11999" s="2" t="s">
        <v>12211</v>
      </c>
      <c r="C11999" s="4">
        <v>428.959</v>
      </c>
    </row>
    <row r="12000" spans="2:3" x14ac:dyDescent="0.25">
      <c r="B12000" s="2" t="s">
        <v>12212</v>
      </c>
      <c r="C12000" s="4">
        <v>428.87219999999996</v>
      </c>
    </row>
    <row r="12001" spans="2:3" x14ac:dyDescent="0.25">
      <c r="B12001" s="2" t="s">
        <v>12213</v>
      </c>
      <c r="C12001" s="4">
        <v>428.69139999999999</v>
      </c>
    </row>
    <row r="12002" spans="2:3" x14ac:dyDescent="0.25">
      <c r="B12002" s="2" t="s">
        <v>12214</v>
      </c>
      <c r="C12002" s="4">
        <v>428.6651</v>
      </c>
    </row>
    <row r="12003" spans="2:3" x14ac:dyDescent="0.25">
      <c r="B12003" s="2" t="s">
        <v>12215</v>
      </c>
      <c r="C12003" s="4">
        <v>428.65879999999999</v>
      </c>
    </row>
    <row r="12004" spans="2:3" x14ac:dyDescent="0.25">
      <c r="B12004" s="2" t="s">
        <v>12216</v>
      </c>
      <c r="C12004" s="4">
        <v>428.65879999999999</v>
      </c>
    </row>
    <row r="12005" spans="2:3" x14ac:dyDescent="0.25">
      <c r="B12005" s="2" t="s">
        <v>12217</v>
      </c>
      <c r="C12005" s="4">
        <v>428.63359999999994</v>
      </c>
    </row>
    <row r="12006" spans="2:3" x14ac:dyDescent="0.25">
      <c r="B12006" s="2" t="s">
        <v>12218</v>
      </c>
      <c r="C12006" s="4">
        <v>428.58950000000004</v>
      </c>
    </row>
    <row r="12007" spans="2:3" x14ac:dyDescent="0.25">
      <c r="B12007" s="2" t="s">
        <v>12219</v>
      </c>
      <c r="C12007" s="4">
        <v>428.58950000000004</v>
      </c>
    </row>
    <row r="12008" spans="2:3" x14ac:dyDescent="0.25">
      <c r="B12008" s="2" t="s">
        <v>12220</v>
      </c>
      <c r="C12008" s="4">
        <v>428.58949999999999</v>
      </c>
    </row>
    <row r="12009" spans="2:3" x14ac:dyDescent="0.25">
      <c r="B12009" s="2" t="s">
        <v>12221</v>
      </c>
      <c r="C12009" s="4">
        <v>428.50839999999999</v>
      </c>
    </row>
    <row r="12010" spans="2:3" x14ac:dyDescent="0.25">
      <c r="B12010" s="2" t="s">
        <v>12222</v>
      </c>
      <c r="C12010" s="4">
        <v>428.48869999999999</v>
      </c>
    </row>
    <row r="12011" spans="2:3" x14ac:dyDescent="0.25">
      <c r="B12011" s="2" t="s">
        <v>12223</v>
      </c>
      <c r="C12011" s="4">
        <v>428.46060000000006</v>
      </c>
    </row>
    <row r="12012" spans="2:3" x14ac:dyDescent="0.25">
      <c r="B12012" s="2" t="s">
        <v>12224</v>
      </c>
      <c r="C12012" s="4">
        <v>428.28949999999998</v>
      </c>
    </row>
    <row r="12013" spans="2:3" x14ac:dyDescent="0.25">
      <c r="B12013" s="2" t="s">
        <v>12225</v>
      </c>
      <c r="C12013" s="4">
        <v>428.17729999999995</v>
      </c>
    </row>
    <row r="12014" spans="2:3" x14ac:dyDescent="0.25">
      <c r="B12014" s="2" t="s">
        <v>12226</v>
      </c>
      <c r="C12014" s="4">
        <v>428.14459999999997</v>
      </c>
    </row>
    <row r="12015" spans="2:3" x14ac:dyDescent="0.25">
      <c r="B12015" s="2" t="s">
        <v>12227</v>
      </c>
      <c r="C12015" s="4">
        <v>427.9871</v>
      </c>
    </row>
    <row r="12016" spans="2:3" x14ac:dyDescent="0.25">
      <c r="B12016" s="2" t="s">
        <v>12228</v>
      </c>
      <c r="C12016" s="4">
        <v>427.98260000000005</v>
      </c>
    </row>
    <row r="12017" spans="2:3" x14ac:dyDescent="0.25">
      <c r="B12017" s="2" t="s">
        <v>12229</v>
      </c>
      <c r="C12017" s="4">
        <v>427.66940000000005</v>
      </c>
    </row>
    <row r="12018" spans="2:3" x14ac:dyDescent="0.25">
      <c r="B12018" s="2" t="s">
        <v>12230</v>
      </c>
      <c r="C12018" s="4">
        <v>427.40649999999999</v>
      </c>
    </row>
    <row r="12019" spans="2:3" x14ac:dyDescent="0.25">
      <c r="B12019" s="2" t="s">
        <v>12231</v>
      </c>
      <c r="C12019" s="4">
        <v>427.11059999999998</v>
      </c>
    </row>
    <row r="12020" spans="2:3" x14ac:dyDescent="0.25">
      <c r="B12020" s="2" t="s">
        <v>12232</v>
      </c>
      <c r="C12020" s="4">
        <v>427.10640000000001</v>
      </c>
    </row>
    <row r="12021" spans="2:3" x14ac:dyDescent="0.25">
      <c r="B12021" s="2" t="s">
        <v>12233</v>
      </c>
      <c r="C12021" s="4">
        <v>427.09339999999997</v>
      </c>
    </row>
    <row r="12022" spans="2:3" x14ac:dyDescent="0.25">
      <c r="B12022" s="2" t="s">
        <v>12234</v>
      </c>
      <c r="C12022" s="4">
        <v>427.04089999999997</v>
      </c>
    </row>
    <row r="12023" spans="2:3" x14ac:dyDescent="0.25">
      <c r="B12023" s="2" t="s">
        <v>12235</v>
      </c>
      <c r="C12023" s="4">
        <v>427.02770000000004</v>
      </c>
    </row>
    <row r="12024" spans="2:3" x14ac:dyDescent="0.25">
      <c r="B12024" s="2" t="s">
        <v>12236</v>
      </c>
      <c r="C12024" s="4">
        <v>426.84220000000005</v>
      </c>
    </row>
    <row r="12025" spans="2:3" x14ac:dyDescent="0.25">
      <c r="B12025" s="2" t="s">
        <v>12237</v>
      </c>
      <c r="C12025" s="4">
        <v>426.74930000000001</v>
      </c>
    </row>
    <row r="12026" spans="2:3" x14ac:dyDescent="0.25">
      <c r="B12026" s="2" t="s">
        <v>12238</v>
      </c>
      <c r="C12026" s="4">
        <v>426.73669999999998</v>
      </c>
    </row>
    <row r="12027" spans="2:3" x14ac:dyDescent="0.25">
      <c r="B12027" s="2" t="s">
        <v>12239</v>
      </c>
      <c r="C12027" s="4">
        <v>426.69889999999998</v>
      </c>
    </row>
    <row r="12028" spans="2:3" x14ac:dyDescent="0.25">
      <c r="B12028" s="2" t="s">
        <v>12240</v>
      </c>
      <c r="C12028" s="4">
        <v>426.68709999999999</v>
      </c>
    </row>
    <row r="12029" spans="2:3" x14ac:dyDescent="0.25">
      <c r="B12029" s="2" t="s">
        <v>12241</v>
      </c>
      <c r="C12029" s="4">
        <v>426.04170000000005</v>
      </c>
    </row>
    <row r="12030" spans="2:3" x14ac:dyDescent="0.25">
      <c r="B12030" s="2" t="s">
        <v>12242</v>
      </c>
      <c r="C12030" s="4">
        <v>426.02710000000002</v>
      </c>
    </row>
    <row r="12031" spans="2:3" x14ac:dyDescent="0.25">
      <c r="B12031" s="2" t="s">
        <v>12243</v>
      </c>
      <c r="C12031" s="4">
        <v>425.62329999999997</v>
      </c>
    </row>
    <row r="12032" spans="2:3" x14ac:dyDescent="0.25">
      <c r="B12032" s="2" t="s">
        <v>12244</v>
      </c>
      <c r="C12032" s="4">
        <v>425.55399999999997</v>
      </c>
    </row>
    <row r="12033" spans="2:3" x14ac:dyDescent="0.25">
      <c r="B12033" s="2" t="s">
        <v>12245</v>
      </c>
      <c r="C12033" s="4">
        <v>425.54140000000001</v>
      </c>
    </row>
    <row r="12034" spans="2:3" x14ac:dyDescent="0.25">
      <c r="B12034" s="2" t="s">
        <v>12246</v>
      </c>
      <c r="C12034" s="4">
        <v>425.52249999999998</v>
      </c>
    </row>
    <row r="12035" spans="2:3" x14ac:dyDescent="0.25">
      <c r="B12035" s="2" t="s">
        <v>12247</v>
      </c>
      <c r="C12035" s="4">
        <v>425.50989999999996</v>
      </c>
    </row>
    <row r="12036" spans="2:3" x14ac:dyDescent="0.25">
      <c r="B12036" s="2" t="s">
        <v>12248</v>
      </c>
      <c r="C12036" s="4">
        <v>425.50360000000001</v>
      </c>
    </row>
    <row r="12037" spans="2:3" x14ac:dyDescent="0.25">
      <c r="B12037" s="2" t="s">
        <v>12249</v>
      </c>
      <c r="C12037" s="4">
        <v>425.50360000000001</v>
      </c>
    </row>
    <row r="12038" spans="2:3" x14ac:dyDescent="0.25">
      <c r="B12038" s="2" t="s">
        <v>12250</v>
      </c>
      <c r="C12038" s="4">
        <v>425.47210000000001</v>
      </c>
    </row>
    <row r="12039" spans="2:3" x14ac:dyDescent="0.25">
      <c r="B12039" s="2" t="s">
        <v>12251</v>
      </c>
      <c r="C12039" s="4">
        <v>425.47210000000001</v>
      </c>
    </row>
    <row r="12040" spans="2:3" x14ac:dyDescent="0.25">
      <c r="B12040" s="2" t="s">
        <v>12252</v>
      </c>
      <c r="C12040" s="4">
        <v>425.46599999999995</v>
      </c>
    </row>
    <row r="12041" spans="2:3" x14ac:dyDescent="0.25">
      <c r="B12041" s="2" t="s">
        <v>12253</v>
      </c>
      <c r="C12041" s="4">
        <v>425.4658</v>
      </c>
    </row>
    <row r="12042" spans="2:3" x14ac:dyDescent="0.25">
      <c r="B12042" s="2" t="s">
        <v>12254</v>
      </c>
      <c r="C12042" s="4">
        <v>425.43429999999995</v>
      </c>
    </row>
    <row r="12043" spans="2:3" x14ac:dyDescent="0.25">
      <c r="B12043" s="2" t="s">
        <v>12255</v>
      </c>
      <c r="C12043" s="4">
        <v>425.24060000000003</v>
      </c>
    </row>
    <row r="12044" spans="2:3" x14ac:dyDescent="0.25">
      <c r="B12044" s="2" t="s">
        <v>12256</v>
      </c>
      <c r="C12044" s="4">
        <v>425.17130000000003</v>
      </c>
    </row>
    <row r="12045" spans="2:3" x14ac:dyDescent="0.25">
      <c r="B12045" s="2" t="s">
        <v>12257</v>
      </c>
      <c r="C12045" s="4">
        <v>424.9083</v>
      </c>
    </row>
    <row r="12046" spans="2:3" x14ac:dyDescent="0.25">
      <c r="B12046" s="2" t="s">
        <v>12258</v>
      </c>
      <c r="C12046" s="4">
        <v>424.8501</v>
      </c>
    </row>
    <row r="12047" spans="2:3" x14ac:dyDescent="0.25">
      <c r="B12047" s="2" t="s">
        <v>12259</v>
      </c>
      <c r="C12047" s="4">
        <v>424.49619999999993</v>
      </c>
    </row>
    <row r="12048" spans="2:3" x14ac:dyDescent="0.25">
      <c r="B12048" s="2" t="s">
        <v>12260</v>
      </c>
      <c r="C12048" s="4">
        <v>424.44729999999998</v>
      </c>
    </row>
    <row r="12049" spans="2:3" x14ac:dyDescent="0.25">
      <c r="B12049" s="2" t="s">
        <v>12261</v>
      </c>
      <c r="C12049" s="4">
        <v>424.33889999999997</v>
      </c>
    </row>
    <row r="12050" spans="2:3" x14ac:dyDescent="0.25">
      <c r="B12050" s="2" t="s">
        <v>12262</v>
      </c>
      <c r="C12050" s="4">
        <v>424.33870000000002</v>
      </c>
    </row>
    <row r="12051" spans="2:3" x14ac:dyDescent="0.25">
      <c r="B12051" s="2" t="s">
        <v>12263</v>
      </c>
      <c r="C12051" s="4">
        <v>424.19490000000002</v>
      </c>
    </row>
    <row r="12052" spans="2:3" x14ac:dyDescent="0.25">
      <c r="B12052" s="2" t="s">
        <v>12264</v>
      </c>
      <c r="C12052" s="4">
        <v>423.9756999999999</v>
      </c>
    </row>
    <row r="12053" spans="2:3" x14ac:dyDescent="0.25">
      <c r="B12053" s="2" t="s">
        <v>12265</v>
      </c>
      <c r="C12053" s="4">
        <v>423.89960000000002</v>
      </c>
    </row>
    <row r="12054" spans="2:3" x14ac:dyDescent="0.25">
      <c r="B12054" s="2" t="s">
        <v>12266</v>
      </c>
      <c r="C12054" s="4">
        <v>423.87799999999999</v>
      </c>
    </row>
    <row r="12055" spans="2:3" x14ac:dyDescent="0.25">
      <c r="B12055" s="2" t="s">
        <v>12267</v>
      </c>
      <c r="C12055" s="4">
        <v>423.70499999999998</v>
      </c>
    </row>
    <row r="12056" spans="2:3" x14ac:dyDescent="0.25">
      <c r="B12056" s="2" t="s">
        <v>12268</v>
      </c>
      <c r="C12056" s="4">
        <v>423.67329999999998</v>
      </c>
    </row>
    <row r="12057" spans="2:3" x14ac:dyDescent="0.25">
      <c r="B12057" s="2" t="s">
        <v>12269</v>
      </c>
      <c r="C12057" s="4">
        <v>423.62979999999999</v>
      </c>
    </row>
    <row r="12058" spans="2:3" x14ac:dyDescent="0.25">
      <c r="B12058" s="2" t="s">
        <v>12270</v>
      </c>
      <c r="C12058" s="4">
        <v>423.60879999999997</v>
      </c>
    </row>
    <row r="12059" spans="2:3" x14ac:dyDescent="0.25">
      <c r="B12059" s="2" t="s">
        <v>12271</v>
      </c>
      <c r="C12059" s="4">
        <v>423.38069999999999</v>
      </c>
    </row>
    <row r="12060" spans="2:3" x14ac:dyDescent="0.25">
      <c r="B12060" s="2" t="s">
        <v>12272</v>
      </c>
      <c r="C12060" s="4">
        <v>423.20830000000001</v>
      </c>
    </row>
    <row r="12061" spans="2:3" x14ac:dyDescent="0.25">
      <c r="B12061" s="2" t="s">
        <v>12273</v>
      </c>
      <c r="C12061" s="4">
        <v>423.11270000000002</v>
      </c>
    </row>
    <row r="12062" spans="2:3" x14ac:dyDescent="0.25">
      <c r="B12062" s="2" t="s">
        <v>12274</v>
      </c>
      <c r="C12062" s="4">
        <v>422.9744</v>
      </c>
    </row>
    <row r="12063" spans="2:3" x14ac:dyDescent="0.25">
      <c r="B12063" s="2" t="s">
        <v>12275</v>
      </c>
      <c r="C12063" s="4">
        <v>422.82500000000005</v>
      </c>
    </row>
    <row r="12064" spans="2:3" x14ac:dyDescent="0.25">
      <c r="B12064" s="2" t="s">
        <v>12276</v>
      </c>
      <c r="C12064" s="4">
        <v>422.75550000000004</v>
      </c>
    </row>
    <row r="12065" spans="2:3" x14ac:dyDescent="0.25">
      <c r="B12065" s="2" t="s">
        <v>12277</v>
      </c>
      <c r="C12065" s="4">
        <v>422.73950000000002</v>
      </c>
    </row>
    <row r="12066" spans="2:3" x14ac:dyDescent="0.25">
      <c r="B12066" s="2" t="s">
        <v>12278</v>
      </c>
      <c r="C12066" s="4">
        <v>422.68779999999998</v>
      </c>
    </row>
    <row r="12067" spans="2:3" x14ac:dyDescent="0.25">
      <c r="B12067" s="2" t="s">
        <v>12279</v>
      </c>
      <c r="C12067" s="4">
        <v>422.63109999999995</v>
      </c>
    </row>
    <row r="12068" spans="2:3" x14ac:dyDescent="0.25">
      <c r="B12068" s="2" t="s">
        <v>12280</v>
      </c>
      <c r="C12068" s="4">
        <v>422.53740000000005</v>
      </c>
    </row>
    <row r="12069" spans="2:3" x14ac:dyDescent="0.25">
      <c r="B12069" s="2" t="s">
        <v>12281</v>
      </c>
      <c r="C12069" s="4">
        <v>422.38619999999997</v>
      </c>
    </row>
    <row r="12070" spans="2:3" x14ac:dyDescent="0.25">
      <c r="B12070" s="2" t="s">
        <v>12282</v>
      </c>
      <c r="C12070" s="4">
        <v>422.37990000000002</v>
      </c>
    </row>
    <row r="12071" spans="2:3" x14ac:dyDescent="0.25">
      <c r="B12071" s="2" t="s">
        <v>12283</v>
      </c>
      <c r="C12071" s="4">
        <v>422.37989999999996</v>
      </c>
    </row>
    <row r="12072" spans="2:3" x14ac:dyDescent="0.25">
      <c r="B12072" s="2" t="s">
        <v>12284</v>
      </c>
      <c r="C12072" s="4">
        <v>422.36099999999999</v>
      </c>
    </row>
    <row r="12073" spans="2:3" x14ac:dyDescent="0.25">
      <c r="B12073" s="2" t="s">
        <v>12285</v>
      </c>
      <c r="C12073" s="4">
        <v>422.34210000000002</v>
      </c>
    </row>
    <row r="12074" spans="2:3" x14ac:dyDescent="0.25">
      <c r="B12074" s="2" t="s">
        <v>12286</v>
      </c>
      <c r="C12074" s="4">
        <v>422.3295</v>
      </c>
    </row>
    <row r="12075" spans="2:3" x14ac:dyDescent="0.25">
      <c r="B12075" s="2" t="s">
        <v>12287</v>
      </c>
      <c r="C12075" s="4">
        <v>422.31690000000003</v>
      </c>
    </row>
    <row r="12076" spans="2:3" x14ac:dyDescent="0.25">
      <c r="B12076" s="2" t="s">
        <v>12288</v>
      </c>
      <c r="C12076" s="4">
        <v>421.83579999999995</v>
      </c>
    </row>
    <row r="12077" spans="2:3" x14ac:dyDescent="0.25">
      <c r="B12077" s="2" t="s">
        <v>12289</v>
      </c>
      <c r="C12077" s="4">
        <v>421.79920000000004</v>
      </c>
    </row>
    <row r="12078" spans="2:3" x14ac:dyDescent="0.25">
      <c r="B12078" s="2" t="s">
        <v>12290</v>
      </c>
      <c r="C12078" s="4">
        <v>421.70979999999997</v>
      </c>
    </row>
    <row r="12079" spans="2:3" x14ac:dyDescent="0.25">
      <c r="B12079" s="2" t="s">
        <v>12291</v>
      </c>
      <c r="C12079" s="4">
        <v>421.62950000000001</v>
      </c>
    </row>
    <row r="12080" spans="2:3" x14ac:dyDescent="0.25">
      <c r="B12080" s="2" t="s">
        <v>12292</v>
      </c>
      <c r="C12080" s="4">
        <v>421.5188</v>
      </c>
    </row>
    <row r="12081" spans="2:3" x14ac:dyDescent="0.25">
      <c r="B12081" s="2" t="s">
        <v>12293</v>
      </c>
      <c r="C12081" s="4">
        <v>421.20099999999996</v>
      </c>
    </row>
    <row r="12082" spans="2:3" x14ac:dyDescent="0.25">
      <c r="B12082" s="2" t="s">
        <v>12294</v>
      </c>
      <c r="C12082" s="4">
        <v>421.14699999999999</v>
      </c>
    </row>
    <row r="12083" spans="2:3" x14ac:dyDescent="0.25">
      <c r="B12083" s="2" t="s">
        <v>12295</v>
      </c>
      <c r="C12083" s="4">
        <v>420.76409999999998</v>
      </c>
    </row>
    <row r="12084" spans="2:3" x14ac:dyDescent="0.25">
      <c r="B12084" s="2" t="s">
        <v>12296</v>
      </c>
      <c r="C12084" s="4">
        <v>420.49559999999997</v>
      </c>
    </row>
    <row r="12085" spans="2:3" x14ac:dyDescent="0.25">
      <c r="B12085" s="2" t="s">
        <v>12297</v>
      </c>
      <c r="C12085" s="4">
        <v>420.48970000000003</v>
      </c>
    </row>
    <row r="12086" spans="2:3" x14ac:dyDescent="0.25">
      <c r="B12086" s="2" t="s">
        <v>12298</v>
      </c>
      <c r="C12086" s="4">
        <v>419.94560000000001</v>
      </c>
    </row>
    <row r="12087" spans="2:3" x14ac:dyDescent="0.25">
      <c r="B12087" s="2" t="s">
        <v>12299</v>
      </c>
      <c r="C12087" s="4">
        <v>419.81959999999998</v>
      </c>
    </row>
    <row r="12088" spans="2:3" x14ac:dyDescent="0.25">
      <c r="B12088" s="2" t="s">
        <v>12300</v>
      </c>
      <c r="C12088" s="4">
        <v>419.81420000000003</v>
      </c>
    </row>
    <row r="12089" spans="2:3" x14ac:dyDescent="0.25">
      <c r="B12089" s="2" t="s">
        <v>12301</v>
      </c>
      <c r="C12089" s="4">
        <v>419.70010000000002</v>
      </c>
    </row>
    <row r="12090" spans="2:3" x14ac:dyDescent="0.25">
      <c r="B12090" s="2" t="s">
        <v>12302</v>
      </c>
      <c r="C12090" s="4">
        <v>419.29399999999998</v>
      </c>
    </row>
    <row r="12091" spans="2:3" x14ac:dyDescent="0.25">
      <c r="B12091" s="2" t="s">
        <v>12303</v>
      </c>
      <c r="C12091" s="4">
        <v>419.29399999999998</v>
      </c>
    </row>
    <row r="12092" spans="2:3" x14ac:dyDescent="0.25">
      <c r="B12092" s="2" t="s">
        <v>12304</v>
      </c>
      <c r="C12092" s="4">
        <v>419.29399999999998</v>
      </c>
    </row>
    <row r="12093" spans="2:3" x14ac:dyDescent="0.25">
      <c r="B12093" s="2" t="s">
        <v>12305</v>
      </c>
      <c r="C12093" s="4">
        <v>419.28140000000002</v>
      </c>
    </row>
    <row r="12094" spans="2:3" x14ac:dyDescent="0.25">
      <c r="B12094" s="2" t="s">
        <v>12306</v>
      </c>
      <c r="C12094" s="4">
        <v>419.24990000000003</v>
      </c>
    </row>
    <row r="12095" spans="2:3" x14ac:dyDescent="0.25">
      <c r="B12095" s="2" t="s">
        <v>12307</v>
      </c>
      <c r="C12095" s="4">
        <v>419.22539999999998</v>
      </c>
    </row>
    <row r="12096" spans="2:3" x14ac:dyDescent="0.25">
      <c r="B12096" s="2" t="s">
        <v>12308</v>
      </c>
      <c r="C12096" s="4">
        <v>419.20580000000001</v>
      </c>
    </row>
    <row r="12097" spans="2:3" x14ac:dyDescent="0.25">
      <c r="B12097" s="2" t="s">
        <v>12309</v>
      </c>
      <c r="C12097" s="4">
        <v>418.96839999999997</v>
      </c>
    </row>
    <row r="12098" spans="2:3" x14ac:dyDescent="0.25">
      <c r="B12098" s="2" t="s">
        <v>12310</v>
      </c>
      <c r="C12098" s="4">
        <v>418.8562</v>
      </c>
    </row>
    <row r="12099" spans="2:3" x14ac:dyDescent="0.25">
      <c r="B12099" s="2" t="s">
        <v>12311</v>
      </c>
      <c r="C12099" s="4">
        <v>418.64280000000002</v>
      </c>
    </row>
    <row r="12100" spans="2:3" x14ac:dyDescent="0.25">
      <c r="B12100" s="2" t="s">
        <v>12312</v>
      </c>
      <c r="C12100" s="4">
        <v>418.48019999999997</v>
      </c>
    </row>
    <row r="12101" spans="2:3" x14ac:dyDescent="0.25">
      <c r="B12101" s="2" t="s">
        <v>12313</v>
      </c>
      <c r="C12101" s="4">
        <v>418.44839999999999</v>
      </c>
    </row>
    <row r="12102" spans="2:3" x14ac:dyDescent="0.25">
      <c r="B12102" s="2" t="s">
        <v>12314</v>
      </c>
      <c r="C12102" s="4">
        <v>418.09530000000001</v>
      </c>
    </row>
    <row r="12103" spans="2:3" x14ac:dyDescent="0.25">
      <c r="B12103" s="2" t="s">
        <v>12315</v>
      </c>
      <c r="C12103" s="4">
        <v>417.94749999999999</v>
      </c>
    </row>
    <row r="12104" spans="2:3" x14ac:dyDescent="0.25">
      <c r="B12104" s="2" t="s">
        <v>12316</v>
      </c>
      <c r="C12104" s="4">
        <v>417.63599999999997</v>
      </c>
    </row>
    <row r="12105" spans="2:3" x14ac:dyDescent="0.25">
      <c r="B12105" s="2" t="s">
        <v>12317</v>
      </c>
      <c r="C12105" s="4">
        <v>417.39639999999997</v>
      </c>
    </row>
    <row r="12106" spans="2:3" x14ac:dyDescent="0.25">
      <c r="B12106" s="2" t="s">
        <v>12318</v>
      </c>
      <c r="C12106" s="4">
        <v>417.24029999999999</v>
      </c>
    </row>
    <row r="12107" spans="2:3" x14ac:dyDescent="0.25">
      <c r="B12107" s="2" t="s">
        <v>12319</v>
      </c>
      <c r="C12107" s="4">
        <v>417.22700000000003</v>
      </c>
    </row>
    <row r="12108" spans="2:3" x14ac:dyDescent="0.25">
      <c r="B12108" s="2" t="s">
        <v>12320</v>
      </c>
      <c r="C12108" s="4">
        <v>416.83410000000003</v>
      </c>
    </row>
    <row r="12109" spans="2:3" x14ac:dyDescent="0.25">
      <c r="B12109" s="2" t="s">
        <v>12321</v>
      </c>
      <c r="C12109" s="4">
        <v>416.80849999999998</v>
      </c>
    </row>
    <row r="12110" spans="2:3" x14ac:dyDescent="0.25">
      <c r="B12110" s="2" t="s">
        <v>12322</v>
      </c>
      <c r="C12110" s="4">
        <v>416.75850000000003</v>
      </c>
    </row>
    <row r="12111" spans="2:3" x14ac:dyDescent="0.25">
      <c r="B12111" s="2" t="s">
        <v>12323</v>
      </c>
      <c r="C12111" s="4">
        <v>416.68920000000003</v>
      </c>
    </row>
    <row r="12112" spans="2:3" x14ac:dyDescent="0.25">
      <c r="B12112" s="2" t="s">
        <v>12324</v>
      </c>
      <c r="C12112" s="4">
        <v>416.56910000000005</v>
      </c>
    </row>
    <row r="12113" spans="2:3" x14ac:dyDescent="0.25">
      <c r="B12113" s="2" t="s">
        <v>12325</v>
      </c>
      <c r="C12113" s="4">
        <v>416.43290000000002</v>
      </c>
    </row>
    <row r="12114" spans="2:3" x14ac:dyDescent="0.25">
      <c r="B12114" s="2" t="s">
        <v>12326</v>
      </c>
      <c r="C12114" s="4">
        <v>416.38249999999999</v>
      </c>
    </row>
    <row r="12115" spans="2:3" x14ac:dyDescent="0.25">
      <c r="B12115" s="2" t="s">
        <v>12327</v>
      </c>
      <c r="C12115" s="4">
        <v>416.33209999999997</v>
      </c>
    </row>
    <row r="12116" spans="2:3" x14ac:dyDescent="0.25">
      <c r="B12116" s="2" t="s">
        <v>12328</v>
      </c>
      <c r="C12116" s="4">
        <v>416.29</v>
      </c>
    </row>
    <row r="12117" spans="2:3" x14ac:dyDescent="0.25">
      <c r="B12117" s="2" t="s">
        <v>12329</v>
      </c>
      <c r="C12117" s="4">
        <v>416.29</v>
      </c>
    </row>
    <row r="12118" spans="2:3" x14ac:dyDescent="0.25">
      <c r="B12118" s="2" t="s">
        <v>12330</v>
      </c>
      <c r="C12118" s="4">
        <v>416.25220000000002</v>
      </c>
    </row>
    <row r="12119" spans="2:3" x14ac:dyDescent="0.25">
      <c r="B12119" s="2" t="s">
        <v>12331</v>
      </c>
      <c r="C12119" s="4">
        <v>416.1703</v>
      </c>
    </row>
    <row r="12120" spans="2:3" x14ac:dyDescent="0.25">
      <c r="B12120" s="2" t="s">
        <v>12332</v>
      </c>
      <c r="C12120" s="4">
        <v>416.1703</v>
      </c>
    </row>
    <row r="12121" spans="2:3" x14ac:dyDescent="0.25">
      <c r="B12121" s="2" t="s">
        <v>12333</v>
      </c>
      <c r="C12121" s="4">
        <v>416.1703</v>
      </c>
    </row>
    <row r="12122" spans="2:3" x14ac:dyDescent="0.25">
      <c r="B12122" s="2" t="s">
        <v>12334</v>
      </c>
      <c r="C12122" s="4">
        <v>416.13249999999999</v>
      </c>
    </row>
    <row r="12123" spans="2:3" x14ac:dyDescent="0.25">
      <c r="B12123" s="2" t="s">
        <v>12335</v>
      </c>
      <c r="C12123" s="4">
        <v>416.13249999999999</v>
      </c>
    </row>
    <row r="12124" spans="2:3" x14ac:dyDescent="0.25">
      <c r="B12124" s="2" t="s">
        <v>12336</v>
      </c>
      <c r="C12124" s="4">
        <v>416.09470000000005</v>
      </c>
    </row>
    <row r="12125" spans="2:3" x14ac:dyDescent="0.25">
      <c r="B12125" s="2" t="s">
        <v>12337</v>
      </c>
      <c r="C12125" s="4">
        <v>416.09469999999999</v>
      </c>
    </row>
    <row r="12126" spans="2:3" x14ac:dyDescent="0.25">
      <c r="B12126" s="2" t="s">
        <v>12338</v>
      </c>
      <c r="C12126" s="4">
        <v>416.06950000000006</v>
      </c>
    </row>
    <row r="12127" spans="2:3" x14ac:dyDescent="0.25">
      <c r="B12127" s="2" t="s">
        <v>12339</v>
      </c>
      <c r="C12127" s="4">
        <v>416.06950000000006</v>
      </c>
    </row>
    <row r="12128" spans="2:3" x14ac:dyDescent="0.25">
      <c r="B12128" s="2" t="s">
        <v>12340</v>
      </c>
      <c r="C12128" s="4">
        <v>416.04429999999996</v>
      </c>
    </row>
    <row r="12129" spans="2:3" x14ac:dyDescent="0.25">
      <c r="B12129" s="2" t="s">
        <v>12341</v>
      </c>
      <c r="C12129" s="4">
        <v>415.90100000000001</v>
      </c>
    </row>
    <row r="12130" spans="2:3" x14ac:dyDescent="0.25">
      <c r="B12130" s="2" t="s">
        <v>12342</v>
      </c>
      <c r="C12130" s="4">
        <v>415.87540000000001</v>
      </c>
    </row>
    <row r="12131" spans="2:3" x14ac:dyDescent="0.25">
      <c r="B12131" s="2" t="s">
        <v>12343</v>
      </c>
      <c r="C12131" s="4">
        <v>415.80059999999997</v>
      </c>
    </row>
    <row r="12132" spans="2:3" x14ac:dyDescent="0.25">
      <c r="B12132" s="2" t="s">
        <v>12344</v>
      </c>
      <c r="C12132" s="4">
        <v>415.67289999999997</v>
      </c>
    </row>
    <row r="12133" spans="2:3" x14ac:dyDescent="0.25">
      <c r="B12133" s="2" t="s">
        <v>12345</v>
      </c>
      <c r="C12133" s="4">
        <v>415.64510000000001</v>
      </c>
    </row>
    <row r="12134" spans="2:3" x14ac:dyDescent="0.25">
      <c r="B12134" s="2" t="s">
        <v>12346</v>
      </c>
      <c r="C12134" s="4">
        <v>415.62460000000004</v>
      </c>
    </row>
    <row r="12135" spans="2:3" x14ac:dyDescent="0.25">
      <c r="B12135" s="2" t="s">
        <v>12347</v>
      </c>
      <c r="C12135" s="4">
        <v>415.61289999999997</v>
      </c>
    </row>
    <row r="12136" spans="2:3" x14ac:dyDescent="0.25">
      <c r="B12136" s="2" t="s">
        <v>12348</v>
      </c>
      <c r="C12136" s="4">
        <v>415.608</v>
      </c>
    </row>
    <row r="12137" spans="2:3" x14ac:dyDescent="0.25">
      <c r="B12137" s="2" t="s">
        <v>12349</v>
      </c>
      <c r="C12137" s="4">
        <v>415.57669999999996</v>
      </c>
    </row>
    <row r="12138" spans="2:3" x14ac:dyDescent="0.25">
      <c r="B12138" s="2" t="s">
        <v>12350</v>
      </c>
      <c r="C12138" s="4">
        <v>415.57079999999996</v>
      </c>
    </row>
    <row r="12139" spans="2:3" x14ac:dyDescent="0.25">
      <c r="B12139" s="2" t="s">
        <v>12351</v>
      </c>
      <c r="C12139" s="4">
        <v>415.46260000000001</v>
      </c>
    </row>
    <row r="12140" spans="2:3" x14ac:dyDescent="0.25">
      <c r="B12140" s="2" t="s">
        <v>12352</v>
      </c>
      <c r="C12140" s="4">
        <v>415.41270000000003</v>
      </c>
    </row>
    <row r="12141" spans="2:3" x14ac:dyDescent="0.25">
      <c r="B12141" s="2" t="s">
        <v>12353</v>
      </c>
      <c r="C12141" s="4">
        <v>414.98089999999996</v>
      </c>
    </row>
    <row r="12142" spans="2:3" x14ac:dyDescent="0.25">
      <c r="B12142" s="2" t="s">
        <v>12354</v>
      </c>
      <c r="C12142" s="4">
        <v>414.87419999999997</v>
      </c>
    </row>
    <row r="12143" spans="2:3" x14ac:dyDescent="0.25">
      <c r="B12143" s="2" t="s">
        <v>12355</v>
      </c>
      <c r="C12143" s="4">
        <v>414.80489999999998</v>
      </c>
    </row>
    <row r="12144" spans="2:3" x14ac:dyDescent="0.25">
      <c r="B12144" s="2" t="s">
        <v>12356</v>
      </c>
      <c r="C12144" s="4">
        <v>414.76710000000003</v>
      </c>
    </row>
    <row r="12145" spans="2:3" x14ac:dyDescent="0.25">
      <c r="B12145" s="2" t="s">
        <v>12357</v>
      </c>
      <c r="C12145" s="4">
        <v>414.39189999999996</v>
      </c>
    </row>
    <row r="12146" spans="2:3" x14ac:dyDescent="0.25">
      <c r="B12146" s="2" t="s">
        <v>12358</v>
      </c>
      <c r="C12146" s="4">
        <v>414.2808</v>
      </c>
    </row>
    <row r="12147" spans="2:3" x14ac:dyDescent="0.25">
      <c r="B12147" s="2" t="s">
        <v>12359</v>
      </c>
      <c r="C12147" s="4">
        <v>414.27340000000004</v>
      </c>
    </row>
    <row r="12148" spans="2:3" x14ac:dyDescent="0.25">
      <c r="B12148" s="2" t="s">
        <v>12360</v>
      </c>
      <c r="C12148" s="4">
        <v>414.22300000000001</v>
      </c>
    </row>
    <row r="12149" spans="2:3" x14ac:dyDescent="0.25">
      <c r="B12149" s="2" t="s">
        <v>12361</v>
      </c>
      <c r="C12149" s="4">
        <v>414.02849999999995</v>
      </c>
    </row>
    <row r="12150" spans="2:3" x14ac:dyDescent="0.25">
      <c r="B12150" s="2" t="s">
        <v>12362</v>
      </c>
      <c r="C12150" s="4">
        <v>414.01080000000002</v>
      </c>
    </row>
    <row r="12151" spans="2:3" x14ac:dyDescent="0.25">
      <c r="B12151" s="2" t="s">
        <v>12363</v>
      </c>
      <c r="C12151" s="4">
        <v>413.80509999999998</v>
      </c>
    </row>
    <row r="12152" spans="2:3" x14ac:dyDescent="0.25">
      <c r="B12152" s="2" t="s">
        <v>12364</v>
      </c>
      <c r="C12152" s="4">
        <v>413.55649999999997</v>
      </c>
    </row>
    <row r="12153" spans="2:3" x14ac:dyDescent="0.25">
      <c r="B12153" s="2" t="s">
        <v>12365</v>
      </c>
      <c r="C12153" s="4">
        <v>413.52140000000003</v>
      </c>
    </row>
    <row r="12154" spans="2:3" x14ac:dyDescent="0.25">
      <c r="B12154" s="2" t="s">
        <v>12366</v>
      </c>
      <c r="C12154" s="4">
        <v>413.29660000000001</v>
      </c>
    </row>
    <row r="12155" spans="2:3" x14ac:dyDescent="0.25">
      <c r="B12155" s="2" t="s">
        <v>12367</v>
      </c>
      <c r="C12155" s="4">
        <v>413.221</v>
      </c>
    </row>
    <row r="12156" spans="2:3" x14ac:dyDescent="0.25">
      <c r="B12156" s="2" t="s">
        <v>12368</v>
      </c>
      <c r="C12156" s="4">
        <v>413.00880000000001</v>
      </c>
    </row>
    <row r="12157" spans="2:3" x14ac:dyDescent="0.25">
      <c r="B12157" s="2" t="s">
        <v>12369</v>
      </c>
      <c r="C12157" s="4">
        <v>412.98990000000003</v>
      </c>
    </row>
    <row r="12158" spans="2:3" x14ac:dyDescent="0.25">
      <c r="B12158" s="2" t="s">
        <v>12370</v>
      </c>
      <c r="C12158" s="4">
        <v>412.971</v>
      </c>
    </row>
    <row r="12159" spans="2:3" x14ac:dyDescent="0.25">
      <c r="B12159" s="2" t="s">
        <v>12371</v>
      </c>
      <c r="C12159" s="4">
        <v>412.971</v>
      </c>
    </row>
    <row r="12160" spans="2:3" x14ac:dyDescent="0.25">
      <c r="B12160" s="2" t="s">
        <v>12372</v>
      </c>
      <c r="C12160" s="4">
        <v>412.971</v>
      </c>
    </row>
    <row r="12161" spans="2:3" x14ac:dyDescent="0.25">
      <c r="B12161" s="2" t="s">
        <v>12373</v>
      </c>
      <c r="C12161" s="4">
        <v>412.95839999999998</v>
      </c>
    </row>
    <row r="12162" spans="2:3" x14ac:dyDescent="0.25">
      <c r="B12162" s="2" t="s">
        <v>12374</v>
      </c>
      <c r="C12162" s="4">
        <v>412.9332</v>
      </c>
    </row>
    <row r="12163" spans="2:3" x14ac:dyDescent="0.25">
      <c r="B12163" s="2" t="s">
        <v>12375</v>
      </c>
      <c r="C12163" s="4">
        <v>412.92689999999999</v>
      </c>
    </row>
    <row r="12164" spans="2:3" x14ac:dyDescent="0.25">
      <c r="B12164" s="2" t="s">
        <v>12376</v>
      </c>
      <c r="C12164" s="4">
        <v>412.68360000000001</v>
      </c>
    </row>
    <row r="12165" spans="2:3" x14ac:dyDescent="0.25">
      <c r="B12165" s="2" t="s">
        <v>12377</v>
      </c>
      <c r="C12165" s="4">
        <v>412.62059999999997</v>
      </c>
    </row>
    <row r="12166" spans="2:3" x14ac:dyDescent="0.25">
      <c r="B12166" s="2" t="s">
        <v>12378</v>
      </c>
      <c r="C12166" s="4">
        <v>412.59809999999999</v>
      </c>
    </row>
    <row r="12167" spans="2:3" x14ac:dyDescent="0.25">
      <c r="B12167" s="2" t="s">
        <v>12379</v>
      </c>
      <c r="C12167" s="4">
        <v>412.51409999999993</v>
      </c>
    </row>
    <row r="12168" spans="2:3" x14ac:dyDescent="0.25">
      <c r="B12168" s="2" t="s">
        <v>12380</v>
      </c>
      <c r="C12168" s="4">
        <v>412.41980000000001</v>
      </c>
    </row>
    <row r="12169" spans="2:3" x14ac:dyDescent="0.25">
      <c r="B12169" s="2" t="s">
        <v>12381</v>
      </c>
      <c r="C12169" s="4">
        <v>412.35230000000001</v>
      </c>
    </row>
    <row r="12170" spans="2:3" x14ac:dyDescent="0.25">
      <c r="B12170" s="2" t="s">
        <v>12382</v>
      </c>
      <c r="C12170" s="4">
        <v>412.35230000000001</v>
      </c>
    </row>
    <row r="12171" spans="2:3" x14ac:dyDescent="0.25">
      <c r="B12171" s="2" t="s">
        <v>12383</v>
      </c>
      <c r="C12171" s="4">
        <v>412.28360000000004</v>
      </c>
    </row>
    <row r="12172" spans="2:3" x14ac:dyDescent="0.25">
      <c r="B12172" s="2" t="s">
        <v>12384</v>
      </c>
      <c r="C12172" s="4">
        <v>412.05130000000003</v>
      </c>
    </row>
    <row r="12173" spans="2:3" x14ac:dyDescent="0.25">
      <c r="B12173" s="2" t="s">
        <v>12385</v>
      </c>
      <c r="C12173" s="4">
        <v>411.9753</v>
      </c>
    </row>
    <row r="12174" spans="2:3" x14ac:dyDescent="0.25">
      <c r="B12174" s="2" t="s">
        <v>12386</v>
      </c>
      <c r="C12174" s="4">
        <v>411.78039999999999</v>
      </c>
    </row>
    <row r="12175" spans="2:3" x14ac:dyDescent="0.25">
      <c r="B12175" s="2" t="s">
        <v>12387</v>
      </c>
      <c r="C12175" s="4">
        <v>411.67</v>
      </c>
    </row>
    <row r="12176" spans="2:3" x14ac:dyDescent="0.25">
      <c r="B12176" s="2" t="s">
        <v>12388</v>
      </c>
      <c r="C12176" s="4">
        <v>411.45640000000003</v>
      </c>
    </row>
    <row r="12177" spans="2:3" x14ac:dyDescent="0.25">
      <c r="B12177" s="2" t="s">
        <v>12389</v>
      </c>
      <c r="C12177" s="4">
        <v>411.42489999999998</v>
      </c>
    </row>
    <row r="12178" spans="2:3" x14ac:dyDescent="0.25">
      <c r="B12178" s="2" t="s">
        <v>12390</v>
      </c>
      <c r="C12178" s="4">
        <v>411.40570000000002</v>
      </c>
    </row>
    <row r="12179" spans="2:3" x14ac:dyDescent="0.25">
      <c r="B12179" s="2" t="s">
        <v>12391</v>
      </c>
      <c r="C12179" s="4">
        <v>410.96280000000002</v>
      </c>
    </row>
    <row r="12180" spans="2:3" x14ac:dyDescent="0.25">
      <c r="B12180" s="2" t="s">
        <v>12392</v>
      </c>
      <c r="C12180" s="4">
        <v>410.9434</v>
      </c>
    </row>
    <row r="12181" spans="2:3" x14ac:dyDescent="0.25">
      <c r="B12181" s="2" t="s">
        <v>12393</v>
      </c>
      <c r="C12181" s="4">
        <v>410.93629999999996</v>
      </c>
    </row>
    <row r="12182" spans="2:3" x14ac:dyDescent="0.25">
      <c r="B12182" s="2" t="s">
        <v>12394</v>
      </c>
      <c r="C12182" s="4">
        <v>410.88300000000004</v>
      </c>
    </row>
    <row r="12183" spans="2:3" x14ac:dyDescent="0.25">
      <c r="B12183" s="2" t="s">
        <v>12395</v>
      </c>
      <c r="C12183" s="4">
        <v>410.86490000000003</v>
      </c>
    </row>
    <row r="12184" spans="2:3" x14ac:dyDescent="0.25">
      <c r="B12184" s="2" t="s">
        <v>12396</v>
      </c>
      <c r="C12184" s="4">
        <v>410.822</v>
      </c>
    </row>
    <row r="12185" spans="2:3" x14ac:dyDescent="0.25">
      <c r="B12185" s="2" t="s">
        <v>12397</v>
      </c>
      <c r="C12185" s="4">
        <v>410.80520000000001</v>
      </c>
    </row>
    <row r="12186" spans="2:3" x14ac:dyDescent="0.25">
      <c r="B12186" s="2" t="s">
        <v>12398</v>
      </c>
      <c r="C12186" s="4">
        <v>410.65030000000002</v>
      </c>
    </row>
    <row r="12187" spans="2:3" x14ac:dyDescent="0.25">
      <c r="B12187" s="2" t="s">
        <v>12399</v>
      </c>
      <c r="C12187" s="4">
        <v>410.4418</v>
      </c>
    </row>
    <row r="12188" spans="2:3" x14ac:dyDescent="0.25">
      <c r="B12188" s="2" t="s">
        <v>12400</v>
      </c>
      <c r="C12188" s="4">
        <v>410.36070000000001</v>
      </c>
    </row>
    <row r="12189" spans="2:3" x14ac:dyDescent="0.25">
      <c r="B12189" s="2" t="s">
        <v>12401</v>
      </c>
      <c r="C12189" s="4">
        <v>410.17520000000002</v>
      </c>
    </row>
    <row r="12190" spans="2:3" x14ac:dyDescent="0.25">
      <c r="B12190" s="2" t="s">
        <v>12402</v>
      </c>
      <c r="C12190" s="4">
        <v>409.96699999999998</v>
      </c>
    </row>
    <row r="12191" spans="2:3" x14ac:dyDescent="0.25">
      <c r="B12191" s="2" t="s">
        <v>12403</v>
      </c>
      <c r="C12191" s="4">
        <v>409.88509999999997</v>
      </c>
    </row>
    <row r="12192" spans="2:3" x14ac:dyDescent="0.25">
      <c r="B12192" s="2" t="s">
        <v>12404</v>
      </c>
      <c r="C12192" s="4">
        <v>409.84100000000007</v>
      </c>
    </row>
    <row r="12193" spans="2:3" x14ac:dyDescent="0.25">
      <c r="B12193" s="2" t="s">
        <v>12405</v>
      </c>
      <c r="C12193" s="4">
        <v>409.82840000000004</v>
      </c>
    </row>
    <row r="12194" spans="2:3" x14ac:dyDescent="0.25">
      <c r="B12194" s="2" t="s">
        <v>12406</v>
      </c>
      <c r="C12194" s="4">
        <v>409.56389999999999</v>
      </c>
    </row>
    <row r="12195" spans="2:3" x14ac:dyDescent="0.25">
      <c r="B12195" s="2" t="s">
        <v>12407</v>
      </c>
      <c r="C12195" s="4">
        <v>409.34360000000004</v>
      </c>
    </row>
    <row r="12196" spans="2:3" x14ac:dyDescent="0.25">
      <c r="B12196" s="2" t="s">
        <v>12408</v>
      </c>
      <c r="C12196" s="4">
        <v>409.25279999999998</v>
      </c>
    </row>
    <row r="12197" spans="2:3" x14ac:dyDescent="0.25">
      <c r="B12197" s="2" t="s">
        <v>12409</v>
      </c>
      <c r="C12197" s="4">
        <v>409.24689999999998</v>
      </c>
    </row>
    <row r="12198" spans="2:3" x14ac:dyDescent="0.25">
      <c r="B12198" s="2" t="s">
        <v>12410</v>
      </c>
      <c r="C12198" s="4">
        <v>409.19690000000003</v>
      </c>
    </row>
    <row r="12199" spans="2:3" x14ac:dyDescent="0.25">
      <c r="B12199" s="2" t="s">
        <v>12411</v>
      </c>
      <c r="C12199" s="4">
        <v>409.18979999999999</v>
      </c>
    </row>
    <row r="12200" spans="2:3" x14ac:dyDescent="0.25">
      <c r="B12200" s="2" t="s">
        <v>12412</v>
      </c>
      <c r="C12200" s="4">
        <v>409.10790000000003</v>
      </c>
    </row>
    <row r="12201" spans="2:3" x14ac:dyDescent="0.25">
      <c r="B12201" s="2" t="s">
        <v>12413</v>
      </c>
      <c r="C12201" s="4">
        <v>409.09919999999994</v>
      </c>
    </row>
    <row r="12202" spans="2:3" x14ac:dyDescent="0.25">
      <c r="B12202" s="2" t="s">
        <v>12414</v>
      </c>
      <c r="C12202" s="4">
        <v>408.99590000000001</v>
      </c>
    </row>
    <row r="12203" spans="2:3" x14ac:dyDescent="0.25">
      <c r="B12203" s="2" t="s">
        <v>12415</v>
      </c>
      <c r="C12203" s="4">
        <v>408.95179999999999</v>
      </c>
    </row>
    <row r="12204" spans="2:3" x14ac:dyDescent="0.25">
      <c r="B12204" s="2" t="s">
        <v>12416</v>
      </c>
      <c r="C12204" s="4">
        <v>408.94649999999996</v>
      </c>
    </row>
    <row r="12205" spans="2:3" x14ac:dyDescent="0.25">
      <c r="B12205" s="2" t="s">
        <v>12417</v>
      </c>
      <c r="C12205" s="4">
        <v>408.87759999999997</v>
      </c>
    </row>
    <row r="12206" spans="2:3" x14ac:dyDescent="0.25">
      <c r="B12206" s="2" t="s">
        <v>12418</v>
      </c>
      <c r="C12206" s="4">
        <v>408.85830000000004</v>
      </c>
    </row>
    <row r="12207" spans="2:3" x14ac:dyDescent="0.25">
      <c r="B12207" s="2" t="s">
        <v>12419</v>
      </c>
      <c r="C12207" s="4">
        <v>408.63960000000003</v>
      </c>
    </row>
    <row r="12208" spans="2:3" x14ac:dyDescent="0.25">
      <c r="B12208" s="2" t="s">
        <v>12420</v>
      </c>
      <c r="C12208" s="4">
        <v>408.54490000000004</v>
      </c>
    </row>
    <row r="12209" spans="2:3" x14ac:dyDescent="0.25">
      <c r="B12209" s="2" t="s">
        <v>12421</v>
      </c>
      <c r="C12209" s="4">
        <v>408.40139999999997</v>
      </c>
    </row>
    <row r="12210" spans="2:3" x14ac:dyDescent="0.25">
      <c r="B12210" s="2" t="s">
        <v>12422</v>
      </c>
      <c r="C12210" s="4">
        <v>408.20319999999998</v>
      </c>
    </row>
    <row r="12211" spans="2:3" x14ac:dyDescent="0.25">
      <c r="B12211" s="2" t="s">
        <v>12423</v>
      </c>
      <c r="C12211" s="4">
        <v>408.1875</v>
      </c>
    </row>
    <row r="12212" spans="2:3" x14ac:dyDescent="0.25">
      <c r="B12212" s="2" t="s">
        <v>12424</v>
      </c>
      <c r="C12212" s="4">
        <v>408.15199999999999</v>
      </c>
    </row>
    <row r="12213" spans="2:3" x14ac:dyDescent="0.25">
      <c r="B12213" s="2" t="s">
        <v>12425</v>
      </c>
      <c r="C12213" s="4">
        <v>408.15199999999999</v>
      </c>
    </row>
    <row r="12214" spans="2:3" x14ac:dyDescent="0.25">
      <c r="B12214" s="2" t="s">
        <v>12426</v>
      </c>
      <c r="C12214" s="4">
        <v>408.15199999999999</v>
      </c>
    </row>
    <row r="12215" spans="2:3" x14ac:dyDescent="0.25">
      <c r="B12215" s="2" t="s">
        <v>12427</v>
      </c>
      <c r="C12215" s="4">
        <v>408.07599999999996</v>
      </c>
    </row>
    <row r="12216" spans="2:3" x14ac:dyDescent="0.25">
      <c r="B12216" s="2" t="s">
        <v>12428</v>
      </c>
      <c r="C12216" s="4">
        <v>408.00630000000007</v>
      </c>
    </row>
    <row r="12217" spans="2:3" x14ac:dyDescent="0.25">
      <c r="B12217" s="2" t="s">
        <v>12429</v>
      </c>
      <c r="C12217" s="4">
        <v>407.88100000000009</v>
      </c>
    </row>
    <row r="12218" spans="2:3" x14ac:dyDescent="0.25">
      <c r="B12218" s="2" t="s">
        <v>12430</v>
      </c>
      <c r="C12218" s="4">
        <v>407.74740000000003</v>
      </c>
    </row>
    <row r="12219" spans="2:3" x14ac:dyDescent="0.25">
      <c r="B12219" s="2" t="s">
        <v>12431</v>
      </c>
      <c r="C12219" s="4">
        <v>407.69100000000003</v>
      </c>
    </row>
    <row r="12220" spans="2:3" x14ac:dyDescent="0.25">
      <c r="B12220" s="2" t="s">
        <v>12432</v>
      </c>
      <c r="C12220" s="4">
        <v>407.46850000000001</v>
      </c>
    </row>
    <row r="12221" spans="2:3" x14ac:dyDescent="0.25">
      <c r="B12221" s="2" t="s">
        <v>12433</v>
      </c>
      <c r="C12221" s="4">
        <v>407.46139999999997</v>
      </c>
    </row>
    <row r="12222" spans="2:3" x14ac:dyDescent="0.25">
      <c r="B12222" s="2" t="s">
        <v>12434</v>
      </c>
      <c r="C12222" s="4">
        <v>407.42449999999997</v>
      </c>
    </row>
    <row r="12223" spans="2:3" x14ac:dyDescent="0.25">
      <c r="B12223" s="2" t="s">
        <v>12435</v>
      </c>
      <c r="C12223" s="4">
        <v>407.41019999999997</v>
      </c>
    </row>
    <row r="12224" spans="2:3" x14ac:dyDescent="0.25">
      <c r="B12224" s="2" t="s">
        <v>12436</v>
      </c>
      <c r="C12224" s="4">
        <v>407.41019999999997</v>
      </c>
    </row>
    <row r="12225" spans="2:3" x14ac:dyDescent="0.25">
      <c r="B12225" s="2" t="s">
        <v>12437</v>
      </c>
      <c r="C12225" s="4">
        <v>407.41019999999997</v>
      </c>
    </row>
    <row r="12226" spans="2:3" x14ac:dyDescent="0.25">
      <c r="B12226" s="2" t="s">
        <v>12438</v>
      </c>
      <c r="C12226" s="4">
        <v>407.41019999999997</v>
      </c>
    </row>
    <row r="12227" spans="2:3" x14ac:dyDescent="0.25">
      <c r="B12227" s="2" t="s">
        <v>12439</v>
      </c>
      <c r="C12227" s="4">
        <v>407.41019999999997</v>
      </c>
    </row>
    <row r="12228" spans="2:3" x14ac:dyDescent="0.25">
      <c r="B12228" s="2" t="s">
        <v>12440</v>
      </c>
      <c r="C12228" s="4">
        <v>407.41019999999997</v>
      </c>
    </row>
    <row r="12229" spans="2:3" x14ac:dyDescent="0.25">
      <c r="B12229" s="2" t="s">
        <v>12441</v>
      </c>
      <c r="C12229" s="4">
        <v>407.41019999999997</v>
      </c>
    </row>
    <row r="12230" spans="2:3" x14ac:dyDescent="0.25">
      <c r="B12230" s="2" t="s">
        <v>12442</v>
      </c>
      <c r="C12230" s="4">
        <v>407.3492</v>
      </c>
    </row>
    <row r="12231" spans="2:3" x14ac:dyDescent="0.25">
      <c r="B12231" s="2" t="s">
        <v>12443</v>
      </c>
      <c r="C12231" s="4">
        <v>407.29329999999999</v>
      </c>
    </row>
    <row r="12232" spans="2:3" x14ac:dyDescent="0.25">
      <c r="B12232" s="2" t="s">
        <v>12444</v>
      </c>
      <c r="C12232" s="4">
        <v>407.28149999999999</v>
      </c>
    </row>
    <row r="12233" spans="2:3" x14ac:dyDescent="0.25">
      <c r="B12233" s="2" t="s">
        <v>12445</v>
      </c>
      <c r="C12233" s="4">
        <v>406.98469999999992</v>
      </c>
    </row>
    <row r="12234" spans="2:3" x14ac:dyDescent="0.25">
      <c r="B12234" s="2" t="s">
        <v>12446</v>
      </c>
      <c r="C12234" s="4">
        <v>406.94959999999998</v>
      </c>
    </row>
    <row r="12235" spans="2:3" x14ac:dyDescent="0.25">
      <c r="B12235" s="2" t="s">
        <v>12447</v>
      </c>
      <c r="C12235" s="4">
        <v>406.87479999999999</v>
      </c>
    </row>
    <row r="12236" spans="2:3" x14ac:dyDescent="0.25">
      <c r="B12236" s="2" t="s">
        <v>12448</v>
      </c>
      <c r="C12236" s="4">
        <v>406.76139999999998</v>
      </c>
    </row>
    <row r="12237" spans="2:3" x14ac:dyDescent="0.25">
      <c r="B12237" s="2" t="s">
        <v>12449</v>
      </c>
      <c r="C12237" s="4">
        <v>406.76139999999998</v>
      </c>
    </row>
    <row r="12238" spans="2:3" x14ac:dyDescent="0.25">
      <c r="B12238" s="2" t="s">
        <v>12450</v>
      </c>
      <c r="C12238" s="4">
        <v>406.68580000000003</v>
      </c>
    </row>
    <row r="12239" spans="2:3" x14ac:dyDescent="0.25">
      <c r="B12239" s="2" t="s">
        <v>12451</v>
      </c>
      <c r="C12239" s="4">
        <v>406.67950000000002</v>
      </c>
    </row>
    <row r="12240" spans="2:3" x14ac:dyDescent="0.25">
      <c r="B12240" s="2" t="s">
        <v>12452</v>
      </c>
      <c r="C12240" s="4">
        <v>406.52519999999998</v>
      </c>
    </row>
    <row r="12241" spans="2:3" x14ac:dyDescent="0.25">
      <c r="B12241" s="2" t="s">
        <v>12453</v>
      </c>
      <c r="C12241" s="4">
        <v>406.24990000000003</v>
      </c>
    </row>
    <row r="12242" spans="2:3" x14ac:dyDescent="0.25">
      <c r="B12242" s="2" t="s">
        <v>12454</v>
      </c>
      <c r="C12242" s="4">
        <v>405.82830000000001</v>
      </c>
    </row>
    <row r="12243" spans="2:3" x14ac:dyDescent="0.25">
      <c r="B12243" s="2" t="s">
        <v>12455</v>
      </c>
      <c r="C12243" s="4">
        <v>405.73840000000001</v>
      </c>
    </row>
    <row r="12244" spans="2:3" x14ac:dyDescent="0.25">
      <c r="B12244" s="2" t="s">
        <v>12456</v>
      </c>
      <c r="C12244" s="4">
        <v>405.6961</v>
      </c>
    </row>
    <row r="12245" spans="2:3" x14ac:dyDescent="0.25">
      <c r="B12245" s="2" t="s">
        <v>12457</v>
      </c>
      <c r="C12245" s="4">
        <v>405.49720000000002</v>
      </c>
    </row>
    <row r="12246" spans="2:3" x14ac:dyDescent="0.25">
      <c r="B12246" s="2" t="s">
        <v>12458</v>
      </c>
      <c r="C12246" s="4">
        <v>405.334</v>
      </c>
    </row>
    <row r="12247" spans="2:3" x14ac:dyDescent="0.25">
      <c r="B12247" s="2" t="s">
        <v>12459</v>
      </c>
      <c r="C12247" s="4">
        <v>405.3107</v>
      </c>
    </row>
    <row r="12248" spans="2:3" x14ac:dyDescent="0.25">
      <c r="B12248" s="2" t="s">
        <v>12460</v>
      </c>
      <c r="C12248" s="4">
        <v>405.22829999999999</v>
      </c>
    </row>
    <row r="12249" spans="2:3" x14ac:dyDescent="0.25">
      <c r="B12249" s="2" t="s">
        <v>12461</v>
      </c>
      <c r="C12249" s="4">
        <v>405.22149999999999</v>
      </c>
    </row>
    <row r="12250" spans="2:3" x14ac:dyDescent="0.25">
      <c r="B12250" s="2" t="s">
        <v>12462</v>
      </c>
      <c r="C12250" s="4">
        <v>405.18379999999996</v>
      </c>
    </row>
    <row r="12251" spans="2:3" x14ac:dyDescent="0.25">
      <c r="B12251" s="2" t="s">
        <v>12463</v>
      </c>
      <c r="C12251" s="4">
        <v>404.78990000000005</v>
      </c>
    </row>
    <row r="12252" spans="2:3" x14ac:dyDescent="0.25">
      <c r="B12252" s="2" t="s">
        <v>12464</v>
      </c>
      <c r="C12252" s="4">
        <v>404.61250000000001</v>
      </c>
    </row>
    <row r="12253" spans="2:3" x14ac:dyDescent="0.25">
      <c r="B12253" s="2" t="s">
        <v>12465</v>
      </c>
      <c r="C12253" s="4">
        <v>404.55490000000003</v>
      </c>
    </row>
    <row r="12254" spans="2:3" x14ac:dyDescent="0.25">
      <c r="B12254" s="2" t="s">
        <v>12466</v>
      </c>
      <c r="C12254" s="4">
        <v>404.50619999999992</v>
      </c>
    </row>
    <row r="12255" spans="2:3" x14ac:dyDescent="0.25">
      <c r="B12255" s="2" t="s">
        <v>12467</v>
      </c>
      <c r="C12255" s="4">
        <v>404.48220000000003</v>
      </c>
    </row>
    <row r="12256" spans="2:3" x14ac:dyDescent="0.25">
      <c r="B12256" s="2" t="s">
        <v>12468</v>
      </c>
      <c r="C12256" s="4">
        <v>404.05169999999998</v>
      </c>
    </row>
    <row r="12257" spans="2:3" x14ac:dyDescent="0.25">
      <c r="B12257" s="2" t="s">
        <v>12469</v>
      </c>
      <c r="C12257" s="4">
        <v>403.80619999999999</v>
      </c>
    </row>
    <row r="12258" spans="2:3" x14ac:dyDescent="0.25">
      <c r="B12258" s="2" t="s">
        <v>12470</v>
      </c>
      <c r="C12258" s="4">
        <v>403.79889999999995</v>
      </c>
    </row>
    <row r="12259" spans="2:3" x14ac:dyDescent="0.25">
      <c r="B12259" s="2" t="s">
        <v>12471</v>
      </c>
      <c r="C12259" s="4">
        <v>403.65890000000002</v>
      </c>
    </row>
    <row r="12260" spans="2:3" x14ac:dyDescent="0.25">
      <c r="B12260" s="2" t="s">
        <v>12472</v>
      </c>
      <c r="C12260" s="4">
        <v>403.65030000000002</v>
      </c>
    </row>
    <row r="12261" spans="2:3" x14ac:dyDescent="0.25">
      <c r="B12261" s="2" t="s">
        <v>12473</v>
      </c>
      <c r="C12261" s="4">
        <v>403.6377</v>
      </c>
    </row>
    <row r="12262" spans="2:3" x14ac:dyDescent="0.25">
      <c r="B12262" s="2" t="s">
        <v>12474</v>
      </c>
      <c r="C12262" s="4">
        <v>403.6377</v>
      </c>
    </row>
    <row r="12263" spans="2:3" x14ac:dyDescent="0.25">
      <c r="B12263" s="2" t="s">
        <v>12475</v>
      </c>
      <c r="C12263" s="4">
        <v>403.63140000000004</v>
      </c>
    </row>
    <row r="12264" spans="2:3" x14ac:dyDescent="0.25">
      <c r="B12264" s="2" t="s">
        <v>12476</v>
      </c>
      <c r="C12264" s="4">
        <v>403.63139999999999</v>
      </c>
    </row>
    <row r="12265" spans="2:3" x14ac:dyDescent="0.25">
      <c r="B12265" s="2" t="s">
        <v>12477</v>
      </c>
      <c r="C12265" s="4">
        <v>403.62</v>
      </c>
    </row>
    <row r="12266" spans="2:3" x14ac:dyDescent="0.25">
      <c r="B12266" s="2" t="s">
        <v>12478</v>
      </c>
      <c r="C12266" s="4">
        <v>403.59990000000005</v>
      </c>
    </row>
    <row r="12267" spans="2:3" x14ac:dyDescent="0.25">
      <c r="B12267" s="2" t="s">
        <v>12479</v>
      </c>
      <c r="C12267" s="4">
        <v>403.59990000000005</v>
      </c>
    </row>
    <row r="12268" spans="2:3" x14ac:dyDescent="0.25">
      <c r="B12268" s="2" t="s">
        <v>12480</v>
      </c>
      <c r="C12268" s="4">
        <v>403.58100000000002</v>
      </c>
    </row>
    <row r="12269" spans="2:3" x14ac:dyDescent="0.25">
      <c r="B12269" s="2" t="s">
        <v>12481</v>
      </c>
      <c r="C12269" s="4">
        <v>403.56209999999999</v>
      </c>
    </row>
    <row r="12270" spans="2:3" x14ac:dyDescent="0.25">
      <c r="B12270" s="2" t="s">
        <v>12482</v>
      </c>
      <c r="C12270" s="4">
        <v>403.5369</v>
      </c>
    </row>
    <row r="12271" spans="2:3" x14ac:dyDescent="0.25">
      <c r="B12271" s="2" t="s">
        <v>12483</v>
      </c>
      <c r="C12271" s="4">
        <v>403.43529999999998</v>
      </c>
    </row>
    <row r="12272" spans="2:3" x14ac:dyDescent="0.25">
      <c r="B12272" s="2" t="s">
        <v>12484</v>
      </c>
      <c r="C12272" s="4">
        <v>403.38749999999999</v>
      </c>
    </row>
    <row r="12273" spans="2:3" x14ac:dyDescent="0.25">
      <c r="B12273" s="2" t="s">
        <v>12485</v>
      </c>
      <c r="C12273" s="4">
        <v>403.35970000000003</v>
      </c>
    </row>
    <row r="12274" spans="2:3" x14ac:dyDescent="0.25">
      <c r="B12274" s="2" t="s">
        <v>12486</v>
      </c>
      <c r="C12274" s="4">
        <v>403.0487</v>
      </c>
    </row>
    <row r="12275" spans="2:3" x14ac:dyDescent="0.25">
      <c r="B12275" s="2" t="s">
        <v>12487</v>
      </c>
      <c r="C12275" s="4">
        <v>403.01929999999999</v>
      </c>
    </row>
    <row r="12276" spans="2:3" x14ac:dyDescent="0.25">
      <c r="B12276" s="2" t="s">
        <v>12488</v>
      </c>
      <c r="C12276" s="4">
        <v>402.86760000000004</v>
      </c>
    </row>
    <row r="12277" spans="2:3" x14ac:dyDescent="0.25">
      <c r="B12277" s="2" t="s">
        <v>12489</v>
      </c>
      <c r="C12277" s="4">
        <v>402.7054</v>
      </c>
    </row>
    <row r="12278" spans="2:3" x14ac:dyDescent="0.25">
      <c r="B12278" s="2" t="s">
        <v>12490</v>
      </c>
      <c r="C12278" s="4">
        <v>402.60280000000006</v>
      </c>
    </row>
    <row r="12279" spans="2:3" x14ac:dyDescent="0.25">
      <c r="B12279" s="2" t="s">
        <v>12491</v>
      </c>
      <c r="C12279" s="4">
        <v>402.59410000000003</v>
      </c>
    </row>
    <row r="12280" spans="2:3" x14ac:dyDescent="0.25">
      <c r="B12280" s="2" t="s">
        <v>12492</v>
      </c>
      <c r="C12280" s="4">
        <v>402.59410000000003</v>
      </c>
    </row>
    <row r="12281" spans="2:3" x14ac:dyDescent="0.25">
      <c r="B12281" s="2" t="s">
        <v>12493</v>
      </c>
      <c r="C12281" s="4">
        <v>402.5831</v>
      </c>
    </row>
    <row r="12282" spans="2:3" x14ac:dyDescent="0.25">
      <c r="B12282" s="2" t="s">
        <v>12494</v>
      </c>
      <c r="C12282" s="4">
        <v>402.57690000000002</v>
      </c>
    </row>
    <row r="12283" spans="2:3" x14ac:dyDescent="0.25">
      <c r="B12283" s="2" t="s">
        <v>12495</v>
      </c>
      <c r="C12283" s="4">
        <v>402.33530000000002</v>
      </c>
    </row>
    <row r="12284" spans="2:3" x14ac:dyDescent="0.25">
      <c r="B12284" s="2" t="s">
        <v>12496</v>
      </c>
      <c r="C12284" s="4">
        <v>402.33530000000002</v>
      </c>
    </row>
    <row r="12285" spans="2:3" x14ac:dyDescent="0.25">
      <c r="B12285" s="2" t="s">
        <v>12497</v>
      </c>
      <c r="C12285" s="4">
        <v>402.07939999999996</v>
      </c>
    </row>
    <row r="12286" spans="2:3" x14ac:dyDescent="0.25">
      <c r="B12286" s="2" t="s">
        <v>12498</v>
      </c>
      <c r="C12286" s="4">
        <v>401.74090000000001</v>
      </c>
    </row>
    <row r="12287" spans="2:3" x14ac:dyDescent="0.25">
      <c r="B12287" s="2" t="s">
        <v>12499</v>
      </c>
      <c r="C12287" s="4">
        <v>401.74079999999998</v>
      </c>
    </row>
    <row r="12288" spans="2:3" x14ac:dyDescent="0.25">
      <c r="B12288" s="2" t="s">
        <v>12500</v>
      </c>
      <c r="C12288" s="4">
        <v>401.54750000000001</v>
      </c>
    </row>
    <row r="12289" spans="2:3" x14ac:dyDescent="0.25">
      <c r="B12289" s="2" t="s">
        <v>12501</v>
      </c>
      <c r="C12289" s="4">
        <v>401.33300000000003</v>
      </c>
    </row>
    <row r="12290" spans="2:3" x14ac:dyDescent="0.25">
      <c r="B12290" s="2" t="s">
        <v>12502</v>
      </c>
      <c r="C12290" s="4">
        <v>401.25260000000003</v>
      </c>
    </row>
    <row r="12291" spans="2:3" x14ac:dyDescent="0.25">
      <c r="B12291" s="2" t="s">
        <v>12503</v>
      </c>
      <c r="C12291" s="4">
        <v>401.10179999999997</v>
      </c>
    </row>
    <row r="12292" spans="2:3" x14ac:dyDescent="0.25">
      <c r="B12292" s="2" t="s">
        <v>12504</v>
      </c>
      <c r="C12292" s="4">
        <v>401.04629999999997</v>
      </c>
    </row>
    <row r="12293" spans="2:3" x14ac:dyDescent="0.25">
      <c r="B12293" s="2" t="s">
        <v>12505</v>
      </c>
      <c r="C12293" s="4">
        <v>401.03919999999999</v>
      </c>
    </row>
    <row r="12294" spans="2:3" x14ac:dyDescent="0.25">
      <c r="B12294" s="2" t="s">
        <v>12506</v>
      </c>
      <c r="C12294" s="4">
        <v>401.03290000000004</v>
      </c>
    </row>
    <row r="12295" spans="2:3" x14ac:dyDescent="0.25">
      <c r="B12295" s="2" t="s">
        <v>12507</v>
      </c>
      <c r="C12295" s="4">
        <v>401.02679999999998</v>
      </c>
    </row>
    <row r="12296" spans="2:3" x14ac:dyDescent="0.25">
      <c r="B12296" s="2" t="s">
        <v>12508</v>
      </c>
      <c r="C12296" s="4">
        <v>401.01639999999992</v>
      </c>
    </row>
    <row r="12297" spans="2:3" x14ac:dyDescent="0.25">
      <c r="B12297" s="2" t="s">
        <v>12509</v>
      </c>
      <c r="C12297" s="4">
        <v>400.99689999999998</v>
      </c>
    </row>
    <row r="12298" spans="2:3" x14ac:dyDescent="0.25">
      <c r="B12298" s="2" t="s">
        <v>12510</v>
      </c>
      <c r="C12298" s="4">
        <v>400.78289999999998</v>
      </c>
    </row>
    <row r="12299" spans="2:3" x14ac:dyDescent="0.25">
      <c r="B12299" s="2" t="s">
        <v>12511</v>
      </c>
      <c r="C12299" s="4">
        <v>400.65140000000002</v>
      </c>
    </row>
    <row r="12300" spans="2:3" x14ac:dyDescent="0.25">
      <c r="B12300" s="2" t="s">
        <v>12512</v>
      </c>
      <c r="C12300" s="4">
        <v>400.62740000000002</v>
      </c>
    </row>
    <row r="12301" spans="2:3" x14ac:dyDescent="0.25">
      <c r="B12301" s="2" t="s">
        <v>12513</v>
      </c>
      <c r="C12301" s="4">
        <v>400.58960000000002</v>
      </c>
    </row>
    <row r="12302" spans="2:3" x14ac:dyDescent="0.25">
      <c r="B12302" s="2" t="s">
        <v>12514</v>
      </c>
      <c r="C12302" s="4">
        <v>400.5557</v>
      </c>
    </row>
    <row r="12303" spans="2:3" x14ac:dyDescent="0.25">
      <c r="B12303" s="2" t="s">
        <v>12515</v>
      </c>
      <c r="C12303" s="4">
        <v>400.52769999999998</v>
      </c>
    </row>
    <row r="12304" spans="2:3" x14ac:dyDescent="0.25">
      <c r="B12304" s="2" t="s">
        <v>12516</v>
      </c>
      <c r="C12304" s="4">
        <v>400.51400000000001</v>
      </c>
    </row>
    <row r="12305" spans="2:3" x14ac:dyDescent="0.25">
      <c r="B12305" s="2" t="s">
        <v>12517</v>
      </c>
      <c r="C12305" s="4">
        <v>400.5077</v>
      </c>
    </row>
    <row r="12306" spans="2:3" x14ac:dyDescent="0.25">
      <c r="B12306" s="2" t="s">
        <v>12518</v>
      </c>
      <c r="C12306" s="4">
        <v>400.48880000000003</v>
      </c>
    </row>
    <row r="12307" spans="2:3" x14ac:dyDescent="0.25">
      <c r="B12307" s="2" t="s">
        <v>12519</v>
      </c>
      <c r="C12307" s="4">
        <v>400.47649999999999</v>
      </c>
    </row>
    <row r="12308" spans="2:3" x14ac:dyDescent="0.25">
      <c r="B12308" s="2" t="s">
        <v>12520</v>
      </c>
      <c r="C12308" s="4">
        <v>400.47620000000001</v>
      </c>
    </row>
    <row r="12309" spans="2:3" x14ac:dyDescent="0.25">
      <c r="B12309" s="2" t="s">
        <v>12521</v>
      </c>
      <c r="C12309" s="4">
        <v>400.47620000000001</v>
      </c>
    </row>
    <row r="12310" spans="2:3" x14ac:dyDescent="0.25">
      <c r="B12310" s="2" t="s">
        <v>12522</v>
      </c>
      <c r="C12310" s="4">
        <v>400.47620000000001</v>
      </c>
    </row>
    <row r="12311" spans="2:3" x14ac:dyDescent="0.25">
      <c r="B12311" s="2" t="s">
        <v>12523</v>
      </c>
      <c r="C12311" s="4">
        <v>400.47620000000001</v>
      </c>
    </row>
    <row r="12312" spans="2:3" x14ac:dyDescent="0.25">
      <c r="B12312" s="2" t="s">
        <v>12524</v>
      </c>
      <c r="C12312" s="4">
        <v>400.45100000000002</v>
      </c>
    </row>
    <row r="12313" spans="2:3" x14ac:dyDescent="0.25">
      <c r="B12313" s="2" t="s">
        <v>12525</v>
      </c>
      <c r="C12313" s="4">
        <v>400.43939999999998</v>
      </c>
    </row>
    <row r="12314" spans="2:3" x14ac:dyDescent="0.25">
      <c r="B12314" s="2" t="s">
        <v>12526</v>
      </c>
      <c r="C12314" s="4">
        <v>400.41320000000002</v>
      </c>
    </row>
    <row r="12315" spans="2:3" x14ac:dyDescent="0.25">
      <c r="B12315" s="2" t="s">
        <v>12527</v>
      </c>
      <c r="C12315" s="4">
        <v>400.38800000000003</v>
      </c>
    </row>
    <row r="12316" spans="2:3" x14ac:dyDescent="0.25">
      <c r="B12316" s="2" t="s">
        <v>12528</v>
      </c>
      <c r="C12316" s="4">
        <v>400.38799999999998</v>
      </c>
    </row>
    <row r="12317" spans="2:3" x14ac:dyDescent="0.25">
      <c r="B12317" s="2" t="s">
        <v>12529</v>
      </c>
      <c r="C12317" s="4">
        <v>400.3707</v>
      </c>
    </row>
    <row r="12318" spans="2:3" x14ac:dyDescent="0.25">
      <c r="B12318" s="2" t="s">
        <v>12530</v>
      </c>
      <c r="C12318" s="4">
        <v>400.35649999999998</v>
      </c>
    </row>
    <row r="12319" spans="2:3" x14ac:dyDescent="0.25">
      <c r="B12319" s="2" t="s">
        <v>12531</v>
      </c>
      <c r="C12319" s="4">
        <v>400.16249999999997</v>
      </c>
    </row>
    <row r="12320" spans="2:3" x14ac:dyDescent="0.25">
      <c r="B12320" s="2" t="s">
        <v>12532</v>
      </c>
      <c r="C12320" s="4">
        <v>400.01510000000002</v>
      </c>
    </row>
    <row r="12321" spans="2:3" x14ac:dyDescent="0.25">
      <c r="B12321" s="2" t="s">
        <v>12533</v>
      </c>
      <c r="C12321" s="4">
        <v>399.88190000000003</v>
      </c>
    </row>
    <row r="12322" spans="2:3" x14ac:dyDescent="0.25">
      <c r="B12322" s="2" t="s">
        <v>12534</v>
      </c>
      <c r="C12322" s="4">
        <v>399.84350000000001</v>
      </c>
    </row>
    <row r="12323" spans="2:3" x14ac:dyDescent="0.25">
      <c r="B12323" s="2" t="s">
        <v>12535</v>
      </c>
      <c r="C12323" s="4">
        <v>399.80050000000006</v>
      </c>
    </row>
    <row r="12324" spans="2:3" x14ac:dyDescent="0.25">
      <c r="B12324" s="2" t="s">
        <v>12536</v>
      </c>
      <c r="C12324" s="4">
        <v>399.79970000000003</v>
      </c>
    </row>
    <row r="12325" spans="2:3" x14ac:dyDescent="0.25">
      <c r="B12325" s="2" t="s">
        <v>12537</v>
      </c>
      <c r="C12325" s="4">
        <v>399.79349999999999</v>
      </c>
    </row>
    <row r="12326" spans="2:3" x14ac:dyDescent="0.25">
      <c r="B12326" s="2" t="s">
        <v>12538</v>
      </c>
      <c r="C12326" s="4">
        <v>399.69540000000001</v>
      </c>
    </row>
    <row r="12327" spans="2:3" x14ac:dyDescent="0.25">
      <c r="B12327" s="2" t="s">
        <v>12539</v>
      </c>
      <c r="C12327" s="4">
        <v>399.48129999999998</v>
      </c>
    </row>
    <row r="12328" spans="2:3" x14ac:dyDescent="0.25">
      <c r="B12328" s="2" t="s">
        <v>12540</v>
      </c>
      <c r="C12328" s="4">
        <v>399.2681</v>
      </c>
    </row>
    <row r="12329" spans="2:3" x14ac:dyDescent="0.25">
      <c r="B12329" s="2" t="s">
        <v>12541</v>
      </c>
      <c r="C12329" s="4">
        <v>399.262</v>
      </c>
    </row>
    <row r="12330" spans="2:3" x14ac:dyDescent="0.25">
      <c r="B12330" s="2" t="s">
        <v>12542</v>
      </c>
      <c r="C12330" s="4">
        <v>399.262</v>
      </c>
    </row>
    <row r="12331" spans="2:3" x14ac:dyDescent="0.25">
      <c r="B12331" s="2" t="s">
        <v>12543</v>
      </c>
      <c r="C12331" s="4">
        <v>399.25569999999999</v>
      </c>
    </row>
    <row r="12332" spans="2:3" x14ac:dyDescent="0.25">
      <c r="B12332" s="2" t="s">
        <v>12544</v>
      </c>
      <c r="C12332" s="4">
        <v>399.11180000000002</v>
      </c>
    </row>
    <row r="12333" spans="2:3" x14ac:dyDescent="0.25">
      <c r="B12333" s="2" t="s">
        <v>12545</v>
      </c>
      <c r="C12333" s="4">
        <v>398.97339999999997</v>
      </c>
    </row>
    <row r="12334" spans="2:3" x14ac:dyDescent="0.25">
      <c r="B12334" s="2" t="s">
        <v>12546</v>
      </c>
      <c r="C12334" s="4">
        <v>398.8852</v>
      </c>
    </row>
    <row r="12335" spans="2:3" x14ac:dyDescent="0.25">
      <c r="B12335" s="2" t="s">
        <v>12547</v>
      </c>
      <c r="C12335" s="4">
        <v>398.83009999999996</v>
      </c>
    </row>
    <row r="12336" spans="2:3" x14ac:dyDescent="0.25">
      <c r="B12336" s="2" t="s">
        <v>12548</v>
      </c>
      <c r="C12336" s="4">
        <v>398.82059999999996</v>
      </c>
    </row>
    <row r="12337" spans="2:3" x14ac:dyDescent="0.25">
      <c r="B12337" s="2" t="s">
        <v>12549</v>
      </c>
      <c r="C12337" s="4">
        <v>398.67750000000001</v>
      </c>
    </row>
    <row r="12338" spans="2:3" x14ac:dyDescent="0.25">
      <c r="B12338" s="2" t="s">
        <v>12550</v>
      </c>
      <c r="C12338" s="4">
        <v>398.45870000000002</v>
      </c>
    </row>
    <row r="12339" spans="2:3" x14ac:dyDescent="0.25">
      <c r="B12339" s="2" t="s">
        <v>12551</v>
      </c>
      <c r="C12339" s="4">
        <v>398.27300000000002</v>
      </c>
    </row>
    <row r="12340" spans="2:3" x14ac:dyDescent="0.25">
      <c r="B12340" s="2" t="s">
        <v>12552</v>
      </c>
      <c r="C12340" s="4">
        <v>398.24799999999999</v>
      </c>
    </row>
    <row r="12341" spans="2:3" x14ac:dyDescent="0.25">
      <c r="B12341" s="2" t="s">
        <v>12553</v>
      </c>
      <c r="C12341" s="4">
        <v>398.21709999999996</v>
      </c>
    </row>
    <row r="12342" spans="2:3" x14ac:dyDescent="0.25">
      <c r="B12342" s="2" t="s">
        <v>12554</v>
      </c>
      <c r="C12342" s="4">
        <v>398.18820000000005</v>
      </c>
    </row>
    <row r="12343" spans="2:3" x14ac:dyDescent="0.25">
      <c r="B12343" s="2" t="s">
        <v>12555</v>
      </c>
      <c r="C12343" s="4">
        <v>398.0652</v>
      </c>
    </row>
    <row r="12344" spans="2:3" x14ac:dyDescent="0.25">
      <c r="B12344" s="2" t="s">
        <v>12556</v>
      </c>
      <c r="C12344" s="4">
        <v>397.9092</v>
      </c>
    </row>
    <row r="12345" spans="2:3" x14ac:dyDescent="0.25">
      <c r="B12345" s="2" t="s">
        <v>12557</v>
      </c>
      <c r="C12345" s="4">
        <v>397.82810000000001</v>
      </c>
    </row>
    <row r="12346" spans="2:3" x14ac:dyDescent="0.25">
      <c r="B12346" s="2" t="s">
        <v>12558</v>
      </c>
      <c r="C12346" s="4">
        <v>397.77889999999996</v>
      </c>
    </row>
    <row r="12347" spans="2:3" x14ac:dyDescent="0.25">
      <c r="B12347" s="2" t="s">
        <v>12559</v>
      </c>
      <c r="C12347" s="4">
        <v>397.77850000000001</v>
      </c>
    </row>
    <row r="12348" spans="2:3" x14ac:dyDescent="0.25">
      <c r="B12348" s="2" t="s">
        <v>12560</v>
      </c>
      <c r="C12348" s="4">
        <v>397.39029999999997</v>
      </c>
    </row>
    <row r="12349" spans="2:3" x14ac:dyDescent="0.25">
      <c r="B12349" s="2" t="s">
        <v>12561</v>
      </c>
      <c r="C12349" s="4">
        <v>397.35300000000001</v>
      </c>
    </row>
    <row r="12350" spans="2:3" x14ac:dyDescent="0.25">
      <c r="B12350" s="2" t="s">
        <v>12562</v>
      </c>
      <c r="C12350" s="4">
        <v>397.3399</v>
      </c>
    </row>
    <row r="12351" spans="2:3" x14ac:dyDescent="0.25">
      <c r="B12351" s="2" t="s">
        <v>12563</v>
      </c>
      <c r="C12351" s="4">
        <v>397.31470000000002</v>
      </c>
    </row>
    <row r="12352" spans="2:3" x14ac:dyDescent="0.25">
      <c r="B12352" s="2" t="s">
        <v>12564</v>
      </c>
      <c r="C12352" s="4">
        <v>397.31470000000002</v>
      </c>
    </row>
    <row r="12353" spans="2:3" x14ac:dyDescent="0.25">
      <c r="B12353" s="2" t="s">
        <v>12565</v>
      </c>
      <c r="C12353" s="4">
        <v>397.28320000000002</v>
      </c>
    </row>
    <row r="12354" spans="2:3" x14ac:dyDescent="0.25">
      <c r="B12354" s="2" t="s">
        <v>12566</v>
      </c>
      <c r="C12354" s="4">
        <v>397.27690000000001</v>
      </c>
    </row>
    <row r="12355" spans="2:3" x14ac:dyDescent="0.25">
      <c r="B12355" s="2" t="s">
        <v>12567</v>
      </c>
      <c r="C12355" s="4">
        <v>397.27060000000006</v>
      </c>
    </row>
    <row r="12356" spans="2:3" x14ac:dyDescent="0.25">
      <c r="B12356" s="2" t="s">
        <v>12568</v>
      </c>
      <c r="C12356" s="4">
        <v>397.267</v>
      </c>
    </row>
    <row r="12357" spans="2:3" x14ac:dyDescent="0.25">
      <c r="B12357" s="2" t="s">
        <v>12569</v>
      </c>
      <c r="C12357" s="4">
        <v>397.25319999999999</v>
      </c>
    </row>
    <row r="12358" spans="2:3" x14ac:dyDescent="0.25">
      <c r="B12358" s="2" t="s">
        <v>12570</v>
      </c>
      <c r="C12358" s="4">
        <v>397.14109999999999</v>
      </c>
    </row>
    <row r="12359" spans="2:3" x14ac:dyDescent="0.25">
      <c r="B12359" s="2" t="s">
        <v>12571</v>
      </c>
      <c r="C12359" s="4">
        <v>397.07099999999997</v>
      </c>
    </row>
    <row r="12360" spans="2:3" x14ac:dyDescent="0.25">
      <c r="B12360" s="2" t="s">
        <v>12572</v>
      </c>
      <c r="C12360" s="4">
        <v>396.77610000000004</v>
      </c>
    </row>
    <row r="12361" spans="2:3" x14ac:dyDescent="0.25">
      <c r="B12361" s="2" t="s">
        <v>12573</v>
      </c>
      <c r="C12361" s="4">
        <v>396.76429999999999</v>
      </c>
    </row>
    <row r="12362" spans="2:3" x14ac:dyDescent="0.25">
      <c r="B12362" s="2" t="s">
        <v>12574</v>
      </c>
      <c r="C12362" s="4">
        <v>396.6694</v>
      </c>
    </row>
    <row r="12363" spans="2:3" x14ac:dyDescent="0.25">
      <c r="B12363" s="2" t="s">
        <v>12575</v>
      </c>
      <c r="C12363" s="4">
        <v>396.62009999999998</v>
      </c>
    </row>
    <row r="12364" spans="2:3" x14ac:dyDescent="0.25">
      <c r="B12364" s="2" t="s">
        <v>12576</v>
      </c>
      <c r="C12364" s="4">
        <v>396.52510000000001</v>
      </c>
    </row>
    <row r="12365" spans="2:3" x14ac:dyDescent="0.25">
      <c r="B12365" s="2" t="s">
        <v>12577</v>
      </c>
      <c r="C12365" s="4">
        <v>396.50039999999996</v>
      </c>
    </row>
    <row r="12366" spans="2:3" x14ac:dyDescent="0.25">
      <c r="B12366" s="2" t="s">
        <v>12578</v>
      </c>
      <c r="C12366" s="4">
        <v>396.46379999999999</v>
      </c>
    </row>
    <row r="12367" spans="2:3" x14ac:dyDescent="0.25">
      <c r="B12367" s="2" t="s">
        <v>12579</v>
      </c>
      <c r="C12367" s="4">
        <v>395.81349999999998</v>
      </c>
    </row>
    <row r="12368" spans="2:3" x14ac:dyDescent="0.25">
      <c r="B12368" s="2" t="s">
        <v>12580</v>
      </c>
      <c r="C12368" s="4">
        <v>395.79380000000003</v>
      </c>
    </row>
    <row r="12369" spans="2:3" x14ac:dyDescent="0.25">
      <c r="B12369" s="2" t="s">
        <v>12581</v>
      </c>
      <c r="C12369" s="4">
        <v>395.72199999999998</v>
      </c>
    </row>
    <row r="12370" spans="2:3" x14ac:dyDescent="0.25">
      <c r="B12370" s="2" t="s">
        <v>12582</v>
      </c>
      <c r="C12370" s="4">
        <v>395.54300000000001</v>
      </c>
    </row>
    <row r="12371" spans="2:3" x14ac:dyDescent="0.25">
      <c r="B12371" s="2" t="s">
        <v>12583</v>
      </c>
      <c r="C12371" s="4">
        <v>395.5308</v>
      </c>
    </row>
    <row r="12372" spans="2:3" x14ac:dyDescent="0.25">
      <c r="B12372" s="2" t="s">
        <v>12584</v>
      </c>
      <c r="C12372" s="4">
        <v>395.4341</v>
      </c>
    </row>
    <row r="12373" spans="2:3" x14ac:dyDescent="0.25">
      <c r="B12373" s="2" t="s">
        <v>12585</v>
      </c>
      <c r="C12373" s="4">
        <v>395.42410000000001</v>
      </c>
    </row>
    <row r="12374" spans="2:3" x14ac:dyDescent="0.25">
      <c r="B12374" s="2" t="s">
        <v>12586</v>
      </c>
      <c r="C12374" s="4">
        <v>395.4178</v>
      </c>
    </row>
    <row r="12375" spans="2:3" x14ac:dyDescent="0.25">
      <c r="B12375" s="2" t="s">
        <v>12587</v>
      </c>
      <c r="C12375" s="4">
        <v>395.41150000000005</v>
      </c>
    </row>
    <row r="12376" spans="2:3" x14ac:dyDescent="0.25">
      <c r="B12376" s="2" t="s">
        <v>12588</v>
      </c>
      <c r="C12376" s="4">
        <v>395.38159999999999</v>
      </c>
    </row>
    <row r="12377" spans="2:3" x14ac:dyDescent="0.25">
      <c r="B12377" s="2" t="s">
        <v>12589</v>
      </c>
      <c r="C12377" s="4">
        <v>395.1044</v>
      </c>
    </row>
    <row r="12378" spans="2:3" x14ac:dyDescent="0.25">
      <c r="B12378" s="2" t="s">
        <v>12590</v>
      </c>
      <c r="C12378" s="4">
        <v>394.8793</v>
      </c>
    </row>
    <row r="12379" spans="2:3" x14ac:dyDescent="0.25">
      <c r="B12379" s="2" t="s">
        <v>12591</v>
      </c>
      <c r="C12379" s="4">
        <v>394.78829999999999</v>
      </c>
    </row>
    <row r="12380" spans="2:3" x14ac:dyDescent="0.25">
      <c r="B12380" s="2" t="s">
        <v>12592</v>
      </c>
      <c r="C12380" s="4">
        <v>394.74849999999998</v>
      </c>
    </row>
    <row r="12381" spans="2:3" x14ac:dyDescent="0.25">
      <c r="B12381" s="2" t="s">
        <v>12593</v>
      </c>
      <c r="C12381" s="4">
        <v>394.56029999999998</v>
      </c>
    </row>
    <row r="12382" spans="2:3" x14ac:dyDescent="0.25">
      <c r="B12382" s="2" t="s">
        <v>12594</v>
      </c>
      <c r="C12382" s="4">
        <v>394.51029999999997</v>
      </c>
    </row>
    <row r="12383" spans="2:3" x14ac:dyDescent="0.25">
      <c r="B12383" s="2" t="s">
        <v>12595</v>
      </c>
      <c r="C12383" s="4">
        <v>394.38</v>
      </c>
    </row>
    <row r="12384" spans="2:3" x14ac:dyDescent="0.25">
      <c r="B12384" s="2" t="s">
        <v>12596</v>
      </c>
      <c r="C12384" s="4">
        <v>394.32330000000002</v>
      </c>
    </row>
    <row r="12385" spans="2:3" x14ac:dyDescent="0.25">
      <c r="B12385" s="2" t="s">
        <v>12597</v>
      </c>
      <c r="C12385" s="4">
        <v>394.32330000000002</v>
      </c>
    </row>
    <row r="12386" spans="2:3" x14ac:dyDescent="0.25">
      <c r="B12386" s="2" t="s">
        <v>12598</v>
      </c>
      <c r="C12386" s="4">
        <v>394.32330000000002</v>
      </c>
    </row>
    <row r="12387" spans="2:3" x14ac:dyDescent="0.25">
      <c r="B12387" s="2" t="s">
        <v>12599</v>
      </c>
      <c r="C12387" s="4">
        <v>394.32330000000002</v>
      </c>
    </row>
    <row r="12388" spans="2:3" x14ac:dyDescent="0.25">
      <c r="B12388" s="2" t="s">
        <v>12600</v>
      </c>
      <c r="C12388" s="4">
        <v>394.32330000000002</v>
      </c>
    </row>
    <row r="12389" spans="2:3" x14ac:dyDescent="0.25">
      <c r="B12389" s="2" t="s">
        <v>12601</v>
      </c>
      <c r="C12389" s="4">
        <v>394.32330000000002</v>
      </c>
    </row>
    <row r="12390" spans="2:3" x14ac:dyDescent="0.25">
      <c r="B12390" s="2" t="s">
        <v>12602</v>
      </c>
      <c r="C12390" s="4">
        <v>394.32330000000002</v>
      </c>
    </row>
    <row r="12391" spans="2:3" x14ac:dyDescent="0.25">
      <c r="B12391" s="2" t="s">
        <v>12603</v>
      </c>
      <c r="C12391" s="4">
        <v>394.32330000000002</v>
      </c>
    </row>
    <row r="12392" spans="2:3" x14ac:dyDescent="0.25">
      <c r="B12392" s="2" t="s">
        <v>12604</v>
      </c>
      <c r="C12392" s="4">
        <v>394.32330000000002</v>
      </c>
    </row>
    <row r="12393" spans="2:3" x14ac:dyDescent="0.25">
      <c r="B12393" s="2" t="s">
        <v>12605</v>
      </c>
      <c r="C12393" s="4">
        <v>394.32330000000002</v>
      </c>
    </row>
    <row r="12394" spans="2:3" x14ac:dyDescent="0.25">
      <c r="B12394" s="2" t="s">
        <v>12606</v>
      </c>
      <c r="C12394" s="4">
        <v>394.32330000000002</v>
      </c>
    </row>
    <row r="12395" spans="2:3" x14ac:dyDescent="0.25">
      <c r="B12395" s="2" t="s">
        <v>12607</v>
      </c>
      <c r="C12395" s="4">
        <v>394.32330000000002</v>
      </c>
    </row>
    <row r="12396" spans="2:3" x14ac:dyDescent="0.25">
      <c r="B12396" s="2" t="s">
        <v>12608</v>
      </c>
      <c r="C12396" s="4">
        <v>394.32330000000002</v>
      </c>
    </row>
    <row r="12397" spans="2:3" x14ac:dyDescent="0.25">
      <c r="B12397" s="2" t="s">
        <v>12609</v>
      </c>
      <c r="C12397" s="4">
        <v>394.32330000000002</v>
      </c>
    </row>
    <row r="12398" spans="2:3" x14ac:dyDescent="0.25">
      <c r="B12398" s="2" t="s">
        <v>12610</v>
      </c>
      <c r="C12398" s="4">
        <v>394.32330000000002</v>
      </c>
    </row>
    <row r="12399" spans="2:3" x14ac:dyDescent="0.25">
      <c r="B12399" s="2" t="s">
        <v>12611</v>
      </c>
      <c r="C12399" s="4">
        <v>394.32330000000002</v>
      </c>
    </row>
    <row r="12400" spans="2:3" x14ac:dyDescent="0.25">
      <c r="B12400" s="2" t="s">
        <v>12612</v>
      </c>
      <c r="C12400" s="4">
        <v>394.32330000000002</v>
      </c>
    </row>
    <row r="12401" spans="2:3" x14ac:dyDescent="0.25">
      <c r="B12401" s="2" t="s">
        <v>12613</v>
      </c>
      <c r="C12401" s="4">
        <v>394.32330000000002</v>
      </c>
    </row>
    <row r="12402" spans="2:3" x14ac:dyDescent="0.25">
      <c r="B12402" s="2" t="s">
        <v>12614</v>
      </c>
      <c r="C12402" s="4">
        <v>394.32330000000002</v>
      </c>
    </row>
    <row r="12403" spans="2:3" x14ac:dyDescent="0.25">
      <c r="B12403" s="2" t="s">
        <v>12615</v>
      </c>
      <c r="C12403" s="4">
        <v>394.32330000000002</v>
      </c>
    </row>
    <row r="12404" spans="2:3" x14ac:dyDescent="0.25">
      <c r="B12404" s="2" t="s">
        <v>12616</v>
      </c>
      <c r="C12404" s="4">
        <v>394.26659999999998</v>
      </c>
    </row>
    <row r="12405" spans="2:3" x14ac:dyDescent="0.25">
      <c r="B12405" s="2" t="s">
        <v>12617</v>
      </c>
      <c r="C12405" s="4">
        <v>394.26659999999998</v>
      </c>
    </row>
    <row r="12406" spans="2:3" x14ac:dyDescent="0.25">
      <c r="B12406" s="2" t="s">
        <v>12618</v>
      </c>
      <c r="C12406" s="4">
        <v>394.26659999999998</v>
      </c>
    </row>
    <row r="12407" spans="2:3" x14ac:dyDescent="0.25">
      <c r="B12407" s="2" t="s">
        <v>12619</v>
      </c>
      <c r="C12407" s="4">
        <v>394.19100000000003</v>
      </c>
    </row>
    <row r="12408" spans="2:3" x14ac:dyDescent="0.25">
      <c r="B12408" s="2" t="s">
        <v>12620</v>
      </c>
      <c r="C12408" s="4">
        <v>394.19100000000003</v>
      </c>
    </row>
    <row r="12409" spans="2:3" x14ac:dyDescent="0.25">
      <c r="B12409" s="2" t="s">
        <v>12621</v>
      </c>
      <c r="C12409" s="4">
        <v>394.18470000000002</v>
      </c>
    </row>
    <row r="12410" spans="2:3" x14ac:dyDescent="0.25">
      <c r="B12410" s="2" t="s">
        <v>12622</v>
      </c>
      <c r="C12410" s="4">
        <v>394.14729999999997</v>
      </c>
    </row>
    <row r="12411" spans="2:3" x14ac:dyDescent="0.25">
      <c r="B12411" s="2" t="s">
        <v>12623</v>
      </c>
      <c r="C12411" s="4">
        <v>394.11660000000001</v>
      </c>
    </row>
    <row r="12412" spans="2:3" x14ac:dyDescent="0.25">
      <c r="B12412" s="2" t="s">
        <v>12624</v>
      </c>
      <c r="C12412" s="4">
        <v>394.11630000000002</v>
      </c>
    </row>
    <row r="12413" spans="2:3" x14ac:dyDescent="0.25">
      <c r="B12413" s="2" t="s">
        <v>12625</v>
      </c>
      <c r="C12413" s="4">
        <v>394.10889999999995</v>
      </c>
    </row>
    <row r="12414" spans="2:3" x14ac:dyDescent="0.25">
      <c r="B12414" s="2" t="s">
        <v>12626</v>
      </c>
      <c r="C12414" s="4">
        <v>393.91579999999999</v>
      </c>
    </row>
    <row r="12415" spans="2:3" x14ac:dyDescent="0.25">
      <c r="B12415" s="2" t="s">
        <v>12627</v>
      </c>
      <c r="C12415" s="4">
        <v>393.86580000000004</v>
      </c>
    </row>
    <row r="12416" spans="2:3" x14ac:dyDescent="0.25">
      <c r="B12416" s="2" t="s">
        <v>12628</v>
      </c>
      <c r="C12416" s="4">
        <v>393.30870000000004</v>
      </c>
    </row>
    <row r="12417" spans="2:3" x14ac:dyDescent="0.25">
      <c r="B12417" s="2" t="s">
        <v>12629</v>
      </c>
      <c r="C12417" s="4">
        <v>393.30200000000002</v>
      </c>
    </row>
    <row r="12418" spans="2:3" x14ac:dyDescent="0.25">
      <c r="B12418" s="2" t="s">
        <v>12630</v>
      </c>
      <c r="C12418" s="4">
        <v>393.28969999999998</v>
      </c>
    </row>
    <row r="12419" spans="2:3" x14ac:dyDescent="0.25">
      <c r="B12419" s="2" t="s">
        <v>12631</v>
      </c>
      <c r="C12419" s="4">
        <v>393.19490000000002</v>
      </c>
    </row>
    <row r="12420" spans="2:3" x14ac:dyDescent="0.25">
      <c r="B12420" s="2" t="s">
        <v>12632</v>
      </c>
      <c r="C12420" s="4">
        <v>393.15159999999997</v>
      </c>
    </row>
    <row r="12421" spans="2:3" x14ac:dyDescent="0.25">
      <c r="B12421" s="2" t="s">
        <v>12633</v>
      </c>
      <c r="C12421" s="4">
        <v>392.95780000000002</v>
      </c>
    </row>
    <row r="12422" spans="2:3" x14ac:dyDescent="0.25">
      <c r="B12422" s="2" t="s">
        <v>12634</v>
      </c>
      <c r="C12422" s="4">
        <v>392.91629999999998</v>
      </c>
    </row>
    <row r="12423" spans="2:3" x14ac:dyDescent="0.25">
      <c r="B12423" s="2" t="s">
        <v>12635</v>
      </c>
      <c r="C12423" s="4">
        <v>392.77850000000001</v>
      </c>
    </row>
    <row r="12424" spans="2:3" x14ac:dyDescent="0.25">
      <c r="B12424" s="2" t="s">
        <v>12636</v>
      </c>
      <c r="C12424" s="4">
        <v>392.76400000000001</v>
      </c>
    </row>
    <row r="12425" spans="2:3" x14ac:dyDescent="0.25">
      <c r="B12425" s="2" t="s">
        <v>12637</v>
      </c>
      <c r="C12425" s="4">
        <v>392.7398</v>
      </c>
    </row>
    <row r="12426" spans="2:3" x14ac:dyDescent="0.25">
      <c r="B12426" s="2" t="s">
        <v>12638</v>
      </c>
      <c r="C12426" s="4">
        <v>392.68079999999998</v>
      </c>
    </row>
    <row r="12427" spans="2:3" x14ac:dyDescent="0.25">
      <c r="B12427" s="2" t="s">
        <v>12639</v>
      </c>
      <c r="C12427" s="4">
        <v>392.68079999999998</v>
      </c>
    </row>
    <row r="12428" spans="2:3" x14ac:dyDescent="0.25">
      <c r="B12428" s="2" t="s">
        <v>12640</v>
      </c>
      <c r="C12428" s="4">
        <v>392.68079999999998</v>
      </c>
    </row>
    <row r="12429" spans="2:3" x14ac:dyDescent="0.25">
      <c r="B12429" s="2" t="s">
        <v>12641</v>
      </c>
      <c r="C12429" s="4">
        <v>392.68079999999998</v>
      </c>
    </row>
    <row r="12430" spans="2:3" x14ac:dyDescent="0.25">
      <c r="B12430" s="2" t="s">
        <v>12642</v>
      </c>
      <c r="C12430" s="4">
        <v>392.68079999999998</v>
      </c>
    </row>
    <row r="12431" spans="2:3" x14ac:dyDescent="0.25">
      <c r="B12431" s="2" t="s">
        <v>12643</v>
      </c>
      <c r="C12431" s="4">
        <v>392.68079999999998</v>
      </c>
    </row>
    <row r="12432" spans="2:3" x14ac:dyDescent="0.25">
      <c r="B12432" s="2" t="s">
        <v>12644</v>
      </c>
      <c r="C12432" s="4">
        <v>392.68079999999998</v>
      </c>
    </row>
    <row r="12433" spans="2:3" x14ac:dyDescent="0.25">
      <c r="B12433" s="2" t="s">
        <v>12645</v>
      </c>
      <c r="C12433" s="4">
        <v>392.68079999999998</v>
      </c>
    </row>
    <row r="12434" spans="2:3" x14ac:dyDescent="0.25">
      <c r="B12434" s="2" t="s">
        <v>12646</v>
      </c>
      <c r="C12434" s="4">
        <v>392.68079999999998</v>
      </c>
    </row>
    <row r="12435" spans="2:3" x14ac:dyDescent="0.25">
      <c r="B12435" s="2" t="s">
        <v>12647</v>
      </c>
      <c r="C12435" s="4">
        <v>392.68079999999998</v>
      </c>
    </row>
    <row r="12436" spans="2:3" x14ac:dyDescent="0.25">
      <c r="B12436" s="2" t="s">
        <v>12648</v>
      </c>
      <c r="C12436" s="4">
        <v>392.68079999999998</v>
      </c>
    </row>
    <row r="12437" spans="2:3" x14ac:dyDescent="0.25">
      <c r="B12437" s="2" t="s">
        <v>12649</v>
      </c>
      <c r="C12437" s="4">
        <v>392.68079999999998</v>
      </c>
    </row>
    <row r="12438" spans="2:3" x14ac:dyDescent="0.25">
      <c r="B12438" s="2" t="s">
        <v>12650</v>
      </c>
      <c r="C12438" s="4">
        <v>392.68079999999998</v>
      </c>
    </row>
    <row r="12439" spans="2:3" x14ac:dyDescent="0.25">
      <c r="B12439" s="2" t="s">
        <v>12651</v>
      </c>
      <c r="C12439" s="4">
        <v>392.47520000000003</v>
      </c>
    </row>
    <row r="12440" spans="2:3" x14ac:dyDescent="0.25">
      <c r="B12440" s="2" t="s">
        <v>12652</v>
      </c>
      <c r="C12440" s="4">
        <v>392.34450000000004</v>
      </c>
    </row>
    <row r="12441" spans="2:3" x14ac:dyDescent="0.25">
      <c r="B12441" s="2" t="s">
        <v>12653</v>
      </c>
      <c r="C12441" s="4">
        <v>392.31299999999999</v>
      </c>
    </row>
    <row r="12442" spans="2:3" x14ac:dyDescent="0.25">
      <c r="B12442" s="2" t="s">
        <v>12654</v>
      </c>
      <c r="C12442" s="4">
        <v>392.25709999999998</v>
      </c>
    </row>
    <row r="12443" spans="2:3" x14ac:dyDescent="0.25">
      <c r="B12443" s="2" t="s">
        <v>12655</v>
      </c>
      <c r="C12443" s="4">
        <v>392.23110000000003</v>
      </c>
    </row>
    <row r="12444" spans="2:3" x14ac:dyDescent="0.25">
      <c r="B12444" s="2" t="s">
        <v>12656</v>
      </c>
      <c r="C12444" s="4">
        <v>392.21850000000001</v>
      </c>
    </row>
    <row r="12445" spans="2:3" x14ac:dyDescent="0.25">
      <c r="B12445" s="2" t="s">
        <v>12657</v>
      </c>
      <c r="C12445" s="4">
        <v>392.13819999999998</v>
      </c>
    </row>
    <row r="12446" spans="2:3" x14ac:dyDescent="0.25">
      <c r="B12446" s="2" t="s">
        <v>12658</v>
      </c>
      <c r="C12446" s="4">
        <v>392.09960000000001</v>
      </c>
    </row>
    <row r="12447" spans="2:3" x14ac:dyDescent="0.25">
      <c r="B12447" s="2" t="s">
        <v>12659</v>
      </c>
      <c r="C12447" s="4">
        <v>391.98160000000001</v>
      </c>
    </row>
    <row r="12448" spans="2:3" x14ac:dyDescent="0.25">
      <c r="B12448" s="2" t="s">
        <v>12660</v>
      </c>
      <c r="C12448" s="4">
        <v>391.88069999999999</v>
      </c>
    </row>
    <row r="12449" spans="2:3" x14ac:dyDescent="0.25">
      <c r="B12449" s="2" t="s">
        <v>12661</v>
      </c>
      <c r="C12449" s="4">
        <v>391.66179999999997</v>
      </c>
    </row>
    <row r="12450" spans="2:3" x14ac:dyDescent="0.25">
      <c r="B12450" s="2" t="s">
        <v>12662</v>
      </c>
      <c r="C12450" s="4">
        <v>391.59249999999997</v>
      </c>
    </row>
    <row r="12451" spans="2:3" x14ac:dyDescent="0.25">
      <c r="B12451" s="2" t="s">
        <v>12663</v>
      </c>
      <c r="C12451" s="4">
        <v>391.53039999999999</v>
      </c>
    </row>
    <row r="12452" spans="2:3" x14ac:dyDescent="0.25">
      <c r="B12452" s="2" t="s">
        <v>12664</v>
      </c>
      <c r="C12452" s="4">
        <v>391.51519999999999</v>
      </c>
    </row>
    <row r="12453" spans="2:3" x14ac:dyDescent="0.25">
      <c r="B12453" s="2" t="s">
        <v>12665</v>
      </c>
      <c r="C12453" s="4">
        <v>391.42470000000003</v>
      </c>
    </row>
    <row r="12454" spans="2:3" x14ac:dyDescent="0.25">
      <c r="B12454" s="2" t="s">
        <v>12666</v>
      </c>
      <c r="C12454" s="4">
        <v>391.25560000000002</v>
      </c>
    </row>
    <row r="12455" spans="2:3" x14ac:dyDescent="0.25">
      <c r="B12455" s="2" t="s">
        <v>12667</v>
      </c>
      <c r="C12455" s="4">
        <v>391.12400000000002</v>
      </c>
    </row>
    <row r="12456" spans="2:3" x14ac:dyDescent="0.25">
      <c r="B12456" s="2" t="s">
        <v>12668</v>
      </c>
      <c r="C12456" s="4">
        <v>391.10509999999999</v>
      </c>
    </row>
    <row r="12457" spans="2:3" x14ac:dyDescent="0.25">
      <c r="B12457" s="2" t="s">
        <v>12669</v>
      </c>
      <c r="C12457" s="4">
        <v>391.06100000000004</v>
      </c>
    </row>
    <row r="12458" spans="2:3" x14ac:dyDescent="0.25">
      <c r="B12458" s="2" t="s">
        <v>12670</v>
      </c>
      <c r="C12458" s="4">
        <v>391.05469999999997</v>
      </c>
    </row>
    <row r="12459" spans="2:3" x14ac:dyDescent="0.25">
      <c r="B12459" s="2" t="s">
        <v>12671</v>
      </c>
      <c r="C12459" s="4">
        <v>391.02949999999998</v>
      </c>
    </row>
    <row r="12460" spans="2:3" x14ac:dyDescent="0.25">
      <c r="B12460" s="2" t="s">
        <v>12672</v>
      </c>
      <c r="C12460" s="4">
        <v>391.01690000000002</v>
      </c>
    </row>
    <row r="12461" spans="2:3" x14ac:dyDescent="0.25">
      <c r="B12461" s="2" t="s">
        <v>12673</v>
      </c>
      <c r="C12461" s="4">
        <v>391.0043</v>
      </c>
    </row>
    <row r="12462" spans="2:3" x14ac:dyDescent="0.25">
      <c r="B12462" s="2" t="s">
        <v>12674</v>
      </c>
      <c r="C12462" s="4">
        <v>390.97910000000002</v>
      </c>
    </row>
    <row r="12463" spans="2:3" x14ac:dyDescent="0.25">
      <c r="B12463" s="2" t="s">
        <v>12675</v>
      </c>
      <c r="C12463" s="4">
        <v>390.97389999999996</v>
      </c>
    </row>
    <row r="12464" spans="2:3" x14ac:dyDescent="0.25">
      <c r="B12464" s="2" t="s">
        <v>12676</v>
      </c>
      <c r="C12464" s="4">
        <v>390.97280000000001</v>
      </c>
    </row>
    <row r="12465" spans="2:3" x14ac:dyDescent="0.25">
      <c r="B12465" s="2" t="s">
        <v>12677</v>
      </c>
      <c r="C12465" s="4">
        <v>390.56609999999995</v>
      </c>
    </row>
    <row r="12466" spans="2:3" x14ac:dyDescent="0.25">
      <c r="B12466" s="2" t="s">
        <v>12678</v>
      </c>
      <c r="C12466" s="4">
        <v>390.51060000000001</v>
      </c>
    </row>
    <row r="12467" spans="2:3" x14ac:dyDescent="0.25">
      <c r="B12467" s="2" t="s">
        <v>12679</v>
      </c>
      <c r="C12467" s="4">
        <v>390.19799999999998</v>
      </c>
    </row>
    <row r="12468" spans="2:3" x14ac:dyDescent="0.25">
      <c r="B12468" s="2" t="s">
        <v>12680</v>
      </c>
      <c r="C12468" s="4">
        <v>390.08819999999997</v>
      </c>
    </row>
    <row r="12469" spans="2:3" x14ac:dyDescent="0.25">
      <c r="B12469" s="2" t="s">
        <v>12681</v>
      </c>
      <c r="C12469" s="4">
        <v>389.97180000000003</v>
      </c>
    </row>
    <row r="12470" spans="2:3" x14ac:dyDescent="0.25">
      <c r="B12470" s="2" t="s">
        <v>12682</v>
      </c>
      <c r="C12470" s="4">
        <v>389.96620000000001</v>
      </c>
    </row>
    <row r="12471" spans="2:3" x14ac:dyDescent="0.25">
      <c r="B12471" s="2" t="s">
        <v>12683</v>
      </c>
      <c r="C12471" s="4">
        <v>389.86660000000006</v>
      </c>
    </row>
    <row r="12472" spans="2:3" x14ac:dyDescent="0.25">
      <c r="B12472" s="2" t="s">
        <v>12684</v>
      </c>
      <c r="C12472" s="4">
        <v>389.33929999999998</v>
      </c>
    </row>
    <row r="12473" spans="2:3" x14ac:dyDescent="0.25">
      <c r="B12473" s="2" t="s">
        <v>12685</v>
      </c>
      <c r="C12473" s="4">
        <v>389.33450000000005</v>
      </c>
    </row>
    <row r="12474" spans="2:3" x14ac:dyDescent="0.25">
      <c r="B12474" s="2" t="s">
        <v>12686</v>
      </c>
      <c r="C12474" s="4">
        <v>389.21449999999999</v>
      </c>
    </row>
    <row r="12475" spans="2:3" x14ac:dyDescent="0.25">
      <c r="B12475" s="2" t="s">
        <v>12687</v>
      </c>
      <c r="C12475" s="4">
        <v>388.5378</v>
      </c>
    </row>
    <row r="12476" spans="2:3" x14ac:dyDescent="0.25">
      <c r="B12476" s="2" t="s">
        <v>12688</v>
      </c>
      <c r="C12476" s="4">
        <v>388.48789999999997</v>
      </c>
    </row>
    <row r="12477" spans="2:3" x14ac:dyDescent="0.25">
      <c r="B12477" s="2" t="s">
        <v>12689</v>
      </c>
      <c r="C12477" s="4">
        <v>388.3664</v>
      </c>
    </row>
    <row r="12478" spans="2:3" x14ac:dyDescent="0.25">
      <c r="B12478" s="2" t="s">
        <v>12690</v>
      </c>
      <c r="C12478" s="4">
        <v>388.15939999999995</v>
      </c>
    </row>
    <row r="12479" spans="2:3" x14ac:dyDescent="0.25">
      <c r="B12479" s="2" t="s">
        <v>12691</v>
      </c>
      <c r="C12479" s="4">
        <v>388.00029999999998</v>
      </c>
    </row>
    <row r="12480" spans="2:3" x14ac:dyDescent="0.25">
      <c r="B12480" s="2" t="s">
        <v>12692</v>
      </c>
      <c r="C12480" s="4">
        <v>387.98770000000002</v>
      </c>
    </row>
    <row r="12481" spans="2:3" x14ac:dyDescent="0.25">
      <c r="B12481" s="2" t="s">
        <v>12693</v>
      </c>
      <c r="C12481" s="4">
        <v>387.93730000000005</v>
      </c>
    </row>
    <row r="12482" spans="2:3" x14ac:dyDescent="0.25">
      <c r="B12482" s="2" t="s">
        <v>12694</v>
      </c>
      <c r="C12482" s="4">
        <v>387.92470000000003</v>
      </c>
    </row>
    <row r="12483" spans="2:3" x14ac:dyDescent="0.25">
      <c r="B12483" s="2" t="s">
        <v>12695</v>
      </c>
      <c r="C12483" s="4">
        <v>387.92470000000003</v>
      </c>
    </row>
    <row r="12484" spans="2:3" x14ac:dyDescent="0.25">
      <c r="B12484" s="2" t="s">
        <v>12696</v>
      </c>
      <c r="C12484" s="4">
        <v>387.91840000000002</v>
      </c>
    </row>
    <row r="12485" spans="2:3" x14ac:dyDescent="0.25">
      <c r="B12485" s="2" t="s">
        <v>12697</v>
      </c>
      <c r="C12485" s="4">
        <v>387.9058</v>
      </c>
    </row>
    <row r="12486" spans="2:3" x14ac:dyDescent="0.25">
      <c r="B12486" s="2" t="s">
        <v>12698</v>
      </c>
      <c r="C12486" s="4">
        <v>387.74439999999998</v>
      </c>
    </row>
    <row r="12487" spans="2:3" x14ac:dyDescent="0.25">
      <c r="B12487" s="2" t="s">
        <v>12699</v>
      </c>
      <c r="C12487" s="4">
        <v>387.71190000000001</v>
      </c>
    </row>
    <row r="12488" spans="2:3" x14ac:dyDescent="0.25">
      <c r="B12488" s="2" t="s">
        <v>12700</v>
      </c>
      <c r="C12488" s="4">
        <v>387.4794</v>
      </c>
    </row>
    <row r="12489" spans="2:3" x14ac:dyDescent="0.25">
      <c r="B12489" s="2" t="s">
        <v>12701</v>
      </c>
      <c r="C12489" s="4">
        <v>387.32350000000002</v>
      </c>
    </row>
    <row r="12490" spans="2:3" x14ac:dyDescent="0.25">
      <c r="B12490" s="2" t="s">
        <v>12702</v>
      </c>
      <c r="C12490" s="4">
        <v>387.16720000000004</v>
      </c>
    </row>
    <row r="12491" spans="2:3" x14ac:dyDescent="0.25">
      <c r="B12491" s="2" t="s">
        <v>12703</v>
      </c>
      <c r="C12491" s="4">
        <v>387.09529999999995</v>
      </c>
    </row>
    <row r="12492" spans="2:3" x14ac:dyDescent="0.25">
      <c r="B12492" s="2" t="s">
        <v>12704</v>
      </c>
      <c r="C12492" s="4">
        <v>386.99749999999995</v>
      </c>
    </row>
    <row r="12493" spans="2:3" x14ac:dyDescent="0.25">
      <c r="B12493" s="2" t="s">
        <v>12705</v>
      </c>
      <c r="C12493" s="4">
        <v>386.89239999999995</v>
      </c>
    </row>
    <row r="12494" spans="2:3" x14ac:dyDescent="0.25">
      <c r="B12494" s="2" t="s">
        <v>12706</v>
      </c>
      <c r="C12494" s="4">
        <v>386.86870000000005</v>
      </c>
    </row>
    <row r="12495" spans="2:3" x14ac:dyDescent="0.25">
      <c r="B12495" s="2" t="s">
        <v>12707</v>
      </c>
      <c r="C12495" s="4">
        <v>386.64120000000003</v>
      </c>
    </row>
    <row r="12496" spans="2:3" x14ac:dyDescent="0.25">
      <c r="B12496" s="2" t="s">
        <v>12708</v>
      </c>
      <c r="C12496" s="4">
        <v>386.56560000000002</v>
      </c>
    </row>
    <row r="12497" spans="2:3" x14ac:dyDescent="0.25">
      <c r="B12497" s="2" t="s">
        <v>12709</v>
      </c>
      <c r="C12497" s="4">
        <v>386.49199999999996</v>
      </c>
    </row>
    <row r="12498" spans="2:3" x14ac:dyDescent="0.25">
      <c r="B12498" s="2" t="s">
        <v>12710</v>
      </c>
      <c r="C12498" s="4">
        <v>386.1671</v>
      </c>
    </row>
    <row r="12499" spans="2:3" x14ac:dyDescent="0.25">
      <c r="B12499" s="2" t="s">
        <v>12711</v>
      </c>
      <c r="C12499" s="4">
        <v>386.12240000000003</v>
      </c>
    </row>
    <row r="12500" spans="2:3" x14ac:dyDescent="0.25">
      <c r="B12500" s="2" t="s">
        <v>12712</v>
      </c>
      <c r="C12500" s="4">
        <v>386.08460000000002</v>
      </c>
    </row>
    <row r="12501" spans="2:3" x14ac:dyDescent="0.25">
      <c r="B12501" s="2" t="s">
        <v>12713</v>
      </c>
      <c r="C12501" s="4">
        <v>386.00889999999998</v>
      </c>
    </row>
    <row r="12502" spans="2:3" x14ac:dyDescent="0.25">
      <c r="B12502" s="2" t="s">
        <v>12714</v>
      </c>
      <c r="C12502" s="4">
        <v>385.94669999999996</v>
      </c>
    </row>
    <row r="12503" spans="2:3" x14ac:dyDescent="0.25">
      <c r="B12503" s="2" t="s">
        <v>12715</v>
      </c>
      <c r="C12503" s="4">
        <v>385.8723</v>
      </c>
    </row>
    <row r="12504" spans="2:3" x14ac:dyDescent="0.25">
      <c r="B12504" s="2" t="s">
        <v>12716</v>
      </c>
      <c r="C12504" s="4">
        <v>385.60829999999999</v>
      </c>
    </row>
    <row r="12505" spans="2:3" x14ac:dyDescent="0.25">
      <c r="B12505" s="2" t="s">
        <v>12717</v>
      </c>
      <c r="C12505" s="4">
        <v>385.41570000000002</v>
      </c>
    </row>
    <row r="12506" spans="2:3" x14ac:dyDescent="0.25">
      <c r="B12506" s="2" t="s">
        <v>12718</v>
      </c>
      <c r="C12506" s="4">
        <v>385.37689999999998</v>
      </c>
    </row>
    <row r="12507" spans="2:3" x14ac:dyDescent="0.25">
      <c r="B12507" s="2" t="s">
        <v>12719</v>
      </c>
      <c r="C12507" s="4">
        <v>385.24550000000005</v>
      </c>
    </row>
    <row r="12508" spans="2:3" x14ac:dyDescent="0.25">
      <c r="B12508" s="2" t="s">
        <v>12720</v>
      </c>
      <c r="C12508" s="4">
        <v>385.02659999999997</v>
      </c>
    </row>
    <row r="12509" spans="2:3" x14ac:dyDescent="0.25">
      <c r="B12509" s="2" t="s">
        <v>12721</v>
      </c>
      <c r="C12509" s="4">
        <v>384.95850000000002</v>
      </c>
    </row>
    <row r="12510" spans="2:3" x14ac:dyDescent="0.25">
      <c r="B12510" s="2" t="s">
        <v>12722</v>
      </c>
      <c r="C12510" s="4">
        <v>384.85770000000002</v>
      </c>
    </row>
    <row r="12511" spans="2:3" x14ac:dyDescent="0.25">
      <c r="B12511" s="2" t="s">
        <v>12723</v>
      </c>
      <c r="C12511" s="4">
        <v>384.8451</v>
      </c>
    </row>
    <row r="12512" spans="2:3" x14ac:dyDescent="0.25">
      <c r="B12512" s="2" t="s">
        <v>12724</v>
      </c>
      <c r="C12512" s="4">
        <v>384.83879999999999</v>
      </c>
    </row>
    <row r="12513" spans="2:3" x14ac:dyDescent="0.25">
      <c r="B12513" s="2" t="s">
        <v>12725</v>
      </c>
      <c r="C12513" s="4">
        <v>384.81990000000002</v>
      </c>
    </row>
    <row r="12514" spans="2:3" x14ac:dyDescent="0.25">
      <c r="B12514" s="2" t="s">
        <v>12726</v>
      </c>
      <c r="C12514" s="4">
        <v>384.8073</v>
      </c>
    </row>
    <row r="12515" spans="2:3" x14ac:dyDescent="0.25">
      <c r="B12515" s="2" t="s">
        <v>12727</v>
      </c>
      <c r="C12515" s="4">
        <v>384.79470000000003</v>
      </c>
    </row>
    <row r="12516" spans="2:3" x14ac:dyDescent="0.25">
      <c r="B12516" s="2" t="s">
        <v>12728</v>
      </c>
      <c r="C12516" s="4">
        <v>384.78210000000001</v>
      </c>
    </row>
    <row r="12517" spans="2:3" x14ac:dyDescent="0.25">
      <c r="B12517" s="2" t="s">
        <v>12729</v>
      </c>
      <c r="C12517" s="4">
        <v>384.78210000000001</v>
      </c>
    </row>
    <row r="12518" spans="2:3" x14ac:dyDescent="0.25">
      <c r="B12518" s="2" t="s">
        <v>12730</v>
      </c>
      <c r="C12518" s="4">
        <v>384.78210000000001</v>
      </c>
    </row>
    <row r="12519" spans="2:3" x14ac:dyDescent="0.25">
      <c r="B12519" s="2" t="s">
        <v>12731</v>
      </c>
      <c r="C12519" s="4">
        <v>384.76949999999994</v>
      </c>
    </row>
    <row r="12520" spans="2:3" x14ac:dyDescent="0.25">
      <c r="B12520" s="2" t="s">
        <v>12732</v>
      </c>
      <c r="C12520" s="4">
        <v>384.68530000000004</v>
      </c>
    </row>
    <row r="12521" spans="2:3" x14ac:dyDescent="0.25">
      <c r="B12521" s="2" t="s">
        <v>12733</v>
      </c>
      <c r="C12521" s="4">
        <v>384.49429999999995</v>
      </c>
    </row>
    <row r="12522" spans="2:3" x14ac:dyDescent="0.25">
      <c r="B12522" s="2" t="s">
        <v>12734</v>
      </c>
      <c r="C12522" s="4">
        <v>384.15100000000001</v>
      </c>
    </row>
    <row r="12523" spans="2:3" x14ac:dyDescent="0.25">
      <c r="B12523" s="2" t="s">
        <v>12735</v>
      </c>
      <c r="C12523" s="4">
        <v>383.8809</v>
      </c>
    </row>
    <row r="12524" spans="2:3" x14ac:dyDescent="0.25">
      <c r="B12524" s="2" t="s">
        <v>12736</v>
      </c>
      <c r="C12524" s="4">
        <v>383.72609999999997</v>
      </c>
    </row>
    <row r="12525" spans="2:3" x14ac:dyDescent="0.25">
      <c r="B12525" s="2" t="s">
        <v>12737</v>
      </c>
      <c r="C12525" s="4">
        <v>383.52319999999997</v>
      </c>
    </row>
    <row r="12526" spans="2:3" x14ac:dyDescent="0.25">
      <c r="B12526" s="2" t="s">
        <v>12738</v>
      </c>
      <c r="C12526" s="4">
        <v>383.32400000000001</v>
      </c>
    </row>
    <row r="12527" spans="2:3" x14ac:dyDescent="0.25">
      <c r="B12527" s="2" t="s">
        <v>12739</v>
      </c>
      <c r="C12527" s="4">
        <v>383.15429999999998</v>
      </c>
    </row>
    <row r="12528" spans="2:3" x14ac:dyDescent="0.25">
      <c r="B12528" s="2" t="s">
        <v>12740</v>
      </c>
      <c r="C12528" s="4">
        <v>383.0675</v>
      </c>
    </row>
    <row r="12529" spans="2:3" x14ac:dyDescent="0.25">
      <c r="B12529" s="2" t="s">
        <v>12741</v>
      </c>
      <c r="C12529" s="4">
        <v>382.923</v>
      </c>
    </row>
    <row r="12530" spans="2:3" x14ac:dyDescent="0.25">
      <c r="B12530" s="2" t="s">
        <v>12742</v>
      </c>
      <c r="C12530" s="4">
        <v>382.74269999999996</v>
      </c>
    </row>
    <row r="12531" spans="2:3" x14ac:dyDescent="0.25">
      <c r="B12531" s="2" t="s">
        <v>12743</v>
      </c>
      <c r="C12531" s="4">
        <v>382.64150000000001</v>
      </c>
    </row>
    <row r="12532" spans="2:3" x14ac:dyDescent="0.25">
      <c r="B12532" s="2" t="s">
        <v>12744</v>
      </c>
      <c r="C12532" s="4">
        <v>382.60230000000001</v>
      </c>
    </row>
    <row r="12533" spans="2:3" x14ac:dyDescent="0.25">
      <c r="B12533" s="2" t="s">
        <v>12745</v>
      </c>
      <c r="C12533" s="4">
        <v>382.4545</v>
      </c>
    </row>
    <row r="12534" spans="2:3" x14ac:dyDescent="0.25">
      <c r="B12534" s="2" t="s">
        <v>12746</v>
      </c>
      <c r="C12534" s="4">
        <v>382.3537</v>
      </c>
    </row>
    <row r="12535" spans="2:3" x14ac:dyDescent="0.25">
      <c r="B12535" s="2" t="s">
        <v>12747</v>
      </c>
      <c r="C12535" s="4">
        <v>382.3537</v>
      </c>
    </row>
    <row r="12536" spans="2:3" x14ac:dyDescent="0.25">
      <c r="B12536" s="2" t="s">
        <v>12748</v>
      </c>
      <c r="C12536" s="4">
        <v>382.35339999999997</v>
      </c>
    </row>
    <row r="12537" spans="2:3" x14ac:dyDescent="0.25">
      <c r="B12537" s="2" t="s">
        <v>12749</v>
      </c>
      <c r="C12537" s="4">
        <v>382.35289999999998</v>
      </c>
    </row>
    <row r="12538" spans="2:3" x14ac:dyDescent="0.25">
      <c r="B12538" s="2" t="s">
        <v>12750</v>
      </c>
      <c r="C12538" s="4">
        <v>382.32850000000002</v>
      </c>
    </row>
    <row r="12539" spans="2:3" x14ac:dyDescent="0.25">
      <c r="B12539" s="2" t="s">
        <v>12751</v>
      </c>
      <c r="C12539" s="4">
        <v>382.32299999999998</v>
      </c>
    </row>
    <row r="12540" spans="2:3" x14ac:dyDescent="0.25">
      <c r="B12540" s="2" t="s">
        <v>12752</v>
      </c>
      <c r="C12540" s="4">
        <v>382.30959999999999</v>
      </c>
    </row>
    <row r="12541" spans="2:3" x14ac:dyDescent="0.25">
      <c r="B12541" s="2" t="s">
        <v>12753</v>
      </c>
      <c r="C12541" s="4">
        <v>382.21339999999998</v>
      </c>
    </row>
    <row r="12542" spans="2:3" x14ac:dyDescent="0.25">
      <c r="B12542" s="2" t="s">
        <v>12754</v>
      </c>
      <c r="C12542" s="4">
        <v>382.21339999999998</v>
      </c>
    </row>
    <row r="12543" spans="2:3" x14ac:dyDescent="0.25">
      <c r="B12543" s="2" t="s">
        <v>12755</v>
      </c>
      <c r="C12543" s="4">
        <v>382.10070000000002</v>
      </c>
    </row>
    <row r="12544" spans="2:3" x14ac:dyDescent="0.25">
      <c r="B12544" s="2" t="s">
        <v>12756</v>
      </c>
      <c r="C12544" s="4">
        <v>381.92649999999998</v>
      </c>
    </row>
    <row r="12545" spans="2:3" x14ac:dyDescent="0.25">
      <c r="B12545" s="2" t="s">
        <v>12757</v>
      </c>
      <c r="C12545" s="4">
        <v>381.84740000000005</v>
      </c>
    </row>
    <row r="12546" spans="2:3" x14ac:dyDescent="0.25">
      <c r="B12546" s="2" t="s">
        <v>12758</v>
      </c>
      <c r="C12546" s="4">
        <v>381.82849999999996</v>
      </c>
    </row>
    <row r="12547" spans="2:3" x14ac:dyDescent="0.25">
      <c r="B12547" s="2" t="s">
        <v>12759</v>
      </c>
      <c r="C12547" s="4">
        <v>381.77550000000002</v>
      </c>
    </row>
    <row r="12548" spans="2:3" x14ac:dyDescent="0.25">
      <c r="B12548" s="2" t="s">
        <v>12760</v>
      </c>
      <c r="C12548" s="4">
        <v>381.73400000000004</v>
      </c>
    </row>
    <row r="12549" spans="2:3" x14ac:dyDescent="0.25">
      <c r="B12549" s="2" t="s">
        <v>12761</v>
      </c>
      <c r="C12549" s="4">
        <v>381.72140000000002</v>
      </c>
    </row>
    <row r="12550" spans="2:3" x14ac:dyDescent="0.25">
      <c r="B12550" s="2" t="s">
        <v>12762</v>
      </c>
      <c r="C12550" s="4">
        <v>381.7088</v>
      </c>
    </row>
    <row r="12551" spans="2:3" x14ac:dyDescent="0.25">
      <c r="B12551" s="2" t="s">
        <v>12763</v>
      </c>
      <c r="C12551" s="4">
        <v>381.69620000000003</v>
      </c>
    </row>
    <row r="12552" spans="2:3" x14ac:dyDescent="0.25">
      <c r="B12552" s="2" t="s">
        <v>12764</v>
      </c>
      <c r="C12552" s="4">
        <v>381.69620000000003</v>
      </c>
    </row>
    <row r="12553" spans="2:3" x14ac:dyDescent="0.25">
      <c r="B12553" s="2" t="s">
        <v>12765</v>
      </c>
      <c r="C12553" s="4">
        <v>381.66470000000004</v>
      </c>
    </row>
    <row r="12554" spans="2:3" x14ac:dyDescent="0.25">
      <c r="B12554" s="2" t="s">
        <v>12766</v>
      </c>
      <c r="C12554" s="4">
        <v>381.65840000000003</v>
      </c>
    </row>
    <row r="12555" spans="2:3" x14ac:dyDescent="0.25">
      <c r="B12555" s="2" t="s">
        <v>12767</v>
      </c>
      <c r="C12555" s="4">
        <v>381.65839999999997</v>
      </c>
    </row>
    <row r="12556" spans="2:3" x14ac:dyDescent="0.25">
      <c r="B12556" s="2" t="s">
        <v>12768</v>
      </c>
      <c r="C12556" s="4">
        <v>381.65839999999997</v>
      </c>
    </row>
    <row r="12557" spans="2:3" x14ac:dyDescent="0.25">
      <c r="B12557" s="2" t="s">
        <v>12769</v>
      </c>
      <c r="C12557" s="4">
        <v>381.65839999999997</v>
      </c>
    </row>
    <row r="12558" spans="2:3" x14ac:dyDescent="0.25">
      <c r="B12558" s="2" t="s">
        <v>12770</v>
      </c>
      <c r="C12558" s="4">
        <v>381.62689999999998</v>
      </c>
    </row>
    <row r="12559" spans="2:3" x14ac:dyDescent="0.25">
      <c r="B12559" s="2" t="s">
        <v>12771</v>
      </c>
      <c r="C12559" s="4">
        <v>381.62059999999997</v>
      </c>
    </row>
    <row r="12560" spans="2:3" x14ac:dyDescent="0.25">
      <c r="B12560" s="2" t="s">
        <v>12772</v>
      </c>
      <c r="C12560" s="4">
        <v>381.60210000000001</v>
      </c>
    </row>
    <row r="12561" spans="2:3" x14ac:dyDescent="0.25">
      <c r="B12561" s="2" t="s">
        <v>12773</v>
      </c>
      <c r="C12561" s="4">
        <v>381.55130000000003</v>
      </c>
    </row>
    <row r="12562" spans="2:3" x14ac:dyDescent="0.25">
      <c r="B12562" s="2" t="s">
        <v>12774</v>
      </c>
      <c r="C12562" s="4">
        <v>381.33310000000006</v>
      </c>
    </row>
    <row r="12563" spans="2:3" x14ac:dyDescent="0.25">
      <c r="B12563" s="2" t="s">
        <v>12775</v>
      </c>
      <c r="C12563" s="4">
        <v>381.20799999999997</v>
      </c>
    </row>
    <row r="12564" spans="2:3" x14ac:dyDescent="0.25">
      <c r="B12564" s="2" t="s">
        <v>12776</v>
      </c>
      <c r="C12564" s="4">
        <v>381.18940000000003</v>
      </c>
    </row>
    <row r="12565" spans="2:3" x14ac:dyDescent="0.25">
      <c r="B12565" s="2" t="s">
        <v>12777</v>
      </c>
      <c r="C12565" s="4">
        <v>381.17099999999999</v>
      </c>
    </row>
    <row r="12566" spans="2:3" x14ac:dyDescent="0.25">
      <c r="B12566" s="2" t="s">
        <v>12778</v>
      </c>
      <c r="C12566" s="4">
        <v>380.94169999999997</v>
      </c>
    </row>
    <row r="12567" spans="2:3" x14ac:dyDescent="0.25">
      <c r="B12567" s="2" t="s">
        <v>12779</v>
      </c>
      <c r="C12567" s="4">
        <v>380.93099999999998</v>
      </c>
    </row>
    <row r="12568" spans="2:3" x14ac:dyDescent="0.25">
      <c r="B12568" s="2" t="s">
        <v>12780</v>
      </c>
      <c r="C12568" s="4">
        <v>380.92490000000004</v>
      </c>
    </row>
    <row r="12569" spans="2:3" x14ac:dyDescent="0.25">
      <c r="B12569" s="2" t="s">
        <v>12781</v>
      </c>
      <c r="C12569" s="4">
        <v>380.92019999999997</v>
      </c>
    </row>
    <row r="12570" spans="2:3" x14ac:dyDescent="0.25">
      <c r="B12570" s="2" t="s">
        <v>12782</v>
      </c>
      <c r="C12570" s="4">
        <v>380.81329999999997</v>
      </c>
    </row>
    <row r="12571" spans="2:3" x14ac:dyDescent="0.25">
      <c r="B12571" s="2" t="s">
        <v>12783</v>
      </c>
      <c r="C12571" s="4">
        <v>380.68819999999999</v>
      </c>
    </row>
    <row r="12572" spans="2:3" x14ac:dyDescent="0.25">
      <c r="B12572" s="2" t="s">
        <v>12784</v>
      </c>
      <c r="C12572" s="4">
        <v>380.67910000000001</v>
      </c>
    </row>
    <row r="12573" spans="2:3" x14ac:dyDescent="0.25">
      <c r="B12573" s="2" t="s">
        <v>12785</v>
      </c>
      <c r="C12573" s="4">
        <v>380.48630000000003</v>
      </c>
    </row>
    <row r="12574" spans="2:3" x14ac:dyDescent="0.25">
      <c r="B12574" s="2" t="s">
        <v>12786</v>
      </c>
      <c r="C12574" s="4">
        <v>380.48199999999997</v>
      </c>
    </row>
    <row r="12575" spans="2:3" x14ac:dyDescent="0.25">
      <c r="B12575" s="2" t="s">
        <v>12787</v>
      </c>
      <c r="C12575" s="4">
        <v>380.42489999999998</v>
      </c>
    </row>
    <row r="12576" spans="2:3" x14ac:dyDescent="0.25">
      <c r="B12576" s="2" t="s">
        <v>12788</v>
      </c>
      <c r="C12576" s="4">
        <v>380.36309999999997</v>
      </c>
    </row>
    <row r="12577" spans="2:3" x14ac:dyDescent="0.25">
      <c r="B12577" s="2" t="s">
        <v>12789</v>
      </c>
      <c r="C12577" s="4">
        <v>380.12399999999997</v>
      </c>
    </row>
    <row r="12578" spans="2:3" x14ac:dyDescent="0.25">
      <c r="B12578" s="2" t="s">
        <v>12790</v>
      </c>
      <c r="C12578" s="4">
        <v>380.10440000000006</v>
      </c>
    </row>
    <row r="12579" spans="2:3" x14ac:dyDescent="0.25">
      <c r="B12579" s="2" t="s">
        <v>12791</v>
      </c>
      <c r="C12579" s="4">
        <v>379.93079999999998</v>
      </c>
    </row>
    <row r="12580" spans="2:3" x14ac:dyDescent="0.25">
      <c r="B12580" s="2" t="s">
        <v>12792</v>
      </c>
      <c r="C12580" s="4">
        <v>379.74379999999996</v>
      </c>
    </row>
    <row r="12581" spans="2:3" x14ac:dyDescent="0.25">
      <c r="B12581" s="2" t="s">
        <v>12793</v>
      </c>
      <c r="C12581" s="4">
        <v>379.74300000000005</v>
      </c>
    </row>
    <row r="12582" spans="2:3" x14ac:dyDescent="0.25">
      <c r="B12582" s="2" t="s">
        <v>12794</v>
      </c>
      <c r="C12582" s="4">
        <v>379.71190000000001</v>
      </c>
    </row>
    <row r="12583" spans="2:3" x14ac:dyDescent="0.25">
      <c r="B12583" s="2" t="s">
        <v>12795</v>
      </c>
      <c r="C12583" s="4">
        <v>379.49260000000004</v>
      </c>
    </row>
    <row r="12584" spans="2:3" x14ac:dyDescent="0.25">
      <c r="B12584" s="2" t="s">
        <v>12796</v>
      </c>
      <c r="C12584" s="4">
        <v>379.47309999999999</v>
      </c>
    </row>
    <row r="12585" spans="2:3" x14ac:dyDescent="0.25">
      <c r="B12585" s="2" t="s">
        <v>12797</v>
      </c>
      <c r="C12585" s="4">
        <v>379.29690000000005</v>
      </c>
    </row>
    <row r="12586" spans="2:3" x14ac:dyDescent="0.25">
      <c r="B12586" s="2" t="s">
        <v>12798</v>
      </c>
      <c r="C12586" s="4">
        <v>379.16700000000003</v>
      </c>
    </row>
    <row r="12587" spans="2:3" x14ac:dyDescent="0.25">
      <c r="B12587" s="2" t="s">
        <v>12799</v>
      </c>
      <c r="C12587" s="4">
        <v>378.98259999999999</v>
      </c>
    </row>
    <row r="12588" spans="2:3" x14ac:dyDescent="0.25">
      <c r="B12588" s="2" t="s">
        <v>12800</v>
      </c>
      <c r="C12588" s="4">
        <v>378.78699999999998</v>
      </c>
    </row>
    <row r="12589" spans="2:3" x14ac:dyDescent="0.25">
      <c r="B12589" s="2" t="s">
        <v>12801</v>
      </c>
      <c r="C12589" s="4">
        <v>378.71740000000005</v>
      </c>
    </row>
    <row r="12590" spans="2:3" x14ac:dyDescent="0.25">
      <c r="B12590" s="2" t="s">
        <v>12802</v>
      </c>
      <c r="C12590" s="4">
        <v>378.61030000000005</v>
      </c>
    </row>
    <row r="12591" spans="2:3" x14ac:dyDescent="0.25">
      <c r="B12591" s="2" t="s">
        <v>12803</v>
      </c>
      <c r="C12591" s="4">
        <v>378.59769999999997</v>
      </c>
    </row>
    <row r="12592" spans="2:3" x14ac:dyDescent="0.25">
      <c r="B12592" s="2" t="s">
        <v>12804</v>
      </c>
      <c r="C12592" s="4">
        <v>378.59769999999997</v>
      </c>
    </row>
    <row r="12593" spans="2:3" x14ac:dyDescent="0.25">
      <c r="B12593" s="2" t="s">
        <v>12805</v>
      </c>
      <c r="C12593" s="4">
        <v>378.57249999999999</v>
      </c>
    </row>
    <row r="12594" spans="2:3" x14ac:dyDescent="0.25">
      <c r="B12594" s="2" t="s">
        <v>12806</v>
      </c>
      <c r="C12594" s="4">
        <v>378.57249999999999</v>
      </c>
    </row>
    <row r="12595" spans="2:3" x14ac:dyDescent="0.25">
      <c r="B12595" s="2" t="s">
        <v>12807</v>
      </c>
      <c r="C12595" s="4">
        <v>378.53469999999999</v>
      </c>
    </row>
    <row r="12596" spans="2:3" x14ac:dyDescent="0.25">
      <c r="B12596" s="2" t="s">
        <v>12808</v>
      </c>
      <c r="C12596" s="4">
        <v>378.52210000000002</v>
      </c>
    </row>
    <row r="12597" spans="2:3" x14ac:dyDescent="0.25">
      <c r="B12597" s="2" t="s">
        <v>12809</v>
      </c>
      <c r="C12597" s="4">
        <v>378.49690000000004</v>
      </c>
    </row>
    <row r="12598" spans="2:3" x14ac:dyDescent="0.25">
      <c r="B12598" s="2" t="s">
        <v>12810</v>
      </c>
      <c r="C12598" s="4">
        <v>378.4717</v>
      </c>
    </row>
    <row r="12599" spans="2:3" x14ac:dyDescent="0.25">
      <c r="B12599" s="2" t="s">
        <v>12811</v>
      </c>
      <c r="C12599" s="4">
        <v>378.43549999999999</v>
      </c>
    </row>
    <row r="12600" spans="2:3" x14ac:dyDescent="0.25">
      <c r="B12600" s="2" t="s">
        <v>12812</v>
      </c>
      <c r="C12600" s="4">
        <v>378.37640000000005</v>
      </c>
    </row>
    <row r="12601" spans="2:3" x14ac:dyDescent="0.25">
      <c r="B12601" s="2" t="s">
        <v>12813</v>
      </c>
      <c r="C12601" s="4">
        <v>378.20280000000002</v>
      </c>
    </row>
    <row r="12602" spans="2:3" x14ac:dyDescent="0.25">
      <c r="B12602" s="2" t="s">
        <v>12814</v>
      </c>
      <c r="C12602" s="4">
        <v>377.99059999999997</v>
      </c>
    </row>
    <row r="12603" spans="2:3" x14ac:dyDescent="0.25">
      <c r="B12603" s="2" t="s">
        <v>12815</v>
      </c>
      <c r="C12603" s="4">
        <v>377.97820000000002</v>
      </c>
    </row>
    <row r="12604" spans="2:3" x14ac:dyDescent="0.25">
      <c r="B12604" s="2" t="s">
        <v>12816</v>
      </c>
      <c r="C12604" s="4">
        <v>377.96540000000005</v>
      </c>
    </row>
    <row r="12605" spans="2:3" x14ac:dyDescent="0.25">
      <c r="B12605" s="2" t="s">
        <v>12817</v>
      </c>
      <c r="C12605" s="4">
        <v>377.93389999999999</v>
      </c>
    </row>
    <row r="12606" spans="2:3" x14ac:dyDescent="0.25">
      <c r="B12606" s="2" t="s">
        <v>12818</v>
      </c>
      <c r="C12606" s="4">
        <v>377.89059999999995</v>
      </c>
    </row>
    <row r="12607" spans="2:3" x14ac:dyDescent="0.25">
      <c r="B12607" s="2" t="s">
        <v>12819</v>
      </c>
      <c r="C12607" s="4">
        <v>377.83269999999999</v>
      </c>
    </row>
    <row r="12608" spans="2:3" x14ac:dyDescent="0.25">
      <c r="B12608" s="2" t="s">
        <v>12820</v>
      </c>
      <c r="C12608" s="4">
        <v>377.79049999999995</v>
      </c>
    </row>
    <row r="12609" spans="2:3" x14ac:dyDescent="0.25">
      <c r="B12609" s="2" t="s">
        <v>12821</v>
      </c>
      <c r="C12609" s="4">
        <v>377.72110000000004</v>
      </c>
    </row>
    <row r="12610" spans="2:3" x14ac:dyDescent="0.25">
      <c r="B12610" s="2" t="s">
        <v>12822</v>
      </c>
      <c r="C12610" s="4">
        <v>377.5831</v>
      </c>
    </row>
    <row r="12611" spans="2:3" x14ac:dyDescent="0.25">
      <c r="B12611" s="2" t="s">
        <v>12823</v>
      </c>
      <c r="C12611" s="4">
        <v>377.55669999999998</v>
      </c>
    </row>
    <row r="12612" spans="2:3" x14ac:dyDescent="0.25">
      <c r="B12612" s="2" t="s">
        <v>12824</v>
      </c>
      <c r="C12612" s="4">
        <v>377.35830000000004</v>
      </c>
    </row>
    <row r="12613" spans="2:3" x14ac:dyDescent="0.25">
      <c r="B12613" s="2" t="s">
        <v>12825</v>
      </c>
      <c r="C12613" s="4">
        <v>377.35829999999999</v>
      </c>
    </row>
    <row r="12614" spans="2:3" x14ac:dyDescent="0.25">
      <c r="B12614" s="2" t="s">
        <v>12826</v>
      </c>
      <c r="C12614" s="4">
        <v>377.25120000000004</v>
      </c>
    </row>
    <row r="12615" spans="2:3" x14ac:dyDescent="0.25">
      <c r="B12615" s="2" t="s">
        <v>12827</v>
      </c>
      <c r="C12615" s="4">
        <v>377.09699999999998</v>
      </c>
    </row>
    <row r="12616" spans="2:3" x14ac:dyDescent="0.25">
      <c r="B12616" s="2" t="s">
        <v>12828</v>
      </c>
      <c r="C12616" s="4">
        <v>377.08319999999998</v>
      </c>
    </row>
    <row r="12617" spans="2:3" x14ac:dyDescent="0.25">
      <c r="B12617" s="2" t="s">
        <v>12829</v>
      </c>
      <c r="C12617" s="4">
        <v>377.04489999999998</v>
      </c>
    </row>
    <row r="12618" spans="2:3" x14ac:dyDescent="0.25">
      <c r="B12618" s="2" t="s">
        <v>12830</v>
      </c>
      <c r="C12618" s="4">
        <v>376.88900000000001</v>
      </c>
    </row>
    <row r="12619" spans="2:3" x14ac:dyDescent="0.25">
      <c r="B12619" s="2" t="s">
        <v>12831</v>
      </c>
      <c r="C12619" s="4">
        <v>376.84170000000006</v>
      </c>
    </row>
    <row r="12620" spans="2:3" x14ac:dyDescent="0.25">
      <c r="B12620" s="2" t="s">
        <v>12832</v>
      </c>
      <c r="C12620" s="4">
        <v>376.74210000000005</v>
      </c>
    </row>
    <row r="12621" spans="2:3" x14ac:dyDescent="0.25">
      <c r="B12621" s="2" t="s">
        <v>12833</v>
      </c>
      <c r="C12621" s="4">
        <v>376.73149999999998</v>
      </c>
    </row>
    <row r="12622" spans="2:3" x14ac:dyDescent="0.25">
      <c r="B12622" s="2" t="s">
        <v>12834</v>
      </c>
      <c r="C12622" s="4">
        <v>376.71339999999998</v>
      </c>
    </row>
    <row r="12623" spans="2:3" x14ac:dyDescent="0.25">
      <c r="B12623" s="2" t="s">
        <v>12835</v>
      </c>
      <c r="C12623" s="4">
        <v>376.67330000000004</v>
      </c>
    </row>
    <row r="12624" spans="2:3" x14ac:dyDescent="0.25">
      <c r="B12624" s="2" t="s">
        <v>12836</v>
      </c>
      <c r="C12624" s="4">
        <v>376.55629999999996</v>
      </c>
    </row>
    <row r="12625" spans="2:3" x14ac:dyDescent="0.25">
      <c r="B12625" s="2" t="s">
        <v>12837</v>
      </c>
      <c r="C12625" s="4">
        <v>376.32600000000002</v>
      </c>
    </row>
    <row r="12626" spans="2:3" x14ac:dyDescent="0.25">
      <c r="B12626" s="2" t="s">
        <v>12838</v>
      </c>
      <c r="C12626" s="4">
        <v>376.20550000000003</v>
      </c>
    </row>
    <row r="12627" spans="2:3" x14ac:dyDescent="0.25">
      <c r="B12627" s="2" t="s">
        <v>12839</v>
      </c>
      <c r="C12627" s="4">
        <v>376.18849999999998</v>
      </c>
    </row>
    <row r="12628" spans="2:3" x14ac:dyDescent="0.25">
      <c r="B12628" s="2" t="s">
        <v>12840</v>
      </c>
      <c r="C12628" s="4">
        <v>375.68209999999999</v>
      </c>
    </row>
    <row r="12629" spans="2:3" x14ac:dyDescent="0.25">
      <c r="B12629" s="2" t="s">
        <v>12841</v>
      </c>
      <c r="C12629" s="4">
        <v>375.65539999999999</v>
      </c>
    </row>
    <row r="12630" spans="2:3" x14ac:dyDescent="0.25">
      <c r="B12630" s="2" t="s">
        <v>12842</v>
      </c>
      <c r="C12630" s="4">
        <v>375.50560000000007</v>
      </c>
    </row>
    <row r="12631" spans="2:3" x14ac:dyDescent="0.25">
      <c r="B12631" s="2" t="s">
        <v>12843</v>
      </c>
      <c r="C12631" s="4">
        <v>375.48660000000001</v>
      </c>
    </row>
    <row r="12632" spans="2:3" x14ac:dyDescent="0.25">
      <c r="B12632" s="2" t="s">
        <v>12844</v>
      </c>
      <c r="C12632" s="4">
        <v>375.47399999999999</v>
      </c>
    </row>
    <row r="12633" spans="2:3" x14ac:dyDescent="0.25">
      <c r="B12633" s="2" t="s">
        <v>12845</v>
      </c>
      <c r="C12633" s="4">
        <v>375.47399999999999</v>
      </c>
    </row>
    <row r="12634" spans="2:3" x14ac:dyDescent="0.25">
      <c r="B12634" s="2" t="s">
        <v>12846</v>
      </c>
      <c r="C12634" s="4">
        <v>375.47399999999999</v>
      </c>
    </row>
    <row r="12635" spans="2:3" x14ac:dyDescent="0.25">
      <c r="B12635" s="2" t="s">
        <v>12847</v>
      </c>
      <c r="C12635" s="4">
        <v>375.47399999999999</v>
      </c>
    </row>
    <row r="12636" spans="2:3" x14ac:dyDescent="0.25">
      <c r="B12636" s="2" t="s">
        <v>12848</v>
      </c>
      <c r="C12636" s="4">
        <v>375.47399999999999</v>
      </c>
    </row>
    <row r="12637" spans="2:3" x14ac:dyDescent="0.25">
      <c r="B12637" s="2" t="s">
        <v>12849</v>
      </c>
      <c r="C12637" s="4">
        <v>375.47399999999999</v>
      </c>
    </row>
    <row r="12638" spans="2:3" x14ac:dyDescent="0.25">
      <c r="B12638" s="2" t="s">
        <v>12850</v>
      </c>
      <c r="C12638" s="4">
        <v>375.45510000000002</v>
      </c>
    </row>
    <row r="12639" spans="2:3" x14ac:dyDescent="0.25">
      <c r="B12639" s="2" t="s">
        <v>12851</v>
      </c>
      <c r="C12639" s="4">
        <v>375.44880000000001</v>
      </c>
    </row>
    <row r="12640" spans="2:3" x14ac:dyDescent="0.25">
      <c r="B12640" s="2" t="s">
        <v>12852</v>
      </c>
      <c r="C12640" s="4">
        <v>375.44880000000001</v>
      </c>
    </row>
    <row r="12641" spans="2:3" x14ac:dyDescent="0.25">
      <c r="B12641" s="2" t="s">
        <v>12853</v>
      </c>
      <c r="C12641" s="4">
        <v>375.41149999999999</v>
      </c>
    </row>
    <row r="12642" spans="2:3" x14ac:dyDescent="0.25">
      <c r="B12642" s="2" t="s">
        <v>12854</v>
      </c>
      <c r="C12642" s="4">
        <v>375.411</v>
      </c>
    </row>
    <row r="12643" spans="2:3" x14ac:dyDescent="0.25">
      <c r="B12643" s="2" t="s">
        <v>12855</v>
      </c>
      <c r="C12643" s="4">
        <v>375.411</v>
      </c>
    </row>
    <row r="12644" spans="2:3" x14ac:dyDescent="0.25">
      <c r="B12644" s="2" t="s">
        <v>12856</v>
      </c>
      <c r="C12644" s="4">
        <v>375.411</v>
      </c>
    </row>
    <row r="12645" spans="2:3" x14ac:dyDescent="0.25">
      <c r="B12645" s="2" t="s">
        <v>12857</v>
      </c>
      <c r="C12645" s="4">
        <v>375.411</v>
      </c>
    </row>
    <row r="12646" spans="2:3" x14ac:dyDescent="0.25">
      <c r="B12646" s="2" t="s">
        <v>12858</v>
      </c>
      <c r="C12646" s="4">
        <v>375.39210000000003</v>
      </c>
    </row>
    <row r="12647" spans="2:3" x14ac:dyDescent="0.25">
      <c r="B12647" s="2" t="s">
        <v>12859</v>
      </c>
      <c r="C12647" s="4">
        <v>375.37950000000001</v>
      </c>
    </row>
    <row r="12648" spans="2:3" x14ac:dyDescent="0.25">
      <c r="B12648" s="2" t="s">
        <v>12860</v>
      </c>
      <c r="C12648" s="4">
        <v>375.3732</v>
      </c>
    </row>
    <row r="12649" spans="2:3" x14ac:dyDescent="0.25">
      <c r="B12649" s="2" t="s">
        <v>12861</v>
      </c>
      <c r="C12649" s="4">
        <v>375.33580000000001</v>
      </c>
    </row>
    <row r="12650" spans="2:3" x14ac:dyDescent="0.25">
      <c r="B12650" s="2" t="s">
        <v>12862</v>
      </c>
      <c r="C12650" s="4">
        <v>375.33580000000001</v>
      </c>
    </row>
    <row r="12651" spans="2:3" x14ac:dyDescent="0.25">
      <c r="B12651" s="2" t="s">
        <v>12863</v>
      </c>
      <c r="C12651" s="4">
        <v>375.32909999999998</v>
      </c>
    </row>
    <row r="12652" spans="2:3" x14ac:dyDescent="0.25">
      <c r="B12652" s="2" t="s">
        <v>12864</v>
      </c>
      <c r="C12652" s="4">
        <v>375.28499999999997</v>
      </c>
    </row>
    <row r="12653" spans="2:3" x14ac:dyDescent="0.25">
      <c r="B12653" s="2" t="s">
        <v>12865</v>
      </c>
      <c r="C12653" s="4">
        <v>375.10360000000003</v>
      </c>
    </row>
    <row r="12654" spans="2:3" x14ac:dyDescent="0.25">
      <c r="B12654" s="2" t="s">
        <v>12866</v>
      </c>
      <c r="C12654" s="4">
        <v>374.79759999999999</v>
      </c>
    </row>
    <row r="12655" spans="2:3" x14ac:dyDescent="0.25">
      <c r="B12655" s="2" t="s">
        <v>12867</v>
      </c>
      <c r="C12655" s="4">
        <v>374.5539</v>
      </c>
    </row>
    <row r="12656" spans="2:3" x14ac:dyDescent="0.25">
      <c r="B12656" s="2" t="s">
        <v>12868</v>
      </c>
      <c r="C12656" s="4">
        <v>374.33440000000002</v>
      </c>
    </row>
    <row r="12657" spans="2:3" x14ac:dyDescent="0.25">
      <c r="B12657" s="2" t="s">
        <v>12869</v>
      </c>
      <c r="C12657" s="4">
        <v>373.99579999999997</v>
      </c>
    </row>
    <row r="12658" spans="2:3" x14ac:dyDescent="0.25">
      <c r="B12658" s="2" t="s">
        <v>12870</v>
      </c>
      <c r="C12658" s="4">
        <v>373.90230000000003</v>
      </c>
    </row>
    <row r="12659" spans="2:3" x14ac:dyDescent="0.25">
      <c r="B12659" s="2" t="s">
        <v>12871</v>
      </c>
      <c r="C12659" s="4">
        <v>373.53930000000003</v>
      </c>
    </row>
    <row r="12660" spans="2:3" x14ac:dyDescent="0.25">
      <c r="B12660" s="2" t="s">
        <v>12872</v>
      </c>
      <c r="C12660" s="4">
        <v>373.33419999999995</v>
      </c>
    </row>
    <row r="12661" spans="2:3" x14ac:dyDescent="0.25">
      <c r="B12661" s="2" t="s">
        <v>12873</v>
      </c>
      <c r="C12661" s="4">
        <v>373.25779999999997</v>
      </c>
    </row>
    <row r="12662" spans="2:3" x14ac:dyDescent="0.25">
      <c r="B12662" s="2" t="s">
        <v>12874</v>
      </c>
      <c r="C12662" s="4">
        <v>373.15779999999995</v>
      </c>
    </row>
    <row r="12663" spans="2:3" x14ac:dyDescent="0.25">
      <c r="B12663" s="2" t="s">
        <v>12875</v>
      </c>
      <c r="C12663" s="4">
        <v>373.04599999999999</v>
      </c>
    </row>
    <row r="12664" spans="2:3" x14ac:dyDescent="0.25">
      <c r="B12664" s="2" t="s">
        <v>12876</v>
      </c>
      <c r="C12664" s="4">
        <v>372.95979999999997</v>
      </c>
    </row>
    <row r="12665" spans="2:3" x14ac:dyDescent="0.25">
      <c r="B12665" s="2" t="s">
        <v>12877</v>
      </c>
      <c r="C12665" s="4">
        <v>372.74520000000001</v>
      </c>
    </row>
    <row r="12666" spans="2:3" x14ac:dyDescent="0.25">
      <c r="B12666" s="2" t="s">
        <v>12878</v>
      </c>
      <c r="C12666" s="4">
        <v>372.47</v>
      </c>
    </row>
    <row r="12667" spans="2:3" x14ac:dyDescent="0.25">
      <c r="B12667" s="2" t="s">
        <v>12879</v>
      </c>
      <c r="C12667" s="4">
        <v>372.45650000000001</v>
      </c>
    </row>
    <row r="12668" spans="2:3" x14ac:dyDescent="0.25">
      <c r="B12668" s="2" t="s">
        <v>12880</v>
      </c>
      <c r="C12668" s="4">
        <v>372.42589999999996</v>
      </c>
    </row>
    <row r="12669" spans="2:3" x14ac:dyDescent="0.25">
      <c r="B12669" s="2" t="s">
        <v>12881</v>
      </c>
      <c r="C12669" s="4">
        <v>372.38159999999999</v>
      </c>
    </row>
    <row r="12670" spans="2:3" x14ac:dyDescent="0.25">
      <c r="B12670" s="2" t="s">
        <v>12882</v>
      </c>
      <c r="C12670" s="4">
        <v>372.28730000000002</v>
      </c>
    </row>
    <row r="12671" spans="2:3" x14ac:dyDescent="0.25">
      <c r="B12671" s="2" t="s">
        <v>12883</v>
      </c>
      <c r="C12671" s="4">
        <v>372.25579999999997</v>
      </c>
    </row>
    <row r="12672" spans="2:3" x14ac:dyDescent="0.25">
      <c r="B12672" s="2" t="s">
        <v>12884</v>
      </c>
      <c r="C12672" s="4">
        <v>372.22410000000002</v>
      </c>
    </row>
    <row r="12673" spans="2:3" x14ac:dyDescent="0.25">
      <c r="B12673" s="2" t="s">
        <v>12885</v>
      </c>
      <c r="C12673" s="4">
        <v>371.93020000000001</v>
      </c>
    </row>
    <row r="12674" spans="2:3" x14ac:dyDescent="0.25">
      <c r="B12674" s="2" t="s">
        <v>12886</v>
      </c>
      <c r="C12674" s="4">
        <v>371.67200000000003</v>
      </c>
    </row>
    <row r="12675" spans="2:3" x14ac:dyDescent="0.25">
      <c r="B12675" s="2" t="s">
        <v>12887</v>
      </c>
      <c r="C12675" s="4">
        <v>371.66720000000004</v>
      </c>
    </row>
    <row r="12676" spans="2:3" x14ac:dyDescent="0.25">
      <c r="B12676" s="2" t="s">
        <v>12888</v>
      </c>
      <c r="C12676" s="4">
        <v>371.56719999999996</v>
      </c>
    </row>
    <row r="12677" spans="2:3" x14ac:dyDescent="0.25">
      <c r="B12677" s="2" t="s">
        <v>12889</v>
      </c>
      <c r="C12677" s="4">
        <v>371.01639999999998</v>
      </c>
    </row>
    <row r="12678" spans="2:3" x14ac:dyDescent="0.25">
      <c r="B12678" s="2" t="s">
        <v>12890</v>
      </c>
      <c r="C12678" s="4">
        <v>370.72859999999997</v>
      </c>
    </row>
    <row r="12679" spans="2:3" x14ac:dyDescent="0.25">
      <c r="B12679" s="2" t="s">
        <v>12891</v>
      </c>
      <c r="C12679" s="4">
        <v>370.4545</v>
      </c>
    </row>
    <row r="12680" spans="2:3" x14ac:dyDescent="0.25">
      <c r="B12680" s="2" t="s">
        <v>12892</v>
      </c>
      <c r="C12680" s="4">
        <v>370.4282</v>
      </c>
    </row>
    <row r="12681" spans="2:3" x14ac:dyDescent="0.25">
      <c r="B12681" s="2" t="s">
        <v>12893</v>
      </c>
      <c r="C12681" s="4">
        <v>370.3904</v>
      </c>
    </row>
    <row r="12682" spans="2:3" x14ac:dyDescent="0.25">
      <c r="B12682" s="2" t="s">
        <v>12894</v>
      </c>
      <c r="C12682" s="4">
        <v>370.32150000000001</v>
      </c>
    </row>
    <row r="12683" spans="2:3" x14ac:dyDescent="0.25">
      <c r="B12683" s="2" t="s">
        <v>12895</v>
      </c>
      <c r="C12683" s="4">
        <v>370.28409999999997</v>
      </c>
    </row>
    <row r="12684" spans="2:3" x14ac:dyDescent="0.25">
      <c r="B12684" s="2" t="s">
        <v>12896</v>
      </c>
      <c r="C12684" s="4">
        <v>370.06479999999999</v>
      </c>
    </row>
    <row r="12685" spans="2:3" x14ac:dyDescent="0.25">
      <c r="B12685" s="2" t="s">
        <v>12897</v>
      </c>
      <c r="C12685" s="4">
        <v>369.53659999999996</v>
      </c>
    </row>
    <row r="12686" spans="2:3" x14ac:dyDescent="0.25">
      <c r="B12686" s="2" t="s">
        <v>12898</v>
      </c>
      <c r="C12686" s="4">
        <v>369.51439999999997</v>
      </c>
    </row>
    <row r="12687" spans="2:3" x14ac:dyDescent="0.25">
      <c r="B12687" s="2" t="s">
        <v>12899</v>
      </c>
      <c r="C12687" s="4">
        <v>369.36320000000001</v>
      </c>
    </row>
    <row r="12688" spans="2:3" x14ac:dyDescent="0.25">
      <c r="B12688" s="2" t="s">
        <v>12900</v>
      </c>
      <c r="C12688" s="4">
        <v>369.25809999999996</v>
      </c>
    </row>
    <row r="12689" spans="2:3" x14ac:dyDescent="0.25">
      <c r="B12689" s="2" t="s">
        <v>12901</v>
      </c>
      <c r="C12689" s="4">
        <v>369.23290000000003</v>
      </c>
    </row>
    <row r="12690" spans="2:3" x14ac:dyDescent="0.25">
      <c r="B12690" s="2" t="s">
        <v>12902</v>
      </c>
      <c r="C12690" s="4">
        <v>369.22660000000002</v>
      </c>
    </row>
    <row r="12691" spans="2:3" x14ac:dyDescent="0.25">
      <c r="B12691" s="2" t="s">
        <v>12903</v>
      </c>
      <c r="C12691" s="4">
        <v>369.214</v>
      </c>
    </row>
    <row r="12692" spans="2:3" x14ac:dyDescent="0.25">
      <c r="B12692" s="2" t="s">
        <v>12904</v>
      </c>
      <c r="C12692" s="4">
        <v>369.20140000000004</v>
      </c>
    </row>
    <row r="12693" spans="2:3" x14ac:dyDescent="0.25">
      <c r="B12693" s="2" t="s">
        <v>12905</v>
      </c>
      <c r="C12693" s="4">
        <v>369.20140000000004</v>
      </c>
    </row>
    <row r="12694" spans="2:3" x14ac:dyDescent="0.25">
      <c r="B12694" s="2" t="s">
        <v>12906</v>
      </c>
      <c r="C12694" s="4">
        <v>369.18880000000001</v>
      </c>
    </row>
    <row r="12695" spans="2:3" x14ac:dyDescent="0.25">
      <c r="B12695" s="2" t="s">
        <v>12907</v>
      </c>
      <c r="C12695" s="4">
        <v>369.16360000000003</v>
      </c>
    </row>
    <row r="12696" spans="2:3" x14ac:dyDescent="0.25">
      <c r="B12696" s="2" t="s">
        <v>12908</v>
      </c>
      <c r="C12696" s="4">
        <v>369.16359999999997</v>
      </c>
    </row>
    <row r="12697" spans="2:3" x14ac:dyDescent="0.25">
      <c r="B12697" s="2" t="s">
        <v>12909</v>
      </c>
      <c r="C12697" s="4">
        <v>369.13840000000005</v>
      </c>
    </row>
    <row r="12698" spans="2:3" x14ac:dyDescent="0.25">
      <c r="B12698" s="2" t="s">
        <v>12910</v>
      </c>
      <c r="C12698" s="4">
        <v>369.13210000000004</v>
      </c>
    </row>
    <row r="12699" spans="2:3" x14ac:dyDescent="0.25">
      <c r="B12699" s="2" t="s">
        <v>12911</v>
      </c>
      <c r="C12699" s="4">
        <v>369.1189</v>
      </c>
    </row>
    <row r="12700" spans="2:3" x14ac:dyDescent="0.25">
      <c r="B12700" s="2" t="s">
        <v>12912</v>
      </c>
      <c r="C12700" s="4">
        <v>369.07580000000002</v>
      </c>
    </row>
    <row r="12701" spans="2:3" x14ac:dyDescent="0.25">
      <c r="B12701" s="2" t="s">
        <v>12913</v>
      </c>
      <c r="C12701" s="4">
        <v>369.02579999999995</v>
      </c>
    </row>
    <row r="12702" spans="2:3" x14ac:dyDescent="0.25">
      <c r="B12702" s="2" t="s">
        <v>12914</v>
      </c>
      <c r="C12702" s="4">
        <v>369.01120000000003</v>
      </c>
    </row>
    <row r="12703" spans="2:3" x14ac:dyDescent="0.25">
      <c r="B12703" s="2" t="s">
        <v>12915</v>
      </c>
      <c r="C12703" s="4">
        <v>368.75119999999998</v>
      </c>
    </row>
    <row r="12704" spans="2:3" x14ac:dyDescent="0.25">
      <c r="B12704" s="2" t="s">
        <v>12916</v>
      </c>
      <c r="C12704" s="4">
        <v>368.60059999999999</v>
      </c>
    </row>
    <row r="12705" spans="2:3" x14ac:dyDescent="0.25">
      <c r="B12705" s="2" t="s">
        <v>12917</v>
      </c>
      <c r="C12705" s="4">
        <v>368.56909999999999</v>
      </c>
    </row>
    <row r="12706" spans="2:3" x14ac:dyDescent="0.25">
      <c r="B12706" s="2" t="s">
        <v>12918</v>
      </c>
      <c r="C12706" s="4">
        <v>368.49349999999998</v>
      </c>
    </row>
    <row r="12707" spans="2:3" x14ac:dyDescent="0.25">
      <c r="B12707" s="2" t="s">
        <v>12919</v>
      </c>
      <c r="C12707" s="4">
        <v>368.41829999999999</v>
      </c>
    </row>
    <row r="12708" spans="2:3" x14ac:dyDescent="0.25">
      <c r="B12708" s="2" t="s">
        <v>12920</v>
      </c>
      <c r="C12708" s="4">
        <v>368.38170000000002</v>
      </c>
    </row>
    <row r="12709" spans="2:3" x14ac:dyDescent="0.25">
      <c r="B12709" s="2" t="s">
        <v>12921</v>
      </c>
      <c r="C12709" s="4">
        <v>368.35570000000001</v>
      </c>
    </row>
    <row r="12710" spans="2:3" x14ac:dyDescent="0.25">
      <c r="B12710" s="2" t="s">
        <v>12922</v>
      </c>
      <c r="C12710" s="4">
        <v>368.26929999999999</v>
      </c>
    </row>
    <row r="12711" spans="2:3" x14ac:dyDescent="0.25">
      <c r="B12711" s="2" t="s">
        <v>12923</v>
      </c>
      <c r="C12711" s="4">
        <v>368.13990000000001</v>
      </c>
    </row>
    <row r="12712" spans="2:3" x14ac:dyDescent="0.25">
      <c r="B12712" s="2" t="s">
        <v>12924</v>
      </c>
      <c r="C12712" s="4">
        <v>368.10760000000005</v>
      </c>
    </row>
    <row r="12713" spans="2:3" x14ac:dyDescent="0.25">
      <c r="B12713" s="2" t="s">
        <v>12925</v>
      </c>
      <c r="C12713" s="4">
        <v>368.03100000000001</v>
      </c>
    </row>
    <row r="12714" spans="2:3" x14ac:dyDescent="0.25">
      <c r="B12714" s="2" t="s">
        <v>12926</v>
      </c>
      <c r="C12714" s="4">
        <v>367.93680000000001</v>
      </c>
    </row>
    <row r="12715" spans="2:3" x14ac:dyDescent="0.25">
      <c r="B12715" s="2" t="s">
        <v>12927</v>
      </c>
      <c r="C12715" s="4">
        <v>367.87379999999996</v>
      </c>
    </row>
    <row r="12716" spans="2:3" x14ac:dyDescent="0.25">
      <c r="B12716" s="2" t="s">
        <v>12928</v>
      </c>
      <c r="C12716" s="4">
        <v>367.387</v>
      </c>
    </row>
    <row r="12717" spans="2:3" x14ac:dyDescent="0.25">
      <c r="B12717" s="2" t="s">
        <v>12929</v>
      </c>
      <c r="C12717" s="4">
        <v>367.33679999999998</v>
      </c>
    </row>
    <row r="12718" spans="2:3" x14ac:dyDescent="0.25">
      <c r="B12718" s="2" t="s">
        <v>12930</v>
      </c>
      <c r="C12718" s="4">
        <v>367.33519999999999</v>
      </c>
    </row>
    <row r="12719" spans="2:3" x14ac:dyDescent="0.25">
      <c r="B12719" s="2" t="s">
        <v>12931</v>
      </c>
      <c r="C12719" s="4">
        <v>367.1155</v>
      </c>
    </row>
    <row r="12720" spans="2:3" x14ac:dyDescent="0.25">
      <c r="B12720" s="2" t="s">
        <v>12932</v>
      </c>
      <c r="C12720" s="4">
        <v>366.93520000000007</v>
      </c>
    </row>
    <row r="12721" spans="2:3" x14ac:dyDescent="0.25">
      <c r="B12721" s="2" t="s">
        <v>12933</v>
      </c>
      <c r="C12721" s="4">
        <v>366.91899999999998</v>
      </c>
    </row>
    <row r="12722" spans="2:3" x14ac:dyDescent="0.25">
      <c r="B12722" s="2" t="s">
        <v>12934</v>
      </c>
      <c r="C12722" s="4">
        <v>366.8306</v>
      </c>
    </row>
    <row r="12723" spans="2:3" x14ac:dyDescent="0.25">
      <c r="B12723" s="2" t="s">
        <v>12935</v>
      </c>
      <c r="C12723" s="4">
        <v>366.54669999999999</v>
      </c>
    </row>
    <row r="12724" spans="2:3" x14ac:dyDescent="0.25">
      <c r="B12724" s="2" t="s">
        <v>12936</v>
      </c>
      <c r="C12724" s="4">
        <v>366.07769999999999</v>
      </c>
    </row>
    <row r="12725" spans="2:3" x14ac:dyDescent="0.25">
      <c r="B12725" s="2" t="s">
        <v>12937</v>
      </c>
      <c r="C12725" s="4">
        <v>366.0462</v>
      </c>
    </row>
    <row r="12726" spans="2:3" x14ac:dyDescent="0.25">
      <c r="B12726" s="2" t="s">
        <v>12938</v>
      </c>
      <c r="C12726" s="4">
        <v>366.03989999999999</v>
      </c>
    </row>
    <row r="12727" spans="2:3" x14ac:dyDescent="0.25">
      <c r="B12727" s="2" t="s">
        <v>12939</v>
      </c>
      <c r="C12727" s="4">
        <v>365.98950000000002</v>
      </c>
    </row>
    <row r="12728" spans="2:3" x14ac:dyDescent="0.25">
      <c r="B12728" s="2" t="s">
        <v>12940</v>
      </c>
      <c r="C12728" s="4">
        <v>365.9391</v>
      </c>
    </row>
    <row r="12729" spans="2:3" x14ac:dyDescent="0.25">
      <c r="B12729" s="2" t="s">
        <v>12941</v>
      </c>
      <c r="C12729" s="4">
        <v>365.44540000000001</v>
      </c>
    </row>
    <row r="12730" spans="2:3" x14ac:dyDescent="0.25">
      <c r="B12730" s="2" t="s">
        <v>12942</v>
      </c>
      <c r="C12730" s="4">
        <v>365.33370000000002</v>
      </c>
    </row>
    <row r="12731" spans="2:3" x14ac:dyDescent="0.25">
      <c r="B12731" s="2" t="s">
        <v>12943</v>
      </c>
      <c r="C12731" s="4">
        <v>365.30130000000003</v>
      </c>
    </row>
    <row r="12732" spans="2:3" x14ac:dyDescent="0.25">
      <c r="B12732" s="2" t="s">
        <v>12944</v>
      </c>
      <c r="C12732" s="4">
        <v>365.25790000000006</v>
      </c>
    </row>
    <row r="12733" spans="2:3" x14ac:dyDescent="0.25">
      <c r="B12733" s="2" t="s">
        <v>12945</v>
      </c>
      <c r="C12733" s="4">
        <v>365.23320000000001</v>
      </c>
    </row>
    <row r="12734" spans="2:3" x14ac:dyDescent="0.25">
      <c r="B12734" s="2" t="s">
        <v>12946</v>
      </c>
      <c r="C12734" s="4">
        <v>365.23200000000003</v>
      </c>
    </row>
    <row r="12735" spans="2:3" x14ac:dyDescent="0.25">
      <c r="B12735" s="2" t="s">
        <v>12947</v>
      </c>
      <c r="C12735" s="4">
        <v>365.08199999999999</v>
      </c>
    </row>
    <row r="12736" spans="2:3" x14ac:dyDescent="0.25">
      <c r="B12736" s="2" t="s">
        <v>12948</v>
      </c>
      <c r="C12736" s="4">
        <v>364.9631</v>
      </c>
    </row>
    <row r="12737" spans="2:3" x14ac:dyDescent="0.25">
      <c r="B12737" s="2" t="s">
        <v>12949</v>
      </c>
      <c r="C12737" s="4">
        <v>364.90980000000002</v>
      </c>
    </row>
    <row r="12738" spans="2:3" x14ac:dyDescent="0.25">
      <c r="B12738" s="2" t="s">
        <v>12950</v>
      </c>
      <c r="C12738" s="4">
        <v>364.90980000000002</v>
      </c>
    </row>
    <row r="12739" spans="2:3" x14ac:dyDescent="0.25">
      <c r="B12739" s="2" t="s">
        <v>12951</v>
      </c>
      <c r="C12739" s="4">
        <v>364.83789999999999</v>
      </c>
    </row>
    <row r="12740" spans="2:3" x14ac:dyDescent="0.25">
      <c r="B12740" s="2" t="s">
        <v>12952</v>
      </c>
      <c r="C12740" s="4">
        <v>364.64550000000003</v>
      </c>
    </row>
    <row r="12741" spans="2:3" x14ac:dyDescent="0.25">
      <c r="B12741" s="2" t="s">
        <v>12953</v>
      </c>
      <c r="C12741" s="4">
        <v>364.63200000000001</v>
      </c>
    </row>
    <row r="12742" spans="2:3" x14ac:dyDescent="0.25">
      <c r="B12742" s="2" t="s">
        <v>12954</v>
      </c>
      <c r="C12742" s="4">
        <v>364.43079999999998</v>
      </c>
    </row>
    <row r="12743" spans="2:3" x14ac:dyDescent="0.25">
      <c r="B12743" s="2" t="s">
        <v>12955</v>
      </c>
      <c r="C12743" s="4">
        <v>364.39929999999998</v>
      </c>
    </row>
    <row r="12744" spans="2:3" x14ac:dyDescent="0.25">
      <c r="B12744" s="2" t="s">
        <v>12956</v>
      </c>
      <c r="C12744" s="4">
        <v>364.21870000000001</v>
      </c>
    </row>
    <row r="12745" spans="2:3" x14ac:dyDescent="0.25">
      <c r="B12745" s="2" t="s">
        <v>12957</v>
      </c>
      <c r="C12745" s="4">
        <v>364.1241</v>
      </c>
    </row>
    <row r="12746" spans="2:3" x14ac:dyDescent="0.25">
      <c r="B12746" s="2" t="s">
        <v>12958</v>
      </c>
      <c r="C12746" s="4">
        <v>364.0926</v>
      </c>
    </row>
    <row r="12747" spans="2:3" x14ac:dyDescent="0.25">
      <c r="B12747" s="2" t="s">
        <v>12959</v>
      </c>
      <c r="C12747" s="4">
        <v>363.9674</v>
      </c>
    </row>
    <row r="12748" spans="2:3" x14ac:dyDescent="0.25">
      <c r="B12748" s="2" t="s">
        <v>12960</v>
      </c>
      <c r="C12748" s="4">
        <v>363.96229999999997</v>
      </c>
    </row>
    <row r="12749" spans="2:3" x14ac:dyDescent="0.25">
      <c r="B12749" s="2" t="s">
        <v>12961</v>
      </c>
      <c r="C12749" s="4">
        <v>363.9359</v>
      </c>
    </row>
    <row r="12750" spans="2:3" x14ac:dyDescent="0.25">
      <c r="B12750" s="2" t="s">
        <v>12962</v>
      </c>
      <c r="C12750" s="4">
        <v>363.7296</v>
      </c>
    </row>
    <row r="12751" spans="2:3" x14ac:dyDescent="0.25">
      <c r="B12751" s="2" t="s">
        <v>12963</v>
      </c>
      <c r="C12751" s="4">
        <v>363.54850000000005</v>
      </c>
    </row>
    <row r="12752" spans="2:3" x14ac:dyDescent="0.25">
      <c r="B12752" s="2" t="s">
        <v>12964</v>
      </c>
      <c r="C12752" s="4">
        <v>363.01069999999999</v>
      </c>
    </row>
    <row r="12753" spans="2:3" x14ac:dyDescent="0.25">
      <c r="B12753" s="2" t="s">
        <v>12965</v>
      </c>
      <c r="C12753" s="4">
        <v>362.97289999999998</v>
      </c>
    </row>
    <row r="12754" spans="2:3" x14ac:dyDescent="0.25">
      <c r="B12754" s="2" t="s">
        <v>12966</v>
      </c>
      <c r="C12754" s="4">
        <v>362.97230000000002</v>
      </c>
    </row>
    <row r="12755" spans="2:3" x14ac:dyDescent="0.25">
      <c r="B12755" s="2" t="s">
        <v>12967</v>
      </c>
      <c r="C12755" s="4">
        <v>362.95400000000001</v>
      </c>
    </row>
    <row r="12756" spans="2:3" x14ac:dyDescent="0.25">
      <c r="B12756" s="2" t="s">
        <v>12968</v>
      </c>
      <c r="C12756" s="4">
        <v>362.95400000000001</v>
      </c>
    </row>
    <row r="12757" spans="2:3" x14ac:dyDescent="0.25">
      <c r="B12757" s="2" t="s">
        <v>12969</v>
      </c>
      <c r="C12757" s="4">
        <v>362.95400000000001</v>
      </c>
    </row>
    <row r="12758" spans="2:3" x14ac:dyDescent="0.25">
      <c r="B12758" s="2" t="s">
        <v>12970</v>
      </c>
      <c r="C12758" s="4">
        <v>362.95400000000001</v>
      </c>
    </row>
    <row r="12759" spans="2:3" x14ac:dyDescent="0.25">
      <c r="B12759" s="2" t="s">
        <v>12971</v>
      </c>
      <c r="C12759" s="4">
        <v>362.9162</v>
      </c>
    </row>
    <row r="12760" spans="2:3" x14ac:dyDescent="0.25">
      <c r="B12760" s="2" t="s">
        <v>12972</v>
      </c>
      <c r="C12760" s="4">
        <v>362.90359999999998</v>
      </c>
    </row>
    <row r="12761" spans="2:3" x14ac:dyDescent="0.25">
      <c r="B12761" s="2" t="s">
        <v>12973</v>
      </c>
      <c r="C12761" s="4">
        <v>362.8784</v>
      </c>
    </row>
    <row r="12762" spans="2:3" x14ac:dyDescent="0.25">
      <c r="B12762" s="2" t="s">
        <v>12974</v>
      </c>
      <c r="C12762" s="4">
        <v>362.8784</v>
      </c>
    </row>
    <row r="12763" spans="2:3" x14ac:dyDescent="0.25">
      <c r="B12763" s="2" t="s">
        <v>12975</v>
      </c>
      <c r="C12763" s="4">
        <v>362.86580000000004</v>
      </c>
    </row>
    <row r="12764" spans="2:3" x14ac:dyDescent="0.25">
      <c r="B12764" s="2" t="s">
        <v>12976</v>
      </c>
      <c r="C12764" s="4">
        <v>362.84190000000001</v>
      </c>
    </row>
    <row r="12765" spans="2:3" x14ac:dyDescent="0.25">
      <c r="B12765" s="2" t="s">
        <v>12977</v>
      </c>
      <c r="C12765" s="4">
        <v>362.80130000000003</v>
      </c>
    </row>
    <row r="12766" spans="2:3" x14ac:dyDescent="0.25">
      <c r="B12766" s="2" t="s">
        <v>12978</v>
      </c>
      <c r="C12766" s="4">
        <v>362.41719999999998</v>
      </c>
    </row>
    <row r="12767" spans="2:3" x14ac:dyDescent="0.25">
      <c r="B12767" s="2" t="s">
        <v>12979</v>
      </c>
      <c r="C12767" s="4">
        <v>362.22140000000002</v>
      </c>
    </row>
    <row r="12768" spans="2:3" x14ac:dyDescent="0.25">
      <c r="B12768" s="2" t="s">
        <v>12980</v>
      </c>
      <c r="C12768" s="4">
        <v>362.02800000000002</v>
      </c>
    </row>
    <row r="12769" spans="2:3" x14ac:dyDescent="0.25">
      <c r="B12769" s="2" t="s">
        <v>12981</v>
      </c>
      <c r="C12769" s="4">
        <v>361.68979999999999</v>
      </c>
    </row>
    <row r="12770" spans="2:3" x14ac:dyDescent="0.25">
      <c r="B12770" s="2" t="s">
        <v>12982</v>
      </c>
      <c r="C12770" s="4">
        <v>361.68950000000001</v>
      </c>
    </row>
    <row r="12771" spans="2:3" x14ac:dyDescent="0.25">
      <c r="B12771" s="2" t="s">
        <v>12983</v>
      </c>
      <c r="C12771" s="4">
        <v>361.61379999999997</v>
      </c>
    </row>
    <row r="12772" spans="2:3" x14ac:dyDescent="0.25">
      <c r="B12772" s="2" t="s">
        <v>12984</v>
      </c>
      <c r="C12772" s="4">
        <v>361.40160000000003</v>
      </c>
    </row>
    <row r="12773" spans="2:3" x14ac:dyDescent="0.25">
      <c r="B12773" s="2" t="s">
        <v>12985</v>
      </c>
      <c r="C12773" s="4">
        <v>361.39510000000001</v>
      </c>
    </row>
    <row r="12774" spans="2:3" x14ac:dyDescent="0.25">
      <c r="B12774" s="2" t="s">
        <v>12986</v>
      </c>
      <c r="C12774" s="4">
        <v>361.29829999999998</v>
      </c>
    </row>
    <row r="12775" spans="2:3" x14ac:dyDescent="0.25">
      <c r="B12775" s="2" t="s">
        <v>12987</v>
      </c>
      <c r="C12775" s="4">
        <v>360.78720000000004</v>
      </c>
    </row>
    <row r="12776" spans="2:3" x14ac:dyDescent="0.25">
      <c r="B12776" s="2" t="s">
        <v>12988</v>
      </c>
      <c r="C12776" s="4">
        <v>360.65589999999997</v>
      </c>
    </row>
    <row r="12777" spans="2:3" x14ac:dyDescent="0.25">
      <c r="B12777" s="2" t="s">
        <v>12989</v>
      </c>
      <c r="C12777" s="4">
        <v>360.54290000000003</v>
      </c>
    </row>
    <row r="12778" spans="2:3" x14ac:dyDescent="0.25">
      <c r="B12778" s="2" t="s">
        <v>12990</v>
      </c>
      <c r="C12778" s="4">
        <v>360.43740000000003</v>
      </c>
    </row>
    <row r="12779" spans="2:3" x14ac:dyDescent="0.25">
      <c r="B12779" s="2" t="s">
        <v>12991</v>
      </c>
      <c r="C12779" s="4">
        <v>360.4248</v>
      </c>
    </row>
    <row r="12780" spans="2:3" x14ac:dyDescent="0.25">
      <c r="B12780" s="2" t="s">
        <v>12992</v>
      </c>
      <c r="C12780" s="4">
        <v>360.39339999999999</v>
      </c>
    </row>
    <row r="12781" spans="2:3" x14ac:dyDescent="0.25">
      <c r="B12781" s="2" t="s">
        <v>12993</v>
      </c>
      <c r="C12781" s="4">
        <v>360.38619999999997</v>
      </c>
    </row>
    <row r="12782" spans="2:3" x14ac:dyDescent="0.25">
      <c r="B12782" s="2" t="s">
        <v>12994</v>
      </c>
      <c r="C12782" s="4">
        <v>360.35</v>
      </c>
    </row>
    <row r="12783" spans="2:3" x14ac:dyDescent="0.25">
      <c r="B12783" s="2" t="s">
        <v>12995</v>
      </c>
      <c r="C12783" s="4">
        <v>360.14170000000001</v>
      </c>
    </row>
    <row r="12784" spans="2:3" x14ac:dyDescent="0.25">
      <c r="B12784" s="2" t="s">
        <v>12996</v>
      </c>
      <c r="C12784" s="4">
        <v>359.85550000000001</v>
      </c>
    </row>
    <row r="12785" spans="2:3" x14ac:dyDescent="0.25">
      <c r="B12785" s="2" t="s">
        <v>12997</v>
      </c>
      <c r="C12785" s="4">
        <v>359.83030000000002</v>
      </c>
    </row>
    <row r="12786" spans="2:3" x14ac:dyDescent="0.25">
      <c r="B12786" s="2" t="s">
        <v>12998</v>
      </c>
      <c r="C12786" s="4">
        <v>359.83030000000002</v>
      </c>
    </row>
    <row r="12787" spans="2:3" x14ac:dyDescent="0.25">
      <c r="B12787" s="2" t="s">
        <v>12999</v>
      </c>
      <c r="C12787" s="4">
        <v>359.83030000000002</v>
      </c>
    </row>
    <row r="12788" spans="2:3" x14ac:dyDescent="0.25">
      <c r="B12788" s="2" t="s">
        <v>13000</v>
      </c>
      <c r="C12788" s="4">
        <v>359.79250000000002</v>
      </c>
    </row>
    <row r="12789" spans="2:3" x14ac:dyDescent="0.25">
      <c r="B12789" s="2" t="s">
        <v>13001</v>
      </c>
      <c r="C12789" s="4">
        <v>359.79250000000002</v>
      </c>
    </row>
    <row r="12790" spans="2:3" x14ac:dyDescent="0.25">
      <c r="B12790" s="2" t="s">
        <v>13002</v>
      </c>
      <c r="C12790" s="4">
        <v>359.79250000000002</v>
      </c>
    </row>
    <row r="12791" spans="2:3" x14ac:dyDescent="0.25">
      <c r="B12791" s="2" t="s">
        <v>13003</v>
      </c>
      <c r="C12791" s="4">
        <v>359.76099999999997</v>
      </c>
    </row>
    <row r="12792" spans="2:3" x14ac:dyDescent="0.25">
      <c r="B12792" s="2" t="s">
        <v>13004</v>
      </c>
      <c r="C12792" s="4">
        <v>359.75469999999996</v>
      </c>
    </row>
    <row r="12793" spans="2:3" x14ac:dyDescent="0.25">
      <c r="B12793" s="2" t="s">
        <v>13005</v>
      </c>
      <c r="C12793" s="4">
        <v>359.75469999999996</v>
      </c>
    </row>
    <row r="12794" spans="2:3" x14ac:dyDescent="0.25">
      <c r="B12794" s="2" t="s">
        <v>13006</v>
      </c>
      <c r="C12794" s="4">
        <v>359.75469999999996</v>
      </c>
    </row>
    <row r="12795" spans="2:3" x14ac:dyDescent="0.25">
      <c r="B12795" s="2" t="s">
        <v>13007</v>
      </c>
      <c r="C12795" s="4">
        <v>359.72950000000003</v>
      </c>
    </row>
    <row r="12796" spans="2:3" x14ac:dyDescent="0.25">
      <c r="B12796" s="2" t="s">
        <v>13008</v>
      </c>
      <c r="C12796" s="4">
        <v>359.72320000000002</v>
      </c>
    </row>
    <row r="12797" spans="2:3" x14ac:dyDescent="0.25">
      <c r="B12797" s="2" t="s">
        <v>13009</v>
      </c>
      <c r="C12797" s="4">
        <v>359.67420000000004</v>
      </c>
    </row>
    <row r="12798" spans="2:3" x14ac:dyDescent="0.25">
      <c r="B12798" s="2" t="s">
        <v>13010</v>
      </c>
      <c r="C12798" s="4">
        <v>359.56730000000005</v>
      </c>
    </row>
    <row r="12799" spans="2:3" x14ac:dyDescent="0.25">
      <c r="B12799" s="2" t="s">
        <v>13011</v>
      </c>
      <c r="C12799" s="4">
        <v>359.22320000000002</v>
      </c>
    </row>
    <row r="12800" spans="2:3" x14ac:dyDescent="0.25">
      <c r="B12800" s="2" t="s">
        <v>13012</v>
      </c>
      <c r="C12800" s="4">
        <v>359.21689999999995</v>
      </c>
    </row>
    <row r="12801" spans="2:3" x14ac:dyDescent="0.25">
      <c r="B12801" s="2" t="s">
        <v>13013</v>
      </c>
      <c r="C12801" s="4">
        <v>359.20089999999999</v>
      </c>
    </row>
    <row r="12802" spans="2:3" x14ac:dyDescent="0.25">
      <c r="B12802" s="2" t="s">
        <v>13014</v>
      </c>
      <c r="C12802" s="4">
        <v>359.16090000000003</v>
      </c>
    </row>
    <row r="12803" spans="2:3" x14ac:dyDescent="0.25">
      <c r="B12803" s="2" t="s">
        <v>13015</v>
      </c>
      <c r="C12803" s="4">
        <v>359.09720000000004</v>
      </c>
    </row>
    <row r="12804" spans="2:3" x14ac:dyDescent="0.25">
      <c r="B12804" s="2" t="s">
        <v>13016</v>
      </c>
      <c r="C12804" s="4">
        <v>358.87119999999999</v>
      </c>
    </row>
    <row r="12805" spans="2:3" x14ac:dyDescent="0.25">
      <c r="B12805" s="2" t="s">
        <v>13017</v>
      </c>
      <c r="C12805" s="4">
        <v>358.78039999999999</v>
      </c>
    </row>
    <row r="12806" spans="2:3" x14ac:dyDescent="0.25">
      <c r="B12806" s="2" t="s">
        <v>13018</v>
      </c>
      <c r="C12806" s="4">
        <v>358.77120000000002</v>
      </c>
    </row>
    <row r="12807" spans="2:3" x14ac:dyDescent="0.25">
      <c r="B12807" s="2" t="s">
        <v>13019</v>
      </c>
      <c r="C12807" s="4">
        <v>358.69560000000001</v>
      </c>
    </row>
    <row r="12808" spans="2:3" x14ac:dyDescent="0.25">
      <c r="B12808" s="2" t="s">
        <v>13020</v>
      </c>
      <c r="C12808" s="4">
        <v>358.52789999999999</v>
      </c>
    </row>
    <row r="12809" spans="2:3" x14ac:dyDescent="0.25">
      <c r="B12809" s="2" t="s">
        <v>13021</v>
      </c>
      <c r="C12809" s="4">
        <v>358.52789999999999</v>
      </c>
    </row>
    <row r="12810" spans="2:3" x14ac:dyDescent="0.25">
      <c r="B12810" s="2" t="s">
        <v>13022</v>
      </c>
      <c r="C12810" s="4">
        <v>358.5027</v>
      </c>
    </row>
    <row r="12811" spans="2:3" x14ac:dyDescent="0.25">
      <c r="B12811" s="2" t="s">
        <v>13023</v>
      </c>
      <c r="C12811" s="4">
        <v>358.49680000000001</v>
      </c>
    </row>
    <row r="12812" spans="2:3" x14ac:dyDescent="0.25">
      <c r="B12812" s="2" t="s">
        <v>13024</v>
      </c>
      <c r="C12812" s="4">
        <v>358.47890000000001</v>
      </c>
    </row>
    <row r="12813" spans="2:3" x14ac:dyDescent="0.25">
      <c r="B12813" s="2" t="s">
        <v>13025</v>
      </c>
      <c r="C12813" s="4">
        <v>358.46450000000004</v>
      </c>
    </row>
    <row r="12814" spans="2:3" x14ac:dyDescent="0.25">
      <c r="B12814" s="2" t="s">
        <v>13026</v>
      </c>
      <c r="C12814" s="4">
        <v>358.40160000000003</v>
      </c>
    </row>
    <row r="12815" spans="2:3" x14ac:dyDescent="0.25">
      <c r="B12815" s="2" t="s">
        <v>13027</v>
      </c>
      <c r="C12815" s="4">
        <v>358.08329999999995</v>
      </c>
    </row>
    <row r="12816" spans="2:3" x14ac:dyDescent="0.25">
      <c r="B12816" s="2" t="s">
        <v>13028</v>
      </c>
      <c r="C12816" s="4">
        <v>357.86810000000003</v>
      </c>
    </row>
    <row r="12817" spans="2:3" x14ac:dyDescent="0.25">
      <c r="B12817" s="2" t="s">
        <v>13029</v>
      </c>
      <c r="C12817" s="4">
        <v>357.51760000000002</v>
      </c>
    </row>
    <row r="12818" spans="2:3" x14ac:dyDescent="0.25">
      <c r="B12818" s="2" t="s">
        <v>13030</v>
      </c>
      <c r="C12818" s="4">
        <v>357.50170000000003</v>
      </c>
    </row>
    <row r="12819" spans="2:3" x14ac:dyDescent="0.25">
      <c r="B12819" s="2" t="s">
        <v>13031</v>
      </c>
      <c r="C12819" s="4">
        <v>357.48299999999995</v>
      </c>
    </row>
    <row r="12820" spans="2:3" x14ac:dyDescent="0.25">
      <c r="B12820" s="2" t="s">
        <v>13032</v>
      </c>
      <c r="C12820" s="4">
        <v>357.38979999999998</v>
      </c>
    </row>
    <row r="12821" spans="2:3" x14ac:dyDescent="0.25">
      <c r="B12821" s="2" t="s">
        <v>13033</v>
      </c>
      <c r="C12821" s="4">
        <v>357.18950000000001</v>
      </c>
    </row>
    <row r="12822" spans="2:3" x14ac:dyDescent="0.25">
      <c r="B12822" s="2" t="s">
        <v>13034</v>
      </c>
      <c r="C12822" s="4">
        <v>357.041</v>
      </c>
    </row>
    <row r="12823" spans="2:3" x14ac:dyDescent="0.25">
      <c r="B12823" s="2" t="s">
        <v>13035</v>
      </c>
      <c r="C12823" s="4">
        <v>357.04089999999997</v>
      </c>
    </row>
    <row r="12824" spans="2:3" x14ac:dyDescent="0.25">
      <c r="B12824" s="2" t="s">
        <v>13036</v>
      </c>
      <c r="C12824" s="4">
        <v>356.97149999999999</v>
      </c>
    </row>
    <row r="12825" spans="2:3" x14ac:dyDescent="0.25">
      <c r="B12825" s="2" t="s">
        <v>13037</v>
      </c>
      <c r="C12825" s="4">
        <v>356.9427</v>
      </c>
    </row>
    <row r="12826" spans="2:3" x14ac:dyDescent="0.25">
      <c r="B12826" s="2" t="s">
        <v>13038</v>
      </c>
      <c r="C12826" s="4">
        <v>356.91999999999996</v>
      </c>
    </row>
    <row r="12827" spans="2:3" x14ac:dyDescent="0.25">
      <c r="B12827" s="2" t="s">
        <v>13039</v>
      </c>
      <c r="C12827" s="4">
        <v>356.8621</v>
      </c>
    </row>
    <row r="12828" spans="2:3" x14ac:dyDescent="0.25">
      <c r="B12828" s="2" t="s">
        <v>13040</v>
      </c>
      <c r="C12828" s="4">
        <v>356.73180000000002</v>
      </c>
    </row>
    <row r="12829" spans="2:3" x14ac:dyDescent="0.25">
      <c r="B12829" s="2" t="s">
        <v>13041</v>
      </c>
      <c r="C12829" s="4">
        <v>356.70660000000004</v>
      </c>
    </row>
    <row r="12830" spans="2:3" x14ac:dyDescent="0.25">
      <c r="B12830" s="2" t="s">
        <v>13042</v>
      </c>
      <c r="C12830" s="4">
        <v>356.70030000000003</v>
      </c>
    </row>
    <row r="12831" spans="2:3" x14ac:dyDescent="0.25">
      <c r="B12831" s="2" t="s">
        <v>13043</v>
      </c>
      <c r="C12831" s="4">
        <v>356.70030000000003</v>
      </c>
    </row>
    <row r="12832" spans="2:3" x14ac:dyDescent="0.25">
      <c r="B12832" s="2" t="s">
        <v>13044</v>
      </c>
      <c r="C12832" s="4">
        <v>356.70030000000003</v>
      </c>
    </row>
    <row r="12833" spans="2:3" x14ac:dyDescent="0.25">
      <c r="B12833" s="2" t="s">
        <v>13045</v>
      </c>
      <c r="C12833" s="4">
        <v>356.70030000000003</v>
      </c>
    </row>
    <row r="12834" spans="2:3" x14ac:dyDescent="0.25">
      <c r="B12834" s="2" t="s">
        <v>13046</v>
      </c>
      <c r="C12834" s="4">
        <v>356.70030000000003</v>
      </c>
    </row>
    <row r="12835" spans="2:3" x14ac:dyDescent="0.25">
      <c r="B12835" s="2" t="s">
        <v>13047</v>
      </c>
      <c r="C12835" s="4">
        <v>356.70030000000003</v>
      </c>
    </row>
    <row r="12836" spans="2:3" x14ac:dyDescent="0.25">
      <c r="B12836" s="2" t="s">
        <v>13048</v>
      </c>
      <c r="C12836" s="4">
        <v>356.70030000000003</v>
      </c>
    </row>
    <row r="12837" spans="2:3" x14ac:dyDescent="0.25">
      <c r="B12837" s="2" t="s">
        <v>13049</v>
      </c>
      <c r="C12837" s="4">
        <v>356.70030000000003</v>
      </c>
    </row>
    <row r="12838" spans="2:3" x14ac:dyDescent="0.25">
      <c r="B12838" s="2" t="s">
        <v>13050</v>
      </c>
      <c r="C12838" s="4">
        <v>356.70030000000003</v>
      </c>
    </row>
    <row r="12839" spans="2:3" x14ac:dyDescent="0.25">
      <c r="B12839" s="2" t="s">
        <v>13051</v>
      </c>
      <c r="C12839" s="4">
        <v>356.6875</v>
      </c>
    </row>
    <row r="12840" spans="2:3" x14ac:dyDescent="0.25">
      <c r="B12840" s="2" t="s">
        <v>13052</v>
      </c>
      <c r="C12840" s="4">
        <v>356.67509999999999</v>
      </c>
    </row>
    <row r="12841" spans="2:3" x14ac:dyDescent="0.25">
      <c r="B12841" s="2" t="s">
        <v>13053</v>
      </c>
      <c r="C12841" s="4">
        <v>356.66879999999998</v>
      </c>
    </row>
    <row r="12842" spans="2:3" x14ac:dyDescent="0.25">
      <c r="B12842" s="2" t="s">
        <v>13054</v>
      </c>
      <c r="C12842" s="4">
        <v>356.65620000000001</v>
      </c>
    </row>
    <row r="12843" spans="2:3" x14ac:dyDescent="0.25">
      <c r="B12843" s="2" t="s">
        <v>13055</v>
      </c>
      <c r="C12843" s="4">
        <v>356.6499</v>
      </c>
    </row>
    <row r="12844" spans="2:3" x14ac:dyDescent="0.25">
      <c r="B12844" s="2" t="s">
        <v>13056</v>
      </c>
      <c r="C12844" s="4">
        <v>356.64359999999999</v>
      </c>
    </row>
    <row r="12845" spans="2:3" x14ac:dyDescent="0.25">
      <c r="B12845" s="2" t="s">
        <v>13057</v>
      </c>
      <c r="C12845" s="4">
        <v>356.64359999999999</v>
      </c>
    </row>
    <row r="12846" spans="2:3" x14ac:dyDescent="0.25">
      <c r="B12846" s="2" t="s">
        <v>13058</v>
      </c>
      <c r="C12846" s="4">
        <v>356.63729999999998</v>
      </c>
    </row>
    <row r="12847" spans="2:3" x14ac:dyDescent="0.25">
      <c r="B12847" s="2" t="s">
        <v>13059</v>
      </c>
      <c r="C12847" s="4">
        <v>356.63099999999997</v>
      </c>
    </row>
    <row r="12848" spans="2:3" x14ac:dyDescent="0.25">
      <c r="B12848" s="2" t="s">
        <v>13060</v>
      </c>
      <c r="C12848" s="4">
        <v>356.58210000000003</v>
      </c>
    </row>
    <row r="12849" spans="2:3" x14ac:dyDescent="0.25">
      <c r="B12849" s="2" t="s">
        <v>13061</v>
      </c>
      <c r="C12849" s="4">
        <v>356.55669999999998</v>
      </c>
    </row>
    <row r="12850" spans="2:3" x14ac:dyDescent="0.25">
      <c r="B12850" s="2" t="s">
        <v>13062</v>
      </c>
      <c r="C12850" s="4">
        <v>356.55540000000002</v>
      </c>
    </row>
    <row r="12851" spans="2:3" x14ac:dyDescent="0.25">
      <c r="B12851" s="2" t="s">
        <v>13063</v>
      </c>
      <c r="C12851" s="4">
        <v>356.48810000000003</v>
      </c>
    </row>
    <row r="12852" spans="2:3" x14ac:dyDescent="0.25">
      <c r="B12852" s="2" t="s">
        <v>13064</v>
      </c>
      <c r="C12852" s="4">
        <v>356.11170000000004</v>
      </c>
    </row>
    <row r="12853" spans="2:3" x14ac:dyDescent="0.25">
      <c r="B12853" s="2" t="s">
        <v>13065</v>
      </c>
      <c r="C12853" s="4">
        <v>356.09280000000001</v>
      </c>
    </row>
    <row r="12854" spans="2:3" x14ac:dyDescent="0.25">
      <c r="B12854" s="2" t="s">
        <v>13066</v>
      </c>
      <c r="C12854" s="4">
        <v>356.06799999999998</v>
      </c>
    </row>
    <row r="12855" spans="2:3" x14ac:dyDescent="0.25">
      <c r="B12855" s="2" t="s">
        <v>13067</v>
      </c>
      <c r="C12855" s="4">
        <v>356.03019999999998</v>
      </c>
    </row>
    <row r="12856" spans="2:3" x14ac:dyDescent="0.25">
      <c r="B12856" s="2" t="s">
        <v>13068</v>
      </c>
      <c r="C12856" s="4">
        <v>355.73590000000002</v>
      </c>
    </row>
    <row r="12857" spans="2:3" x14ac:dyDescent="0.25">
      <c r="B12857" s="2" t="s">
        <v>13069</v>
      </c>
      <c r="C12857" s="4">
        <v>355.61869999999993</v>
      </c>
    </row>
    <row r="12858" spans="2:3" x14ac:dyDescent="0.25">
      <c r="B12858" s="2" t="s">
        <v>13070</v>
      </c>
      <c r="C12858" s="4">
        <v>355.45460000000003</v>
      </c>
    </row>
    <row r="12859" spans="2:3" x14ac:dyDescent="0.25">
      <c r="B12859" s="2" t="s">
        <v>13071</v>
      </c>
      <c r="C12859" s="4">
        <v>355.41679999999997</v>
      </c>
    </row>
    <row r="12860" spans="2:3" x14ac:dyDescent="0.25">
      <c r="B12860" s="2" t="s">
        <v>13072</v>
      </c>
      <c r="C12860" s="4">
        <v>355.03499999999997</v>
      </c>
    </row>
    <row r="12861" spans="2:3" x14ac:dyDescent="0.25">
      <c r="B12861" s="2" t="s">
        <v>13073</v>
      </c>
      <c r="C12861" s="4">
        <v>354.88529999999997</v>
      </c>
    </row>
    <row r="12862" spans="2:3" x14ac:dyDescent="0.25">
      <c r="B12862" s="2" t="s">
        <v>13074</v>
      </c>
      <c r="C12862" s="4">
        <v>354.8664</v>
      </c>
    </row>
    <row r="12863" spans="2:3" x14ac:dyDescent="0.25">
      <c r="B12863" s="2" t="s">
        <v>13075</v>
      </c>
      <c r="C12863" s="4">
        <v>354.86380000000003</v>
      </c>
    </row>
    <row r="12864" spans="2:3" x14ac:dyDescent="0.25">
      <c r="B12864" s="2" t="s">
        <v>13076</v>
      </c>
      <c r="C12864" s="4">
        <v>354.73140000000001</v>
      </c>
    </row>
    <row r="12865" spans="2:3" x14ac:dyDescent="0.25">
      <c r="B12865" s="2" t="s">
        <v>13077</v>
      </c>
      <c r="C12865" s="4">
        <v>354.54669999999999</v>
      </c>
    </row>
    <row r="12866" spans="2:3" x14ac:dyDescent="0.25">
      <c r="B12866" s="2" t="s">
        <v>13078</v>
      </c>
      <c r="C12866" s="4">
        <v>354.0829</v>
      </c>
    </row>
    <row r="12867" spans="2:3" x14ac:dyDescent="0.25">
      <c r="B12867" s="2" t="s">
        <v>13079</v>
      </c>
      <c r="C12867" s="4">
        <v>354.06420000000003</v>
      </c>
    </row>
    <row r="12868" spans="2:3" x14ac:dyDescent="0.25">
      <c r="B12868" s="2" t="s">
        <v>13080</v>
      </c>
      <c r="C12868" s="4">
        <v>353.99629999999996</v>
      </c>
    </row>
    <row r="12869" spans="2:3" x14ac:dyDescent="0.25">
      <c r="B12869" s="2" t="s">
        <v>13081</v>
      </c>
      <c r="C12869" s="4">
        <v>353.99459999999999</v>
      </c>
    </row>
    <row r="12870" spans="2:3" x14ac:dyDescent="0.25">
      <c r="B12870" s="2" t="s">
        <v>13082</v>
      </c>
      <c r="C12870" s="4">
        <v>353.96640000000002</v>
      </c>
    </row>
    <row r="12871" spans="2:3" x14ac:dyDescent="0.25">
      <c r="B12871" s="2" t="s">
        <v>13083</v>
      </c>
      <c r="C12871" s="4">
        <v>353.85809999999998</v>
      </c>
    </row>
    <row r="12872" spans="2:3" x14ac:dyDescent="0.25">
      <c r="B12872" s="2" t="s">
        <v>13084</v>
      </c>
      <c r="C12872" s="4">
        <v>353.69510000000002</v>
      </c>
    </row>
    <row r="12873" spans="2:3" x14ac:dyDescent="0.25">
      <c r="B12873" s="2" t="s">
        <v>13085</v>
      </c>
      <c r="C12873" s="4">
        <v>353.69510000000002</v>
      </c>
    </row>
    <row r="12874" spans="2:3" x14ac:dyDescent="0.25">
      <c r="B12874" s="2" t="s">
        <v>13086</v>
      </c>
      <c r="C12874" s="4">
        <v>353.60810000000004</v>
      </c>
    </row>
    <row r="12875" spans="2:3" x14ac:dyDescent="0.25">
      <c r="B12875" s="2" t="s">
        <v>13087</v>
      </c>
      <c r="C12875" s="4">
        <v>353.5829</v>
      </c>
    </row>
    <row r="12876" spans="2:3" x14ac:dyDescent="0.25">
      <c r="B12876" s="2" t="s">
        <v>13088</v>
      </c>
      <c r="C12876" s="4">
        <v>353.54509999999999</v>
      </c>
    </row>
    <row r="12877" spans="2:3" x14ac:dyDescent="0.25">
      <c r="B12877" s="2" t="s">
        <v>13089</v>
      </c>
      <c r="C12877" s="4">
        <v>353.53249999999997</v>
      </c>
    </row>
    <row r="12878" spans="2:3" x14ac:dyDescent="0.25">
      <c r="B12878" s="2" t="s">
        <v>13090</v>
      </c>
      <c r="C12878" s="4">
        <v>353.50100000000003</v>
      </c>
    </row>
    <row r="12879" spans="2:3" x14ac:dyDescent="0.25">
      <c r="B12879" s="2" t="s">
        <v>13091</v>
      </c>
      <c r="C12879" s="4">
        <v>353.49470000000002</v>
      </c>
    </row>
    <row r="12880" spans="2:3" x14ac:dyDescent="0.25">
      <c r="B12880" s="2" t="s">
        <v>13092</v>
      </c>
      <c r="C12880" s="4">
        <v>353.3014</v>
      </c>
    </row>
    <row r="12881" spans="2:3" x14ac:dyDescent="0.25">
      <c r="B12881" s="2" t="s">
        <v>13093</v>
      </c>
      <c r="C12881" s="4">
        <v>353.22540000000004</v>
      </c>
    </row>
    <row r="12882" spans="2:3" x14ac:dyDescent="0.25">
      <c r="B12882" s="2" t="s">
        <v>13094</v>
      </c>
      <c r="C12882" s="4">
        <v>353.06690000000003</v>
      </c>
    </row>
    <row r="12883" spans="2:3" x14ac:dyDescent="0.25">
      <c r="B12883" s="2" t="s">
        <v>13095</v>
      </c>
      <c r="C12883" s="4">
        <v>352.98320000000001</v>
      </c>
    </row>
    <row r="12884" spans="2:3" x14ac:dyDescent="0.25">
      <c r="B12884" s="2" t="s">
        <v>13096</v>
      </c>
      <c r="C12884" s="4">
        <v>352.86869999999999</v>
      </c>
    </row>
    <row r="12885" spans="2:3" x14ac:dyDescent="0.25">
      <c r="B12885" s="2" t="s">
        <v>13097</v>
      </c>
      <c r="C12885" s="4">
        <v>352.65999999999997</v>
      </c>
    </row>
    <row r="12886" spans="2:3" x14ac:dyDescent="0.25">
      <c r="B12886" s="2" t="s">
        <v>13098</v>
      </c>
      <c r="C12886" s="4">
        <v>352.6277</v>
      </c>
    </row>
    <row r="12887" spans="2:3" x14ac:dyDescent="0.25">
      <c r="B12887" s="2" t="s">
        <v>13099</v>
      </c>
      <c r="C12887" s="4">
        <v>352.56859999999995</v>
      </c>
    </row>
    <row r="12888" spans="2:3" x14ac:dyDescent="0.25">
      <c r="B12888" s="2" t="s">
        <v>13100</v>
      </c>
      <c r="C12888" s="4">
        <v>352.47110000000004</v>
      </c>
    </row>
    <row r="12889" spans="2:3" x14ac:dyDescent="0.25">
      <c r="B12889" s="2" t="s">
        <v>13101</v>
      </c>
      <c r="C12889" s="4">
        <v>352.2679</v>
      </c>
    </row>
    <row r="12890" spans="2:3" x14ac:dyDescent="0.25">
      <c r="B12890" s="2" t="s">
        <v>13102</v>
      </c>
      <c r="C12890" s="4">
        <v>352.1986</v>
      </c>
    </row>
    <row r="12891" spans="2:3" x14ac:dyDescent="0.25">
      <c r="B12891" s="2" t="s">
        <v>13103</v>
      </c>
      <c r="C12891" s="4">
        <v>351.94310000000002</v>
      </c>
    </row>
    <row r="12892" spans="2:3" x14ac:dyDescent="0.25">
      <c r="B12892" s="2" t="s">
        <v>13104</v>
      </c>
      <c r="C12892" s="4">
        <v>351.93599999999998</v>
      </c>
    </row>
    <row r="12893" spans="2:3" x14ac:dyDescent="0.25">
      <c r="B12893" s="2" t="s">
        <v>13105</v>
      </c>
      <c r="C12893" s="4">
        <v>351.9246</v>
      </c>
    </row>
    <row r="12894" spans="2:3" x14ac:dyDescent="0.25">
      <c r="B12894" s="2" t="s">
        <v>13106</v>
      </c>
      <c r="C12894" s="4">
        <v>351.64819999999997</v>
      </c>
    </row>
    <row r="12895" spans="2:3" x14ac:dyDescent="0.25">
      <c r="B12895" s="2" t="s">
        <v>13107</v>
      </c>
      <c r="C12895" s="4">
        <v>351.54740000000004</v>
      </c>
    </row>
    <row r="12896" spans="2:3" x14ac:dyDescent="0.25">
      <c r="B12896" s="2" t="s">
        <v>13108</v>
      </c>
      <c r="C12896" s="4">
        <v>351.04089999999997</v>
      </c>
    </row>
    <row r="12897" spans="2:3" x14ac:dyDescent="0.25">
      <c r="B12897" s="2" t="s">
        <v>13109</v>
      </c>
      <c r="C12897" s="4">
        <v>351.01549999999997</v>
      </c>
    </row>
    <row r="12898" spans="2:3" x14ac:dyDescent="0.25">
      <c r="B12898" s="2" t="s">
        <v>13110</v>
      </c>
      <c r="C12898" s="4">
        <v>350.94670000000002</v>
      </c>
    </row>
    <row r="12899" spans="2:3" x14ac:dyDescent="0.25">
      <c r="B12899" s="2" t="s">
        <v>13111</v>
      </c>
      <c r="C12899" s="4">
        <v>350.89109999999999</v>
      </c>
    </row>
    <row r="12900" spans="2:3" x14ac:dyDescent="0.25">
      <c r="B12900" s="2" t="s">
        <v>13112</v>
      </c>
      <c r="C12900" s="4">
        <v>350.7029</v>
      </c>
    </row>
    <row r="12901" spans="2:3" x14ac:dyDescent="0.25">
      <c r="B12901" s="2" t="s">
        <v>13113</v>
      </c>
      <c r="C12901" s="4">
        <v>350.50959999999998</v>
      </c>
    </row>
    <row r="12902" spans="2:3" x14ac:dyDescent="0.25">
      <c r="B12902" s="2" t="s">
        <v>13114</v>
      </c>
      <c r="C12902" s="4">
        <v>350.50959999999998</v>
      </c>
    </row>
    <row r="12903" spans="2:3" x14ac:dyDescent="0.25">
      <c r="B12903" s="2" t="s">
        <v>13115</v>
      </c>
      <c r="C12903" s="4">
        <v>350.50959999999998</v>
      </c>
    </row>
    <row r="12904" spans="2:3" x14ac:dyDescent="0.25">
      <c r="B12904" s="2" t="s">
        <v>13116</v>
      </c>
      <c r="C12904" s="4">
        <v>350.50959999999998</v>
      </c>
    </row>
    <row r="12905" spans="2:3" x14ac:dyDescent="0.25">
      <c r="B12905" s="2" t="s">
        <v>13117</v>
      </c>
      <c r="C12905" s="4">
        <v>350.50959999999998</v>
      </c>
    </row>
    <row r="12906" spans="2:3" x14ac:dyDescent="0.25">
      <c r="B12906" s="2" t="s">
        <v>13118</v>
      </c>
      <c r="C12906" s="4">
        <v>350.50959999999998</v>
      </c>
    </row>
    <row r="12907" spans="2:3" x14ac:dyDescent="0.25">
      <c r="B12907" s="2" t="s">
        <v>13119</v>
      </c>
      <c r="C12907" s="4">
        <v>350.50959999999998</v>
      </c>
    </row>
    <row r="12908" spans="2:3" x14ac:dyDescent="0.25">
      <c r="B12908" s="2" t="s">
        <v>13120</v>
      </c>
      <c r="C12908" s="4">
        <v>350.50959999999998</v>
      </c>
    </row>
    <row r="12909" spans="2:3" x14ac:dyDescent="0.25">
      <c r="B12909" s="2" t="s">
        <v>13121</v>
      </c>
      <c r="C12909" s="4">
        <v>350.50959999999998</v>
      </c>
    </row>
    <row r="12910" spans="2:3" x14ac:dyDescent="0.25">
      <c r="B12910" s="2" t="s">
        <v>13122</v>
      </c>
      <c r="C12910" s="4">
        <v>350.50959999999998</v>
      </c>
    </row>
    <row r="12911" spans="2:3" x14ac:dyDescent="0.25">
      <c r="B12911" s="2" t="s">
        <v>13123</v>
      </c>
      <c r="C12911" s="4">
        <v>350.49700000000001</v>
      </c>
    </row>
    <row r="12912" spans="2:3" x14ac:dyDescent="0.25">
      <c r="B12912" s="2" t="s">
        <v>13124</v>
      </c>
      <c r="C12912" s="4">
        <v>350.45920000000001</v>
      </c>
    </row>
    <row r="12913" spans="2:3" x14ac:dyDescent="0.25">
      <c r="B12913" s="2" t="s">
        <v>13125</v>
      </c>
      <c r="C12913" s="4">
        <v>350.45920000000001</v>
      </c>
    </row>
    <row r="12914" spans="2:3" x14ac:dyDescent="0.25">
      <c r="B12914" s="2" t="s">
        <v>13126</v>
      </c>
      <c r="C12914" s="4">
        <v>350.45920000000001</v>
      </c>
    </row>
    <row r="12915" spans="2:3" x14ac:dyDescent="0.25">
      <c r="B12915" s="2" t="s">
        <v>13127</v>
      </c>
      <c r="C12915" s="4">
        <v>350.45920000000001</v>
      </c>
    </row>
    <row r="12916" spans="2:3" x14ac:dyDescent="0.25">
      <c r="B12916" s="2" t="s">
        <v>13128</v>
      </c>
      <c r="C12916" s="4">
        <v>350.42140000000001</v>
      </c>
    </row>
    <row r="12917" spans="2:3" x14ac:dyDescent="0.25">
      <c r="B12917" s="2" t="s">
        <v>13129</v>
      </c>
      <c r="C12917" s="4">
        <v>350.42140000000001</v>
      </c>
    </row>
    <row r="12918" spans="2:3" x14ac:dyDescent="0.25">
      <c r="B12918" s="2" t="s">
        <v>13130</v>
      </c>
      <c r="C12918" s="4">
        <v>350.3836</v>
      </c>
    </row>
    <row r="12919" spans="2:3" x14ac:dyDescent="0.25">
      <c r="B12919" s="2" t="s">
        <v>13131</v>
      </c>
      <c r="C12919" s="4">
        <v>350.3836</v>
      </c>
    </row>
    <row r="12920" spans="2:3" x14ac:dyDescent="0.25">
      <c r="B12920" s="2" t="s">
        <v>13132</v>
      </c>
      <c r="C12920" s="4">
        <v>350.3836</v>
      </c>
    </row>
    <row r="12921" spans="2:3" x14ac:dyDescent="0.25">
      <c r="B12921" s="2" t="s">
        <v>13133</v>
      </c>
      <c r="C12921" s="4">
        <v>350.35840000000002</v>
      </c>
    </row>
    <row r="12922" spans="2:3" x14ac:dyDescent="0.25">
      <c r="B12922" s="2" t="s">
        <v>13134</v>
      </c>
      <c r="C12922" s="4">
        <v>350.03280000000001</v>
      </c>
    </row>
    <row r="12923" spans="2:3" x14ac:dyDescent="0.25">
      <c r="B12923" s="2" t="s">
        <v>13135</v>
      </c>
      <c r="C12923" s="4">
        <v>349.84570000000002</v>
      </c>
    </row>
    <row r="12924" spans="2:3" x14ac:dyDescent="0.25">
      <c r="B12924" s="2" t="s">
        <v>13136</v>
      </c>
      <c r="C12924" s="4">
        <v>349.80610000000001</v>
      </c>
    </row>
    <row r="12925" spans="2:3" x14ac:dyDescent="0.25">
      <c r="B12925" s="2" t="s">
        <v>13137</v>
      </c>
      <c r="C12925" s="4">
        <v>349.7824</v>
      </c>
    </row>
    <row r="12926" spans="2:3" x14ac:dyDescent="0.25">
      <c r="B12926" s="2" t="s">
        <v>13138</v>
      </c>
      <c r="C12926" s="4">
        <v>349.75129999999996</v>
      </c>
    </row>
    <row r="12927" spans="2:3" x14ac:dyDescent="0.25">
      <c r="B12927" s="2" t="s">
        <v>13139</v>
      </c>
      <c r="C12927" s="4">
        <v>349.72609999999997</v>
      </c>
    </row>
    <row r="12928" spans="2:3" x14ac:dyDescent="0.25">
      <c r="B12928" s="2" t="s">
        <v>13140</v>
      </c>
      <c r="C12928" s="4">
        <v>349.66629999999998</v>
      </c>
    </row>
    <row r="12929" spans="2:3" x14ac:dyDescent="0.25">
      <c r="B12929" s="2" t="s">
        <v>13141</v>
      </c>
      <c r="C12929" s="4">
        <v>349.4624</v>
      </c>
    </row>
    <row r="12930" spans="2:3" x14ac:dyDescent="0.25">
      <c r="B12930" s="2" t="s">
        <v>13142</v>
      </c>
      <c r="C12930" s="4">
        <v>349.28870000000001</v>
      </c>
    </row>
    <row r="12931" spans="2:3" x14ac:dyDescent="0.25">
      <c r="B12931" s="2" t="s">
        <v>13143</v>
      </c>
      <c r="C12931" s="4">
        <v>349.25719999999995</v>
      </c>
    </row>
    <row r="12932" spans="2:3" x14ac:dyDescent="0.25">
      <c r="B12932" s="2" t="s">
        <v>13144</v>
      </c>
      <c r="C12932" s="4">
        <v>349.24549999999999</v>
      </c>
    </row>
    <row r="12933" spans="2:3" x14ac:dyDescent="0.25">
      <c r="B12933" s="2" t="s">
        <v>13145</v>
      </c>
      <c r="C12933" s="4">
        <v>349.16820000000001</v>
      </c>
    </row>
    <row r="12934" spans="2:3" x14ac:dyDescent="0.25">
      <c r="B12934" s="2" t="s">
        <v>13146</v>
      </c>
      <c r="C12934" s="4">
        <v>349.04340000000002</v>
      </c>
    </row>
    <row r="12935" spans="2:3" x14ac:dyDescent="0.25">
      <c r="B12935" s="2" t="s">
        <v>13147</v>
      </c>
      <c r="C12935" s="4">
        <v>348.75640000000004</v>
      </c>
    </row>
    <row r="12936" spans="2:3" x14ac:dyDescent="0.25">
      <c r="B12936" s="2" t="s">
        <v>13148</v>
      </c>
      <c r="C12936" s="4">
        <v>348.75370000000004</v>
      </c>
    </row>
    <row r="12937" spans="2:3" x14ac:dyDescent="0.25">
      <c r="B12937" s="2" t="s">
        <v>13149</v>
      </c>
      <c r="C12937" s="4">
        <v>348.7201</v>
      </c>
    </row>
    <row r="12938" spans="2:3" x14ac:dyDescent="0.25">
      <c r="B12938" s="2" t="s">
        <v>13150</v>
      </c>
      <c r="C12938" s="4">
        <v>348.55720000000002</v>
      </c>
    </row>
    <row r="12939" spans="2:3" x14ac:dyDescent="0.25">
      <c r="B12939" s="2" t="s">
        <v>13151</v>
      </c>
      <c r="C12939" s="4">
        <v>348.54340000000002</v>
      </c>
    </row>
    <row r="12940" spans="2:3" x14ac:dyDescent="0.25">
      <c r="B12940" s="2" t="s">
        <v>13152</v>
      </c>
      <c r="C12940" s="4">
        <v>348.22410000000002</v>
      </c>
    </row>
    <row r="12941" spans="2:3" x14ac:dyDescent="0.25">
      <c r="B12941" s="2" t="s">
        <v>13153</v>
      </c>
      <c r="C12941" s="4">
        <v>348.13570000000004</v>
      </c>
    </row>
    <row r="12942" spans="2:3" x14ac:dyDescent="0.25">
      <c r="B12942" s="2" t="s">
        <v>13154</v>
      </c>
      <c r="C12942" s="4">
        <v>348.0145</v>
      </c>
    </row>
    <row r="12943" spans="2:3" x14ac:dyDescent="0.25">
      <c r="B12943" s="2" t="s">
        <v>13155</v>
      </c>
      <c r="C12943" s="4">
        <v>348.01029999999997</v>
      </c>
    </row>
    <row r="12944" spans="2:3" x14ac:dyDescent="0.25">
      <c r="B12944" s="2" t="s">
        <v>13156</v>
      </c>
      <c r="C12944" s="4">
        <v>347.93020000000001</v>
      </c>
    </row>
    <row r="12945" spans="2:3" x14ac:dyDescent="0.25">
      <c r="B12945" s="2" t="s">
        <v>13157</v>
      </c>
      <c r="C12945" s="4">
        <v>347.8229</v>
      </c>
    </row>
    <row r="12946" spans="2:3" x14ac:dyDescent="0.25">
      <c r="B12946" s="2" t="s">
        <v>13158</v>
      </c>
      <c r="C12946" s="4">
        <v>347.75990000000002</v>
      </c>
    </row>
    <row r="12947" spans="2:3" x14ac:dyDescent="0.25">
      <c r="B12947" s="2" t="s">
        <v>13159</v>
      </c>
      <c r="C12947" s="4">
        <v>347.75479999999999</v>
      </c>
    </row>
    <row r="12948" spans="2:3" x14ac:dyDescent="0.25">
      <c r="B12948" s="2" t="s">
        <v>13160</v>
      </c>
      <c r="C12948" s="4">
        <v>347.61109999999996</v>
      </c>
    </row>
    <row r="12949" spans="2:3" x14ac:dyDescent="0.25">
      <c r="B12949" s="2" t="s">
        <v>13161</v>
      </c>
      <c r="C12949" s="4">
        <v>347.60989999999998</v>
      </c>
    </row>
    <row r="12950" spans="2:3" x14ac:dyDescent="0.25">
      <c r="B12950" s="2" t="s">
        <v>13162</v>
      </c>
      <c r="C12950" s="4">
        <v>347.33550000000002</v>
      </c>
    </row>
    <row r="12951" spans="2:3" x14ac:dyDescent="0.25">
      <c r="B12951" s="2" t="s">
        <v>13163</v>
      </c>
      <c r="C12951" s="4">
        <v>347.33550000000002</v>
      </c>
    </row>
    <row r="12952" spans="2:3" x14ac:dyDescent="0.25">
      <c r="B12952" s="2" t="s">
        <v>13164</v>
      </c>
      <c r="C12952" s="4">
        <v>347.29770000000002</v>
      </c>
    </row>
    <row r="12953" spans="2:3" x14ac:dyDescent="0.25">
      <c r="B12953" s="2" t="s">
        <v>13165</v>
      </c>
      <c r="C12953" s="4">
        <v>347.27260000000001</v>
      </c>
    </row>
    <row r="12954" spans="2:3" x14ac:dyDescent="0.25">
      <c r="B12954" s="2" t="s">
        <v>13166</v>
      </c>
      <c r="C12954" s="4">
        <v>347.25990000000002</v>
      </c>
    </row>
    <row r="12955" spans="2:3" x14ac:dyDescent="0.25">
      <c r="B12955" s="2" t="s">
        <v>13167</v>
      </c>
      <c r="C12955" s="4">
        <v>347.25360000000001</v>
      </c>
    </row>
    <row r="12956" spans="2:3" x14ac:dyDescent="0.25">
      <c r="B12956" s="2" t="s">
        <v>13168</v>
      </c>
      <c r="C12956" s="4">
        <v>347.23470000000003</v>
      </c>
    </row>
    <row r="12957" spans="2:3" x14ac:dyDescent="0.25">
      <c r="B12957" s="2" t="s">
        <v>13169</v>
      </c>
      <c r="C12957" s="4">
        <v>347.23470000000003</v>
      </c>
    </row>
    <row r="12958" spans="2:3" x14ac:dyDescent="0.25">
      <c r="B12958" s="2" t="s">
        <v>13170</v>
      </c>
      <c r="C12958" s="4">
        <v>347.15910000000002</v>
      </c>
    </row>
    <row r="12959" spans="2:3" x14ac:dyDescent="0.25">
      <c r="B12959" s="2" t="s">
        <v>13171</v>
      </c>
      <c r="C12959" s="4">
        <v>347.15280000000001</v>
      </c>
    </row>
    <row r="12960" spans="2:3" x14ac:dyDescent="0.25">
      <c r="B12960" s="2" t="s">
        <v>13172</v>
      </c>
      <c r="C12960" s="4">
        <v>347.00909999999999</v>
      </c>
    </row>
    <row r="12961" spans="2:3" x14ac:dyDescent="0.25">
      <c r="B12961" s="2" t="s">
        <v>13173</v>
      </c>
      <c r="C12961" s="4">
        <v>347.00710000000004</v>
      </c>
    </row>
    <row r="12962" spans="2:3" x14ac:dyDescent="0.25">
      <c r="B12962" s="2" t="s">
        <v>13174</v>
      </c>
      <c r="C12962" s="4">
        <v>346.92919999999998</v>
      </c>
    </row>
    <row r="12963" spans="2:3" x14ac:dyDescent="0.25">
      <c r="B12963" s="2" t="s">
        <v>13175</v>
      </c>
      <c r="C12963" s="4">
        <v>346.92919999999998</v>
      </c>
    </row>
    <row r="12964" spans="2:3" x14ac:dyDescent="0.25">
      <c r="B12964" s="2" t="s">
        <v>13176</v>
      </c>
      <c r="C12964" s="4">
        <v>346.92099999999999</v>
      </c>
    </row>
    <row r="12965" spans="2:3" x14ac:dyDescent="0.25">
      <c r="B12965" s="2" t="s">
        <v>13177</v>
      </c>
      <c r="C12965" s="4">
        <v>346.75420000000003</v>
      </c>
    </row>
    <row r="12966" spans="2:3" x14ac:dyDescent="0.25">
      <c r="B12966" s="2" t="s">
        <v>13178</v>
      </c>
      <c r="C12966" s="4">
        <v>346.67219999999998</v>
      </c>
    </row>
    <row r="12967" spans="2:3" x14ac:dyDescent="0.25">
      <c r="B12967" s="2" t="s">
        <v>13179</v>
      </c>
      <c r="C12967" s="4">
        <v>346.67169999999999</v>
      </c>
    </row>
    <row r="12968" spans="2:3" x14ac:dyDescent="0.25">
      <c r="B12968" s="2" t="s">
        <v>13180</v>
      </c>
      <c r="C12968" s="4">
        <v>346.63979999999998</v>
      </c>
    </row>
    <row r="12969" spans="2:3" x14ac:dyDescent="0.25">
      <c r="B12969" s="2" t="s">
        <v>13181</v>
      </c>
      <c r="C12969" s="4">
        <v>346.58980000000003</v>
      </c>
    </row>
    <row r="12970" spans="2:3" x14ac:dyDescent="0.25">
      <c r="B12970" s="2" t="s">
        <v>13182</v>
      </c>
      <c r="C12970" s="4">
        <v>346.58979999999997</v>
      </c>
    </row>
    <row r="12971" spans="2:3" x14ac:dyDescent="0.25">
      <c r="B12971" s="2" t="s">
        <v>13183</v>
      </c>
      <c r="C12971" s="4">
        <v>346.52760000000001</v>
      </c>
    </row>
    <row r="12972" spans="2:3" x14ac:dyDescent="0.25">
      <c r="B12972" s="2" t="s">
        <v>13184</v>
      </c>
      <c r="C12972" s="4">
        <v>346.38939999999997</v>
      </c>
    </row>
    <row r="12973" spans="2:3" x14ac:dyDescent="0.25">
      <c r="B12973" s="2" t="s">
        <v>13185</v>
      </c>
      <c r="C12973" s="4">
        <v>346.2482</v>
      </c>
    </row>
    <row r="12974" spans="2:3" x14ac:dyDescent="0.25">
      <c r="B12974" s="2" t="s">
        <v>13186</v>
      </c>
      <c r="C12974" s="4">
        <v>346.19740000000002</v>
      </c>
    </row>
    <row r="12975" spans="2:3" x14ac:dyDescent="0.25">
      <c r="B12975" s="2" t="s">
        <v>13187</v>
      </c>
      <c r="C12975" s="4">
        <v>346.0394</v>
      </c>
    </row>
    <row r="12976" spans="2:3" x14ac:dyDescent="0.25">
      <c r="B12976" s="2" t="s">
        <v>13188</v>
      </c>
      <c r="C12976" s="4">
        <v>345.93880000000001</v>
      </c>
    </row>
    <row r="12977" spans="2:3" x14ac:dyDescent="0.25">
      <c r="B12977" s="2" t="s">
        <v>13189</v>
      </c>
      <c r="C12977" s="4">
        <v>345.72640000000001</v>
      </c>
    </row>
    <row r="12978" spans="2:3" x14ac:dyDescent="0.25">
      <c r="B12978" s="2" t="s">
        <v>13190</v>
      </c>
      <c r="C12978" s="4">
        <v>345.54320000000001</v>
      </c>
    </row>
    <row r="12979" spans="2:3" x14ac:dyDescent="0.25">
      <c r="B12979" s="2" t="s">
        <v>13191</v>
      </c>
      <c r="C12979" s="4">
        <v>345.4941</v>
      </c>
    </row>
    <row r="12980" spans="2:3" x14ac:dyDescent="0.25">
      <c r="B12980" s="2" t="s">
        <v>13192</v>
      </c>
      <c r="C12980" s="4">
        <v>345.4803</v>
      </c>
    </row>
    <row r="12981" spans="2:3" x14ac:dyDescent="0.25">
      <c r="B12981" s="2" t="s">
        <v>13193</v>
      </c>
      <c r="C12981" s="4">
        <v>345.226</v>
      </c>
    </row>
    <row r="12982" spans="2:3" x14ac:dyDescent="0.25">
      <c r="B12982" s="2" t="s">
        <v>13194</v>
      </c>
      <c r="C12982" s="4">
        <v>345.13069999999993</v>
      </c>
    </row>
    <row r="12983" spans="2:3" x14ac:dyDescent="0.25">
      <c r="B12983" s="2" t="s">
        <v>13195</v>
      </c>
      <c r="C12983" s="4">
        <v>344.80630000000002</v>
      </c>
    </row>
    <row r="12984" spans="2:3" x14ac:dyDescent="0.25">
      <c r="B12984" s="2" t="s">
        <v>13196</v>
      </c>
      <c r="C12984" s="4">
        <v>344.80630000000002</v>
      </c>
    </row>
    <row r="12985" spans="2:3" x14ac:dyDescent="0.25">
      <c r="B12985" s="2" t="s">
        <v>13197</v>
      </c>
      <c r="C12985" s="4">
        <v>344.80630000000002</v>
      </c>
    </row>
    <row r="12986" spans="2:3" x14ac:dyDescent="0.25">
      <c r="B12986" s="2" t="s">
        <v>13198</v>
      </c>
      <c r="C12986" s="4">
        <v>344.59309999999999</v>
      </c>
    </row>
    <row r="12987" spans="2:3" x14ac:dyDescent="0.25">
      <c r="B12987" s="2" t="s">
        <v>13199</v>
      </c>
      <c r="C12987" s="4">
        <v>344.54919999999998</v>
      </c>
    </row>
    <row r="12988" spans="2:3" x14ac:dyDescent="0.25">
      <c r="B12988" s="2" t="s">
        <v>13200</v>
      </c>
      <c r="C12988" s="4">
        <v>344.49250000000001</v>
      </c>
    </row>
    <row r="12989" spans="2:3" x14ac:dyDescent="0.25">
      <c r="B12989" s="2" t="s">
        <v>13201</v>
      </c>
      <c r="C12989" s="4">
        <v>344.35680000000002</v>
      </c>
    </row>
    <row r="12990" spans="2:3" x14ac:dyDescent="0.25">
      <c r="B12990" s="2" t="s">
        <v>13202</v>
      </c>
      <c r="C12990" s="4">
        <v>344.17400000000004</v>
      </c>
    </row>
    <row r="12991" spans="2:3" x14ac:dyDescent="0.25">
      <c r="B12991" s="2" t="s">
        <v>13203</v>
      </c>
      <c r="C12991" s="4">
        <v>344.16770000000002</v>
      </c>
    </row>
    <row r="12992" spans="2:3" x14ac:dyDescent="0.25">
      <c r="B12992" s="2" t="s">
        <v>13204</v>
      </c>
      <c r="C12992" s="4">
        <v>344.13619999999997</v>
      </c>
    </row>
    <row r="12993" spans="2:3" x14ac:dyDescent="0.25">
      <c r="B12993" s="2" t="s">
        <v>13205</v>
      </c>
      <c r="C12993" s="4">
        <v>344.11099999999999</v>
      </c>
    </row>
    <row r="12994" spans="2:3" x14ac:dyDescent="0.25">
      <c r="B12994" s="2" t="s">
        <v>13206</v>
      </c>
      <c r="C12994" s="4">
        <v>344.09840000000003</v>
      </c>
    </row>
    <row r="12995" spans="2:3" x14ac:dyDescent="0.25">
      <c r="B12995" s="2" t="s">
        <v>13207</v>
      </c>
      <c r="C12995" s="4">
        <v>344.09840000000003</v>
      </c>
    </row>
    <row r="12996" spans="2:3" x14ac:dyDescent="0.25">
      <c r="B12996" s="2" t="s">
        <v>13208</v>
      </c>
      <c r="C12996" s="4">
        <v>344.09840000000003</v>
      </c>
    </row>
    <row r="12997" spans="2:3" x14ac:dyDescent="0.25">
      <c r="B12997" s="2" t="s">
        <v>13209</v>
      </c>
      <c r="C12997" s="4">
        <v>344.01099999999997</v>
      </c>
    </row>
    <row r="12998" spans="2:3" x14ac:dyDescent="0.25">
      <c r="B12998" s="2" t="s">
        <v>13210</v>
      </c>
      <c r="C12998" s="4">
        <v>343.36610000000002</v>
      </c>
    </row>
    <row r="12999" spans="2:3" x14ac:dyDescent="0.25">
      <c r="B12999" s="2" t="s">
        <v>13211</v>
      </c>
      <c r="C12999" s="4">
        <v>343.1789</v>
      </c>
    </row>
    <row r="13000" spans="2:3" x14ac:dyDescent="0.25">
      <c r="B13000" s="2" t="s">
        <v>13212</v>
      </c>
      <c r="C13000" s="4">
        <v>343.15940000000001</v>
      </c>
    </row>
    <row r="13001" spans="2:3" x14ac:dyDescent="0.25">
      <c r="B13001" s="2" t="s">
        <v>13213</v>
      </c>
      <c r="C13001" s="4">
        <v>343.07280000000003</v>
      </c>
    </row>
    <row r="13002" spans="2:3" x14ac:dyDescent="0.25">
      <c r="B13002" s="2" t="s">
        <v>13214</v>
      </c>
      <c r="C13002" s="4">
        <v>343.00870000000003</v>
      </c>
    </row>
    <row r="13003" spans="2:3" x14ac:dyDescent="0.25">
      <c r="B13003" s="2" t="s">
        <v>13215</v>
      </c>
      <c r="C13003" s="4">
        <v>342.85250000000002</v>
      </c>
    </row>
    <row r="13004" spans="2:3" x14ac:dyDescent="0.25">
      <c r="B13004" s="2" t="s">
        <v>13216</v>
      </c>
      <c r="C13004" s="4">
        <v>342.79759999999999</v>
      </c>
    </row>
    <row r="13005" spans="2:3" x14ac:dyDescent="0.25">
      <c r="B13005" s="2" t="s">
        <v>13217</v>
      </c>
      <c r="C13005" s="4">
        <v>342.69080000000002</v>
      </c>
    </row>
    <row r="13006" spans="2:3" x14ac:dyDescent="0.25">
      <c r="B13006" s="2" t="s">
        <v>13218</v>
      </c>
      <c r="C13006" s="4">
        <v>342.53930000000003</v>
      </c>
    </row>
    <row r="13007" spans="2:3" x14ac:dyDescent="0.25">
      <c r="B13007" s="2" t="s">
        <v>13219</v>
      </c>
      <c r="C13007" s="4">
        <v>342.48009999999999</v>
      </c>
    </row>
    <row r="13008" spans="2:3" x14ac:dyDescent="0.25">
      <c r="B13008" s="2" t="s">
        <v>13220</v>
      </c>
      <c r="C13008" s="4">
        <v>342.22040000000004</v>
      </c>
    </row>
    <row r="13009" spans="2:3" x14ac:dyDescent="0.25">
      <c r="B13009" s="2" t="s">
        <v>13221</v>
      </c>
      <c r="C13009" s="4">
        <v>342.1515</v>
      </c>
    </row>
    <row r="13010" spans="2:3" x14ac:dyDescent="0.25">
      <c r="B13010" s="2" t="s">
        <v>13222</v>
      </c>
      <c r="C13010" s="4">
        <v>341.89089999999999</v>
      </c>
    </row>
    <row r="13011" spans="2:3" x14ac:dyDescent="0.25">
      <c r="B13011" s="2" t="s">
        <v>13223</v>
      </c>
      <c r="C13011" s="4">
        <v>341.88859999999994</v>
      </c>
    </row>
    <row r="13012" spans="2:3" x14ac:dyDescent="0.25">
      <c r="B13012" s="2" t="s">
        <v>13224</v>
      </c>
      <c r="C13012" s="4">
        <v>341.5829</v>
      </c>
    </row>
    <row r="13013" spans="2:3" x14ac:dyDescent="0.25">
      <c r="B13013" s="2" t="s">
        <v>13225</v>
      </c>
      <c r="C13013" s="4">
        <v>341.45799999999997</v>
      </c>
    </row>
    <row r="13014" spans="2:3" x14ac:dyDescent="0.25">
      <c r="B13014" s="2" t="s">
        <v>13226</v>
      </c>
      <c r="C13014" s="4">
        <v>341.06290000000001</v>
      </c>
    </row>
    <row r="13015" spans="2:3" x14ac:dyDescent="0.25">
      <c r="B13015" s="2" t="s">
        <v>13227</v>
      </c>
      <c r="C13015" s="4">
        <v>341.0566</v>
      </c>
    </row>
    <row r="13016" spans="2:3" x14ac:dyDescent="0.25">
      <c r="B13016" s="2" t="s">
        <v>13228</v>
      </c>
      <c r="C13016" s="4">
        <v>341.05030000000005</v>
      </c>
    </row>
    <row r="13017" spans="2:3" x14ac:dyDescent="0.25">
      <c r="B13017" s="2" t="s">
        <v>13229</v>
      </c>
      <c r="C13017" s="4">
        <v>341.05030000000005</v>
      </c>
    </row>
    <row r="13018" spans="2:3" x14ac:dyDescent="0.25">
      <c r="B13018" s="2" t="s">
        <v>13230</v>
      </c>
      <c r="C13018" s="4">
        <v>341.05029999999999</v>
      </c>
    </row>
    <row r="13019" spans="2:3" x14ac:dyDescent="0.25">
      <c r="B13019" s="2" t="s">
        <v>13231</v>
      </c>
      <c r="C13019" s="4">
        <v>341.02510000000001</v>
      </c>
    </row>
    <row r="13020" spans="2:3" x14ac:dyDescent="0.25">
      <c r="B13020" s="2" t="s">
        <v>13232</v>
      </c>
      <c r="C13020" s="4">
        <v>341.01249999999999</v>
      </c>
    </row>
    <row r="13021" spans="2:3" x14ac:dyDescent="0.25">
      <c r="B13021" s="2" t="s">
        <v>13233</v>
      </c>
      <c r="C13021" s="4">
        <v>341.01249999999999</v>
      </c>
    </row>
    <row r="13022" spans="2:3" x14ac:dyDescent="0.25">
      <c r="B13022" s="2" t="s">
        <v>13234</v>
      </c>
      <c r="C13022" s="4">
        <v>341.01249999999999</v>
      </c>
    </row>
    <row r="13023" spans="2:3" x14ac:dyDescent="0.25">
      <c r="B13023" s="2" t="s">
        <v>13235</v>
      </c>
      <c r="C13023" s="4">
        <v>340.99360000000001</v>
      </c>
    </row>
    <row r="13024" spans="2:3" x14ac:dyDescent="0.25">
      <c r="B13024" s="2" t="s">
        <v>13236</v>
      </c>
      <c r="C13024" s="4">
        <v>340.9658</v>
      </c>
    </row>
    <row r="13025" spans="2:3" x14ac:dyDescent="0.25">
      <c r="B13025" s="2" t="s">
        <v>13237</v>
      </c>
      <c r="C13025" s="4">
        <v>340.96210000000002</v>
      </c>
    </row>
    <row r="13026" spans="2:3" x14ac:dyDescent="0.25">
      <c r="B13026" s="2" t="s">
        <v>13238</v>
      </c>
      <c r="C13026" s="4">
        <v>340.95580000000001</v>
      </c>
    </row>
    <row r="13027" spans="2:3" x14ac:dyDescent="0.25">
      <c r="B13027" s="2" t="s">
        <v>13239</v>
      </c>
      <c r="C13027" s="4">
        <v>340.90109999999999</v>
      </c>
    </row>
    <row r="13028" spans="2:3" x14ac:dyDescent="0.25">
      <c r="B13028" s="2" t="s">
        <v>13240</v>
      </c>
      <c r="C13028" s="4">
        <v>340.90060000000005</v>
      </c>
    </row>
    <row r="13029" spans="2:3" x14ac:dyDescent="0.25">
      <c r="B13029" s="2" t="s">
        <v>13241</v>
      </c>
      <c r="C13029" s="4">
        <v>340.83760000000001</v>
      </c>
    </row>
    <row r="13030" spans="2:3" x14ac:dyDescent="0.25">
      <c r="B13030" s="2" t="s">
        <v>13242</v>
      </c>
      <c r="C13030" s="4">
        <v>340.62370000000004</v>
      </c>
    </row>
    <row r="13031" spans="2:3" x14ac:dyDescent="0.25">
      <c r="B13031" s="2" t="s">
        <v>13243</v>
      </c>
      <c r="C13031" s="4">
        <v>340.4128</v>
      </c>
    </row>
    <row r="13032" spans="2:3" x14ac:dyDescent="0.25">
      <c r="B13032" s="2" t="s">
        <v>13244</v>
      </c>
      <c r="C13032" s="4">
        <v>340.35069999999996</v>
      </c>
    </row>
    <row r="13033" spans="2:3" x14ac:dyDescent="0.25">
      <c r="B13033" s="2" t="s">
        <v>13245</v>
      </c>
      <c r="C13033" s="4">
        <v>340.27940000000001</v>
      </c>
    </row>
    <row r="13034" spans="2:3" x14ac:dyDescent="0.25">
      <c r="B13034" s="2" t="s">
        <v>13246</v>
      </c>
      <c r="C13034" s="4">
        <v>340.17349999999999</v>
      </c>
    </row>
    <row r="13035" spans="2:3" x14ac:dyDescent="0.25">
      <c r="B13035" s="2" t="s">
        <v>13247</v>
      </c>
      <c r="C13035" s="4">
        <v>340.09100000000001</v>
      </c>
    </row>
    <row r="13036" spans="2:3" x14ac:dyDescent="0.25">
      <c r="B13036" s="2" t="s">
        <v>13248</v>
      </c>
      <c r="C13036" s="4">
        <v>340.05459999999994</v>
      </c>
    </row>
    <row r="13037" spans="2:3" x14ac:dyDescent="0.25">
      <c r="B13037" s="2" t="s">
        <v>13249</v>
      </c>
      <c r="C13037" s="4">
        <v>339.88710000000003</v>
      </c>
    </row>
    <row r="13038" spans="2:3" x14ac:dyDescent="0.25">
      <c r="B13038" s="2" t="s">
        <v>13250</v>
      </c>
      <c r="C13038" s="4">
        <v>339.78570000000002</v>
      </c>
    </row>
    <row r="13039" spans="2:3" x14ac:dyDescent="0.25">
      <c r="B13039" s="2" t="s">
        <v>13251</v>
      </c>
      <c r="C13039" s="4">
        <v>339.78570000000002</v>
      </c>
    </row>
    <row r="13040" spans="2:3" x14ac:dyDescent="0.25">
      <c r="B13040" s="2" t="s">
        <v>13252</v>
      </c>
      <c r="C13040" s="4">
        <v>339.7747</v>
      </c>
    </row>
    <row r="13041" spans="2:3" x14ac:dyDescent="0.25">
      <c r="B13041" s="2" t="s">
        <v>13253</v>
      </c>
      <c r="C13041" s="4">
        <v>339.75419999999997</v>
      </c>
    </row>
    <row r="13042" spans="2:3" x14ac:dyDescent="0.25">
      <c r="B13042" s="2" t="s">
        <v>13254</v>
      </c>
      <c r="C13042" s="4">
        <v>339.73499999999996</v>
      </c>
    </row>
    <row r="13043" spans="2:3" x14ac:dyDescent="0.25">
      <c r="B13043" s="2" t="s">
        <v>13255</v>
      </c>
      <c r="C13043" s="4">
        <v>339.69119999999998</v>
      </c>
    </row>
    <row r="13044" spans="2:3" x14ac:dyDescent="0.25">
      <c r="B13044" s="2" t="s">
        <v>13256</v>
      </c>
      <c r="C13044" s="4">
        <v>339.67320000000001</v>
      </c>
    </row>
    <row r="13045" spans="2:3" x14ac:dyDescent="0.25">
      <c r="B13045" s="2" t="s">
        <v>13257</v>
      </c>
      <c r="C13045" s="4">
        <v>339.4855</v>
      </c>
    </row>
    <row r="13046" spans="2:3" x14ac:dyDescent="0.25">
      <c r="B13046" s="2" t="s">
        <v>13258</v>
      </c>
      <c r="C13046" s="4">
        <v>339.44650000000001</v>
      </c>
    </row>
    <row r="13047" spans="2:3" x14ac:dyDescent="0.25">
      <c r="B13047" s="2" t="s">
        <v>13259</v>
      </c>
      <c r="C13047" s="4">
        <v>339.36009999999999</v>
      </c>
    </row>
    <row r="13048" spans="2:3" x14ac:dyDescent="0.25">
      <c r="B13048" s="2" t="s">
        <v>13260</v>
      </c>
      <c r="C13048" s="4">
        <v>339.36009999999999</v>
      </c>
    </row>
    <row r="13049" spans="2:3" x14ac:dyDescent="0.25">
      <c r="B13049" s="2" t="s">
        <v>13261</v>
      </c>
      <c r="C13049" s="4">
        <v>339.22190000000001</v>
      </c>
    </row>
    <row r="13050" spans="2:3" x14ac:dyDescent="0.25">
      <c r="B13050" s="2" t="s">
        <v>13262</v>
      </c>
      <c r="C13050" s="4">
        <v>339.15340000000003</v>
      </c>
    </row>
    <row r="13051" spans="2:3" x14ac:dyDescent="0.25">
      <c r="B13051" s="2" t="s">
        <v>13263</v>
      </c>
      <c r="C13051" s="4">
        <v>339.15340000000003</v>
      </c>
    </row>
    <row r="13052" spans="2:3" x14ac:dyDescent="0.25">
      <c r="B13052" s="2" t="s">
        <v>13264</v>
      </c>
      <c r="C13052" s="4">
        <v>339.15339999999998</v>
      </c>
    </row>
    <row r="13053" spans="2:3" x14ac:dyDescent="0.25">
      <c r="B13053" s="2" t="s">
        <v>13265</v>
      </c>
      <c r="C13053" s="4">
        <v>339.14</v>
      </c>
    </row>
    <row r="13054" spans="2:3" x14ac:dyDescent="0.25">
      <c r="B13054" s="2" t="s">
        <v>13266</v>
      </c>
      <c r="C13054" s="4">
        <v>339.01060000000001</v>
      </c>
    </row>
    <row r="13055" spans="2:3" x14ac:dyDescent="0.25">
      <c r="B13055" s="2" t="s">
        <v>13267</v>
      </c>
      <c r="C13055" s="4">
        <v>338.54629999999997</v>
      </c>
    </row>
    <row r="13056" spans="2:3" x14ac:dyDescent="0.25">
      <c r="B13056" s="2" t="s">
        <v>13268</v>
      </c>
      <c r="C13056" s="4">
        <v>338.42070000000001</v>
      </c>
    </row>
    <row r="13057" spans="2:3" x14ac:dyDescent="0.25">
      <c r="B13057" s="2" t="s">
        <v>13269</v>
      </c>
      <c r="C13057" s="4">
        <v>338.1388</v>
      </c>
    </row>
    <row r="13058" spans="2:3" x14ac:dyDescent="0.25">
      <c r="B13058" s="2" t="s">
        <v>13270</v>
      </c>
      <c r="C13058" s="4">
        <v>338.08180000000004</v>
      </c>
    </row>
    <row r="13059" spans="2:3" x14ac:dyDescent="0.25">
      <c r="B13059" s="2" t="s">
        <v>13271</v>
      </c>
      <c r="C13059" s="4">
        <v>338.04410000000001</v>
      </c>
    </row>
    <row r="13060" spans="2:3" x14ac:dyDescent="0.25">
      <c r="B13060" s="2" t="s">
        <v>13272</v>
      </c>
      <c r="C13060" s="4">
        <v>337.92660000000001</v>
      </c>
    </row>
    <row r="13061" spans="2:3" x14ac:dyDescent="0.25">
      <c r="B13061" s="2" t="s">
        <v>13273</v>
      </c>
      <c r="C13061" s="4">
        <v>337.92660000000001</v>
      </c>
    </row>
    <row r="13062" spans="2:3" x14ac:dyDescent="0.25">
      <c r="B13062" s="2" t="s">
        <v>13274</v>
      </c>
      <c r="C13062" s="4">
        <v>337.92660000000001</v>
      </c>
    </row>
    <row r="13063" spans="2:3" x14ac:dyDescent="0.25">
      <c r="B13063" s="2" t="s">
        <v>13275</v>
      </c>
      <c r="C13063" s="4">
        <v>337.92660000000001</v>
      </c>
    </row>
    <row r="13064" spans="2:3" x14ac:dyDescent="0.25">
      <c r="B13064" s="2" t="s">
        <v>13276</v>
      </c>
      <c r="C13064" s="4">
        <v>337.92660000000001</v>
      </c>
    </row>
    <row r="13065" spans="2:3" x14ac:dyDescent="0.25">
      <c r="B13065" s="2" t="s">
        <v>13277</v>
      </c>
      <c r="C13065" s="4">
        <v>337.92660000000001</v>
      </c>
    </row>
    <row r="13066" spans="2:3" x14ac:dyDescent="0.25">
      <c r="B13066" s="2" t="s">
        <v>13278</v>
      </c>
      <c r="C13066" s="4">
        <v>337.851</v>
      </c>
    </row>
    <row r="13067" spans="2:3" x14ac:dyDescent="0.25">
      <c r="B13067" s="2" t="s">
        <v>13279</v>
      </c>
      <c r="C13067" s="4">
        <v>337.851</v>
      </c>
    </row>
    <row r="13068" spans="2:3" x14ac:dyDescent="0.25">
      <c r="B13068" s="2" t="s">
        <v>13280</v>
      </c>
      <c r="C13068" s="4">
        <v>337.851</v>
      </c>
    </row>
    <row r="13069" spans="2:3" x14ac:dyDescent="0.25">
      <c r="B13069" s="2" t="s">
        <v>13281</v>
      </c>
      <c r="C13069" s="4">
        <v>337.83209999999997</v>
      </c>
    </row>
    <row r="13070" spans="2:3" x14ac:dyDescent="0.25">
      <c r="B13070" s="2" t="s">
        <v>13282</v>
      </c>
      <c r="C13070" s="4">
        <v>337.7876</v>
      </c>
    </row>
    <row r="13071" spans="2:3" x14ac:dyDescent="0.25">
      <c r="B13071" s="2" t="s">
        <v>13283</v>
      </c>
      <c r="C13071" s="4">
        <v>337.63839999999999</v>
      </c>
    </row>
    <row r="13072" spans="2:3" x14ac:dyDescent="0.25">
      <c r="B13072" s="2" t="s">
        <v>13284</v>
      </c>
      <c r="C13072" s="4">
        <v>337.61950000000002</v>
      </c>
    </row>
    <row r="13073" spans="2:3" x14ac:dyDescent="0.25">
      <c r="B13073" s="2" t="s">
        <v>13285</v>
      </c>
      <c r="C13073" s="4">
        <v>337.25649999999996</v>
      </c>
    </row>
    <row r="13074" spans="2:3" x14ac:dyDescent="0.25">
      <c r="B13074" s="2" t="s">
        <v>13286</v>
      </c>
      <c r="C13074" s="4">
        <v>337.23140000000001</v>
      </c>
    </row>
    <row r="13075" spans="2:3" x14ac:dyDescent="0.25">
      <c r="B13075" s="2" t="s">
        <v>13287</v>
      </c>
      <c r="C13075" s="4">
        <v>337.21870000000001</v>
      </c>
    </row>
    <row r="13076" spans="2:3" x14ac:dyDescent="0.25">
      <c r="B13076" s="2" t="s">
        <v>13288</v>
      </c>
      <c r="C13076" s="4">
        <v>337.09469999999999</v>
      </c>
    </row>
    <row r="13077" spans="2:3" x14ac:dyDescent="0.25">
      <c r="B13077" s="2" t="s">
        <v>13289</v>
      </c>
      <c r="C13077" s="4">
        <v>337.05659999999995</v>
      </c>
    </row>
    <row r="13078" spans="2:3" x14ac:dyDescent="0.25">
      <c r="B13078" s="2" t="s">
        <v>13290</v>
      </c>
      <c r="C13078" s="4">
        <v>336.91199999999998</v>
      </c>
    </row>
    <row r="13079" spans="2:3" x14ac:dyDescent="0.25">
      <c r="B13079" s="2" t="s">
        <v>13291</v>
      </c>
      <c r="C13079" s="4">
        <v>336.7817</v>
      </c>
    </row>
    <row r="13080" spans="2:3" x14ac:dyDescent="0.25">
      <c r="B13080" s="2" t="s">
        <v>13292</v>
      </c>
      <c r="C13080" s="4">
        <v>336.75020000000001</v>
      </c>
    </row>
    <row r="13081" spans="2:3" x14ac:dyDescent="0.25">
      <c r="B13081" s="2" t="s">
        <v>13293</v>
      </c>
      <c r="C13081" s="4">
        <v>336.62419999999997</v>
      </c>
    </row>
    <row r="13082" spans="2:3" x14ac:dyDescent="0.25">
      <c r="B13082" s="2" t="s">
        <v>13294</v>
      </c>
      <c r="C13082" s="4">
        <v>336.54230000000001</v>
      </c>
    </row>
    <row r="13083" spans="2:3" x14ac:dyDescent="0.25">
      <c r="B13083" s="2" t="s">
        <v>13295</v>
      </c>
      <c r="C13083" s="4">
        <v>336.44430000000006</v>
      </c>
    </row>
    <row r="13084" spans="2:3" x14ac:dyDescent="0.25">
      <c r="B13084" s="2" t="s">
        <v>13296</v>
      </c>
      <c r="C13084" s="4">
        <v>336.35489999999999</v>
      </c>
    </row>
    <row r="13085" spans="2:3" x14ac:dyDescent="0.25">
      <c r="B13085" s="2" t="s">
        <v>13297</v>
      </c>
      <c r="C13085" s="4">
        <v>336.27969999999993</v>
      </c>
    </row>
    <row r="13086" spans="2:3" x14ac:dyDescent="0.25">
      <c r="B13086" s="2" t="s">
        <v>13298</v>
      </c>
      <c r="C13086" s="4">
        <v>335.98140000000001</v>
      </c>
    </row>
    <row r="13087" spans="2:3" x14ac:dyDescent="0.25">
      <c r="B13087" s="2" t="s">
        <v>13299</v>
      </c>
      <c r="C13087" s="4">
        <v>335.96360000000004</v>
      </c>
    </row>
    <row r="13088" spans="2:3" x14ac:dyDescent="0.25">
      <c r="B13088" s="2" t="s">
        <v>13300</v>
      </c>
      <c r="C13088" s="4">
        <v>335.81</v>
      </c>
    </row>
    <row r="13089" spans="2:3" x14ac:dyDescent="0.25">
      <c r="B13089" s="2" t="s">
        <v>13301</v>
      </c>
      <c r="C13089" s="4">
        <v>335.81</v>
      </c>
    </row>
    <row r="13090" spans="2:3" x14ac:dyDescent="0.25">
      <c r="B13090" s="2" t="s">
        <v>13302</v>
      </c>
      <c r="C13090" s="4">
        <v>335.74860000000001</v>
      </c>
    </row>
    <row r="13091" spans="2:3" x14ac:dyDescent="0.25">
      <c r="B13091" s="2" t="s">
        <v>13303</v>
      </c>
      <c r="C13091" s="4">
        <v>335.66039999999998</v>
      </c>
    </row>
    <row r="13092" spans="2:3" x14ac:dyDescent="0.25">
      <c r="B13092" s="2" t="s">
        <v>13304</v>
      </c>
      <c r="C13092" s="4">
        <v>335.66039999999998</v>
      </c>
    </row>
    <row r="13093" spans="2:3" x14ac:dyDescent="0.25">
      <c r="B13093" s="2" t="s">
        <v>13305</v>
      </c>
      <c r="C13093" s="4">
        <v>335.53699999999998</v>
      </c>
    </row>
    <row r="13094" spans="2:3" x14ac:dyDescent="0.25">
      <c r="B13094" s="2" t="s">
        <v>13306</v>
      </c>
      <c r="C13094" s="4">
        <v>335.49029999999999</v>
      </c>
    </row>
    <row r="13095" spans="2:3" x14ac:dyDescent="0.25">
      <c r="B13095" s="2" t="s">
        <v>13307</v>
      </c>
      <c r="C13095" s="4">
        <v>335.37810000000002</v>
      </c>
    </row>
    <row r="13096" spans="2:3" x14ac:dyDescent="0.25">
      <c r="B13096" s="2" t="s">
        <v>13308</v>
      </c>
      <c r="C13096" s="4">
        <v>335.37719999999996</v>
      </c>
    </row>
    <row r="13097" spans="2:3" x14ac:dyDescent="0.25">
      <c r="B13097" s="2" t="s">
        <v>13309</v>
      </c>
      <c r="C13097" s="4">
        <v>335.3177</v>
      </c>
    </row>
    <row r="13098" spans="2:3" x14ac:dyDescent="0.25">
      <c r="B13098" s="2" t="s">
        <v>13310</v>
      </c>
      <c r="C13098" s="4">
        <v>335.28579999999999</v>
      </c>
    </row>
    <row r="13099" spans="2:3" x14ac:dyDescent="0.25">
      <c r="B13099" s="2" t="s">
        <v>13311</v>
      </c>
      <c r="C13099" s="4">
        <v>335.13839999999999</v>
      </c>
    </row>
    <row r="13100" spans="2:3" x14ac:dyDescent="0.25">
      <c r="B13100" s="2" t="s">
        <v>13312</v>
      </c>
      <c r="C13100" s="4">
        <v>335.02219999999994</v>
      </c>
    </row>
    <row r="13101" spans="2:3" x14ac:dyDescent="0.25">
      <c r="B13101" s="2" t="s">
        <v>13313</v>
      </c>
      <c r="C13101" s="4">
        <v>334.97119999999995</v>
      </c>
    </row>
    <row r="13102" spans="2:3" x14ac:dyDescent="0.25">
      <c r="B13102" s="2" t="s">
        <v>13314</v>
      </c>
      <c r="C13102" s="4">
        <v>334.94889999999998</v>
      </c>
    </row>
    <row r="13103" spans="2:3" x14ac:dyDescent="0.25">
      <c r="B13103" s="2" t="s">
        <v>13315</v>
      </c>
      <c r="C13103" s="4">
        <v>334.80290000000002</v>
      </c>
    </row>
    <row r="13104" spans="2:3" x14ac:dyDescent="0.25">
      <c r="B13104" s="2" t="s">
        <v>13316</v>
      </c>
      <c r="C13104" s="4">
        <v>334.80290000000002</v>
      </c>
    </row>
    <row r="13105" spans="2:3" x14ac:dyDescent="0.25">
      <c r="B13105" s="2" t="s">
        <v>13317</v>
      </c>
      <c r="C13105" s="4">
        <v>334.76509999999996</v>
      </c>
    </row>
    <row r="13106" spans="2:3" x14ac:dyDescent="0.25">
      <c r="B13106" s="2" t="s">
        <v>13318</v>
      </c>
      <c r="C13106" s="4">
        <v>334.7525</v>
      </c>
    </row>
    <row r="13107" spans="2:3" x14ac:dyDescent="0.25">
      <c r="B13107" s="2" t="s">
        <v>13319</v>
      </c>
      <c r="C13107" s="4">
        <v>334.74720000000002</v>
      </c>
    </row>
    <row r="13108" spans="2:3" x14ac:dyDescent="0.25">
      <c r="B13108" s="2" t="s">
        <v>13320</v>
      </c>
      <c r="C13108" s="4">
        <v>334.73989999999998</v>
      </c>
    </row>
    <row r="13109" spans="2:3" x14ac:dyDescent="0.25">
      <c r="B13109" s="2" t="s">
        <v>13321</v>
      </c>
      <c r="C13109" s="4">
        <v>334.72730000000001</v>
      </c>
    </row>
    <row r="13110" spans="2:3" x14ac:dyDescent="0.25">
      <c r="B13110" s="2" t="s">
        <v>13322</v>
      </c>
      <c r="C13110" s="4">
        <v>334.71469999999999</v>
      </c>
    </row>
    <row r="13111" spans="2:3" x14ac:dyDescent="0.25">
      <c r="B13111" s="2" t="s">
        <v>13323</v>
      </c>
      <c r="C13111" s="4">
        <v>334.69580000000002</v>
      </c>
    </row>
    <row r="13112" spans="2:3" x14ac:dyDescent="0.25">
      <c r="B13112" s="2" t="s">
        <v>13324</v>
      </c>
      <c r="C13112" s="4">
        <v>334.64010000000002</v>
      </c>
    </row>
    <row r="13113" spans="2:3" x14ac:dyDescent="0.25">
      <c r="B13113" s="2" t="s">
        <v>13325</v>
      </c>
      <c r="C13113" s="4">
        <v>334.63319999999999</v>
      </c>
    </row>
    <row r="13114" spans="2:3" x14ac:dyDescent="0.25">
      <c r="B13114" s="2" t="s">
        <v>13326</v>
      </c>
      <c r="C13114" s="4">
        <v>334.37650000000002</v>
      </c>
    </row>
    <row r="13115" spans="2:3" x14ac:dyDescent="0.25">
      <c r="B13115" s="2" t="s">
        <v>13327</v>
      </c>
      <c r="C13115" s="4">
        <v>334.2149</v>
      </c>
    </row>
    <row r="13116" spans="2:3" x14ac:dyDescent="0.25">
      <c r="B13116" s="2" t="s">
        <v>13328</v>
      </c>
      <c r="C13116" s="4">
        <v>334.12649999999996</v>
      </c>
    </row>
    <row r="13117" spans="2:3" x14ac:dyDescent="0.25">
      <c r="B13117" s="2" t="s">
        <v>13329</v>
      </c>
      <c r="C13117" s="4">
        <v>334.12649999999996</v>
      </c>
    </row>
    <row r="13118" spans="2:3" x14ac:dyDescent="0.25">
      <c r="B13118" s="2" t="s">
        <v>13330</v>
      </c>
      <c r="C13118" s="4">
        <v>334.06560000000002</v>
      </c>
    </row>
    <row r="13119" spans="2:3" x14ac:dyDescent="0.25">
      <c r="B13119" s="2" t="s">
        <v>13331</v>
      </c>
      <c r="C13119" s="4">
        <v>334.0147</v>
      </c>
    </row>
    <row r="13120" spans="2:3" x14ac:dyDescent="0.25">
      <c r="B13120" s="2" t="s">
        <v>13332</v>
      </c>
      <c r="C13120" s="4">
        <v>333.97360000000003</v>
      </c>
    </row>
    <row r="13121" spans="2:3" x14ac:dyDescent="0.25">
      <c r="B13121" s="2" t="s">
        <v>13333</v>
      </c>
      <c r="C13121" s="4">
        <v>333.93239999999997</v>
      </c>
    </row>
    <row r="13122" spans="2:3" x14ac:dyDescent="0.25">
      <c r="B13122" s="2" t="s">
        <v>13334</v>
      </c>
      <c r="C13122" s="4">
        <v>333.71229999999997</v>
      </c>
    </row>
    <row r="13123" spans="2:3" x14ac:dyDescent="0.25">
      <c r="B13123" s="2" t="s">
        <v>13335</v>
      </c>
      <c r="C13123" s="4">
        <v>333.58869999999996</v>
      </c>
    </row>
    <row r="13124" spans="2:3" x14ac:dyDescent="0.25">
      <c r="B13124" s="2" t="s">
        <v>13336</v>
      </c>
      <c r="C13124" s="4">
        <v>333.50049999999999</v>
      </c>
    </row>
    <row r="13125" spans="2:3" x14ac:dyDescent="0.25">
      <c r="B13125" s="2" t="s">
        <v>13337</v>
      </c>
      <c r="C13125" s="4">
        <v>333.47490000000005</v>
      </c>
    </row>
    <row r="13126" spans="2:3" x14ac:dyDescent="0.25">
      <c r="B13126" s="2" t="s">
        <v>13338</v>
      </c>
      <c r="C13126" s="4">
        <v>333.34700000000004</v>
      </c>
    </row>
    <row r="13127" spans="2:3" x14ac:dyDescent="0.25">
      <c r="B13127" s="2" t="s">
        <v>13339</v>
      </c>
      <c r="C13127" s="4">
        <v>333.13710000000003</v>
      </c>
    </row>
    <row r="13128" spans="2:3" x14ac:dyDescent="0.25">
      <c r="B13128" s="2" t="s">
        <v>13340</v>
      </c>
      <c r="C13128" s="4">
        <v>332.99160000000001</v>
      </c>
    </row>
    <row r="13129" spans="2:3" x14ac:dyDescent="0.25">
      <c r="B13129" s="2" t="s">
        <v>13341</v>
      </c>
      <c r="C13129" s="4">
        <v>332.92449999999997</v>
      </c>
    </row>
    <row r="13130" spans="2:3" x14ac:dyDescent="0.25">
      <c r="B13130" s="2" t="s">
        <v>13342</v>
      </c>
      <c r="C13130" s="4">
        <v>332.8304</v>
      </c>
    </row>
    <row r="13131" spans="2:3" x14ac:dyDescent="0.25">
      <c r="B13131" s="2" t="s">
        <v>13343</v>
      </c>
      <c r="C13131" s="4">
        <v>332.59829999999999</v>
      </c>
    </row>
    <row r="13132" spans="2:3" x14ac:dyDescent="0.25">
      <c r="B13132" s="2" t="s">
        <v>13344</v>
      </c>
      <c r="C13132" s="4">
        <v>332.47290000000004</v>
      </c>
    </row>
    <row r="13133" spans="2:3" x14ac:dyDescent="0.25">
      <c r="B13133" s="2" t="s">
        <v>13345</v>
      </c>
      <c r="C13133" s="4">
        <v>332.45480000000003</v>
      </c>
    </row>
    <row r="13134" spans="2:3" x14ac:dyDescent="0.25">
      <c r="B13134" s="2" t="s">
        <v>13346</v>
      </c>
      <c r="C13134" s="4">
        <v>332.34950000000003</v>
      </c>
    </row>
    <row r="13135" spans="2:3" x14ac:dyDescent="0.25">
      <c r="B13135" s="2" t="s">
        <v>13347</v>
      </c>
      <c r="C13135" s="4">
        <v>332.19939999999997</v>
      </c>
    </row>
    <row r="13136" spans="2:3" x14ac:dyDescent="0.25">
      <c r="B13136" s="2" t="s">
        <v>13348</v>
      </c>
      <c r="C13136" s="4">
        <v>332.15320000000003</v>
      </c>
    </row>
    <row r="13137" spans="2:3" x14ac:dyDescent="0.25">
      <c r="B13137" s="2" t="s">
        <v>13349</v>
      </c>
      <c r="C13137" s="4">
        <v>332.0607</v>
      </c>
    </row>
    <row r="13138" spans="2:3" x14ac:dyDescent="0.25">
      <c r="B13138" s="2" t="s">
        <v>13350</v>
      </c>
      <c r="C13138" s="4">
        <v>331.75609999999995</v>
      </c>
    </row>
    <row r="13139" spans="2:3" x14ac:dyDescent="0.25">
      <c r="B13139" s="2" t="s">
        <v>13351</v>
      </c>
      <c r="C13139" s="4">
        <v>331.67919999999998</v>
      </c>
    </row>
    <row r="13140" spans="2:3" x14ac:dyDescent="0.25">
      <c r="B13140" s="2" t="s">
        <v>13352</v>
      </c>
      <c r="C13140" s="4">
        <v>331.62879999999996</v>
      </c>
    </row>
    <row r="13141" spans="2:3" x14ac:dyDescent="0.25">
      <c r="B13141" s="2" t="s">
        <v>13353</v>
      </c>
      <c r="C13141" s="4">
        <v>331.61620000000005</v>
      </c>
    </row>
    <row r="13142" spans="2:3" x14ac:dyDescent="0.25">
      <c r="B13142" s="2" t="s">
        <v>13354</v>
      </c>
      <c r="C13142" s="4">
        <v>331.6139</v>
      </c>
    </row>
    <row r="13143" spans="2:3" x14ac:dyDescent="0.25">
      <c r="B13143" s="2" t="s">
        <v>13355</v>
      </c>
      <c r="C13143" s="4">
        <v>331.60990000000004</v>
      </c>
    </row>
    <row r="13144" spans="2:3" x14ac:dyDescent="0.25">
      <c r="B13144" s="2" t="s">
        <v>13356</v>
      </c>
      <c r="C13144" s="4">
        <v>331.56580000000002</v>
      </c>
    </row>
    <row r="13145" spans="2:3" x14ac:dyDescent="0.25">
      <c r="B13145" s="2" t="s">
        <v>13357</v>
      </c>
      <c r="C13145" s="4">
        <v>331.5607</v>
      </c>
    </row>
    <row r="13146" spans="2:3" x14ac:dyDescent="0.25">
      <c r="B13146" s="2" t="s">
        <v>13358</v>
      </c>
      <c r="C13146" s="4">
        <v>331.44920000000002</v>
      </c>
    </row>
    <row r="13147" spans="2:3" x14ac:dyDescent="0.25">
      <c r="B13147" s="2" t="s">
        <v>13359</v>
      </c>
      <c r="C13147" s="4">
        <v>331.38350000000003</v>
      </c>
    </row>
    <row r="13148" spans="2:3" x14ac:dyDescent="0.25">
      <c r="B13148" s="2" t="s">
        <v>13360</v>
      </c>
      <c r="C13148" s="4">
        <v>331.09099999999995</v>
      </c>
    </row>
    <row r="13149" spans="2:3" x14ac:dyDescent="0.25">
      <c r="B13149" s="2" t="s">
        <v>13361</v>
      </c>
      <c r="C13149" s="4">
        <v>331.0532</v>
      </c>
    </row>
    <row r="13150" spans="2:3" x14ac:dyDescent="0.25">
      <c r="B13150" s="2" t="s">
        <v>13362</v>
      </c>
      <c r="C13150" s="4">
        <v>330.97210000000001</v>
      </c>
    </row>
    <row r="13151" spans="2:3" x14ac:dyDescent="0.25">
      <c r="B13151" s="2" t="s">
        <v>13363</v>
      </c>
      <c r="C13151" s="4">
        <v>330.95399999999995</v>
      </c>
    </row>
    <row r="13152" spans="2:3" x14ac:dyDescent="0.25">
      <c r="B13152" s="2" t="s">
        <v>13364</v>
      </c>
      <c r="C13152" s="4">
        <v>330.92090000000002</v>
      </c>
    </row>
    <row r="13153" spans="2:3" x14ac:dyDescent="0.25">
      <c r="B13153" s="2" t="s">
        <v>13365</v>
      </c>
      <c r="C13153" s="4">
        <v>330.911</v>
      </c>
    </row>
    <row r="13154" spans="2:3" x14ac:dyDescent="0.25">
      <c r="B13154" s="2" t="s">
        <v>13366</v>
      </c>
      <c r="C13154" s="4">
        <v>330.86739999999998</v>
      </c>
    </row>
    <row r="13155" spans="2:3" x14ac:dyDescent="0.25">
      <c r="B13155" s="2" t="s">
        <v>13367</v>
      </c>
      <c r="C13155" s="4">
        <v>330.80829999999997</v>
      </c>
    </row>
    <row r="13156" spans="2:3" x14ac:dyDescent="0.25">
      <c r="B13156" s="2" t="s">
        <v>13368</v>
      </c>
      <c r="C13156" s="4">
        <v>330.80219999999997</v>
      </c>
    </row>
    <row r="13157" spans="2:3" x14ac:dyDescent="0.25">
      <c r="B13157" s="2" t="s">
        <v>13369</v>
      </c>
      <c r="C13157" s="4">
        <v>330.78309999999999</v>
      </c>
    </row>
    <row r="13158" spans="2:3" x14ac:dyDescent="0.25">
      <c r="B13158" s="2" t="s">
        <v>13370</v>
      </c>
      <c r="C13158" s="4">
        <v>330.75199999999995</v>
      </c>
    </row>
    <row r="13159" spans="2:3" x14ac:dyDescent="0.25">
      <c r="B13159" s="2" t="s">
        <v>13371</v>
      </c>
      <c r="C13159" s="4">
        <v>330.65260000000001</v>
      </c>
    </row>
    <row r="13160" spans="2:3" x14ac:dyDescent="0.25">
      <c r="B13160" s="2" t="s">
        <v>13372</v>
      </c>
      <c r="C13160" s="4">
        <v>330.60430000000002</v>
      </c>
    </row>
    <row r="13161" spans="2:3" x14ac:dyDescent="0.25">
      <c r="B13161" s="2" t="s">
        <v>13373</v>
      </c>
      <c r="C13161" s="4">
        <v>330.39570000000003</v>
      </c>
    </row>
    <row r="13162" spans="2:3" x14ac:dyDescent="0.25">
      <c r="B13162" s="2" t="s">
        <v>13374</v>
      </c>
      <c r="C13162" s="4">
        <v>330.39570000000003</v>
      </c>
    </row>
    <row r="13163" spans="2:3" x14ac:dyDescent="0.25">
      <c r="B13163" s="2" t="s">
        <v>13375</v>
      </c>
      <c r="C13163" s="4">
        <v>330.3768</v>
      </c>
    </row>
    <row r="13164" spans="2:3" x14ac:dyDescent="0.25">
      <c r="B13164" s="2" t="s">
        <v>13376</v>
      </c>
      <c r="C13164" s="4">
        <v>330.34750000000003</v>
      </c>
    </row>
    <row r="13165" spans="2:3" x14ac:dyDescent="0.25">
      <c r="B13165" s="2" t="s">
        <v>13377</v>
      </c>
      <c r="C13165" s="4">
        <v>330.339</v>
      </c>
    </row>
    <row r="13166" spans="2:3" x14ac:dyDescent="0.25">
      <c r="B13166" s="2" t="s">
        <v>13378</v>
      </c>
      <c r="C13166" s="4">
        <v>330.33269999999999</v>
      </c>
    </row>
    <row r="13167" spans="2:3" x14ac:dyDescent="0.25">
      <c r="B13167" s="2" t="s">
        <v>13379</v>
      </c>
      <c r="C13167" s="4">
        <v>330.30739999999997</v>
      </c>
    </row>
    <row r="13168" spans="2:3" x14ac:dyDescent="0.25">
      <c r="B13168" s="2" t="s">
        <v>13380</v>
      </c>
      <c r="C13168" s="4">
        <v>330.27699999999999</v>
      </c>
    </row>
    <row r="13169" spans="2:3" x14ac:dyDescent="0.25">
      <c r="B13169" s="2" t="s">
        <v>13381</v>
      </c>
      <c r="C13169" s="4">
        <v>330.13829999999996</v>
      </c>
    </row>
    <row r="13170" spans="2:3" x14ac:dyDescent="0.25">
      <c r="B13170" s="2" t="s">
        <v>13382</v>
      </c>
      <c r="C13170" s="4">
        <v>330.11540000000002</v>
      </c>
    </row>
    <row r="13171" spans="2:3" x14ac:dyDescent="0.25">
      <c r="B13171" s="2" t="s">
        <v>13383</v>
      </c>
      <c r="C13171" s="4">
        <v>329.97520000000003</v>
      </c>
    </row>
    <row r="13172" spans="2:3" x14ac:dyDescent="0.25">
      <c r="B13172" s="2" t="s">
        <v>13384</v>
      </c>
      <c r="C13172" s="4">
        <v>329.8048</v>
      </c>
    </row>
    <row r="13173" spans="2:3" x14ac:dyDescent="0.25">
      <c r="B13173" s="2" t="s">
        <v>13385</v>
      </c>
      <c r="C13173" s="4">
        <v>329.70670000000001</v>
      </c>
    </row>
    <row r="13174" spans="2:3" x14ac:dyDescent="0.25">
      <c r="B13174" s="2" t="s">
        <v>13386</v>
      </c>
      <c r="C13174" s="4">
        <v>329.70670000000001</v>
      </c>
    </row>
    <row r="13175" spans="2:3" x14ac:dyDescent="0.25">
      <c r="B13175" s="2" t="s">
        <v>13387</v>
      </c>
      <c r="C13175" s="4">
        <v>329.70119999999997</v>
      </c>
    </row>
    <row r="13176" spans="2:3" x14ac:dyDescent="0.25">
      <c r="B13176" s="2" t="s">
        <v>13388</v>
      </c>
      <c r="C13176" s="4">
        <v>329.6705</v>
      </c>
    </row>
    <row r="13177" spans="2:3" x14ac:dyDescent="0.25">
      <c r="B13177" s="2" t="s">
        <v>13389</v>
      </c>
      <c r="C13177" s="4">
        <v>329.55</v>
      </c>
    </row>
    <row r="13178" spans="2:3" x14ac:dyDescent="0.25">
      <c r="B13178" s="2" t="s">
        <v>13390</v>
      </c>
      <c r="C13178" s="4">
        <v>329.20670000000001</v>
      </c>
    </row>
    <row r="13179" spans="2:3" x14ac:dyDescent="0.25">
      <c r="B13179" s="2" t="s">
        <v>13391</v>
      </c>
      <c r="C13179" s="4">
        <v>329.15270000000004</v>
      </c>
    </row>
    <row r="13180" spans="2:3" x14ac:dyDescent="0.25">
      <c r="B13180" s="2" t="s">
        <v>13392</v>
      </c>
      <c r="C13180" s="4">
        <v>329.04289999999997</v>
      </c>
    </row>
    <row r="13181" spans="2:3" x14ac:dyDescent="0.25">
      <c r="B13181" s="2" t="s">
        <v>13393</v>
      </c>
      <c r="C13181" s="4">
        <v>329.01929999999999</v>
      </c>
    </row>
    <row r="13182" spans="2:3" x14ac:dyDescent="0.25">
      <c r="B13182" s="2" t="s">
        <v>13394</v>
      </c>
      <c r="C13182" s="4">
        <v>328.74040000000002</v>
      </c>
    </row>
    <row r="13183" spans="2:3" x14ac:dyDescent="0.25">
      <c r="B13183" s="2" t="s">
        <v>13395</v>
      </c>
      <c r="C13183" s="4">
        <v>328.69540000000001</v>
      </c>
    </row>
    <row r="13184" spans="2:3" x14ac:dyDescent="0.25">
      <c r="B13184" s="2" t="s">
        <v>13396</v>
      </c>
      <c r="C13184" s="4">
        <v>328.65</v>
      </c>
    </row>
    <row r="13185" spans="2:3" x14ac:dyDescent="0.25">
      <c r="B13185" s="2" t="s">
        <v>13397</v>
      </c>
      <c r="C13185" s="4">
        <v>328.65</v>
      </c>
    </row>
    <row r="13186" spans="2:3" x14ac:dyDescent="0.25">
      <c r="B13186" s="2" t="s">
        <v>13398</v>
      </c>
      <c r="C13186" s="4">
        <v>328.55549999999999</v>
      </c>
    </row>
    <row r="13187" spans="2:3" x14ac:dyDescent="0.25">
      <c r="B13187" s="2" t="s">
        <v>13399</v>
      </c>
      <c r="C13187" s="4">
        <v>328.55549999999999</v>
      </c>
    </row>
    <row r="13188" spans="2:3" x14ac:dyDescent="0.25">
      <c r="B13188" s="2" t="s">
        <v>13400</v>
      </c>
      <c r="C13188" s="4">
        <v>328.524</v>
      </c>
    </row>
    <row r="13189" spans="2:3" x14ac:dyDescent="0.25">
      <c r="B13189" s="2" t="s">
        <v>13401</v>
      </c>
      <c r="C13189" s="4">
        <v>328.51769999999999</v>
      </c>
    </row>
    <row r="13190" spans="2:3" x14ac:dyDescent="0.25">
      <c r="B13190" s="2" t="s">
        <v>13402</v>
      </c>
      <c r="C13190" s="4">
        <v>328.47990000000004</v>
      </c>
    </row>
    <row r="13191" spans="2:3" x14ac:dyDescent="0.25">
      <c r="B13191" s="2" t="s">
        <v>13403</v>
      </c>
      <c r="C13191" s="4">
        <v>328.47990000000004</v>
      </c>
    </row>
    <row r="13192" spans="2:3" x14ac:dyDescent="0.25">
      <c r="B13192" s="2" t="s">
        <v>13404</v>
      </c>
      <c r="C13192" s="4">
        <v>328.47989999999999</v>
      </c>
    </row>
    <row r="13193" spans="2:3" x14ac:dyDescent="0.25">
      <c r="B13193" s="2" t="s">
        <v>13405</v>
      </c>
      <c r="C13193" s="4">
        <v>328.46879999999999</v>
      </c>
    </row>
    <row r="13194" spans="2:3" x14ac:dyDescent="0.25">
      <c r="B13194" s="2" t="s">
        <v>13406</v>
      </c>
      <c r="C13194" s="4">
        <v>328.46730000000002</v>
      </c>
    </row>
    <row r="13195" spans="2:3" x14ac:dyDescent="0.25">
      <c r="B13195" s="2" t="s">
        <v>13407</v>
      </c>
      <c r="C13195" s="4">
        <v>328.46209999999996</v>
      </c>
    </row>
    <row r="13196" spans="2:3" x14ac:dyDescent="0.25">
      <c r="B13196" s="2" t="s">
        <v>13408</v>
      </c>
      <c r="C13196" s="4">
        <v>328.46100000000001</v>
      </c>
    </row>
    <row r="13197" spans="2:3" x14ac:dyDescent="0.25">
      <c r="B13197" s="2" t="s">
        <v>13409</v>
      </c>
      <c r="C13197" s="4">
        <v>328.43579999999997</v>
      </c>
    </row>
    <row r="13198" spans="2:3" x14ac:dyDescent="0.25">
      <c r="B13198" s="2" t="s">
        <v>13410</v>
      </c>
      <c r="C13198" s="4">
        <v>328.42950000000002</v>
      </c>
    </row>
    <row r="13199" spans="2:3" x14ac:dyDescent="0.25">
      <c r="B13199" s="2" t="s">
        <v>13411</v>
      </c>
      <c r="C13199" s="4">
        <v>328.41059999999999</v>
      </c>
    </row>
    <row r="13200" spans="2:3" x14ac:dyDescent="0.25">
      <c r="B13200" s="2" t="s">
        <v>13412</v>
      </c>
      <c r="C13200" s="4">
        <v>328.38580000000002</v>
      </c>
    </row>
    <row r="13201" spans="2:3" x14ac:dyDescent="0.25">
      <c r="B13201" s="2" t="s">
        <v>13413</v>
      </c>
      <c r="C13201" s="4">
        <v>328.31139999999999</v>
      </c>
    </row>
    <row r="13202" spans="2:3" x14ac:dyDescent="0.25">
      <c r="B13202" s="2" t="s">
        <v>13414</v>
      </c>
      <c r="C13202" s="4">
        <v>328.18580000000003</v>
      </c>
    </row>
    <row r="13203" spans="2:3" x14ac:dyDescent="0.25">
      <c r="B13203" s="2" t="s">
        <v>13415</v>
      </c>
      <c r="C13203" s="4">
        <v>328.15429999999998</v>
      </c>
    </row>
    <row r="13204" spans="2:3" x14ac:dyDescent="0.25">
      <c r="B13204" s="2" t="s">
        <v>13416</v>
      </c>
      <c r="C13204" s="4">
        <v>327.99900000000002</v>
      </c>
    </row>
    <row r="13205" spans="2:3" x14ac:dyDescent="0.25">
      <c r="B13205" s="2" t="s">
        <v>13417</v>
      </c>
      <c r="C13205" s="4">
        <v>327.95509999999996</v>
      </c>
    </row>
    <row r="13206" spans="2:3" x14ac:dyDescent="0.25">
      <c r="B13206" s="2" t="s">
        <v>13418</v>
      </c>
      <c r="C13206" s="4">
        <v>327.87349999999998</v>
      </c>
    </row>
    <row r="13207" spans="2:3" x14ac:dyDescent="0.25">
      <c r="B13207" s="2" t="s">
        <v>13419</v>
      </c>
      <c r="C13207" s="4">
        <v>327.86650000000003</v>
      </c>
    </row>
    <row r="13208" spans="2:3" x14ac:dyDescent="0.25">
      <c r="B13208" s="2" t="s">
        <v>13420</v>
      </c>
      <c r="C13208" s="4">
        <v>327.8476</v>
      </c>
    </row>
    <row r="13209" spans="2:3" x14ac:dyDescent="0.25">
      <c r="B13209" s="2" t="s">
        <v>13421</v>
      </c>
      <c r="C13209" s="4">
        <v>327.83519999999999</v>
      </c>
    </row>
    <row r="13210" spans="2:3" x14ac:dyDescent="0.25">
      <c r="B13210" s="2" t="s">
        <v>13422</v>
      </c>
      <c r="C13210" s="4">
        <v>327.75389999999999</v>
      </c>
    </row>
    <row r="13211" spans="2:3" x14ac:dyDescent="0.25">
      <c r="B13211" s="2" t="s">
        <v>13423</v>
      </c>
      <c r="C13211" s="4">
        <v>327.36490000000003</v>
      </c>
    </row>
    <row r="13212" spans="2:3" x14ac:dyDescent="0.25">
      <c r="B13212" s="2" t="s">
        <v>13424</v>
      </c>
      <c r="C13212" s="4">
        <v>327.34180000000003</v>
      </c>
    </row>
    <row r="13213" spans="2:3" x14ac:dyDescent="0.25">
      <c r="B13213" s="2" t="s">
        <v>13425</v>
      </c>
      <c r="C13213" s="4">
        <v>327.30360000000002</v>
      </c>
    </row>
    <row r="13214" spans="2:3" x14ac:dyDescent="0.25">
      <c r="B13214" s="2" t="s">
        <v>13426</v>
      </c>
      <c r="C13214" s="4">
        <v>327.26570000000004</v>
      </c>
    </row>
    <row r="13215" spans="2:3" x14ac:dyDescent="0.25">
      <c r="B13215" s="2" t="s">
        <v>13427</v>
      </c>
      <c r="C13215" s="4">
        <v>327.23419999999999</v>
      </c>
    </row>
    <row r="13216" spans="2:3" x14ac:dyDescent="0.25">
      <c r="B13216" s="2" t="s">
        <v>13428</v>
      </c>
      <c r="C13216" s="4">
        <v>327.209</v>
      </c>
    </row>
    <row r="13217" spans="2:3" x14ac:dyDescent="0.25">
      <c r="B13217" s="2" t="s">
        <v>13429</v>
      </c>
      <c r="C13217" s="4">
        <v>326.65859999999998</v>
      </c>
    </row>
    <row r="13218" spans="2:3" x14ac:dyDescent="0.25">
      <c r="B13218" s="2" t="s">
        <v>13430</v>
      </c>
      <c r="C13218" s="4">
        <v>326.6397</v>
      </c>
    </row>
    <row r="13219" spans="2:3" x14ac:dyDescent="0.25">
      <c r="B13219" s="2" t="s">
        <v>13431</v>
      </c>
      <c r="C13219" s="4">
        <v>326.58299999999997</v>
      </c>
    </row>
    <row r="13220" spans="2:3" x14ac:dyDescent="0.25">
      <c r="B13220" s="2" t="s">
        <v>13432</v>
      </c>
      <c r="C13220" s="4">
        <v>326.52159999999998</v>
      </c>
    </row>
    <row r="13221" spans="2:3" x14ac:dyDescent="0.25">
      <c r="B13221" s="2" t="s">
        <v>13433</v>
      </c>
      <c r="C13221" s="4">
        <v>326.52159999999998</v>
      </c>
    </row>
    <row r="13222" spans="2:3" x14ac:dyDescent="0.25">
      <c r="B13222" s="2" t="s">
        <v>13434</v>
      </c>
      <c r="C13222" s="4">
        <v>326.52159999999998</v>
      </c>
    </row>
    <row r="13223" spans="2:3" x14ac:dyDescent="0.25">
      <c r="B13223" s="2" t="s">
        <v>13435</v>
      </c>
      <c r="C13223" s="4">
        <v>326.46289999999999</v>
      </c>
    </row>
    <row r="13224" spans="2:3" x14ac:dyDescent="0.25">
      <c r="B13224" s="2" t="s">
        <v>13436</v>
      </c>
      <c r="C13224" s="4">
        <v>326.34530000000001</v>
      </c>
    </row>
    <row r="13225" spans="2:3" x14ac:dyDescent="0.25">
      <c r="B13225" s="2" t="s">
        <v>13437</v>
      </c>
      <c r="C13225" s="4">
        <v>326.2826</v>
      </c>
    </row>
    <row r="13226" spans="2:3" x14ac:dyDescent="0.25">
      <c r="B13226" s="2" t="s">
        <v>13438</v>
      </c>
      <c r="C13226" s="4">
        <v>326.16610000000003</v>
      </c>
    </row>
    <row r="13227" spans="2:3" x14ac:dyDescent="0.25">
      <c r="B13227" s="2" t="s">
        <v>13439</v>
      </c>
      <c r="C13227" s="4">
        <v>326.09559999999999</v>
      </c>
    </row>
    <row r="13228" spans="2:3" x14ac:dyDescent="0.25">
      <c r="B13228" s="2" t="s">
        <v>13440</v>
      </c>
      <c r="C13228" s="4">
        <v>326.0779</v>
      </c>
    </row>
    <row r="13229" spans="2:3" x14ac:dyDescent="0.25">
      <c r="B13229" s="2" t="s">
        <v>13441</v>
      </c>
      <c r="C13229" s="4">
        <v>325.8931</v>
      </c>
    </row>
    <row r="13230" spans="2:3" x14ac:dyDescent="0.25">
      <c r="B13230" s="2" t="s">
        <v>13442</v>
      </c>
      <c r="C13230" s="4">
        <v>325.81180000000001</v>
      </c>
    </row>
    <row r="13231" spans="2:3" x14ac:dyDescent="0.25">
      <c r="B13231" s="2" t="s">
        <v>13443</v>
      </c>
      <c r="C13231" s="4">
        <v>325.6696</v>
      </c>
    </row>
    <row r="13232" spans="2:3" x14ac:dyDescent="0.25">
      <c r="B13232" s="2" t="s">
        <v>13444</v>
      </c>
      <c r="C13232" s="4">
        <v>325.40030000000002</v>
      </c>
    </row>
    <row r="13233" spans="2:3" x14ac:dyDescent="0.25">
      <c r="B13233" s="2" t="s">
        <v>13445</v>
      </c>
      <c r="C13233" s="4">
        <v>325.39400000000001</v>
      </c>
    </row>
    <row r="13234" spans="2:3" x14ac:dyDescent="0.25">
      <c r="B13234" s="2" t="s">
        <v>13446</v>
      </c>
      <c r="C13234" s="4">
        <v>325.37549999999999</v>
      </c>
    </row>
    <row r="13235" spans="2:3" x14ac:dyDescent="0.25">
      <c r="B13235" s="2" t="s">
        <v>13447</v>
      </c>
      <c r="C13235" s="4">
        <v>325.36880000000002</v>
      </c>
    </row>
    <row r="13236" spans="2:3" x14ac:dyDescent="0.25">
      <c r="B13236" s="2" t="s">
        <v>13448</v>
      </c>
      <c r="C13236" s="4">
        <v>325.36879999999996</v>
      </c>
    </row>
    <row r="13237" spans="2:3" x14ac:dyDescent="0.25">
      <c r="B13237" s="2" t="s">
        <v>13449</v>
      </c>
      <c r="C13237" s="4">
        <v>325.36879999999996</v>
      </c>
    </row>
    <row r="13238" spans="2:3" x14ac:dyDescent="0.25">
      <c r="B13238" s="2" t="s">
        <v>13450</v>
      </c>
      <c r="C13238" s="4">
        <v>325.3562</v>
      </c>
    </row>
    <row r="13239" spans="2:3" x14ac:dyDescent="0.25">
      <c r="B13239" s="2" t="s">
        <v>13451</v>
      </c>
      <c r="C13239" s="4">
        <v>325.33100000000002</v>
      </c>
    </row>
    <row r="13240" spans="2:3" x14ac:dyDescent="0.25">
      <c r="B13240" s="2" t="s">
        <v>13452</v>
      </c>
      <c r="C13240" s="4">
        <v>325.29320000000001</v>
      </c>
    </row>
    <row r="13241" spans="2:3" x14ac:dyDescent="0.25">
      <c r="B13241" s="2" t="s">
        <v>13453</v>
      </c>
      <c r="C13241" s="4">
        <v>325.29319999999996</v>
      </c>
    </row>
    <row r="13242" spans="2:3" x14ac:dyDescent="0.25">
      <c r="B13242" s="2" t="s">
        <v>13454</v>
      </c>
      <c r="C13242" s="4">
        <v>325.2611</v>
      </c>
    </row>
    <row r="13243" spans="2:3" x14ac:dyDescent="0.25">
      <c r="B13243" s="2" t="s">
        <v>13455</v>
      </c>
      <c r="C13243" s="4">
        <v>325.20499999999998</v>
      </c>
    </row>
    <row r="13244" spans="2:3" x14ac:dyDescent="0.25">
      <c r="B13244" s="2" t="s">
        <v>13456</v>
      </c>
      <c r="C13244" s="4">
        <v>325.1182</v>
      </c>
    </row>
    <row r="13245" spans="2:3" x14ac:dyDescent="0.25">
      <c r="B13245" s="2" t="s">
        <v>13457</v>
      </c>
      <c r="C13245" s="4">
        <v>325.04950000000002</v>
      </c>
    </row>
    <row r="13246" spans="2:3" x14ac:dyDescent="0.25">
      <c r="B13246" s="2" t="s">
        <v>13458</v>
      </c>
      <c r="C13246" s="4">
        <v>325.03469999999999</v>
      </c>
    </row>
    <row r="13247" spans="2:3" x14ac:dyDescent="0.25">
      <c r="B13247" s="2" t="s">
        <v>13459</v>
      </c>
      <c r="C13247" s="4">
        <v>325.01170000000002</v>
      </c>
    </row>
    <row r="13248" spans="2:3" x14ac:dyDescent="0.25">
      <c r="B13248" s="2" t="s">
        <v>13460</v>
      </c>
      <c r="C13248" s="4">
        <v>324.95699999999999</v>
      </c>
    </row>
    <row r="13249" spans="2:3" x14ac:dyDescent="0.25">
      <c r="B13249" s="2" t="s">
        <v>13461</v>
      </c>
      <c r="C13249" s="4">
        <v>324.72550000000001</v>
      </c>
    </row>
    <row r="13250" spans="2:3" x14ac:dyDescent="0.25">
      <c r="B13250" s="2" t="s">
        <v>13462</v>
      </c>
      <c r="C13250" s="4">
        <v>324.62430000000001</v>
      </c>
    </row>
    <row r="13251" spans="2:3" x14ac:dyDescent="0.25">
      <c r="B13251" s="2" t="s">
        <v>13463</v>
      </c>
      <c r="C13251" s="4">
        <v>324.47310000000004</v>
      </c>
    </row>
    <row r="13252" spans="2:3" x14ac:dyDescent="0.25">
      <c r="B13252" s="2" t="s">
        <v>13464</v>
      </c>
      <c r="C13252" s="4">
        <v>324.46679999999998</v>
      </c>
    </row>
    <row r="13253" spans="2:3" x14ac:dyDescent="0.25">
      <c r="B13253" s="2" t="s">
        <v>13465</v>
      </c>
      <c r="C13253" s="4">
        <v>324.46639999999996</v>
      </c>
    </row>
    <row r="13254" spans="2:3" x14ac:dyDescent="0.25">
      <c r="B13254" s="2" t="s">
        <v>13466</v>
      </c>
      <c r="C13254" s="4">
        <v>324.45499999999998</v>
      </c>
    </row>
    <row r="13255" spans="2:3" x14ac:dyDescent="0.25">
      <c r="B13255" s="2" t="s">
        <v>13467</v>
      </c>
      <c r="C13255" s="4">
        <v>324.31719999999996</v>
      </c>
    </row>
    <row r="13256" spans="2:3" x14ac:dyDescent="0.25">
      <c r="B13256" s="2" t="s">
        <v>13468</v>
      </c>
      <c r="C13256" s="4">
        <v>324.279</v>
      </c>
    </row>
    <row r="13257" spans="2:3" x14ac:dyDescent="0.25">
      <c r="B13257" s="2" t="s">
        <v>13469</v>
      </c>
      <c r="C13257" s="4">
        <v>324.06640000000004</v>
      </c>
    </row>
    <row r="13258" spans="2:3" x14ac:dyDescent="0.25">
      <c r="B13258" s="2" t="s">
        <v>13470</v>
      </c>
      <c r="C13258" s="4">
        <v>323.60300000000001</v>
      </c>
    </row>
    <row r="13259" spans="2:3" x14ac:dyDescent="0.25">
      <c r="B13259" s="2" t="s">
        <v>13471</v>
      </c>
      <c r="C13259" s="4">
        <v>323.56369999999998</v>
      </c>
    </row>
    <row r="13260" spans="2:3" x14ac:dyDescent="0.25">
      <c r="B13260" s="2" t="s">
        <v>13472</v>
      </c>
      <c r="C13260" s="4">
        <v>323.52289999999999</v>
      </c>
    </row>
    <row r="13261" spans="2:3" x14ac:dyDescent="0.25">
      <c r="B13261" s="2" t="s">
        <v>13473</v>
      </c>
      <c r="C13261" s="4">
        <v>323.47879999999998</v>
      </c>
    </row>
    <row r="13262" spans="2:3" x14ac:dyDescent="0.25">
      <c r="B13262" s="2" t="s">
        <v>13474</v>
      </c>
      <c r="C13262" s="4">
        <v>323.0333</v>
      </c>
    </row>
    <row r="13263" spans="2:3" x14ac:dyDescent="0.25">
      <c r="B13263" s="2" t="s">
        <v>13475</v>
      </c>
      <c r="C13263" s="4">
        <v>322.87699999999995</v>
      </c>
    </row>
    <row r="13264" spans="2:3" x14ac:dyDescent="0.25">
      <c r="B13264" s="2" t="s">
        <v>13476</v>
      </c>
      <c r="C13264" s="4">
        <v>322.71539999999999</v>
      </c>
    </row>
    <row r="13265" spans="2:3" x14ac:dyDescent="0.25">
      <c r="B13265" s="2" t="s">
        <v>13477</v>
      </c>
      <c r="C13265" s="4">
        <v>322.70910000000003</v>
      </c>
    </row>
    <row r="13266" spans="2:3" x14ac:dyDescent="0.25">
      <c r="B13266" s="2" t="s">
        <v>13478</v>
      </c>
      <c r="C13266" s="4">
        <v>322.65180000000004</v>
      </c>
    </row>
    <row r="13267" spans="2:3" x14ac:dyDescent="0.25">
      <c r="B13267" s="2" t="s">
        <v>13479</v>
      </c>
      <c r="C13267" s="4">
        <v>322.47660000000002</v>
      </c>
    </row>
    <row r="13268" spans="2:3" x14ac:dyDescent="0.25">
      <c r="B13268" s="2" t="s">
        <v>13480</v>
      </c>
      <c r="C13268" s="4">
        <v>322.33209999999997</v>
      </c>
    </row>
    <row r="13269" spans="2:3" x14ac:dyDescent="0.25">
      <c r="B13269" s="2" t="s">
        <v>13481</v>
      </c>
      <c r="C13269" s="4">
        <v>322.24509999999998</v>
      </c>
    </row>
    <row r="13270" spans="2:3" x14ac:dyDescent="0.25">
      <c r="B13270" s="2" t="s">
        <v>13482</v>
      </c>
      <c r="C13270" s="4">
        <v>322.24509999999998</v>
      </c>
    </row>
    <row r="13271" spans="2:3" x14ac:dyDescent="0.25">
      <c r="B13271" s="2" t="s">
        <v>13483</v>
      </c>
      <c r="C13271" s="4">
        <v>322.23249999999996</v>
      </c>
    </row>
    <row r="13272" spans="2:3" x14ac:dyDescent="0.25">
      <c r="B13272" s="2" t="s">
        <v>13484</v>
      </c>
      <c r="C13272" s="4">
        <v>322.23249999999996</v>
      </c>
    </row>
    <row r="13273" spans="2:3" x14ac:dyDescent="0.25">
      <c r="B13273" s="2" t="s">
        <v>13485</v>
      </c>
      <c r="C13273" s="4">
        <v>322.2199</v>
      </c>
    </row>
    <row r="13274" spans="2:3" x14ac:dyDescent="0.25">
      <c r="B13274" s="2" t="s">
        <v>13486</v>
      </c>
      <c r="C13274" s="4">
        <v>322.19470000000001</v>
      </c>
    </row>
    <row r="13275" spans="2:3" x14ac:dyDescent="0.25">
      <c r="B13275" s="2" t="s">
        <v>13487</v>
      </c>
      <c r="C13275" s="4">
        <v>322.19470000000001</v>
      </c>
    </row>
    <row r="13276" spans="2:3" x14ac:dyDescent="0.25">
      <c r="B13276" s="2" t="s">
        <v>13488</v>
      </c>
      <c r="C13276" s="4">
        <v>322.19470000000001</v>
      </c>
    </row>
    <row r="13277" spans="2:3" x14ac:dyDescent="0.25">
      <c r="B13277" s="2" t="s">
        <v>13489</v>
      </c>
      <c r="C13277" s="4">
        <v>322.12920000000003</v>
      </c>
    </row>
    <row r="13278" spans="2:3" x14ac:dyDescent="0.25">
      <c r="B13278" s="2" t="s">
        <v>13490</v>
      </c>
      <c r="C13278" s="4">
        <v>322.1164</v>
      </c>
    </row>
    <row r="13279" spans="2:3" x14ac:dyDescent="0.25">
      <c r="B13279" s="2" t="s">
        <v>13491</v>
      </c>
      <c r="C13279" s="4">
        <v>321.89460000000003</v>
      </c>
    </row>
    <row r="13280" spans="2:3" x14ac:dyDescent="0.25">
      <c r="B13280" s="2" t="s">
        <v>13492</v>
      </c>
      <c r="C13280" s="4">
        <v>321.67759999999998</v>
      </c>
    </row>
    <row r="13281" spans="2:3" x14ac:dyDescent="0.25">
      <c r="B13281" s="2" t="s">
        <v>13493</v>
      </c>
      <c r="C13281" s="4">
        <v>321.57599999999996</v>
      </c>
    </row>
    <row r="13282" spans="2:3" x14ac:dyDescent="0.25">
      <c r="B13282" s="2" t="s">
        <v>13494</v>
      </c>
      <c r="C13282" s="4">
        <v>321.5634</v>
      </c>
    </row>
    <row r="13283" spans="2:3" x14ac:dyDescent="0.25">
      <c r="B13283" s="2" t="s">
        <v>13495</v>
      </c>
      <c r="C13283" s="4">
        <v>321.5582</v>
      </c>
    </row>
    <row r="13284" spans="2:3" x14ac:dyDescent="0.25">
      <c r="B13284" s="2" t="s">
        <v>13496</v>
      </c>
      <c r="C13284" s="4">
        <v>321.4939</v>
      </c>
    </row>
    <row r="13285" spans="2:3" x14ac:dyDescent="0.25">
      <c r="B13285" s="2" t="s">
        <v>13497</v>
      </c>
      <c r="C13285" s="4">
        <v>321.47500000000002</v>
      </c>
    </row>
    <row r="13286" spans="2:3" x14ac:dyDescent="0.25">
      <c r="B13286" s="2" t="s">
        <v>13498</v>
      </c>
      <c r="C13286" s="4">
        <v>321.4246</v>
      </c>
    </row>
    <row r="13287" spans="2:3" x14ac:dyDescent="0.25">
      <c r="B13287" s="2" t="s">
        <v>13499</v>
      </c>
      <c r="C13287" s="4">
        <v>321.10019999999997</v>
      </c>
    </row>
    <row r="13288" spans="2:3" x14ac:dyDescent="0.25">
      <c r="B13288" s="2" t="s">
        <v>13500</v>
      </c>
      <c r="C13288" s="4">
        <v>321.01830000000001</v>
      </c>
    </row>
    <row r="13289" spans="2:3" x14ac:dyDescent="0.25">
      <c r="B13289" s="2" t="s">
        <v>13501</v>
      </c>
      <c r="C13289" s="4">
        <v>320.96879999999999</v>
      </c>
    </row>
    <row r="13290" spans="2:3" x14ac:dyDescent="0.25">
      <c r="B13290" s="2" t="s">
        <v>13502</v>
      </c>
      <c r="C13290" s="4">
        <v>320.96879999999999</v>
      </c>
    </row>
    <row r="13291" spans="2:3" x14ac:dyDescent="0.25">
      <c r="B13291" s="2" t="s">
        <v>13503</v>
      </c>
      <c r="C13291" s="4">
        <v>320.92399999999998</v>
      </c>
    </row>
    <row r="13292" spans="2:3" x14ac:dyDescent="0.25">
      <c r="B13292" s="2" t="s">
        <v>13504</v>
      </c>
      <c r="C13292" s="4">
        <v>320.88619999999997</v>
      </c>
    </row>
    <row r="13293" spans="2:3" x14ac:dyDescent="0.25">
      <c r="B13293" s="2" t="s">
        <v>13505</v>
      </c>
      <c r="C13293" s="4">
        <v>320.81079999999997</v>
      </c>
    </row>
    <row r="13294" spans="2:3" x14ac:dyDescent="0.25">
      <c r="B13294" s="2" t="s">
        <v>13506</v>
      </c>
      <c r="C13294" s="4">
        <v>320.78730000000002</v>
      </c>
    </row>
    <row r="13295" spans="2:3" x14ac:dyDescent="0.25">
      <c r="B13295" s="2" t="s">
        <v>13507</v>
      </c>
      <c r="C13295" s="4">
        <v>320.76769999999999</v>
      </c>
    </row>
    <row r="13296" spans="2:3" x14ac:dyDescent="0.25">
      <c r="B13296" s="2" t="s">
        <v>13508</v>
      </c>
      <c r="C13296" s="4">
        <v>320.69640000000004</v>
      </c>
    </row>
    <row r="13297" spans="2:3" x14ac:dyDescent="0.25">
      <c r="B13297" s="2" t="s">
        <v>13509</v>
      </c>
      <c r="C13297" s="4">
        <v>320.44820000000004</v>
      </c>
    </row>
    <row r="13298" spans="2:3" x14ac:dyDescent="0.25">
      <c r="B13298" s="2" t="s">
        <v>13510</v>
      </c>
      <c r="C13298" s="4">
        <v>320.3707</v>
      </c>
    </row>
    <row r="13299" spans="2:3" x14ac:dyDescent="0.25">
      <c r="B13299" s="2" t="s">
        <v>13511</v>
      </c>
      <c r="C13299" s="4">
        <v>320.16629999999998</v>
      </c>
    </row>
    <row r="13300" spans="2:3" x14ac:dyDescent="0.25">
      <c r="B13300" s="2" t="s">
        <v>13512</v>
      </c>
      <c r="C13300" s="4">
        <v>319.96630000000005</v>
      </c>
    </row>
    <row r="13301" spans="2:3" x14ac:dyDescent="0.25">
      <c r="B13301" s="2" t="s">
        <v>13513</v>
      </c>
      <c r="C13301" s="4">
        <v>319.7663</v>
      </c>
    </row>
    <row r="13302" spans="2:3" x14ac:dyDescent="0.25">
      <c r="B13302" s="2" t="s">
        <v>13514</v>
      </c>
      <c r="C13302" s="4">
        <v>319.75329999999997</v>
      </c>
    </row>
    <row r="13303" spans="2:3" x14ac:dyDescent="0.25">
      <c r="B13303" s="2" t="s">
        <v>13515</v>
      </c>
      <c r="C13303" s="4">
        <v>319.71590000000003</v>
      </c>
    </row>
    <row r="13304" spans="2:3" x14ac:dyDescent="0.25">
      <c r="B13304" s="2" t="s">
        <v>13516</v>
      </c>
      <c r="C13304" s="4">
        <v>319.71590000000003</v>
      </c>
    </row>
    <row r="13305" spans="2:3" x14ac:dyDescent="0.25">
      <c r="B13305" s="2" t="s">
        <v>13517</v>
      </c>
      <c r="C13305" s="4">
        <v>319.70330000000001</v>
      </c>
    </row>
    <row r="13306" spans="2:3" x14ac:dyDescent="0.25">
      <c r="B13306" s="2" t="s">
        <v>13518</v>
      </c>
      <c r="C13306" s="4">
        <v>319.4966</v>
      </c>
    </row>
    <row r="13307" spans="2:3" x14ac:dyDescent="0.25">
      <c r="B13307" s="2" t="s">
        <v>13519</v>
      </c>
      <c r="C13307" s="4">
        <v>319.44400000000002</v>
      </c>
    </row>
    <row r="13308" spans="2:3" x14ac:dyDescent="0.25">
      <c r="B13308" s="2" t="s">
        <v>13520</v>
      </c>
      <c r="C13308" s="4">
        <v>319.41470000000004</v>
      </c>
    </row>
    <row r="13309" spans="2:3" x14ac:dyDescent="0.25">
      <c r="B13309" s="2" t="s">
        <v>13521</v>
      </c>
      <c r="C13309" s="4">
        <v>319.30070000000001</v>
      </c>
    </row>
    <row r="13310" spans="2:3" x14ac:dyDescent="0.25">
      <c r="B13310" s="2" t="s">
        <v>13522</v>
      </c>
      <c r="C13310" s="4">
        <v>319.20330000000001</v>
      </c>
    </row>
    <row r="13311" spans="2:3" x14ac:dyDescent="0.25">
      <c r="B13311" s="2" t="s">
        <v>13523</v>
      </c>
      <c r="C13311" s="4">
        <v>319.19079999999997</v>
      </c>
    </row>
    <row r="13312" spans="2:3" x14ac:dyDescent="0.25">
      <c r="B13312" s="2" t="s">
        <v>13524</v>
      </c>
      <c r="C13312" s="4">
        <v>319.18440000000004</v>
      </c>
    </row>
    <row r="13313" spans="2:3" x14ac:dyDescent="0.25">
      <c r="B13313" s="2" t="s">
        <v>13525</v>
      </c>
      <c r="C13313" s="4">
        <v>319.15290000000005</v>
      </c>
    </row>
    <row r="13314" spans="2:3" x14ac:dyDescent="0.25">
      <c r="B13314" s="2" t="s">
        <v>13526</v>
      </c>
      <c r="C13314" s="4">
        <v>319.15289999999999</v>
      </c>
    </row>
    <row r="13315" spans="2:3" x14ac:dyDescent="0.25">
      <c r="B13315" s="2" t="s">
        <v>13527</v>
      </c>
      <c r="C13315" s="4">
        <v>319.15289999999999</v>
      </c>
    </row>
    <row r="13316" spans="2:3" x14ac:dyDescent="0.25">
      <c r="B13316" s="2" t="s">
        <v>13528</v>
      </c>
      <c r="C13316" s="4">
        <v>319.15289999999999</v>
      </c>
    </row>
    <row r="13317" spans="2:3" x14ac:dyDescent="0.25">
      <c r="B13317" s="2" t="s">
        <v>13529</v>
      </c>
      <c r="C13317" s="4">
        <v>319.14660000000003</v>
      </c>
    </row>
    <row r="13318" spans="2:3" x14ac:dyDescent="0.25">
      <c r="B13318" s="2" t="s">
        <v>13530</v>
      </c>
      <c r="C13318" s="4">
        <v>319.14659999999998</v>
      </c>
    </row>
    <row r="13319" spans="2:3" x14ac:dyDescent="0.25">
      <c r="B13319" s="2" t="s">
        <v>13531</v>
      </c>
      <c r="C13319" s="4">
        <v>319.14659999999998</v>
      </c>
    </row>
    <row r="13320" spans="2:3" x14ac:dyDescent="0.25">
      <c r="B13320" s="2" t="s">
        <v>13532</v>
      </c>
      <c r="C13320" s="4">
        <v>319.12140000000005</v>
      </c>
    </row>
    <row r="13321" spans="2:3" x14ac:dyDescent="0.25">
      <c r="B13321" s="2" t="s">
        <v>13533</v>
      </c>
      <c r="C13321" s="4">
        <v>319.11509999999998</v>
      </c>
    </row>
    <row r="13322" spans="2:3" x14ac:dyDescent="0.25">
      <c r="B13322" s="2" t="s">
        <v>13534</v>
      </c>
      <c r="C13322" s="4">
        <v>319.10879999999997</v>
      </c>
    </row>
    <row r="13323" spans="2:3" x14ac:dyDescent="0.25">
      <c r="B13323" s="2" t="s">
        <v>13535</v>
      </c>
      <c r="C13323" s="4">
        <v>319.10879999999997</v>
      </c>
    </row>
    <row r="13324" spans="2:3" x14ac:dyDescent="0.25">
      <c r="B13324" s="2" t="s">
        <v>13536</v>
      </c>
      <c r="C13324" s="4">
        <v>319.07729999999998</v>
      </c>
    </row>
    <row r="13325" spans="2:3" x14ac:dyDescent="0.25">
      <c r="B13325" s="2" t="s">
        <v>13537</v>
      </c>
      <c r="C13325" s="4">
        <v>319.07100000000003</v>
      </c>
    </row>
    <row r="13326" spans="2:3" x14ac:dyDescent="0.25">
      <c r="B13326" s="2" t="s">
        <v>13538</v>
      </c>
      <c r="C13326" s="4">
        <v>319.07100000000003</v>
      </c>
    </row>
    <row r="13327" spans="2:3" x14ac:dyDescent="0.25">
      <c r="B13327" s="2" t="s">
        <v>13539</v>
      </c>
      <c r="C13327" s="4">
        <v>319.07099999999997</v>
      </c>
    </row>
    <row r="13328" spans="2:3" x14ac:dyDescent="0.25">
      <c r="B13328" s="2" t="s">
        <v>13540</v>
      </c>
      <c r="C13328" s="4">
        <v>319.05840000000001</v>
      </c>
    </row>
    <row r="13329" spans="2:3" x14ac:dyDescent="0.25">
      <c r="B13329" s="2" t="s">
        <v>13541</v>
      </c>
      <c r="C13329" s="4">
        <v>318.9828</v>
      </c>
    </row>
    <row r="13330" spans="2:3" x14ac:dyDescent="0.25">
      <c r="B13330" s="2" t="s">
        <v>13542</v>
      </c>
      <c r="C13330" s="4">
        <v>318.93870000000004</v>
      </c>
    </row>
    <row r="13331" spans="2:3" x14ac:dyDescent="0.25">
      <c r="B13331" s="2" t="s">
        <v>13543</v>
      </c>
      <c r="C13331" s="4">
        <v>318.8023</v>
      </c>
    </row>
    <row r="13332" spans="2:3" x14ac:dyDescent="0.25">
      <c r="B13332" s="2" t="s">
        <v>13544</v>
      </c>
      <c r="C13332" s="4">
        <v>318.72479999999996</v>
      </c>
    </row>
    <row r="13333" spans="2:3" x14ac:dyDescent="0.25">
      <c r="B13333" s="2" t="s">
        <v>13545</v>
      </c>
      <c r="C13333" s="4">
        <v>318.60249999999996</v>
      </c>
    </row>
    <row r="13334" spans="2:3" x14ac:dyDescent="0.25">
      <c r="B13334" s="2" t="s">
        <v>13546</v>
      </c>
      <c r="C13334" s="4">
        <v>318.59539999999998</v>
      </c>
    </row>
    <row r="13335" spans="2:3" x14ac:dyDescent="0.25">
      <c r="B13335" s="2" t="s">
        <v>13547</v>
      </c>
      <c r="C13335" s="4">
        <v>318.36410000000001</v>
      </c>
    </row>
    <row r="13336" spans="2:3" x14ac:dyDescent="0.25">
      <c r="B13336" s="2" t="s">
        <v>13548</v>
      </c>
      <c r="C13336" s="4">
        <v>318.26310000000001</v>
      </c>
    </row>
    <row r="13337" spans="2:3" x14ac:dyDescent="0.25">
      <c r="B13337" s="2" t="s">
        <v>13549</v>
      </c>
      <c r="C13337" s="4">
        <v>318.1438</v>
      </c>
    </row>
    <row r="13338" spans="2:3" x14ac:dyDescent="0.25">
      <c r="B13338" s="2" t="s">
        <v>13550</v>
      </c>
      <c r="C13338" s="4">
        <v>317.94549999999998</v>
      </c>
    </row>
    <row r="13339" spans="2:3" x14ac:dyDescent="0.25">
      <c r="B13339" s="2" t="s">
        <v>13551</v>
      </c>
      <c r="C13339" s="4">
        <v>317.90719999999999</v>
      </c>
    </row>
    <row r="13340" spans="2:3" x14ac:dyDescent="0.25">
      <c r="B13340" s="2" t="s">
        <v>13552</v>
      </c>
      <c r="C13340" s="4">
        <v>317.88240000000002</v>
      </c>
    </row>
    <row r="13341" spans="2:3" x14ac:dyDescent="0.25">
      <c r="B13341" s="2" t="s">
        <v>13553</v>
      </c>
      <c r="C13341" s="4">
        <v>317.85069999999996</v>
      </c>
    </row>
    <row r="13342" spans="2:3" x14ac:dyDescent="0.25">
      <c r="B13342" s="2" t="s">
        <v>13554</v>
      </c>
      <c r="C13342" s="4">
        <v>317.78750000000002</v>
      </c>
    </row>
    <row r="13343" spans="2:3" x14ac:dyDescent="0.25">
      <c r="B13343" s="2" t="s">
        <v>13555</v>
      </c>
      <c r="C13343" s="4">
        <v>317.3938</v>
      </c>
    </row>
    <row r="13344" spans="2:3" x14ac:dyDescent="0.25">
      <c r="B13344" s="2" t="s">
        <v>13556</v>
      </c>
      <c r="C13344" s="4">
        <v>317.3245</v>
      </c>
    </row>
    <row r="13345" spans="2:3" x14ac:dyDescent="0.25">
      <c r="B13345" s="2" t="s">
        <v>13557</v>
      </c>
      <c r="C13345" s="4">
        <v>317.21820000000002</v>
      </c>
    </row>
    <row r="13346" spans="2:3" x14ac:dyDescent="0.25">
      <c r="B13346" s="2" t="s">
        <v>13558</v>
      </c>
      <c r="C13346" s="4">
        <v>317.17450000000002</v>
      </c>
    </row>
    <row r="13347" spans="2:3" x14ac:dyDescent="0.25">
      <c r="B13347" s="2" t="s">
        <v>13559</v>
      </c>
      <c r="C13347" s="4">
        <v>317.17450000000002</v>
      </c>
    </row>
    <row r="13348" spans="2:3" x14ac:dyDescent="0.25">
      <c r="B13348" s="2" t="s">
        <v>13560</v>
      </c>
      <c r="C13348" s="4">
        <v>316.74359999999996</v>
      </c>
    </row>
    <row r="13349" spans="2:3" x14ac:dyDescent="0.25">
      <c r="B13349" s="2" t="s">
        <v>13561</v>
      </c>
      <c r="C13349" s="4">
        <v>316.69920000000002</v>
      </c>
    </row>
    <row r="13350" spans="2:3" x14ac:dyDescent="0.25">
      <c r="B13350" s="2" t="s">
        <v>13562</v>
      </c>
      <c r="C13350" s="4">
        <v>316.52920000000006</v>
      </c>
    </row>
    <row r="13351" spans="2:3" x14ac:dyDescent="0.25">
      <c r="B13351" s="2" t="s">
        <v>13563</v>
      </c>
      <c r="C13351" s="4">
        <v>316.51620000000003</v>
      </c>
    </row>
    <row r="13352" spans="2:3" x14ac:dyDescent="0.25">
      <c r="B13352" s="2" t="s">
        <v>13564</v>
      </c>
      <c r="C13352" s="4">
        <v>316.36019999999996</v>
      </c>
    </row>
    <row r="13353" spans="2:3" x14ac:dyDescent="0.25">
      <c r="B13353" s="2" t="s">
        <v>13565</v>
      </c>
      <c r="C13353" s="4">
        <v>316.32569999999998</v>
      </c>
    </row>
    <row r="13354" spans="2:3" x14ac:dyDescent="0.25">
      <c r="B13354" s="2" t="s">
        <v>13566</v>
      </c>
      <c r="C13354" s="4">
        <v>316.0985</v>
      </c>
    </row>
    <row r="13355" spans="2:3" x14ac:dyDescent="0.25">
      <c r="B13355" s="2" t="s">
        <v>13567</v>
      </c>
      <c r="C13355" s="4">
        <v>316.09339999999997</v>
      </c>
    </row>
    <row r="13356" spans="2:3" x14ac:dyDescent="0.25">
      <c r="B13356" s="2" t="s">
        <v>13568</v>
      </c>
      <c r="C13356" s="4">
        <v>316.04180000000002</v>
      </c>
    </row>
    <row r="13357" spans="2:3" x14ac:dyDescent="0.25">
      <c r="B13357" s="2" t="s">
        <v>13569</v>
      </c>
      <c r="C13357" s="4">
        <v>316.03550000000001</v>
      </c>
    </row>
    <row r="13358" spans="2:3" x14ac:dyDescent="0.25">
      <c r="B13358" s="2" t="s">
        <v>13570</v>
      </c>
      <c r="C13358" s="4">
        <v>316.02289999999999</v>
      </c>
    </row>
    <row r="13359" spans="2:3" x14ac:dyDescent="0.25">
      <c r="B13359" s="2" t="s">
        <v>13571</v>
      </c>
      <c r="C13359" s="4">
        <v>315.98510000000005</v>
      </c>
    </row>
    <row r="13360" spans="2:3" x14ac:dyDescent="0.25">
      <c r="B13360" s="2" t="s">
        <v>13572</v>
      </c>
      <c r="C13360" s="4">
        <v>315.94729999999998</v>
      </c>
    </row>
    <row r="13361" spans="2:3" x14ac:dyDescent="0.25">
      <c r="B13361" s="2" t="s">
        <v>13573</v>
      </c>
      <c r="C13361" s="4">
        <v>315.94729999999998</v>
      </c>
    </row>
    <row r="13362" spans="2:3" x14ac:dyDescent="0.25">
      <c r="B13362" s="2" t="s">
        <v>13574</v>
      </c>
      <c r="C13362" s="4">
        <v>315.94729999999998</v>
      </c>
    </row>
    <row r="13363" spans="2:3" x14ac:dyDescent="0.25">
      <c r="B13363" s="2" t="s">
        <v>13575</v>
      </c>
      <c r="C13363" s="4">
        <v>315.94729999999998</v>
      </c>
    </row>
    <row r="13364" spans="2:3" x14ac:dyDescent="0.25">
      <c r="B13364" s="2" t="s">
        <v>13576</v>
      </c>
      <c r="C13364" s="4">
        <v>315.86579999999998</v>
      </c>
    </row>
    <row r="13365" spans="2:3" x14ac:dyDescent="0.25">
      <c r="B13365" s="2" t="s">
        <v>13577</v>
      </c>
      <c r="C13365" s="4">
        <v>315.85440000000006</v>
      </c>
    </row>
    <row r="13366" spans="2:3" x14ac:dyDescent="0.25">
      <c r="B13366" s="2" t="s">
        <v>13578</v>
      </c>
      <c r="C13366" s="4">
        <v>315.77379999999999</v>
      </c>
    </row>
    <row r="13367" spans="2:3" x14ac:dyDescent="0.25">
      <c r="B13367" s="2" t="s">
        <v>13579</v>
      </c>
      <c r="C13367" s="4">
        <v>315.57759999999996</v>
      </c>
    </row>
    <row r="13368" spans="2:3" x14ac:dyDescent="0.25">
      <c r="B13368" s="2" t="s">
        <v>13580</v>
      </c>
      <c r="C13368" s="4">
        <v>315.44630000000001</v>
      </c>
    </row>
    <row r="13369" spans="2:3" x14ac:dyDescent="0.25">
      <c r="B13369" s="2" t="s">
        <v>13581</v>
      </c>
      <c r="C13369" s="4">
        <v>315.40430000000003</v>
      </c>
    </row>
    <row r="13370" spans="2:3" x14ac:dyDescent="0.25">
      <c r="B13370" s="2" t="s">
        <v>13582</v>
      </c>
      <c r="C13370" s="4">
        <v>315.30029999999999</v>
      </c>
    </row>
    <row r="13371" spans="2:3" x14ac:dyDescent="0.25">
      <c r="B13371" s="2" t="s">
        <v>13583</v>
      </c>
      <c r="C13371" s="4">
        <v>315.24610000000001</v>
      </c>
    </row>
    <row r="13372" spans="2:3" x14ac:dyDescent="0.25">
      <c r="B13372" s="2" t="s">
        <v>13584</v>
      </c>
      <c r="C13372" s="4">
        <v>315.16460000000001</v>
      </c>
    </row>
    <row r="13373" spans="2:3" x14ac:dyDescent="0.25">
      <c r="B13373" s="2" t="s">
        <v>13585</v>
      </c>
      <c r="C13373" s="4">
        <v>314.77280000000002</v>
      </c>
    </row>
    <row r="13374" spans="2:3" x14ac:dyDescent="0.25">
      <c r="B13374" s="2" t="s">
        <v>13586</v>
      </c>
      <c r="C13374" s="4">
        <v>314.75830000000002</v>
      </c>
    </row>
    <row r="13375" spans="2:3" x14ac:dyDescent="0.25">
      <c r="B13375" s="2" t="s">
        <v>13587</v>
      </c>
      <c r="C13375" s="4">
        <v>314.73310000000004</v>
      </c>
    </row>
    <row r="13376" spans="2:3" x14ac:dyDescent="0.25">
      <c r="B13376" s="2" t="s">
        <v>13588</v>
      </c>
      <c r="C13376" s="4">
        <v>314.71420000000001</v>
      </c>
    </row>
    <row r="13377" spans="2:3" x14ac:dyDescent="0.25">
      <c r="B13377" s="2" t="s">
        <v>13589</v>
      </c>
      <c r="C13377" s="4">
        <v>314.48180000000002</v>
      </c>
    </row>
    <row r="13378" spans="2:3" x14ac:dyDescent="0.25">
      <c r="B13378" s="2" t="s">
        <v>13590</v>
      </c>
      <c r="C13378" s="4">
        <v>314.44029999999998</v>
      </c>
    </row>
    <row r="13379" spans="2:3" x14ac:dyDescent="0.25">
      <c r="B13379" s="2" t="s">
        <v>13591</v>
      </c>
      <c r="C13379" s="4">
        <v>314.35670000000005</v>
      </c>
    </row>
    <row r="13380" spans="2:3" x14ac:dyDescent="0.25">
      <c r="B13380" s="2" t="s">
        <v>13592</v>
      </c>
      <c r="C13380" s="4">
        <v>314.3075</v>
      </c>
    </row>
    <row r="13381" spans="2:3" x14ac:dyDescent="0.25">
      <c r="B13381" s="2" t="s">
        <v>13593</v>
      </c>
      <c r="C13381" s="4">
        <v>314.18150000000003</v>
      </c>
    </row>
    <row r="13382" spans="2:3" x14ac:dyDescent="0.25">
      <c r="B13382" s="2" t="s">
        <v>13594</v>
      </c>
      <c r="C13382" s="4">
        <v>314.13229999999999</v>
      </c>
    </row>
    <row r="13383" spans="2:3" x14ac:dyDescent="0.25">
      <c r="B13383" s="2" t="s">
        <v>13595</v>
      </c>
      <c r="C13383" s="4">
        <v>314.06669999999997</v>
      </c>
    </row>
    <row r="13384" spans="2:3" x14ac:dyDescent="0.25">
      <c r="B13384" s="2" t="s">
        <v>13596</v>
      </c>
      <c r="C13384" s="4">
        <v>313.59429999999998</v>
      </c>
    </row>
    <row r="13385" spans="2:3" x14ac:dyDescent="0.25">
      <c r="B13385" s="2" t="s">
        <v>13597</v>
      </c>
      <c r="C13385" s="4">
        <v>313.58860000000004</v>
      </c>
    </row>
    <row r="13386" spans="2:3" x14ac:dyDescent="0.25">
      <c r="B13386" s="2" t="s">
        <v>13598</v>
      </c>
      <c r="C13386" s="4">
        <v>313.48109999999997</v>
      </c>
    </row>
    <row r="13387" spans="2:3" x14ac:dyDescent="0.25">
      <c r="B13387" s="2" t="s">
        <v>13599</v>
      </c>
      <c r="C13387" s="4">
        <v>313.42430000000002</v>
      </c>
    </row>
    <row r="13388" spans="2:3" x14ac:dyDescent="0.25">
      <c r="B13388" s="2" t="s">
        <v>13600</v>
      </c>
      <c r="C13388" s="4">
        <v>313.39920000000001</v>
      </c>
    </row>
    <row r="13389" spans="2:3" x14ac:dyDescent="0.25">
      <c r="B13389" s="2" t="s">
        <v>13601</v>
      </c>
      <c r="C13389" s="4">
        <v>313.38209999999998</v>
      </c>
    </row>
    <row r="13390" spans="2:3" x14ac:dyDescent="0.25">
      <c r="B13390" s="2" t="s">
        <v>13602</v>
      </c>
      <c r="C13390" s="4">
        <v>313.36320000000001</v>
      </c>
    </row>
    <row r="13391" spans="2:3" x14ac:dyDescent="0.25">
      <c r="B13391" s="2" t="s">
        <v>13603</v>
      </c>
      <c r="C13391" s="4">
        <v>313.22719999999998</v>
      </c>
    </row>
    <row r="13392" spans="2:3" x14ac:dyDescent="0.25">
      <c r="B13392" s="2" t="s">
        <v>13604</v>
      </c>
      <c r="C13392" s="4">
        <v>313.19329999999997</v>
      </c>
    </row>
    <row r="13393" spans="2:3" x14ac:dyDescent="0.25">
      <c r="B13393" s="2" t="s">
        <v>13605</v>
      </c>
      <c r="C13393" s="4">
        <v>313.18109999999996</v>
      </c>
    </row>
    <row r="13394" spans="2:3" x14ac:dyDescent="0.25">
      <c r="B13394" s="2" t="s">
        <v>13606</v>
      </c>
      <c r="C13394" s="4">
        <v>313.17510000000004</v>
      </c>
    </row>
    <row r="13395" spans="2:3" x14ac:dyDescent="0.25">
      <c r="B13395" s="2" t="s">
        <v>13607</v>
      </c>
      <c r="C13395" s="4">
        <v>313.12440000000004</v>
      </c>
    </row>
    <row r="13396" spans="2:3" x14ac:dyDescent="0.25">
      <c r="B13396" s="2" t="s">
        <v>13608</v>
      </c>
      <c r="C13396" s="4">
        <v>312.88029999999998</v>
      </c>
    </row>
    <row r="13397" spans="2:3" x14ac:dyDescent="0.25">
      <c r="B13397" s="2" t="s">
        <v>13609</v>
      </c>
      <c r="C13397" s="4">
        <v>312.87400000000002</v>
      </c>
    </row>
    <row r="13398" spans="2:3" x14ac:dyDescent="0.25">
      <c r="B13398" s="2" t="s">
        <v>13610</v>
      </c>
      <c r="C13398" s="4">
        <v>312.87400000000002</v>
      </c>
    </row>
    <row r="13399" spans="2:3" x14ac:dyDescent="0.25">
      <c r="B13399" s="2" t="s">
        <v>13611</v>
      </c>
      <c r="C13399" s="4">
        <v>312.87400000000002</v>
      </c>
    </row>
    <row r="13400" spans="2:3" x14ac:dyDescent="0.25">
      <c r="B13400" s="2" t="s">
        <v>13612</v>
      </c>
      <c r="C13400" s="4">
        <v>312.87400000000002</v>
      </c>
    </row>
    <row r="13401" spans="2:3" x14ac:dyDescent="0.25">
      <c r="B13401" s="2" t="s">
        <v>13613</v>
      </c>
      <c r="C13401" s="4">
        <v>312.87400000000002</v>
      </c>
    </row>
    <row r="13402" spans="2:3" x14ac:dyDescent="0.25">
      <c r="B13402" s="2" t="s">
        <v>13614</v>
      </c>
      <c r="C13402" s="4">
        <v>312.87400000000002</v>
      </c>
    </row>
    <row r="13403" spans="2:3" x14ac:dyDescent="0.25">
      <c r="B13403" s="2" t="s">
        <v>13615</v>
      </c>
      <c r="C13403" s="4">
        <v>312.87400000000002</v>
      </c>
    </row>
    <row r="13404" spans="2:3" x14ac:dyDescent="0.25">
      <c r="B13404" s="2" t="s">
        <v>13616</v>
      </c>
      <c r="C13404" s="4">
        <v>312.87400000000002</v>
      </c>
    </row>
    <row r="13405" spans="2:3" x14ac:dyDescent="0.25">
      <c r="B13405" s="2" t="s">
        <v>13617</v>
      </c>
      <c r="C13405" s="4">
        <v>312.87400000000002</v>
      </c>
    </row>
    <row r="13406" spans="2:3" x14ac:dyDescent="0.25">
      <c r="B13406" s="2" t="s">
        <v>13618</v>
      </c>
      <c r="C13406" s="4">
        <v>312.87400000000002</v>
      </c>
    </row>
    <row r="13407" spans="2:3" x14ac:dyDescent="0.25">
      <c r="B13407" s="2" t="s">
        <v>13619</v>
      </c>
      <c r="C13407" s="4">
        <v>312.87400000000002</v>
      </c>
    </row>
    <row r="13408" spans="2:3" x14ac:dyDescent="0.25">
      <c r="B13408" s="2" t="s">
        <v>13620</v>
      </c>
      <c r="C13408" s="4">
        <v>312.8614</v>
      </c>
    </row>
    <row r="13409" spans="2:3" x14ac:dyDescent="0.25">
      <c r="B13409" s="2" t="s">
        <v>13621</v>
      </c>
      <c r="C13409" s="4">
        <v>312.82460000000003</v>
      </c>
    </row>
    <row r="13410" spans="2:3" x14ac:dyDescent="0.25">
      <c r="B13410" s="2" t="s">
        <v>13622</v>
      </c>
      <c r="C13410" s="4">
        <v>312.8236</v>
      </c>
    </row>
    <row r="13411" spans="2:3" x14ac:dyDescent="0.25">
      <c r="B13411" s="2" t="s">
        <v>13623</v>
      </c>
      <c r="C13411" s="4">
        <v>312.8236</v>
      </c>
    </row>
    <row r="13412" spans="2:3" x14ac:dyDescent="0.25">
      <c r="B13412" s="2" t="s">
        <v>13624</v>
      </c>
      <c r="C13412" s="4">
        <v>312.80469999999997</v>
      </c>
    </row>
    <row r="13413" spans="2:3" x14ac:dyDescent="0.25">
      <c r="B13413" s="2" t="s">
        <v>13625</v>
      </c>
      <c r="C13413" s="4">
        <v>312.79849999999999</v>
      </c>
    </row>
    <row r="13414" spans="2:3" x14ac:dyDescent="0.25">
      <c r="B13414" s="2" t="s">
        <v>13626</v>
      </c>
      <c r="C13414" s="4">
        <v>312.77320000000003</v>
      </c>
    </row>
    <row r="13415" spans="2:3" x14ac:dyDescent="0.25">
      <c r="B13415" s="2" t="s">
        <v>13627</v>
      </c>
      <c r="C13415" s="4">
        <v>312.76650000000001</v>
      </c>
    </row>
    <row r="13416" spans="2:3" x14ac:dyDescent="0.25">
      <c r="B13416" s="2" t="s">
        <v>13628</v>
      </c>
      <c r="C13416" s="4">
        <v>312.72379999999998</v>
      </c>
    </row>
    <row r="13417" spans="2:3" x14ac:dyDescent="0.25">
      <c r="B13417" s="2" t="s">
        <v>13629</v>
      </c>
      <c r="C13417" s="4">
        <v>312.67439999999999</v>
      </c>
    </row>
    <row r="13418" spans="2:3" x14ac:dyDescent="0.25">
      <c r="B13418" s="2" t="s">
        <v>13630</v>
      </c>
      <c r="C13418" s="4">
        <v>312.65039999999999</v>
      </c>
    </row>
    <row r="13419" spans="2:3" x14ac:dyDescent="0.25">
      <c r="B13419" s="2" t="s">
        <v>13631</v>
      </c>
      <c r="C13419" s="4">
        <v>312.3236</v>
      </c>
    </row>
    <row r="13420" spans="2:3" x14ac:dyDescent="0.25">
      <c r="B13420" s="2" t="s">
        <v>13632</v>
      </c>
      <c r="C13420" s="4">
        <v>312.23539999999997</v>
      </c>
    </row>
    <row r="13421" spans="2:3" x14ac:dyDescent="0.25">
      <c r="B13421" s="2" t="s">
        <v>13633</v>
      </c>
      <c r="C13421" s="4">
        <v>312.2165</v>
      </c>
    </row>
    <row r="13422" spans="2:3" x14ac:dyDescent="0.25">
      <c r="B13422" s="2" t="s">
        <v>13634</v>
      </c>
      <c r="C13422" s="4">
        <v>311.99709999999999</v>
      </c>
    </row>
    <row r="13423" spans="2:3" x14ac:dyDescent="0.25">
      <c r="B13423" s="2" t="s">
        <v>13635</v>
      </c>
      <c r="C13423" s="4">
        <v>311.96660000000003</v>
      </c>
    </row>
    <row r="13424" spans="2:3" x14ac:dyDescent="0.25">
      <c r="B13424" s="2" t="s">
        <v>13636</v>
      </c>
      <c r="C13424" s="4">
        <v>311.67160000000001</v>
      </c>
    </row>
    <row r="13425" spans="2:3" x14ac:dyDescent="0.25">
      <c r="B13425" s="2" t="s">
        <v>13637</v>
      </c>
      <c r="C13425" s="4">
        <v>311.14490000000001</v>
      </c>
    </row>
    <row r="13426" spans="2:3" x14ac:dyDescent="0.25">
      <c r="B13426" s="2" t="s">
        <v>13638</v>
      </c>
      <c r="C13426" s="4">
        <v>310.96449999999999</v>
      </c>
    </row>
    <row r="13427" spans="2:3" x14ac:dyDescent="0.25">
      <c r="B13427" s="2" t="s">
        <v>13639</v>
      </c>
      <c r="C13427" s="4">
        <v>310.93110000000001</v>
      </c>
    </row>
    <row r="13428" spans="2:3" x14ac:dyDescent="0.25">
      <c r="B13428" s="2" t="s">
        <v>13640</v>
      </c>
      <c r="C13428" s="4">
        <v>310.63299999999998</v>
      </c>
    </row>
    <row r="13429" spans="2:3" x14ac:dyDescent="0.25">
      <c r="B13429" s="2" t="s">
        <v>13641</v>
      </c>
      <c r="C13429" s="4">
        <v>310.1318</v>
      </c>
    </row>
    <row r="13430" spans="2:3" x14ac:dyDescent="0.25">
      <c r="B13430" s="2" t="s">
        <v>13642</v>
      </c>
      <c r="C13430" s="4">
        <v>310.07589999999999</v>
      </c>
    </row>
    <row r="13431" spans="2:3" x14ac:dyDescent="0.25">
      <c r="B13431" s="2" t="s">
        <v>13643</v>
      </c>
      <c r="C13431" s="4">
        <v>310.04319999999996</v>
      </c>
    </row>
    <row r="13432" spans="2:3" x14ac:dyDescent="0.25">
      <c r="B13432" s="2" t="s">
        <v>13644</v>
      </c>
      <c r="C13432" s="4">
        <v>309.84479999999996</v>
      </c>
    </row>
    <row r="13433" spans="2:3" x14ac:dyDescent="0.25">
      <c r="B13433" s="2" t="s">
        <v>13645</v>
      </c>
      <c r="C13433" s="4">
        <v>309.83789999999999</v>
      </c>
    </row>
    <row r="13434" spans="2:3" x14ac:dyDescent="0.25">
      <c r="B13434" s="2" t="s">
        <v>13646</v>
      </c>
      <c r="C13434" s="4">
        <v>309.77549999999997</v>
      </c>
    </row>
    <row r="13435" spans="2:3" x14ac:dyDescent="0.25">
      <c r="B13435" s="2" t="s">
        <v>13647</v>
      </c>
      <c r="C13435" s="4">
        <v>309.7595</v>
      </c>
    </row>
    <row r="13436" spans="2:3" x14ac:dyDescent="0.25">
      <c r="B13436" s="2" t="s">
        <v>13648</v>
      </c>
      <c r="C13436" s="4">
        <v>309.75580000000002</v>
      </c>
    </row>
    <row r="13437" spans="2:3" x14ac:dyDescent="0.25">
      <c r="B13437" s="2" t="s">
        <v>13649</v>
      </c>
      <c r="C13437" s="4">
        <v>309.7251</v>
      </c>
    </row>
    <row r="13438" spans="2:3" x14ac:dyDescent="0.25">
      <c r="B13438" s="2" t="s">
        <v>13650</v>
      </c>
      <c r="C13438" s="4">
        <v>309.69990000000001</v>
      </c>
    </row>
    <row r="13439" spans="2:3" x14ac:dyDescent="0.25">
      <c r="B13439" s="2" t="s">
        <v>13651</v>
      </c>
      <c r="C13439" s="4">
        <v>309.69990000000001</v>
      </c>
    </row>
    <row r="13440" spans="2:3" x14ac:dyDescent="0.25">
      <c r="B13440" s="2" t="s">
        <v>13652</v>
      </c>
      <c r="C13440" s="4">
        <v>309.69990000000001</v>
      </c>
    </row>
    <row r="13441" spans="2:3" x14ac:dyDescent="0.25">
      <c r="B13441" s="2" t="s">
        <v>13653</v>
      </c>
      <c r="C13441" s="4">
        <v>309.69990000000001</v>
      </c>
    </row>
    <row r="13442" spans="2:3" x14ac:dyDescent="0.25">
      <c r="B13442" s="2" t="s">
        <v>13654</v>
      </c>
      <c r="C13442" s="4">
        <v>309.66210000000001</v>
      </c>
    </row>
    <row r="13443" spans="2:3" x14ac:dyDescent="0.25">
      <c r="B13443" s="2" t="s">
        <v>13655</v>
      </c>
      <c r="C13443" s="4">
        <v>309.59430000000003</v>
      </c>
    </row>
    <row r="13444" spans="2:3" x14ac:dyDescent="0.25">
      <c r="B13444" s="2" t="s">
        <v>13656</v>
      </c>
      <c r="C13444" s="4">
        <v>309.59280000000001</v>
      </c>
    </row>
    <row r="13445" spans="2:3" x14ac:dyDescent="0.25">
      <c r="B13445" s="2" t="s">
        <v>13657</v>
      </c>
      <c r="C13445" s="4">
        <v>309.32470000000001</v>
      </c>
    </row>
    <row r="13446" spans="2:3" x14ac:dyDescent="0.25">
      <c r="B13446" s="2" t="s">
        <v>13658</v>
      </c>
      <c r="C13446" s="4">
        <v>308.87299999999999</v>
      </c>
    </row>
    <row r="13447" spans="2:3" x14ac:dyDescent="0.25">
      <c r="B13447" s="2" t="s">
        <v>13659</v>
      </c>
      <c r="C13447" s="4">
        <v>308.80500000000001</v>
      </c>
    </row>
    <row r="13448" spans="2:3" x14ac:dyDescent="0.25">
      <c r="B13448" s="2" t="s">
        <v>13660</v>
      </c>
      <c r="C13448" s="4">
        <v>308.6472</v>
      </c>
    </row>
    <row r="13449" spans="2:3" x14ac:dyDescent="0.25">
      <c r="B13449" s="2" t="s">
        <v>13661</v>
      </c>
      <c r="C13449" s="4">
        <v>308.64239999999995</v>
      </c>
    </row>
    <row r="13450" spans="2:3" x14ac:dyDescent="0.25">
      <c r="B13450" s="2" t="s">
        <v>13662</v>
      </c>
      <c r="C13450" s="4">
        <v>308.63499999999999</v>
      </c>
    </row>
    <row r="13451" spans="2:3" x14ac:dyDescent="0.25">
      <c r="B13451" s="2" t="s">
        <v>13663</v>
      </c>
      <c r="C13451" s="4">
        <v>308.61169999999998</v>
      </c>
    </row>
    <row r="13452" spans="2:3" x14ac:dyDescent="0.25">
      <c r="B13452" s="2" t="s">
        <v>13664</v>
      </c>
      <c r="C13452" s="4">
        <v>308.51089999999999</v>
      </c>
    </row>
    <row r="13453" spans="2:3" x14ac:dyDescent="0.25">
      <c r="B13453" s="2" t="s">
        <v>13665</v>
      </c>
      <c r="C13453" s="4">
        <v>308.51089999999999</v>
      </c>
    </row>
    <row r="13454" spans="2:3" x14ac:dyDescent="0.25">
      <c r="B13454" s="2" t="s">
        <v>13666</v>
      </c>
      <c r="C13454" s="4">
        <v>308.41120000000006</v>
      </c>
    </row>
    <row r="13455" spans="2:3" x14ac:dyDescent="0.25">
      <c r="B13455" s="2" t="s">
        <v>13667</v>
      </c>
      <c r="C13455" s="4">
        <v>308.37479999999999</v>
      </c>
    </row>
    <row r="13456" spans="2:3" x14ac:dyDescent="0.25">
      <c r="B13456" s="2" t="s">
        <v>13668</v>
      </c>
      <c r="C13456" s="4">
        <v>308.1857</v>
      </c>
    </row>
    <row r="13457" spans="2:3" x14ac:dyDescent="0.25">
      <c r="B13457" s="2" t="s">
        <v>13669</v>
      </c>
      <c r="C13457" s="4">
        <v>308.17899999999997</v>
      </c>
    </row>
    <row r="13458" spans="2:3" x14ac:dyDescent="0.25">
      <c r="B13458" s="2" t="s">
        <v>13670</v>
      </c>
      <c r="C13458" s="4">
        <v>307.90379999999999</v>
      </c>
    </row>
    <row r="13459" spans="2:3" x14ac:dyDescent="0.25">
      <c r="B13459" s="2" t="s">
        <v>13671</v>
      </c>
      <c r="C13459" s="4">
        <v>307.85140000000001</v>
      </c>
    </row>
    <row r="13460" spans="2:3" x14ac:dyDescent="0.25">
      <c r="B13460" s="2" t="s">
        <v>13672</v>
      </c>
      <c r="C13460" s="4">
        <v>307.803</v>
      </c>
    </row>
    <row r="13461" spans="2:3" x14ac:dyDescent="0.25">
      <c r="B13461" s="2" t="s">
        <v>13673</v>
      </c>
      <c r="C13461" s="4">
        <v>307.76519999999999</v>
      </c>
    </row>
    <row r="13462" spans="2:3" x14ac:dyDescent="0.25">
      <c r="B13462" s="2" t="s">
        <v>13674</v>
      </c>
      <c r="C13462" s="4">
        <v>307.60869999999994</v>
      </c>
    </row>
    <row r="13463" spans="2:3" x14ac:dyDescent="0.25">
      <c r="B13463" s="2" t="s">
        <v>13675</v>
      </c>
      <c r="C13463" s="4">
        <v>307.54670000000004</v>
      </c>
    </row>
    <row r="13464" spans="2:3" x14ac:dyDescent="0.25">
      <c r="B13464" s="2" t="s">
        <v>13676</v>
      </c>
      <c r="C13464" s="4">
        <v>307.38960000000003</v>
      </c>
    </row>
    <row r="13465" spans="2:3" x14ac:dyDescent="0.25">
      <c r="B13465" s="2" t="s">
        <v>13677</v>
      </c>
      <c r="C13465" s="4">
        <v>307.38959999999997</v>
      </c>
    </row>
    <row r="13466" spans="2:3" x14ac:dyDescent="0.25">
      <c r="B13466" s="2" t="s">
        <v>13678</v>
      </c>
      <c r="C13466" s="4">
        <v>307.38959999999997</v>
      </c>
    </row>
    <row r="13467" spans="2:3" x14ac:dyDescent="0.25">
      <c r="B13467" s="2" t="s">
        <v>13679</v>
      </c>
      <c r="C13467" s="4">
        <v>307.28879999999998</v>
      </c>
    </row>
    <row r="13468" spans="2:3" x14ac:dyDescent="0.25">
      <c r="B13468" s="2" t="s">
        <v>13680</v>
      </c>
      <c r="C13468" s="4">
        <v>307.22740000000005</v>
      </c>
    </row>
    <row r="13469" spans="2:3" x14ac:dyDescent="0.25">
      <c r="B13469" s="2" t="s">
        <v>13681</v>
      </c>
      <c r="C13469" s="4">
        <v>307.22740000000005</v>
      </c>
    </row>
    <row r="13470" spans="2:3" x14ac:dyDescent="0.25">
      <c r="B13470" s="2" t="s">
        <v>13682</v>
      </c>
      <c r="C13470" s="4">
        <v>307.22740000000005</v>
      </c>
    </row>
    <row r="13471" spans="2:3" x14ac:dyDescent="0.25">
      <c r="B13471" s="2" t="s">
        <v>13683</v>
      </c>
      <c r="C13471" s="4">
        <v>307.21480000000003</v>
      </c>
    </row>
    <row r="13472" spans="2:3" x14ac:dyDescent="0.25">
      <c r="B13472" s="2" t="s">
        <v>13684</v>
      </c>
      <c r="C13472" s="4">
        <v>307.20849999999996</v>
      </c>
    </row>
    <row r="13473" spans="2:3" x14ac:dyDescent="0.25">
      <c r="B13473" s="2" t="s">
        <v>13685</v>
      </c>
      <c r="C13473" s="4">
        <v>307.10140000000001</v>
      </c>
    </row>
    <row r="13474" spans="2:3" x14ac:dyDescent="0.25">
      <c r="B13474" s="2" t="s">
        <v>13686</v>
      </c>
      <c r="C13474" s="4">
        <v>307.01139999999998</v>
      </c>
    </row>
    <row r="13475" spans="2:3" x14ac:dyDescent="0.25">
      <c r="B13475" s="2" t="s">
        <v>13687</v>
      </c>
      <c r="C13475" s="4">
        <v>306.74</v>
      </c>
    </row>
    <row r="13476" spans="2:3" x14ac:dyDescent="0.25">
      <c r="B13476" s="2" t="s">
        <v>13688</v>
      </c>
      <c r="C13476" s="4">
        <v>306.69589999999999</v>
      </c>
    </row>
    <row r="13477" spans="2:3" x14ac:dyDescent="0.25">
      <c r="B13477" s="2" t="s">
        <v>13689</v>
      </c>
      <c r="C13477" s="4">
        <v>306.69589999999999</v>
      </c>
    </row>
    <row r="13478" spans="2:3" x14ac:dyDescent="0.25">
      <c r="B13478" s="2" t="s">
        <v>13690</v>
      </c>
      <c r="C13478" s="4">
        <v>306.69589999999999</v>
      </c>
    </row>
    <row r="13479" spans="2:3" x14ac:dyDescent="0.25">
      <c r="B13479" s="2" t="s">
        <v>13691</v>
      </c>
      <c r="C13479" s="4">
        <v>306.69589999999999</v>
      </c>
    </row>
    <row r="13480" spans="2:3" x14ac:dyDescent="0.25">
      <c r="B13480" s="2" t="s">
        <v>13692</v>
      </c>
      <c r="C13480" s="4">
        <v>306.69589999999999</v>
      </c>
    </row>
    <row r="13481" spans="2:3" x14ac:dyDescent="0.25">
      <c r="B13481" s="2" t="s">
        <v>13693</v>
      </c>
      <c r="C13481" s="4">
        <v>306.69589999999999</v>
      </c>
    </row>
    <row r="13482" spans="2:3" x14ac:dyDescent="0.25">
      <c r="B13482" s="2" t="s">
        <v>13694</v>
      </c>
      <c r="C13482" s="4">
        <v>306.69589999999999</v>
      </c>
    </row>
    <row r="13483" spans="2:3" x14ac:dyDescent="0.25">
      <c r="B13483" s="2" t="s">
        <v>13695</v>
      </c>
      <c r="C13483" s="4">
        <v>306.69589999999999</v>
      </c>
    </row>
    <row r="13484" spans="2:3" x14ac:dyDescent="0.25">
      <c r="B13484" s="2" t="s">
        <v>13696</v>
      </c>
      <c r="C13484" s="4">
        <v>306.69589999999999</v>
      </c>
    </row>
    <row r="13485" spans="2:3" x14ac:dyDescent="0.25">
      <c r="B13485" s="2" t="s">
        <v>13697</v>
      </c>
      <c r="C13485" s="4">
        <v>306.65179999999998</v>
      </c>
    </row>
    <row r="13486" spans="2:3" x14ac:dyDescent="0.25">
      <c r="B13486" s="2" t="s">
        <v>13698</v>
      </c>
      <c r="C13486" s="4">
        <v>306.65179999999998</v>
      </c>
    </row>
    <row r="13487" spans="2:3" x14ac:dyDescent="0.25">
      <c r="B13487" s="2" t="s">
        <v>13699</v>
      </c>
      <c r="C13487" s="4">
        <v>306.65179999999998</v>
      </c>
    </row>
    <row r="13488" spans="2:3" x14ac:dyDescent="0.25">
      <c r="B13488" s="2" t="s">
        <v>13700</v>
      </c>
      <c r="C13488" s="4">
        <v>306.6266</v>
      </c>
    </row>
    <row r="13489" spans="2:3" x14ac:dyDescent="0.25">
      <c r="B13489" s="2" t="s">
        <v>13701</v>
      </c>
      <c r="C13489" s="4">
        <v>306.57690000000002</v>
      </c>
    </row>
    <row r="13490" spans="2:3" x14ac:dyDescent="0.25">
      <c r="B13490" s="2" t="s">
        <v>13702</v>
      </c>
      <c r="C13490" s="4">
        <v>306.56360000000001</v>
      </c>
    </row>
    <row r="13491" spans="2:3" x14ac:dyDescent="0.25">
      <c r="B13491" s="2" t="s">
        <v>13703</v>
      </c>
      <c r="C13491" s="4">
        <v>306.55099999999999</v>
      </c>
    </row>
    <row r="13492" spans="2:3" x14ac:dyDescent="0.25">
      <c r="B13492" s="2" t="s">
        <v>13704</v>
      </c>
      <c r="C13492" s="4">
        <v>306.53840000000002</v>
      </c>
    </row>
    <row r="13493" spans="2:3" x14ac:dyDescent="0.25">
      <c r="B13493" s="2" t="s">
        <v>13705</v>
      </c>
      <c r="C13493" s="4">
        <v>306.53210000000001</v>
      </c>
    </row>
    <row r="13494" spans="2:3" x14ac:dyDescent="0.25">
      <c r="B13494" s="2" t="s">
        <v>13706</v>
      </c>
      <c r="C13494" s="4">
        <v>306.5258</v>
      </c>
    </row>
    <row r="13495" spans="2:3" x14ac:dyDescent="0.25">
      <c r="B13495" s="2" t="s">
        <v>13707</v>
      </c>
      <c r="C13495" s="4">
        <v>306.50170000000003</v>
      </c>
    </row>
    <row r="13496" spans="2:3" x14ac:dyDescent="0.25">
      <c r="B13496" s="2" t="s">
        <v>13708</v>
      </c>
      <c r="C13496" s="4">
        <v>306.46280000000002</v>
      </c>
    </row>
    <row r="13497" spans="2:3" x14ac:dyDescent="0.25">
      <c r="B13497" s="2" t="s">
        <v>13709</v>
      </c>
      <c r="C13497" s="4">
        <v>306.45209999999997</v>
      </c>
    </row>
    <row r="13498" spans="2:3" x14ac:dyDescent="0.25">
      <c r="B13498" s="2" t="s">
        <v>13710</v>
      </c>
      <c r="C13498" s="4">
        <v>306.39690000000002</v>
      </c>
    </row>
    <row r="13499" spans="2:3" x14ac:dyDescent="0.25">
      <c r="B13499" s="2" t="s">
        <v>13711</v>
      </c>
      <c r="C13499" s="4">
        <v>306.2681</v>
      </c>
    </row>
    <row r="13500" spans="2:3" x14ac:dyDescent="0.25">
      <c r="B13500" s="2" t="s">
        <v>13712</v>
      </c>
      <c r="C13500" s="4">
        <v>306.2208</v>
      </c>
    </row>
    <row r="13501" spans="2:3" x14ac:dyDescent="0.25">
      <c r="B13501" s="2" t="s">
        <v>13713</v>
      </c>
      <c r="C13501" s="4">
        <v>306.15620000000001</v>
      </c>
    </row>
    <row r="13502" spans="2:3" x14ac:dyDescent="0.25">
      <c r="B13502" s="2" t="s">
        <v>13714</v>
      </c>
      <c r="C13502" s="4">
        <v>306.11399999999998</v>
      </c>
    </row>
    <row r="13503" spans="2:3" x14ac:dyDescent="0.25">
      <c r="B13503" s="2" t="s">
        <v>13715</v>
      </c>
      <c r="C13503" s="4">
        <v>306.11399999999998</v>
      </c>
    </row>
    <row r="13504" spans="2:3" x14ac:dyDescent="0.25">
      <c r="B13504" s="2" t="s">
        <v>13716</v>
      </c>
      <c r="C13504" s="4">
        <v>306.11399999999998</v>
      </c>
    </row>
    <row r="13505" spans="2:3" x14ac:dyDescent="0.25">
      <c r="B13505" s="2" t="s">
        <v>13717</v>
      </c>
      <c r="C13505" s="4">
        <v>306.11399999999998</v>
      </c>
    </row>
    <row r="13506" spans="2:3" x14ac:dyDescent="0.25">
      <c r="B13506" s="2" t="s">
        <v>13718</v>
      </c>
      <c r="C13506" s="4">
        <v>306.0376</v>
      </c>
    </row>
    <row r="13507" spans="2:3" x14ac:dyDescent="0.25">
      <c r="B13507" s="2" t="s">
        <v>13719</v>
      </c>
      <c r="C13507" s="4">
        <v>306.03170000000006</v>
      </c>
    </row>
    <row r="13508" spans="2:3" x14ac:dyDescent="0.25">
      <c r="B13508" s="2" t="s">
        <v>13720</v>
      </c>
      <c r="C13508" s="4">
        <v>305.99239999999998</v>
      </c>
    </row>
    <row r="13509" spans="2:3" x14ac:dyDescent="0.25">
      <c r="B13509" s="2" t="s">
        <v>13721</v>
      </c>
      <c r="C13509" s="4">
        <v>305.99239999999998</v>
      </c>
    </row>
    <row r="13510" spans="2:3" x14ac:dyDescent="0.25">
      <c r="B13510" s="2" t="s">
        <v>13722</v>
      </c>
      <c r="C13510" s="4">
        <v>305.97500000000002</v>
      </c>
    </row>
    <row r="13511" spans="2:3" x14ac:dyDescent="0.25">
      <c r="B13511" s="2" t="s">
        <v>13723</v>
      </c>
      <c r="C13511" s="4">
        <v>305.97500000000002</v>
      </c>
    </row>
    <row r="13512" spans="2:3" x14ac:dyDescent="0.25">
      <c r="B13512" s="2" t="s">
        <v>13724</v>
      </c>
      <c r="C13512" s="4">
        <v>305.85890000000001</v>
      </c>
    </row>
    <row r="13513" spans="2:3" x14ac:dyDescent="0.25">
      <c r="B13513" s="2" t="s">
        <v>13725</v>
      </c>
      <c r="C13513" s="4">
        <v>305.85140000000001</v>
      </c>
    </row>
    <row r="13514" spans="2:3" x14ac:dyDescent="0.25">
      <c r="B13514" s="2" t="s">
        <v>13726</v>
      </c>
      <c r="C13514" s="4">
        <v>305.8313</v>
      </c>
    </row>
    <row r="13515" spans="2:3" x14ac:dyDescent="0.25">
      <c r="B13515" s="2" t="s">
        <v>13727</v>
      </c>
      <c r="C13515" s="4">
        <v>305.74279999999999</v>
      </c>
    </row>
    <row r="13516" spans="2:3" x14ac:dyDescent="0.25">
      <c r="B13516" s="2" t="s">
        <v>13728</v>
      </c>
      <c r="C13516" s="4">
        <v>305.74160000000001</v>
      </c>
    </row>
    <row r="13517" spans="2:3" x14ac:dyDescent="0.25">
      <c r="B13517" s="2" t="s">
        <v>13729</v>
      </c>
      <c r="C13517" s="4">
        <v>305.73320000000001</v>
      </c>
    </row>
    <row r="13518" spans="2:3" x14ac:dyDescent="0.25">
      <c r="B13518" s="2" t="s">
        <v>13730</v>
      </c>
      <c r="C13518" s="4">
        <v>305.69940000000003</v>
      </c>
    </row>
    <row r="13519" spans="2:3" x14ac:dyDescent="0.25">
      <c r="B13519" s="2" t="s">
        <v>13731</v>
      </c>
      <c r="C13519" s="4">
        <v>305.5625</v>
      </c>
    </row>
    <row r="13520" spans="2:3" x14ac:dyDescent="0.25">
      <c r="B13520" s="2" t="s">
        <v>13732</v>
      </c>
      <c r="C13520" s="4">
        <v>305.46830000000006</v>
      </c>
    </row>
    <row r="13521" spans="2:3" x14ac:dyDescent="0.25">
      <c r="B13521" s="2" t="s">
        <v>13733</v>
      </c>
      <c r="C13521" s="4">
        <v>305.42669999999998</v>
      </c>
    </row>
    <row r="13522" spans="2:3" x14ac:dyDescent="0.25">
      <c r="B13522" s="2" t="s">
        <v>13734</v>
      </c>
      <c r="C13522" s="4">
        <v>305.41900000000004</v>
      </c>
    </row>
    <row r="13523" spans="2:3" x14ac:dyDescent="0.25">
      <c r="B13523" s="2" t="s">
        <v>13735</v>
      </c>
      <c r="C13523" s="4">
        <v>305.30529999999999</v>
      </c>
    </row>
    <row r="13524" spans="2:3" x14ac:dyDescent="0.25">
      <c r="B13524" s="2" t="s">
        <v>13736</v>
      </c>
      <c r="C13524" s="4">
        <v>305.28890000000001</v>
      </c>
    </row>
    <row r="13525" spans="2:3" x14ac:dyDescent="0.25">
      <c r="B13525" s="2" t="s">
        <v>13737</v>
      </c>
      <c r="C13525" s="4">
        <v>305.23789999999997</v>
      </c>
    </row>
    <row r="13526" spans="2:3" x14ac:dyDescent="0.25">
      <c r="B13526" s="2" t="s">
        <v>13738</v>
      </c>
      <c r="C13526" s="4">
        <v>305.21199999999999</v>
      </c>
    </row>
    <row r="13527" spans="2:3" x14ac:dyDescent="0.25">
      <c r="B13527" s="2" t="s">
        <v>13739</v>
      </c>
      <c r="C13527" s="4">
        <v>305.12059999999997</v>
      </c>
    </row>
    <row r="13528" spans="2:3" x14ac:dyDescent="0.25">
      <c r="B13528" s="2" t="s">
        <v>13740</v>
      </c>
      <c r="C13528" s="4">
        <v>305.03890000000001</v>
      </c>
    </row>
    <row r="13529" spans="2:3" x14ac:dyDescent="0.25">
      <c r="B13529" s="2" t="s">
        <v>13741</v>
      </c>
      <c r="C13529" s="4">
        <v>304.96039999999999</v>
      </c>
    </row>
    <row r="13530" spans="2:3" x14ac:dyDescent="0.25">
      <c r="B13530" s="2" t="s">
        <v>13742</v>
      </c>
      <c r="C13530" s="4">
        <v>304.92930000000001</v>
      </c>
    </row>
    <row r="13531" spans="2:3" x14ac:dyDescent="0.25">
      <c r="B13531" s="2" t="s">
        <v>13743</v>
      </c>
      <c r="C13531" s="4">
        <v>304.86079999999998</v>
      </c>
    </row>
    <row r="13532" spans="2:3" x14ac:dyDescent="0.25">
      <c r="B13532" s="2" t="s">
        <v>13744</v>
      </c>
      <c r="C13532" s="4">
        <v>304.74600000000004</v>
      </c>
    </row>
    <row r="13533" spans="2:3" x14ac:dyDescent="0.25">
      <c r="B13533" s="2" t="s">
        <v>13745</v>
      </c>
      <c r="C13533" s="4">
        <v>304.69830000000002</v>
      </c>
    </row>
    <row r="13534" spans="2:3" x14ac:dyDescent="0.25">
      <c r="B13534" s="2" t="s">
        <v>13746</v>
      </c>
      <c r="C13534" s="4">
        <v>304.68039999999996</v>
      </c>
    </row>
    <row r="13535" spans="2:3" x14ac:dyDescent="0.25">
      <c r="B13535" s="2" t="s">
        <v>13747</v>
      </c>
      <c r="C13535" s="4">
        <v>304.67970000000003</v>
      </c>
    </row>
    <row r="13536" spans="2:3" x14ac:dyDescent="0.25">
      <c r="B13536" s="2" t="s">
        <v>13748</v>
      </c>
      <c r="C13536" s="4">
        <v>304.67309999999998</v>
      </c>
    </row>
    <row r="13537" spans="2:3" x14ac:dyDescent="0.25">
      <c r="B13537" s="2" t="s">
        <v>13749</v>
      </c>
      <c r="C13537" s="4">
        <v>304.61609999999996</v>
      </c>
    </row>
    <row r="13538" spans="2:3" x14ac:dyDescent="0.25">
      <c r="B13538" s="2" t="s">
        <v>13750</v>
      </c>
      <c r="C13538" s="4">
        <v>304.6121</v>
      </c>
    </row>
    <row r="13539" spans="2:3" x14ac:dyDescent="0.25">
      <c r="B13539" s="2" t="s">
        <v>13751</v>
      </c>
      <c r="C13539" s="4">
        <v>304.59269999999998</v>
      </c>
    </row>
    <row r="13540" spans="2:3" x14ac:dyDescent="0.25">
      <c r="B13540" s="2" t="s">
        <v>13752</v>
      </c>
      <c r="C13540" s="4">
        <v>304.5806</v>
      </c>
    </row>
    <row r="13541" spans="2:3" x14ac:dyDescent="0.25">
      <c r="B13541" s="2" t="s">
        <v>13753</v>
      </c>
      <c r="C13541" s="4">
        <v>304.5675</v>
      </c>
    </row>
    <row r="13542" spans="2:3" x14ac:dyDescent="0.25">
      <c r="B13542" s="2" t="s">
        <v>13754</v>
      </c>
      <c r="C13542" s="4">
        <v>304.51440000000002</v>
      </c>
    </row>
    <row r="13543" spans="2:3" x14ac:dyDescent="0.25">
      <c r="B13543" s="2" t="s">
        <v>13755</v>
      </c>
      <c r="C13543" s="4">
        <v>304.45410000000004</v>
      </c>
    </row>
    <row r="13544" spans="2:3" x14ac:dyDescent="0.25">
      <c r="B13544" s="2" t="s">
        <v>13756</v>
      </c>
      <c r="C13544" s="4">
        <v>304.39780000000002</v>
      </c>
    </row>
    <row r="13545" spans="2:3" x14ac:dyDescent="0.25">
      <c r="B13545" s="2" t="s">
        <v>13757</v>
      </c>
      <c r="C13545" s="4">
        <v>304.24919999999997</v>
      </c>
    </row>
    <row r="13546" spans="2:3" x14ac:dyDescent="0.25">
      <c r="B13546" s="2" t="s">
        <v>13758</v>
      </c>
      <c r="C13546" s="4">
        <v>304.12290000000002</v>
      </c>
    </row>
    <row r="13547" spans="2:3" x14ac:dyDescent="0.25">
      <c r="B13547" s="2" t="s">
        <v>13759</v>
      </c>
      <c r="C13547" s="4">
        <v>304.11</v>
      </c>
    </row>
    <row r="13548" spans="2:3" x14ac:dyDescent="0.25">
      <c r="B13548" s="2" t="s">
        <v>13760</v>
      </c>
      <c r="C13548" s="4">
        <v>304.08479999999997</v>
      </c>
    </row>
    <row r="13549" spans="2:3" x14ac:dyDescent="0.25">
      <c r="B13549" s="2" t="s">
        <v>13761</v>
      </c>
      <c r="C13549" s="4">
        <v>304.02140000000003</v>
      </c>
    </row>
    <row r="13550" spans="2:3" x14ac:dyDescent="0.25">
      <c r="B13550" s="2" t="s">
        <v>13762</v>
      </c>
      <c r="C13550" s="4">
        <v>303.96199999999999</v>
      </c>
    </row>
    <row r="13551" spans="2:3" x14ac:dyDescent="0.25">
      <c r="B13551" s="2" t="s">
        <v>13763</v>
      </c>
      <c r="C13551" s="4">
        <v>303.90660000000003</v>
      </c>
    </row>
    <row r="13552" spans="2:3" x14ac:dyDescent="0.25">
      <c r="B13552" s="2" t="s">
        <v>13764</v>
      </c>
      <c r="C13552" s="4">
        <v>303.81510000000003</v>
      </c>
    </row>
    <row r="13553" spans="2:3" x14ac:dyDescent="0.25">
      <c r="B13553" s="2" t="s">
        <v>13765</v>
      </c>
      <c r="C13553" s="4">
        <v>303.77809999999999</v>
      </c>
    </row>
    <row r="13554" spans="2:3" x14ac:dyDescent="0.25">
      <c r="B13554" s="2" t="s">
        <v>13766</v>
      </c>
      <c r="C13554" s="4">
        <v>303.77809999999999</v>
      </c>
    </row>
    <row r="13555" spans="2:3" x14ac:dyDescent="0.25">
      <c r="B13555" s="2" t="s">
        <v>13767</v>
      </c>
      <c r="C13555" s="4">
        <v>303.57220000000001</v>
      </c>
    </row>
    <row r="13556" spans="2:3" x14ac:dyDescent="0.25">
      <c r="B13556" s="2" t="s">
        <v>13768</v>
      </c>
      <c r="C13556" s="4">
        <v>303.57220000000001</v>
      </c>
    </row>
    <row r="13557" spans="2:3" x14ac:dyDescent="0.25">
      <c r="B13557" s="2" t="s">
        <v>13769</v>
      </c>
      <c r="C13557" s="4">
        <v>303.49030000000005</v>
      </c>
    </row>
    <row r="13558" spans="2:3" x14ac:dyDescent="0.25">
      <c r="B13558" s="2" t="s">
        <v>13770</v>
      </c>
      <c r="C13558" s="4">
        <v>303.48399999999998</v>
      </c>
    </row>
    <row r="13559" spans="2:3" x14ac:dyDescent="0.25">
      <c r="B13559" s="2" t="s">
        <v>13771</v>
      </c>
      <c r="C13559" s="4">
        <v>303.46510000000001</v>
      </c>
    </row>
    <row r="13560" spans="2:3" x14ac:dyDescent="0.25">
      <c r="B13560" s="2" t="s">
        <v>13772</v>
      </c>
      <c r="C13560" s="4">
        <v>303.45250000000004</v>
      </c>
    </row>
    <row r="13561" spans="2:3" x14ac:dyDescent="0.25">
      <c r="B13561" s="2" t="s">
        <v>13773</v>
      </c>
      <c r="C13561" s="4">
        <v>303.45249999999999</v>
      </c>
    </row>
    <row r="13562" spans="2:3" x14ac:dyDescent="0.25">
      <c r="B13562" s="2" t="s">
        <v>13774</v>
      </c>
      <c r="C13562" s="4">
        <v>303.45249999999999</v>
      </c>
    </row>
    <row r="13563" spans="2:3" x14ac:dyDescent="0.25">
      <c r="B13563" s="2" t="s">
        <v>13775</v>
      </c>
      <c r="C13563" s="4">
        <v>303.44619999999998</v>
      </c>
    </row>
    <row r="13564" spans="2:3" x14ac:dyDescent="0.25">
      <c r="B13564" s="2" t="s">
        <v>13776</v>
      </c>
      <c r="C13564" s="4">
        <v>303.41469999999998</v>
      </c>
    </row>
    <row r="13565" spans="2:3" x14ac:dyDescent="0.25">
      <c r="B13565" s="2" t="s">
        <v>13777</v>
      </c>
      <c r="C13565" s="4">
        <v>303.40820000000002</v>
      </c>
    </row>
    <row r="13566" spans="2:3" x14ac:dyDescent="0.25">
      <c r="B13566" s="2" t="s">
        <v>13778</v>
      </c>
      <c r="C13566" s="4">
        <v>303.39580000000001</v>
      </c>
    </row>
    <row r="13567" spans="2:3" x14ac:dyDescent="0.25">
      <c r="B13567" s="2" t="s">
        <v>13779</v>
      </c>
      <c r="C13567" s="4">
        <v>303.33229999999998</v>
      </c>
    </row>
    <row r="13568" spans="2:3" x14ac:dyDescent="0.25">
      <c r="B13568" s="2" t="s">
        <v>13780</v>
      </c>
      <c r="C13568" s="4">
        <v>303.00459999999998</v>
      </c>
    </row>
    <row r="13569" spans="2:3" x14ac:dyDescent="0.25">
      <c r="B13569" s="2" t="s">
        <v>13781</v>
      </c>
      <c r="C13569" s="4">
        <v>302.97859999999997</v>
      </c>
    </row>
    <row r="13570" spans="2:3" x14ac:dyDescent="0.25">
      <c r="B13570" s="2" t="s">
        <v>13782</v>
      </c>
      <c r="C13570" s="4">
        <v>302.92090000000002</v>
      </c>
    </row>
    <row r="13571" spans="2:3" x14ac:dyDescent="0.25">
      <c r="B13571" s="2" t="s">
        <v>13783</v>
      </c>
      <c r="C13571" s="4">
        <v>302.90859999999998</v>
      </c>
    </row>
    <row r="13572" spans="2:3" x14ac:dyDescent="0.25">
      <c r="B13572" s="2" t="s">
        <v>13784</v>
      </c>
      <c r="C13572" s="4">
        <v>302.76430000000005</v>
      </c>
    </row>
    <row r="13573" spans="2:3" x14ac:dyDescent="0.25">
      <c r="B13573" s="2" t="s">
        <v>13785</v>
      </c>
      <c r="C13573" s="4">
        <v>302.74630000000002</v>
      </c>
    </row>
    <row r="13574" spans="2:3" x14ac:dyDescent="0.25">
      <c r="B13574" s="2" t="s">
        <v>13786</v>
      </c>
      <c r="C13574" s="4">
        <v>302.73910000000001</v>
      </c>
    </row>
    <row r="13575" spans="2:3" x14ac:dyDescent="0.25">
      <c r="B13575" s="2" t="s">
        <v>13787</v>
      </c>
      <c r="C13575" s="4">
        <v>302.52199999999999</v>
      </c>
    </row>
    <row r="13576" spans="2:3" x14ac:dyDescent="0.25">
      <c r="B13576" s="2" t="s">
        <v>13788</v>
      </c>
      <c r="C13576" s="4">
        <v>302.50529999999998</v>
      </c>
    </row>
    <row r="13577" spans="2:3" x14ac:dyDescent="0.25">
      <c r="B13577" s="2" t="s">
        <v>13789</v>
      </c>
      <c r="C13577" s="4">
        <v>302.37020000000001</v>
      </c>
    </row>
    <row r="13578" spans="2:3" x14ac:dyDescent="0.25">
      <c r="B13578" s="2" t="s">
        <v>13790</v>
      </c>
      <c r="C13578" s="4">
        <v>302.2509</v>
      </c>
    </row>
    <row r="13579" spans="2:3" x14ac:dyDescent="0.25">
      <c r="B13579" s="2" t="s">
        <v>13791</v>
      </c>
      <c r="C13579" s="4">
        <v>301.87489999999997</v>
      </c>
    </row>
    <row r="13580" spans="2:3" x14ac:dyDescent="0.25">
      <c r="B13580" s="2" t="s">
        <v>13792</v>
      </c>
      <c r="C13580" s="4">
        <v>301.83670000000001</v>
      </c>
    </row>
    <row r="13581" spans="2:3" x14ac:dyDescent="0.25">
      <c r="B13581" s="2" t="s">
        <v>13793</v>
      </c>
      <c r="C13581" s="4">
        <v>301.72949999999997</v>
      </c>
    </row>
    <row r="13582" spans="2:3" x14ac:dyDescent="0.25">
      <c r="B13582" s="2" t="s">
        <v>13794</v>
      </c>
      <c r="C13582" s="4">
        <v>301.72949999999997</v>
      </c>
    </row>
    <row r="13583" spans="2:3" x14ac:dyDescent="0.25">
      <c r="B13583" s="2" t="s">
        <v>13795</v>
      </c>
      <c r="C13583" s="4">
        <v>301.65559999999999</v>
      </c>
    </row>
    <row r="13584" spans="2:3" x14ac:dyDescent="0.25">
      <c r="B13584" s="2" t="s">
        <v>13796</v>
      </c>
      <c r="C13584" s="4">
        <v>301.59399999999999</v>
      </c>
    </row>
    <row r="13585" spans="2:3" x14ac:dyDescent="0.25">
      <c r="B13585" s="2" t="s">
        <v>13797</v>
      </c>
      <c r="C13585" s="4">
        <v>301.5308</v>
      </c>
    </row>
    <row r="13586" spans="2:3" x14ac:dyDescent="0.25">
      <c r="B13586" s="2" t="s">
        <v>13798</v>
      </c>
      <c r="C13586" s="4">
        <v>301.52409999999998</v>
      </c>
    </row>
    <row r="13587" spans="2:3" x14ac:dyDescent="0.25">
      <c r="B13587" s="2" t="s">
        <v>13799</v>
      </c>
      <c r="C13587" s="4">
        <v>301.4796</v>
      </c>
    </row>
    <row r="13588" spans="2:3" x14ac:dyDescent="0.25">
      <c r="B13588" s="2" t="s">
        <v>13800</v>
      </c>
      <c r="C13588" s="4">
        <v>301.46320000000003</v>
      </c>
    </row>
    <row r="13589" spans="2:3" x14ac:dyDescent="0.25">
      <c r="B13589" s="2" t="s">
        <v>13801</v>
      </c>
      <c r="C13589" s="4">
        <v>301.0523</v>
      </c>
    </row>
    <row r="13590" spans="2:3" x14ac:dyDescent="0.25">
      <c r="B13590" s="2" t="s">
        <v>13802</v>
      </c>
      <c r="C13590" s="4">
        <v>301.02449999999999</v>
      </c>
    </row>
    <row r="13591" spans="2:3" x14ac:dyDescent="0.25">
      <c r="B13591" s="2" t="s">
        <v>13803</v>
      </c>
      <c r="C13591" s="4">
        <v>301.01589999999999</v>
      </c>
    </row>
    <row r="13592" spans="2:3" x14ac:dyDescent="0.25">
      <c r="B13592" s="2" t="s">
        <v>13804</v>
      </c>
      <c r="C13592" s="4">
        <v>300.99220000000003</v>
      </c>
    </row>
    <row r="13593" spans="2:3" x14ac:dyDescent="0.25">
      <c r="B13593" s="2" t="s">
        <v>13805</v>
      </c>
      <c r="C13593" s="4">
        <v>300.9307</v>
      </c>
    </row>
    <row r="13594" spans="2:3" x14ac:dyDescent="0.25">
      <c r="B13594" s="2" t="s">
        <v>13806</v>
      </c>
      <c r="C13594" s="4">
        <v>300.87329999999997</v>
      </c>
    </row>
    <row r="13595" spans="2:3" x14ac:dyDescent="0.25">
      <c r="B13595" s="2" t="s">
        <v>13807</v>
      </c>
      <c r="C13595" s="4">
        <v>300.44849999999997</v>
      </c>
    </row>
    <row r="13596" spans="2:3" x14ac:dyDescent="0.25">
      <c r="B13596" s="2" t="s">
        <v>13808</v>
      </c>
      <c r="C13596" s="4">
        <v>300.3981</v>
      </c>
    </row>
    <row r="13597" spans="2:3" x14ac:dyDescent="0.25">
      <c r="B13597" s="2" t="s">
        <v>13809</v>
      </c>
      <c r="C13597" s="4">
        <v>300.37920000000003</v>
      </c>
    </row>
    <row r="13598" spans="2:3" x14ac:dyDescent="0.25">
      <c r="B13598" s="2" t="s">
        <v>13810</v>
      </c>
      <c r="C13598" s="4">
        <v>300.36660000000001</v>
      </c>
    </row>
    <row r="13599" spans="2:3" x14ac:dyDescent="0.25">
      <c r="B13599" s="2" t="s">
        <v>13811</v>
      </c>
      <c r="C13599" s="4">
        <v>300.36660000000001</v>
      </c>
    </row>
    <row r="13600" spans="2:3" x14ac:dyDescent="0.25">
      <c r="B13600" s="2" t="s">
        <v>13812</v>
      </c>
      <c r="C13600" s="4">
        <v>300.36660000000001</v>
      </c>
    </row>
    <row r="13601" spans="2:3" x14ac:dyDescent="0.25">
      <c r="B13601" s="2" t="s">
        <v>13813</v>
      </c>
      <c r="C13601" s="4">
        <v>300.31620000000004</v>
      </c>
    </row>
    <row r="13602" spans="2:3" x14ac:dyDescent="0.25">
      <c r="B13602" s="2" t="s">
        <v>13814</v>
      </c>
      <c r="C13602" s="4">
        <v>300.26429999999999</v>
      </c>
    </row>
    <row r="13603" spans="2:3" x14ac:dyDescent="0.25">
      <c r="B13603" s="2" t="s">
        <v>13815</v>
      </c>
      <c r="C13603" s="4">
        <v>300.22209999999995</v>
      </c>
    </row>
    <row r="13604" spans="2:3" x14ac:dyDescent="0.25">
      <c r="B13604" s="2" t="s">
        <v>13816</v>
      </c>
      <c r="C13604" s="4">
        <v>300.16850000000005</v>
      </c>
    </row>
    <row r="13605" spans="2:3" x14ac:dyDescent="0.25">
      <c r="B13605" s="2" t="s">
        <v>13817</v>
      </c>
      <c r="C13605" s="4">
        <v>300.03530000000006</v>
      </c>
    </row>
    <row r="13606" spans="2:3" x14ac:dyDescent="0.25">
      <c r="B13606" s="2" t="s">
        <v>13818</v>
      </c>
      <c r="C13606" s="4">
        <v>299.98430000000002</v>
      </c>
    </row>
    <row r="13607" spans="2:3" x14ac:dyDescent="0.25">
      <c r="B13607" s="2" t="s">
        <v>13819</v>
      </c>
      <c r="C13607" s="4">
        <v>299.94649999999996</v>
      </c>
    </row>
    <row r="13608" spans="2:3" x14ac:dyDescent="0.25">
      <c r="B13608" s="2" t="s">
        <v>13820</v>
      </c>
      <c r="C13608" s="4">
        <v>299.87720000000002</v>
      </c>
    </row>
    <row r="13609" spans="2:3" x14ac:dyDescent="0.25">
      <c r="B13609" s="2" t="s">
        <v>13821</v>
      </c>
      <c r="C13609" s="4">
        <v>299.66539999999998</v>
      </c>
    </row>
    <row r="13610" spans="2:3" x14ac:dyDescent="0.25">
      <c r="B13610" s="2" t="s">
        <v>13822</v>
      </c>
      <c r="C13610" s="4">
        <v>299.6472</v>
      </c>
    </row>
    <row r="13611" spans="2:3" x14ac:dyDescent="0.25">
      <c r="B13611" s="2" t="s">
        <v>13823</v>
      </c>
      <c r="C13611" s="4">
        <v>299.61419999999998</v>
      </c>
    </row>
    <row r="13612" spans="2:3" x14ac:dyDescent="0.25">
      <c r="B13612" s="2" t="s">
        <v>13824</v>
      </c>
      <c r="C13612" s="4">
        <v>299.60360000000003</v>
      </c>
    </row>
    <row r="13613" spans="2:3" x14ac:dyDescent="0.25">
      <c r="B13613" s="2" t="s">
        <v>13825</v>
      </c>
      <c r="C13613" s="4">
        <v>299.57760000000002</v>
      </c>
    </row>
    <row r="13614" spans="2:3" x14ac:dyDescent="0.25">
      <c r="B13614" s="2" t="s">
        <v>13826</v>
      </c>
      <c r="C13614" s="4">
        <v>299.45699999999999</v>
      </c>
    </row>
    <row r="13615" spans="2:3" x14ac:dyDescent="0.25">
      <c r="B13615" s="2" t="s">
        <v>13827</v>
      </c>
      <c r="C13615" s="4">
        <v>299.43180000000001</v>
      </c>
    </row>
    <row r="13616" spans="2:3" x14ac:dyDescent="0.25">
      <c r="B13616" s="2" t="s">
        <v>13828</v>
      </c>
      <c r="C13616" s="4">
        <v>299.3501</v>
      </c>
    </row>
    <row r="13617" spans="2:3" x14ac:dyDescent="0.25">
      <c r="B13617" s="2" t="s">
        <v>13829</v>
      </c>
      <c r="C13617" s="4">
        <v>299.14639999999997</v>
      </c>
    </row>
    <row r="13618" spans="2:3" x14ac:dyDescent="0.25">
      <c r="B13618" s="2" t="s">
        <v>13830</v>
      </c>
      <c r="C13618" s="4">
        <v>299.00720000000001</v>
      </c>
    </row>
    <row r="13619" spans="2:3" x14ac:dyDescent="0.25">
      <c r="B13619" s="2" t="s">
        <v>13831</v>
      </c>
      <c r="C13619" s="4">
        <v>298.98950000000002</v>
      </c>
    </row>
    <row r="13620" spans="2:3" x14ac:dyDescent="0.25">
      <c r="B13620" s="2" t="s">
        <v>13832</v>
      </c>
      <c r="C13620" s="4">
        <v>298.78230000000002</v>
      </c>
    </row>
    <row r="13621" spans="2:3" x14ac:dyDescent="0.25">
      <c r="B13621" s="2" t="s">
        <v>13833</v>
      </c>
      <c r="C13621" s="4">
        <v>298.75150000000002</v>
      </c>
    </row>
    <row r="13622" spans="2:3" x14ac:dyDescent="0.25">
      <c r="B13622" s="2" t="s">
        <v>13834</v>
      </c>
      <c r="C13622" s="4">
        <v>298.63749999999999</v>
      </c>
    </row>
    <row r="13623" spans="2:3" x14ac:dyDescent="0.25">
      <c r="B13623" s="2" t="s">
        <v>13835</v>
      </c>
      <c r="C13623" s="4">
        <v>298.48329999999999</v>
      </c>
    </row>
    <row r="13624" spans="2:3" x14ac:dyDescent="0.25">
      <c r="B13624" s="2" t="s">
        <v>13836</v>
      </c>
      <c r="C13624" s="4">
        <v>298.41300000000001</v>
      </c>
    </row>
    <row r="13625" spans="2:3" x14ac:dyDescent="0.25">
      <c r="B13625" s="2" t="s">
        <v>13837</v>
      </c>
      <c r="C13625" s="4">
        <v>298.39409999999998</v>
      </c>
    </row>
    <row r="13626" spans="2:3" x14ac:dyDescent="0.25">
      <c r="B13626" s="2" t="s">
        <v>13838</v>
      </c>
      <c r="C13626" s="4">
        <v>298.26339999999999</v>
      </c>
    </row>
    <row r="13627" spans="2:3" x14ac:dyDescent="0.25">
      <c r="B13627" s="2" t="s">
        <v>13839</v>
      </c>
      <c r="C13627" s="4">
        <v>298.21680000000003</v>
      </c>
    </row>
    <row r="13628" spans="2:3" x14ac:dyDescent="0.25">
      <c r="B13628" s="2" t="s">
        <v>13840</v>
      </c>
      <c r="C13628" s="4">
        <v>298.10629999999998</v>
      </c>
    </row>
    <row r="13629" spans="2:3" x14ac:dyDescent="0.25">
      <c r="B13629" s="2" t="s">
        <v>13841</v>
      </c>
      <c r="C13629" s="4">
        <v>297.85630000000003</v>
      </c>
    </row>
    <row r="13630" spans="2:3" x14ac:dyDescent="0.25">
      <c r="B13630" s="2" t="s">
        <v>13842</v>
      </c>
      <c r="C13630" s="4">
        <v>297.8374</v>
      </c>
    </row>
    <row r="13631" spans="2:3" x14ac:dyDescent="0.25">
      <c r="B13631" s="2" t="s">
        <v>13843</v>
      </c>
      <c r="C13631" s="4">
        <v>297.73160000000001</v>
      </c>
    </row>
    <row r="13632" spans="2:3" x14ac:dyDescent="0.25">
      <c r="B13632" s="2" t="s">
        <v>13844</v>
      </c>
      <c r="C13632" s="4">
        <v>297.49889999999999</v>
      </c>
    </row>
    <row r="13633" spans="2:3" x14ac:dyDescent="0.25">
      <c r="B13633" s="2" t="s">
        <v>13845</v>
      </c>
      <c r="C13633" s="4">
        <v>297.37530000000004</v>
      </c>
    </row>
    <row r="13634" spans="2:3" x14ac:dyDescent="0.25">
      <c r="B13634" s="2" t="s">
        <v>13846</v>
      </c>
      <c r="C13634" s="4">
        <v>297.33029999999997</v>
      </c>
    </row>
    <row r="13635" spans="2:3" x14ac:dyDescent="0.25">
      <c r="B13635" s="2" t="s">
        <v>13847</v>
      </c>
      <c r="C13635" s="4">
        <v>297.31150000000002</v>
      </c>
    </row>
    <row r="13636" spans="2:3" x14ac:dyDescent="0.25">
      <c r="B13636" s="2" t="s">
        <v>13848</v>
      </c>
      <c r="C13636" s="4">
        <v>297.24290000000002</v>
      </c>
    </row>
    <row r="13637" spans="2:3" x14ac:dyDescent="0.25">
      <c r="B13637" s="2" t="s">
        <v>13849</v>
      </c>
      <c r="C13637" s="4">
        <v>297.24290000000002</v>
      </c>
    </row>
    <row r="13638" spans="2:3" x14ac:dyDescent="0.25">
      <c r="B13638" s="2" t="s">
        <v>13850</v>
      </c>
      <c r="C13638" s="4">
        <v>297.24290000000002</v>
      </c>
    </row>
    <row r="13639" spans="2:3" x14ac:dyDescent="0.25">
      <c r="B13639" s="2" t="s">
        <v>13851</v>
      </c>
      <c r="C13639" s="4">
        <v>297.2303</v>
      </c>
    </row>
    <row r="13640" spans="2:3" x14ac:dyDescent="0.25">
      <c r="B13640" s="2" t="s">
        <v>13852</v>
      </c>
      <c r="C13640" s="4">
        <v>297.2303</v>
      </c>
    </row>
    <row r="13641" spans="2:3" x14ac:dyDescent="0.25">
      <c r="B13641" s="2" t="s">
        <v>13853</v>
      </c>
      <c r="C13641" s="4">
        <v>297.2303</v>
      </c>
    </row>
    <row r="13642" spans="2:3" x14ac:dyDescent="0.25">
      <c r="B13642" s="2" t="s">
        <v>13854</v>
      </c>
      <c r="C13642" s="4">
        <v>297.2303</v>
      </c>
    </row>
    <row r="13643" spans="2:3" x14ac:dyDescent="0.25">
      <c r="B13643" s="2" t="s">
        <v>13855</v>
      </c>
      <c r="C13643" s="4">
        <v>297.2303</v>
      </c>
    </row>
    <row r="13644" spans="2:3" x14ac:dyDescent="0.25">
      <c r="B13644" s="2" t="s">
        <v>13856</v>
      </c>
      <c r="C13644" s="4">
        <v>297.2303</v>
      </c>
    </row>
    <row r="13645" spans="2:3" x14ac:dyDescent="0.25">
      <c r="B13645" s="2" t="s">
        <v>13857</v>
      </c>
      <c r="C13645" s="4">
        <v>297.2303</v>
      </c>
    </row>
    <row r="13646" spans="2:3" x14ac:dyDescent="0.25">
      <c r="B13646" s="2" t="s">
        <v>13858</v>
      </c>
      <c r="C13646" s="4">
        <v>297.2303</v>
      </c>
    </row>
    <row r="13647" spans="2:3" x14ac:dyDescent="0.25">
      <c r="B13647" s="2" t="s">
        <v>13859</v>
      </c>
      <c r="C13647" s="4">
        <v>297.22399999999999</v>
      </c>
    </row>
    <row r="13648" spans="2:3" x14ac:dyDescent="0.25">
      <c r="B13648" s="2" t="s">
        <v>13860</v>
      </c>
      <c r="C13648" s="4">
        <v>297.20510000000002</v>
      </c>
    </row>
    <row r="13649" spans="2:3" x14ac:dyDescent="0.25">
      <c r="B13649" s="2" t="s">
        <v>13861</v>
      </c>
      <c r="C13649" s="4">
        <v>297.20510000000002</v>
      </c>
    </row>
    <row r="13650" spans="2:3" x14ac:dyDescent="0.25">
      <c r="B13650" s="2" t="s">
        <v>13862</v>
      </c>
      <c r="C13650" s="4">
        <v>297.20510000000002</v>
      </c>
    </row>
    <row r="13651" spans="2:3" x14ac:dyDescent="0.25">
      <c r="B13651" s="2" t="s">
        <v>13863</v>
      </c>
      <c r="C13651" s="4">
        <v>297.20509999999996</v>
      </c>
    </row>
    <row r="13652" spans="2:3" x14ac:dyDescent="0.25">
      <c r="B13652" s="2" t="s">
        <v>13864</v>
      </c>
      <c r="C13652" s="4">
        <v>297.1925</v>
      </c>
    </row>
    <row r="13653" spans="2:3" x14ac:dyDescent="0.25">
      <c r="B13653" s="2" t="s">
        <v>13865</v>
      </c>
      <c r="C13653" s="4">
        <v>297.1925</v>
      </c>
    </row>
    <row r="13654" spans="2:3" x14ac:dyDescent="0.25">
      <c r="B13654" s="2" t="s">
        <v>13866</v>
      </c>
      <c r="C13654" s="4">
        <v>297.1925</v>
      </c>
    </row>
    <row r="13655" spans="2:3" x14ac:dyDescent="0.25">
      <c r="B13655" s="2" t="s">
        <v>13867</v>
      </c>
      <c r="C13655" s="4">
        <v>297.17439999999999</v>
      </c>
    </row>
    <row r="13656" spans="2:3" x14ac:dyDescent="0.25">
      <c r="B13656" s="2" t="s">
        <v>13868</v>
      </c>
      <c r="C13656" s="4">
        <v>297.17360000000002</v>
      </c>
    </row>
    <row r="13657" spans="2:3" x14ac:dyDescent="0.25">
      <c r="B13657" s="2" t="s">
        <v>13869</v>
      </c>
      <c r="C13657" s="4">
        <v>297.09799999999996</v>
      </c>
    </row>
    <row r="13658" spans="2:3" x14ac:dyDescent="0.25">
      <c r="B13658" s="2" t="s">
        <v>13870</v>
      </c>
      <c r="C13658" s="4">
        <v>296.86059999999998</v>
      </c>
    </row>
    <row r="13659" spans="2:3" x14ac:dyDescent="0.25">
      <c r="B13659" s="2" t="s">
        <v>13871</v>
      </c>
      <c r="C13659" s="4">
        <v>296.77819999999997</v>
      </c>
    </row>
    <row r="13660" spans="2:3" x14ac:dyDescent="0.25">
      <c r="B13660" s="2" t="s">
        <v>13872</v>
      </c>
      <c r="C13660" s="4">
        <v>296.68579999999997</v>
      </c>
    </row>
    <row r="13661" spans="2:3" x14ac:dyDescent="0.25">
      <c r="B13661" s="2" t="s">
        <v>13873</v>
      </c>
      <c r="C13661" s="4">
        <v>296.61060000000003</v>
      </c>
    </row>
    <row r="13662" spans="2:3" x14ac:dyDescent="0.25">
      <c r="B13662" s="2" t="s">
        <v>13874</v>
      </c>
      <c r="C13662" s="4">
        <v>296.54090000000002</v>
      </c>
    </row>
    <row r="13663" spans="2:3" x14ac:dyDescent="0.25">
      <c r="B13663" s="2" t="s">
        <v>13875</v>
      </c>
      <c r="C13663" s="4">
        <v>296.26859999999999</v>
      </c>
    </row>
    <row r="13664" spans="2:3" x14ac:dyDescent="0.25">
      <c r="B13664" s="2" t="s">
        <v>13876</v>
      </c>
      <c r="C13664" s="4">
        <v>296.26480000000004</v>
      </c>
    </row>
    <row r="13665" spans="2:3" x14ac:dyDescent="0.25">
      <c r="B13665" s="2" t="s">
        <v>13877</v>
      </c>
      <c r="C13665" s="4">
        <v>295.9787</v>
      </c>
    </row>
    <row r="13666" spans="2:3" x14ac:dyDescent="0.25">
      <c r="B13666" s="2" t="s">
        <v>13878</v>
      </c>
      <c r="C13666" s="4">
        <v>295.94049999999999</v>
      </c>
    </row>
    <row r="13667" spans="2:3" x14ac:dyDescent="0.25">
      <c r="B13667" s="2" t="s">
        <v>13879</v>
      </c>
      <c r="C13667" s="4">
        <v>295.92789999999997</v>
      </c>
    </row>
    <row r="13668" spans="2:3" x14ac:dyDescent="0.25">
      <c r="B13668" s="2" t="s">
        <v>13880</v>
      </c>
      <c r="C13668" s="4">
        <v>295.82710000000003</v>
      </c>
    </row>
    <row r="13669" spans="2:3" x14ac:dyDescent="0.25">
      <c r="B13669" s="2" t="s">
        <v>13881</v>
      </c>
      <c r="C13669" s="4">
        <v>295.81619999999998</v>
      </c>
    </row>
    <row r="13670" spans="2:3" x14ac:dyDescent="0.25">
      <c r="B13670" s="2" t="s">
        <v>13882</v>
      </c>
      <c r="C13670" s="4">
        <v>295.74770000000001</v>
      </c>
    </row>
    <row r="13671" spans="2:3" x14ac:dyDescent="0.25">
      <c r="B13671" s="2" t="s">
        <v>13883</v>
      </c>
      <c r="C13671" s="4">
        <v>295.66490000000005</v>
      </c>
    </row>
    <row r="13672" spans="2:3" x14ac:dyDescent="0.25">
      <c r="B13672" s="2" t="s">
        <v>13884</v>
      </c>
      <c r="C13672" s="4">
        <v>295.48610000000002</v>
      </c>
    </row>
    <row r="13673" spans="2:3" x14ac:dyDescent="0.25">
      <c r="B13673" s="2" t="s">
        <v>13885</v>
      </c>
      <c r="C13673" s="4">
        <v>295.32710000000003</v>
      </c>
    </row>
    <row r="13674" spans="2:3" x14ac:dyDescent="0.25">
      <c r="B13674" s="2" t="s">
        <v>13886</v>
      </c>
      <c r="C13674" s="4">
        <v>295.2704</v>
      </c>
    </row>
    <row r="13675" spans="2:3" x14ac:dyDescent="0.25">
      <c r="B13675" s="2" t="s">
        <v>13887</v>
      </c>
      <c r="C13675" s="4">
        <v>295.2704</v>
      </c>
    </row>
    <row r="13676" spans="2:3" x14ac:dyDescent="0.25">
      <c r="B13676" s="2" t="s">
        <v>13888</v>
      </c>
      <c r="C13676" s="4">
        <v>295.20949999999999</v>
      </c>
    </row>
    <row r="13677" spans="2:3" x14ac:dyDescent="0.25">
      <c r="B13677" s="2" t="s">
        <v>13889</v>
      </c>
      <c r="C13677" s="4">
        <v>295.13579999999996</v>
      </c>
    </row>
    <row r="13678" spans="2:3" x14ac:dyDescent="0.25">
      <c r="B13678" s="2" t="s">
        <v>13890</v>
      </c>
      <c r="C13678" s="4">
        <v>295.09390000000002</v>
      </c>
    </row>
    <row r="13679" spans="2:3" x14ac:dyDescent="0.25">
      <c r="B13679" s="2" t="s">
        <v>13891</v>
      </c>
      <c r="C13679" s="4">
        <v>294.98259999999999</v>
      </c>
    </row>
    <row r="13680" spans="2:3" x14ac:dyDescent="0.25">
      <c r="B13680" s="2" t="s">
        <v>13892</v>
      </c>
      <c r="C13680" s="4">
        <v>294.85699999999997</v>
      </c>
    </row>
    <row r="13681" spans="2:3" x14ac:dyDescent="0.25">
      <c r="B13681" s="2" t="s">
        <v>13893</v>
      </c>
      <c r="C13681" s="4">
        <v>294.81920000000002</v>
      </c>
    </row>
    <row r="13682" spans="2:3" x14ac:dyDescent="0.25">
      <c r="B13682" s="2" t="s">
        <v>13894</v>
      </c>
      <c r="C13682" s="4">
        <v>294.7389</v>
      </c>
    </row>
    <row r="13683" spans="2:3" x14ac:dyDescent="0.25">
      <c r="B13683" s="2" t="s">
        <v>13895</v>
      </c>
      <c r="C13683" s="4">
        <v>294.58600000000001</v>
      </c>
    </row>
    <row r="13684" spans="2:3" x14ac:dyDescent="0.25">
      <c r="B13684" s="2" t="s">
        <v>13896</v>
      </c>
      <c r="C13684" s="4">
        <v>294.5625</v>
      </c>
    </row>
    <row r="13685" spans="2:3" x14ac:dyDescent="0.25">
      <c r="B13685" s="2" t="s">
        <v>13897</v>
      </c>
      <c r="C13685" s="4">
        <v>294.48809999999997</v>
      </c>
    </row>
    <row r="13686" spans="2:3" x14ac:dyDescent="0.25">
      <c r="B13686" s="2" t="s">
        <v>13898</v>
      </c>
      <c r="C13686" s="4">
        <v>294.41250000000002</v>
      </c>
    </row>
    <row r="13687" spans="2:3" x14ac:dyDescent="0.25">
      <c r="B13687" s="2" t="s">
        <v>13899</v>
      </c>
      <c r="C13687" s="4">
        <v>294.34610000000004</v>
      </c>
    </row>
    <row r="13688" spans="2:3" x14ac:dyDescent="0.25">
      <c r="B13688" s="2" t="s">
        <v>13900</v>
      </c>
      <c r="C13688" s="4">
        <v>294.1259</v>
      </c>
    </row>
    <row r="13689" spans="2:3" x14ac:dyDescent="0.25">
      <c r="B13689" s="2" t="s">
        <v>13901</v>
      </c>
      <c r="C13689" s="4">
        <v>294.11920000000003</v>
      </c>
    </row>
    <row r="13690" spans="2:3" x14ac:dyDescent="0.25">
      <c r="B13690" s="2" t="s">
        <v>13902</v>
      </c>
      <c r="C13690" s="4">
        <v>294.1003</v>
      </c>
    </row>
    <row r="13691" spans="2:3" x14ac:dyDescent="0.25">
      <c r="B13691" s="2" t="s">
        <v>13903</v>
      </c>
      <c r="C13691" s="4">
        <v>294.09399999999999</v>
      </c>
    </row>
    <row r="13692" spans="2:3" x14ac:dyDescent="0.25">
      <c r="B13692" s="2" t="s">
        <v>13904</v>
      </c>
      <c r="C13692" s="4">
        <v>294.08140000000003</v>
      </c>
    </row>
    <row r="13693" spans="2:3" x14ac:dyDescent="0.25">
      <c r="B13693" s="2" t="s">
        <v>13905</v>
      </c>
      <c r="C13693" s="4">
        <v>294.00729999999999</v>
      </c>
    </row>
    <row r="13694" spans="2:3" x14ac:dyDescent="0.25">
      <c r="B13694" s="2" t="s">
        <v>13906</v>
      </c>
      <c r="C13694" s="4">
        <v>293.84359999999998</v>
      </c>
    </row>
    <row r="13695" spans="2:3" x14ac:dyDescent="0.25">
      <c r="B13695" s="2" t="s">
        <v>13907</v>
      </c>
      <c r="C13695" s="4">
        <v>293.66179999999997</v>
      </c>
    </row>
    <row r="13696" spans="2:3" x14ac:dyDescent="0.25">
      <c r="B13696" s="2" t="s">
        <v>13908</v>
      </c>
      <c r="C13696" s="4">
        <v>293.6155</v>
      </c>
    </row>
    <row r="13697" spans="2:3" x14ac:dyDescent="0.25">
      <c r="B13697" s="2" t="s">
        <v>13909</v>
      </c>
      <c r="C13697" s="4">
        <v>293.48689999999999</v>
      </c>
    </row>
    <row r="13698" spans="2:3" x14ac:dyDescent="0.25">
      <c r="B13698" s="2" t="s">
        <v>13910</v>
      </c>
      <c r="C13698" s="4">
        <v>293.47429999999997</v>
      </c>
    </row>
    <row r="13699" spans="2:3" x14ac:dyDescent="0.25">
      <c r="B13699" s="2" t="s">
        <v>13911</v>
      </c>
      <c r="C13699" s="4">
        <v>293.31139999999999</v>
      </c>
    </row>
    <row r="13700" spans="2:3" x14ac:dyDescent="0.25">
      <c r="B13700" s="2" t="s">
        <v>13912</v>
      </c>
      <c r="C13700" s="4">
        <v>293.22309999999999</v>
      </c>
    </row>
    <row r="13701" spans="2:3" x14ac:dyDescent="0.25">
      <c r="B13701" s="2" t="s">
        <v>13913</v>
      </c>
      <c r="C13701" s="4">
        <v>293.08429999999998</v>
      </c>
    </row>
    <row r="13702" spans="2:3" x14ac:dyDescent="0.25">
      <c r="B13702" s="2" t="s">
        <v>13914</v>
      </c>
      <c r="C13702" s="4">
        <v>293.05459999999999</v>
      </c>
    </row>
    <row r="13703" spans="2:3" x14ac:dyDescent="0.25">
      <c r="B13703" s="2" t="s">
        <v>13915</v>
      </c>
      <c r="C13703" s="4">
        <v>292.8168</v>
      </c>
    </row>
    <row r="13704" spans="2:3" x14ac:dyDescent="0.25">
      <c r="B13704" s="2" t="s">
        <v>13916</v>
      </c>
      <c r="C13704" s="4">
        <v>292.69850000000002</v>
      </c>
    </row>
    <row r="13705" spans="2:3" x14ac:dyDescent="0.25">
      <c r="B13705" s="2" t="s">
        <v>13917</v>
      </c>
      <c r="C13705" s="4">
        <v>292.50980000000004</v>
      </c>
    </row>
    <row r="13706" spans="2:3" x14ac:dyDescent="0.25">
      <c r="B13706" s="2" t="s">
        <v>13918</v>
      </c>
      <c r="C13706" s="4">
        <v>292.4101</v>
      </c>
    </row>
    <row r="13707" spans="2:3" x14ac:dyDescent="0.25">
      <c r="B13707" s="2" t="s">
        <v>13919</v>
      </c>
      <c r="C13707" s="4">
        <v>292.22860000000003</v>
      </c>
    </row>
    <row r="13708" spans="2:3" x14ac:dyDescent="0.25">
      <c r="B13708" s="2" t="s">
        <v>13920</v>
      </c>
      <c r="C13708" s="4">
        <v>292.15800000000002</v>
      </c>
    </row>
    <row r="13709" spans="2:3" x14ac:dyDescent="0.25">
      <c r="B13709" s="2" t="s">
        <v>13921</v>
      </c>
      <c r="C13709" s="4">
        <v>292.14670000000001</v>
      </c>
    </row>
    <row r="13710" spans="2:3" x14ac:dyDescent="0.25">
      <c r="B13710" s="2" t="s">
        <v>13922</v>
      </c>
      <c r="C13710" s="4">
        <v>292.14670000000001</v>
      </c>
    </row>
    <row r="13711" spans="2:3" x14ac:dyDescent="0.25">
      <c r="B13711" s="2" t="s">
        <v>13923</v>
      </c>
      <c r="C13711" s="4">
        <v>292.10469999999998</v>
      </c>
    </row>
    <row r="13712" spans="2:3" x14ac:dyDescent="0.25">
      <c r="B13712" s="2" t="s">
        <v>13924</v>
      </c>
      <c r="C13712" s="4">
        <v>292.0652</v>
      </c>
    </row>
    <row r="13713" spans="2:3" x14ac:dyDescent="0.25">
      <c r="B13713" s="2" t="s">
        <v>13925</v>
      </c>
      <c r="C13713" s="4">
        <v>292.00889999999998</v>
      </c>
    </row>
    <row r="13714" spans="2:3" x14ac:dyDescent="0.25">
      <c r="B13714" s="2" t="s">
        <v>13926</v>
      </c>
      <c r="C13714" s="4">
        <v>291.59000000000003</v>
      </c>
    </row>
    <row r="13715" spans="2:3" x14ac:dyDescent="0.25">
      <c r="B13715" s="2" t="s">
        <v>13927</v>
      </c>
      <c r="C13715" s="4">
        <v>291.57739999999995</v>
      </c>
    </row>
    <row r="13716" spans="2:3" x14ac:dyDescent="0.25">
      <c r="B13716" s="2" t="s">
        <v>13928</v>
      </c>
      <c r="C13716" s="4">
        <v>291.55220000000003</v>
      </c>
    </row>
    <row r="13717" spans="2:3" x14ac:dyDescent="0.25">
      <c r="B13717" s="2" t="s">
        <v>13929</v>
      </c>
      <c r="C13717" s="4">
        <v>291.5333</v>
      </c>
    </row>
    <row r="13718" spans="2:3" x14ac:dyDescent="0.25">
      <c r="B13718" s="2" t="s">
        <v>13930</v>
      </c>
      <c r="C13718" s="4">
        <v>291.5215</v>
      </c>
    </row>
    <row r="13719" spans="2:3" x14ac:dyDescent="0.25">
      <c r="B13719" s="2" t="s">
        <v>13931</v>
      </c>
      <c r="C13719" s="4">
        <v>291.5018</v>
      </c>
    </row>
    <row r="13720" spans="2:3" x14ac:dyDescent="0.25">
      <c r="B13720" s="2" t="s">
        <v>13932</v>
      </c>
      <c r="C13720" s="4">
        <v>291.23269999999997</v>
      </c>
    </row>
    <row r="13721" spans="2:3" x14ac:dyDescent="0.25">
      <c r="B13721" s="2" t="s">
        <v>13933</v>
      </c>
      <c r="C13721" s="4">
        <v>290.99550000000005</v>
      </c>
    </row>
    <row r="13722" spans="2:3" x14ac:dyDescent="0.25">
      <c r="B13722" s="2" t="s">
        <v>13934</v>
      </c>
      <c r="C13722" s="4">
        <v>290.97030000000001</v>
      </c>
    </row>
    <row r="13723" spans="2:3" x14ac:dyDescent="0.25">
      <c r="B13723" s="2" t="s">
        <v>13935</v>
      </c>
      <c r="C13723" s="4">
        <v>290.95769999999999</v>
      </c>
    </row>
    <row r="13724" spans="2:3" x14ac:dyDescent="0.25">
      <c r="B13724" s="2" t="s">
        <v>13936</v>
      </c>
      <c r="C13724" s="4">
        <v>290.95769999999999</v>
      </c>
    </row>
    <row r="13725" spans="2:3" x14ac:dyDescent="0.25">
      <c r="B13725" s="2" t="s">
        <v>13937</v>
      </c>
      <c r="C13725" s="4">
        <v>290.92089999999996</v>
      </c>
    </row>
    <row r="13726" spans="2:3" x14ac:dyDescent="0.25">
      <c r="B13726" s="2" t="s">
        <v>13938</v>
      </c>
      <c r="C13726" s="4">
        <v>290.91989999999998</v>
      </c>
    </row>
    <row r="13727" spans="2:3" x14ac:dyDescent="0.25">
      <c r="B13727" s="2" t="s">
        <v>13939</v>
      </c>
      <c r="C13727" s="4">
        <v>290.88209999999998</v>
      </c>
    </row>
    <row r="13728" spans="2:3" x14ac:dyDescent="0.25">
      <c r="B13728" s="2" t="s">
        <v>13940</v>
      </c>
      <c r="C13728" s="4">
        <v>290.88200000000001</v>
      </c>
    </row>
    <row r="13729" spans="2:3" x14ac:dyDescent="0.25">
      <c r="B13729" s="2" t="s">
        <v>13941</v>
      </c>
      <c r="C13729" s="4">
        <v>290.8569</v>
      </c>
    </row>
    <row r="13730" spans="2:3" x14ac:dyDescent="0.25">
      <c r="B13730" s="2" t="s">
        <v>13942</v>
      </c>
      <c r="C13730" s="4">
        <v>290.70179999999999</v>
      </c>
    </row>
    <row r="13731" spans="2:3" x14ac:dyDescent="0.25">
      <c r="B13731" s="2" t="s">
        <v>13943</v>
      </c>
      <c r="C13731" s="4">
        <v>290.55649999999997</v>
      </c>
    </row>
    <row r="13732" spans="2:3" x14ac:dyDescent="0.25">
      <c r="B13732" s="2" t="s">
        <v>13944</v>
      </c>
      <c r="C13732" s="4">
        <v>290.46319999999997</v>
      </c>
    </row>
    <row r="13733" spans="2:3" x14ac:dyDescent="0.25">
      <c r="B13733" s="2" t="s">
        <v>13945</v>
      </c>
      <c r="C13733" s="4">
        <v>290.36320000000001</v>
      </c>
    </row>
    <row r="13734" spans="2:3" x14ac:dyDescent="0.25">
      <c r="B13734" s="2" t="s">
        <v>13946</v>
      </c>
      <c r="C13734" s="4">
        <v>290.31909999999999</v>
      </c>
    </row>
    <row r="13735" spans="2:3" x14ac:dyDescent="0.25">
      <c r="B13735" s="2" t="s">
        <v>13947</v>
      </c>
      <c r="C13735" s="4">
        <v>290.2758</v>
      </c>
    </row>
    <row r="13736" spans="2:3" x14ac:dyDescent="0.25">
      <c r="B13736" s="2" t="s">
        <v>13948</v>
      </c>
      <c r="C13736" s="4">
        <v>290.26240000000001</v>
      </c>
    </row>
    <row r="13737" spans="2:3" x14ac:dyDescent="0.25">
      <c r="B13737" s="2" t="s">
        <v>13949</v>
      </c>
      <c r="C13737" s="4">
        <v>290.24979999999999</v>
      </c>
    </row>
    <row r="13738" spans="2:3" x14ac:dyDescent="0.25">
      <c r="B13738" s="2" t="s">
        <v>13950</v>
      </c>
      <c r="C13738" s="4">
        <v>289.92689999999999</v>
      </c>
    </row>
    <row r="13739" spans="2:3" x14ac:dyDescent="0.25">
      <c r="B13739" s="2" t="s">
        <v>13951</v>
      </c>
      <c r="C13739" s="4">
        <v>289.84980000000002</v>
      </c>
    </row>
    <row r="13740" spans="2:3" x14ac:dyDescent="0.25">
      <c r="B13740" s="2" t="s">
        <v>13952</v>
      </c>
      <c r="C13740" s="4">
        <v>289.54349999999999</v>
      </c>
    </row>
    <row r="13741" spans="2:3" x14ac:dyDescent="0.25">
      <c r="B13741" s="2" t="s">
        <v>13953</v>
      </c>
      <c r="C13741" s="4">
        <v>289.30430000000001</v>
      </c>
    </row>
    <row r="13742" spans="2:3" x14ac:dyDescent="0.25">
      <c r="B13742" s="2" t="s">
        <v>13954</v>
      </c>
      <c r="C13742" s="4">
        <v>289.0797</v>
      </c>
    </row>
    <row r="13743" spans="2:3" x14ac:dyDescent="0.25">
      <c r="B13743" s="2" t="s">
        <v>13955</v>
      </c>
      <c r="C13743" s="4">
        <v>288.96210000000002</v>
      </c>
    </row>
    <row r="13744" spans="2:3" x14ac:dyDescent="0.25">
      <c r="B13744" s="2" t="s">
        <v>13956</v>
      </c>
      <c r="C13744" s="4">
        <v>288.87360000000001</v>
      </c>
    </row>
    <row r="13745" spans="2:3" x14ac:dyDescent="0.25">
      <c r="B13745" s="2" t="s">
        <v>13957</v>
      </c>
      <c r="C13745" s="4">
        <v>288.78489999999999</v>
      </c>
    </row>
    <row r="13746" spans="2:3" x14ac:dyDescent="0.25">
      <c r="B13746" s="2" t="s">
        <v>13958</v>
      </c>
      <c r="C13746" s="4">
        <v>288.76839999999999</v>
      </c>
    </row>
    <row r="13747" spans="2:3" x14ac:dyDescent="0.25">
      <c r="B13747" s="2" t="s">
        <v>13959</v>
      </c>
      <c r="C13747" s="4">
        <v>288.54740000000004</v>
      </c>
    </row>
    <row r="13748" spans="2:3" x14ac:dyDescent="0.25">
      <c r="B13748" s="2" t="s">
        <v>13960</v>
      </c>
      <c r="C13748" s="4">
        <v>288.41989999999998</v>
      </c>
    </row>
    <row r="13749" spans="2:3" x14ac:dyDescent="0.25">
      <c r="B13749" s="2" t="s">
        <v>13961</v>
      </c>
      <c r="C13749" s="4">
        <v>288.13380000000001</v>
      </c>
    </row>
    <row r="13750" spans="2:3" x14ac:dyDescent="0.25">
      <c r="B13750" s="2" t="s">
        <v>13962</v>
      </c>
      <c r="C13750" s="4">
        <v>288.06119999999999</v>
      </c>
    </row>
    <row r="13751" spans="2:3" x14ac:dyDescent="0.25">
      <c r="B13751" s="2" t="s">
        <v>13963</v>
      </c>
      <c r="C13751" s="4">
        <v>288.01599999999996</v>
      </c>
    </row>
    <row r="13752" spans="2:3" x14ac:dyDescent="0.25">
      <c r="B13752" s="2" t="s">
        <v>13964</v>
      </c>
      <c r="C13752" s="4">
        <v>287.87180000000001</v>
      </c>
    </row>
    <row r="13753" spans="2:3" x14ac:dyDescent="0.25">
      <c r="B13753" s="2" t="s">
        <v>13965</v>
      </c>
      <c r="C13753" s="4">
        <v>287.8655</v>
      </c>
    </row>
    <row r="13754" spans="2:3" x14ac:dyDescent="0.25">
      <c r="B13754" s="2" t="s">
        <v>13966</v>
      </c>
      <c r="C13754" s="4">
        <v>287.85919999999999</v>
      </c>
    </row>
    <row r="13755" spans="2:3" x14ac:dyDescent="0.25">
      <c r="B13755" s="2" t="s">
        <v>13967</v>
      </c>
      <c r="C13755" s="4">
        <v>287.85200000000003</v>
      </c>
    </row>
    <row r="13756" spans="2:3" x14ac:dyDescent="0.25">
      <c r="B13756" s="2" t="s">
        <v>13968</v>
      </c>
      <c r="C13756" s="4">
        <v>287.84660000000002</v>
      </c>
    </row>
    <row r="13757" spans="2:3" x14ac:dyDescent="0.25">
      <c r="B13757" s="2" t="s">
        <v>13969</v>
      </c>
      <c r="C13757" s="4">
        <v>287.834</v>
      </c>
    </row>
    <row r="13758" spans="2:3" x14ac:dyDescent="0.25">
      <c r="B13758" s="2" t="s">
        <v>13970</v>
      </c>
      <c r="C13758" s="4">
        <v>287.834</v>
      </c>
    </row>
    <row r="13759" spans="2:3" x14ac:dyDescent="0.25">
      <c r="B13759" s="2" t="s">
        <v>13971</v>
      </c>
      <c r="C13759" s="4">
        <v>287.834</v>
      </c>
    </row>
    <row r="13760" spans="2:3" x14ac:dyDescent="0.25">
      <c r="B13760" s="2" t="s">
        <v>13972</v>
      </c>
      <c r="C13760" s="4">
        <v>287.834</v>
      </c>
    </row>
    <row r="13761" spans="2:3" x14ac:dyDescent="0.25">
      <c r="B13761" s="2" t="s">
        <v>13973</v>
      </c>
      <c r="C13761" s="4">
        <v>287.834</v>
      </c>
    </row>
    <row r="13762" spans="2:3" x14ac:dyDescent="0.25">
      <c r="B13762" s="2" t="s">
        <v>13974</v>
      </c>
      <c r="C13762" s="4">
        <v>287.834</v>
      </c>
    </row>
    <row r="13763" spans="2:3" x14ac:dyDescent="0.25">
      <c r="B13763" s="2" t="s">
        <v>13975</v>
      </c>
      <c r="C13763" s="4">
        <v>287.834</v>
      </c>
    </row>
    <row r="13764" spans="2:3" x14ac:dyDescent="0.25">
      <c r="B13764" s="2" t="s">
        <v>13976</v>
      </c>
      <c r="C13764" s="4">
        <v>287.7962</v>
      </c>
    </row>
    <row r="13765" spans="2:3" x14ac:dyDescent="0.25">
      <c r="B13765" s="2" t="s">
        <v>13977</v>
      </c>
      <c r="C13765" s="4">
        <v>287.7962</v>
      </c>
    </row>
    <row r="13766" spans="2:3" x14ac:dyDescent="0.25">
      <c r="B13766" s="2" t="s">
        <v>13978</v>
      </c>
      <c r="C13766" s="4">
        <v>287.77810000000005</v>
      </c>
    </row>
    <row r="13767" spans="2:3" x14ac:dyDescent="0.25">
      <c r="B13767" s="2" t="s">
        <v>13979</v>
      </c>
      <c r="C13767" s="4">
        <v>287.75839999999999</v>
      </c>
    </row>
    <row r="13768" spans="2:3" x14ac:dyDescent="0.25">
      <c r="B13768" s="2" t="s">
        <v>13980</v>
      </c>
      <c r="C13768" s="4">
        <v>287.7561</v>
      </c>
    </row>
    <row r="13769" spans="2:3" x14ac:dyDescent="0.25">
      <c r="B13769" s="2" t="s">
        <v>13981</v>
      </c>
      <c r="C13769" s="4">
        <v>287.73950000000002</v>
      </c>
    </row>
    <row r="13770" spans="2:3" x14ac:dyDescent="0.25">
      <c r="B13770" s="2" t="s">
        <v>13982</v>
      </c>
      <c r="C13770" s="4">
        <v>287.69460000000004</v>
      </c>
    </row>
    <row r="13771" spans="2:3" x14ac:dyDescent="0.25">
      <c r="B13771" s="2" t="s">
        <v>13983</v>
      </c>
      <c r="C13771" s="4">
        <v>287.69460000000004</v>
      </c>
    </row>
    <row r="13772" spans="2:3" x14ac:dyDescent="0.25">
      <c r="B13772" s="2" t="s">
        <v>13984</v>
      </c>
      <c r="C13772" s="4">
        <v>287.42199999999997</v>
      </c>
    </row>
    <row r="13773" spans="2:3" x14ac:dyDescent="0.25">
      <c r="B13773" s="2" t="s">
        <v>13985</v>
      </c>
      <c r="C13773" s="4">
        <v>287.41390000000001</v>
      </c>
    </row>
    <row r="13774" spans="2:3" x14ac:dyDescent="0.25">
      <c r="B13774" s="2" t="s">
        <v>13986</v>
      </c>
      <c r="C13774" s="4">
        <v>287.37709999999998</v>
      </c>
    </row>
    <row r="13775" spans="2:3" x14ac:dyDescent="0.25">
      <c r="B13775" s="2" t="s">
        <v>13987</v>
      </c>
      <c r="C13775" s="4">
        <v>287.36959999999999</v>
      </c>
    </row>
    <row r="13776" spans="2:3" x14ac:dyDescent="0.25">
      <c r="B13776" s="2" t="s">
        <v>13988</v>
      </c>
      <c r="C13776" s="4">
        <v>287.31469999999996</v>
      </c>
    </row>
    <row r="13777" spans="2:3" x14ac:dyDescent="0.25">
      <c r="B13777" s="2" t="s">
        <v>13989</v>
      </c>
      <c r="C13777" s="4">
        <v>287.22059999999999</v>
      </c>
    </row>
    <row r="13778" spans="2:3" x14ac:dyDescent="0.25">
      <c r="B13778" s="2" t="s">
        <v>13990</v>
      </c>
      <c r="C13778" s="4">
        <v>287.10719999999998</v>
      </c>
    </row>
    <row r="13779" spans="2:3" x14ac:dyDescent="0.25">
      <c r="B13779" s="2" t="s">
        <v>13991</v>
      </c>
      <c r="C13779" s="4">
        <v>287.07859999999999</v>
      </c>
    </row>
    <row r="13780" spans="2:3" x14ac:dyDescent="0.25">
      <c r="B13780" s="2" t="s">
        <v>13992</v>
      </c>
      <c r="C13780" s="4">
        <v>287.07050000000004</v>
      </c>
    </row>
    <row r="13781" spans="2:3" x14ac:dyDescent="0.25">
      <c r="B13781" s="2" t="s">
        <v>13993</v>
      </c>
      <c r="C13781" s="4">
        <v>287.06510000000003</v>
      </c>
    </row>
    <row r="13782" spans="2:3" x14ac:dyDescent="0.25">
      <c r="B13782" s="2" t="s">
        <v>13994</v>
      </c>
      <c r="C13782" s="4">
        <v>286.89769999999999</v>
      </c>
    </row>
    <row r="13783" spans="2:3" x14ac:dyDescent="0.25">
      <c r="B13783" s="2" t="s">
        <v>13995</v>
      </c>
      <c r="C13783" s="4">
        <v>286.82429999999999</v>
      </c>
    </row>
    <row r="13784" spans="2:3" x14ac:dyDescent="0.25">
      <c r="B13784" s="2" t="s">
        <v>13996</v>
      </c>
      <c r="C13784" s="4">
        <v>286.77809999999999</v>
      </c>
    </row>
    <row r="13785" spans="2:3" x14ac:dyDescent="0.25">
      <c r="B13785" s="2" t="s">
        <v>13997</v>
      </c>
      <c r="C13785" s="4">
        <v>286.77519999999998</v>
      </c>
    </row>
    <row r="13786" spans="2:3" x14ac:dyDescent="0.25">
      <c r="B13786" s="2" t="s">
        <v>13998</v>
      </c>
      <c r="C13786" s="4">
        <v>286.64440000000002</v>
      </c>
    </row>
    <row r="13787" spans="2:3" x14ac:dyDescent="0.25">
      <c r="B13787" s="2" t="s">
        <v>13999</v>
      </c>
      <c r="C13787" s="4">
        <v>286.60720000000003</v>
      </c>
    </row>
    <row r="13788" spans="2:3" x14ac:dyDescent="0.25">
      <c r="B13788" s="2" t="s">
        <v>14000</v>
      </c>
      <c r="C13788" s="4">
        <v>286.32529999999997</v>
      </c>
    </row>
    <row r="13789" spans="2:3" x14ac:dyDescent="0.25">
      <c r="B13789" s="2" t="s">
        <v>14001</v>
      </c>
      <c r="C13789" s="4">
        <v>286.18709999999999</v>
      </c>
    </row>
    <row r="13790" spans="2:3" x14ac:dyDescent="0.25">
      <c r="B13790" s="2" t="s">
        <v>14002</v>
      </c>
      <c r="C13790" s="4">
        <v>286.04180000000002</v>
      </c>
    </row>
    <row r="13791" spans="2:3" x14ac:dyDescent="0.25">
      <c r="B13791" s="2" t="s">
        <v>14003</v>
      </c>
      <c r="C13791" s="4">
        <v>285.99220000000003</v>
      </c>
    </row>
    <row r="13792" spans="2:3" x14ac:dyDescent="0.25">
      <c r="B13792" s="2" t="s">
        <v>14004</v>
      </c>
      <c r="C13792" s="4">
        <v>285.95190000000002</v>
      </c>
    </row>
    <row r="13793" spans="2:3" x14ac:dyDescent="0.25">
      <c r="B13793" s="2" t="s">
        <v>14005</v>
      </c>
      <c r="C13793" s="4">
        <v>285.90600000000001</v>
      </c>
    </row>
    <row r="13794" spans="2:3" x14ac:dyDescent="0.25">
      <c r="B13794" s="2" t="s">
        <v>14006</v>
      </c>
      <c r="C13794" s="4">
        <v>285.88709999999998</v>
      </c>
    </row>
    <row r="13795" spans="2:3" x14ac:dyDescent="0.25">
      <c r="B13795" s="2" t="s">
        <v>14007</v>
      </c>
      <c r="C13795" s="4">
        <v>285.86109999999996</v>
      </c>
    </row>
    <row r="13796" spans="2:3" x14ac:dyDescent="0.25">
      <c r="B13796" s="2" t="s">
        <v>14008</v>
      </c>
      <c r="C13796" s="4">
        <v>285.85599999999999</v>
      </c>
    </row>
    <row r="13797" spans="2:3" x14ac:dyDescent="0.25">
      <c r="B13797" s="2" t="s">
        <v>14009</v>
      </c>
      <c r="C13797" s="4">
        <v>285.73689999999999</v>
      </c>
    </row>
    <row r="13798" spans="2:3" x14ac:dyDescent="0.25">
      <c r="B13798" s="2" t="s">
        <v>14010</v>
      </c>
      <c r="C13798" s="4">
        <v>285.70639999999997</v>
      </c>
    </row>
    <row r="13799" spans="2:3" x14ac:dyDescent="0.25">
      <c r="B13799" s="2" t="s">
        <v>14011</v>
      </c>
      <c r="C13799" s="4">
        <v>285.70639999999997</v>
      </c>
    </row>
    <row r="13800" spans="2:3" x14ac:dyDescent="0.25">
      <c r="B13800" s="2" t="s">
        <v>14012</v>
      </c>
      <c r="C13800" s="4">
        <v>285.70639999999997</v>
      </c>
    </row>
    <row r="13801" spans="2:3" x14ac:dyDescent="0.25">
      <c r="B13801" s="2" t="s">
        <v>14013</v>
      </c>
      <c r="C13801" s="4">
        <v>285.52850000000001</v>
      </c>
    </row>
    <row r="13802" spans="2:3" x14ac:dyDescent="0.25">
      <c r="B13802" s="2" t="s">
        <v>14014</v>
      </c>
      <c r="C13802" s="4">
        <v>285.5138</v>
      </c>
    </row>
    <row r="13803" spans="2:3" x14ac:dyDescent="0.25">
      <c r="B13803" s="2" t="s">
        <v>14015</v>
      </c>
      <c r="C13803" s="4">
        <v>285.44849999999997</v>
      </c>
    </row>
    <row r="13804" spans="2:3" x14ac:dyDescent="0.25">
      <c r="B13804" s="2" t="s">
        <v>14016</v>
      </c>
      <c r="C13804" s="4">
        <v>285.36780000000005</v>
      </c>
    </row>
    <row r="13805" spans="2:3" x14ac:dyDescent="0.25">
      <c r="B13805" s="2" t="s">
        <v>14017</v>
      </c>
      <c r="C13805" s="4">
        <v>285.30560000000003</v>
      </c>
    </row>
    <row r="13806" spans="2:3" x14ac:dyDescent="0.25">
      <c r="B13806" s="2" t="s">
        <v>14018</v>
      </c>
      <c r="C13806" s="4">
        <v>285.21700000000004</v>
      </c>
    </row>
    <row r="13807" spans="2:3" x14ac:dyDescent="0.25">
      <c r="B13807" s="2" t="s">
        <v>14019</v>
      </c>
      <c r="C13807" s="4">
        <v>285.15219999999999</v>
      </c>
    </row>
    <row r="13808" spans="2:3" x14ac:dyDescent="0.25">
      <c r="B13808" s="2" t="s">
        <v>14020</v>
      </c>
      <c r="C13808" s="4">
        <v>284.8544</v>
      </c>
    </row>
    <row r="13809" spans="2:3" x14ac:dyDescent="0.25">
      <c r="B13809" s="2" t="s">
        <v>14021</v>
      </c>
      <c r="C13809" s="4">
        <v>284.83</v>
      </c>
    </row>
    <row r="13810" spans="2:3" x14ac:dyDescent="0.25">
      <c r="B13810" s="2" t="s">
        <v>14022</v>
      </c>
      <c r="C13810" s="4">
        <v>284.83</v>
      </c>
    </row>
    <row r="13811" spans="2:3" x14ac:dyDescent="0.25">
      <c r="B13811" s="2" t="s">
        <v>14023</v>
      </c>
      <c r="C13811" s="4">
        <v>284.77330000000001</v>
      </c>
    </row>
    <row r="13812" spans="2:3" x14ac:dyDescent="0.25">
      <c r="B13812" s="2" t="s">
        <v>14024</v>
      </c>
      <c r="C13812" s="4">
        <v>284.74810000000002</v>
      </c>
    </row>
    <row r="13813" spans="2:3" x14ac:dyDescent="0.25">
      <c r="B13813" s="2" t="s">
        <v>14025</v>
      </c>
      <c r="C13813" s="4">
        <v>284.74810000000002</v>
      </c>
    </row>
    <row r="13814" spans="2:3" x14ac:dyDescent="0.25">
      <c r="B13814" s="2" t="s">
        <v>14026</v>
      </c>
      <c r="C13814" s="4">
        <v>284.74810000000002</v>
      </c>
    </row>
    <row r="13815" spans="2:3" x14ac:dyDescent="0.25">
      <c r="B13815" s="2" t="s">
        <v>14027</v>
      </c>
      <c r="C13815" s="4">
        <v>284.6977</v>
      </c>
    </row>
    <row r="13816" spans="2:3" x14ac:dyDescent="0.25">
      <c r="B13816" s="2" t="s">
        <v>14028</v>
      </c>
      <c r="C13816" s="4">
        <v>284.68510000000003</v>
      </c>
    </row>
    <row r="13817" spans="2:3" x14ac:dyDescent="0.25">
      <c r="B13817" s="2" t="s">
        <v>14029</v>
      </c>
      <c r="C13817" s="4">
        <v>284.673</v>
      </c>
    </row>
    <row r="13818" spans="2:3" x14ac:dyDescent="0.25">
      <c r="B13818" s="2" t="s">
        <v>14030</v>
      </c>
      <c r="C13818" s="4">
        <v>284.67250000000001</v>
      </c>
    </row>
    <row r="13819" spans="2:3" x14ac:dyDescent="0.25">
      <c r="B13819" s="2" t="s">
        <v>14031</v>
      </c>
      <c r="C13819" s="4">
        <v>284.67250000000001</v>
      </c>
    </row>
    <row r="13820" spans="2:3" x14ac:dyDescent="0.25">
      <c r="B13820" s="2" t="s">
        <v>14032</v>
      </c>
      <c r="C13820" s="4">
        <v>284.60320000000002</v>
      </c>
    </row>
    <row r="13821" spans="2:3" x14ac:dyDescent="0.25">
      <c r="B13821" s="2" t="s">
        <v>14033</v>
      </c>
      <c r="C13821" s="4">
        <v>284.33429999999998</v>
      </c>
    </row>
    <row r="13822" spans="2:3" x14ac:dyDescent="0.25">
      <c r="B13822" s="2" t="s">
        <v>14034</v>
      </c>
      <c r="C13822" s="4">
        <v>284.2713</v>
      </c>
    </row>
    <row r="13823" spans="2:3" x14ac:dyDescent="0.25">
      <c r="B13823" s="2" t="s">
        <v>14035</v>
      </c>
      <c r="C13823" s="4">
        <v>283.95519999999999</v>
      </c>
    </row>
    <row r="13824" spans="2:3" x14ac:dyDescent="0.25">
      <c r="B13824" s="2" t="s">
        <v>14036</v>
      </c>
      <c r="C13824" s="4">
        <v>283.791</v>
      </c>
    </row>
    <row r="13825" spans="2:3" x14ac:dyDescent="0.25">
      <c r="B13825" s="2" t="s">
        <v>14037</v>
      </c>
      <c r="C13825" s="4">
        <v>283.71379999999999</v>
      </c>
    </row>
    <row r="13826" spans="2:3" x14ac:dyDescent="0.25">
      <c r="B13826" s="2" t="s">
        <v>14038</v>
      </c>
      <c r="C13826" s="4">
        <v>283.38899999999995</v>
      </c>
    </row>
    <row r="13827" spans="2:3" x14ac:dyDescent="0.25">
      <c r="B13827" s="2" t="s">
        <v>14039</v>
      </c>
      <c r="C13827" s="4">
        <v>283.38899999999995</v>
      </c>
    </row>
    <row r="13828" spans="2:3" x14ac:dyDescent="0.25">
      <c r="B13828" s="2" t="s">
        <v>14040</v>
      </c>
      <c r="C13828" s="4">
        <v>283.3827</v>
      </c>
    </row>
    <row r="13829" spans="2:3" x14ac:dyDescent="0.25">
      <c r="B13829" s="2" t="s">
        <v>14041</v>
      </c>
      <c r="C13829" s="4">
        <v>283.14960000000002</v>
      </c>
    </row>
    <row r="13830" spans="2:3" x14ac:dyDescent="0.25">
      <c r="B13830" s="2" t="s">
        <v>14042</v>
      </c>
      <c r="C13830" s="4">
        <v>283.10750000000002</v>
      </c>
    </row>
    <row r="13831" spans="2:3" x14ac:dyDescent="0.25">
      <c r="B13831" s="2" t="s">
        <v>14043</v>
      </c>
      <c r="C13831" s="4">
        <v>283.10090000000002</v>
      </c>
    </row>
    <row r="13832" spans="2:3" x14ac:dyDescent="0.25">
      <c r="B13832" s="2" t="s">
        <v>14044</v>
      </c>
      <c r="C13832" s="4">
        <v>283.0634</v>
      </c>
    </row>
    <row r="13833" spans="2:3" x14ac:dyDescent="0.25">
      <c r="B13833" s="2" t="s">
        <v>14045</v>
      </c>
      <c r="C13833" s="4">
        <v>282.976</v>
      </c>
    </row>
    <row r="13834" spans="2:3" x14ac:dyDescent="0.25">
      <c r="B13834" s="2" t="s">
        <v>14046</v>
      </c>
      <c r="C13834" s="4">
        <v>282.89409999999998</v>
      </c>
    </row>
    <row r="13835" spans="2:3" x14ac:dyDescent="0.25">
      <c r="B13835" s="2" t="s">
        <v>14047</v>
      </c>
      <c r="C13835" s="4">
        <v>282.8689</v>
      </c>
    </row>
    <row r="13836" spans="2:3" x14ac:dyDescent="0.25">
      <c r="B13836" s="2" t="s">
        <v>14048</v>
      </c>
      <c r="C13836" s="4">
        <v>282.53190000000001</v>
      </c>
    </row>
    <row r="13837" spans="2:3" x14ac:dyDescent="0.25">
      <c r="B13837" s="2" t="s">
        <v>14049</v>
      </c>
      <c r="C13837" s="4">
        <v>282.46890000000002</v>
      </c>
    </row>
    <row r="13838" spans="2:3" x14ac:dyDescent="0.25">
      <c r="B13838" s="2" t="s">
        <v>14050</v>
      </c>
      <c r="C13838" s="4">
        <v>282.07249999999999</v>
      </c>
    </row>
    <row r="13839" spans="2:3" x14ac:dyDescent="0.25">
      <c r="B13839" s="2" t="s">
        <v>14051</v>
      </c>
      <c r="C13839" s="4">
        <v>282.00549999999998</v>
      </c>
    </row>
    <row r="13840" spans="2:3" x14ac:dyDescent="0.25">
      <c r="B13840" s="2" t="s">
        <v>14052</v>
      </c>
      <c r="C13840" s="4">
        <v>281.89329999999995</v>
      </c>
    </row>
    <row r="13841" spans="2:3" x14ac:dyDescent="0.25">
      <c r="B13841" s="2" t="s">
        <v>14053</v>
      </c>
      <c r="C13841" s="4">
        <v>281.60550000000006</v>
      </c>
    </row>
    <row r="13842" spans="2:3" x14ac:dyDescent="0.25">
      <c r="B13842" s="2" t="s">
        <v>14054</v>
      </c>
      <c r="C13842" s="4">
        <v>281.60550000000001</v>
      </c>
    </row>
    <row r="13843" spans="2:3" x14ac:dyDescent="0.25">
      <c r="B13843" s="2" t="s">
        <v>14055</v>
      </c>
      <c r="C13843" s="4">
        <v>281.60550000000001</v>
      </c>
    </row>
    <row r="13844" spans="2:3" x14ac:dyDescent="0.25">
      <c r="B13844" s="2" t="s">
        <v>14056</v>
      </c>
      <c r="C13844" s="4">
        <v>281.60550000000001</v>
      </c>
    </row>
    <row r="13845" spans="2:3" x14ac:dyDescent="0.25">
      <c r="B13845" s="2" t="s">
        <v>14057</v>
      </c>
      <c r="C13845" s="4">
        <v>281.60550000000001</v>
      </c>
    </row>
    <row r="13846" spans="2:3" x14ac:dyDescent="0.25">
      <c r="B13846" s="2" t="s">
        <v>14058</v>
      </c>
      <c r="C13846" s="4">
        <v>281.58659999999998</v>
      </c>
    </row>
    <row r="13847" spans="2:3" x14ac:dyDescent="0.25">
      <c r="B13847" s="2" t="s">
        <v>14059</v>
      </c>
      <c r="C13847" s="4">
        <v>281.58659999999998</v>
      </c>
    </row>
    <row r="13848" spans="2:3" x14ac:dyDescent="0.25">
      <c r="B13848" s="2" t="s">
        <v>14060</v>
      </c>
      <c r="C13848" s="4">
        <v>281.58659999999998</v>
      </c>
    </row>
    <row r="13849" spans="2:3" x14ac:dyDescent="0.25">
      <c r="B13849" s="2" t="s">
        <v>14061</v>
      </c>
      <c r="C13849" s="4">
        <v>281.58659999999998</v>
      </c>
    </row>
    <row r="13850" spans="2:3" x14ac:dyDescent="0.25">
      <c r="B13850" s="2" t="s">
        <v>14062</v>
      </c>
      <c r="C13850" s="4">
        <v>281.58659999999998</v>
      </c>
    </row>
    <row r="13851" spans="2:3" x14ac:dyDescent="0.25">
      <c r="B13851" s="2" t="s">
        <v>14063</v>
      </c>
      <c r="C13851" s="4">
        <v>281.58659999999998</v>
      </c>
    </row>
    <row r="13852" spans="2:3" x14ac:dyDescent="0.25">
      <c r="B13852" s="2" t="s">
        <v>14064</v>
      </c>
      <c r="C13852" s="4">
        <v>281.57229999999998</v>
      </c>
    </row>
    <row r="13853" spans="2:3" x14ac:dyDescent="0.25">
      <c r="B13853" s="2" t="s">
        <v>14065</v>
      </c>
      <c r="C13853" s="4">
        <v>281.5677</v>
      </c>
    </row>
    <row r="13854" spans="2:3" x14ac:dyDescent="0.25">
      <c r="B13854" s="2" t="s">
        <v>14066</v>
      </c>
      <c r="C13854" s="4">
        <v>281.54929999999996</v>
      </c>
    </row>
    <row r="13855" spans="2:3" x14ac:dyDescent="0.25">
      <c r="B13855" s="2" t="s">
        <v>14067</v>
      </c>
      <c r="C13855" s="4">
        <v>281.54879999999997</v>
      </c>
    </row>
    <row r="13856" spans="2:3" x14ac:dyDescent="0.25">
      <c r="B13856" s="2" t="s">
        <v>14068</v>
      </c>
      <c r="C13856" s="4">
        <v>281.53620000000001</v>
      </c>
    </row>
    <row r="13857" spans="2:3" x14ac:dyDescent="0.25">
      <c r="B13857" s="2" t="s">
        <v>14069</v>
      </c>
      <c r="C13857" s="4">
        <v>281.52990000000005</v>
      </c>
    </row>
    <row r="13858" spans="2:3" x14ac:dyDescent="0.25">
      <c r="B13858" s="2" t="s">
        <v>14070</v>
      </c>
      <c r="C13858" s="4">
        <v>281.51729999999998</v>
      </c>
    </row>
    <row r="13859" spans="2:3" x14ac:dyDescent="0.25">
      <c r="B13859" s="2" t="s">
        <v>14071</v>
      </c>
      <c r="C13859" s="4">
        <v>281.51100000000002</v>
      </c>
    </row>
    <row r="13860" spans="2:3" x14ac:dyDescent="0.25">
      <c r="B13860" s="2" t="s">
        <v>14072</v>
      </c>
      <c r="C13860" s="4">
        <v>281.51100000000002</v>
      </c>
    </row>
    <row r="13861" spans="2:3" x14ac:dyDescent="0.25">
      <c r="B13861" s="2" t="s">
        <v>14073</v>
      </c>
      <c r="C13861" s="4">
        <v>281.48579999999998</v>
      </c>
    </row>
    <row r="13862" spans="2:3" x14ac:dyDescent="0.25">
      <c r="B13862" s="2" t="s">
        <v>14074</v>
      </c>
      <c r="C13862" s="4">
        <v>281.48579999999998</v>
      </c>
    </row>
    <row r="13863" spans="2:3" x14ac:dyDescent="0.25">
      <c r="B13863" s="2" t="s">
        <v>14075</v>
      </c>
      <c r="C13863" s="4">
        <v>281.47320000000002</v>
      </c>
    </row>
    <row r="13864" spans="2:3" x14ac:dyDescent="0.25">
      <c r="B13864" s="2" t="s">
        <v>14076</v>
      </c>
      <c r="C13864" s="4">
        <v>281.46019999999999</v>
      </c>
    </row>
    <row r="13865" spans="2:3" x14ac:dyDescent="0.25">
      <c r="B13865" s="2" t="s">
        <v>14077</v>
      </c>
      <c r="C13865" s="4">
        <v>281.43719999999996</v>
      </c>
    </row>
    <row r="13866" spans="2:3" x14ac:dyDescent="0.25">
      <c r="B13866" s="2" t="s">
        <v>14078</v>
      </c>
      <c r="C13866" s="4">
        <v>281.40430000000003</v>
      </c>
    </row>
    <row r="13867" spans="2:3" x14ac:dyDescent="0.25">
      <c r="B13867" s="2" t="s">
        <v>14079</v>
      </c>
      <c r="C13867" s="4">
        <v>281.31200000000001</v>
      </c>
    </row>
    <row r="13868" spans="2:3" x14ac:dyDescent="0.25">
      <c r="B13868" s="2" t="s">
        <v>14080</v>
      </c>
      <c r="C13868" s="4">
        <v>280.90519999999998</v>
      </c>
    </row>
    <row r="13869" spans="2:3" x14ac:dyDescent="0.25">
      <c r="B13869" s="2" t="s">
        <v>14081</v>
      </c>
      <c r="C13869" s="4">
        <v>280.90519999999998</v>
      </c>
    </row>
    <row r="13870" spans="2:3" x14ac:dyDescent="0.25">
      <c r="B13870" s="2" t="s">
        <v>14082</v>
      </c>
      <c r="C13870" s="4">
        <v>280.90390000000002</v>
      </c>
    </row>
    <row r="13871" spans="2:3" x14ac:dyDescent="0.25">
      <c r="B13871" s="2" t="s">
        <v>14083</v>
      </c>
      <c r="C13871" s="4">
        <v>280.64179999999999</v>
      </c>
    </row>
    <row r="13872" spans="2:3" x14ac:dyDescent="0.25">
      <c r="B13872" s="2" t="s">
        <v>14084</v>
      </c>
      <c r="C13872" s="4">
        <v>280.63420000000002</v>
      </c>
    </row>
    <row r="13873" spans="2:3" x14ac:dyDescent="0.25">
      <c r="B13873" s="2" t="s">
        <v>14085</v>
      </c>
      <c r="C13873" s="4">
        <v>280.5976</v>
      </c>
    </row>
    <row r="13874" spans="2:3" x14ac:dyDescent="0.25">
      <c r="B13874" s="2" t="s">
        <v>14086</v>
      </c>
      <c r="C13874" s="4">
        <v>280.52199999999999</v>
      </c>
    </row>
    <row r="13875" spans="2:3" x14ac:dyDescent="0.25">
      <c r="B13875" s="2" t="s">
        <v>14087</v>
      </c>
      <c r="C13875" s="4">
        <v>280.52199999999999</v>
      </c>
    </row>
    <row r="13876" spans="2:3" x14ac:dyDescent="0.25">
      <c r="B13876" s="2" t="s">
        <v>14088</v>
      </c>
      <c r="C13876" s="4">
        <v>280.45830000000001</v>
      </c>
    </row>
    <row r="13877" spans="2:3" x14ac:dyDescent="0.25">
      <c r="B13877" s="2" t="s">
        <v>14089</v>
      </c>
      <c r="C13877" s="4">
        <v>280.4144</v>
      </c>
    </row>
    <row r="13878" spans="2:3" x14ac:dyDescent="0.25">
      <c r="B13878" s="2" t="s">
        <v>14090</v>
      </c>
      <c r="C13878" s="4">
        <v>280.28500000000003</v>
      </c>
    </row>
    <row r="13879" spans="2:3" x14ac:dyDescent="0.25">
      <c r="B13879" s="2" t="s">
        <v>14091</v>
      </c>
      <c r="C13879" s="4">
        <v>280.27979999999997</v>
      </c>
    </row>
    <row r="13880" spans="2:3" x14ac:dyDescent="0.25">
      <c r="B13880" s="2" t="s">
        <v>14092</v>
      </c>
      <c r="C13880" s="4">
        <v>279.85789999999997</v>
      </c>
    </row>
    <row r="13881" spans="2:3" x14ac:dyDescent="0.25">
      <c r="B13881" s="2" t="s">
        <v>14093</v>
      </c>
      <c r="C13881" s="4">
        <v>279.76530000000002</v>
      </c>
    </row>
    <row r="13882" spans="2:3" x14ac:dyDescent="0.25">
      <c r="B13882" s="2" t="s">
        <v>14094</v>
      </c>
      <c r="C13882" s="4">
        <v>279.75820000000004</v>
      </c>
    </row>
    <row r="13883" spans="2:3" x14ac:dyDescent="0.25">
      <c r="B13883" s="2" t="s">
        <v>14095</v>
      </c>
      <c r="C13883" s="4">
        <v>279.66469999999998</v>
      </c>
    </row>
    <row r="13884" spans="2:3" x14ac:dyDescent="0.25">
      <c r="B13884" s="2" t="s">
        <v>14096</v>
      </c>
      <c r="C13884" s="4">
        <v>279.63929999999999</v>
      </c>
    </row>
    <row r="13885" spans="2:3" x14ac:dyDescent="0.25">
      <c r="B13885" s="2" t="s">
        <v>14097</v>
      </c>
      <c r="C13885" s="4">
        <v>279.63380000000001</v>
      </c>
    </row>
    <row r="13886" spans="2:3" x14ac:dyDescent="0.25">
      <c r="B13886" s="2" t="s">
        <v>14098</v>
      </c>
      <c r="C13886" s="4">
        <v>279.58930000000004</v>
      </c>
    </row>
    <row r="13887" spans="2:3" x14ac:dyDescent="0.25">
      <c r="B13887" s="2" t="s">
        <v>14099</v>
      </c>
      <c r="C13887" s="4">
        <v>279.53379999999999</v>
      </c>
    </row>
    <row r="13888" spans="2:3" x14ac:dyDescent="0.25">
      <c r="B13888" s="2" t="s">
        <v>14100</v>
      </c>
      <c r="C13888" s="4">
        <v>279.4889</v>
      </c>
    </row>
    <row r="13889" spans="2:3" x14ac:dyDescent="0.25">
      <c r="B13889" s="2" t="s">
        <v>14101</v>
      </c>
      <c r="C13889" s="4">
        <v>279.12579999999997</v>
      </c>
    </row>
    <row r="13890" spans="2:3" x14ac:dyDescent="0.25">
      <c r="B13890" s="2" t="s">
        <v>14102</v>
      </c>
      <c r="C13890" s="4">
        <v>279.0763</v>
      </c>
    </row>
    <row r="13891" spans="2:3" x14ac:dyDescent="0.25">
      <c r="B13891" s="2" t="s">
        <v>14103</v>
      </c>
      <c r="C13891" s="4">
        <v>278.73410000000001</v>
      </c>
    </row>
    <row r="13892" spans="2:3" x14ac:dyDescent="0.25">
      <c r="B13892" s="2" t="s">
        <v>14104</v>
      </c>
      <c r="C13892" s="4">
        <v>278.63249999999999</v>
      </c>
    </row>
    <row r="13893" spans="2:3" x14ac:dyDescent="0.25">
      <c r="B13893" s="2" t="s">
        <v>14105</v>
      </c>
      <c r="C13893" s="4">
        <v>278.54400000000004</v>
      </c>
    </row>
    <row r="13894" spans="2:3" x14ac:dyDescent="0.25">
      <c r="B13894" s="2" t="s">
        <v>14106</v>
      </c>
      <c r="C13894" s="4">
        <v>278.50069999999999</v>
      </c>
    </row>
    <row r="13895" spans="2:3" x14ac:dyDescent="0.25">
      <c r="B13895" s="2" t="s">
        <v>14107</v>
      </c>
      <c r="C13895" s="4">
        <v>278.46289999999999</v>
      </c>
    </row>
    <row r="13896" spans="2:3" x14ac:dyDescent="0.25">
      <c r="B13896" s="2" t="s">
        <v>14108</v>
      </c>
      <c r="C13896" s="4">
        <v>278.45030000000003</v>
      </c>
    </row>
    <row r="13897" spans="2:3" x14ac:dyDescent="0.25">
      <c r="B13897" s="2" t="s">
        <v>14109</v>
      </c>
      <c r="C13897" s="4">
        <v>278.42509999999999</v>
      </c>
    </row>
    <row r="13898" spans="2:3" x14ac:dyDescent="0.25">
      <c r="B13898" s="2" t="s">
        <v>14110</v>
      </c>
      <c r="C13898" s="4">
        <v>278.41250000000002</v>
      </c>
    </row>
    <row r="13899" spans="2:3" x14ac:dyDescent="0.25">
      <c r="B13899" s="2" t="s">
        <v>14111</v>
      </c>
      <c r="C13899" s="4">
        <v>278.36669999999998</v>
      </c>
    </row>
    <row r="13900" spans="2:3" x14ac:dyDescent="0.25">
      <c r="B13900" s="2" t="s">
        <v>14112</v>
      </c>
      <c r="C13900" s="4">
        <v>278.3621</v>
      </c>
    </row>
    <row r="13901" spans="2:3" x14ac:dyDescent="0.25">
      <c r="B13901" s="2" t="s">
        <v>14113</v>
      </c>
      <c r="C13901" s="4">
        <v>278.20030000000003</v>
      </c>
    </row>
    <row r="13902" spans="2:3" x14ac:dyDescent="0.25">
      <c r="B13902" s="2" t="s">
        <v>14114</v>
      </c>
      <c r="C13902" s="4">
        <v>278.1558</v>
      </c>
    </row>
    <row r="13903" spans="2:3" x14ac:dyDescent="0.25">
      <c r="B13903" s="2" t="s">
        <v>14115</v>
      </c>
      <c r="C13903" s="4">
        <v>278.13060000000002</v>
      </c>
    </row>
    <row r="13904" spans="2:3" x14ac:dyDescent="0.25">
      <c r="B13904" s="2" t="s">
        <v>14116</v>
      </c>
      <c r="C13904" s="4">
        <v>278.10579999999999</v>
      </c>
    </row>
    <row r="13905" spans="2:3" x14ac:dyDescent="0.25">
      <c r="B13905" s="2" t="s">
        <v>14117</v>
      </c>
      <c r="C13905" s="4">
        <v>278.05700000000002</v>
      </c>
    </row>
    <row r="13906" spans="2:3" x14ac:dyDescent="0.25">
      <c r="B13906" s="2" t="s">
        <v>14118</v>
      </c>
      <c r="C13906" s="4">
        <v>278.0179</v>
      </c>
    </row>
    <row r="13907" spans="2:3" x14ac:dyDescent="0.25">
      <c r="B13907" s="2" t="s">
        <v>14119</v>
      </c>
      <c r="C13907" s="4">
        <v>277.8372</v>
      </c>
    </row>
    <row r="13908" spans="2:3" x14ac:dyDescent="0.25">
      <c r="B13908" s="2" t="s">
        <v>14120</v>
      </c>
      <c r="C13908" s="4">
        <v>277.82920000000001</v>
      </c>
    </row>
    <row r="13909" spans="2:3" x14ac:dyDescent="0.25">
      <c r="B13909" s="2" t="s">
        <v>14121</v>
      </c>
      <c r="C13909" s="4">
        <v>277.82429999999999</v>
      </c>
    </row>
    <row r="13910" spans="2:3" x14ac:dyDescent="0.25">
      <c r="B13910" s="2" t="s">
        <v>14122</v>
      </c>
      <c r="C13910" s="4">
        <v>277.71889999999996</v>
      </c>
    </row>
    <row r="13911" spans="2:3" x14ac:dyDescent="0.25">
      <c r="B13911" s="2" t="s">
        <v>14123</v>
      </c>
      <c r="C13911" s="4">
        <v>277.65499999999997</v>
      </c>
    </row>
    <row r="13912" spans="2:3" x14ac:dyDescent="0.25">
      <c r="B13912" s="2" t="s">
        <v>14124</v>
      </c>
      <c r="C13912" s="4">
        <v>277.52390000000003</v>
      </c>
    </row>
    <row r="13913" spans="2:3" x14ac:dyDescent="0.25">
      <c r="B13913" s="2" t="s">
        <v>14125</v>
      </c>
      <c r="C13913" s="4">
        <v>277.4658</v>
      </c>
    </row>
    <row r="13914" spans="2:3" x14ac:dyDescent="0.25">
      <c r="B13914" s="2" t="s">
        <v>14126</v>
      </c>
      <c r="C13914" s="4">
        <v>277.42880000000002</v>
      </c>
    </row>
    <row r="13915" spans="2:3" x14ac:dyDescent="0.25">
      <c r="B13915" s="2" t="s">
        <v>14127</v>
      </c>
      <c r="C13915" s="4">
        <v>277.41090000000003</v>
      </c>
    </row>
    <row r="13916" spans="2:3" x14ac:dyDescent="0.25">
      <c r="B13916" s="2" t="s">
        <v>14128</v>
      </c>
      <c r="C13916" s="4">
        <v>277.12270000000001</v>
      </c>
    </row>
    <row r="13917" spans="2:3" x14ac:dyDescent="0.25">
      <c r="B13917" s="2" t="s">
        <v>14129</v>
      </c>
      <c r="C13917" s="4">
        <v>277.1164</v>
      </c>
    </row>
    <row r="13918" spans="2:3" x14ac:dyDescent="0.25">
      <c r="B13918" s="2" t="s">
        <v>14130</v>
      </c>
      <c r="C13918" s="4">
        <v>277.09539999999998</v>
      </c>
    </row>
    <row r="13919" spans="2:3" x14ac:dyDescent="0.25">
      <c r="B13919" s="2" t="s">
        <v>14131</v>
      </c>
      <c r="C13919" s="4">
        <v>277.01599999999996</v>
      </c>
    </row>
    <row r="13920" spans="2:3" x14ac:dyDescent="0.25">
      <c r="B13920" s="2" t="s">
        <v>14132</v>
      </c>
      <c r="C13920" s="4">
        <v>276.85339999999997</v>
      </c>
    </row>
    <row r="13921" spans="2:3" x14ac:dyDescent="0.25">
      <c r="B13921" s="2" t="s">
        <v>14133</v>
      </c>
      <c r="C13921" s="4">
        <v>276.83980000000003</v>
      </c>
    </row>
    <row r="13922" spans="2:3" x14ac:dyDescent="0.25">
      <c r="B13922" s="2" t="s">
        <v>14134</v>
      </c>
      <c r="C13922" s="4">
        <v>276.81599999999997</v>
      </c>
    </row>
    <row r="13923" spans="2:3" x14ac:dyDescent="0.25">
      <c r="B13923" s="2" t="s">
        <v>14135</v>
      </c>
      <c r="C13923" s="4">
        <v>276.6782</v>
      </c>
    </row>
    <row r="13924" spans="2:3" x14ac:dyDescent="0.25">
      <c r="B13924" s="2" t="s">
        <v>14136</v>
      </c>
      <c r="C13924" s="4">
        <v>276.62349999999998</v>
      </c>
    </row>
    <row r="13925" spans="2:3" x14ac:dyDescent="0.25">
      <c r="B13925" s="2" t="s">
        <v>14137</v>
      </c>
      <c r="C13925" s="4">
        <v>276.5951</v>
      </c>
    </row>
    <row r="13926" spans="2:3" x14ac:dyDescent="0.25">
      <c r="B13926" s="2" t="s">
        <v>14138</v>
      </c>
      <c r="C13926" s="4">
        <v>276.55340000000001</v>
      </c>
    </row>
    <row r="13927" spans="2:3" x14ac:dyDescent="0.25">
      <c r="B13927" s="2" t="s">
        <v>14139</v>
      </c>
      <c r="C13927" s="4">
        <v>276.5471</v>
      </c>
    </row>
    <row r="13928" spans="2:3" x14ac:dyDescent="0.25">
      <c r="B13928" s="2" t="s">
        <v>14140</v>
      </c>
      <c r="C13928" s="4">
        <v>276.35890000000001</v>
      </c>
    </row>
    <row r="13929" spans="2:3" x14ac:dyDescent="0.25">
      <c r="B13929" s="2" t="s">
        <v>14141</v>
      </c>
      <c r="C13929" s="4">
        <v>276.24040000000002</v>
      </c>
    </row>
    <row r="13930" spans="2:3" x14ac:dyDescent="0.25">
      <c r="B13930" s="2" t="s">
        <v>14142</v>
      </c>
      <c r="C13930" s="4">
        <v>276.24040000000002</v>
      </c>
    </row>
    <row r="13931" spans="2:3" x14ac:dyDescent="0.25">
      <c r="B13931" s="2" t="s">
        <v>14143</v>
      </c>
      <c r="C13931" s="4">
        <v>276.22149999999999</v>
      </c>
    </row>
    <row r="13932" spans="2:3" x14ac:dyDescent="0.25">
      <c r="B13932" s="2" t="s">
        <v>14144</v>
      </c>
      <c r="C13932" s="4">
        <v>276.21500000000003</v>
      </c>
    </row>
    <row r="13933" spans="2:3" x14ac:dyDescent="0.25">
      <c r="B13933" s="2" t="s">
        <v>14145</v>
      </c>
      <c r="C13933" s="4">
        <v>276.14</v>
      </c>
    </row>
    <row r="13934" spans="2:3" x14ac:dyDescent="0.25">
      <c r="B13934" s="2" t="s">
        <v>14146</v>
      </c>
      <c r="C13934" s="4">
        <v>276.03410000000002</v>
      </c>
    </row>
    <row r="13935" spans="2:3" x14ac:dyDescent="0.25">
      <c r="B13935" s="2" t="s">
        <v>14147</v>
      </c>
      <c r="C13935" s="4">
        <v>276.02820000000003</v>
      </c>
    </row>
    <row r="13936" spans="2:3" x14ac:dyDescent="0.25">
      <c r="B13936" s="2" t="s">
        <v>14148</v>
      </c>
      <c r="C13936" s="4">
        <v>275.94630000000001</v>
      </c>
    </row>
    <row r="13937" spans="2:3" x14ac:dyDescent="0.25">
      <c r="B13937" s="2" t="s">
        <v>14149</v>
      </c>
      <c r="C13937" s="4">
        <v>275.8424</v>
      </c>
    </row>
    <row r="13938" spans="2:3" x14ac:dyDescent="0.25">
      <c r="B13938" s="2" t="s">
        <v>14150</v>
      </c>
      <c r="C13938" s="4">
        <v>275.56720000000001</v>
      </c>
    </row>
    <row r="13939" spans="2:3" x14ac:dyDescent="0.25">
      <c r="B13939" s="2" t="s">
        <v>14151</v>
      </c>
      <c r="C13939" s="4">
        <v>275.35180000000003</v>
      </c>
    </row>
    <row r="13940" spans="2:3" x14ac:dyDescent="0.25">
      <c r="B13940" s="2" t="s">
        <v>14152</v>
      </c>
      <c r="C13940" s="4">
        <v>275.33920000000001</v>
      </c>
    </row>
    <row r="13941" spans="2:3" x14ac:dyDescent="0.25">
      <c r="B13941" s="2" t="s">
        <v>14153</v>
      </c>
      <c r="C13941" s="4">
        <v>275.33920000000001</v>
      </c>
    </row>
    <row r="13942" spans="2:3" x14ac:dyDescent="0.25">
      <c r="B13942" s="2" t="s">
        <v>14154</v>
      </c>
      <c r="C13942" s="4">
        <v>275.33920000000001</v>
      </c>
    </row>
    <row r="13943" spans="2:3" x14ac:dyDescent="0.25">
      <c r="B13943" s="2" t="s">
        <v>14155</v>
      </c>
      <c r="C13943" s="4">
        <v>275.31119999999999</v>
      </c>
    </row>
    <row r="13944" spans="2:3" x14ac:dyDescent="0.25">
      <c r="B13944" s="2" t="s">
        <v>14156</v>
      </c>
      <c r="C13944" s="4">
        <v>275.3014</v>
      </c>
    </row>
    <row r="13945" spans="2:3" x14ac:dyDescent="0.25">
      <c r="B13945" s="2" t="s">
        <v>14157</v>
      </c>
      <c r="C13945" s="4">
        <v>275.3014</v>
      </c>
    </row>
    <row r="13946" spans="2:3" x14ac:dyDescent="0.25">
      <c r="B13946" s="2" t="s">
        <v>14158</v>
      </c>
      <c r="C13946" s="4">
        <v>275.28880000000004</v>
      </c>
    </row>
    <row r="13947" spans="2:3" x14ac:dyDescent="0.25">
      <c r="B13947" s="2" t="s">
        <v>14159</v>
      </c>
      <c r="C13947" s="4">
        <v>275.2636</v>
      </c>
    </row>
    <row r="13948" spans="2:3" x14ac:dyDescent="0.25">
      <c r="B13948" s="2" t="s">
        <v>14160</v>
      </c>
      <c r="C13948" s="4">
        <v>275.19</v>
      </c>
    </row>
    <row r="13949" spans="2:3" x14ac:dyDescent="0.25">
      <c r="B13949" s="2" t="s">
        <v>14161</v>
      </c>
      <c r="C13949" s="4">
        <v>275.19</v>
      </c>
    </row>
    <row r="13950" spans="2:3" x14ac:dyDescent="0.25">
      <c r="B13950" s="2" t="s">
        <v>14162</v>
      </c>
      <c r="C13950" s="4">
        <v>275.19</v>
      </c>
    </row>
    <row r="13951" spans="2:3" x14ac:dyDescent="0.25">
      <c r="B13951" s="2" t="s">
        <v>14163</v>
      </c>
      <c r="C13951" s="4">
        <v>275.19</v>
      </c>
    </row>
    <row r="13952" spans="2:3" x14ac:dyDescent="0.25">
      <c r="B13952" s="2" t="s">
        <v>14164</v>
      </c>
      <c r="C13952" s="4">
        <v>275.08640000000003</v>
      </c>
    </row>
    <row r="13953" spans="2:3" x14ac:dyDescent="0.25">
      <c r="B13953" s="2" t="s">
        <v>14165</v>
      </c>
      <c r="C13953" s="4">
        <v>274.95060000000001</v>
      </c>
    </row>
    <row r="13954" spans="2:3" x14ac:dyDescent="0.25">
      <c r="B13954" s="2" t="s">
        <v>14166</v>
      </c>
      <c r="C13954" s="4">
        <v>274.6687</v>
      </c>
    </row>
    <row r="13955" spans="2:3" x14ac:dyDescent="0.25">
      <c r="B13955" s="2" t="s">
        <v>14167</v>
      </c>
      <c r="C13955" s="4">
        <v>274.46350000000001</v>
      </c>
    </row>
    <row r="13956" spans="2:3" x14ac:dyDescent="0.25">
      <c r="B13956" s="2" t="s">
        <v>14168</v>
      </c>
      <c r="C13956" s="4">
        <v>274.37990000000002</v>
      </c>
    </row>
    <row r="13957" spans="2:3" x14ac:dyDescent="0.25">
      <c r="B13957" s="2" t="s">
        <v>14169</v>
      </c>
      <c r="C13957" s="4">
        <v>274.36239999999998</v>
      </c>
    </row>
    <row r="13958" spans="2:3" x14ac:dyDescent="0.25">
      <c r="B13958" s="2" t="s">
        <v>14170</v>
      </c>
      <c r="C13958" s="4">
        <v>274.32249999999999</v>
      </c>
    </row>
    <row r="13959" spans="2:3" x14ac:dyDescent="0.25">
      <c r="B13959" s="2" t="s">
        <v>14171</v>
      </c>
      <c r="C13959" s="4">
        <v>274.21289999999999</v>
      </c>
    </row>
    <row r="13960" spans="2:3" x14ac:dyDescent="0.25">
      <c r="B13960" s="2" t="s">
        <v>14172</v>
      </c>
      <c r="C13960" s="4">
        <v>274.19940000000003</v>
      </c>
    </row>
    <row r="13961" spans="2:3" x14ac:dyDescent="0.25">
      <c r="B13961" s="2" t="s">
        <v>14173</v>
      </c>
      <c r="C13961" s="4">
        <v>274.0872</v>
      </c>
    </row>
    <row r="13962" spans="2:3" x14ac:dyDescent="0.25">
      <c r="B13962" s="2" t="s">
        <v>14174</v>
      </c>
      <c r="C13962" s="4">
        <v>273.99900000000002</v>
      </c>
    </row>
    <row r="13963" spans="2:3" x14ac:dyDescent="0.25">
      <c r="B13963" s="2" t="s">
        <v>14175</v>
      </c>
      <c r="C13963" s="4">
        <v>273.9864</v>
      </c>
    </row>
    <row r="13964" spans="2:3" x14ac:dyDescent="0.25">
      <c r="B13964" s="2" t="s">
        <v>14176</v>
      </c>
      <c r="C13964" s="4">
        <v>273.83670000000001</v>
      </c>
    </row>
    <row r="13965" spans="2:3" x14ac:dyDescent="0.25">
      <c r="B13965" s="2" t="s">
        <v>14177</v>
      </c>
      <c r="C13965" s="4">
        <v>273.4194</v>
      </c>
    </row>
    <row r="13966" spans="2:3" x14ac:dyDescent="0.25">
      <c r="B13966" s="2" t="s">
        <v>14178</v>
      </c>
      <c r="C13966" s="4">
        <v>273.40449999999998</v>
      </c>
    </row>
    <row r="13967" spans="2:3" x14ac:dyDescent="0.25">
      <c r="B13967" s="2" t="s">
        <v>14179</v>
      </c>
      <c r="C13967" s="4">
        <v>273.35449999999997</v>
      </c>
    </row>
    <row r="13968" spans="2:3" x14ac:dyDescent="0.25">
      <c r="B13968" s="2" t="s">
        <v>14180</v>
      </c>
      <c r="C13968" s="4">
        <v>273.28520000000003</v>
      </c>
    </row>
    <row r="13969" spans="2:3" x14ac:dyDescent="0.25">
      <c r="B13969" s="2" t="s">
        <v>14181</v>
      </c>
      <c r="C13969" s="4">
        <v>273.23789999999997</v>
      </c>
    </row>
    <row r="13970" spans="2:3" x14ac:dyDescent="0.25">
      <c r="B13970" s="2" t="s">
        <v>14182</v>
      </c>
      <c r="C13970" s="4">
        <v>273.19169999999997</v>
      </c>
    </row>
    <row r="13971" spans="2:3" x14ac:dyDescent="0.25">
      <c r="B13971" s="2" t="s">
        <v>14183</v>
      </c>
      <c r="C13971" s="4">
        <v>273.02279999999996</v>
      </c>
    </row>
    <row r="13972" spans="2:3" x14ac:dyDescent="0.25">
      <c r="B13972" s="2" t="s">
        <v>14184</v>
      </c>
      <c r="C13972" s="4">
        <v>272.97199999999998</v>
      </c>
    </row>
    <row r="13973" spans="2:3" x14ac:dyDescent="0.25">
      <c r="B13973" s="2" t="s">
        <v>14185</v>
      </c>
      <c r="C13973" s="4">
        <v>272.87890000000004</v>
      </c>
    </row>
    <row r="13974" spans="2:3" x14ac:dyDescent="0.25">
      <c r="B13974" s="2" t="s">
        <v>14186</v>
      </c>
      <c r="C13974" s="4">
        <v>272.8023</v>
      </c>
    </row>
    <row r="13975" spans="2:3" x14ac:dyDescent="0.25">
      <c r="B13975" s="2" t="s">
        <v>14187</v>
      </c>
      <c r="C13975" s="4">
        <v>272.49029999999999</v>
      </c>
    </row>
    <row r="13976" spans="2:3" x14ac:dyDescent="0.25">
      <c r="B13976" s="2" t="s">
        <v>14188</v>
      </c>
      <c r="C13976" s="4">
        <v>272.24700000000001</v>
      </c>
    </row>
    <row r="13977" spans="2:3" x14ac:dyDescent="0.25">
      <c r="B13977" s="2" t="s">
        <v>14189</v>
      </c>
      <c r="C13977" s="4">
        <v>272.22180000000003</v>
      </c>
    </row>
    <row r="13978" spans="2:3" x14ac:dyDescent="0.25">
      <c r="B13978" s="2" t="s">
        <v>14190</v>
      </c>
      <c r="C13978" s="4">
        <v>272.21550000000002</v>
      </c>
    </row>
    <row r="13979" spans="2:3" x14ac:dyDescent="0.25">
      <c r="B13979" s="2" t="s">
        <v>14191</v>
      </c>
      <c r="C13979" s="4">
        <v>272.21550000000002</v>
      </c>
    </row>
    <row r="13980" spans="2:3" x14ac:dyDescent="0.25">
      <c r="B13980" s="2" t="s">
        <v>14192</v>
      </c>
      <c r="C13980" s="4">
        <v>272.21550000000002</v>
      </c>
    </row>
    <row r="13981" spans="2:3" x14ac:dyDescent="0.25">
      <c r="B13981" s="2" t="s">
        <v>14193</v>
      </c>
      <c r="C13981" s="4">
        <v>272.19659999999999</v>
      </c>
    </row>
    <row r="13982" spans="2:3" x14ac:dyDescent="0.25">
      <c r="B13982" s="2" t="s">
        <v>14194</v>
      </c>
      <c r="C13982" s="4">
        <v>272.17770000000002</v>
      </c>
    </row>
    <row r="13983" spans="2:3" x14ac:dyDescent="0.25">
      <c r="B13983" s="2" t="s">
        <v>14195</v>
      </c>
      <c r="C13983" s="4">
        <v>272.13990000000001</v>
      </c>
    </row>
    <row r="13984" spans="2:3" x14ac:dyDescent="0.25">
      <c r="B13984" s="2" t="s">
        <v>14196</v>
      </c>
      <c r="C13984" s="4">
        <v>272.12099999999998</v>
      </c>
    </row>
    <row r="13985" spans="2:3" x14ac:dyDescent="0.25">
      <c r="B13985" s="2" t="s">
        <v>14197</v>
      </c>
      <c r="C13985" s="4">
        <v>272.10360000000003</v>
      </c>
    </row>
    <row r="13986" spans="2:3" x14ac:dyDescent="0.25">
      <c r="B13986" s="2" t="s">
        <v>14198</v>
      </c>
      <c r="C13986" s="4">
        <v>272.10360000000003</v>
      </c>
    </row>
    <row r="13987" spans="2:3" x14ac:dyDescent="0.25">
      <c r="B13987" s="2" t="s">
        <v>14199</v>
      </c>
      <c r="C13987" s="4">
        <v>272.04050000000001</v>
      </c>
    </row>
    <row r="13988" spans="2:3" x14ac:dyDescent="0.25">
      <c r="B13988" s="2" t="s">
        <v>14200</v>
      </c>
      <c r="C13988" s="4">
        <v>272.04050000000001</v>
      </c>
    </row>
    <row r="13989" spans="2:3" x14ac:dyDescent="0.25">
      <c r="B13989" s="2" t="s">
        <v>14201</v>
      </c>
      <c r="C13989" s="4">
        <v>272.0403</v>
      </c>
    </row>
    <row r="13990" spans="2:3" x14ac:dyDescent="0.25">
      <c r="B13990" s="2" t="s">
        <v>14202</v>
      </c>
      <c r="C13990" s="4">
        <v>271.92099999999999</v>
      </c>
    </row>
    <row r="13991" spans="2:3" x14ac:dyDescent="0.25">
      <c r="B13991" s="2" t="s">
        <v>14203</v>
      </c>
      <c r="C13991" s="4">
        <v>271.92099999999999</v>
      </c>
    </row>
    <row r="13992" spans="2:3" x14ac:dyDescent="0.25">
      <c r="B13992" s="2" t="s">
        <v>14204</v>
      </c>
      <c r="C13992" s="4">
        <v>271.91840000000002</v>
      </c>
    </row>
    <row r="13993" spans="2:3" x14ac:dyDescent="0.25">
      <c r="B13993" s="2" t="s">
        <v>14205</v>
      </c>
      <c r="C13993" s="4">
        <v>271.68510000000003</v>
      </c>
    </row>
    <row r="13994" spans="2:3" x14ac:dyDescent="0.25">
      <c r="B13994" s="2" t="s">
        <v>14206</v>
      </c>
      <c r="C13994" s="4">
        <v>271.67689999999999</v>
      </c>
    </row>
    <row r="13995" spans="2:3" x14ac:dyDescent="0.25">
      <c r="B13995" s="2" t="s">
        <v>14207</v>
      </c>
      <c r="C13995" s="4">
        <v>271.55129999999997</v>
      </c>
    </row>
    <row r="13996" spans="2:3" x14ac:dyDescent="0.25">
      <c r="B13996" s="2" t="s">
        <v>14208</v>
      </c>
      <c r="C13996" s="4">
        <v>271.53909999999996</v>
      </c>
    </row>
    <row r="13997" spans="2:3" x14ac:dyDescent="0.25">
      <c r="B13997" s="2" t="s">
        <v>14209</v>
      </c>
      <c r="C13997" s="4">
        <v>271.52100000000002</v>
      </c>
    </row>
    <row r="13998" spans="2:3" x14ac:dyDescent="0.25">
      <c r="B13998" s="2" t="s">
        <v>14210</v>
      </c>
      <c r="C13998" s="4">
        <v>271.42230000000001</v>
      </c>
    </row>
    <row r="13999" spans="2:3" x14ac:dyDescent="0.25">
      <c r="B13999" s="2" t="s">
        <v>14211</v>
      </c>
      <c r="C13999" s="4">
        <v>271.33199999999999</v>
      </c>
    </row>
    <row r="14000" spans="2:3" x14ac:dyDescent="0.25">
      <c r="B14000" s="2" t="s">
        <v>14212</v>
      </c>
      <c r="C14000" s="4">
        <v>271.2885</v>
      </c>
    </row>
    <row r="14001" spans="2:3" x14ac:dyDescent="0.25">
      <c r="B14001" s="2" t="s">
        <v>14213</v>
      </c>
      <c r="C14001" s="4">
        <v>271.11520000000002</v>
      </c>
    </row>
    <row r="14002" spans="2:3" x14ac:dyDescent="0.25">
      <c r="B14002" s="2" t="s">
        <v>14214</v>
      </c>
      <c r="C14002" s="4">
        <v>270.95089999999999</v>
      </c>
    </row>
    <row r="14003" spans="2:3" x14ac:dyDescent="0.25">
      <c r="B14003" s="2" t="s">
        <v>14215</v>
      </c>
      <c r="C14003" s="4">
        <v>270.89420000000001</v>
      </c>
    </row>
    <row r="14004" spans="2:3" x14ac:dyDescent="0.25">
      <c r="B14004" s="2" t="s">
        <v>14216</v>
      </c>
      <c r="C14004" s="4">
        <v>270.85640000000001</v>
      </c>
    </row>
    <row r="14005" spans="2:3" x14ac:dyDescent="0.25">
      <c r="B14005" s="2" t="s">
        <v>14217</v>
      </c>
      <c r="C14005" s="4">
        <v>270.84379999999999</v>
      </c>
    </row>
    <row r="14006" spans="2:3" x14ac:dyDescent="0.25">
      <c r="B14006" s="2" t="s">
        <v>14218</v>
      </c>
      <c r="C14006" s="4">
        <v>270.82260000000002</v>
      </c>
    </row>
    <row r="14007" spans="2:3" x14ac:dyDescent="0.25">
      <c r="B14007" s="2" t="s">
        <v>14219</v>
      </c>
      <c r="C14007" s="4">
        <v>270.8186</v>
      </c>
    </row>
    <row r="14008" spans="2:3" x14ac:dyDescent="0.25">
      <c r="B14008" s="2" t="s">
        <v>14220</v>
      </c>
      <c r="C14008" s="4">
        <v>270.69970000000001</v>
      </c>
    </row>
    <row r="14009" spans="2:3" x14ac:dyDescent="0.25">
      <c r="B14009" s="2" t="s">
        <v>14221</v>
      </c>
      <c r="C14009" s="4">
        <v>270.67470000000003</v>
      </c>
    </row>
    <row r="14010" spans="2:3" x14ac:dyDescent="0.25">
      <c r="B14010" s="2" t="s">
        <v>14222</v>
      </c>
      <c r="C14010" s="4">
        <v>270.62529999999998</v>
      </c>
    </row>
    <row r="14011" spans="2:3" x14ac:dyDescent="0.25">
      <c r="B14011" s="2" t="s">
        <v>14223</v>
      </c>
      <c r="C14011" s="4">
        <v>270.61860000000001</v>
      </c>
    </row>
    <row r="14012" spans="2:3" x14ac:dyDescent="0.25">
      <c r="B14012" s="2" t="s">
        <v>14224</v>
      </c>
      <c r="C14012" s="4">
        <v>270.5686</v>
      </c>
    </row>
    <row r="14013" spans="2:3" x14ac:dyDescent="0.25">
      <c r="B14013" s="2" t="s">
        <v>14225</v>
      </c>
      <c r="C14013" s="4">
        <v>270.56270000000001</v>
      </c>
    </row>
    <row r="14014" spans="2:3" x14ac:dyDescent="0.25">
      <c r="B14014" s="2" t="s">
        <v>14226</v>
      </c>
      <c r="C14014" s="4">
        <v>270.30549999999999</v>
      </c>
    </row>
    <row r="14015" spans="2:3" x14ac:dyDescent="0.25">
      <c r="B14015" s="2" t="s">
        <v>14227</v>
      </c>
      <c r="C14015" s="4">
        <v>270.2808</v>
      </c>
    </row>
    <row r="14016" spans="2:3" x14ac:dyDescent="0.25">
      <c r="B14016" s="2" t="s">
        <v>14228</v>
      </c>
      <c r="C14016" s="4">
        <v>270.10500000000002</v>
      </c>
    </row>
    <row r="14017" spans="2:3" x14ac:dyDescent="0.25">
      <c r="B14017" s="2" t="s">
        <v>14229</v>
      </c>
      <c r="C14017" s="4">
        <v>270.01069999999999</v>
      </c>
    </row>
    <row r="14018" spans="2:3" x14ac:dyDescent="0.25">
      <c r="B14018" s="2" t="s">
        <v>14230</v>
      </c>
      <c r="C14018" s="4">
        <v>269.99299999999999</v>
      </c>
    </row>
    <row r="14019" spans="2:3" x14ac:dyDescent="0.25">
      <c r="B14019" s="2" t="s">
        <v>14231</v>
      </c>
      <c r="C14019" s="4">
        <v>269.7115</v>
      </c>
    </row>
    <row r="14020" spans="2:3" x14ac:dyDescent="0.25">
      <c r="B14020" s="2" t="s">
        <v>14232</v>
      </c>
      <c r="C14020" s="4">
        <v>269.71069999999997</v>
      </c>
    </row>
    <row r="14021" spans="2:3" x14ac:dyDescent="0.25">
      <c r="B14021" s="2" t="s">
        <v>14233</v>
      </c>
      <c r="C14021" s="4">
        <v>269.7013</v>
      </c>
    </row>
    <row r="14022" spans="2:3" x14ac:dyDescent="0.25">
      <c r="B14022" s="2" t="s">
        <v>14234</v>
      </c>
      <c r="C14022" s="4">
        <v>269.68650000000002</v>
      </c>
    </row>
    <row r="14023" spans="2:3" x14ac:dyDescent="0.25">
      <c r="B14023" s="2" t="s">
        <v>14235</v>
      </c>
      <c r="C14023" s="4">
        <v>269.59930000000003</v>
      </c>
    </row>
    <row r="14024" spans="2:3" x14ac:dyDescent="0.25">
      <c r="B14024" s="2" t="s">
        <v>14236</v>
      </c>
      <c r="C14024" s="4">
        <v>269.50049999999999</v>
      </c>
    </row>
    <row r="14025" spans="2:3" x14ac:dyDescent="0.25">
      <c r="B14025" s="2" t="s">
        <v>14237</v>
      </c>
      <c r="C14025" s="4">
        <v>269.16740000000004</v>
      </c>
    </row>
    <row r="14026" spans="2:3" x14ac:dyDescent="0.25">
      <c r="B14026" s="2" t="s">
        <v>14238</v>
      </c>
      <c r="C14026" s="4">
        <v>269.05399999999997</v>
      </c>
    </row>
    <row r="14027" spans="2:3" x14ac:dyDescent="0.25">
      <c r="B14027" s="2" t="s">
        <v>14239</v>
      </c>
      <c r="C14027" s="4">
        <v>269.05399999999997</v>
      </c>
    </row>
    <row r="14028" spans="2:3" x14ac:dyDescent="0.25">
      <c r="B14028" s="2" t="s">
        <v>14240</v>
      </c>
      <c r="C14028" s="4">
        <v>269.05399999999997</v>
      </c>
    </row>
    <row r="14029" spans="2:3" x14ac:dyDescent="0.25">
      <c r="B14029" s="2" t="s">
        <v>14241</v>
      </c>
      <c r="C14029" s="4">
        <v>269.05399999999997</v>
      </c>
    </row>
    <row r="14030" spans="2:3" x14ac:dyDescent="0.25">
      <c r="B14030" s="2" t="s">
        <v>14242</v>
      </c>
      <c r="C14030" s="4">
        <v>269.05399999999997</v>
      </c>
    </row>
    <row r="14031" spans="2:3" x14ac:dyDescent="0.25">
      <c r="B14031" s="2" t="s">
        <v>14243</v>
      </c>
      <c r="C14031" s="4">
        <v>269.05399999999997</v>
      </c>
    </row>
    <row r="14032" spans="2:3" x14ac:dyDescent="0.25">
      <c r="B14032" s="2" t="s">
        <v>14244</v>
      </c>
      <c r="C14032" s="4">
        <v>269.05399999999997</v>
      </c>
    </row>
    <row r="14033" spans="2:3" x14ac:dyDescent="0.25">
      <c r="B14033" s="2" t="s">
        <v>14245</v>
      </c>
      <c r="C14033" s="4">
        <v>269.05399999999997</v>
      </c>
    </row>
    <row r="14034" spans="2:3" x14ac:dyDescent="0.25">
      <c r="B14034" s="2" t="s">
        <v>14246</v>
      </c>
      <c r="C14034" s="4">
        <v>269.01949999999999</v>
      </c>
    </row>
    <row r="14035" spans="2:3" x14ac:dyDescent="0.25">
      <c r="B14035" s="2" t="s">
        <v>14247</v>
      </c>
      <c r="C14035" s="4">
        <v>269.0172</v>
      </c>
    </row>
    <row r="14036" spans="2:3" x14ac:dyDescent="0.25">
      <c r="B14036" s="2" t="s">
        <v>14248</v>
      </c>
      <c r="C14036" s="4">
        <v>269.01620000000003</v>
      </c>
    </row>
    <row r="14037" spans="2:3" x14ac:dyDescent="0.25">
      <c r="B14037" s="2" t="s">
        <v>14249</v>
      </c>
      <c r="C14037" s="4">
        <v>269.01620000000003</v>
      </c>
    </row>
    <row r="14038" spans="2:3" x14ac:dyDescent="0.25">
      <c r="B14038" s="2" t="s">
        <v>14250</v>
      </c>
      <c r="C14038" s="4">
        <v>269.01620000000003</v>
      </c>
    </row>
    <row r="14039" spans="2:3" x14ac:dyDescent="0.25">
      <c r="B14039" s="2" t="s">
        <v>14251</v>
      </c>
      <c r="C14039" s="4">
        <v>269.00990000000002</v>
      </c>
    </row>
    <row r="14040" spans="2:3" x14ac:dyDescent="0.25">
      <c r="B14040" s="2" t="s">
        <v>14252</v>
      </c>
      <c r="C14040" s="4">
        <v>269.00209999999998</v>
      </c>
    </row>
    <row r="14041" spans="2:3" x14ac:dyDescent="0.25">
      <c r="B14041" s="2" t="s">
        <v>14253</v>
      </c>
      <c r="C14041" s="4">
        <v>268.92840000000001</v>
      </c>
    </row>
    <row r="14042" spans="2:3" x14ac:dyDescent="0.25">
      <c r="B14042" s="2" t="s">
        <v>14254</v>
      </c>
      <c r="C14042" s="4">
        <v>268.53530000000001</v>
      </c>
    </row>
    <row r="14043" spans="2:3" x14ac:dyDescent="0.25">
      <c r="B14043" s="2" t="s">
        <v>14255</v>
      </c>
      <c r="C14043" s="4">
        <v>268.21069999999997</v>
      </c>
    </row>
    <row r="14044" spans="2:3" x14ac:dyDescent="0.25">
      <c r="B14044" s="2" t="s">
        <v>14256</v>
      </c>
      <c r="C14044" s="4">
        <v>268.20830000000001</v>
      </c>
    </row>
    <row r="14045" spans="2:3" x14ac:dyDescent="0.25">
      <c r="B14045" s="2" t="s">
        <v>14257</v>
      </c>
      <c r="C14045" s="4">
        <v>268.02800000000002</v>
      </c>
    </row>
    <row r="14046" spans="2:3" x14ac:dyDescent="0.25">
      <c r="B14046" s="2" t="s">
        <v>14258</v>
      </c>
      <c r="C14046" s="4">
        <v>268.01670000000001</v>
      </c>
    </row>
    <row r="14047" spans="2:3" x14ac:dyDescent="0.25">
      <c r="B14047" s="2" t="s">
        <v>14259</v>
      </c>
      <c r="C14047" s="4">
        <v>268.00130000000001</v>
      </c>
    </row>
    <row r="14048" spans="2:3" x14ac:dyDescent="0.25">
      <c r="B14048" s="2" t="s">
        <v>14260</v>
      </c>
      <c r="C14048" s="4">
        <v>267.8467</v>
      </c>
    </row>
    <row r="14049" spans="2:3" x14ac:dyDescent="0.25">
      <c r="B14049" s="2" t="s">
        <v>14261</v>
      </c>
      <c r="C14049" s="4">
        <v>267.78309999999999</v>
      </c>
    </row>
    <row r="14050" spans="2:3" x14ac:dyDescent="0.25">
      <c r="B14050" s="2" t="s">
        <v>14262</v>
      </c>
      <c r="C14050" s="4">
        <v>267.76420000000002</v>
      </c>
    </row>
    <row r="14051" spans="2:3" x14ac:dyDescent="0.25">
      <c r="B14051" s="2" t="s">
        <v>14263</v>
      </c>
      <c r="C14051" s="4">
        <v>267.7516</v>
      </c>
    </row>
    <row r="14052" spans="2:3" x14ac:dyDescent="0.25">
      <c r="B14052" s="2" t="s">
        <v>14264</v>
      </c>
      <c r="C14052" s="4">
        <v>267.67790000000002</v>
      </c>
    </row>
    <row r="14053" spans="2:3" x14ac:dyDescent="0.25">
      <c r="B14053" s="2" t="s">
        <v>14265</v>
      </c>
      <c r="C14053" s="4">
        <v>267.61619999999999</v>
      </c>
    </row>
    <row r="14054" spans="2:3" x14ac:dyDescent="0.25">
      <c r="B14054" s="2" t="s">
        <v>14266</v>
      </c>
      <c r="C14054" s="4">
        <v>267.57640000000004</v>
      </c>
    </row>
    <row r="14055" spans="2:3" x14ac:dyDescent="0.25">
      <c r="B14055" s="2" t="s">
        <v>14267</v>
      </c>
      <c r="C14055" s="4">
        <v>267.52640000000002</v>
      </c>
    </row>
    <row r="14056" spans="2:3" x14ac:dyDescent="0.25">
      <c r="B14056" s="2" t="s">
        <v>14268</v>
      </c>
      <c r="C14056" s="4">
        <v>267.50120000000004</v>
      </c>
    </row>
    <row r="14057" spans="2:3" x14ac:dyDescent="0.25">
      <c r="B14057" s="2" t="s">
        <v>14269</v>
      </c>
      <c r="C14057" s="4">
        <v>267.50120000000004</v>
      </c>
    </row>
    <row r="14058" spans="2:3" x14ac:dyDescent="0.25">
      <c r="B14058" s="2" t="s">
        <v>14270</v>
      </c>
      <c r="C14058" s="4">
        <v>267.49720000000002</v>
      </c>
    </row>
    <row r="14059" spans="2:3" x14ac:dyDescent="0.25">
      <c r="B14059" s="2" t="s">
        <v>14271</v>
      </c>
      <c r="C14059" s="4">
        <v>267.44490000000002</v>
      </c>
    </row>
    <row r="14060" spans="2:3" x14ac:dyDescent="0.25">
      <c r="B14060" s="2" t="s">
        <v>14272</v>
      </c>
      <c r="C14060" s="4">
        <v>267.34410000000003</v>
      </c>
    </row>
    <row r="14061" spans="2:3" x14ac:dyDescent="0.25">
      <c r="B14061" s="2" t="s">
        <v>14273</v>
      </c>
      <c r="C14061" s="4">
        <v>266.98849999999999</v>
      </c>
    </row>
    <row r="14062" spans="2:3" x14ac:dyDescent="0.25">
      <c r="B14062" s="2" t="s">
        <v>14274</v>
      </c>
      <c r="C14062" s="4">
        <v>266.94200000000001</v>
      </c>
    </row>
    <row r="14063" spans="2:3" x14ac:dyDescent="0.25">
      <c r="B14063" s="2" t="s">
        <v>14275</v>
      </c>
      <c r="C14063" s="4">
        <v>266.56889999999999</v>
      </c>
    </row>
    <row r="14064" spans="2:3" x14ac:dyDescent="0.25">
      <c r="B14064" s="2" t="s">
        <v>14276</v>
      </c>
      <c r="C14064" s="4">
        <v>266.48829999999998</v>
      </c>
    </row>
    <row r="14065" spans="2:3" x14ac:dyDescent="0.25">
      <c r="B14065" s="2" t="s">
        <v>14277</v>
      </c>
      <c r="C14065" s="4">
        <v>266.22989999999999</v>
      </c>
    </row>
    <row r="14066" spans="2:3" x14ac:dyDescent="0.25">
      <c r="B14066" s="2" t="s">
        <v>14278</v>
      </c>
      <c r="C14066" s="4">
        <v>266.0677</v>
      </c>
    </row>
    <row r="14067" spans="2:3" x14ac:dyDescent="0.25">
      <c r="B14067" s="2" t="s">
        <v>14279</v>
      </c>
      <c r="C14067" s="4">
        <v>266.06200000000001</v>
      </c>
    </row>
    <row r="14068" spans="2:3" x14ac:dyDescent="0.25">
      <c r="B14068" s="2" t="s">
        <v>14280</v>
      </c>
      <c r="C14068" s="4">
        <v>266.0059</v>
      </c>
    </row>
    <row r="14069" spans="2:3" x14ac:dyDescent="0.25">
      <c r="B14069" s="2" t="s">
        <v>14281</v>
      </c>
      <c r="C14069" s="4">
        <v>265.97050000000002</v>
      </c>
    </row>
    <row r="14070" spans="2:3" x14ac:dyDescent="0.25">
      <c r="B14070" s="2" t="s">
        <v>14282</v>
      </c>
      <c r="C14070" s="4">
        <v>265.95550000000003</v>
      </c>
    </row>
    <row r="14071" spans="2:3" x14ac:dyDescent="0.25">
      <c r="B14071" s="2" t="s">
        <v>14283</v>
      </c>
      <c r="C14071" s="4">
        <v>265.94290000000001</v>
      </c>
    </row>
    <row r="14072" spans="2:3" x14ac:dyDescent="0.25">
      <c r="B14072" s="2" t="s">
        <v>14284</v>
      </c>
      <c r="C14072" s="4">
        <v>265.94290000000001</v>
      </c>
    </row>
    <row r="14073" spans="2:3" x14ac:dyDescent="0.25">
      <c r="B14073" s="2" t="s">
        <v>14285</v>
      </c>
      <c r="C14073" s="4">
        <v>265.94290000000001</v>
      </c>
    </row>
    <row r="14074" spans="2:3" x14ac:dyDescent="0.25">
      <c r="B14074" s="2" t="s">
        <v>14286</v>
      </c>
      <c r="C14074" s="4">
        <v>265.94290000000001</v>
      </c>
    </row>
    <row r="14075" spans="2:3" x14ac:dyDescent="0.25">
      <c r="B14075" s="2" t="s">
        <v>14287</v>
      </c>
      <c r="C14075" s="4">
        <v>265.91769999999997</v>
      </c>
    </row>
    <row r="14076" spans="2:3" x14ac:dyDescent="0.25">
      <c r="B14076" s="2" t="s">
        <v>14288</v>
      </c>
      <c r="C14076" s="4">
        <v>265.89249999999998</v>
      </c>
    </row>
    <row r="14077" spans="2:3" x14ac:dyDescent="0.25">
      <c r="B14077" s="2" t="s">
        <v>14289</v>
      </c>
      <c r="C14077" s="4">
        <v>265.86099999999999</v>
      </c>
    </row>
    <row r="14078" spans="2:3" x14ac:dyDescent="0.25">
      <c r="B14078" s="2" t="s">
        <v>14290</v>
      </c>
      <c r="C14078" s="4">
        <v>265.8417</v>
      </c>
    </row>
    <row r="14079" spans="2:3" x14ac:dyDescent="0.25">
      <c r="B14079" s="2" t="s">
        <v>14291</v>
      </c>
      <c r="C14079" s="4">
        <v>265.63620000000003</v>
      </c>
    </row>
    <row r="14080" spans="2:3" x14ac:dyDescent="0.25">
      <c r="B14080" s="2" t="s">
        <v>14292</v>
      </c>
      <c r="C14080" s="4">
        <v>265.63580000000002</v>
      </c>
    </row>
    <row r="14081" spans="2:3" x14ac:dyDescent="0.25">
      <c r="B14081" s="2" t="s">
        <v>14293</v>
      </c>
      <c r="C14081" s="4">
        <v>265.59359999999998</v>
      </c>
    </row>
    <row r="14082" spans="2:3" x14ac:dyDescent="0.25">
      <c r="B14082" s="2" t="s">
        <v>14294</v>
      </c>
      <c r="C14082" s="4">
        <v>265.58539999999999</v>
      </c>
    </row>
    <row r="14083" spans="2:3" x14ac:dyDescent="0.25">
      <c r="B14083" s="2" t="s">
        <v>14295</v>
      </c>
      <c r="C14083" s="4">
        <v>265.56060000000002</v>
      </c>
    </row>
    <row r="14084" spans="2:3" x14ac:dyDescent="0.25">
      <c r="B14084" s="2" t="s">
        <v>14296</v>
      </c>
      <c r="C14084" s="4">
        <v>265.33580000000001</v>
      </c>
    </row>
    <row r="14085" spans="2:3" x14ac:dyDescent="0.25">
      <c r="B14085" s="2" t="s">
        <v>14297</v>
      </c>
      <c r="C14085" s="4">
        <v>265.33580000000001</v>
      </c>
    </row>
    <row r="14086" spans="2:3" x14ac:dyDescent="0.25">
      <c r="B14086" s="2" t="s">
        <v>14298</v>
      </c>
      <c r="C14086" s="4">
        <v>265.29880000000003</v>
      </c>
    </row>
    <row r="14087" spans="2:3" x14ac:dyDescent="0.25">
      <c r="B14087" s="2" t="s">
        <v>14299</v>
      </c>
      <c r="C14087" s="4">
        <v>265.29880000000003</v>
      </c>
    </row>
    <row r="14088" spans="2:3" x14ac:dyDescent="0.25">
      <c r="B14088" s="2" t="s">
        <v>14300</v>
      </c>
      <c r="C14088" s="4">
        <v>265.29880000000003</v>
      </c>
    </row>
    <row r="14089" spans="2:3" x14ac:dyDescent="0.25">
      <c r="B14089" s="2" t="s">
        <v>14301</v>
      </c>
      <c r="C14089" s="4">
        <v>265.29880000000003</v>
      </c>
    </row>
    <row r="14090" spans="2:3" x14ac:dyDescent="0.25">
      <c r="B14090" s="2" t="s">
        <v>14302</v>
      </c>
      <c r="C14090" s="4">
        <v>265.2482</v>
      </c>
    </row>
    <row r="14091" spans="2:3" x14ac:dyDescent="0.25">
      <c r="B14091" s="2" t="s">
        <v>14303</v>
      </c>
      <c r="C14091" s="4">
        <v>265.22219999999999</v>
      </c>
    </row>
    <row r="14092" spans="2:3" x14ac:dyDescent="0.25">
      <c r="B14092" s="2" t="s">
        <v>14304</v>
      </c>
      <c r="C14092" s="4">
        <v>265.0908</v>
      </c>
    </row>
    <row r="14093" spans="2:3" x14ac:dyDescent="0.25">
      <c r="B14093" s="2" t="s">
        <v>14305</v>
      </c>
      <c r="C14093" s="4">
        <v>265.03539999999998</v>
      </c>
    </row>
    <row r="14094" spans="2:3" x14ac:dyDescent="0.25">
      <c r="B14094" s="2" t="s">
        <v>14306</v>
      </c>
      <c r="C14094" s="4">
        <v>264.9787</v>
      </c>
    </row>
    <row r="14095" spans="2:3" x14ac:dyDescent="0.25">
      <c r="B14095" s="2" t="s">
        <v>14307</v>
      </c>
      <c r="C14095" s="4">
        <v>264.65309999999999</v>
      </c>
    </row>
    <row r="14096" spans="2:3" x14ac:dyDescent="0.25">
      <c r="B14096" s="2" t="s">
        <v>14308</v>
      </c>
      <c r="C14096" s="4">
        <v>264.34620000000001</v>
      </c>
    </row>
    <row r="14097" spans="2:3" x14ac:dyDescent="0.25">
      <c r="B14097" s="2" t="s">
        <v>14309</v>
      </c>
      <c r="C14097" s="4">
        <v>264.33760000000001</v>
      </c>
    </row>
    <row r="14098" spans="2:3" x14ac:dyDescent="0.25">
      <c r="B14098" s="2" t="s">
        <v>14310</v>
      </c>
      <c r="C14098" s="4">
        <v>264.09010000000001</v>
      </c>
    </row>
    <row r="14099" spans="2:3" x14ac:dyDescent="0.25">
      <c r="B14099" s="2" t="s">
        <v>14311</v>
      </c>
      <c r="C14099" s="4">
        <v>264.04599999999999</v>
      </c>
    </row>
    <row r="14100" spans="2:3" x14ac:dyDescent="0.25">
      <c r="B14100" s="2" t="s">
        <v>14312</v>
      </c>
      <c r="C14100" s="4">
        <v>264.03359999999998</v>
      </c>
    </row>
    <row r="14101" spans="2:3" x14ac:dyDescent="0.25">
      <c r="B14101" s="2" t="s">
        <v>14313</v>
      </c>
      <c r="C14101" s="4">
        <v>263.69230000000005</v>
      </c>
    </row>
    <row r="14102" spans="2:3" x14ac:dyDescent="0.25">
      <c r="B14102" s="2" t="s">
        <v>14314</v>
      </c>
      <c r="C14102" s="4">
        <v>263.46410000000003</v>
      </c>
    </row>
    <row r="14103" spans="2:3" x14ac:dyDescent="0.25">
      <c r="B14103" s="2" t="s">
        <v>14315</v>
      </c>
      <c r="C14103" s="4">
        <v>263.43889999999999</v>
      </c>
    </row>
    <row r="14104" spans="2:3" x14ac:dyDescent="0.25">
      <c r="B14104" s="2" t="s">
        <v>14316</v>
      </c>
      <c r="C14104" s="4">
        <v>263.42</v>
      </c>
    </row>
    <row r="14105" spans="2:3" x14ac:dyDescent="0.25">
      <c r="B14105" s="2" t="s">
        <v>14317</v>
      </c>
      <c r="C14105" s="4">
        <v>263.05029999999999</v>
      </c>
    </row>
    <row r="14106" spans="2:3" x14ac:dyDescent="0.25">
      <c r="B14106" s="2" t="s">
        <v>14318</v>
      </c>
      <c r="C14106" s="4">
        <v>262.92</v>
      </c>
    </row>
    <row r="14107" spans="2:3" x14ac:dyDescent="0.25">
      <c r="B14107" s="2" t="s">
        <v>14319</v>
      </c>
      <c r="C14107" s="4">
        <v>262.92</v>
      </c>
    </row>
    <row r="14108" spans="2:3" x14ac:dyDescent="0.25">
      <c r="B14108" s="2" t="s">
        <v>14320</v>
      </c>
      <c r="C14108" s="4">
        <v>262.92</v>
      </c>
    </row>
    <row r="14109" spans="2:3" x14ac:dyDescent="0.25">
      <c r="B14109" s="2" t="s">
        <v>14321</v>
      </c>
      <c r="C14109" s="4">
        <v>262.92</v>
      </c>
    </row>
    <row r="14110" spans="2:3" x14ac:dyDescent="0.25">
      <c r="B14110" s="2" t="s">
        <v>14322</v>
      </c>
      <c r="C14110" s="4">
        <v>262.92</v>
      </c>
    </row>
    <row r="14111" spans="2:3" x14ac:dyDescent="0.25">
      <c r="B14111" s="2" t="s">
        <v>14323</v>
      </c>
      <c r="C14111" s="4">
        <v>262.88220000000001</v>
      </c>
    </row>
    <row r="14112" spans="2:3" x14ac:dyDescent="0.25">
      <c r="B14112" s="2" t="s">
        <v>14324</v>
      </c>
      <c r="C14112" s="4">
        <v>262.88220000000001</v>
      </c>
    </row>
    <row r="14113" spans="2:3" x14ac:dyDescent="0.25">
      <c r="B14113" s="2" t="s">
        <v>14325</v>
      </c>
      <c r="C14113" s="4">
        <v>262.88220000000001</v>
      </c>
    </row>
    <row r="14114" spans="2:3" x14ac:dyDescent="0.25">
      <c r="B14114" s="2" t="s">
        <v>14326</v>
      </c>
      <c r="C14114" s="4">
        <v>262.88220000000001</v>
      </c>
    </row>
    <row r="14115" spans="2:3" x14ac:dyDescent="0.25">
      <c r="B14115" s="2" t="s">
        <v>14327</v>
      </c>
      <c r="C14115" s="4">
        <v>262.88220000000001</v>
      </c>
    </row>
    <row r="14116" spans="2:3" x14ac:dyDescent="0.25">
      <c r="B14116" s="2" t="s">
        <v>14328</v>
      </c>
      <c r="C14116" s="4">
        <v>262.88220000000001</v>
      </c>
    </row>
    <row r="14117" spans="2:3" x14ac:dyDescent="0.25">
      <c r="B14117" s="2" t="s">
        <v>14329</v>
      </c>
      <c r="C14117" s="4">
        <v>262.88220000000001</v>
      </c>
    </row>
    <row r="14118" spans="2:3" x14ac:dyDescent="0.25">
      <c r="B14118" s="2" t="s">
        <v>14330</v>
      </c>
      <c r="C14118" s="4">
        <v>262.88220000000001</v>
      </c>
    </row>
    <row r="14119" spans="2:3" x14ac:dyDescent="0.25">
      <c r="B14119" s="2" t="s">
        <v>14331</v>
      </c>
      <c r="C14119" s="4">
        <v>262.84440000000001</v>
      </c>
    </row>
    <row r="14120" spans="2:3" x14ac:dyDescent="0.25">
      <c r="B14120" s="2" t="s">
        <v>14332</v>
      </c>
      <c r="C14120" s="4">
        <v>262.83179999999999</v>
      </c>
    </row>
    <row r="14121" spans="2:3" x14ac:dyDescent="0.25">
      <c r="B14121" s="2" t="s">
        <v>14333</v>
      </c>
      <c r="C14121" s="4">
        <v>262.83179999999999</v>
      </c>
    </row>
    <row r="14122" spans="2:3" x14ac:dyDescent="0.25">
      <c r="B14122" s="2" t="s">
        <v>14334</v>
      </c>
      <c r="C14122" s="4">
        <v>262.83179999999999</v>
      </c>
    </row>
    <row r="14123" spans="2:3" x14ac:dyDescent="0.25">
      <c r="B14123" s="2" t="s">
        <v>14335</v>
      </c>
      <c r="C14123" s="4">
        <v>262.83179999999999</v>
      </c>
    </row>
    <row r="14124" spans="2:3" x14ac:dyDescent="0.25">
      <c r="B14124" s="2" t="s">
        <v>14336</v>
      </c>
      <c r="C14124" s="4">
        <v>262.83179999999999</v>
      </c>
    </row>
    <row r="14125" spans="2:3" x14ac:dyDescent="0.25">
      <c r="B14125" s="2" t="s">
        <v>14337</v>
      </c>
      <c r="C14125" s="4">
        <v>262.83179999999999</v>
      </c>
    </row>
    <row r="14126" spans="2:3" x14ac:dyDescent="0.25">
      <c r="B14126" s="2" t="s">
        <v>14338</v>
      </c>
      <c r="C14126" s="4">
        <v>262.83100000000002</v>
      </c>
    </row>
    <row r="14127" spans="2:3" x14ac:dyDescent="0.25">
      <c r="B14127" s="2" t="s">
        <v>14339</v>
      </c>
      <c r="C14127" s="4">
        <v>262.78770000000003</v>
      </c>
    </row>
    <row r="14128" spans="2:3" x14ac:dyDescent="0.25">
      <c r="B14128" s="2" t="s">
        <v>14340</v>
      </c>
      <c r="C14128" s="4">
        <v>262.7688</v>
      </c>
    </row>
    <row r="14129" spans="2:3" x14ac:dyDescent="0.25">
      <c r="B14129" s="2" t="s">
        <v>14341</v>
      </c>
      <c r="C14129" s="4">
        <v>262.7688</v>
      </c>
    </row>
    <row r="14130" spans="2:3" x14ac:dyDescent="0.25">
      <c r="B14130" s="2" t="s">
        <v>14342</v>
      </c>
      <c r="C14130" s="4">
        <v>262.7373</v>
      </c>
    </row>
    <row r="14131" spans="2:3" x14ac:dyDescent="0.25">
      <c r="B14131" s="2" t="s">
        <v>14343</v>
      </c>
      <c r="C14131" s="4">
        <v>262.73099999999999</v>
      </c>
    </row>
    <row r="14132" spans="2:3" x14ac:dyDescent="0.25">
      <c r="B14132" s="2" t="s">
        <v>14344</v>
      </c>
      <c r="C14132" s="4">
        <v>262.7251</v>
      </c>
    </row>
    <row r="14133" spans="2:3" x14ac:dyDescent="0.25">
      <c r="B14133" s="2" t="s">
        <v>14345</v>
      </c>
      <c r="C14133" s="4">
        <v>262.6936</v>
      </c>
    </row>
    <row r="14134" spans="2:3" x14ac:dyDescent="0.25">
      <c r="B14134" s="2" t="s">
        <v>14346</v>
      </c>
      <c r="C14134" s="4">
        <v>262.6936</v>
      </c>
    </row>
    <row r="14135" spans="2:3" x14ac:dyDescent="0.25">
      <c r="B14135" s="2" t="s">
        <v>14347</v>
      </c>
      <c r="C14135" s="4">
        <v>262.48059999999998</v>
      </c>
    </row>
    <row r="14136" spans="2:3" x14ac:dyDescent="0.25">
      <c r="B14136" s="2" t="s">
        <v>14348</v>
      </c>
      <c r="C14136" s="4">
        <v>262.43099999999998</v>
      </c>
    </row>
    <row r="14137" spans="2:3" x14ac:dyDescent="0.25">
      <c r="B14137" s="2" t="s">
        <v>14349</v>
      </c>
      <c r="C14137" s="4">
        <v>262.2176</v>
      </c>
    </row>
    <row r="14138" spans="2:3" x14ac:dyDescent="0.25">
      <c r="B14138" s="2" t="s">
        <v>14350</v>
      </c>
      <c r="C14138" s="4">
        <v>262.05149999999998</v>
      </c>
    </row>
    <row r="14139" spans="2:3" x14ac:dyDescent="0.25">
      <c r="B14139" s="2" t="s">
        <v>14351</v>
      </c>
      <c r="C14139" s="4">
        <v>262.00479999999999</v>
      </c>
    </row>
    <row r="14140" spans="2:3" x14ac:dyDescent="0.25">
      <c r="B14140" s="2" t="s">
        <v>14352</v>
      </c>
      <c r="C14140" s="4">
        <v>261.99239999999998</v>
      </c>
    </row>
    <row r="14141" spans="2:3" x14ac:dyDescent="0.25">
      <c r="B14141" s="2" t="s">
        <v>14353</v>
      </c>
      <c r="C14141" s="4">
        <v>261.80670000000003</v>
      </c>
    </row>
    <row r="14142" spans="2:3" x14ac:dyDescent="0.25">
      <c r="B14142" s="2" t="s">
        <v>14354</v>
      </c>
      <c r="C14142" s="4">
        <v>261.7672</v>
      </c>
    </row>
    <row r="14143" spans="2:3" x14ac:dyDescent="0.25">
      <c r="B14143" s="2" t="s">
        <v>14355</v>
      </c>
      <c r="C14143" s="4">
        <v>261.54829999999998</v>
      </c>
    </row>
    <row r="14144" spans="2:3" x14ac:dyDescent="0.25">
      <c r="B14144" s="2" t="s">
        <v>14356</v>
      </c>
      <c r="C14144" s="4">
        <v>261.49790000000002</v>
      </c>
    </row>
    <row r="14145" spans="2:3" x14ac:dyDescent="0.25">
      <c r="B14145" s="2" t="s">
        <v>14357</v>
      </c>
      <c r="C14145" s="4">
        <v>261.49790000000002</v>
      </c>
    </row>
    <row r="14146" spans="2:3" x14ac:dyDescent="0.25">
      <c r="B14146" s="2" t="s">
        <v>14358</v>
      </c>
      <c r="C14146" s="4">
        <v>261.49779999999998</v>
      </c>
    </row>
    <row r="14147" spans="2:3" x14ac:dyDescent="0.25">
      <c r="B14147" s="2" t="s">
        <v>14359</v>
      </c>
      <c r="C14147" s="4">
        <v>261.4853</v>
      </c>
    </row>
    <row r="14148" spans="2:3" x14ac:dyDescent="0.25">
      <c r="B14148" s="2" t="s">
        <v>14360</v>
      </c>
      <c r="C14148" s="4">
        <v>261.43049999999999</v>
      </c>
    </row>
    <row r="14149" spans="2:3" x14ac:dyDescent="0.25">
      <c r="B14149" s="2" t="s">
        <v>14361</v>
      </c>
      <c r="C14149" s="4">
        <v>261.43049999999999</v>
      </c>
    </row>
    <row r="14150" spans="2:3" x14ac:dyDescent="0.25">
      <c r="B14150" s="2" t="s">
        <v>14362</v>
      </c>
      <c r="C14150" s="4">
        <v>261.43049999999999</v>
      </c>
    </row>
    <row r="14151" spans="2:3" x14ac:dyDescent="0.25">
      <c r="B14151" s="2" t="s">
        <v>14363</v>
      </c>
      <c r="C14151" s="4">
        <v>261.43049999999999</v>
      </c>
    </row>
    <row r="14152" spans="2:3" x14ac:dyDescent="0.25">
      <c r="B14152" s="2" t="s">
        <v>14364</v>
      </c>
      <c r="C14152" s="4">
        <v>261.43049999999999</v>
      </c>
    </row>
    <row r="14153" spans="2:3" x14ac:dyDescent="0.25">
      <c r="B14153" s="2" t="s">
        <v>14365</v>
      </c>
      <c r="C14153" s="4">
        <v>261.43049999999999</v>
      </c>
    </row>
    <row r="14154" spans="2:3" x14ac:dyDescent="0.25">
      <c r="B14154" s="2" t="s">
        <v>14366</v>
      </c>
      <c r="C14154" s="4">
        <v>261.43049999999999</v>
      </c>
    </row>
    <row r="14155" spans="2:3" x14ac:dyDescent="0.25">
      <c r="B14155" s="2" t="s">
        <v>14367</v>
      </c>
      <c r="C14155" s="4">
        <v>261.43049999999999</v>
      </c>
    </row>
    <row r="14156" spans="2:3" x14ac:dyDescent="0.25">
      <c r="B14156" s="2" t="s">
        <v>14368</v>
      </c>
      <c r="C14156" s="4">
        <v>261.43049999999999</v>
      </c>
    </row>
    <row r="14157" spans="2:3" x14ac:dyDescent="0.25">
      <c r="B14157" s="2" t="s">
        <v>14369</v>
      </c>
      <c r="C14157" s="4">
        <v>261.1857</v>
      </c>
    </row>
    <row r="14158" spans="2:3" x14ac:dyDescent="0.25">
      <c r="B14158" s="2" t="s">
        <v>14370</v>
      </c>
      <c r="C14158" s="4">
        <v>261.08010000000002</v>
      </c>
    </row>
    <row r="14159" spans="2:3" x14ac:dyDescent="0.25">
      <c r="B14159" s="2" t="s">
        <v>14371</v>
      </c>
      <c r="C14159" s="4">
        <v>261.05709999999999</v>
      </c>
    </row>
    <row r="14160" spans="2:3" x14ac:dyDescent="0.25">
      <c r="B14160" s="2" t="s">
        <v>14372</v>
      </c>
      <c r="C14160" s="4">
        <v>260.87299999999999</v>
      </c>
    </row>
    <row r="14161" spans="2:3" x14ac:dyDescent="0.25">
      <c r="B14161" s="2" t="s">
        <v>14373</v>
      </c>
      <c r="C14161" s="4">
        <v>260.43529999999998</v>
      </c>
    </row>
    <row r="14162" spans="2:3" x14ac:dyDescent="0.25">
      <c r="B14162" s="2" t="s">
        <v>14374</v>
      </c>
      <c r="C14162" s="4">
        <v>260.1961</v>
      </c>
    </row>
    <row r="14163" spans="2:3" x14ac:dyDescent="0.25">
      <c r="B14163" s="2" t="s">
        <v>14375</v>
      </c>
      <c r="C14163" s="4">
        <v>260.16539999999998</v>
      </c>
    </row>
    <row r="14164" spans="2:3" x14ac:dyDescent="0.25">
      <c r="B14164" s="2" t="s">
        <v>14376</v>
      </c>
      <c r="C14164" s="4">
        <v>260.04250000000002</v>
      </c>
    </row>
    <row r="14165" spans="2:3" x14ac:dyDescent="0.25">
      <c r="B14165" s="2" t="s">
        <v>14377</v>
      </c>
      <c r="C14165" s="4">
        <v>259.93290000000002</v>
      </c>
    </row>
    <row r="14166" spans="2:3" x14ac:dyDescent="0.25">
      <c r="B14166" s="2" t="s">
        <v>14378</v>
      </c>
      <c r="C14166" s="4">
        <v>259.81540000000001</v>
      </c>
    </row>
    <row r="14167" spans="2:3" x14ac:dyDescent="0.25">
      <c r="B14167" s="2" t="s">
        <v>14379</v>
      </c>
      <c r="C14167" s="4">
        <v>259.7081</v>
      </c>
    </row>
    <row r="14168" spans="2:3" x14ac:dyDescent="0.25">
      <c r="B14168" s="2" t="s">
        <v>14380</v>
      </c>
      <c r="C14168" s="4">
        <v>259.69549999999998</v>
      </c>
    </row>
    <row r="14169" spans="2:3" x14ac:dyDescent="0.25">
      <c r="B14169" s="2" t="s">
        <v>14381</v>
      </c>
      <c r="C14169" s="4">
        <v>259.68290000000002</v>
      </c>
    </row>
    <row r="14170" spans="2:3" x14ac:dyDescent="0.25">
      <c r="B14170" s="2" t="s">
        <v>14382</v>
      </c>
      <c r="C14170" s="4">
        <v>259.6703</v>
      </c>
    </row>
    <row r="14171" spans="2:3" x14ac:dyDescent="0.25">
      <c r="B14171" s="2" t="s">
        <v>14383</v>
      </c>
      <c r="C14171" s="4">
        <v>259.6703</v>
      </c>
    </row>
    <row r="14172" spans="2:3" x14ac:dyDescent="0.25">
      <c r="B14172" s="2" t="s">
        <v>14384</v>
      </c>
      <c r="C14172" s="4">
        <v>259.60730000000001</v>
      </c>
    </row>
    <row r="14173" spans="2:3" x14ac:dyDescent="0.25">
      <c r="B14173" s="2" t="s">
        <v>14385</v>
      </c>
      <c r="C14173" s="4">
        <v>259.60730000000001</v>
      </c>
    </row>
    <row r="14174" spans="2:3" x14ac:dyDescent="0.25">
      <c r="B14174" s="2" t="s">
        <v>14386</v>
      </c>
      <c r="C14174" s="4">
        <v>259.60730000000001</v>
      </c>
    </row>
    <row r="14175" spans="2:3" x14ac:dyDescent="0.25">
      <c r="B14175" s="2" t="s">
        <v>14387</v>
      </c>
      <c r="C14175" s="4">
        <v>259.49540000000002</v>
      </c>
    </row>
    <row r="14176" spans="2:3" x14ac:dyDescent="0.25">
      <c r="B14176" s="2" t="s">
        <v>14388</v>
      </c>
      <c r="C14176" s="4">
        <v>259.44830000000002</v>
      </c>
    </row>
    <row r="14177" spans="2:3" x14ac:dyDescent="0.25">
      <c r="B14177" s="2" t="s">
        <v>14389</v>
      </c>
      <c r="C14177" s="4">
        <v>259.43829999999997</v>
      </c>
    </row>
    <row r="14178" spans="2:3" x14ac:dyDescent="0.25">
      <c r="B14178" s="2" t="s">
        <v>14390</v>
      </c>
      <c r="C14178" s="4">
        <v>259.1687</v>
      </c>
    </row>
    <row r="14179" spans="2:3" x14ac:dyDescent="0.25">
      <c r="B14179" s="2" t="s">
        <v>14391</v>
      </c>
      <c r="C14179" s="4">
        <v>258.85000000000002</v>
      </c>
    </row>
    <row r="14180" spans="2:3" x14ac:dyDescent="0.25">
      <c r="B14180" s="2" t="s">
        <v>14392</v>
      </c>
      <c r="C14180" s="4">
        <v>258.67159999999996</v>
      </c>
    </row>
    <row r="14181" spans="2:3" x14ac:dyDescent="0.25">
      <c r="B14181" s="2" t="s">
        <v>14393</v>
      </c>
      <c r="C14181" s="4">
        <v>258.64940000000001</v>
      </c>
    </row>
    <row r="14182" spans="2:3" x14ac:dyDescent="0.25">
      <c r="B14182" s="2" t="s">
        <v>14394</v>
      </c>
      <c r="C14182" s="4">
        <v>258.61830000000003</v>
      </c>
    </row>
    <row r="14183" spans="2:3" x14ac:dyDescent="0.25">
      <c r="B14183" s="2" t="s">
        <v>14395</v>
      </c>
      <c r="C14183" s="4">
        <v>258.50069999999999</v>
      </c>
    </row>
    <row r="14184" spans="2:3" x14ac:dyDescent="0.25">
      <c r="B14184" s="2" t="s">
        <v>14396</v>
      </c>
      <c r="C14184" s="4">
        <v>258.41829999999999</v>
      </c>
    </row>
    <row r="14185" spans="2:3" x14ac:dyDescent="0.25">
      <c r="B14185" s="2" t="s">
        <v>14397</v>
      </c>
      <c r="C14185" s="4">
        <v>258.40570000000002</v>
      </c>
    </row>
    <row r="14186" spans="2:3" x14ac:dyDescent="0.25">
      <c r="B14186" s="2" t="s">
        <v>14398</v>
      </c>
      <c r="C14186" s="4">
        <v>258.36160000000001</v>
      </c>
    </row>
    <row r="14187" spans="2:3" x14ac:dyDescent="0.25">
      <c r="B14187" s="2" t="s">
        <v>14399</v>
      </c>
      <c r="C14187" s="4">
        <v>258.19469999999995</v>
      </c>
    </row>
    <row r="14188" spans="2:3" x14ac:dyDescent="0.25">
      <c r="B14188" s="2" t="s">
        <v>14400</v>
      </c>
      <c r="C14188" s="4">
        <v>257.94799999999998</v>
      </c>
    </row>
    <row r="14189" spans="2:3" x14ac:dyDescent="0.25">
      <c r="B14189" s="2" t="s">
        <v>14401</v>
      </c>
      <c r="C14189" s="4">
        <v>257.84820000000002</v>
      </c>
    </row>
    <row r="14190" spans="2:3" x14ac:dyDescent="0.25">
      <c r="B14190" s="2" t="s">
        <v>14402</v>
      </c>
      <c r="C14190" s="4">
        <v>257.74900000000002</v>
      </c>
    </row>
    <row r="14191" spans="2:3" x14ac:dyDescent="0.25">
      <c r="B14191" s="2" t="s">
        <v>14403</v>
      </c>
      <c r="C14191" s="4">
        <v>257.70409999999998</v>
      </c>
    </row>
    <row r="14192" spans="2:3" x14ac:dyDescent="0.25">
      <c r="B14192" s="2" t="s">
        <v>14404</v>
      </c>
      <c r="C14192" s="4">
        <v>257.47300000000001</v>
      </c>
    </row>
    <row r="14193" spans="2:3" x14ac:dyDescent="0.25">
      <c r="B14193" s="2" t="s">
        <v>14405</v>
      </c>
      <c r="C14193" s="4">
        <v>257.19150000000002</v>
      </c>
    </row>
    <row r="14194" spans="2:3" x14ac:dyDescent="0.25">
      <c r="B14194" s="2" t="s">
        <v>14406</v>
      </c>
      <c r="C14194" s="4">
        <v>257.14850000000001</v>
      </c>
    </row>
    <row r="14195" spans="2:3" x14ac:dyDescent="0.25">
      <c r="B14195" s="2" t="s">
        <v>14407</v>
      </c>
      <c r="C14195" s="4">
        <v>256.99110000000002</v>
      </c>
    </row>
    <row r="14196" spans="2:3" x14ac:dyDescent="0.25">
      <c r="B14196" s="2" t="s">
        <v>14408</v>
      </c>
      <c r="C14196" s="4">
        <v>256.98490000000004</v>
      </c>
    </row>
    <row r="14197" spans="2:3" x14ac:dyDescent="0.25">
      <c r="B14197" s="2" t="s">
        <v>14409</v>
      </c>
      <c r="C14197" s="4">
        <v>256.93779999999998</v>
      </c>
    </row>
    <row r="14198" spans="2:3" x14ac:dyDescent="0.25">
      <c r="B14198" s="2" t="s">
        <v>14410</v>
      </c>
      <c r="C14198" s="4">
        <v>256.89190000000002</v>
      </c>
    </row>
    <row r="14199" spans="2:3" x14ac:dyDescent="0.25">
      <c r="B14199" s="2" t="s">
        <v>14411</v>
      </c>
      <c r="C14199" s="4">
        <v>256.55919999999998</v>
      </c>
    </row>
    <row r="14200" spans="2:3" x14ac:dyDescent="0.25">
      <c r="B14200" s="2" t="s">
        <v>14412</v>
      </c>
      <c r="C14200" s="4">
        <v>256.55919999999998</v>
      </c>
    </row>
    <row r="14201" spans="2:3" x14ac:dyDescent="0.25">
      <c r="B14201" s="2" t="s">
        <v>14413</v>
      </c>
      <c r="C14201" s="4">
        <v>256.55290000000002</v>
      </c>
    </row>
    <row r="14202" spans="2:3" x14ac:dyDescent="0.25">
      <c r="B14202" s="2" t="s">
        <v>14414</v>
      </c>
      <c r="C14202" s="4">
        <v>256.54660000000001</v>
      </c>
    </row>
    <row r="14203" spans="2:3" x14ac:dyDescent="0.25">
      <c r="B14203" s="2" t="s">
        <v>14415</v>
      </c>
      <c r="C14203" s="4">
        <v>256.5403</v>
      </c>
    </row>
    <row r="14204" spans="2:3" x14ac:dyDescent="0.25">
      <c r="B14204" s="2" t="s">
        <v>14416</v>
      </c>
      <c r="C14204" s="4">
        <v>256.52140000000003</v>
      </c>
    </row>
    <row r="14205" spans="2:3" x14ac:dyDescent="0.25">
      <c r="B14205" s="2" t="s">
        <v>14417</v>
      </c>
      <c r="C14205" s="4">
        <v>256.52140000000003</v>
      </c>
    </row>
    <row r="14206" spans="2:3" x14ac:dyDescent="0.25">
      <c r="B14206" s="2" t="s">
        <v>14418</v>
      </c>
      <c r="C14206" s="4">
        <v>256.52139999999997</v>
      </c>
    </row>
    <row r="14207" spans="2:3" x14ac:dyDescent="0.25">
      <c r="B14207" s="2" t="s">
        <v>14419</v>
      </c>
      <c r="C14207" s="4">
        <v>256.48990000000003</v>
      </c>
    </row>
    <row r="14208" spans="2:3" x14ac:dyDescent="0.25">
      <c r="B14208" s="2" t="s">
        <v>14420</v>
      </c>
      <c r="C14208" s="4">
        <v>256.48359999999997</v>
      </c>
    </row>
    <row r="14209" spans="2:3" x14ac:dyDescent="0.25">
      <c r="B14209" s="2" t="s">
        <v>14421</v>
      </c>
      <c r="C14209" s="4">
        <v>256.48359999999997</v>
      </c>
    </row>
    <row r="14210" spans="2:3" x14ac:dyDescent="0.25">
      <c r="B14210" s="2" t="s">
        <v>14422</v>
      </c>
      <c r="C14210" s="4">
        <v>256.48359999999997</v>
      </c>
    </row>
    <row r="14211" spans="2:3" x14ac:dyDescent="0.25">
      <c r="B14211" s="2" t="s">
        <v>14423</v>
      </c>
      <c r="C14211" s="4">
        <v>256.48359999999997</v>
      </c>
    </row>
    <row r="14212" spans="2:3" x14ac:dyDescent="0.25">
      <c r="B14212" s="2" t="s">
        <v>14424</v>
      </c>
      <c r="C14212" s="4">
        <v>256.28710000000001</v>
      </c>
    </row>
    <row r="14213" spans="2:3" x14ac:dyDescent="0.25">
      <c r="B14213" s="2" t="s">
        <v>14425</v>
      </c>
      <c r="C14213" s="4">
        <v>256.15950000000004</v>
      </c>
    </row>
    <row r="14214" spans="2:3" x14ac:dyDescent="0.25">
      <c r="B14214" s="2" t="s">
        <v>14426</v>
      </c>
      <c r="C14214" s="4">
        <v>255.9401</v>
      </c>
    </row>
    <row r="14215" spans="2:3" x14ac:dyDescent="0.25">
      <c r="B14215" s="2" t="s">
        <v>14427</v>
      </c>
      <c r="C14215" s="4">
        <v>255.92179999999999</v>
      </c>
    </row>
    <row r="14216" spans="2:3" x14ac:dyDescent="0.25">
      <c r="B14216" s="2" t="s">
        <v>14428</v>
      </c>
      <c r="C14216" s="4">
        <v>255.83940000000001</v>
      </c>
    </row>
    <row r="14217" spans="2:3" x14ac:dyDescent="0.25">
      <c r="B14217" s="2" t="s">
        <v>14429</v>
      </c>
      <c r="C14217" s="4">
        <v>255.81980000000001</v>
      </c>
    </row>
    <row r="14218" spans="2:3" x14ac:dyDescent="0.25">
      <c r="B14218" s="2" t="s">
        <v>14430</v>
      </c>
      <c r="C14218" s="4">
        <v>255.61810000000003</v>
      </c>
    </row>
    <row r="14219" spans="2:3" x14ac:dyDescent="0.25">
      <c r="B14219" s="2" t="s">
        <v>14431</v>
      </c>
      <c r="C14219" s="4">
        <v>255.60130000000001</v>
      </c>
    </row>
    <row r="14220" spans="2:3" x14ac:dyDescent="0.25">
      <c r="B14220" s="2" t="s">
        <v>14432</v>
      </c>
      <c r="C14220" s="4">
        <v>255.60130000000001</v>
      </c>
    </row>
    <row r="14221" spans="2:3" x14ac:dyDescent="0.25">
      <c r="B14221" s="2" t="s">
        <v>14433</v>
      </c>
      <c r="C14221" s="4">
        <v>255.60130000000001</v>
      </c>
    </row>
    <row r="14222" spans="2:3" x14ac:dyDescent="0.25">
      <c r="B14222" s="2" t="s">
        <v>14434</v>
      </c>
      <c r="C14222" s="4">
        <v>255.60130000000001</v>
      </c>
    </row>
    <row r="14223" spans="2:3" x14ac:dyDescent="0.25">
      <c r="B14223" s="2" t="s">
        <v>14435</v>
      </c>
      <c r="C14223" s="4">
        <v>255.60130000000001</v>
      </c>
    </row>
    <row r="14224" spans="2:3" x14ac:dyDescent="0.25">
      <c r="B14224" s="2" t="s">
        <v>14436</v>
      </c>
      <c r="C14224" s="4">
        <v>255.60130000000001</v>
      </c>
    </row>
    <row r="14225" spans="2:3" x14ac:dyDescent="0.25">
      <c r="B14225" s="2" t="s">
        <v>14437</v>
      </c>
      <c r="C14225" s="4">
        <v>255.4941</v>
      </c>
    </row>
    <row r="14226" spans="2:3" x14ac:dyDescent="0.25">
      <c r="B14226" s="2" t="s">
        <v>14438</v>
      </c>
      <c r="C14226" s="4">
        <v>255.2946</v>
      </c>
    </row>
    <row r="14227" spans="2:3" x14ac:dyDescent="0.25">
      <c r="B14227" s="2" t="s">
        <v>14439</v>
      </c>
      <c r="C14227" s="4">
        <v>255.26689999999996</v>
      </c>
    </row>
    <row r="14228" spans="2:3" x14ac:dyDescent="0.25">
      <c r="B14228" s="2" t="s">
        <v>14440</v>
      </c>
      <c r="C14228" s="4">
        <v>255.1978</v>
      </c>
    </row>
    <row r="14229" spans="2:3" x14ac:dyDescent="0.25">
      <c r="B14229" s="2" t="s">
        <v>14441</v>
      </c>
      <c r="C14229" s="4">
        <v>255.15599999999998</v>
      </c>
    </row>
    <row r="14230" spans="2:3" x14ac:dyDescent="0.25">
      <c r="B14230" s="2" t="s">
        <v>14442</v>
      </c>
      <c r="C14230" s="4">
        <v>255.107</v>
      </c>
    </row>
    <row r="14231" spans="2:3" x14ac:dyDescent="0.25">
      <c r="B14231" s="2" t="s">
        <v>14443</v>
      </c>
      <c r="C14231" s="4">
        <v>254.90979999999999</v>
      </c>
    </row>
    <row r="14232" spans="2:3" x14ac:dyDescent="0.25">
      <c r="B14232" s="2" t="s">
        <v>14444</v>
      </c>
      <c r="C14232" s="4">
        <v>254.88200000000001</v>
      </c>
    </row>
    <row r="14233" spans="2:3" x14ac:dyDescent="0.25">
      <c r="B14233" s="2" t="s">
        <v>14445</v>
      </c>
      <c r="C14233" s="4">
        <v>254.83269999999999</v>
      </c>
    </row>
    <row r="14234" spans="2:3" x14ac:dyDescent="0.25">
      <c r="B14234" s="2" t="s">
        <v>14446</v>
      </c>
      <c r="C14234" s="4">
        <v>254.7002</v>
      </c>
    </row>
    <row r="14235" spans="2:3" x14ac:dyDescent="0.25">
      <c r="B14235" s="2" t="s">
        <v>14447</v>
      </c>
      <c r="C14235" s="4">
        <v>254.68719999999999</v>
      </c>
    </row>
    <row r="14236" spans="2:3" x14ac:dyDescent="0.25">
      <c r="B14236" s="2" t="s">
        <v>14448</v>
      </c>
      <c r="C14236" s="4">
        <v>254.63709999999998</v>
      </c>
    </row>
    <row r="14237" spans="2:3" x14ac:dyDescent="0.25">
      <c r="B14237" s="2" t="s">
        <v>14449</v>
      </c>
      <c r="C14237" s="4">
        <v>254.59970000000001</v>
      </c>
    </row>
    <row r="14238" spans="2:3" x14ac:dyDescent="0.25">
      <c r="B14238" s="2" t="s">
        <v>14450</v>
      </c>
      <c r="C14238" s="4">
        <v>254.59969999999998</v>
      </c>
    </row>
    <row r="14239" spans="2:3" x14ac:dyDescent="0.25">
      <c r="B14239" s="2" t="s">
        <v>14451</v>
      </c>
      <c r="C14239" s="4">
        <v>254.43050000000002</v>
      </c>
    </row>
    <row r="14240" spans="2:3" x14ac:dyDescent="0.25">
      <c r="B14240" s="2" t="s">
        <v>14452</v>
      </c>
      <c r="C14240" s="4">
        <v>254.3484</v>
      </c>
    </row>
    <row r="14241" spans="2:3" x14ac:dyDescent="0.25">
      <c r="B14241" s="2" t="s">
        <v>14453</v>
      </c>
      <c r="C14241" s="4">
        <v>254.08670000000001</v>
      </c>
    </row>
    <row r="14242" spans="2:3" x14ac:dyDescent="0.25">
      <c r="B14242" s="2" t="s">
        <v>14454</v>
      </c>
      <c r="C14242" s="4">
        <v>254.06780000000001</v>
      </c>
    </row>
    <row r="14243" spans="2:3" x14ac:dyDescent="0.25">
      <c r="B14243" s="2" t="s">
        <v>14455</v>
      </c>
      <c r="C14243" s="4">
        <v>254.06739999999999</v>
      </c>
    </row>
    <row r="14244" spans="2:3" x14ac:dyDescent="0.25">
      <c r="B14244" s="2" t="s">
        <v>14456</v>
      </c>
      <c r="C14244" s="4">
        <v>253.83160000000001</v>
      </c>
    </row>
    <row r="14245" spans="2:3" x14ac:dyDescent="0.25">
      <c r="B14245" s="2" t="s">
        <v>14457</v>
      </c>
      <c r="C14245" s="4">
        <v>253.48480000000001</v>
      </c>
    </row>
    <row r="14246" spans="2:3" x14ac:dyDescent="0.25">
      <c r="B14246" s="2" t="s">
        <v>14458</v>
      </c>
      <c r="C14246" s="4">
        <v>253.48469999999998</v>
      </c>
    </row>
    <row r="14247" spans="2:3" x14ac:dyDescent="0.25">
      <c r="B14247" s="2" t="s">
        <v>14459</v>
      </c>
      <c r="C14247" s="4">
        <v>253.44810000000001</v>
      </c>
    </row>
    <row r="14248" spans="2:3" x14ac:dyDescent="0.25">
      <c r="B14248" s="2" t="s">
        <v>14460</v>
      </c>
      <c r="C14248" s="4">
        <v>253.44159999999997</v>
      </c>
    </row>
    <row r="14249" spans="2:3" x14ac:dyDescent="0.25">
      <c r="B14249" s="2" t="s">
        <v>14461</v>
      </c>
      <c r="C14249" s="4">
        <v>253.43549999999999</v>
      </c>
    </row>
    <row r="14250" spans="2:3" x14ac:dyDescent="0.25">
      <c r="B14250" s="2" t="s">
        <v>14462</v>
      </c>
      <c r="C14250" s="4">
        <v>253.405</v>
      </c>
    </row>
    <row r="14251" spans="2:3" x14ac:dyDescent="0.25">
      <c r="B14251" s="2" t="s">
        <v>14463</v>
      </c>
      <c r="C14251" s="4">
        <v>253.404</v>
      </c>
    </row>
    <row r="14252" spans="2:3" x14ac:dyDescent="0.25">
      <c r="B14252" s="2" t="s">
        <v>14464</v>
      </c>
      <c r="C14252" s="4">
        <v>253.35990000000001</v>
      </c>
    </row>
    <row r="14253" spans="2:3" x14ac:dyDescent="0.25">
      <c r="B14253" s="2" t="s">
        <v>14465</v>
      </c>
      <c r="C14253" s="4">
        <v>253.3158</v>
      </c>
    </row>
    <row r="14254" spans="2:3" x14ac:dyDescent="0.25">
      <c r="B14254" s="2" t="s">
        <v>14466</v>
      </c>
      <c r="C14254" s="4">
        <v>253.2987</v>
      </c>
    </row>
    <row r="14255" spans="2:3" x14ac:dyDescent="0.25">
      <c r="B14255" s="2" t="s">
        <v>14467</v>
      </c>
      <c r="C14255" s="4">
        <v>252.9796</v>
      </c>
    </row>
    <row r="14256" spans="2:3" x14ac:dyDescent="0.25">
      <c r="B14256" s="2" t="s">
        <v>14468</v>
      </c>
      <c r="C14256" s="4">
        <v>252.91460000000001</v>
      </c>
    </row>
    <row r="14257" spans="2:3" x14ac:dyDescent="0.25">
      <c r="B14257" s="2" t="s">
        <v>14469</v>
      </c>
      <c r="C14257" s="4">
        <v>252.80320000000003</v>
      </c>
    </row>
    <row r="14258" spans="2:3" x14ac:dyDescent="0.25">
      <c r="B14258" s="2" t="s">
        <v>14470</v>
      </c>
      <c r="C14258" s="4">
        <v>252.74760000000001</v>
      </c>
    </row>
    <row r="14259" spans="2:3" x14ac:dyDescent="0.25">
      <c r="B14259" s="2" t="s">
        <v>14471</v>
      </c>
      <c r="C14259" s="4">
        <v>252.72880000000001</v>
      </c>
    </row>
    <row r="14260" spans="2:3" x14ac:dyDescent="0.25">
      <c r="B14260" s="2" t="s">
        <v>14472</v>
      </c>
      <c r="C14260" s="4">
        <v>252.6831</v>
      </c>
    </row>
    <row r="14261" spans="2:3" x14ac:dyDescent="0.25">
      <c r="B14261" s="2" t="s">
        <v>14473</v>
      </c>
      <c r="C14261" s="4">
        <v>252.46639999999999</v>
      </c>
    </row>
    <row r="14262" spans="2:3" x14ac:dyDescent="0.25">
      <c r="B14262" s="2" t="s">
        <v>14474</v>
      </c>
      <c r="C14262" s="4">
        <v>252.13939999999999</v>
      </c>
    </row>
    <row r="14263" spans="2:3" x14ac:dyDescent="0.25">
      <c r="B14263" s="2" t="s">
        <v>14475</v>
      </c>
      <c r="C14263" s="4">
        <v>252.11419999999998</v>
      </c>
    </row>
    <row r="14264" spans="2:3" x14ac:dyDescent="0.25">
      <c r="B14264" s="2" t="s">
        <v>14476</v>
      </c>
      <c r="C14264" s="4">
        <v>252.05869999999999</v>
      </c>
    </row>
    <row r="14265" spans="2:3" x14ac:dyDescent="0.25">
      <c r="B14265" s="2" t="s">
        <v>14477</v>
      </c>
      <c r="C14265" s="4">
        <v>251.97149999999999</v>
      </c>
    </row>
    <row r="14266" spans="2:3" x14ac:dyDescent="0.25">
      <c r="B14266" s="2" t="s">
        <v>14478</v>
      </c>
      <c r="C14266" s="4">
        <v>251.8579</v>
      </c>
    </row>
    <row r="14267" spans="2:3" x14ac:dyDescent="0.25">
      <c r="B14267" s="2" t="s">
        <v>14479</v>
      </c>
      <c r="C14267" s="4">
        <v>251.6875</v>
      </c>
    </row>
    <row r="14268" spans="2:3" x14ac:dyDescent="0.25">
      <c r="B14268" s="2" t="s">
        <v>14480</v>
      </c>
      <c r="C14268" s="4">
        <v>251.6764</v>
      </c>
    </row>
    <row r="14269" spans="2:3" x14ac:dyDescent="0.25">
      <c r="B14269" s="2" t="s">
        <v>14481</v>
      </c>
      <c r="C14269" s="4">
        <v>251.67140000000001</v>
      </c>
    </row>
    <row r="14270" spans="2:3" x14ac:dyDescent="0.25">
      <c r="B14270" s="2" t="s">
        <v>14482</v>
      </c>
      <c r="C14270" s="4">
        <v>251.5548</v>
      </c>
    </row>
    <row r="14271" spans="2:3" x14ac:dyDescent="0.25">
      <c r="B14271" s="2" t="s">
        <v>14483</v>
      </c>
      <c r="C14271" s="4">
        <v>251.5386</v>
      </c>
    </row>
    <row r="14272" spans="2:3" x14ac:dyDescent="0.25">
      <c r="B14272" s="2" t="s">
        <v>14484</v>
      </c>
      <c r="C14272" s="4">
        <v>251.47770000000003</v>
      </c>
    </row>
    <row r="14273" spans="2:3" x14ac:dyDescent="0.25">
      <c r="B14273" s="2" t="s">
        <v>14485</v>
      </c>
      <c r="C14273" s="4">
        <v>251.4383</v>
      </c>
    </row>
    <row r="14274" spans="2:3" x14ac:dyDescent="0.25">
      <c r="B14274" s="2" t="s">
        <v>14486</v>
      </c>
      <c r="C14274" s="4">
        <v>251.41890000000001</v>
      </c>
    </row>
    <row r="14275" spans="2:3" x14ac:dyDescent="0.25">
      <c r="B14275" s="2" t="s">
        <v>14487</v>
      </c>
      <c r="C14275" s="4">
        <v>251.267</v>
      </c>
    </row>
    <row r="14276" spans="2:3" x14ac:dyDescent="0.25">
      <c r="B14276" s="2" t="s">
        <v>14488</v>
      </c>
      <c r="C14276" s="4">
        <v>251.0445</v>
      </c>
    </row>
    <row r="14277" spans="2:3" x14ac:dyDescent="0.25">
      <c r="B14277" s="2" t="s">
        <v>14489</v>
      </c>
      <c r="C14277" s="4">
        <v>250.94919999999999</v>
      </c>
    </row>
    <row r="14278" spans="2:3" x14ac:dyDescent="0.25">
      <c r="B14278" s="2" t="s">
        <v>14490</v>
      </c>
      <c r="C14278" s="4">
        <v>250.82230000000001</v>
      </c>
    </row>
    <row r="14279" spans="2:3" x14ac:dyDescent="0.25">
      <c r="B14279" s="2" t="s">
        <v>14491</v>
      </c>
      <c r="C14279" s="4">
        <v>250.7842</v>
      </c>
    </row>
    <row r="14280" spans="2:3" x14ac:dyDescent="0.25">
      <c r="B14280" s="2" t="s">
        <v>14492</v>
      </c>
      <c r="C14280" s="4">
        <v>250.76910000000001</v>
      </c>
    </row>
    <row r="14281" spans="2:3" x14ac:dyDescent="0.25">
      <c r="B14281" s="2" t="s">
        <v>14493</v>
      </c>
      <c r="C14281" s="4">
        <v>250.55549999999999</v>
      </c>
    </row>
    <row r="14282" spans="2:3" x14ac:dyDescent="0.25">
      <c r="B14282" s="2" t="s">
        <v>14494</v>
      </c>
      <c r="C14282" s="4">
        <v>250.53119999999998</v>
      </c>
    </row>
    <row r="14283" spans="2:3" x14ac:dyDescent="0.25">
      <c r="B14283" s="2" t="s">
        <v>14495</v>
      </c>
      <c r="C14283" s="4">
        <v>250.53069999999997</v>
      </c>
    </row>
    <row r="14284" spans="2:3" x14ac:dyDescent="0.25">
      <c r="B14284" s="2" t="s">
        <v>14496</v>
      </c>
      <c r="C14284" s="4">
        <v>250.52399999999997</v>
      </c>
    </row>
    <row r="14285" spans="2:3" x14ac:dyDescent="0.25">
      <c r="B14285" s="2" t="s">
        <v>14497</v>
      </c>
      <c r="C14285" s="4">
        <v>250.4194</v>
      </c>
    </row>
    <row r="14286" spans="2:3" x14ac:dyDescent="0.25">
      <c r="B14286" s="2" t="s">
        <v>14498</v>
      </c>
      <c r="C14286" s="4">
        <v>250.39410000000001</v>
      </c>
    </row>
    <row r="14287" spans="2:3" x14ac:dyDescent="0.25">
      <c r="B14287" s="2" t="s">
        <v>14499</v>
      </c>
      <c r="C14287" s="4">
        <v>250.3811</v>
      </c>
    </row>
    <row r="14288" spans="2:3" x14ac:dyDescent="0.25">
      <c r="B14288" s="2" t="s">
        <v>14500</v>
      </c>
      <c r="C14288" s="4">
        <v>250.3561</v>
      </c>
    </row>
    <row r="14289" spans="2:3" x14ac:dyDescent="0.25">
      <c r="B14289" s="2" t="s">
        <v>14501</v>
      </c>
      <c r="C14289" s="4">
        <v>250.31180000000001</v>
      </c>
    </row>
    <row r="14290" spans="2:3" x14ac:dyDescent="0.25">
      <c r="B14290" s="2" t="s">
        <v>14502</v>
      </c>
      <c r="C14290" s="4">
        <v>250.31180000000001</v>
      </c>
    </row>
    <row r="14291" spans="2:3" x14ac:dyDescent="0.25">
      <c r="B14291" s="2" t="s">
        <v>14503</v>
      </c>
      <c r="C14291" s="4">
        <v>250.29920000000001</v>
      </c>
    </row>
    <row r="14292" spans="2:3" x14ac:dyDescent="0.25">
      <c r="B14292" s="2" t="s">
        <v>14504</v>
      </c>
      <c r="C14292" s="4">
        <v>250.29920000000001</v>
      </c>
    </row>
    <row r="14293" spans="2:3" x14ac:dyDescent="0.25">
      <c r="B14293" s="2" t="s">
        <v>14505</v>
      </c>
      <c r="C14293" s="4">
        <v>250.29920000000001</v>
      </c>
    </row>
    <row r="14294" spans="2:3" x14ac:dyDescent="0.25">
      <c r="B14294" s="2" t="s">
        <v>14506</v>
      </c>
      <c r="C14294" s="4">
        <v>250.29920000000001</v>
      </c>
    </row>
    <row r="14295" spans="2:3" x14ac:dyDescent="0.25">
      <c r="B14295" s="2" t="s">
        <v>14507</v>
      </c>
      <c r="C14295" s="4">
        <v>250.274</v>
      </c>
    </row>
    <row r="14296" spans="2:3" x14ac:dyDescent="0.25">
      <c r="B14296" s="2" t="s">
        <v>14508</v>
      </c>
      <c r="C14296" s="4">
        <v>250.274</v>
      </c>
    </row>
    <row r="14297" spans="2:3" x14ac:dyDescent="0.25">
      <c r="B14297" s="2" t="s">
        <v>14509</v>
      </c>
      <c r="C14297" s="4">
        <v>250.274</v>
      </c>
    </row>
    <row r="14298" spans="2:3" x14ac:dyDescent="0.25">
      <c r="B14298" s="2" t="s">
        <v>14510</v>
      </c>
      <c r="C14298" s="4">
        <v>250.274</v>
      </c>
    </row>
    <row r="14299" spans="2:3" x14ac:dyDescent="0.25">
      <c r="B14299" s="2" t="s">
        <v>14511</v>
      </c>
      <c r="C14299" s="4">
        <v>250.26769999999999</v>
      </c>
    </row>
    <row r="14300" spans="2:3" x14ac:dyDescent="0.25">
      <c r="B14300" s="2" t="s">
        <v>14512</v>
      </c>
      <c r="C14300" s="4">
        <v>250.2362</v>
      </c>
    </row>
    <row r="14301" spans="2:3" x14ac:dyDescent="0.25">
      <c r="B14301" s="2" t="s">
        <v>14513</v>
      </c>
      <c r="C14301" s="4">
        <v>250.2362</v>
      </c>
    </row>
    <row r="14302" spans="2:3" x14ac:dyDescent="0.25">
      <c r="B14302" s="2" t="s">
        <v>14514</v>
      </c>
      <c r="C14302" s="4">
        <v>250.19990000000001</v>
      </c>
    </row>
    <row r="14303" spans="2:3" x14ac:dyDescent="0.25">
      <c r="B14303" s="2" t="s">
        <v>14515</v>
      </c>
      <c r="C14303" s="4">
        <v>250.19209999999998</v>
      </c>
    </row>
    <row r="14304" spans="2:3" x14ac:dyDescent="0.25">
      <c r="B14304" s="2" t="s">
        <v>14516</v>
      </c>
      <c r="C14304" s="4">
        <v>250.19209999999998</v>
      </c>
    </row>
    <row r="14305" spans="2:3" x14ac:dyDescent="0.25">
      <c r="B14305" s="2" t="s">
        <v>14517</v>
      </c>
      <c r="C14305" s="4">
        <v>250.1669</v>
      </c>
    </row>
    <row r="14306" spans="2:3" x14ac:dyDescent="0.25">
      <c r="B14306" s="2" t="s">
        <v>14518</v>
      </c>
      <c r="C14306" s="4">
        <v>250.149</v>
      </c>
    </row>
    <row r="14307" spans="2:3" x14ac:dyDescent="0.25">
      <c r="B14307" s="2" t="s">
        <v>14519</v>
      </c>
      <c r="C14307" s="4">
        <v>249.97989999999999</v>
      </c>
    </row>
    <row r="14308" spans="2:3" x14ac:dyDescent="0.25">
      <c r="B14308" s="2" t="s">
        <v>14520</v>
      </c>
      <c r="C14308" s="4">
        <v>249.7921</v>
      </c>
    </row>
    <row r="14309" spans="2:3" x14ac:dyDescent="0.25">
      <c r="B14309" s="2" t="s">
        <v>14521</v>
      </c>
      <c r="C14309" s="4">
        <v>249.66650000000001</v>
      </c>
    </row>
    <row r="14310" spans="2:3" x14ac:dyDescent="0.25">
      <c r="B14310" s="2" t="s">
        <v>14522</v>
      </c>
      <c r="C14310" s="4">
        <v>249.51609999999999</v>
      </c>
    </row>
    <row r="14311" spans="2:3" x14ac:dyDescent="0.25">
      <c r="B14311" s="2" t="s">
        <v>14523</v>
      </c>
      <c r="C14311" s="4">
        <v>249.5102</v>
      </c>
    </row>
    <row r="14312" spans="2:3" x14ac:dyDescent="0.25">
      <c r="B14312" s="2" t="s">
        <v>14524</v>
      </c>
      <c r="C14312" s="4">
        <v>249.4787</v>
      </c>
    </row>
    <row r="14313" spans="2:3" x14ac:dyDescent="0.25">
      <c r="B14313" s="2" t="s">
        <v>14525</v>
      </c>
      <c r="C14313" s="4">
        <v>249.4606</v>
      </c>
    </row>
    <row r="14314" spans="2:3" x14ac:dyDescent="0.25">
      <c r="B14314" s="2" t="s">
        <v>14526</v>
      </c>
      <c r="C14314" s="4">
        <v>249.35840000000002</v>
      </c>
    </row>
    <row r="14315" spans="2:3" x14ac:dyDescent="0.25">
      <c r="B14315" s="2" t="s">
        <v>14527</v>
      </c>
      <c r="C14315" s="4">
        <v>249.35390000000001</v>
      </c>
    </row>
    <row r="14316" spans="2:3" x14ac:dyDescent="0.25">
      <c r="B14316" s="2" t="s">
        <v>14528</v>
      </c>
      <c r="C14316" s="4">
        <v>249.2422</v>
      </c>
    </row>
    <row r="14317" spans="2:3" x14ac:dyDescent="0.25">
      <c r="B14317" s="2" t="s">
        <v>14529</v>
      </c>
      <c r="C14317" s="4">
        <v>249.21340000000001</v>
      </c>
    </row>
    <row r="14318" spans="2:3" x14ac:dyDescent="0.25">
      <c r="B14318" s="2" t="s">
        <v>14530</v>
      </c>
      <c r="C14318" s="4">
        <v>249.20349999999999</v>
      </c>
    </row>
    <row r="14319" spans="2:3" x14ac:dyDescent="0.25">
      <c r="B14319" s="2" t="s">
        <v>14531</v>
      </c>
      <c r="C14319" s="4">
        <v>249.03460000000001</v>
      </c>
    </row>
    <row r="14320" spans="2:3" x14ac:dyDescent="0.25">
      <c r="B14320" s="2" t="s">
        <v>14532</v>
      </c>
      <c r="C14320" s="4">
        <v>249.0094</v>
      </c>
    </row>
    <row r="14321" spans="2:3" x14ac:dyDescent="0.25">
      <c r="B14321" s="2" t="s">
        <v>14533</v>
      </c>
      <c r="C14321" s="4">
        <v>249.0094</v>
      </c>
    </row>
    <row r="14322" spans="2:3" x14ac:dyDescent="0.25">
      <c r="B14322" s="2" t="s">
        <v>14534</v>
      </c>
      <c r="C14322" s="4">
        <v>248.93520000000001</v>
      </c>
    </row>
    <row r="14323" spans="2:3" x14ac:dyDescent="0.25">
      <c r="B14323" s="2" t="s">
        <v>14535</v>
      </c>
      <c r="C14323" s="4">
        <v>248.69559999999998</v>
      </c>
    </row>
    <row r="14324" spans="2:3" x14ac:dyDescent="0.25">
      <c r="B14324" s="2" t="s">
        <v>14536</v>
      </c>
      <c r="C14324" s="4">
        <v>248.3586</v>
      </c>
    </row>
    <row r="14325" spans="2:3" x14ac:dyDescent="0.25">
      <c r="B14325" s="2" t="s">
        <v>14537</v>
      </c>
      <c r="C14325" s="4">
        <v>248.35400000000001</v>
      </c>
    </row>
    <row r="14326" spans="2:3" x14ac:dyDescent="0.25">
      <c r="B14326" s="2" t="s">
        <v>14538</v>
      </c>
      <c r="C14326" s="4">
        <v>248.35400000000001</v>
      </c>
    </row>
    <row r="14327" spans="2:3" x14ac:dyDescent="0.25">
      <c r="B14327" s="2" t="s">
        <v>14539</v>
      </c>
      <c r="C14327" s="4">
        <v>248.33930000000004</v>
      </c>
    </row>
    <row r="14328" spans="2:3" x14ac:dyDescent="0.25">
      <c r="B14328" s="2" t="s">
        <v>14540</v>
      </c>
      <c r="C14328" s="4">
        <v>248.3021</v>
      </c>
    </row>
    <row r="14329" spans="2:3" x14ac:dyDescent="0.25">
      <c r="B14329" s="2" t="s">
        <v>14541</v>
      </c>
      <c r="C14329" s="4">
        <v>248.26419999999999</v>
      </c>
    </row>
    <row r="14330" spans="2:3" x14ac:dyDescent="0.25">
      <c r="B14330" s="2" t="s">
        <v>14542</v>
      </c>
      <c r="C14330" s="4">
        <v>248.26409999999998</v>
      </c>
    </row>
    <row r="14331" spans="2:3" x14ac:dyDescent="0.25">
      <c r="B14331" s="2" t="s">
        <v>14543</v>
      </c>
      <c r="C14331" s="4">
        <v>247.98220000000001</v>
      </c>
    </row>
    <row r="14332" spans="2:3" x14ac:dyDescent="0.25">
      <c r="B14332" s="2" t="s">
        <v>14544</v>
      </c>
      <c r="C14332" s="4">
        <v>247.95500000000001</v>
      </c>
    </row>
    <row r="14333" spans="2:3" x14ac:dyDescent="0.25">
      <c r="B14333" s="2" t="s">
        <v>14545</v>
      </c>
      <c r="C14333" s="4">
        <v>247.8826</v>
      </c>
    </row>
    <row r="14334" spans="2:3" x14ac:dyDescent="0.25">
      <c r="B14334" s="2" t="s">
        <v>14546</v>
      </c>
      <c r="C14334" s="4">
        <v>247.7133</v>
      </c>
    </row>
    <row r="14335" spans="2:3" x14ac:dyDescent="0.25">
      <c r="B14335" s="2" t="s">
        <v>14547</v>
      </c>
      <c r="C14335" s="4">
        <v>247.70779999999999</v>
      </c>
    </row>
    <row r="14336" spans="2:3" x14ac:dyDescent="0.25">
      <c r="B14336" s="2" t="s">
        <v>14548</v>
      </c>
      <c r="C14336" s="4">
        <v>247.68180000000001</v>
      </c>
    </row>
    <row r="14337" spans="2:3" x14ac:dyDescent="0.25">
      <c r="B14337" s="2" t="s">
        <v>14549</v>
      </c>
      <c r="C14337" s="4">
        <v>247.67099999999999</v>
      </c>
    </row>
    <row r="14338" spans="2:3" x14ac:dyDescent="0.25">
      <c r="B14338" s="2" t="s">
        <v>14550</v>
      </c>
      <c r="C14338" s="4">
        <v>247.67099999999999</v>
      </c>
    </row>
    <row r="14339" spans="2:3" x14ac:dyDescent="0.25">
      <c r="B14339" s="2" t="s">
        <v>14551</v>
      </c>
      <c r="C14339" s="4">
        <v>247.67099999999999</v>
      </c>
    </row>
    <row r="14340" spans="2:3" x14ac:dyDescent="0.25">
      <c r="B14340" s="2" t="s">
        <v>14552</v>
      </c>
      <c r="C14340" s="4">
        <v>247.67099999999999</v>
      </c>
    </row>
    <row r="14341" spans="2:3" x14ac:dyDescent="0.25">
      <c r="B14341" s="2" t="s">
        <v>14553</v>
      </c>
      <c r="C14341" s="4">
        <v>247.67099999999999</v>
      </c>
    </row>
    <row r="14342" spans="2:3" x14ac:dyDescent="0.25">
      <c r="B14342" s="2" t="s">
        <v>14554</v>
      </c>
      <c r="C14342" s="4">
        <v>247.67099999999999</v>
      </c>
    </row>
    <row r="14343" spans="2:3" x14ac:dyDescent="0.25">
      <c r="B14343" s="2" t="s">
        <v>14555</v>
      </c>
      <c r="C14343" s="4">
        <v>247.67099999999999</v>
      </c>
    </row>
    <row r="14344" spans="2:3" x14ac:dyDescent="0.25">
      <c r="B14344" s="2" t="s">
        <v>14556</v>
      </c>
      <c r="C14344" s="4">
        <v>247.67099999999999</v>
      </c>
    </row>
    <row r="14345" spans="2:3" x14ac:dyDescent="0.25">
      <c r="B14345" s="2" t="s">
        <v>14557</v>
      </c>
      <c r="C14345" s="4">
        <v>247.65720000000002</v>
      </c>
    </row>
    <row r="14346" spans="2:3" x14ac:dyDescent="0.25">
      <c r="B14346" s="2" t="s">
        <v>14558</v>
      </c>
      <c r="C14346" s="4">
        <v>247.65699999999998</v>
      </c>
    </row>
    <row r="14347" spans="2:3" x14ac:dyDescent="0.25">
      <c r="B14347" s="2" t="s">
        <v>14559</v>
      </c>
      <c r="C14347" s="4">
        <v>247.64400000000001</v>
      </c>
    </row>
    <row r="14348" spans="2:3" x14ac:dyDescent="0.25">
      <c r="B14348" s="2" t="s">
        <v>14560</v>
      </c>
      <c r="C14348" s="4">
        <v>247.4196</v>
      </c>
    </row>
    <row r="14349" spans="2:3" x14ac:dyDescent="0.25">
      <c r="B14349" s="2" t="s">
        <v>14561</v>
      </c>
      <c r="C14349" s="4">
        <v>247.30579999999998</v>
      </c>
    </row>
    <row r="14350" spans="2:3" x14ac:dyDescent="0.25">
      <c r="B14350" s="2" t="s">
        <v>14562</v>
      </c>
      <c r="C14350" s="4">
        <v>247.25739999999999</v>
      </c>
    </row>
    <row r="14351" spans="2:3" x14ac:dyDescent="0.25">
      <c r="B14351" s="2" t="s">
        <v>14563</v>
      </c>
      <c r="C14351" s="4">
        <v>247.2499</v>
      </c>
    </row>
    <row r="14352" spans="2:3" x14ac:dyDescent="0.25">
      <c r="B14352" s="2" t="s">
        <v>14564</v>
      </c>
      <c r="C14352" s="4">
        <v>247.21960000000001</v>
      </c>
    </row>
    <row r="14353" spans="2:3" x14ac:dyDescent="0.25">
      <c r="B14353" s="2" t="s">
        <v>14565</v>
      </c>
      <c r="C14353" s="4">
        <v>247.2133</v>
      </c>
    </row>
    <row r="14354" spans="2:3" x14ac:dyDescent="0.25">
      <c r="B14354" s="2" t="s">
        <v>14566</v>
      </c>
      <c r="C14354" s="4">
        <v>247.18809999999999</v>
      </c>
    </row>
    <row r="14355" spans="2:3" x14ac:dyDescent="0.25">
      <c r="B14355" s="2" t="s">
        <v>14567</v>
      </c>
      <c r="C14355" s="4">
        <v>247.18809999999999</v>
      </c>
    </row>
    <row r="14356" spans="2:3" x14ac:dyDescent="0.25">
      <c r="B14356" s="2" t="s">
        <v>14568</v>
      </c>
      <c r="C14356" s="4">
        <v>247.18180000000001</v>
      </c>
    </row>
    <row r="14357" spans="2:3" x14ac:dyDescent="0.25">
      <c r="B14357" s="2" t="s">
        <v>14569</v>
      </c>
      <c r="C14357" s="4">
        <v>247.15030000000002</v>
      </c>
    </row>
    <row r="14358" spans="2:3" x14ac:dyDescent="0.25">
      <c r="B14358" s="2" t="s">
        <v>14570</v>
      </c>
      <c r="C14358" s="4">
        <v>247.15029999999999</v>
      </c>
    </row>
    <row r="14359" spans="2:3" x14ac:dyDescent="0.25">
      <c r="B14359" s="2" t="s">
        <v>14571</v>
      </c>
      <c r="C14359" s="4">
        <v>247.14399999999998</v>
      </c>
    </row>
    <row r="14360" spans="2:3" x14ac:dyDescent="0.25">
      <c r="B14360" s="2" t="s">
        <v>14572</v>
      </c>
      <c r="C14360" s="4">
        <v>247.13190000000003</v>
      </c>
    </row>
    <row r="14361" spans="2:3" x14ac:dyDescent="0.25">
      <c r="B14361" s="2" t="s">
        <v>14573</v>
      </c>
      <c r="C14361" s="4">
        <v>247.11879999999999</v>
      </c>
    </row>
    <row r="14362" spans="2:3" x14ac:dyDescent="0.25">
      <c r="B14362" s="2" t="s">
        <v>14574</v>
      </c>
      <c r="C14362" s="4">
        <v>247.11249999999998</v>
      </c>
    </row>
    <row r="14363" spans="2:3" x14ac:dyDescent="0.25">
      <c r="B14363" s="2" t="s">
        <v>14575</v>
      </c>
      <c r="C14363" s="4">
        <v>247.08100000000002</v>
      </c>
    </row>
    <row r="14364" spans="2:3" x14ac:dyDescent="0.25">
      <c r="B14364" s="2" t="s">
        <v>14576</v>
      </c>
      <c r="C14364" s="4">
        <v>246.98969999999997</v>
      </c>
    </row>
    <row r="14365" spans="2:3" x14ac:dyDescent="0.25">
      <c r="B14365" s="2" t="s">
        <v>14577</v>
      </c>
      <c r="C14365" s="4">
        <v>246.97489999999999</v>
      </c>
    </row>
    <row r="14366" spans="2:3" x14ac:dyDescent="0.25">
      <c r="B14366" s="2" t="s">
        <v>14578</v>
      </c>
      <c r="C14366" s="4">
        <v>246.89359999999999</v>
      </c>
    </row>
    <row r="14367" spans="2:3" x14ac:dyDescent="0.25">
      <c r="B14367" s="2" t="s">
        <v>14579</v>
      </c>
      <c r="C14367" s="4">
        <v>246.7499</v>
      </c>
    </row>
    <row r="14368" spans="2:3" x14ac:dyDescent="0.25">
      <c r="B14368" s="2" t="s">
        <v>14580</v>
      </c>
      <c r="C14368" s="4">
        <v>246.55600000000001</v>
      </c>
    </row>
    <row r="14369" spans="2:3" x14ac:dyDescent="0.25">
      <c r="B14369" s="2" t="s">
        <v>14581</v>
      </c>
      <c r="C14369" s="4">
        <v>246.22349999999997</v>
      </c>
    </row>
    <row r="14370" spans="2:3" x14ac:dyDescent="0.25">
      <c r="B14370" s="2" t="s">
        <v>14582</v>
      </c>
      <c r="C14370" s="4">
        <v>246.1532</v>
      </c>
    </row>
    <row r="14371" spans="2:3" x14ac:dyDescent="0.25">
      <c r="B14371" s="2" t="s">
        <v>14583</v>
      </c>
      <c r="C14371" s="4">
        <v>246.0607</v>
      </c>
    </row>
    <row r="14372" spans="2:3" x14ac:dyDescent="0.25">
      <c r="B14372" s="2" t="s">
        <v>14584</v>
      </c>
      <c r="C14372" s="4">
        <v>245.99829999999997</v>
      </c>
    </row>
    <row r="14373" spans="2:3" x14ac:dyDescent="0.25">
      <c r="B14373" s="2" t="s">
        <v>14585</v>
      </c>
      <c r="C14373" s="4">
        <v>245.99789999999999</v>
      </c>
    </row>
    <row r="14374" spans="2:3" x14ac:dyDescent="0.25">
      <c r="B14374" s="2" t="s">
        <v>14586</v>
      </c>
      <c r="C14374" s="4">
        <v>245.89789999999999</v>
      </c>
    </row>
    <row r="14375" spans="2:3" x14ac:dyDescent="0.25">
      <c r="B14375" s="2" t="s">
        <v>14587</v>
      </c>
      <c r="C14375" s="4">
        <v>245.89789999999999</v>
      </c>
    </row>
    <row r="14376" spans="2:3" x14ac:dyDescent="0.25">
      <c r="B14376" s="2" t="s">
        <v>14588</v>
      </c>
      <c r="C14376" s="4">
        <v>245.89120000000003</v>
      </c>
    </row>
    <row r="14377" spans="2:3" x14ac:dyDescent="0.25">
      <c r="B14377" s="2" t="s">
        <v>14589</v>
      </c>
      <c r="C14377" s="4">
        <v>245.88579999999999</v>
      </c>
    </row>
    <row r="14378" spans="2:3" x14ac:dyDescent="0.25">
      <c r="B14378" s="2" t="s">
        <v>14590</v>
      </c>
      <c r="C14378" s="4">
        <v>245.82900000000001</v>
      </c>
    </row>
    <row r="14379" spans="2:3" x14ac:dyDescent="0.25">
      <c r="B14379" s="2" t="s">
        <v>14591</v>
      </c>
      <c r="C14379" s="4">
        <v>245.76600000000002</v>
      </c>
    </row>
    <row r="14380" spans="2:3" x14ac:dyDescent="0.25">
      <c r="B14380" s="2" t="s">
        <v>14592</v>
      </c>
      <c r="C14380" s="4">
        <v>245.76060000000001</v>
      </c>
    </row>
    <row r="14381" spans="2:3" x14ac:dyDescent="0.25">
      <c r="B14381" s="2" t="s">
        <v>14593</v>
      </c>
      <c r="C14381" s="4">
        <v>245.63590000000002</v>
      </c>
    </row>
    <row r="14382" spans="2:3" x14ac:dyDescent="0.25">
      <c r="B14382" s="2" t="s">
        <v>14594</v>
      </c>
      <c r="C14382" s="4">
        <v>245.6105</v>
      </c>
    </row>
    <row r="14383" spans="2:3" x14ac:dyDescent="0.25">
      <c r="B14383" s="2" t="s">
        <v>14595</v>
      </c>
      <c r="C14383" s="4">
        <v>245.17149999999998</v>
      </c>
    </row>
    <row r="14384" spans="2:3" x14ac:dyDescent="0.25">
      <c r="B14384" s="2" t="s">
        <v>14596</v>
      </c>
      <c r="C14384" s="4">
        <v>244.8912</v>
      </c>
    </row>
    <row r="14385" spans="2:3" x14ac:dyDescent="0.25">
      <c r="B14385" s="2" t="s">
        <v>14597</v>
      </c>
      <c r="C14385" s="4">
        <v>244.8912</v>
      </c>
    </row>
    <row r="14386" spans="2:3" x14ac:dyDescent="0.25">
      <c r="B14386" s="2" t="s">
        <v>14598</v>
      </c>
      <c r="C14386" s="4">
        <v>244.8912</v>
      </c>
    </row>
    <row r="14387" spans="2:3" x14ac:dyDescent="0.25">
      <c r="B14387" s="2" t="s">
        <v>14599</v>
      </c>
      <c r="C14387" s="4">
        <v>244.8912</v>
      </c>
    </row>
    <row r="14388" spans="2:3" x14ac:dyDescent="0.25">
      <c r="B14388" s="2" t="s">
        <v>14600</v>
      </c>
      <c r="C14388" s="4">
        <v>244.8912</v>
      </c>
    </row>
    <row r="14389" spans="2:3" x14ac:dyDescent="0.25">
      <c r="B14389" s="2" t="s">
        <v>14601</v>
      </c>
      <c r="C14389" s="4">
        <v>244.8912</v>
      </c>
    </row>
    <row r="14390" spans="2:3" x14ac:dyDescent="0.25">
      <c r="B14390" s="2" t="s">
        <v>14602</v>
      </c>
      <c r="C14390" s="4">
        <v>244.8912</v>
      </c>
    </row>
    <row r="14391" spans="2:3" x14ac:dyDescent="0.25">
      <c r="B14391" s="2" t="s">
        <v>14603</v>
      </c>
      <c r="C14391" s="4">
        <v>244.58959999999999</v>
      </c>
    </row>
    <row r="14392" spans="2:3" x14ac:dyDescent="0.25">
      <c r="B14392" s="2" t="s">
        <v>14604</v>
      </c>
      <c r="C14392" s="4">
        <v>244.49549999999999</v>
      </c>
    </row>
    <row r="14393" spans="2:3" x14ac:dyDescent="0.25">
      <c r="B14393" s="2" t="s">
        <v>14605</v>
      </c>
      <c r="C14393" s="4">
        <v>244.2071</v>
      </c>
    </row>
    <row r="14394" spans="2:3" x14ac:dyDescent="0.25">
      <c r="B14394" s="2" t="s">
        <v>14606</v>
      </c>
      <c r="C14394" s="4">
        <v>244.191</v>
      </c>
    </row>
    <row r="14395" spans="2:3" x14ac:dyDescent="0.25">
      <c r="B14395" s="2" t="s">
        <v>14607</v>
      </c>
      <c r="C14395" s="4">
        <v>244.08960000000002</v>
      </c>
    </row>
    <row r="14396" spans="2:3" x14ac:dyDescent="0.25">
      <c r="B14396" s="2" t="s">
        <v>14608</v>
      </c>
      <c r="C14396" s="4">
        <v>244.06440000000001</v>
      </c>
    </row>
    <row r="14397" spans="2:3" x14ac:dyDescent="0.25">
      <c r="B14397" s="2" t="s">
        <v>14609</v>
      </c>
      <c r="C14397" s="4">
        <v>244.06440000000001</v>
      </c>
    </row>
    <row r="14398" spans="2:3" x14ac:dyDescent="0.25">
      <c r="B14398" s="2" t="s">
        <v>14610</v>
      </c>
      <c r="C14398" s="4">
        <v>244.06440000000001</v>
      </c>
    </row>
    <row r="14399" spans="2:3" x14ac:dyDescent="0.25">
      <c r="B14399" s="2" t="s">
        <v>14611</v>
      </c>
      <c r="C14399" s="4">
        <v>244.06440000000001</v>
      </c>
    </row>
    <row r="14400" spans="2:3" x14ac:dyDescent="0.25">
      <c r="B14400" s="2" t="s">
        <v>14612</v>
      </c>
      <c r="C14400" s="4">
        <v>244.0581</v>
      </c>
    </row>
    <row r="14401" spans="2:3" x14ac:dyDescent="0.25">
      <c r="B14401" s="2" t="s">
        <v>14613</v>
      </c>
      <c r="C14401" s="4">
        <v>244.0581</v>
      </c>
    </row>
    <row r="14402" spans="2:3" x14ac:dyDescent="0.25">
      <c r="B14402" s="2" t="s">
        <v>14614</v>
      </c>
      <c r="C14402" s="4">
        <v>244.0581</v>
      </c>
    </row>
    <row r="14403" spans="2:3" x14ac:dyDescent="0.25">
      <c r="B14403" s="2" t="s">
        <v>14615</v>
      </c>
      <c r="C14403" s="4">
        <v>244.0581</v>
      </c>
    </row>
    <row r="14404" spans="2:3" x14ac:dyDescent="0.25">
      <c r="B14404" s="2" t="s">
        <v>14616</v>
      </c>
      <c r="C14404" s="4">
        <v>244.0581</v>
      </c>
    </row>
    <row r="14405" spans="2:3" x14ac:dyDescent="0.25">
      <c r="B14405" s="2" t="s">
        <v>14617</v>
      </c>
      <c r="C14405" s="4">
        <v>244.0266</v>
      </c>
    </row>
    <row r="14406" spans="2:3" x14ac:dyDescent="0.25">
      <c r="B14406" s="2" t="s">
        <v>14618</v>
      </c>
      <c r="C14406" s="4">
        <v>244.0266</v>
      </c>
    </row>
    <row r="14407" spans="2:3" x14ac:dyDescent="0.25">
      <c r="B14407" s="2" t="s">
        <v>14619</v>
      </c>
      <c r="C14407" s="4">
        <v>243.9888</v>
      </c>
    </row>
    <row r="14408" spans="2:3" x14ac:dyDescent="0.25">
      <c r="B14408" s="2" t="s">
        <v>14620</v>
      </c>
      <c r="C14408" s="4">
        <v>243.9699</v>
      </c>
    </row>
    <row r="14409" spans="2:3" x14ac:dyDescent="0.25">
      <c r="B14409" s="2" t="s">
        <v>14621</v>
      </c>
      <c r="C14409" s="4">
        <v>243.96379999999999</v>
      </c>
    </row>
    <row r="14410" spans="2:3" x14ac:dyDescent="0.25">
      <c r="B14410" s="2" t="s">
        <v>14622</v>
      </c>
      <c r="C14410" s="4">
        <v>243.91990000000001</v>
      </c>
    </row>
    <row r="14411" spans="2:3" x14ac:dyDescent="0.25">
      <c r="B14411" s="2" t="s">
        <v>14623</v>
      </c>
      <c r="C14411" s="4">
        <v>243.91320000000002</v>
      </c>
    </row>
    <row r="14412" spans="2:3" x14ac:dyDescent="0.25">
      <c r="B14412" s="2" t="s">
        <v>14624</v>
      </c>
      <c r="C14412" s="4">
        <v>243.8809</v>
      </c>
    </row>
    <row r="14413" spans="2:3" x14ac:dyDescent="0.25">
      <c r="B14413" s="2" t="s">
        <v>14625</v>
      </c>
      <c r="C14413" s="4">
        <v>243.8809</v>
      </c>
    </row>
    <row r="14414" spans="2:3" x14ac:dyDescent="0.25">
      <c r="B14414" s="2" t="s">
        <v>14626</v>
      </c>
      <c r="C14414" s="4">
        <v>243.81889999999999</v>
      </c>
    </row>
    <row r="14415" spans="2:3" x14ac:dyDescent="0.25">
      <c r="B14415" s="2" t="s">
        <v>14627</v>
      </c>
      <c r="C14415" s="4">
        <v>243.75749999999999</v>
      </c>
    </row>
    <row r="14416" spans="2:3" x14ac:dyDescent="0.25">
      <c r="B14416" s="2" t="s">
        <v>14628</v>
      </c>
      <c r="C14416" s="4">
        <v>243.5821</v>
      </c>
    </row>
    <row r="14417" spans="2:3" x14ac:dyDescent="0.25">
      <c r="B14417" s="2" t="s">
        <v>14629</v>
      </c>
      <c r="C14417" s="4">
        <v>243.57060000000001</v>
      </c>
    </row>
    <row r="14418" spans="2:3" x14ac:dyDescent="0.25">
      <c r="B14418" s="2" t="s">
        <v>14630</v>
      </c>
      <c r="C14418" s="4">
        <v>243.57060000000001</v>
      </c>
    </row>
    <row r="14419" spans="2:3" x14ac:dyDescent="0.25">
      <c r="B14419" s="2" t="s">
        <v>14631</v>
      </c>
      <c r="C14419" s="4">
        <v>243.4384</v>
      </c>
    </row>
    <row r="14420" spans="2:3" x14ac:dyDescent="0.25">
      <c r="B14420" s="2" t="s">
        <v>14632</v>
      </c>
      <c r="C14420" s="4">
        <v>243.30610000000001</v>
      </c>
    </row>
    <row r="14421" spans="2:3" x14ac:dyDescent="0.25">
      <c r="B14421" s="2" t="s">
        <v>14633</v>
      </c>
      <c r="C14421" s="4">
        <v>242.7621</v>
      </c>
    </row>
    <row r="14422" spans="2:3" x14ac:dyDescent="0.25">
      <c r="B14422" s="2" t="s">
        <v>14634</v>
      </c>
      <c r="C14422" s="4">
        <v>242.66279999999998</v>
      </c>
    </row>
    <row r="14423" spans="2:3" x14ac:dyDescent="0.25">
      <c r="B14423" s="2" t="s">
        <v>14635</v>
      </c>
      <c r="C14423" s="4">
        <v>242.62430000000001</v>
      </c>
    </row>
    <row r="14424" spans="2:3" x14ac:dyDescent="0.25">
      <c r="B14424" s="2" t="s">
        <v>14636</v>
      </c>
      <c r="C14424" s="4">
        <v>242.49689999999998</v>
      </c>
    </row>
    <row r="14425" spans="2:3" x14ac:dyDescent="0.25">
      <c r="B14425" s="2" t="s">
        <v>14637</v>
      </c>
      <c r="C14425" s="4">
        <v>242.49689999999998</v>
      </c>
    </row>
    <row r="14426" spans="2:3" x14ac:dyDescent="0.25">
      <c r="B14426" s="2" t="s">
        <v>14638</v>
      </c>
      <c r="C14426" s="4">
        <v>242.31790000000001</v>
      </c>
    </row>
    <row r="14427" spans="2:3" x14ac:dyDescent="0.25">
      <c r="B14427" s="2" t="s">
        <v>14639</v>
      </c>
      <c r="C14427" s="4">
        <v>242.23000000000002</v>
      </c>
    </row>
    <row r="14428" spans="2:3" x14ac:dyDescent="0.25">
      <c r="B14428" s="2" t="s">
        <v>14640</v>
      </c>
      <c r="C14428" s="4">
        <v>242.14859999999999</v>
      </c>
    </row>
    <row r="14429" spans="2:3" x14ac:dyDescent="0.25">
      <c r="B14429" s="2" t="s">
        <v>14641</v>
      </c>
      <c r="C14429" s="4">
        <v>242.14859999999999</v>
      </c>
    </row>
    <row r="14430" spans="2:3" x14ac:dyDescent="0.25">
      <c r="B14430" s="2" t="s">
        <v>14642</v>
      </c>
      <c r="C14430" s="4">
        <v>242.14859999999999</v>
      </c>
    </row>
    <row r="14431" spans="2:3" x14ac:dyDescent="0.25">
      <c r="B14431" s="2" t="s">
        <v>14643</v>
      </c>
      <c r="C14431" s="4">
        <v>242.14859999999999</v>
      </c>
    </row>
    <row r="14432" spans="2:3" x14ac:dyDescent="0.25">
      <c r="B14432" s="2" t="s">
        <v>14644</v>
      </c>
      <c r="C14432" s="4">
        <v>242.14859999999999</v>
      </c>
    </row>
    <row r="14433" spans="2:3" x14ac:dyDescent="0.25">
      <c r="B14433" s="2" t="s">
        <v>14645</v>
      </c>
      <c r="C14433" s="4">
        <v>242.00409999999999</v>
      </c>
    </row>
    <row r="14434" spans="2:3" x14ac:dyDescent="0.25">
      <c r="B14434" s="2" t="s">
        <v>14646</v>
      </c>
      <c r="C14434" s="4">
        <v>241.82599999999999</v>
      </c>
    </row>
    <row r="14435" spans="2:3" x14ac:dyDescent="0.25">
      <c r="B14435" s="2" t="s">
        <v>14647</v>
      </c>
      <c r="C14435" s="4">
        <v>241.08790000000002</v>
      </c>
    </row>
    <row r="14436" spans="2:3" x14ac:dyDescent="0.25">
      <c r="B14436" s="2" t="s">
        <v>14648</v>
      </c>
      <c r="C14436" s="4">
        <v>241.07679999999999</v>
      </c>
    </row>
    <row r="14437" spans="2:3" x14ac:dyDescent="0.25">
      <c r="B14437" s="2" t="s">
        <v>14649</v>
      </c>
      <c r="C14437" s="4">
        <v>241.01</v>
      </c>
    </row>
    <row r="14438" spans="2:3" x14ac:dyDescent="0.25">
      <c r="B14438" s="2" t="s">
        <v>14650</v>
      </c>
      <c r="C14438" s="4">
        <v>241.01</v>
      </c>
    </row>
    <row r="14439" spans="2:3" x14ac:dyDescent="0.25">
      <c r="B14439" s="2" t="s">
        <v>14651</v>
      </c>
      <c r="C14439" s="4">
        <v>240.97219999999999</v>
      </c>
    </row>
    <row r="14440" spans="2:3" x14ac:dyDescent="0.25">
      <c r="B14440" s="2" t="s">
        <v>14652</v>
      </c>
      <c r="C14440" s="4">
        <v>240.94069999999999</v>
      </c>
    </row>
    <row r="14441" spans="2:3" x14ac:dyDescent="0.25">
      <c r="B14441" s="2" t="s">
        <v>14653</v>
      </c>
      <c r="C14441" s="4">
        <v>240.94069999999999</v>
      </c>
    </row>
    <row r="14442" spans="2:3" x14ac:dyDescent="0.25">
      <c r="B14442" s="2" t="s">
        <v>14654</v>
      </c>
      <c r="C14442" s="4">
        <v>240.94069999999999</v>
      </c>
    </row>
    <row r="14443" spans="2:3" x14ac:dyDescent="0.25">
      <c r="B14443" s="2" t="s">
        <v>14655</v>
      </c>
      <c r="C14443" s="4">
        <v>240.87140000000002</v>
      </c>
    </row>
    <row r="14444" spans="2:3" x14ac:dyDescent="0.25">
      <c r="B14444" s="2" t="s">
        <v>14656</v>
      </c>
      <c r="C14444" s="4">
        <v>240.86509999999998</v>
      </c>
    </row>
    <row r="14445" spans="2:3" x14ac:dyDescent="0.25">
      <c r="B14445" s="2" t="s">
        <v>14657</v>
      </c>
      <c r="C14445" s="4">
        <v>240.8117</v>
      </c>
    </row>
    <row r="14446" spans="2:3" x14ac:dyDescent="0.25">
      <c r="B14446" s="2" t="s">
        <v>14658</v>
      </c>
      <c r="C14446" s="4">
        <v>240.80859999999998</v>
      </c>
    </row>
    <row r="14447" spans="2:3" x14ac:dyDescent="0.25">
      <c r="B14447" s="2" t="s">
        <v>14659</v>
      </c>
      <c r="C14447" s="4">
        <v>240.68430000000001</v>
      </c>
    </row>
    <row r="14448" spans="2:3" x14ac:dyDescent="0.25">
      <c r="B14448" s="2" t="s">
        <v>14660</v>
      </c>
      <c r="C14448" s="4">
        <v>240.56469999999999</v>
      </c>
    </row>
    <row r="14449" spans="2:3" x14ac:dyDescent="0.25">
      <c r="B14449" s="2" t="s">
        <v>14661</v>
      </c>
      <c r="C14449" s="4">
        <v>240.19630000000001</v>
      </c>
    </row>
    <row r="14450" spans="2:3" x14ac:dyDescent="0.25">
      <c r="B14450" s="2" t="s">
        <v>14662</v>
      </c>
      <c r="C14450" s="4">
        <v>239.98239999999998</v>
      </c>
    </row>
    <row r="14451" spans="2:3" x14ac:dyDescent="0.25">
      <c r="B14451" s="2" t="s">
        <v>14663</v>
      </c>
      <c r="C14451" s="4">
        <v>239.9753</v>
      </c>
    </row>
    <row r="14452" spans="2:3" x14ac:dyDescent="0.25">
      <c r="B14452" s="2" t="s">
        <v>14664</v>
      </c>
      <c r="C14452" s="4">
        <v>239.97020000000001</v>
      </c>
    </row>
    <row r="14453" spans="2:3" x14ac:dyDescent="0.25">
      <c r="B14453" s="2" t="s">
        <v>14665</v>
      </c>
      <c r="C14453" s="4">
        <v>239.9135</v>
      </c>
    </row>
    <row r="14454" spans="2:3" x14ac:dyDescent="0.25">
      <c r="B14454" s="2" t="s">
        <v>14666</v>
      </c>
      <c r="C14454" s="4">
        <v>239.71979999999999</v>
      </c>
    </row>
    <row r="14455" spans="2:3" x14ac:dyDescent="0.25">
      <c r="B14455" s="2" t="s">
        <v>14667</v>
      </c>
      <c r="C14455" s="4">
        <v>239.65090000000001</v>
      </c>
    </row>
    <row r="14456" spans="2:3" x14ac:dyDescent="0.25">
      <c r="B14456" s="2" t="s">
        <v>14668</v>
      </c>
      <c r="C14456" s="4">
        <v>239.64860000000002</v>
      </c>
    </row>
    <row r="14457" spans="2:3" x14ac:dyDescent="0.25">
      <c r="B14457" s="2" t="s">
        <v>14669</v>
      </c>
      <c r="C14457" s="4">
        <v>239.62020000000001</v>
      </c>
    </row>
    <row r="14458" spans="2:3" x14ac:dyDescent="0.25">
      <c r="B14458" s="2" t="s">
        <v>14670</v>
      </c>
      <c r="C14458" s="4">
        <v>239.61269999999999</v>
      </c>
    </row>
    <row r="14459" spans="2:3" x14ac:dyDescent="0.25">
      <c r="B14459" s="2" t="s">
        <v>14671</v>
      </c>
      <c r="C14459" s="4">
        <v>239.53919999999999</v>
      </c>
    </row>
    <row r="14460" spans="2:3" x14ac:dyDescent="0.25">
      <c r="B14460" s="2" t="s">
        <v>14672</v>
      </c>
      <c r="C14460" s="4">
        <v>239.5249</v>
      </c>
    </row>
    <row r="14461" spans="2:3" x14ac:dyDescent="0.25">
      <c r="B14461" s="2" t="s">
        <v>14673</v>
      </c>
      <c r="C14461" s="4">
        <v>239.27460000000002</v>
      </c>
    </row>
    <row r="14462" spans="2:3" x14ac:dyDescent="0.25">
      <c r="B14462" s="2" t="s">
        <v>14674</v>
      </c>
      <c r="C14462" s="4">
        <v>239.24969999999999</v>
      </c>
    </row>
    <row r="14463" spans="2:3" x14ac:dyDescent="0.25">
      <c r="B14463" s="2" t="s">
        <v>14675</v>
      </c>
      <c r="C14463" s="4">
        <v>239.1371</v>
      </c>
    </row>
    <row r="14464" spans="2:3" x14ac:dyDescent="0.25">
      <c r="B14464" s="2" t="s">
        <v>14676</v>
      </c>
      <c r="C14464" s="4">
        <v>239.0438</v>
      </c>
    </row>
    <row r="14465" spans="2:3" x14ac:dyDescent="0.25">
      <c r="B14465" s="2" t="s">
        <v>14677</v>
      </c>
      <c r="C14465" s="4">
        <v>239.0438</v>
      </c>
    </row>
    <row r="14466" spans="2:3" x14ac:dyDescent="0.25">
      <c r="B14466" s="2" t="s">
        <v>14678</v>
      </c>
      <c r="C14466" s="4">
        <v>239.03729999999999</v>
      </c>
    </row>
    <row r="14467" spans="2:3" x14ac:dyDescent="0.25">
      <c r="B14467" s="2" t="s">
        <v>14679</v>
      </c>
      <c r="C14467" s="4">
        <v>238.99340000000001</v>
      </c>
    </row>
    <row r="14468" spans="2:3" x14ac:dyDescent="0.25">
      <c r="B14468" s="2" t="s">
        <v>14680</v>
      </c>
      <c r="C14468" s="4">
        <v>238.73689999999999</v>
      </c>
    </row>
    <row r="14469" spans="2:3" x14ac:dyDescent="0.25">
      <c r="B14469" s="2" t="s">
        <v>14681</v>
      </c>
      <c r="C14469" s="4">
        <v>238.73400000000001</v>
      </c>
    </row>
    <row r="14470" spans="2:3" x14ac:dyDescent="0.25">
      <c r="B14470" s="2" t="s">
        <v>14682</v>
      </c>
      <c r="C14470" s="4">
        <v>238.6867</v>
      </c>
    </row>
    <row r="14471" spans="2:3" x14ac:dyDescent="0.25">
      <c r="B14471" s="2" t="s">
        <v>14683</v>
      </c>
      <c r="C14471" s="4">
        <v>238.67749999999998</v>
      </c>
    </row>
    <row r="14472" spans="2:3" x14ac:dyDescent="0.25">
      <c r="B14472" s="2" t="s">
        <v>14684</v>
      </c>
      <c r="C14472" s="4">
        <v>238.34219999999999</v>
      </c>
    </row>
    <row r="14473" spans="2:3" x14ac:dyDescent="0.25">
      <c r="B14473" s="2" t="s">
        <v>14685</v>
      </c>
      <c r="C14473" s="4">
        <v>238.32329999999999</v>
      </c>
    </row>
    <row r="14474" spans="2:3" x14ac:dyDescent="0.25">
      <c r="B14474" s="2" t="s">
        <v>14686</v>
      </c>
      <c r="C14474" s="4">
        <v>238.26069999999999</v>
      </c>
    </row>
    <row r="14475" spans="2:3" x14ac:dyDescent="0.25">
      <c r="B14475" s="2" t="s">
        <v>14687</v>
      </c>
      <c r="C14475" s="4">
        <v>238.24889999999999</v>
      </c>
    </row>
    <row r="14476" spans="2:3" x14ac:dyDescent="0.25">
      <c r="B14476" s="2" t="s">
        <v>14688</v>
      </c>
      <c r="C14476" s="4">
        <v>238.1859</v>
      </c>
    </row>
    <row r="14477" spans="2:3" x14ac:dyDescent="0.25">
      <c r="B14477" s="2" t="s">
        <v>14689</v>
      </c>
      <c r="C14477" s="4">
        <v>238.17900000000003</v>
      </c>
    </row>
    <row r="14478" spans="2:3" x14ac:dyDescent="0.25">
      <c r="B14478" s="2" t="s">
        <v>14690</v>
      </c>
      <c r="C14478" s="4">
        <v>237.73509999999999</v>
      </c>
    </row>
    <row r="14479" spans="2:3" x14ac:dyDescent="0.25">
      <c r="B14479" s="2" t="s">
        <v>14691</v>
      </c>
      <c r="C14479" s="4">
        <v>237.71620000000001</v>
      </c>
    </row>
    <row r="14480" spans="2:3" x14ac:dyDescent="0.25">
      <c r="B14480" s="2" t="s">
        <v>14692</v>
      </c>
      <c r="C14480" s="4">
        <v>237.62950000000001</v>
      </c>
    </row>
    <row r="14481" spans="2:3" x14ac:dyDescent="0.25">
      <c r="B14481" s="2" t="s">
        <v>14693</v>
      </c>
      <c r="C14481" s="4">
        <v>237.5855</v>
      </c>
    </row>
    <row r="14482" spans="2:3" x14ac:dyDescent="0.25">
      <c r="B14482" s="2" t="s">
        <v>14694</v>
      </c>
      <c r="C14482" s="4">
        <v>237.36539999999999</v>
      </c>
    </row>
    <row r="14483" spans="2:3" x14ac:dyDescent="0.25">
      <c r="B14483" s="2" t="s">
        <v>14695</v>
      </c>
      <c r="C14483" s="4">
        <v>237.29689999999999</v>
      </c>
    </row>
    <row r="14484" spans="2:3" x14ac:dyDescent="0.25">
      <c r="B14484" s="2" t="s">
        <v>14696</v>
      </c>
      <c r="C14484" s="4">
        <v>237.29689999999999</v>
      </c>
    </row>
    <row r="14485" spans="2:3" x14ac:dyDescent="0.25">
      <c r="B14485" s="2" t="s">
        <v>14697</v>
      </c>
      <c r="C14485" s="4">
        <v>237.0975</v>
      </c>
    </row>
    <row r="14486" spans="2:3" x14ac:dyDescent="0.25">
      <c r="B14486" s="2" t="s">
        <v>14698</v>
      </c>
      <c r="C14486" s="4">
        <v>237.07130000000001</v>
      </c>
    </row>
    <row r="14487" spans="2:3" x14ac:dyDescent="0.25">
      <c r="B14487" s="2" t="s">
        <v>14699</v>
      </c>
      <c r="C14487" s="4">
        <v>237.02959999999999</v>
      </c>
    </row>
    <row r="14488" spans="2:3" x14ac:dyDescent="0.25">
      <c r="B14488" s="2" t="s">
        <v>14700</v>
      </c>
      <c r="C14488" s="4">
        <v>236.9743</v>
      </c>
    </row>
    <row r="14489" spans="2:3" x14ac:dyDescent="0.25">
      <c r="B14489" s="2" t="s">
        <v>14701</v>
      </c>
      <c r="C14489" s="4">
        <v>236.9667</v>
      </c>
    </row>
    <row r="14490" spans="2:3" x14ac:dyDescent="0.25">
      <c r="B14490" s="2" t="s">
        <v>14702</v>
      </c>
      <c r="C14490" s="4">
        <v>236.852</v>
      </c>
    </row>
    <row r="14491" spans="2:3" x14ac:dyDescent="0.25">
      <c r="B14491" s="2" t="s">
        <v>14703</v>
      </c>
      <c r="C14491" s="4">
        <v>236.45219999999998</v>
      </c>
    </row>
    <row r="14492" spans="2:3" x14ac:dyDescent="0.25">
      <c r="B14492" s="2" t="s">
        <v>14704</v>
      </c>
      <c r="C14492" s="4">
        <v>236.4135</v>
      </c>
    </row>
    <row r="14493" spans="2:3" x14ac:dyDescent="0.25">
      <c r="B14493" s="2" t="s">
        <v>14705</v>
      </c>
      <c r="C14493" s="4">
        <v>236.20530000000002</v>
      </c>
    </row>
    <row r="14494" spans="2:3" x14ac:dyDescent="0.25">
      <c r="B14494" s="2" t="s">
        <v>14706</v>
      </c>
      <c r="C14494" s="4">
        <v>236.09049999999999</v>
      </c>
    </row>
    <row r="14495" spans="2:3" x14ac:dyDescent="0.25">
      <c r="B14495" s="2" t="s">
        <v>14707</v>
      </c>
      <c r="C14495" s="4">
        <v>235.95159999999998</v>
      </c>
    </row>
    <row r="14496" spans="2:3" x14ac:dyDescent="0.25">
      <c r="B14496" s="2" t="s">
        <v>14708</v>
      </c>
      <c r="C14496" s="4">
        <v>235.93629999999999</v>
      </c>
    </row>
    <row r="14497" spans="2:3" x14ac:dyDescent="0.25">
      <c r="B14497" s="2" t="s">
        <v>14709</v>
      </c>
      <c r="C14497" s="4">
        <v>235.92009999999999</v>
      </c>
    </row>
    <row r="14498" spans="2:3" x14ac:dyDescent="0.25">
      <c r="B14498" s="2" t="s">
        <v>14710</v>
      </c>
      <c r="C14498" s="4">
        <v>235.73220000000001</v>
      </c>
    </row>
    <row r="14499" spans="2:3" x14ac:dyDescent="0.25">
      <c r="B14499" s="2" t="s">
        <v>14711</v>
      </c>
      <c r="C14499" s="4">
        <v>235.62669999999997</v>
      </c>
    </row>
    <row r="14500" spans="2:3" x14ac:dyDescent="0.25">
      <c r="B14500" s="2" t="s">
        <v>14712</v>
      </c>
      <c r="C14500" s="4">
        <v>235.345</v>
      </c>
    </row>
    <row r="14501" spans="2:3" x14ac:dyDescent="0.25">
      <c r="B14501" s="2" t="s">
        <v>14713</v>
      </c>
      <c r="C14501" s="4">
        <v>235.22480000000002</v>
      </c>
    </row>
    <row r="14502" spans="2:3" x14ac:dyDescent="0.25">
      <c r="B14502" s="2" t="s">
        <v>14714</v>
      </c>
      <c r="C14502" s="4">
        <v>235.18699999999998</v>
      </c>
    </row>
    <row r="14503" spans="2:3" x14ac:dyDescent="0.25">
      <c r="B14503" s="2" t="s">
        <v>14715</v>
      </c>
      <c r="C14503" s="4">
        <v>235.1807</v>
      </c>
    </row>
    <row r="14504" spans="2:3" x14ac:dyDescent="0.25">
      <c r="B14504" s="2" t="s">
        <v>14716</v>
      </c>
      <c r="C14504" s="4">
        <v>235.1807</v>
      </c>
    </row>
    <row r="14505" spans="2:3" x14ac:dyDescent="0.25">
      <c r="B14505" s="2" t="s">
        <v>14717</v>
      </c>
      <c r="C14505" s="4">
        <v>235.09880000000001</v>
      </c>
    </row>
    <row r="14506" spans="2:3" x14ac:dyDescent="0.25">
      <c r="B14506" s="2" t="s">
        <v>14718</v>
      </c>
      <c r="C14506" s="4">
        <v>234.66810000000001</v>
      </c>
    </row>
    <row r="14507" spans="2:3" x14ac:dyDescent="0.25">
      <c r="B14507" s="2" t="s">
        <v>14719</v>
      </c>
      <c r="C14507" s="4">
        <v>234.65550000000002</v>
      </c>
    </row>
    <row r="14508" spans="2:3" x14ac:dyDescent="0.25">
      <c r="B14508" s="2" t="s">
        <v>14720</v>
      </c>
      <c r="C14508" s="4">
        <v>234.65550000000002</v>
      </c>
    </row>
    <row r="14509" spans="2:3" x14ac:dyDescent="0.25">
      <c r="B14509" s="2" t="s">
        <v>14721</v>
      </c>
      <c r="C14509" s="4">
        <v>234.65549999999999</v>
      </c>
    </row>
    <row r="14510" spans="2:3" x14ac:dyDescent="0.25">
      <c r="B14510" s="2" t="s">
        <v>14722</v>
      </c>
      <c r="C14510" s="4">
        <v>234.65549999999999</v>
      </c>
    </row>
    <row r="14511" spans="2:3" x14ac:dyDescent="0.25">
      <c r="B14511" s="2" t="s">
        <v>14723</v>
      </c>
      <c r="C14511" s="4">
        <v>234.65549999999999</v>
      </c>
    </row>
    <row r="14512" spans="2:3" x14ac:dyDescent="0.25">
      <c r="B14512" s="2" t="s">
        <v>14724</v>
      </c>
      <c r="C14512" s="4">
        <v>234.65549999999999</v>
      </c>
    </row>
    <row r="14513" spans="2:3" x14ac:dyDescent="0.25">
      <c r="B14513" s="2" t="s">
        <v>14725</v>
      </c>
      <c r="C14513" s="4">
        <v>234.65549999999999</v>
      </c>
    </row>
    <row r="14514" spans="2:3" x14ac:dyDescent="0.25">
      <c r="B14514" s="2" t="s">
        <v>14726</v>
      </c>
      <c r="C14514" s="4">
        <v>234.63030000000001</v>
      </c>
    </row>
    <row r="14515" spans="2:3" x14ac:dyDescent="0.25">
      <c r="B14515" s="2" t="s">
        <v>14727</v>
      </c>
      <c r="C14515" s="4">
        <v>234.50530000000001</v>
      </c>
    </row>
    <row r="14516" spans="2:3" x14ac:dyDescent="0.25">
      <c r="B14516" s="2" t="s">
        <v>14728</v>
      </c>
      <c r="C14516" s="4">
        <v>234.28890000000001</v>
      </c>
    </row>
    <row r="14517" spans="2:3" x14ac:dyDescent="0.25">
      <c r="B14517" s="2" t="s">
        <v>14729</v>
      </c>
      <c r="C14517" s="4">
        <v>234.25299999999999</v>
      </c>
    </row>
    <row r="14518" spans="2:3" x14ac:dyDescent="0.25">
      <c r="B14518" s="2" t="s">
        <v>14730</v>
      </c>
      <c r="C14518" s="4">
        <v>234.15530000000001</v>
      </c>
    </row>
    <row r="14519" spans="2:3" x14ac:dyDescent="0.25">
      <c r="B14519" s="2" t="s">
        <v>14731</v>
      </c>
      <c r="C14519" s="4">
        <v>234.1165</v>
      </c>
    </row>
    <row r="14520" spans="2:3" x14ac:dyDescent="0.25">
      <c r="B14520" s="2" t="s">
        <v>14732</v>
      </c>
      <c r="C14520" s="4">
        <v>234.0232</v>
      </c>
    </row>
    <row r="14521" spans="2:3" x14ac:dyDescent="0.25">
      <c r="B14521" s="2" t="s">
        <v>14733</v>
      </c>
      <c r="C14521" s="4">
        <v>233.91149999999999</v>
      </c>
    </row>
    <row r="14522" spans="2:3" x14ac:dyDescent="0.25">
      <c r="B14522" s="2" t="s">
        <v>14734</v>
      </c>
      <c r="C14522" s="4">
        <v>233.91149999999999</v>
      </c>
    </row>
    <row r="14523" spans="2:3" x14ac:dyDescent="0.25">
      <c r="B14523" s="2" t="s">
        <v>14735</v>
      </c>
      <c r="C14523" s="4">
        <v>233.87870000000001</v>
      </c>
    </row>
    <row r="14524" spans="2:3" x14ac:dyDescent="0.25">
      <c r="B14524" s="2" t="s">
        <v>14736</v>
      </c>
      <c r="C14524" s="4">
        <v>233.87870000000001</v>
      </c>
    </row>
    <row r="14525" spans="2:3" x14ac:dyDescent="0.25">
      <c r="B14525" s="2" t="s">
        <v>14737</v>
      </c>
      <c r="C14525" s="4">
        <v>233.78060000000002</v>
      </c>
    </row>
    <row r="14526" spans="2:3" x14ac:dyDescent="0.25">
      <c r="B14526" s="2" t="s">
        <v>14738</v>
      </c>
      <c r="C14526" s="4">
        <v>233.73419999999999</v>
      </c>
    </row>
    <row r="14527" spans="2:3" x14ac:dyDescent="0.25">
      <c r="B14527" s="2" t="s">
        <v>14739</v>
      </c>
      <c r="C14527" s="4">
        <v>233.7165</v>
      </c>
    </row>
    <row r="14528" spans="2:3" x14ac:dyDescent="0.25">
      <c r="B14528" s="2" t="s">
        <v>14740</v>
      </c>
      <c r="C14528" s="4">
        <v>233.65980000000002</v>
      </c>
    </row>
    <row r="14529" spans="2:3" x14ac:dyDescent="0.25">
      <c r="B14529" s="2" t="s">
        <v>14741</v>
      </c>
      <c r="C14529" s="4">
        <v>233.64409999999998</v>
      </c>
    </row>
    <row r="14530" spans="2:3" x14ac:dyDescent="0.25">
      <c r="B14530" s="2" t="s">
        <v>14742</v>
      </c>
      <c r="C14530" s="4">
        <v>233.52789999999996</v>
      </c>
    </row>
    <row r="14531" spans="2:3" x14ac:dyDescent="0.25">
      <c r="B14531" s="2" t="s">
        <v>14743</v>
      </c>
      <c r="C14531" s="4">
        <v>233.3468</v>
      </c>
    </row>
    <row r="14532" spans="2:3" x14ac:dyDescent="0.25">
      <c r="B14532" s="2" t="s">
        <v>14744</v>
      </c>
      <c r="C14532" s="4">
        <v>233.32160000000002</v>
      </c>
    </row>
    <row r="14533" spans="2:3" x14ac:dyDescent="0.25">
      <c r="B14533" s="2" t="s">
        <v>14745</v>
      </c>
      <c r="C14533" s="4">
        <v>233.29639999999998</v>
      </c>
    </row>
    <row r="14534" spans="2:3" x14ac:dyDescent="0.25">
      <c r="B14534" s="2" t="s">
        <v>14746</v>
      </c>
      <c r="C14534" s="4">
        <v>233.07769999999999</v>
      </c>
    </row>
    <row r="14535" spans="2:3" x14ac:dyDescent="0.25">
      <c r="B14535" s="2" t="s">
        <v>14747</v>
      </c>
      <c r="C14535" s="4">
        <v>232.97119999999998</v>
      </c>
    </row>
    <row r="14536" spans="2:3" x14ac:dyDescent="0.25">
      <c r="B14536" s="2" t="s">
        <v>14748</v>
      </c>
      <c r="C14536" s="4">
        <v>232.93099999999998</v>
      </c>
    </row>
    <row r="14537" spans="2:3" x14ac:dyDescent="0.25">
      <c r="B14537" s="2" t="s">
        <v>14749</v>
      </c>
      <c r="C14537" s="4">
        <v>232.91120000000001</v>
      </c>
    </row>
    <row r="14538" spans="2:3" x14ac:dyDescent="0.25">
      <c r="B14538" s="2" t="s">
        <v>14750</v>
      </c>
      <c r="C14538" s="4">
        <v>232.8897</v>
      </c>
    </row>
    <row r="14539" spans="2:3" x14ac:dyDescent="0.25">
      <c r="B14539" s="2" t="s">
        <v>14751</v>
      </c>
      <c r="C14539" s="4">
        <v>232.7466</v>
      </c>
    </row>
    <row r="14540" spans="2:3" x14ac:dyDescent="0.25">
      <c r="B14540" s="2" t="s">
        <v>14752</v>
      </c>
      <c r="C14540" s="4">
        <v>232.50110000000001</v>
      </c>
    </row>
    <row r="14541" spans="2:3" x14ac:dyDescent="0.25">
      <c r="B14541" s="2" t="s">
        <v>14753</v>
      </c>
      <c r="C14541" s="4">
        <v>232.48339999999999</v>
      </c>
    </row>
    <row r="14542" spans="2:3" x14ac:dyDescent="0.25">
      <c r="B14542" s="2" t="s">
        <v>14754</v>
      </c>
      <c r="C14542" s="4">
        <v>232.47590000000002</v>
      </c>
    </row>
    <row r="14543" spans="2:3" x14ac:dyDescent="0.25">
      <c r="B14543" s="2" t="s">
        <v>14755</v>
      </c>
      <c r="C14543" s="4">
        <v>232.45820000000001</v>
      </c>
    </row>
    <row r="14544" spans="2:3" x14ac:dyDescent="0.25">
      <c r="B14544" s="2" t="s">
        <v>14756</v>
      </c>
      <c r="C14544" s="4">
        <v>232.45259999999999</v>
      </c>
    </row>
    <row r="14545" spans="2:3" x14ac:dyDescent="0.25">
      <c r="B14545" s="2" t="s">
        <v>14757</v>
      </c>
      <c r="C14545" s="4">
        <v>232.42079999999999</v>
      </c>
    </row>
    <row r="14546" spans="2:3" x14ac:dyDescent="0.25">
      <c r="B14546" s="2" t="s">
        <v>14758</v>
      </c>
      <c r="C14546" s="4">
        <v>232.31370000000001</v>
      </c>
    </row>
    <row r="14547" spans="2:3" x14ac:dyDescent="0.25">
      <c r="B14547" s="2" t="s">
        <v>14759</v>
      </c>
      <c r="C14547" s="4">
        <v>232.03809999999999</v>
      </c>
    </row>
    <row r="14548" spans="2:3" x14ac:dyDescent="0.25">
      <c r="B14548" s="2" t="s">
        <v>14760</v>
      </c>
      <c r="C14548" s="4">
        <v>231.8886</v>
      </c>
    </row>
    <row r="14549" spans="2:3" x14ac:dyDescent="0.25">
      <c r="B14549" s="2" t="s">
        <v>14761</v>
      </c>
      <c r="C14549" s="4">
        <v>231.68730000000002</v>
      </c>
    </row>
    <row r="14550" spans="2:3" x14ac:dyDescent="0.25">
      <c r="B14550" s="2" t="s">
        <v>14762</v>
      </c>
      <c r="C14550" s="4">
        <v>231.66300000000001</v>
      </c>
    </row>
    <row r="14551" spans="2:3" x14ac:dyDescent="0.25">
      <c r="B14551" s="2" t="s">
        <v>14763</v>
      </c>
      <c r="C14551" s="4">
        <v>231.60619999999997</v>
      </c>
    </row>
    <row r="14552" spans="2:3" x14ac:dyDescent="0.25">
      <c r="B14552" s="2" t="s">
        <v>14764</v>
      </c>
      <c r="C14552" s="4">
        <v>231.56289999999998</v>
      </c>
    </row>
    <row r="14553" spans="2:3" x14ac:dyDescent="0.25">
      <c r="B14553" s="2" t="s">
        <v>14765</v>
      </c>
      <c r="C14553" s="4">
        <v>231.56289999999998</v>
      </c>
    </row>
    <row r="14554" spans="2:3" x14ac:dyDescent="0.25">
      <c r="B14554" s="2" t="s">
        <v>14766</v>
      </c>
      <c r="C14554" s="4">
        <v>231.53180000000003</v>
      </c>
    </row>
    <row r="14555" spans="2:3" x14ac:dyDescent="0.25">
      <c r="B14555" s="2" t="s">
        <v>14767</v>
      </c>
      <c r="C14555" s="4">
        <v>231.53180000000003</v>
      </c>
    </row>
    <row r="14556" spans="2:3" x14ac:dyDescent="0.25">
      <c r="B14556" s="2" t="s">
        <v>14768</v>
      </c>
      <c r="C14556" s="4">
        <v>231.53180000000003</v>
      </c>
    </row>
    <row r="14557" spans="2:3" x14ac:dyDescent="0.25">
      <c r="B14557" s="2" t="s">
        <v>14769</v>
      </c>
      <c r="C14557" s="4">
        <v>231.52549999999999</v>
      </c>
    </row>
    <row r="14558" spans="2:3" x14ac:dyDescent="0.25">
      <c r="B14558" s="2" t="s">
        <v>14770</v>
      </c>
      <c r="C14558" s="4">
        <v>231.5129</v>
      </c>
    </row>
    <row r="14559" spans="2:3" x14ac:dyDescent="0.25">
      <c r="B14559" s="2" t="s">
        <v>14771</v>
      </c>
      <c r="C14559" s="4">
        <v>231.494</v>
      </c>
    </row>
    <row r="14560" spans="2:3" x14ac:dyDescent="0.25">
      <c r="B14560" s="2" t="s">
        <v>14772</v>
      </c>
      <c r="C14560" s="4">
        <v>231.4751</v>
      </c>
    </row>
    <row r="14561" spans="2:3" x14ac:dyDescent="0.25">
      <c r="B14561" s="2" t="s">
        <v>14773</v>
      </c>
      <c r="C14561" s="4">
        <v>231.47470000000001</v>
      </c>
    </row>
    <row r="14562" spans="2:3" x14ac:dyDescent="0.25">
      <c r="B14562" s="2" t="s">
        <v>14774</v>
      </c>
      <c r="C14562" s="4">
        <v>231.4562</v>
      </c>
    </row>
    <row r="14563" spans="2:3" x14ac:dyDescent="0.25">
      <c r="B14563" s="2" t="s">
        <v>14775</v>
      </c>
      <c r="C14563" s="4">
        <v>231.4562</v>
      </c>
    </row>
    <row r="14564" spans="2:3" x14ac:dyDescent="0.25">
      <c r="B14564" s="2" t="s">
        <v>14776</v>
      </c>
      <c r="C14564" s="4">
        <v>231.17530000000002</v>
      </c>
    </row>
    <row r="14565" spans="2:3" x14ac:dyDescent="0.25">
      <c r="B14565" s="2" t="s">
        <v>14777</v>
      </c>
      <c r="C14565" s="4">
        <v>231.17470000000003</v>
      </c>
    </row>
    <row r="14566" spans="2:3" x14ac:dyDescent="0.25">
      <c r="B14566" s="2" t="s">
        <v>14778</v>
      </c>
      <c r="C14566" s="4">
        <v>231.15039999999999</v>
      </c>
    </row>
    <row r="14567" spans="2:3" x14ac:dyDescent="0.25">
      <c r="B14567" s="2" t="s">
        <v>14779</v>
      </c>
      <c r="C14567" s="4">
        <v>231.01169999999999</v>
      </c>
    </row>
    <row r="14568" spans="2:3" x14ac:dyDescent="0.25">
      <c r="B14568" s="2" t="s">
        <v>14780</v>
      </c>
      <c r="C14568" s="4">
        <v>230.83439999999999</v>
      </c>
    </row>
    <row r="14569" spans="2:3" x14ac:dyDescent="0.25">
      <c r="B14569" s="2" t="s">
        <v>14781</v>
      </c>
      <c r="C14569" s="4">
        <v>230.82510000000002</v>
      </c>
    </row>
    <row r="14570" spans="2:3" x14ac:dyDescent="0.25">
      <c r="B14570" s="2" t="s">
        <v>14782</v>
      </c>
      <c r="C14570" s="4">
        <v>230.63630000000001</v>
      </c>
    </row>
    <row r="14571" spans="2:3" x14ac:dyDescent="0.25">
      <c r="B14571" s="2" t="s">
        <v>14783</v>
      </c>
      <c r="C14571" s="4">
        <v>230.63149999999999</v>
      </c>
    </row>
    <row r="14572" spans="2:3" x14ac:dyDescent="0.25">
      <c r="B14572" s="2" t="s">
        <v>14784</v>
      </c>
      <c r="C14572" s="4">
        <v>230.3964</v>
      </c>
    </row>
    <row r="14573" spans="2:3" x14ac:dyDescent="0.25">
      <c r="B14573" s="2" t="s">
        <v>14785</v>
      </c>
      <c r="C14573" s="4">
        <v>230.31639999999999</v>
      </c>
    </row>
    <row r="14574" spans="2:3" x14ac:dyDescent="0.25">
      <c r="B14574" s="2" t="s">
        <v>14786</v>
      </c>
      <c r="C14574" s="4">
        <v>230.26760000000002</v>
      </c>
    </row>
    <row r="14575" spans="2:3" x14ac:dyDescent="0.25">
      <c r="B14575" s="2" t="s">
        <v>14787</v>
      </c>
      <c r="C14575" s="4">
        <v>230.22310000000002</v>
      </c>
    </row>
    <row r="14576" spans="2:3" x14ac:dyDescent="0.25">
      <c r="B14576" s="2" t="s">
        <v>14788</v>
      </c>
      <c r="C14576" s="4">
        <v>230.10659999999999</v>
      </c>
    </row>
    <row r="14577" spans="2:3" x14ac:dyDescent="0.25">
      <c r="B14577" s="2" t="s">
        <v>14789</v>
      </c>
      <c r="C14577" s="4">
        <v>230.09799999999998</v>
      </c>
    </row>
    <row r="14578" spans="2:3" x14ac:dyDescent="0.25">
      <c r="B14578" s="2" t="s">
        <v>14790</v>
      </c>
      <c r="C14578" s="4">
        <v>230.06950000000001</v>
      </c>
    </row>
    <row r="14579" spans="2:3" x14ac:dyDescent="0.25">
      <c r="B14579" s="2" t="s">
        <v>14791</v>
      </c>
      <c r="C14579" s="4">
        <v>230.06560000000002</v>
      </c>
    </row>
    <row r="14580" spans="2:3" x14ac:dyDescent="0.25">
      <c r="B14580" s="2" t="s">
        <v>14792</v>
      </c>
      <c r="C14580" s="4">
        <v>229.99199999999999</v>
      </c>
    </row>
    <row r="14581" spans="2:3" x14ac:dyDescent="0.25">
      <c r="B14581" s="2" t="s">
        <v>14793</v>
      </c>
      <c r="C14581" s="4">
        <v>229.95400000000001</v>
      </c>
    </row>
    <row r="14582" spans="2:3" x14ac:dyDescent="0.25">
      <c r="B14582" s="2" t="s">
        <v>14794</v>
      </c>
      <c r="C14582" s="4">
        <v>229.95400000000001</v>
      </c>
    </row>
    <row r="14583" spans="2:3" x14ac:dyDescent="0.25">
      <c r="B14583" s="2" t="s">
        <v>14795</v>
      </c>
      <c r="C14583" s="4">
        <v>229.95400000000001</v>
      </c>
    </row>
    <row r="14584" spans="2:3" x14ac:dyDescent="0.25">
      <c r="B14584" s="2" t="s">
        <v>14796</v>
      </c>
      <c r="C14584" s="4">
        <v>229.71710000000002</v>
      </c>
    </row>
    <row r="14585" spans="2:3" x14ac:dyDescent="0.25">
      <c r="B14585" s="2" t="s">
        <v>14797</v>
      </c>
      <c r="C14585" s="4">
        <v>229.59629999999999</v>
      </c>
    </row>
    <row r="14586" spans="2:3" x14ac:dyDescent="0.25">
      <c r="B14586" s="2" t="s">
        <v>14798</v>
      </c>
      <c r="C14586" s="4">
        <v>229.57659999999998</v>
      </c>
    </row>
    <row r="14587" spans="2:3" x14ac:dyDescent="0.25">
      <c r="B14587" s="2" t="s">
        <v>14799</v>
      </c>
      <c r="C14587" s="4">
        <v>229.41519999999997</v>
      </c>
    </row>
    <row r="14588" spans="2:3" x14ac:dyDescent="0.25">
      <c r="B14588" s="2" t="s">
        <v>14800</v>
      </c>
      <c r="C14588" s="4">
        <v>229.40700000000001</v>
      </c>
    </row>
    <row r="14589" spans="2:3" x14ac:dyDescent="0.25">
      <c r="B14589" s="2" t="s">
        <v>14801</v>
      </c>
      <c r="C14589" s="4">
        <v>229.34</v>
      </c>
    </row>
    <row r="14590" spans="2:3" x14ac:dyDescent="0.25">
      <c r="B14590" s="2" t="s">
        <v>14802</v>
      </c>
      <c r="C14590" s="4">
        <v>229.23999999999998</v>
      </c>
    </row>
    <row r="14591" spans="2:3" x14ac:dyDescent="0.25">
      <c r="B14591" s="2" t="s">
        <v>14803</v>
      </c>
      <c r="C14591" s="4">
        <v>229.1711</v>
      </c>
    </row>
    <row r="14592" spans="2:3" x14ac:dyDescent="0.25">
      <c r="B14592" s="2" t="s">
        <v>14804</v>
      </c>
      <c r="C14592" s="4">
        <v>229.0463</v>
      </c>
    </row>
    <row r="14593" spans="2:3" x14ac:dyDescent="0.25">
      <c r="B14593" s="2" t="s">
        <v>14805</v>
      </c>
      <c r="C14593" s="4">
        <v>229.0463</v>
      </c>
    </row>
    <row r="14594" spans="2:3" x14ac:dyDescent="0.25">
      <c r="B14594" s="2" t="s">
        <v>14806</v>
      </c>
      <c r="C14594" s="4">
        <v>229.0463</v>
      </c>
    </row>
    <row r="14595" spans="2:3" x14ac:dyDescent="0.25">
      <c r="B14595" s="2" t="s">
        <v>14807</v>
      </c>
      <c r="C14595" s="4">
        <v>229.0463</v>
      </c>
    </row>
    <row r="14596" spans="2:3" x14ac:dyDescent="0.25">
      <c r="B14596" s="2" t="s">
        <v>14808</v>
      </c>
      <c r="C14596" s="4">
        <v>229.02780000000001</v>
      </c>
    </row>
    <row r="14597" spans="2:3" x14ac:dyDescent="0.25">
      <c r="B14597" s="2" t="s">
        <v>14809</v>
      </c>
      <c r="C14597" s="4">
        <v>229.02700000000002</v>
      </c>
    </row>
    <row r="14598" spans="2:3" x14ac:dyDescent="0.25">
      <c r="B14598" s="2" t="s">
        <v>14810</v>
      </c>
      <c r="C14598" s="4">
        <v>229.0026</v>
      </c>
    </row>
    <row r="14599" spans="2:3" x14ac:dyDescent="0.25">
      <c r="B14599" s="2" t="s">
        <v>14811</v>
      </c>
      <c r="C14599" s="4">
        <v>228.91250000000002</v>
      </c>
    </row>
    <row r="14600" spans="2:3" x14ac:dyDescent="0.25">
      <c r="B14600" s="2" t="s">
        <v>14812</v>
      </c>
      <c r="C14600" s="4">
        <v>228.87109999999998</v>
      </c>
    </row>
    <row r="14601" spans="2:3" x14ac:dyDescent="0.25">
      <c r="B14601" s="2" t="s">
        <v>14813</v>
      </c>
      <c r="C14601" s="4">
        <v>228.69589999999999</v>
      </c>
    </row>
    <row r="14602" spans="2:3" x14ac:dyDescent="0.25">
      <c r="B14602" s="2" t="s">
        <v>14814</v>
      </c>
      <c r="C14602" s="4">
        <v>228.69589999999999</v>
      </c>
    </row>
    <row r="14603" spans="2:3" x14ac:dyDescent="0.25">
      <c r="B14603" s="2" t="s">
        <v>14815</v>
      </c>
      <c r="C14603" s="4">
        <v>228.69589999999999</v>
      </c>
    </row>
    <row r="14604" spans="2:3" x14ac:dyDescent="0.25">
      <c r="B14604" s="2" t="s">
        <v>14816</v>
      </c>
      <c r="C14604" s="4">
        <v>228.69589999999999</v>
      </c>
    </row>
    <row r="14605" spans="2:3" x14ac:dyDescent="0.25">
      <c r="B14605" s="2" t="s">
        <v>14817</v>
      </c>
      <c r="C14605" s="4">
        <v>228.69589999999999</v>
      </c>
    </row>
    <row r="14606" spans="2:3" x14ac:dyDescent="0.25">
      <c r="B14606" s="2" t="s">
        <v>14818</v>
      </c>
      <c r="C14606" s="4">
        <v>228.69589999999999</v>
      </c>
    </row>
    <row r="14607" spans="2:3" x14ac:dyDescent="0.25">
      <c r="B14607" s="2" t="s">
        <v>14819</v>
      </c>
      <c r="C14607" s="4">
        <v>228.6584</v>
      </c>
    </row>
    <row r="14608" spans="2:3" x14ac:dyDescent="0.25">
      <c r="B14608" s="2" t="s">
        <v>14820</v>
      </c>
      <c r="C14608" s="4">
        <v>228.4229</v>
      </c>
    </row>
    <row r="14609" spans="2:3" x14ac:dyDescent="0.25">
      <c r="B14609" s="2" t="s">
        <v>14821</v>
      </c>
      <c r="C14609" s="4">
        <v>228.40810000000002</v>
      </c>
    </row>
    <row r="14610" spans="2:3" x14ac:dyDescent="0.25">
      <c r="B14610" s="2" t="s">
        <v>14822</v>
      </c>
      <c r="C14610" s="4">
        <v>228.40810000000002</v>
      </c>
    </row>
    <row r="14611" spans="2:3" x14ac:dyDescent="0.25">
      <c r="B14611" s="2" t="s">
        <v>14823</v>
      </c>
      <c r="C14611" s="4">
        <v>228.38659999999999</v>
      </c>
    </row>
    <row r="14612" spans="2:3" x14ac:dyDescent="0.25">
      <c r="B14612" s="2" t="s">
        <v>14824</v>
      </c>
      <c r="C14612" s="4">
        <v>228.37029999999999</v>
      </c>
    </row>
    <row r="14613" spans="2:3" x14ac:dyDescent="0.25">
      <c r="B14613" s="2" t="s">
        <v>14825</v>
      </c>
      <c r="C14613" s="4">
        <v>228.3451</v>
      </c>
    </row>
    <row r="14614" spans="2:3" x14ac:dyDescent="0.25">
      <c r="B14614" s="2" t="s">
        <v>14826</v>
      </c>
      <c r="C14614" s="4">
        <v>228.33250000000001</v>
      </c>
    </row>
    <row r="14615" spans="2:3" x14ac:dyDescent="0.25">
      <c r="B14615" s="2" t="s">
        <v>14827</v>
      </c>
      <c r="C14615" s="4">
        <v>228.2962</v>
      </c>
    </row>
    <row r="14616" spans="2:3" x14ac:dyDescent="0.25">
      <c r="B14616" s="2" t="s">
        <v>14828</v>
      </c>
      <c r="C14616" s="4">
        <v>228.28210000000001</v>
      </c>
    </row>
    <row r="14617" spans="2:3" x14ac:dyDescent="0.25">
      <c r="B14617" s="2" t="s">
        <v>14829</v>
      </c>
      <c r="C14617" s="4">
        <v>227.87620000000001</v>
      </c>
    </row>
    <row r="14618" spans="2:3" x14ac:dyDescent="0.25">
      <c r="B14618" s="2" t="s">
        <v>14830</v>
      </c>
      <c r="C14618" s="4">
        <v>227.8321</v>
      </c>
    </row>
    <row r="14619" spans="2:3" x14ac:dyDescent="0.25">
      <c r="B14619" s="2" t="s">
        <v>14831</v>
      </c>
      <c r="C14619" s="4">
        <v>227.73169999999999</v>
      </c>
    </row>
    <row r="14620" spans="2:3" x14ac:dyDescent="0.25">
      <c r="B14620" s="2" t="s">
        <v>14832</v>
      </c>
      <c r="C14620" s="4">
        <v>227.488</v>
      </c>
    </row>
    <row r="14621" spans="2:3" x14ac:dyDescent="0.25">
      <c r="B14621" s="2" t="s">
        <v>14833</v>
      </c>
      <c r="C14621" s="4">
        <v>227.48129999999998</v>
      </c>
    </row>
    <row r="14622" spans="2:3" x14ac:dyDescent="0.25">
      <c r="B14622" s="2" t="s">
        <v>14834</v>
      </c>
      <c r="C14622" s="4">
        <v>227.4273</v>
      </c>
    </row>
    <row r="14623" spans="2:3" x14ac:dyDescent="0.25">
      <c r="B14623" s="2" t="s">
        <v>14835</v>
      </c>
      <c r="C14623" s="4">
        <v>227.4057</v>
      </c>
    </row>
    <row r="14624" spans="2:3" x14ac:dyDescent="0.25">
      <c r="B14624" s="2" t="s">
        <v>14836</v>
      </c>
      <c r="C14624" s="4">
        <v>227.38719999999998</v>
      </c>
    </row>
    <row r="14625" spans="2:3" x14ac:dyDescent="0.25">
      <c r="B14625" s="2" t="s">
        <v>14837</v>
      </c>
      <c r="C14625" s="4">
        <v>227.37440000000001</v>
      </c>
    </row>
    <row r="14626" spans="2:3" x14ac:dyDescent="0.25">
      <c r="B14626" s="2" t="s">
        <v>14838</v>
      </c>
      <c r="C14626" s="4">
        <v>227.15610000000001</v>
      </c>
    </row>
    <row r="14627" spans="2:3" x14ac:dyDescent="0.25">
      <c r="B14627" s="2" t="s">
        <v>14839</v>
      </c>
      <c r="C14627" s="4">
        <v>226.87360000000001</v>
      </c>
    </row>
    <row r="14628" spans="2:3" x14ac:dyDescent="0.25">
      <c r="B14628" s="2" t="s">
        <v>14840</v>
      </c>
      <c r="C14628" s="4">
        <v>226.71940000000001</v>
      </c>
    </row>
    <row r="14629" spans="2:3" x14ac:dyDescent="0.25">
      <c r="B14629" s="2" t="s">
        <v>14841</v>
      </c>
      <c r="C14629" s="4">
        <v>226.6979</v>
      </c>
    </row>
    <row r="14630" spans="2:3" x14ac:dyDescent="0.25">
      <c r="B14630" s="2" t="s">
        <v>14842</v>
      </c>
      <c r="C14630" s="4">
        <v>226.50489999999999</v>
      </c>
    </row>
    <row r="14631" spans="2:3" x14ac:dyDescent="0.25">
      <c r="B14631" s="2" t="s">
        <v>14843</v>
      </c>
      <c r="C14631" s="4">
        <v>226.43559999999997</v>
      </c>
    </row>
    <row r="14632" spans="2:3" x14ac:dyDescent="0.25">
      <c r="B14632" s="2" t="s">
        <v>14844</v>
      </c>
      <c r="C14632" s="4">
        <v>226.42410000000001</v>
      </c>
    </row>
    <row r="14633" spans="2:3" x14ac:dyDescent="0.25">
      <c r="B14633" s="2" t="s">
        <v>14845</v>
      </c>
      <c r="C14633" s="4">
        <v>226.17929999999998</v>
      </c>
    </row>
    <row r="14634" spans="2:3" x14ac:dyDescent="0.25">
      <c r="B14634" s="2" t="s">
        <v>14846</v>
      </c>
      <c r="C14634" s="4">
        <v>226.17929999999998</v>
      </c>
    </row>
    <row r="14635" spans="2:3" x14ac:dyDescent="0.25">
      <c r="B14635" s="2" t="s">
        <v>14847</v>
      </c>
      <c r="C14635" s="4">
        <v>226.03479999999999</v>
      </c>
    </row>
    <row r="14636" spans="2:3" x14ac:dyDescent="0.25">
      <c r="B14636" s="2" t="s">
        <v>14848</v>
      </c>
      <c r="C14636" s="4">
        <v>225.80329999999998</v>
      </c>
    </row>
    <row r="14637" spans="2:3" x14ac:dyDescent="0.25">
      <c r="B14637" s="2" t="s">
        <v>14849</v>
      </c>
      <c r="C14637" s="4">
        <v>225.60290000000001</v>
      </c>
    </row>
    <row r="14638" spans="2:3" x14ac:dyDescent="0.25">
      <c r="B14638" s="2" t="s">
        <v>14850</v>
      </c>
      <c r="C14638" s="4">
        <v>225.57849999999999</v>
      </c>
    </row>
    <row r="14639" spans="2:3" x14ac:dyDescent="0.25">
      <c r="B14639" s="2" t="s">
        <v>14851</v>
      </c>
      <c r="C14639" s="4">
        <v>225.30329999999998</v>
      </c>
    </row>
    <row r="14640" spans="2:3" x14ac:dyDescent="0.25">
      <c r="B14640" s="2" t="s">
        <v>14852</v>
      </c>
      <c r="C14640" s="4">
        <v>225.28440000000001</v>
      </c>
    </row>
    <row r="14641" spans="2:3" x14ac:dyDescent="0.25">
      <c r="B14641" s="2" t="s">
        <v>14853</v>
      </c>
      <c r="C14641" s="4">
        <v>225.28440000000001</v>
      </c>
    </row>
    <row r="14642" spans="2:3" x14ac:dyDescent="0.25">
      <c r="B14642" s="2" t="s">
        <v>14854</v>
      </c>
      <c r="C14642" s="4">
        <v>225.28440000000001</v>
      </c>
    </row>
    <row r="14643" spans="2:3" x14ac:dyDescent="0.25">
      <c r="B14643" s="2" t="s">
        <v>14855</v>
      </c>
      <c r="C14643" s="4">
        <v>225.28440000000001</v>
      </c>
    </row>
    <row r="14644" spans="2:3" x14ac:dyDescent="0.25">
      <c r="B14644" s="2" t="s">
        <v>14856</v>
      </c>
      <c r="C14644" s="4">
        <v>225.28440000000001</v>
      </c>
    </row>
    <row r="14645" spans="2:3" x14ac:dyDescent="0.25">
      <c r="B14645" s="2" t="s">
        <v>14857</v>
      </c>
      <c r="C14645" s="4">
        <v>225.28440000000001</v>
      </c>
    </row>
    <row r="14646" spans="2:3" x14ac:dyDescent="0.25">
      <c r="B14646" s="2" t="s">
        <v>14858</v>
      </c>
      <c r="C14646" s="4">
        <v>225.27160000000001</v>
      </c>
    </row>
    <row r="14647" spans="2:3" x14ac:dyDescent="0.25">
      <c r="B14647" s="2" t="s">
        <v>14859</v>
      </c>
      <c r="C14647" s="4">
        <v>225.25919999999999</v>
      </c>
    </row>
    <row r="14648" spans="2:3" x14ac:dyDescent="0.25">
      <c r="B14648" s="2" t="s">
        <v>14860</v>
      </c>
      <c r="C14648" s="4">
        <v>225.2466</v>
      </c>
    </row>
    <row r="14649" spans="2:3" x14ac:dyDescent="0.25">
      <c r="B14649" s="2" t="s">
        <v>14861</v>
      </c>
      <c r="C14649" s="4">
        <v>225.2088</v>
      </c>
    </row>
    <row r="14650" spans="2:3" x14ac:dyDescent="0.25">
      <c r="B14650" s="2" t="s">
        <v>14862</v>
      </c>
      <c r="C14650" s="4">
        <v>225.17160000000001</v>
      </c>
    </row>
    <row r="14651" spans="2:3" x14ac:dyDescent="0.25">
      <c r="B14651" s="2" t="s">
        <v>14863</v>
      </c>
      <c r="C14651" s="4">
        <v>225.14620000000002</v>
      </c>
    </row>
    <row r="14652" spans="2:3" x14ac:dyDescent="0.25">
      <c r="B14652" s="2" t="s">
        <v>14864</v>
      </c>
      <c r="C14652" s="4">
        <v>225.12869999999998</v>
      </c>
    </row>
    <row r="14653" spans="2:3" x14ac:dyDescent="0.25">
      <c r="B14653" s="2" t="s">
        <v>14865</v>
      </c>
      <c r="C14653" s="4">
        <v>225.053</v>
      </c>
    </row>
    <row r="14654" spans="2:3" x14ac:dyDescent="0.25">
      <c r="B14654" s="2" t="s">
        <v>14866</v>
      </c>
      <c r="C14654" s="4">
        <v>224.86430000000001</v>
      </c>
    </row>
    <row r="14655" spans="2:3" x14ac:dyDescent="0.25">
      <c r="B14655" s="2" t="s">
        <v>14867</v>
      </c>
      <c r="C14655" s="4">
        <v>224.86429999999999</v>
      </c>
    </row>
    <row r="14656" spans="2:3" x14ac:dyDescent="0.25">
      <c r="B14656" s="2" t="s">
        <v>14868</v>
      </c>
      <c r="C14656" s="4">
        <v>224.86429999999999</v>
      </c>
    </row>
    <row r="14657" spans="2:3" x14ac:dyDescent="0.25">
      <c r="B14657" s="2" t="s">
        <v>14869</v>
      </c>
      <c r="C14657" s="4">
        <v>224.72650000000002</v>
      </c>
    </row>
    <row r="14658" spans="2:3" x14ac:dyDescent="0.25">
      <c r="B14658" s="2" t="s">
        <v>14870</v>
      </c>
      <c r="C14658" s="4">
        <v>224.72650000000002</v>
      </c>
    </row>
    <row r="14659" spans="2:3" x14ac:dyDescent="0.25">
      <c r="B14659" s="2" t="s">
        <v>14871</v>
      </c>
      <c r="C14659" s="4">
        <v>224.6962</v>
      </c>
    </row>
    <row r="14660" spans="2:3" x14ac:dyDescent="0.25">
      <c r="B14660" s="2" t="s">
        <v>14872</v>
      </c>
      <c r="C14660" s="4">
        <v>224.61429999999999</v>
      </c>
    </row>
    <row r="14661" spans="2:3" x14ac:dyDescent="0.25">
      <c r="B14661" s="2" t="s">
        <v>14873</v>
      </c>
      <c r="C14661" s="4">
        <v>224.59440000000001</v>
      </c>
    </row>
    <row r="14662" spans="2:3" x14ac:dyDescent="0.25">
      <c r="B14662" s="2" t="s">
        <v>14874</v>
      </c>
      <c r="C14662" s="4">
        <v>224.50790000000001</v>
      </c>
    </row>
    <row r="14663" spans="2:3" x14ac:dyDescent="0.25">
      <c r="B14663" s="2" t="s">
        <v>14875</v>
      </c>
      <c r="C14663" s="4">
        <v>224.4836</v>
      </c>
    </row>
    <row r="14664" spans="2:3" x14ac:dyDescent="0.25">
      <c r="B14664" s="2" t="s">
        <v>14876</v>
      </c>
      <c r="C14664" s="4">
        <v>224.4836</v>
      </c>
    </row>
    <row r="14665" spans="2:3" x14ac:dyDescent="0.25">
      <c r="B14665" s="2" t="s">
        <v>14877</v>
      </c>
      <c r="C14665" s="4">
        <v>224.47889999999998</v>
      </c>
    </row>
    <row r="14666" spans="2:3" x14ac:dyDescent="0.25">
      <c r="B14666" s="2" t="s">
        <v>14878</v>
      </c>
      <c r="C14666" s="4">
        <v>224.42689999999999</v>
      </c>
    </row>
    <row r="14667" spans="2:3" x14ac:dyDescent="0.25">
      <c r="B14667" s="2" t="s">
        <v>14879</v>
      </c>
      <c r="C14667" s="4">
        <v>224.30759999999998</v>
      </c>
    </row>
    <row r="14668" spans="2:3" x14ac:dyDescent="0.25">
      <c r="B14668" s="2" t="s">
        <v>14880</v>
      </c>
      <c r="C14668" s="4">
        <v>224.28550000000001</v>
      </c>
    </row>
    <row r="14669" spans="2:3" x14ac:dyDescent="0.25">
      <c r="B14669" s="2" t="s">
        <v>14881</v>
      </c>
      <c r="C14669" s="4">
        <v>224.0324</v>
      </c>
    </row>
    <row r="14670" spans="2:3" x14ac:dyDescent="0.25">
      <c r="B14670" s="2" t="s">
        <v>14882</v>
      </c>
      <c r="C14670" s="4">
        <v>223.74799999999999</v>
      </c>
    </row>
    <row r="14671" spans="2:3" x14ac:dyDescent="0.25">
      <c r="B14671" s="2" t="s">
        <v>14883</v>
      </c>
      <c r="C14671" s="4">
        <v>223.33629999999997</v>
      </c>
    </row>
    <row r="14672" spans="2:3" x14ac:dyDescent="0.25">
      <c r="B14672" s="2" t="s">
        <v>14884</v>
      </c>
      <c r="C14672" s="4">
        <v>223.3245</v>
      </c>
    </row>
    <row r="14673" spans="2:3" x14ac:dyDescent="0.25">
      <c r="B14673" s="2" t="s">
        <v>14885</v>
      </c>
      <c r="C14673" s="4">
        <v>223.26740000000001</v>
      </c>
    </row>
    <row r="14674" spans="2:3" x14ac:dyDescent="0.25">
      <c r="B14674" s="2" t="s">
        <v>14886</v>
      </c>
      <c r="C14674" s="4">
        <v>223.24579999999997</v>
      </c>
    </row>
    <row r="14675" spans="2:3" x14ac:dyDescent="0.25">
      <c r="B14675" s="2" t="s">
        <v>14887</v>
      </c>
      <c r="C14675" s="4">
        <v>223.10580000000002</v>
      </c>
    </row>
    <row r="14676" spans="2:3" x14ac:dyDescent="0.25">
      <c r="B14676" s="2" t="s">
        <v>14888</v>
      </c>
      <c r="C14676" s="4">
        <v>222.7662</v>
      </c>
    </row>
    <row r="14677" spans="2:3" x14ac:dyDescent="0.25">
      <c r="B14677" s="2" t="s">
        <v>14889</v>
      </c>
      <c r="C14677" s="4">
        <v>222.7363</v>
      </c>
    </row>
    <row r="14678" spans="2:3" x14ac:dyDescent="0.25">
      <c r="B14678" s="2" t="s">
        <v>14890</v>
      </c>
      <c r="C14678" s="4">
        <v>222.6859</v>
      </c>
    </row>
    <row r="14679" spans="2:3" x14ac:dyDescent="0.25">
      <c r="B14679" s="2" t="s">
        <v>14891</v>
      </c>
      <c r="C14679" s="4">
        <v>222.68090000000001</v>
      </c>
    </row>
    <row r="14680" spans="2:3" x14ac:dyDescent="0.25">
      <c r="B14680" s="2" t="s">
        <v>14892</v>
      </c>
      <c r="C14680" s="4">
        <v>222.67959999999999</v>
      </c>
    </row>
    <row r="14681" spans="2:3" x14ac:dyDescent="0.25">
      <c r="B14681" s="2" t="s">
        <v>14893</v>
      </c>
      <c r="C14681" s="4">
        <v>222.64830000000001</v>
      </c>
    </row>
    <row r="14682" spans="2:3" x14ac:dyDescent="0.25">
      <c r="B14682" s="2" t="s">
        <v>14894</v>
      </c>
      <c r="C14682" s="4">
        <v>222.6053</v>
      </c>
    </row>
    <row r="14683" spans="2:3" x14ac:dyDescent="0.25">
      <c r="B14683" s="2" t="s">
        <v>14895</v>
      </c>
      <c r="C14683" s="4">
        <v>222.58320000000001</v>
      </c>
    </row>
    <row r="14684" spans="2:3" x14ac:dyDescent="0.25">
      <c r="B14684" s="2" t="s">
        <v>14896</v>
      </c>
      <c r="C14684" s="4">
        <v>222.5607</v>
      </c>
    </row>
    <row r="14685" spans="2:3" x14ac:dyDescent="0.25">
      <c r="B14685" s="2" t="s">
        <v>14897</v>
      </c>
      <c r="C14685" s="4">
        <v>222.44469999999998</v>
      </c>
    </row>
    <row r="14686" spans="2:3" x14ac:dyDescent="0.25">
      <c r="B14686" s="2" t="s">
        <v>14898</v>
      </c>
      <c r="C14686" s="4">
        <v>222.16070000000002</v>
      </c>
    </row>
    <row r="14687" spans="2:3" x14ac:dyDescent="0.25">
      <c r="B14687" s="2" t="s">
        <v>14899</v>
      </c>
      <c r="C14687" s="4">
        <v>222.16070000000002</v>
      </c>
    </row>
    <row r="14688" spans="2:3" x14ac:dyDescent="0.25">
      <c r="B14688" s="2" t="s">
        <v>14900</v>
      </c>
      <c r="C14688" s="4">
        <v>222.16070000000002</v>
      </c>
    </row>
    <row r="14689" spans="2:3" x14ac:dyDescent="0.25">
      <c r="B14689" s="2" t="s">
        <v>14901</v>
      </c>
      <c r="C14689" s="4">
        <v>222.16070000000002</v>
      </c>
    </row>
    <row r="14690" spans="2:3" x14ac:dyDescent="0.25">
      <c r="B14690" s="2" t="s">
        <v>14902</v>
      </c>
      <c r="C14690" s="4">
        <v>222.1481</v>
      </c>
    </row>
    <row r="14691" spans="2:3" x14ac:dyDescent="0.25">
      <c r="B14691" s="2" t="s">
        <v>14903</v>
      </c>
      <c r="C14691" s="4">
        <v>222.12920000000003</v>
      </c>
    </row>
    <row r="14692" spans="2:3" x14ac:dyDescent="0.25">
      <c r="B14692" s="2" t="s">
        <v>14904</v>
      </c>
      <c r="C14692" s="4">
        <v>222.12290000000002</v>
      </c>
    </row>
    <row r="14693" spans="2:3" x14ac:dyDescent="0.25">
      <c r="B14693" s="2" t="s">
        <v>14905</v>
      </c>
      <c r="C14693" s="4">
        <v>222.12289999999999</v>
      </c>
    </row>
    <row r="14694" spans="2:3" x14ac:dyDescent="0.25">
      <c r="B14694" s="2" t="s">
        <v>14906</v>
      </c>
      <c r="C14694" s="4">
        <v>222.0977</v>
      </c>
    </row>
    <row r="14695" spans="2:3" x14ac:dyDescent="0.25">
      <c r="B14695" s="2" t="s">
        <v>14907</v>
      </c>
      <c r="C14695" s="4">
        <v>222.0977</v>
      </c>
    </row>
    <row r="14696" spans="2:3" x14ac:dyDescent="0.25">
      <c r="B14696" s="2" t="s">
        <v>14908</v>
      </c>
      <c r="C14696" s="4">
        <v>222.08510000000001</v>
      </c>
    </row>
    <row r="14697" spans="2:3" x14ac:dyDescent="0.25">
      <c r="B14697" s="2" t="s">
        <v>14909</v>
      </c>
      <c r="C14697" s="4">
        <v>222.08510000000001</v>
      </c>
    </row>
    <row r="14698" spans="2:3" x14ac:dyDescent="0.25">
      <c r="B14698" s="2" t="s">
        <v>14910</v>
      </c>
      <c r="C14698" s="4">
        <v>222.08510000000001</v>
      </c>
    </row>
    <row r="14699" spans="2:3" x14ac:dyDescent="0.25">
      <c r="B14699" s="2" t="s">
        <v>14911</v>
      </c>
      <c r="C14699" s="4">
        <v>222.08510000000001</v>
      </c>
    </row>
    <row r="14700" spans="2:3" x14ac:dyDescent="0.25">
      <c r="B14700" s="2" t="s">
        <v>14912</v>
      </c>
      <c r="C14700" s="4">
        <v>222.08510000000001</v>
      </c>
    </row>
    <row r="14701" spans="2:3" x14ac:dyDescent="0.25">
      <c r="B14701" s="2" t="s">
        <v>14913</v>
      </c>
      <c r="C14701" s="4">
        <v>222.0737</v>
      </c>
    </row>
    <row r="14702" spans="2:3" x14ac:dyDescent="0.25">
      <c r="B14702" s="2" t="s">
        <v>14914</v>
      </c>
      <c r="C14702" s="4">
        <v>222.03470000000002</v>
      </c>
    </row>
    <row r="14703" spans="2:3" x14ac:dyDescent="0.25">
      <c r="B14703" s="2" t="s">
        <v>14915</v>
      </c>
      <c r="C14703" s="4">
        <v>221.99690000000001</v>
      </c>
    </row>
    <row r="14704" spans="2:3" x14ac:dyDescent="0.25">
      <c r="B14704" s="2" t="s">
        <v>14916</v>
      </c>
      <c r="C14704" s="4">
        <v>221.851</v>
      </c>
    </row>
    <row r="14705" spans="2:3" x14ac:dyDescent="0.25">
      <c r="B14705" s="2" t="s">
        <v>14917</v>
      </c>
      <c r="C14705" s="4">
        <v>221.5284</v>
      </c>
    </row>
    <row r="14706" spans="2:3" x14ac:dyDescent="0.25">
      <c r="B14706" s="2" t="s">
        <v>14918</v>
      </c>
      <c r="C14706" s="4">
        <v>221.42149999999998</v>
      </c>
    </row>
    <row r="14707" spans="2:3" x14ac:dyDescent="0.25">
      <c r="B14707" s="2" t="s">
        <v>14919</v>
      </c>
      <c r="C14707" s="4">
        <v>221.09989999999999</v>
      </c>
    </row>
    <row r="14708" spans="2:3" x14ac:dyDescent="0.25">
      <c r="B14708" s="2" t="s">
        <v>14920</v>
      </c>
      <c r="C14708" s="4">
        <v>221.0205</v>
      </c>
    </row>
    <row r="14709" spans="2:3" x14ac:dyDescent="0.25">
      <c r="B14709" s="2" t="s">
        <v>14921</v>
      </c>
      <c r="C14709" s="4">
        <v>220.92050000000003</v>
      </c>
    </row>
    <row r="14710" spans="2:3" x14ac:dyDescent="0.25">
      <c r="B14710" s="2" t="s">
        <v>14922</v>
      </c>
      <c r="C14710" s="4">
        <v>220.852</v>
      </c>
    </row>
    <row r="14711" spans="2:3" x14ac:dyDescent="0.25">
      <c r="B14711" s="2" t="s">
        <v>14923</v>
      </c>
      <c r="C14711" s="4">
        <v>220.84570000000002</v>
      </c>
    </row>
    <row r="14712" spans="2:3" x14ac:dyDescent="0.25">
      <c r="B14712" s="2" t="s">
        <v>14924</v>
      </c>
      <c r="C14712" s="4">
        <v>220.80789999999999</v>
      </c>
    </row>
    <row r="14713" spans="2:3" x14ac:dyDescent="0.25">
      <c r="B14713" s="2" t="s">
        <v>14925</v>
      </c>
      <c r="C14713" s="4">
        <v>220.71809999999999</v>
      </c>
    </row>
    <row r="14714" spans="2:3" x14ac:dyDescent="0.25">
      <c r="B14714" s="2" t="s">
        <v>14926</v>
      </c>
      <c r="C14714" s="4">
        <v>220.47200000000001</v>
      </c>
    </row>
    <row r="14715" spans="2:3" x14ac:dyDescent="0.25">
      <c r="B14715" s="2" t="s">
        <v>14927</v>
      </c>
      <c r="C14715" s="4">
        <v>220.42600000000002</v>
      </c>
    </row>
    <row r="14716" spans="2:3" x14ac:dyDescent="0.25">
      <c r="B14716" s="2" t="s">
        <v>14928</v>
      </c>
      <c r="C14716" s="4">
        <v>220.3449</v>
      </c>
    </row>
    <row r="14717" spans="2:3" x14ac:dyDescent="0.25">
      <c r="B14717" s="2" t="s">
        <v>14929</v>
      </c>
      <c r="C14717" s="4">
        <v>220.15199999999999</v>
      </c>
    </row>
    <row r="14718" spans="2:3" x14ac:dyDescent="0.25">
      <c r="B14718" s="2" t="s">
        <v>14930</v>
      </c>
      <c r="C14718" s="4">
        <v>220.15199999999999</v>
      </c>
    </row>
    <row r="14719" spans="2:3" x14ac:dyDescent="0.25">
      <c r="B14719" s="2" t="s">
        <v>14931</v>
      </c>
      <c r="C14719" s="4">
        <v>220.15199999999999</v>
      </c>
    </row>
    <row r="14720" spans="2:3" x14ac:dyDescent="0.25">
      <c r="B14720" s="2" t="s">
        <v>14932</v>
      </c>
      <c r="C14720" s="4">
        <v>220.15199999999999</v>
      </c>
    </row>
    <row r="14721" spans="2:3" x14ac:dyDescent="0.25">
      <c r="B14721" s="2" t="s">
        <v>14933</v>
      </c>
      <c r="C14721" s="4">
        <v>220.05670000000001</v>
      </c>
    </row>
    <row r="14722" spans="2:3" x14ac:dyDescent="0.25">
      <c r="B14722" s="2" t="s">
        <v>14934</v>
      </c>
      <c r="C14722" s="4">
        <v>219.92520000000002</v>
      </c>
    </row>
    <row r="14723" spans="2:3" x14ac:dyDescent="0.25">
      <c r="B14723" s="2" t="s">
        <v>14935</v>
      </c>
      <c r="C14723" s="4">
        <v>219.85769999999999</v>
      </c>
    </row>
    <row r="14724" spans="2:3" x14ac:dyDescent="0.25">
      <c r="B14724" s="2" t="s">
        <v>14936</v>
      </c>
      <c r="C14724" s="4">
        <v>219.85769999999999</v>
      </c>
    </row>
    <row r="14725" spans="2:3" x14ac:dyDescent="0.25">
      <c r="B14725" s="2" t="s">
        <v>14937</v>
      </c>
      <c r="C14725" s="4">
        <v>219.76889999999997</v>
      </c>
    </row>
    <row r="14726" spans="2:3" x14ac:dyDescent="0.25">
      <c r="B14726" s="2" t="s">
        <v>14938</v>
      </c>
      <c r="C14726" s="4">
        <v>219.72479999999999</v>
      </c>
    </row>
    <row r="14727" spans="2:3" x14ac:dyDescent="0.25">
      <c r="B14727" s="2" t="s">
        <v>14939</v>
      </c>
      <c r="C14727" s="4">
        <v>219.55589999999998</v>
      </c>
    </row>
    <row r="14728" spans="2:3" x14ac:dyDescent="0.25">
      <c r="B14728" s="2" t="s">
        <v>14940</v>
      </c>
      <c r="C14728" s="4">
        <v>219.5437</v>
      </c>
    </row>
    <row r="14729" spans="2:3" x14ac:dyDescent="0.25">
      <c r="B14729" s="2" t="s">
        <v>14941</v>
      </c>
      <c r="C14729" s="4">
        <v>219.321</v>
      </c>
    </row>
    <row r="14730" spans="2:3" x14ac:dyDescent="0.25">
      <c r="B14730" s="2" t="s">
        <v>14942</v>
      </c>
      <c r="C14730" s="4">
        <v>219.30589999999998</v>
      </c>
    </row>
    <row r="14731" spans="2:3" x14ac:dyDescent="0.25">
      <c r="B14731" s="2" t="s">
        <v>14943</v>
      </c>
      <c r="C14731" s="4">
        <v>219.28109999999998</v>
      </c>
    </row>
    <row r="14732" spans="2:3" x14ac:dyDescent="0.25">
      <c r="B14732" s="2" t="s">
        <v>14944</v>
      </c>
      <c r="C14732" s="4">
        <v>219.09370000000001</v>
      </c>
    </row>
    <row r="14733" spans="2:3" x14ac:dyDescent="0.25">
      <c r="B14733" s="2" t="s">
        <v>14945</v>
      </c>
      <c r="C14733" s="4">
        <v>219.0685</v>
      </c>
    </row>
    <row r="14734" spans="2:3" x14ac:dyDescent="0.25">
      <c r="B14734" s="2" t="s">
        <v>14946</v>
      </c>
      <c r="C14734" s="4">
        <v>219.0685</v>
      </c>
    </row>
    <row r="14735" spans="2:3" x14ac:dyDescent="0.25">
      <c r="B14735" s="2" t="s">
        <v>14947</v>
      </c>
      <c r="C14735" s="4">
        <v>219.0685</v>
      </c>
    </row>
    <row r="14736" spans="2:3" x14ac:dyDescent="0.25">
      <c r="B14736" s="2" t="s">
        <v>14948</v>
      </c>
      <c r="C14736" s="4">
        <v>219.0685</v>
      </c>
    </row>
    <row r="14737" spans="2:3" x14ac:dyDescent="0.25">
      <c r="B14737" s="2" t="s">
        <v>14949</v>
      </c>
      <c r="C14737" s="4">
        <v>219.0685</v>
      </c>
    </row>
    <row r="14738" spans="2:3" x14ac:dyDescent="0.25">
      <c r="B14738" s="2" t="s">
        <v>14950</v>
      </c>
      <c r="C14738" s="4">
        <v>219.0685</v>
      </c>
    </row>
    <row r="14739" spans="2:3" x14ac:dyDescent="0.25">
      <c r="B14739" s="2" t="s">
        <v>14951</v>
      </c>
      <c r="C14739" s="4">
        <v>219.0685</v>
      </c>
    </row>
    <row r="14740" spans="2:3" x14ac:dyDescent="0.25">
      <c r="B14740" s="2" t="s">
        <v>14952</v>
      </c>
      <c r="C14740" s="4">
        <v>219.0685</v>
      </c>
    </row>
    <row r="14741" spans="2:3" x14ac:dyDescent="0.25">
      <c r="B14741" s="2" t="s">
        <v>14953</v>
      </c>
      <c r="C14741" s="4">
        <v>219.0685</v>
      </c>
    </row>
    <row r="14742" spans="2:3" x14ac:dyDescent="0.25">
      <c r="B14742" s="2" t="s">
        <v>14954</v>
      </c>
      <c r="C14742" s="4">
        <v>219.03750000000002</v>
      </c>
    </row>
    <row r="14743" spans="2:3" x14ac:dyDescent="0.25">
      <c r="B14743" s="2" t="s">
        <v>14955</v>
      </c>
      <c r="C14743" s="4">
        <v>219.03700000000001</v>
      </c>
    </row>
    <row r="14744" spans="2:3" x14ac:dyDescent="0.25">
      <c r="B14744" s="2" t="s">
        <v>14956</v>
      </c>
      <c r="C14744" s="4">
        <v>219.03700000000001</v>
      </c>
    </row>
    <row r="14745" spans="2:3" x14ac:dyDescent="0.25">
      <c r="B14745" s="2" t="s">
        <v>14957</v>
      </c>
      <c r="C14745" s="4">
        <v>219.01179999999999</v>
      </c>
    </row>
    <row r="14746" spans="2:3" x14ac:dyDescent="0.25">
      <c r="B14746" s="2" t="s">
        <v>14958</v>
      </c>
      <c r="C14746" s="4">
        <v>219.01179999999999</v>
      </c>
    </row>
    <row r="14747" spans="2:3" x14ac:dyDescent="0.25">
      <c r="B14747" s="2" t="s">
        <v>14959</v>
      </c>
      <c r="C14747" s="4">
        <v>219.01179999999999</v>
      </c>
    </row>
    <row r="14748" spans="2:3" x14ac:dyDescent="0.25">
      <c r="B14748" s="2" t="s">
        <v>14960</v>
      </c>
      <c r="C14748" s="4">
        <v>219.01179999999999</v>
      </c>
    </row>
    <row r="14749" spans="2:3" x14ac:dyDescent="0.25">
      <c r="B14749" s="2" t="s">
        <v>14961</v>
      </c>
      <c r="C14749" s="4">
        <v>219.01179999999999</v>
      </c>
    </row>
    <row r="14750" spans="2:3" x14ac:dyDescent="0.25">
      <c r="B14750" s="2" t="s">
        <v>14962</v>
      </c>
      <c r="C14750" s="4">
        <v>219.01179999999999</v>
      </c>
    </row>
    <row r="14751" spans="2:3" x14ac:dyDescent="0.25">
      <c r="B14751" s="2" t="s">
        <v>14963</v>
      </c>
      <c r="C14751" s="4">
        <v>219.01179999999999</v>
      </c>
    </row>
    <row r="14752" spans="2:3" x14ac:dyDescent="0.25">
      <c r="B14752" s="2" t="s">
        <v>14964</v>
      </c>
      <c r="C14752" s="4">
        <v>219.00550000000001</v>
      </c>
    </row>
    <row r="14753" spans="2:3" x14ac:dyDescent="0.25">
      <c r="B14753" s="2" t="s">
        <v>14965</v>
      </c>
      <c r="C14753" s="4">
        <v>218.97399999999999</v>
      </c>
    </row>
    <row r="14754" spans="2:3" x14ac:dyDescent="0.25">
      <c r="B14754" s="2" t="s">
        <v>14966</v>
      </c>
      <c r="C14754" s="4">
        <v>218.97250000000003</v>
      </c>
    </row>
    <row r="14755" spans="2:3" x14ac:dyDescent="0.25">
      <c r="B14755" s="2" t="s">
        <v>14967</v>
      </c>
      <c r="C14755" s="4">
        <v>218.9614</v>
      </c>
    </row>
    <row r="14756" spans="2:3" x14ac:dyDescent="0.25">
      <c r="B14756" s="2" t="s">
        <v>14968</v>
      </c>
      <c r="C14756" s="4">
        <v>218.9299</v>
      </c>
    </row>
    <row r="14757" spans="2:3" x14ac:dyDescent="0.25">
      <c r="B14757" s="2" t="s">
        <v>14969</v>
      </c>
      <c r="C14757" s="4">
        <v>218.90469999999999</v>
      </c>
    </row>
    <row r="14758" spans="2:3" x14ac:dyDescent="0.25">
      <c r="B14758" s="2" t="s">
        <v>14970</v>
      </c>
      <c r="C14758" s="4">
        <v>218.82640000000001</v>
      </c>
    </row>
    <row r="14759" spans="2:3" x14ac:dyDescent="0.25">
      <c r="B14759" s="2" t="s">
        <v>14971</v>
      </c>
      <c r="C14759" s="4">
        <v>218.82340000000002</v>
      </c>
    </row>
    <row r="14760" spans="2:3" x14ac:dyDescent="0.25">
      <c r="B14760" s="2" t="s">
        <v>14972</v>
      </c>
      <c r="C14760" s="4">
        <v>218.73660000000001</v>
      </c>
    </row>
    <row r="14761" spans="2:3" x14ac:dyDescent="0.25">
      <c r="B14761" s="2" t="s">
        <v>14973</v>
      </c>
      <c r="C14761" s="4">
        <v>218.51920000000001</v>
      </c>
    </row>
    <row r="14762" spans="2:3" x14ac:dyDescent="0.25">
      <c r="B14762" s="2" t="s">
        <v>14974</v>
      </c>
      <c r="C14762" s="4">
        <v>218.4563</v>
      </c>
    </row>
    <row r="14763" spans="2:3" x14ac:dyDescent="0.25">
      <c r="B14763" s="2" t="s">
        <v>14975</v>
      </c>
      <c r="C14763" s="4">
        <v>218.37280000000004</v>
      </c>
    </row>
    <row r="14764" spans="2:3" x14ac:dyDescent="0.25">
      <c r="B14764" s="2" t="s">
        <v>14976</v>
      </c>
      <c r="C14764" s="4">
        <v>218.32910000000001</v>
      </c>
    </row>
    <row r="14765" spans="2:3" x14ac:dyDescent="0.25">
      <c r="B14765" s="2" t="s">
        <v>14977</v>
      </c>
      <c r="C14765" s="4">
        <v>218.32390000000001</v>
      </c>
    </row>
    <row r="14766" spans="2:3" x14ac:dyDescent="0.25">
      <c r="B14766" s="2" t="s">
        <v>14978</v>
      </c>
      <c r="C14766" s="4">
        <v>218.24210000000002</v>
      </c>
    </row>
    <row r="14767" spans="2:3" x14ac:dyDescent="0.25">
      <c r="B14767" s="2" t="s">
        <v>14979</v>
      </c>
      <c r="C14767" s="4">
        <v>218.02850000000001</v>
      </c>
    </row>
    <row r="14768" spans="2:3" x14ac:dyDescent="0.25">
      <c r="B14768" s="2" t="s">
        <v>14980</v>
      </c>
      <c r="C14768" s="4">
        <v>217.9787</v>
      </c>
    </row>
    <row r="14769" spans="2:3" x14ac:dyDescent="0.25">
      <c r="B14769" s="2" t="s">
        <v>14981</v>
      </c>
      <c r="C14769" s="4">
        <v>217.92870000000002</v>
      </c>
    </row>
    <row r="14770" spans="2:3" x14ac:dyDescent="0.25">
      <c r="B14770" s="2" t="s">
        <v>14982</v>
      </c>
      <c r="C14770" s="4">
        <v>217.90540000000001</v>
      </c>
    </row>
    <row r="14771" spans="2:3" x14ac:dyDescent="0.25">
      <c r="B14771" s="2" t="s">
        <v>14983</v>
      </c>
      <c r="C14771" s="4">
        <v>217.8098</v>
      </c>
    </row>
    <row r="14772" spans="2:3" x14ac:dyDescent="0.25">
      <c r="B14772" s="2" t="s">
        <v>14984</v>
      </c>
      <c r="C14772" s="4">
        <v>217.7724</v>
      </c>
    </row>
    <row r="14773" spans="2:3" x14ac:dyDescent="0.25">
      <c r="B14773" s="2" t="s">
        <v>14985</v>
      </c>
      <c r="C14773" s="4">
        <v>217.6567</v>
      </c>
    </row>
    <row r="14774" spans="2:3" x14ac:dyDescent="0.25">
      <c r="B14774" s="2" t="s">
        <v>14986</v>
      </c>
      <c r="C14774" s="4">
        <v>217.60480000000001</v>
      </c>
    </row>
    <row r="14775" spans="2:3" x14ac:dyDescent="0.25">
      <c r="B14775" s="2" t="s">
        <v>14987</v>
      </c>
      <c r="C14775" s="4">
        <v>217.559</v>
      </c>
    </row>
    <row r="14776" spans="2:3" x14ac:dyDescent="0.25">
      <c r="B14776" s="2" t="s">
        <v>14988</v>
      </c>
      <c r="C14776" s="4">
        <v>217.559</v>
      </c>
    </row>
    <row r="14777" spans="2:3" x14ac:dyDescent="0.25">
      <c r="B14777" s="2" t="s">
        <v>14989</v>
      </c>
      <c r="C14777" s="4">
        <v>217.4212</v>
      </c>
    </row>
    <row r="14778" spans="2:3" x14ac:dyDescent="0.25">
      <c r="B14778" s="2" t="s">
        <v>14990</v>
      </c>
      <c r="C14778" s="4">
        <v>217.3708</v>
      </c>
    </row>
    <row r="14779" spans="2:3" x14ac:dyDescent="0.25">
      <c r="B14779" s="2" t="s">
        <v>14991</v>
      </c>
      <c r="C14779" s="4">
        <v>217.34829999999999</v>
      </c>
    </row>
    <row r="14780" spans="2:3" x14ac:dyDescent="0.25">
      <c r="B14780" s="2" t="s">
        <v>14992</v>
      </c>
      <c r="C14780" s="4">
        <v>217.346</v>
      </c>
    </row>
    <row r="14781" spans="2:3" x14ac:dyDescent="0.25">
      <c r="B14781" s="2" t="s">
        <v>14993</v>
      </c>
      <c r="C14781" s="4">
        <v>217.12119999999999</v>
      </c>
    </row>
    <row r="14782" spans="2:3" x14ac:dyDescent="0.25">
      <c r="B14782" s="2" t="s">
        <v>14994</v>
      </c>
      <c r="C14782" s="4">
        <v>217.0393</v>
      </c>
    </row>
    <row r="14783" spans="2:3" x14ac:dyDescent="0.25">
      <c r="B14783" s="2" t="s">
        <v>14995</v>
      </c>
      <c r="C14783" s="4">
        <v>216.67670000000001</v>
      </c>
    </row>
    <row r="14784" spans="2:3" x14ac:dyDescent="0.25">
      <c r="B14784" s="2" t="s">
        <v>14996</v>
      </c>
      <c r="C14784" s="4">
        <v>216.60879999999997</v>
      </c>
    </row>
    <row r="14785" spans="2:3" x14ac:dyDescent="0.25">
      <c r="B14785" s="2" t="s">
        <v>14997</v>
      </c>
      <c r="C14785" s="4">
        <v>216.4297</v>
      </c>
    </row>
    <row r="14786" spans="2:3" x14ac:dyDescent="0.25">
      <c r="B14786" s="2" t="s">
        <v>14998</v>
      </c>
      <c r="C14786" s="4">
        <v>216.42090000000002</v>
      </c>
    </row>
    <row r="14787" spans="2:3" x14ac:dyDescent="0.25">
      <c r="B14787" s="2" t="s">
        <v>14999</v>
      </c>
      <c r="C14787" s="4">
        <v>216.40699999999998</v>
      </c>
    </row>
    <row r="14788" spans="2:3" x14ac:dyDescent="0.25">
      <c r="B14788" s="2" t="s">
        <v>15000</v>
      </c>
      <c r="C14788" s="4">
        <v>216.36919999999998</v>
      </c>
    </row>
    <row r="14789" spans="2:3" x14ac:dyDescent="0.25">
      <c r="B14789" s="2" t="s">
        <v>15001</v>
      </c>
      <c r="C14789" s="4">
        <v>216.2792</v>
      </c>
    </row>
    <row r="14790" spans="2:3" x14ac:dyDescent="0.25">
      <c r="B14790" s="2" t="s">
        <v>15002</v>
      </c>
      <c r="C14790" s="4">
        <v>216.2756</v>
      </c>
    </row>
    <row r="14791" spans="2:3" x14ac:dyDescent="0.25">
      <c r="B14791" s="2" t="s">
        <v>15003</v>
      </c>
      <c r="C14791" s="4">
        <v>216.19330000000002</v>
      </c>
    </row>
    <row r="14792" spans="2:3" x14ac:dyDescent="0.25">
      <c r="B14792" s="2" t="s">
        <v>15004</v>
      </c>
      <c r="C14792" s="4">
        <v>215.87549999999999</v>
      </c>
    </row>
    <row r="14793" spans="2:3" x14ac:dyDescent="0.25">
      <c r="B14793" s="2" t="s">
        <v>15005</v>
      </c>
      <c r="C14793" s="4">
        <v>215.83770000000001</v>
      </c>
    </row>
    <row r="14794" spans="2:3" x14ac:dyDescent="0.25">
      <c r="B14794" s="2" t="s">
        <v>15006</v>
      </c>
      <c r="C14794" s="4">
        <v>215.82550000000001</v>
      </c>
    </row>
    <row r="14795" spans="2:3" x14ac:dyDescent="0.25">
      <c r="B14795" s="2" t="s">
        <v>15007</v>
      </c>
      <c r="C14795" s="4">
        <v>215.81880000000001</v>
      </c>
    </row>
    <row r="14796" spans="2:3" x14ac:dyDescent="0.25">
      <c r="B14796" s="2" t="s">
        <v>15008</v>
      </c>
      <c r="C14796" s="4">
        <v>215.79989999999998</v>
      </c>
    </row>
    <row r="14797" spans="2:3" x14ac:dyDescent="0.25">
      <c r="B14797" s="2" t="s">
        <v>15009</v>
      </c>
      <c r="C14797" s="4">
        <v>215.79989999999998</v>
      </c>
    </row>
    <row r="14798" spans="2:3" x14ac:dyDescent="0.25">
      <c r="B14798" s="2" t="s">
        <v>15010</v>
      </c>
      <c r="C14798" s="4">
        <v>215.78730000000002</v>
      </c>
    </row>
    <row r="14799" spans="2:3" x14ac:dyDescent="0.25">
      <c r="B14799" s="2" t="s">
        <v>15011</v>
      </c>
      <c r="C14799" s="4">
        <v>215.56880000000001</v>
      </c>
    </row>
    <row r="14800" spans="2:3" x14ac:dyDescent="0.25">
      <c r="B14800" s="2" t="s">
        <v>15012</v>
      </c>
      <c r="C14800" s="4">
        <v>215.25579999999999</v>
      </c>
    </row>
    <row r="14801" spans="2:3" x14ac:dyDescent="0.25">
      <c r="B14801" s="2" t="s">
        <v>15013</v>
      </c>
      <c r="C14801" s="4">
        <v>215.24430000000001</v>
      </c>
    </row>
    <row r="14802" spans="2:3" x14ac:dyDescent="0.25">
      <c r="B14802" s="2" t="s">
        <v>15014</v>
      </c>
      <c r="C14802" s="4">
        <v>215.2432</v>
      </c>
    </row>
    <row r="14803" spans="2:3" x14ac:dyDescent="0.25">
      <c r="B14803" s="2" t="s">
        <v>15015</v>
      </c>
      <c r="C14803" s="4">
        <v>215.23059999999998</v>
      </c>
    </row>
    <row r="14804" spans="2:3" x14ac:dyDescent="0.25">
      <c r="B14804" s="2" t="s">
        <v>15016</v>
      </c>
      <c r="C14804" s="4">
        <v>215.19280000000001</v>
      </c>
    </row>
    <row r="14805" spans="2:3" x14ac:dyDescent="0.25">
      <c r="B14805" s="2" t="s">
        <v>15017</v>
      </c>
      <c r="C14805" s="4">
        <v>214.91069999999999</v>
      </c>
    </row>
    <row r="14806" spans="2:3" x14ac:dyDescent="0.25">
      <c r="B14806" s="2" t="s">
        <v>15018</v>
      </c>
      <c r="C14806" s="4">
        <v>214.69750000000002</v>
      </c>
    </row>
    <row r="14807" spans="2:3" x14ac:dyDescent="0.25">
      <c r="B14807" s="2" t="s">
        <v>15019</v>
      </c>
      <c r="C14807" s="4">
        <v>214.64879999999999</v>
      </c>
    </row>
    <row r="14808" spans="2:3" x14ac:dyDescent="0.25">
      <c r="B14808" s="2" t="s">
        <v>15020</v>
      </c>
      <c r="C14808" s="4">
        <v>214.52900000000002</v>
      </c>
    </row>
    <row r="14809" spans="2:3" x14ac:dyDescent="0.25">
      <c r="B14809" s="2" t="s">
        <v>15021</v>
      </c>
      <c r="C14809" s="4">
        <v>214.4984</v>
      </c>
    </row>
    <row r="14810" spans="2:3" x14ac:dyDescent="0.25">
      <c r="B14810" s="2" t="s">
        <v>15022</v>
      </c>
      <c r="C14810" s="4">
        <v>214.46010000000001</v>
      </c>
    </row>
    <row r="14811" spans="2:3" x14ac:dyDescent="0.25">
      <c r="B14811" s="2" t="s">
        <v>15023</v>
      </c>
      <c r="C14811" s="4">
        <v>214.10210000000001</v>
      </c>
    </row>
    <row r="14812" spans="2:3" x14ac:dyDescent="0.25">
      <c r="B14812" s="2" t="s">
        <v>15024</v>
      </c>
      <c r="C14812" s="4">
        <v>214.04199999999997</v>
      </c>
    </row>
    <row r="14813" spans="2:3" x14ac:dyDescent="0.25">
      <c r="B14813" s="2" t="s">
        <v>15025</v>
      </c>
      <c r="C14813" s="4">
        <v>213.96600000000001</v>
      </c>
    </row>
    <row r="14814" spans="2:3" x14ac:dyDescent="0.25">
      <c r="B14814" s="2" t="s">
        <v>15026</v>
      </c>
      <c r="C14814" s="4">
        <v>213.9408</v>
      </c>
    </row>
    <row r="14815" spans="2:3" x14ac:dyDescent="0.25">
      <c r="B14815" s="2" t="s">
        <v>15027</v>
      </c>
      <c r="C14815" s="4">
        <v>213.89669999999998</v>
      </c>
    </row>
    <row r="14816" spans="2:3" x14ac:dyDescent="0.25">
      <c r="B14816" s="2" t="s">
        <v>15028</v>
      </c>
      <c r="C14816" s="4">
        <v>213.8715</v>
      </c>
    </row>
    <row r="14817" spans="2:3" x14ac:dyDescent="0.25">
      <c r="B14817" s="2" t="s">
        <v>15029</v>
      </c>
      <c r="C14817" s="4">
        <v>213.82240000000002</v>
      </c>
    </row>
    <row r="14818" spans="2:3" x14ac:dyDescent="0.25">
      <c r="B14818" s="2" t="s">
        <v>15030</v>
      </c>
      <c r="C14818" s="4">
        <v>213.35890000000001</v>
      </c>
    </row>
    <row r="14819" spans="2:3" x14ac:dyDescent="0.25">
      <c r="B14819" s="2" t="s">
        <v>15031</v>
      </c>
      <c r="C14819" s="4">
        <v>213.21480000000003</v>
      </c>
    </row>
    <row r="14820" spans="2:3" x14ac:dyDescent="0.25">
      <c r="B14820" s="2" t="s">
        <v>15032</v>
      </c>
      <c r="C14820" s="4">
        <v>212.94549999999998</v>
      </c>
    </row>
    <row r="14821" spans="2:3" x14ac:dyDescent="0.25">
      <c r="B14821" s="2" t="s">
        <v>15033</v>
      </c>
      <c r="C14821" s="4">
        <v>212.7518</v>
      </c>
    </row>
    <row r="14822" spans="2:3" x14ac:dyDescent="0.25">
      <c r="B14822" s="2" t="s">
        <v>15034</v>
      </c>
      <c r="C14822" s="4">
        <v>212.7518</v>
      </c>
    </row>
    <row r="14823" spans="2:3" x14ac:dyDescent="0.25">
      <c r="B14823" s="2" t="s">
        <v>15035</v>
      </c>
      <c r="C14823" s="4">
        <v>212.72660000000002</v>
      </c>
    </row>
    <row r="14824" spans="2:3" x14ac:dyDescent="0.25">
      <c r="B14824" s="2" t="s">
        <v>15036</v>
      </c>
      <c r="C14824" s="4">
        <v>212.72030000000001</v>
      </c>
    </row>
    <row r="14825" spans="2:3" x14ac:dyDescent="0.25">
      <c r="B14825" s="2" t="s">
        <v>15037</v>
      </c>
      <c r="C14825" s="4">
        <v>212.714</v>
      </c>
    </row>
    <row r="14826" spans="2:3" x14ac:dyDescent="0.25">
      <c r="B14826" s="2" t="s">
        <v>15038</v>
      </c>
      <c r="C14826" s="4">
        <v>212.70139999999998</v>
      </c>
    </row>
    <row r="14827" spans="2:3" x14ac:dyDescent="0.25">
      <c r="B14827" s="2" t="s">
        <v>15039</v>
      </c>
      <c r="C14827" s="4">
        <v>212.68880000000001</v>
      </c>
    </row>
    <row r="14828" spans="2:3" x14ac:dyDescent="0.25">
      <c r="B14828" s="2" t="s">
        <v>15040</v>
      </c>
      <c r="C14828" s="4">
        <v>212.67619999999999</v>
      </c>
    </row>
    <row r="14829" spans="2:3" x14ac:dyDescent="0.25">
      <c r="B14829" s="2" t="s">
        <v>15041</v>
      </c>
      <c r="C14829" s="4">
        <v>212.6583</v>
      </c>
    </row>
    <row r="14830" spans="2:3" x14ac:dyDescent="0.25">
      <c r="B14830" s="2" t="s">
        <v>15042</v>
      </c>
      <c r="C14830" s="4">
        <v>212.61949999999999</v>
      </c>
    </row>
    <row r="14831" spans="2:3" x14ac:dyDescent="0.25">
      <c r="B14831" s="2" t="s">
        <v>15043</v>
      </c>
      <c r="C14831" s="4">
        <v>212.52619999999999</v>
      </c>
    </row>
    <row r="14832" spans="2:3" x14ac:dyDescent="0.25">
      <c r="B14832" s="2" t="s">
        <v>15044</v>
      </c>
      <c r="C14832" s="4">
        <v>212.42869999999999</v>
      </c>
    </row>
    <row r="14833" spans="2:3" x14ac:dyDescent="0.25">
      <c r="B14833" s="2" t="s">
        <v>15045</v>
      </c>
      <c r="C14833" s="4">
        <v>212.35059999999999</v>
      </c>
    </row>
    <row r="14834" spans="2:3" x14ac:dyDescent="0.25">
      <c r="B14834" s="2" t="s">
        <v>15046</v>
      </c>
      <c r="C14834" s="4">
        <v>212.11949999999999</v>
      </c>
    </row>
    <row r="14835" spans="2:3" x14ac:dyDescent="0.25">
      <c r="B14835" s="2" t="s">
        <v>15047</v>
      </c>
      <c r="C14835" s="4">
        <v>212.11949999999999</v>
      </c>
    </row>
    <row r="14836" spans="2:3" x14ac:dyDescent="0.25">
      <c r="B14836" s="2" t="s">
        <v>15048</v>
      </c>
      <c r="C14836" s="4">
        <v>212.09389999999999</v>
      </c>
    </row>
    <row r="14837" spans="2:3" x14ac:dyDescent="0.25">
      <c r="B14837" s="2" t="s">
        <v>15049</v>
      </c>
      <c r="C14837" s="4">
        <v>212.04349999999999</v>
      </c>
    </row>
    <row r="14838" spans="2:3" x14ac:dyDescent="0.25">
      <c r="B14838" s="2" t="s">
        <v>15050</v>
      </c>
      <c r="C14838" s="4">
        <v>211.95670000000001</v>
      </c>
    </row>
    <row r="14839" spans="2:3" x14ac:dyDescent="0.25">
      <c r="B14839" s="2" t="s">
        <v>15051</v>
      </c>
      <c r="C14839" s="4">
        <v>211.93100000000001</v>
      </c>
    </row>
    <row r="14840" spans="2:3" x14ac:dyDescent="0.25">
      <c r="B14840" s="2" t="s">
        <v>15052</v>
      </c>
      <c r="C14840" s="4">
        <v>211.92500000000001</v>
      </c>
    </row>
    <row r="14841" spans="2:3" x14ac:dyDescent="0.25">
      <c r="B14841" s="2" t="s">
        <v>15053</v>
      </c>
      <c r="C14841" s="4">
        <v>211.82500000000002</v>
      </c>
    </row>
    <row r="14842" spans="2:3" x14ac:dyDescent="0.25">
      <c r="B14842" s="2" t="s">
        <v>15054</v>
      </c>
      <c r="C14842" s="4">
        <v>211.77499999999998</v>
      </c>
    </row>
    <row r="14843" spans="2:3" x14ac:dyDescent="0.25">
      <c r="B14843" s="2" t="s">
        <v>15055</v>
      </c>
      <c r="C14843" s="4">
        <v>211.74850000000001</v>
      </c>
    </row>
    <row r="14844" spans="2:3" x14ac:dyDescent="0.25">
      <c r="B14844" s="2" t="s">
        <v>15056</v>
      </c>
      <c r="C14844" s="4">
        <v>211.63679999999999</v>
      </c>
    </row>
    <row r="14845" spans="2:3" x14ac:dyDescent="0.25">
      <c r="B14845" s="2" t="s">
        <v>15057</v>
      </c>
      <c r="C14845" s="4">
        <v>211.2551</v>
      </c>
    </row>
    <row r="14846" spans="2:3" x14ac:dyDescent="0.25">
      <c r="B14846" s="2" t="s">
        <v>15058</v>
      </c>
      <c r="C14846" s="4">
        <v>211.1224</v>
      </c>
    </row>
    <row r="14847" spans="2:3" x14ac:dyDescent="0.25">
      <c r="B14847" s="2" t="s">
        <v>15059</v>
      </c>
      <c r="C14847" s="4">
        <v>211.1009</v>
      </c>
    </row>
    <row r="14848" spans="2:3" x14ac:dyDescent="0.25">
      <c r="B14848" s="2" t="s">
        <v>15060</v>
      </c>
      <c r="C14848" s="4">
        <v>211.06360000000001</v>
      </c>
    </row>
    <row r="14849" spans="2:3" x14ac:dyDescent="0.25">
      <c r="B14849" s="2" t="s">
        <v>15061</v>
      </c>
      <c r="C14849" s="4">
        <v>210.947</v>
      </c>
    </row>
    <row r="14850" spans="2:3" x14ac:dyDescent="0.25">
      <c r="B14850" s="2" t="s">
        <v>15062</v>
      </c>
      <c r="C14850" s="4">
        <v>210.94310000000002</v>
      </c>
    </row>
    <row r="14851" spans="2:3" x14ac:dyDescent="0.25">
      <c r="B14851" s="2" t="s">
        <v>15063</v>
      </c>
      <c r="C14851" s="4">
        <v>210.81120000000001</v>
      </c>
    </row>
    <row r="14852" spans="2:3" x14ac:dyDescent="0.25">
      <c r="B14852" s="2" t="s">
        <v>15064</v>
      </c>
      <c r="C14852" s="4">
        <v>210.81120000000001</v>
      </c>
    </row>
    <row r="14853" spans="2:3" x14ac:dyDescent="0.25">
      <c r="B14853" s="2" t="s">
        <v>15065</v>
      </c>
      <c r="C14853" s="4">
        <v>210.63600000000002</v>
      </c>
    </row>
    <row r="14854" spans="2:3" x14ac:dyDescent="0.25">
      <c r="B14854" s="2" t="s">
        <v>15066</v>
      </c>
      <c r="C14854" s="4">
        <v>210.37219999999999</v>
      </c>
    </row>
    <row r="14855" spans="2:3" x14ac:dyDescent="0.25">
      <c r="B14855" s="2" t="s">
        <v>15067</v>
      </c>
      <c r="C14855" s="4">
        <v>210.29750000000001</v>
      </c>
    </row>
    <row r="14856" spans="2:3" x14ac:dyDescent="0.25">
      <c r="B14856" s="2" t="s">
        <v>15068</v>
      </c>
      <c r="C14856" s="4">
        <v>210.2407</v>
      </c>
    </row>
    <row r="14857" spans="2:3" x14ac:dyDescent="0.25">
      <c r="B14857" s="2" t="s">
        <v>15069</v>
      </c>
      <c r="C14857" s="4">
        <v>210.19740000000002</v>
      </c>
    </row>
    <row r="14858" spans="2:3" x14ac:dyDescent="0.25">
      <c r="B14858" s="2" t="s">
        <v>15070</v>
      </c>
      <c r="C14858" s="4">
        <v>210.1909</v>
      </c>
    </row>
    <row r="14859" spans="2:3" x14ac:dyDescent="0.25">
      <c r="B14859" s="2" t="s">
        <v>15071</v>
      </c>
      <c r="C14859" s="4">
        <v>210.06820000000002</v>
      </c>
    </row>
    <row r="14860" spans="2:3" x14ac:dyDescent="0.25">
      <c r="B14860" s="2" t="s">
        <v>15072</v>
      </c>
      <c r="C14860" s="4">
        <v>209.96600000000001</v>
      </c>
    </row>
    <row r="14861" spans="2:3" x14ac:dyDescent="0.25">
      <c r="B14861" s="2" t="s">
        <v>15073</v>
      </c>
      <c r="C14861" s="4">
        <v>209.90309999999999</v>
      </c>
    </row>
    <row r="14862" spans="2:3" x14ac:dyDescent="0.25">
      <c r="B14862" s="2" t="s">
        <v>15074</v>
      </c>
      <c r="C14862" s="4">
        <v>209.84029999999998</v>
      </c>
    </row>
    <row r="14863" spans="2:3" x14ac:dyDescent="0.25">
      <c r="B14863" s="2" t="s">
        <v>15075</v>
      </c>
      <c r="C14863" s="4">
        <v>209.77370000000002</v>
      </c>
    </row>
    <row r="14864" spans="2:3" x14ac:dyDescent="0.25">
      <c r="B14864" s="2" t="s">
        <v>15076</v>
      </c>
      <c r="C14864" s="4">
        <v>209.74789999999999</v>
      </c>
    </row>
    <row r="14865" spans="2:3" x14ac:dyDescent="0.25">
      <c r="B14865" s="2" t="s">
        <v>15077</v>
      </c>
      <c r="C14865" s="4">
        <v>209.60290000000001</v>
      </c>
    </row>
    <row r="14866" spans="2:3" x14ac:dyDescent="0.25">
      <c r="B14866" s="2" t="s">
        <v>15078</v>
      </c>
      <c r="C14866" s="4">
        <v>209.59030000000001</v>
      </c>
    </row>
    <row r="14867" spans="2:3" x14ac:dyDescent="0.25">
      <c r="B14867" s="2" t="s">
        <v>15079</v>
      </c>
      <c r="C14867" s="4">
        <v>209.59030000000001</v>
      </c>
    </row>
    <row r="14868" spans="2:3" x14ac:dyDescent="0.25">
      <c r="B14868" s="2" t="s">
        <v>15080</v>
      </c>
      <c r="C14868" s="4">
        <v>209.59030000000001</v>
      </c>
    </row>
    <row r="14869" spans="2:3" x14ac:dyDescent="0.25">
      <c r="B14869" s="2" t="s">
        <v>15081</v>
      </c>
      <c r="C14869" s="4">
        <v>209.57140000000001</v>
      </c>
    </row>
    <row r="14870" spans="2:3" x14ac:dyDescent="0.25">
      <c r="B14870" s="2" t="s">
        <v>15082</v>
      </c>
      <c r="C14870" s="4">
        <v>209.55249999999998</v>
      </c>
    </row>
    <row r="14871" spans="2:3" x14ac:dyDescent="0.25">
      <c r="B14871" s="2" t="s">
        <v>15083</v>
      </c>
      <c r="C14871" s="4">
        <v>209.53990000000002</v>
      </c>
    </row>
    <row r="14872" spans="2:3" x14ac:dyDescent="0.25">
      <c r="B14872" s="2" t="s">
        <v>15084</v>
      </c>
      <c r="C14872" s="4">
        <v>209.53359999999998</v>
      </c>
    </row>
    <row r="14873" spans="2:3" x14ac:dyDescent="0.25">
      <c r="B14873" s="2" t="s">
        <v>15085</v>
      </c>
      <c r="C14873" s="4">
        <v>209.2458</v>
      </c>
    </row>
    <row r="14874" spans="2:3" x14ac:dyDescent="0.25">
      <c r="B14874" s="2" t="s">
        <v>15086</v>
      </c>
      <c r="C14874" s="4">
        <v>209.23949999999999</v>
      </c>
    </row>
    <row r="14875" spans="2:3" x14ac:dyDescent="0.25">
      <c r="B14875" s="2" t="s">
        <v>15087</v>
      </c>
      <c r="C14875" s="4">
        <v>209.2269</v>
      </c>
    </row>
    <row r="14876" spans="2:3" x14ac:dyDescent="0.25">
      <c r="B14876" s="2" t="s">
        <v>15088</v>
      </c>
      <c r="C14876" s="4">
        <v>209.2269</v>
      </c>
    </row>
    <row r="14877" spans="2:3" x14ac:dyDescent="0.25">
      <c r="B14877" s="2" t="s">
        <v>15089</v>
      </c>
      <c r="C14877" s="4">
        <v>209.1891</v>
      </c>
    </row>
    <row r="14878" spans="2:3" x14ac:dyDescent="0.25">
      <c r="B14878" s="2" t="s">
        <v>15090</v>
      </c>
      <c r="C14878" s="4">
        <v>209.10210000000001</v>
      </c>
    </row>
    <row r="14879" spans="2:3" x14ac:dyDescent="0.25">
      <c r="B14879" s="2" t="s">
        <v>15091</v>
      </c>
      <c r="C14879" s="4">
        <v>209.0317</v>
      </c>
    </row>
    <row r="14880" spans="2:3" x14ac:dyDescent="0.25">
      <c r="B14880" s="2" t="s">
        <v>15092</v>
      </c>
      <c r="C14880" s="4">
        <v>208.9528</v>
      </c>
    </row>
    <row r="14881" spans="2:3" x14ac:dyDescent="0.25">
      <c r="B14881" s="2" t="s">
        <v>15093</v>
      </c>
      <c r="C14881" s="4">
        <v>208.92140000000001</v>
      </c>
    </row>
    <row r="14882" spans="2:3" x14ac:dyDescent="0.25">
      <c r="B14882" s="2" t="s">
        <v>15094</v>
      </c>
      <c r="C14882" s="4">
        <v>208.89600000000002</v>
      </c>
    </row>
    <row r="14883" spans="2:3" x14ac:dyDescent="0.25">
      <c r="B14883" s="2" t="s">
        <v>15095</v>
      </c>
      <c r="C14883" s="4">
        <v>208.8475</v>
      </c>
    </row>
    <row r="14884" spans="2:3" x14ac:dyDescent="0.25">
      <c r="B14884" s="2" t="s">
        <v>15096</v>
      </c>
      <c r="C14884" s="4">
        <v>208.84300000000002</v>
      </c>
    </row>
    <row r="14885" spans="2:3" x14ac:dyDescent="0.25">
      <c r="B14885" s="2" t="s">
        <v>15097</v>
      </c>
      <c r="C14885" s="4">
        <v>208.73909999999998</v>
      </c>
    </row>
    <row r="14886" spans="2:3" x14ac:dyDescent="0.25">
      <c r="B14886" s="2" t="s">
        <v>15098</v>
      </c>
      <c r="C14886" s="4">
        <v>208.68790000000001</v>
      </c>
    </row>
    <row r="14887" spans="2:3" x14ac:dyDescent="0.25">
      <c r="B14887" s="2" t="s">
        <v>15099</v>
      </c>
      <c r="C14887" s="4">
        <v>208.38120000000001</v>
      </c>
    </row>
    <row r="14888" spans="2:3" x14ac:dyDescent="0.25">
      <c r="B14888" s="2" t="s">
        <v>15100</v>
      </c>
      <c r="C14888" s="4">
        <v>208.25099999999998</v>
      </c>
    </row>
    <row r="14889" spans="2:3" x14ac:dyDescent="0.25">
      <c r="B14889" s="2" t="s">
        <v>15101</v>
      </c>
      <c r="C14889" s="4">
        <v>208.11199999999999</v>
      </c>
    </row>
    <row r="14890" spans="2:3" x14ac:dyDescent="0.25">
      <c r="B14890" s="2" t="s">
        <v>15102</v>
      </c>
      <c r="C14890" s="4">
        <v>208.07580000000002</v>
      </c>
    </row>
    <row r="14891" spans="2:3" x14ac:dyDescent="0.25">
      <c r="B14891" s="2" t="s">
        <v>15103</v>
      </c>
      <c r="C14891" s="4">
        <v>207.90010000000001</v>
      </c>
    </row>
    <row r="14892" spans="2:3" x14ac:dyDescent="0.25">
      <c r="B14892" s="2" t="s">
        <v>15104</v>
      </c>
      <c r="C14892" s="4">
        <v>207.82600000000002</v>
      </c>
    </row>
    <row r="14893" spans="2:3" x14ac:dyDescent="0.25">
      <c r="B14893" s="2" t="s">
        <v>15105</v>
      </c>
      <c r="C14893" s="4">
        <v>207.7475</v>
      </c>
    </row>
    <row r="14894" spans="2:3" x14ac:dyDescent="0.25">
      <c r="B14894" s="2" t="s">
        <v>15106</v>
      </c>
      <c r="C14894" s="4">
        <v>207.69970000000001</v>
      </c>
    </row>
    <row r="14895" spans="2:3" x14ac:dyDescent="0.25">
      <c r="B14895" s="2" t="s">
        <v>15107</v>
      </c>
      <c r="C14895" s="4">
        <v>207.5274</v>
      </c>
    </row>
    <row r="14896" spans="2:3" x14ac:dyDescent="0.25">
      <c r="B14896" s="2" t="s">
        <v>15108</v>
      </c>
      <c r="C14896" s="4">
        <v>207.1241</v>
      </c>
    </row>
    <row r="14897" spans="2:3" x14ac:dyDescent="0.25">
      <c r="B14897" s="2" t="s">
        <v>15109</v>
      </c>
      <c r="C14897" s="4">
        <v>207.1241</v>
      </c>
    </row>
    <row r="14898" spans="2:3" x14ac:dyDescent="0.25">
      <c r="B14898" s="2" t="s">
        <v>15110</v>
      </c>
      <c r="C14898" s="4">
        <v>207.06109999999998</v>
      </c>
    </row>
    <row r="14899" spans="2:3" x14ac:dyDescent="0.25">
      <c r="B14899" s="2" t="s">
        <v>15111</v>
      </c>
      <c r="C14899" s="4">
        <v>207.06109999999998</v>
      </c>
    </row>
    <row r="14900" spans="2:3" x14ac:dyDescent="0.25">
      <c r="B14900" s="2" t="s">
        <v>15112</v>
      </c>
      <c r="C14900" s="4">
        <v>207.01130000000001</v>
      </c>
    </row>
    <row r="14901" spans="2:3" x14ac:dyDescent="0.25">
      <c r="B14901" s="2" t="s">
        <v>15113</v>
      </c>
      <c r="C14901" s="4">
        <v>206.95859999999999</v>
      </c>
    </row>
    <row r="14902" spans="2:3" x14ac:dyDescent="0.25">
      <c r="B14902" s="2" t="s">
        <v>15114</v>
      </c>
      <c r="C14902" s="4">
        <v>206.95859999999999</v>
      </c>
    </row>
    <row r="14903" spans="2:3" x14ac:dyDescent="0.25">
      <c r="B14903" s="2" t="s">
        <v>15115</v>
      </c>
      <c r="C14903" s="4">
        <v>206.93100000000001</v>
      </c>
    </row>
    <row r="14904" spans="2:3" x14ac:dyDescent="0.25">
      <c r="B14904" s="2" t="s">
        <v>15116</v>
      </c>
      <c r="C14904" s="4">
        <v>206.84810000000002</v>
      </c>
    </row>
    <row r="14905" spans="2:3" x14ac:dyDescent="0.25">
      <c r="B14905" s="2" t="s">
        <v>15117</v>
      </c>
      <c r="C14905" s="4">
        <v>206.79770000000002</v>
      </c>
    </row>
    <row r="14906" spans="2:3" x14ac:dyDescent="0.25">
      <c r="B14906" s="2" t="s">
        <v>15118</v>
      </c>
      <c r="C14906" s="4">
        <v>206.73400000000001</v>
      </c>
    </row>
    <row r="14907" spans="2:3" x14ac:dyDescent="0.25">
      <c r="B14907" s="2" t="s">
        <v>15119</v>
      </c>
      <c r="C14907" s="4">
        <v>206.72290000000001</v>
      </c>
    </row>
    <row r="14908" spans="2:3" x14ac:dyDescent="0.25">
      <c r="B14908" s="2" t="s">
        <v>15120</v>
      </c>
      <c r="C14908" s="4">
        <v>206.51070000000001</v>
      </c>
    </row>
    <row r="14909" spans="2:3" x14ac:dyDescent="0.25">
      <c r="B14909" s="2" t="s">
        <v>15121</v>
      </c>
      <c r="C14909" s="4">
        <v>206.51070000000001</v>
      </c>
    </row>
    <row r="14910" spans="2:3" x14ac:dyDescent="0.25">
      <c r="B14910" s="2" t="s">
        <v>15122</v>
      </c>
      <c r="C14910" s="4">
        <v>206.51070000000001</v>
      </c>
    </row>
    <row r="14911" spans="2:3" x14ac:dyDescent="0.25">
      <c r="B14911" s="2" t="s">
        <v>15123</v>
      </c>
      <c r="C14911" s="4">
        <v>206.51070000000001</v>
      </c>
    </row>
    <row r="14912" spans="2:3" x14ac:dyDescent="0.25">
      <c r="B14912" s="2" t="s">
        <v>15124</v>
      </c>
      <c r="C14912" s="4">
        <v>206.51070000000001</v>
      </c>
    </row>
    <row r="14913" spans="2:3" x14ac:dyDescent="0.25">
      <c r="B14913" s="2" t="s">
        <v>15125</v>
      </c>
      <c r="C14913" s="4">
        <v>206.51070000000001</v>
      </c>
    </row>
    <row r="14914" spans="2:3" x14ac:dyDescent="0.25">
      <c r="B14914" s="2" t="s">
        <v>15126</v>
      </c>
      <c r="C14914" s="4">
        <v>206.51070000000001</v>
      </c>
    </row>
    <row r="14915" spans="2:3" x14ac:dyDescent="0.25">
      <c r="B14915" s="2" t="s">
        <v>15127</v>
      </c>
      <c r="C14915" s="4">
        <v>206.4855</v>
      </c>
    </row>
    <row r="14916" spans="2:3" x14ac:dyDescent="0.25">
      <c r="B14916" s="2" t="s">
        <v>15128</v>
      </c>
      <c r="C14916" s="4">
        <v>206.4477</v>
      </c>
    </row>
    <row r="14917" spans="2:3" x14ac:dyDescent="0.25">
      <c r="B14917" s="2" t="s">
        <v>15129</v>
      </c>
      <c r="C14917" s="4">
        <v>206.4288</v>
      </c>
    </row>
    <row r="14918" spans="2:3" x14ac:dyDescent="0.25">
      <c r="B14918" s="2" t="s">
        <v>15130</v>
      </c>
      <c r="C14918" s="4">
        <v>206.4288</v>
      </c>
    </row>
    <row r="14919" spans="2:3" x14ac:dyDescent="0.25">
      <c r="B14919" s="2" t="s">
        <v>15131</v>
      </c>
      <c r="C14919" s="4">
        <v>206.4162</v>
      </c>
    </row>
    <row r="14920" spans="2:3" x14ac:dyDescent="0.25">
      <c r="B14920" s="2" t="s">
        <v>15132</v>
      </c>
      <c r="C14920" s="4">
        <v>206.4162</v>
      </c>
    </row>
    <row r="14921" spans="2:3" x14ac:dyDescent="0.25">
      <c r="B14921" s="2" t="s">
        <v>15133</v>
      </c>
      <c r="C14921" s="4">
        <v>206.39250000000001</v>
      </c>
    </row>
    <row r="14922" spans="2:3" x14ac:dyDescent="0.25">
      <c r="B14922" s="2" t="s">
        <v>15134</v>
      </c>
      <c r="C14922" s="4">
        <v>206.39250000000001</v>
      </c>
    </row>
    <row r="14923" spans="2:3" x14ac:dyDescent="0.25">
      <c r="B14923" s="2" t="s">
        <v>15135</v>
      </c>
      <c r="C14923" s="4">
        <v>206.39250000000001</v>
      </c>
    </row>
    <row r="14924" spans="2:3" x14ac:dyDescent="0.25">
      <c r="B14924" s="2" t="s">
        <v>15136</v>
      </c>
      <c r="C14924" s="4">
        <v>206.39250000000001</v>
      </c>
    </row>
    <row r="14925" spans="2:3" x14ac:dyDescent="0.25">
      <c r="B14925" s="2" t="s">
        <v>15137</v>
      </c>
      <c r="C14925" s="4">
        <v>206.39250000000001</v>
      </c>
    </row>
    <row r="14926" spans="2:3" x14ac:dyDescent="0.25">
      <c r="B14926" s="2" t="s">
        <v>15138</v>
      </c>
      <c r="C14926" s="4">
        <v>206.39250000000001</v>
      </c>
    </row>
    <row r="14927" spans="2:3" x14ac:dyDescent="0.25">
      <c r="B14927" s="2" t="s">
        <v>15139</v>
      </c>
      <c r="C14927" s="4">
        <v>206.39250000000001</v>
      </c>
    </row>
    <row r="14928" spans="2:3" x14ac:dyDescent="0.25">
      <c r="B14928" s="2" t="s">
        <v>15140</v>
      </c>
      <c r="C14928" s="4">
        <v>206.39250000000001</v>
      </c>
    </row>
    <row r="14929" spans="2:3" x14ac:dyDescent="0.25">
      <c r="B14929" s="2" t="s">
        <v>15141</v>
      </c>
      <c r="C14929" s="4">
        <v>206.23509999999999</v>
      </c>
    </row>
    <row r="14930" spans="2:3" x14ac:dyDescent="0.25">
      <c r="B14930" s="2" t="s">
        <v>15142</v>
      </c>
      <c r="C14930" s="4">
        <v>206.15280000000001</v>
      </c>
    </row>
    <row r="14931" spans="2:3" x14ac:dyDescent="0.25">
      <c r="B14931" s="2" t="s">
        <v>15143</v>
      </c>
      <c r="C14931" s="4">
        <v>206.14769999999999</v>
      </c>
    </row>
    <row r="14932" spans="2:3" x14ac:dyDescent="0.25">
      <c r="B14932" s="2" t="s">
        <v>15144</v>
      </c>
      <c r="C14932" s="4">
        <v>206.12209999999999</v>
      </c>
    </row>
    <row r="14933" spans="2:3" x14ac:dyDescent="0.25">
      <c r="B14933" s="2" t="s">
        <v>15145</v>
      </c>
      <c r="C14933" s="4">
        <v>206.09100000000001</v>
      </c>
    </row>
    <row r="14934" spans="2:3" x14ac:dyDescent="0.25">
      <c r="B14934" s="2" t="s">
        <v>15146</v>
      </c>
      <c r="C14934" s="4">
        <v>205.89100000000002</v>
      </c>
    </row>
    <row r="14935" spans="2:3" x14ac:dyDescent="0.25">
      <c r="B14935" s="2" t="s">
        <v>15147</v>
      </c>
      <c r="C14935" s="4">
        <v>205.69</v>
      </c>
    </row>
    <row r="14936" spans="2:3" x14ac:dyDescent="0.25">
      <c r="B14936" s="2" t="s">
        <v>15148</v>
      </c>
      <c r="C14936" s="4">
        <v>205.54650000000001</v>
      </c>
    </row>
    <row r="14937" spans="2:3" x14ac:dyDescent="0.25">
      <c r="B14937" s="2" t="s">
        <v>15149</v>
      </c>
      <c r="C14937" s="4">
        <v>205.53450000000001</v>
      </c>
    </row>
    <row r="14938" spans="2:3" x14ac:dyDescent="0.25">
      <c r="B14938" s="2" t="s">
        <v>15150</v>
      </c>
      <c r="C14938" s="4">
        <v>205.202</v>
      </c>
    </row>
    <row r="14939" spans="2:3" x14ac:dyDescent="0.25">
      <c r="B14939" s="2" t="s">
        <v>15151</v>
      </c>
      <c r="C14939" s="4">
        <v>205.18939999999998</v>
      </c>
    </row>
    <row r="14940" spans="2:3" x14ac:dyDescent="0.25">
      <c r="B14940" s="2" t="s">
        <v>15152</v>
      </c>
      <c r="C14940" s="4">
        <v>205.1619</v>
      </c>
    </row>
    <row r="14941" spans="2:3" x14ac:dyDescent="0.25">
      <c r="B14941" s="2" t="s">
        <v>15153</v>
      </c>
      <c r="C14941" s="4">
        <v>205.12679999999997</v>
      </c>
    </row>
    <row r="14942" spans="2:3" x14ac:dyDescent="0.25">
      <c r="B14942" s="2" t="s">
        <v>15154</v>
      </c>
      <c r="C14942" s="4">
        <v>205.0701</v>
      </c>
    </row>
    <row r="14943" spans="2:3" x14ac:dyDescent="0.25">
      <c r="B14943" s="2" t="s">
        <v>15155</v>
      </c>
      <c r="C14943" s="4">
        <v>204.80119999999997</v>
      </c>
    </row>
    <row r="14944" spans="2:3" x14ac:dyDescent="0.25">
      <c r="B14944" s="2" t="s">
        <v>15156</v>
      </c>
      <c r="C14944" s="4">
        <v>204.7867</v>
      </c>
    </row>
    <row r="14945" spans="2:3" x14ac:dyDescent="0.25">
      <c r="B14945" s="2" t="s">
        <v>15157</v>
      </c>
      <c r="C14945" s="4">
        <v>204.78149999999999</v>
      </c>
    </row>
    <row r="14946" spans="2:3" x14ac:dyDescent="0.25">
      <c r="B14946" s="2" t="s">
        <v>15158</v>
      </c>
      <c r="C14946" s="4">
        <v>204.78149999999999</v>
      </c>
    </row>
    <row r="14947" spans="2:3" x14ac:dyDescent="0.25">
      <c r="B14947" s="2" t="s">
        <v>15159</v>
      </c>
      <c r="C14947" s="4">
        <v>204.73269999999999</v>
      </c>
    </row>
    <row r="14948" spans="2:3" x14ac:dyDescent="0.25">
      <c r="B14948" s="2" t="s">
        <v>15160</v>
      </c>
      <c r="C14948" s="4">
        <v>204.4599</v>
      </c>
    </row>
    <row r="14949" spans="2:3" x14ac:dyDescent="0.25">
      <c r="B14949" s="2" t="s">
        <v>15161</v>
      </c>
      <c r="C14949" s="4">
        <v>204.43200000000002</v>
      </c>
    </row>
    <row r="14950" spans="2:3" x14ac:dyDescent="0.25">
      <c r="B14950" s="2" t="s">
        <v>15162</v>
      </c>
      <c r="C14950" s="4">
        <v>204.40030000000002</v>
      </c>
    </row>
    <row r="14951" spans="2:3" x14ac:dyDescent="0.25">
      <c r="B14951" s="2" t="s">
        <v>15163</v>
      </c>
      <c r="C14951" s="4">
        <v>204.3708</v>
      </c>
    </row>
    <row r="14952" spans="2:3" x14ac:dyDescent="0.25">
      <c r="B14952" s="2" t="s">
        <v>15164</v>
      </c>
      <c r="C14952" s="4">
        <v>204.16849999999999</v>
      </c>
    </row>
    <row r="14953" spans="2:3" x14ac:dyDescent="0.25">
      <c r="B14953" s="2" t="s">
        <v>15165</v>
      </c>
      <c r="C14953" s="4">
        <v>203.9572</v>
      </c>
    </row>
    <row r="14954" spans="2:3" x14ac:dyDescent="0.25">
      <c r="B14954" s="2" t="s">
        <v>15166</v>
      </c>
      <c r="C14954" s="4">
        <v>203.75459999999998</v>
      </c>
    </row>
    <row r="14955" spans="2:3" x14ac:dyDescent="0.25">
      <c r="B14955" s="2" t="s">
        <v>15167</v>
      </c>
      <c r="C14955" s="4">
        <v>203.69499999999999</v>
      </c>
    </row>
    <row r="14956" spans="2:3" x14ac:dyDescent="0.25">
      <c r="B14956" s="2" t="s">
        <v>15168</v>
      </c>
      <c r="C14956" s="4">
        <v>203.6223</v>
      </c>
    </row>
    <row r="14957" spans="2:3" x14ac:dyDescent="0.25">
      <c r="B14957" s="2" t="s">
        <v>15169</v>
      </c>
      <c r="C14957" s="4">
        <v>203.38069999999999</v>
      </c>
    </row>
    <row r="14958" spans="2:3" x14ac:dyDescent="0.25">
      <c r="B14958" s="2" t="s">
        <v>15170</v>
      </c>
      <c r="C14958" s="4">
        <v>203.38069999999999</v>
      </c>
    </row>
    <row r="14959" spans="2:3" x14ac:dyDescent="0.25">
      <c r="B14959" s="2" t="s">
        <v>15171</v>
      </c>
      <c r="C14959" s="4">
        <v>203.3681</v>
      </c>
    </row>
    <row r="14960" spans="2:3" x14ac:dyDescent="0.25">
      <c r="B14960" s="2" t="s">
        <v>15172</v>
      </c>
      <c r="C14960" s="4">
        <v>203.3681</v>
      </c>
    </row>
    <row r="14961" spans="2:3" x14ac:dyDescent="0.25">
      <c r="B14961" s="2" t="s">
        <v>15173</v>
      </c>
      <c r="C14961" s="4">
        <v>203.3681</v>
      </c>
    </row>
    <row r="14962" spans="2:3" x14ac:dyDescent="0.25">
      <c r="B14962" s="2" t="s">
        <v>15174</v>
      </c>
      <c r="C14962" s="4">
        <v>203.3681</v>
      </c>
    </row>
    <row r="14963" spans="2:3" x14ac:dyDescent="0.25">
      <c r="B14963" s="2" t="s">
        <v>15175</v>
      </c>
      <c r="C14963" s="4">
        <v>203.3681</v>
      </c>
    </row>
    <row r="14964" spans="2:3" x14ac:dyDescent="0.25">
      <c r="B14964" s="2" t="s">
        <v>15176</v>
      </c>
      <c r="C14964" s="4">
        <v>203.3681</v>
      </c>
    </row>
    <row r="14965" spans="2:3" x14ac:dyDescent="0.25">
      <c r="B14965" s="2" t="s">
        <v>15177</v>
      </c>
      <c r="C14965" s="4">
        <v>203.3681</v>
      </c>
    </row>
    <row r="14966" spans="2:3" x14ac:dyDescent="0.25">
      <c r="B14966" s="2" t="s">
        <v>15178</v>
      </c>
      <c r="C14966" s="4">
        <v>203.3681</v>
      </c>
    </row>
    <row r="14967" spans="2:3" x14ac:dyDescent="0.25">
      <c r="B14967" s="2" t="s">
        <v>15179</v>
      </c>
      <c r="C14967" s="4">
        <v>203.3681</v>
      </c>
    </row>
    <row r="14968" spans="2:3" x14ac:dyDescent="0.25">
      <c r="B14968" s="2" t="s">
        <v>15180</v>
      </c>
      <c r="C14968" s="4">
        <v>203.34290000000001</v>
      </c>
    </row>
    <row r="14969" spans="2:3" x14ac:dyDescent="0.25">
      <c r="B14969" s="2" t="s">
        <v>15181</v>
      </c>
      <c r="C14969" s="4">
        <v>203.34290000000001</v>
      </c>
    </row>
    <row r="14970" spans="2:3" x14ac:dyDescent="0.25">
      <c r="B14970" s="2" t="s">
        <v>15182</v>
      </c>
      <c r="C14970" s="4">
        <v>203.34290000000001</v>
      </c>
    </row>
    <row r="14971" spans="2:3" x14ac:dyDescent="0.25">
      <c r="B14971" s="2" t="s">
        <v>15183</v>
      </c>
      <c r="C14971" s="4">
        <v>203.33030000000002</v>
      </c>
    </row>
    <row r="14972" spans="2:3" x14ac:dyDescent="0.25">
      <c r="B14972" s="2" t="s">
        <v>15184</v>
      </c>
      <c r="C14972" s="4">
        <v>203.32399999999998</v>
      </c>
    </row>
    <row r="14973" spans="2:3" x14ac:dyDescent="0.25">
      <c r="B14973" s="2" t="s">
        <v>15185</v>
      </c>
      <c r="C14973" s="4">
        <v>203.2799</v>
      </c>
    </row>
    <row r="14974" spans="2:3" x14ac:dyDescent="0.25">
      <c r="B14974" s="2" t="s">
        <v>15186</v>
      </c>
      <c r="C14974" s="4">
        <v>202.95429999999999</v>
      </c>
    </row>
    <row r="14975" spans="2:3" x14ac:dyDescent="0.25">
      <c r="B14975" s="2" t="s">
        <v>15187</v>
      </c>
      <c r="C14975" s="4">
        <v>202.74860000000001</v>
      </c>
    </row>
    <row r="14976" spans="2:3" x14ac:dyDescent="0.25">
      <c r="B14976" s="2" t="s">
        <v>15188</v>
      </c>
      <c r="C14976" s="4">
        <v>202.70429999999999</v>
      </c>
    </row>
    <row r="14977" spans="2:3" x14ac:dyDescent="0.25">
      <c r="B14977" s="2" t="s">
        <v>15189</v>
      </c>
      <c r="C14977" s="4">
        <v>202.65390000000002</v>
      </c>
    </row>
    <row r="14978" spans="2:3" x14ac:dyDescent="0.25">
      <c r="B14978" s="2" t="s">
        <v>15190</v>
      </c>
      <c r="C14978" s="4">
        <v>202.63580000000002</v>
      </c>
    </row>
    <row r="14979" spans="2:3" x14ac:dyDescent="0.25">
      <c r="B14979" s="2" t="s">
        <v>15191</v>
      </c>
      <c r="C14979" s="4">
        <v>202.54349999999999</v>
      </c>
    </row>
    <row r="14980" spans="2:3" x14ac:dyDescent="0.25">
      <c r="B14980" s="2" t="s">
        <v>15192</v>
      </c>
      <c r="C14980" s="4">
        <v>202.4468</v>
      </c>
    </row>
    <row r="14981" spans="2:3" x14ac:dyDescent="0.25">
      <c r="B14981" s="2" t="s">
        <v>15193</v>
      </c>
      <c r="C14981" s="4">
        <v>202.1054</v>
      </c>
    </row>
    <row r="14982" spans="2:3" x14ac:dyDescent="0.25">
      <c r="B14982" s="2" t="s">
        <v>15194</v>
      </c>
      <c r="C14982" s="4">
        <v>202.05759999999998</v>
      </c>
    </row>
    <row r="14983" spans="2:3" x14ac:dyDescent="0.25">
      <c r="B14983" s="2" t="s">
        <v>15195</v>
      </c>
      <c r="C14983" s="4">
        <v>202.0341</v>
      </c>
    </row>
    <row r="14984" spans="2:3" x14ac:dyDescent="0.25">
      <c r="B14984" s="2" t="s">
        <v>15196</v>
      </c>
      <c r="C14984" s="4">
        <v>201.97129999999999</v>
      </c>
    </row>
    <row r="14985" spans="2:3" x14ac:dyDescent="0.25">
      <c r="B14985" s="2" t="s">
        <v>15197</v>
      </c>
      <c r="C14985" s="4">
        <v>201.96640000000002</v>
      </c>
    </row>
    <row r="14986" spans="2:3" x14ac:dyDescent="0.25">
      <c r="B14986" s="2" t="s">
        <v>15198</v>
      </c>
      <c r="C14986" s="4">
        <v>201.8981</v>
      </c>
    </row>
    <row r="14987" spans="2:3" x14ac:dyDescent="0.25">
      <c r="B14987" s="2" t="s">
        <v>15199</v>
      </c>
      <c r="C14987" s="4">
        <v>201.79050000000001</v>
      </c>
    </row>
    <row r="14988" spans="2:3" x14ac:dyDescent="0.25">
      <c r="B14988" s="2" t="s">
        <v>15200</v>
      </c>
      <c r="C14988" s="4">
        <v>201.79050000000001</v>
      </c>
    </row>
    <row r="14989" spans="2:3" x14ac:dyDescent="0.25">
      <c r="B14989" s="2" t="s">
        <v>15201</v>
      </c>
      <c r="C14989" s="4">
        <v>201.79050000000001</v>
      </c>
    </row>
    <row r="14990" spans="2:3" x14ac:dyDescent="0.25">
      <c r="B14990" s="2" t="s">
        <v>15202</v>
      </c>
      <c r="C14990" s="4">
        <v>201.79050000000001</v>
      </c>
    </row>
    <row r="14991" spans="2:3" x14ac:dyDescent="0.25">
      <c r="B14991" s="2" t="s">
        <v>15203</v>
      </c>
      <c r="C14991" s="4">
        <v>201.79050000000001</v>
      </c>
    </row>
    <row r="14992" spans="2:3" x14ac:dyDescent="0.25">
      <c r="B14992" s="2" t="s">
        <v>15204</v>
      </c>
      <c r="C14992" s="4">
        <v>201.79050000000001</v>
      </c>
    </row>
    <row r="14993" spans="2:3" x14ac:dyDescent="0.25">
      <c r="B14993" s="2" t="s">
        <v>15205</v>
      </c>
      <c r="C14993" s="4">
        <v>201.79050000000001</v>
      </c>
    </row>
    <row r="14994" spans="2:3" x14ac:dyDescent="0.25">
      <c r="B14994" s="2" t="s">
        <v>15206</v>
      </c>
      <c r="C14994" s="4">
        <v>201.79050000000001</v>
      </c>
    </row>
    <row r="14995" spans="2:3" x14ac:dyDescent="0.25">
      <c r="B14995" s="2" t="s">
        <v>15207</v>
      </c>
      <c r="C14995" s="4">
        <v>201.79050000000001</v>
      </c>
    </row>
    <row r="14996" spans="2:3" x14ac:dyDescent="0.25">
      <c r="B14996" s="2" t="s">
        <v>15208</v>
      </c>
      <c r="C14996" s="4">
        <v>201.79050000000001</v>
      </c>
    </row>
    <row r="14997" spans="2:3" x14ac:dyDescent="0.25">
      <c r="B14997" s="2" t="s">
        <v>15209</v>
      </c>
      <c r="C14997" s="4">
        <v>201.49009999999998</v>
      </c>
    </row>
    <row r="14998" spans="2:3" x14ac:dyDescent="0.25">
      <c r="B14998" s="2" t="s">
        <v>15210</v>
      </c>
      <c r="C14998" s="4">
        <v>201.37909999999999</v>
      </c>
    </row>
    <row r="14999" spans="2:3" x14ac:dyDescent="0.25">
      <c r="B14999" s="2" t="s">
        <v>15211</v>
      </c>
      <c r="C14999" s="4">
        <v>201.30779999999999</v>
      </c>
    </row>
    <row r="15000" spans="2:3" x14ac:dyDescent="0.25">
      <c r="B15000" s="2" t="s">
        <v>15212</v>
      </c>
      <c r="C15000" s="4">
        <v>201.23929999999999</v>
      </c>
    </row>
    <row r="15001" spans="2:3" x14ac:dyDescent="0.25">
      <c r="B15001" s="2" t="s">
        <v>15213</v>
      </c>
      <c r="C15001" s="4">
        <v>201.20819999999998</v>
      </c>
    </row>
    <row r="15002" spans="2:3" x14ac:dyDescent="0.25">
      <c r="B15002" s="2" t="s">
        <v>15214</v>
      </c>
      <c r="C15002" s="4">
        <v>201.1523</v>
      </c>
    </row>
    <row r="15003" spans="2:3" x14ac:dyDescent="0.25">
      <c r="B15003" s="2" t="s">
        <v>15215</v>
      </c>
      <c r="C15003" s="4">
        <v>201.09690000000001</v>
      </c>
    </row>
    <row r="15004" spans="2:3" x14ac:dyDescent="0.25">
      <c r="B15004" s="2" t="s">
        <v>15216</v>
      </c>
      <c r="C15004" s="4">
        <v>200.82629999999997</v>
      </c>
    </row>
    <row r="15005" spans="2:3" x14ac:dyDescent="0.25">
      <c r="B15005" s="2" t="s">
        <v>15217</v>
      </c>
      <c r="C15005" s="4">
        <v>200.78219999999999</v>
      </c>
    </row>
    <row r="15006" spans="2:3" x14ac:dyDescent="0.25">
      <c r="B15006" s="2" t="s">
        <v>15218</v>
      </c>
      <c r="C15006" s="4">
        <v>200.63849999999999</v>
      </c>
    </row>
    <row r="15007" spans="2:3" x14ac:dyDescent="0.25">
      <c r="B15007" s="2" t="s">
        <v>15219</v>
      </c>
      <c r="C15007" s="4">
        <v>200.57550000000001</v>
      </c>
    </row>
    <row r="15008" spans="2:3" x14ac:dyDescent="0.25">
      <c r="B15008" s="2" t="s">
        <v>15220</v>
      </c>
      <c r="C15008" s="4">
        <v>200.25700000000001</v>
      </c>
    </row>
    <row r="15009" spans="2:3" x14ac:dyDescent="0.25">
      <c r="B15009" s="2" t="s">
        <v>15221</v>
      </c>
      <c r="C15009" s="4">
        <v>200.23180000000002</v>
      </c>
    </row>
    <row r="15010" spans="2:3" x14ac:dyDescent="0.25">
      <c r="B15010" s="2" t="s">
        <v>15222</v>
      </c>
      <c r="C15010" s="4">
        <v>200.22550000000001</v>
      </c>
    </row>
    <row r="15011" spans="2:3" x14ac:dyDescent="0.25">
      <c r="B15011" s="2" t="s">
        <v>15223</v>
      </c>
      <c r="C15011" s="4">
        <v>200.21969999999999</v>
      </c>
    </row>
    <row r="15012" spans="2:3" x14ac:dyDescent="0.25">
      <c r="B15012" s="2" t="s">
        <v>15224</v>
      </c>
      <c r="C15012" s="4">
        <v>200.16249999999999</v>
      </c>
    </row>
    <row r="15013" spans="2:3" x14ac:dyDescent="0.25">
      <c r="B15013" s="2" t="s">
        <v>15225</v>
      </c>
      <c r="C15013" s="4">
        <v>200.131</v>
      </c>
    </row>
    <row r="15014" spans="2:3" x14ac:dyDescent="0.25">
      <c r="B15014" s="2" t="s">
        <v>15226</v>
      </c>
      <c r="C15014" s="4">
        <v>200.11919999999998</v>
      </c>
    </row>
    <row r="15015" spans="2:3" x14ac:dyDescent="0.25">
      <c r="B15015" s="2" t="s">
        <v>15227</v>
      </c>
      <c r="C15015" s="4">
        <v>199.96639999999999</v>
      </c>
    </row>
    <row r="15016" spans="2:3" x14ac:dyDescent="0.25">
      <c r="B15016" s="2" t="s">
        <v>15228</v>
      </c>
      <c r="C15016" s="4">
        <v>199.88689999999997</v>
      </c>
    </row>
    <row r="15017" spans="2:3" x14ac:dyDescent="0.25">
      <c r="B15017" s="2" t="s">
        <v>15229</v>
      </c>
      <c r="C15017" s="4">
        <v>199.84910000000002</v>
      </c>
    </row>
    <row r="15018" spans="2:3" x14ac:dyDescent="0.25">
      <c r="B15018" s="2" t="s">
        <v>15230</v>
      </c>
      <c r="C15018" s="4">
        <v>199.7182</v>
      </c>
    </row>
    <row r="15019" spans="2:3" x14ac:dyDescent="0.25">
      <c r="B15019" s="2" t="s">
        <v>15231</v>
      </c>
      <c r="C15019" s="4">
        <v>199.70579999999998</v>
      </c>
    </row>
    <row r="15020" spans="2:3" x14ac:dyDescent="0.25">
      <c r="B15020" s="2" t="s">
        <v>15232</v>
      </c>
      <c r="C15020" s="4">
        <v>199.62469999999999</v>
      </c>
    </row>
    <row r="15021" spans="2:3" x14ac:dyDescent="0.25">
      <c r="B15021" s="2" t="s">
        <v>15233</v>
      </c>
      <c r="C15021" s="4">
        <v>199.62469999999999</v>
      </c>
    </row>
    <row r="15022" spans="2:3" x14ac:dyDescent="0.25">
      <c r="B15022" s="2" t="s">
        <v>15234</v>
      </c>
      <c r="C15022" s="4">
        <v>199.62469999999999</v>
      </c>
    </row>
    <row r="15023" spans="2:3" x14ac:dyDescent="0.25">
      <c r="B15023" s="2" t="s">
        <v>15235</v>
      </c>
      <c r="C15023" s="4">
        <v>199.62469999999999</v>
      </c>
    </row>
    <row r="15024" spans="2:3" x14ac:dyDescent="0.25">
      <c r="B15024" s="2" t="s">
        <v>15236</v>
      </c>
      <c r="C15024" s="4">
        <v>199.5617</v>
      </c>
    </row>
    <row r="15025" spans="2:3" x14ac:dyDescent="0.25">
      <c r="B15025" s="2" t="s">
        <v>15237</v>
      </c>
      <c r="C15025" s="4">
        <v>199.42410000000001</v>
      </c>
    </row>
    <row r="15026" spans="2:3" x14ac:dyDescent="0.25">
      <c r="B15026" s="2" t="s">
        <v>15238</v>
      </c>
      <c r="C15026" s="4">
        <v>199.38669999999999</v>
      </c>
    </row>
    <row r="15027" spans="2:3" x14ac:dyDescent="0.25">
      <c r="B15027" s="2" t="s">
        <v>15239</v>
      </c>
      <c r="C15027" s="4">
        <v>199.38669999999999</v>
      </c>
    </row>
    <row r="15028" spans="2:3" x14ac:dyDescent="0.25">
      <c r="B15028" s="2" t="s">
        <v>15240</v>
      </c>
      <c r="C15028" s="4">
        <v>199.31720000000001</v>
      </c>
    </row>
    <row r="15029" spans="2:3" x14ac:dyDescent="0.25">
      <c r="B15029" s="2" t="s">
        <v>15241</v>
      </c>
      <c r="C15029" s="4">
        <v>199.31209999999999</v>
      </c>
    </row>
    <row r="15030" spans="2:3" x14ac:dyDescent="0.25">
      <c r="B15030" s="2" t="s">
        <v>15242</v>
      </c>
      <c r="C15030" s="4">
        <v>198.9924</v>
      </c>
    </row>
    <row r="15031" spans="2:3" x14ac:dyDescent="0.25">
      <c r="B15031" s="2" t="s">
        <v>15243</v>
      </c>
      <c r="C15031" s="4">
        <v>198.9357</v>
      </c>
    </row>
    <row r="15032" spans="2:3" x14ac:dyDescent="0.25">
      <c r="B15032" s="2" t="s">
        <v>15244</v>
      </c>
      <c r="C15032" s="4">
        <v>198.83610000000002</v>
      </c>
    </row>
    <row r="15033" spans="2:3" x14ac:dyDescent="0.25">
      <c r="B15033" s="2" t="s">
        <v>15245</v>
      </c>
      <c r="C15033" s="4">
        <v>198.83610000000002</v>
      </c>
    </row>
    <row r="15034" spans="2:3" x14ac:dyDescent="0.25">
      <c r="B15034" s="2" t="s">
        <v>15246</v>
      </c>
      <c r="C15034" s="4">
        <v>198.79730000000001</v>
      </c>
    </row>
    <row r="15035" spans="2:3" x14ac:dyDescent="0.25">
      <c r="B15035" s="2" t="s">
        <v>15247</v>
      </c>
      <c r="C15035" s="4">
        <v>198.6832</v>
      </c>
    </row>
    <row r="15036" spans="2:3" x14ac:dyDescent="0.25">
      <c r="B15036" s="2" t="s">
        <v>15248</v>
      </c>
      <c r="C15036" s="4">
        <v>198.3931</v>
      </c>
    </row>
    <row r="15037" spans="2:3" x14ac:dyDescent="0.25">
      <c r="B15037" s="2" t="s">
        <v>15249</v>
      </c>
      <c r="C15037" s="4">
        <v>198.25299999999999</v>
      </c>
    </row>
    <row r="15038" spans="2:3" x14ac:dyDescent="0.25">
      <c r="B15038" s="2" t="s">
        <v>15250</v>
      </c>
      <c r="C15038" s="4">
        <v>198.25019999999998</v>
      </c>
    </row>
    <row r="15039" spans="2:3" x14ac:dyDescent="0.25">
      <c r="B15039" s="2" t="s">
        <v>15251</v>
      </c>
      <c r="C15039" s="4">
        <v>198.11800000000002</v>
      </c>
    </row>
    <row r="15040" spans="2:3" x14ac:dyDescent="0.25">
      <c r="B15040" s="2" t="s">
        <v>15252</v>
      </c>
      <c r="C15040" s="4">
        <v>198.00280000000001</v>
      </c>
    </row>
    <row r="15041" spans="2:3" x14ac:dyDescent="0.25">
      <c r="B15041" s="2" t="s">
        <v>15253</v>
      </c>
      <c r="C15041" s="4">
        <v>197.9744</v>
      </c>
    </row>
    <row r="15042" spans="2:3" x14ac:dyDescent="0.25">
      <c r="B15042" s="2" t="s">
        <v>15254</v>
      </c>
      <c r="C15042" s="4">
        <v>197.84629999999999</v>
      </c>
    </row>
    <row r="15043" spans="2:3" x14ac:dyDescent="0.25">
      <c r="B15043" s="2" t="s">
        <v>15255</v>
      </c>
      <c r="C15043" s="4">
        <v>197.7723</v>
      </c>
    </row>
    <row r="15044" spans="2:3" x14ac:dyDescent="0.25">
      <c r="B15044" s="2" t="s">
        <v>15256</v>
      </c>
      <c r="C15044" s="4">
        <v>197.75890000000001</v>
      </c>
    </row>
    <row r="15045" spans="2:3" x14ac:dyDescent="0.25">
      <c r="B15045" s="2" t="s">
        <v>15257</v>
      </c>
      <c r="C15045" s="4">
        <v>197.7002</v>
      </c>
    </row>
    <row r="15046" spans="2:3" x14ac:dyDescent="0.25">
      <c r="B15046" s="2" t="s">
        <v>15258</v>
      </c>
      <c r="C15046" s="4">
        <v>197.63140000000001</v>
      </c>
    </row>
    <row r="15047" spans="2:3" x14ac:dyDescent="0.25">
      <c r="B15047" s="2" t="s">
        <v>15259</v>
      </c>
      <c r="C15047" s="4">
        <v>197.45509999999999</v>
      </c>
    </row>
    <row r="15048" spans="2:3" x14ac:dyDescent="0.25">
      <c r="B15048" s="2" t="s">
        <v>15260</v>
      </c>
      <c r="C15048" s="4">
        <v>197.3227</v>
      </c>
    </row>
    <row r="15049" spans="2:3" x14ac:dyDescent="0.25">
      <c r="B15049" s="2" t="s">
        <v>15261</v>
      </c>
      <c r="C15049" s="4">
        <v>197.19</v>
      </c>
    </row>
    <row r="15050" spans="2:3" x14ac:dyDescent="0.25">
      <c r="B15050" s="2" t="s">
        <v>15262</v>
      </c>
      <c r="C15050" s="4">
        <v>197.19</v>
      </c>
    </row>
    <row r="15051" spans="2:3" x14ac:dyDescent="0.25">
      <c r="B15051" s="2" t="s">
        <v>15263</v>
      </c>
      <c r="C15051" s="4">
        <v>197.19</v>
      </c>
    </row>
    <row r="15052" spans="2:3" x14ac:dyDescent="0.25">
      <c r="B15052" s="2" t="s">
        <v>15264</v>
      </c>
      <c r="C15052" s="4">
        <v>197.19</v>
      </c>
    </row>
    <row r="15053" spans="2:3" x14ac:dyDescent="0.25">
      <c r="B15053" s="2" t="s">
        <v>15265</v>
      </c>
      <c r="C15053" s="4">
        <v>197.13329999999999</v>
      </c>
    </row>
    <row r="15054" spans="2:3" x14ac:dyDescent="0.25">
      <c r="B15054" s="2" t="s">
        <v>15266</v>
      </c>
      <c r="C15054" s="4">
        <v>197.1018</v>
      </c>
    </row>
    <row r="15055" spans="2:3" x14ac:dyDescent="0.25">
      <c r="B15055" s="2" t="s">
        <v>15267</v>
      </c>
      <c r="C15055" s="4">
        <v>197.09550000000002</v>
      </c>
    </row>
    <row r="15056" spans="2:3" x14ac:dyDescent="0.25">
      <c r="B15056" s="2" t="s">
        <v>15268</v>
      </c>
      <c r="C15056" s="4">
        <v>197.09550000000002</v>
      </c>
    </row>
    <row r="15057" spans="2:3" x14ac:dyDescent="0.25">
      <c r="B15057" s="2" t="s">
        <v>15269</v>
      </c>
      <c r="C15057" s="4">
        <v>197.05769999999998</v>
      </c>
    </row>
    <row r="15058" spans="2:3" x14ac:dyDescent="0.25">
      <c r="B15058" s="2" t="s">
        <v>15270</v>
      </c>
      <c r="C15058" s="4">
        <v>197.0575</v>
      </c>
    </row>
    <row r="15059" spans="2:3" x14ac:dyDescent="0.25">
      <c r="B15059" s="2" t="s">
        <v>15271</v>
      </c>
      <c r="C15059" s="4">
        <v>197.04509999999999</v>
      </c>
    </row>
    <row r="15060" spans="2:3" x14ac:dyDescent="0.25">
      <c r="B15060" s="2" t="s">
        <v>15272</v>
      </c>
      <c r="C15060" s="4">
        <v>197.03879999999998</v>
      </c>
    </row>
    <row r="15061" spans="2:3" x14ac:dyDescent="0.25">
      <c r="B15061" s="2" t="s">
        <v>15273</v>
      </c>
      <c r="C15061" s="4">
        <v>196.9999</v>
      </c>
    </row>
    <row r="15062" spans="2:3" x14ac:dyDescent="0.25">
      <c r="B15062" s="2" t="s">
        <v>15274</v>
      </c>
      <c r="C15062" s="4">
        <v>196.93879999999999</v>
      </c>
    </row>
    <row r="15063" spans="2:3" x14ac:dyDescent="0.25">
      <c r="B15063" s="2" t="s">
        <v>15275</v>
      </c>
      <c r="C15063" s="4">
        <v>196.34039999999999</v>
      </c>
    </row>
    <row r="15064" spans="2:3" x14ac:dyDescent="0.25">
      <c r="B15064" s="2" t="s">
        <v>15276</v>
      </c>
      <c r="C15064" s="4">
        <v>196.34039999999999</v>
      </c>
    </row>
    <row r="15065" spans="2:3" x14ac:dyDescent="0.25">
      <c r="B15065" s="2" t="s">
        <v>15277</v>
      </c>
      <c r="C15065" s="4">
        <v>196.34039999999999</v>
      </c>
    </row>
    <row r="15066" spans="2:3" x14ac:dyDescent="0.25">
      <c r="B15066" s="2" t="s">
        <v>15278</v>
      </c>
      <c r="C15066" s="4">
        <v>196.34039999999999</v>
      </c>
    </row>
    <row r="15067" spans="2:3" x14ac:dyDescent="0.25">
      <c r="B15067" s="2" t="s">
        <v>15279</v>
      </c>
      <c r="C15067" s="4">
        <v>196.34039999999999</v>
      </c>
    </row>
    <row r="15068" spans="2:3" x14ac:dyDescent="0.25">
      <c r="B15068" s="2" t="s">
        <v>15280</v>
      </c>
      <c r="C15068" s="4">
        <v>196.34039999999999</v>
      </c>
    </row>
    <row r="15069" spans="2:3" x14ac:dyDescent="0.25">
      <c r="B15069" s="2" t="s">
        <v>15281</v>
      </c>
      <c r="C15069" s="4">
        <v>196.34039999999999</v>
      </c>
    </row>
    <row r="15070" spans="2:3" x14ac:dyDescent="0.25">
      <c r="B15070" s="2" t="s">
        <v>15282</v>
      </c>
      <c r="C15070" s="4">
        <v>196.33799999999999</v>
      </c>
    </row>
    <row r="15071" spans="2:3" x14ac:dyDescent="0.25">
      <c r="B15071" s="2" t="s">
        <v>15283</v>
      </c>
      <c r="C15071" s="4">
        <v>196.31900000000002</v>
      </c>
    </row>
    <row r="15072" spans="2:3" x14ac:dyDescent="0.25">
      <c r="B15072" s="2" t="s">
        <v>15284</v>
      </c>
      <c r="C15072" s="4">
        <v>195.9196</v>
      </c>
    </row>
    <row r="15073" spans="2:3" x14ac:dyDescent="0.25">
      <c r="B15073" s="2" t="s">
        <v>15285</v>
      </c>
      <c r="C15073" s="4">
        <v>195.8999</v>
      </c>
    </row>
    <row r="15074" spans="2:3" x14ac:dyDescent="0.25">
      <c r="B15074" s="2" t="s">
        <v>15286</v>
      </c>
      <c r="C15074" s="4">
        <v>195.8562</v>
      </c>
    </row>
    <row r="15075" spans="2:3" x14ac:dyDescent="0.25">
      <c r="B15075" s="2" t="s">
        <v>15287</v>
      </c>
      <c r="C15075" s="4">
        <v>195.82459999999998</v>
      </c>
    </row>
    <row r="15076" spans="2:3" x14ac:dyDescent="0.25">
      <c r="B15076" s="2" t="s">
        <v>15288</v>
      </c>
      <c r="C15076" s="4">
        <v>195.80529999999999</v>
      </c>
    </row>
    <row r="15077" spans="2:3" x14ac:dyDescent="0.25">
      <c r="B15077" s="2" t="s">
        <v>15289</v>
      </c>
      <c r="C15077" s="4">
        <v>195.7175</v>
      </c>
    </row>
    <row r="15078" spans="2:3" x14ac:dyDescent="0.25">
      <c r="B15078" s="2" t="s">
        <v>15290</v>
      </c>
      <c r="C15078" s="4">
        <v>195.48599999999999</v>
      </c>
    </row>
    <row r="15079" spans="2:3" x14ac:dyDescent="0.25">
      <c r="B15079" s="2" t="s">
        <v>15291</v>
      </c>
      <c r="C15079" s="4">
        <v>195.46090000000001</v>
      </c>
    </row>
    <row r="15080" spans="2:3" x14ac:dyDescent="0.25">
      <c r="B15080" s="2" t="s">
        <v>15292</v>
      </c>
      <c r="C15080" s="4">
        <v>195.4151</v>
      </c>
    </row>
    <row r="15081" spans="2:3" x14ac:dyDescent="0.25">
      <c r="B15081" s="2" t="s">
        <v>15293</v>
      </c>
      <c r="C15081" s="4">
        <v>195.37870000000001</v>
      </c>
    </row>
    <row r="15082" spans="2:3" x14ac:dyDescent="0.25">
      <c r="B15082" s="2" t="s">
        <v>15294</v>
      </c>
      <c r="C15082" s="4">
        <v>195.32399999999998</v>
      </c>
    </row>
    <row r="15083" spans="2:3" x14ac:dyDescent="0.25">
      <c r="B15083" s="2" t="s">
        <v>15295</v>
      </c>
      <c r="C15083" s="4">
        <v>195.1619</v>
      </c>
    </row>
    <row r="15084" spans="2:3" x14ac:dyDescent="0.25">
      <c r="B15084" s="2" t="s">
        <v>15296</v>
      </c>
      <c r="C15084" s="4">
        <v>195.01670000000001</v>
      </c>
    </row>
    <row r="15085" spans="2:3" x14ac:dyDescent="0.25">
      <c r="B15085" s="2" t="s">
        <v>15297</v>
      </c>
      <c r="C15085" s="4">
        <v>195.01670000000001</v>
      </c>
    </row>
    <row r="15086" spans="2:3" x14ac:dyDescent="0.25">
      <c r="B15086" s="2" t="s">
        <v>15298</v>
      </c>
      <c r="C15086" s="4">
        <v>194.94479999999999</v>
      </c>
    </row>
    <row r="15087" spans="2:3" x14ac:dyDescent="0.25">
      <c r="B15087" s="2" t="s">
        <v>15299</v>
      </c>
      <c r="C15087" s="4">
        <v>194.64150000000001</v>
      </c>
    </row>
    <row r="15088" spans="2:3" x14ac:dyDescent="0.25">
      <c r="B15088" s="2" t="s">
        <v>15300</v>
      </c>
      <c r="C15088" s="4">
        <v>194.63579999999999</v>
      </c>
    </row>
    <row r="15089" spans="2:3" x14ac:dyDescent="0.25">
      <c r="B15089" s="2" t="s">
        <v>15301</v>
      </c>
      <c r="C15089" s="4">
        <v>194.61670000000001</v>
      </c>
    </row>
    <row r="15090" spans="2:3" x14ac:dyDescent="0.25">
      <c r="B15090" s="2" t="s">
        <v>15302</v>
      </c>
      <c r="C15090" s="4">
        <v>193.9718</v>
      </c>
    </row>
    <row r="15091" spans="2:3" x14ac:dyDescent="0.25">
      <c r="B15091" s="2" t="s">
        <v>15303</v>
      </c>
      <c r="C15091" s="4">
        <v>193.934</v>
      </c>
    </row>
    <row r="15092" spans="2:3" x14ac:dyDescent="0.25">
      <c r="B15092" s="2" t="s">
        <v>15304</v>
      </c>
      <c r="C15092" s="4">
        <v>193.934</v>
      </c>
    </row>
    <row r="15093" spans="2:3" x14ac:dyDescent="0.25">
      <c r="B15093" s="2" t="s">
        <v>15305</v>
      </c>
      <c r="C15093" s="4">
        <v>193.92139999999998</v>
      </c>
    </row>
    <row r="15094" spans="2:3" x14ac:dyDescent="0.25">
      <c r="B15094" s="2" t="s">
        <v>15306</v>
      </c>
      <c r="C15094" s="4">
        <v>193.89619999999999</v>
      </c>
    </row>
    <row r="15095" spans="2:3" x14ac:dyDescent="0.25">
      <c r="B15095" s="2" t="s">
        <v>15307</v>
      </c>
      <c r="C15095" s="4">
        <v>193.88989999999998</v>
      </c>
    </row>
    <row r="15096" spans="2:3" x14ac:dyDescent="0.25">
      <c r="B15096" s="2" t="s">
        <v>15308</v>
      </c>
      <c r="C15096" s="4">
        <v>193.85839999999999</v>
      </c>
    </row>
    <row r="15097" spans="2:3" x14ac:dyDescent="0.25">
      <c r="B15097" s="2" t="s">
        <v>15309</v>
      </c>
      <c r="C15097" s="4">
        <v>193.83319999999998</v>
      </c>
    </row>
    <row r="15098" spans="2:3" x14ac:dyDescent="0.25">
      <c r="B15098" s="2" t="s">
        <v>15310</v>
      </c>
      <c r="C15098" s="4">
        <v>193.7396</v>
      </c>
    </row>
    <row r="15099" spans="2:3" x14ac:dyDescent="0.25">
      <c r="B15099" s="2" t="s">
        <v>15311</v>
      </c>
      <c r="C15099" s="4">
        <v>193.6773</v>
      </c>
    </row>
    <row r="15100" spans="2:3" x14ac:dyDescent="0.25">
      <c r="B15100" s="2" t="s">
        <v>15312</v>
      </c>
      <c r="C15100" s="4">
        <v>193.60560000000001</v>
      </c>
    </row>
    <row r="15101" spans="2:3" x14ac:dyDescent="0.25">
      <c r="B15101" s="2" t="s">
        <v>15313</v>
      </c>
      <c r="C15101" s="4">
        <v>193.58429999999998</v>
      </c>
    </row>
    <row r="15102" spans="2:3" x14ac:dyDescent="0.25">
      <c r="B15102" s="2" t="s">
        <v>15314</v>
      </c>
      <c r="C15102" s="4">
        <v>193.58320000000001</v>
      </c>
    </row>
    <row r="15103" spans="2:3" x14ac:dyDescent="0.25">
      <c r="B15103" s="2" t="s">
        <v>15315</v>
      </c>
      <c r="C15103" s="4">
        <v>193.52330000000001</v>
      </c>
    </row>
    <row r="15104" spans="2:3" x14ac:dyDescent="0.25">
      <c r="B15104" s="2" t="s">
        <v>15316</v>
      </c>
      <c r="C15104" s="4">
        <v>193.49439999999998</v>
      </c>
    </row>
    <row r="15105" spans="2:3" x14ac:dyDescent="0.25">
      <c r="B15105" s="2" t="s">
        <v>15317</v>
      </c>
      <c r="C15105" s="4">
        <v>193.49209999999999</v>
      </c>
    </row>
    <row r="15106" spans="2:3" x14ac:dyDescent="0.25">
      <c r="B15106" s="2" t="s">
        <v>15318</v>
      </c>
      <c r="C15106" s="4">
        <v>193.33950000000002</v>
      </c>
    </row>
    <row r="15107" spans="2:3" x14ac:dyDescent="0.25">
      <c r="B15107" s="2" t="s">
        <v>15319</v>
      </c>
      <c r="C15107" s="4">
        <v>193.28379999999999</v>
      </c>
    </row>
    <row r="15108" spans="2:3" x14ac:dyDescent="0.25">
      <c r="B15108" s="2" t="s">
        <v>15320</v>
      </c>
      <c r="C15108" s="4">
        <v>193.1765</v>
      </c>
    </row>
    <row r="15109" spans="2:3" x14ac:dyDescent="0.25">
      <c r="B15109" s="2" t="s">
        <v>15321</v>
      </c>
      <c r="C15109" s="4">
        <v>193.15129999999999</v>
      </c>
    </row>
    <row r="15110" spans="2:3" x14ac:dyDescent="0.25">
      <c r="B15110" s="2" t="s">
        <v>15322</v>
      </c>
      <c r="C15110" s="4">
        <v>192.8381</v>
      </c>
    </row>
    <row r="15111" spans="2:3" x14ac:dyDescent="0.25">
      <c r="B15111" s="2" t="s">
        <v>15323</v>
      </c>
      <c r="C15111" s="4">
        <v>192.82759999999999</v>
      </c>
    </row>
    <row r="15112" spans="2:3" x14ac:dyDescent="0.25">
      <c r="B15112" s="2" t="s">
        <v>15324</v>
      </c>
      <c r="C15112" s="4">
        <v>192.82129999999998</v>
      </c>
    </row>
    <row r="15113" spans="2:3" x14ac:dyDescent="0.25">
      <c r="B15113" s="2" t="s">
        <v>15325</v>
      </c>
      <c r="C15113" s="4">
        <v>192.82129999999998</v>
      </c>
    </row>
    <row r="15114" spans="2:3" x14ac:dyDescent="0.25">
      <c r="B15114" s="2" t="s">
        <v>15326</v>
      </c>
      <c r="C15114" s="4">
        <v>192.63300000000001</v>
      </c>
    </row>
    <row r="15115" spans="2:3" x14ac:dyDescent="0.25">
      <c r="B15115" s="2" t="s">
        <v>15327</v>
      </c>
      <c r="C15115" s="4">
        <v>192.63300000000001</v>
      </c>
    </row>
    <row r="15116" spans="2:3" x14ac:dyDescent="0.25">
      <c r="B15116" s="2" t="s">
        <v>15328</v>
      </c>
      <c r="C15116" s="4">
        <v>192.63300000000001</v>
      </c>
    </row>
    <row r="15117" spans="2:3" x14ac:dyDescent="0.25">
      <c r="B15117" s="2" t="s">
        <v>15329</v>
      </c>
      <c r="C15117" s="4">
        <v>192.63300000000001</v>
      </c>
    </row>
    <row r="15118" spans="2:3" x14ac:dyDescent="0.25">
      <c r="B15118" s="2" t="s">
        <v>15330</v>
      </c>
      <c r="C15118" s="4">
        <v>192.63300000000001</v>
      </c>
    </row>
    <row r="15119" spans="2:3" x14ac:dyDescent="0.25">
      <c r="B15119" s="2" t="s">
        <v>15331</v>
      </c>
      <c r="C15119" s="4">
        <v>192.63300000000001</v>
      </c>
    </row>
    <row r="15120" spans="2:3" x14ac:dyDescent="0.25">
      <c r="B15120" s="2" t="s">
        <v>15332</v>
      </c>
      <c r="C15120" s="4">
        <v>192.62619999999998</v>
      </c>
    </row>
    <row r="15121" spans="2:3" x14ac:dyDescent="0.25">
      <c r="B15121" s="2" t="s">
        <v>15333</v>
      </c>
      <c r="C15121" s="4">
        <v>192.3938</v>
      </c>
    </row>
    <row r="15122" spans="2:3" x14ac:dyDescent="0.25">
      <c r="B15122" s="2" t="s">
        <v>15334</v>
      </c>
      <c r="C15122" s="4">
        <v>192.369</v>
      </c>
    </row>
    <row r="15123" spans="2:3" x14ac:dyDescent="0.25">
      <c r="B15123" s="2" t="s">
        <v>15335</v>
      </c>
      <c r="C15123" s="4">
        <v>192.369</v>
      </c>
    </row>
    <row r="15124" spans="2:3" x14ac:dyDescent="0.25">
      <c r="B15124" s="2" t="s">
        <v>15336</v>
      </c>
      <c r="C15124" s="4">
        <v>192.29340000000002</v>
      </c>
    </row>
    <row r="15125" spans="2:3" x14ac:dyDescent="0.25">
      <c r="B15125" s="2" t="s">
        <v>15337</v>
      </c>
      <c r="C15125" s="4">
        <v>192.10559999999998</v>
      </c>
    </row>
    <row r="15126" spans="2:3" x14ac:dyDescent="0.25">
      <c r="B15126" s="2" t="s">
        <v>15338</v>
      </c>
      <c r="C15126" s="4">
        <v>192.0188</v>
      </c>
    </row>
    <row r="15127" spans="2:3" x14ac:dyDescent="0.25">
      <c r="B15127" s="2" t="s">
        <v>15339</v>
      </c>
      <c r="C15127" s="4">
        <v>191.9999</v>
      </c>
    </row>
    <row r="15128" spans="2:3" x14ac:dyDescent="0.25">
      <c r="B15128" s="2" t="s">
        <v>15340</v>
      </c>
      <c r="C15128" s="4">
        <v>191.90199999999999</v>
      </c>
    </row>
    <row r="15129" spans="2:3" x14ac:dyDescent="0.25">
      <c r="B15129" s="2" t="s">
        <v>15341</v>
      </c>
      <c r="C15129" s="4">
        <v>191.67430000000002</v>
      </c>
    </row>
    <row r="15130" spans="2:3" x14ac:dyDescent="0.25">
      <c r="B15130" s="2" t="s">
        <v>15342</v>
      </c>
      <c r="C15130" s="4">
        <v>191.64849999999998</v>
      </c>
    </row>
    <row r="15131" spans="2:3" x14ac:dyDescent="0.25">
      <c r="B15131" s="2" t="s">
        <v>15343</v>
      </c>
      <c r="C15131" s="4">
        <v>191.60050000000001</v>
      </c>
    </row>
    <row r="15132" spans="2:3" x14ac:dyDescent="0.25">
      <c r="B15132" s="2" t="s">
        <v>15344</v>
      </c>
      <c r="C15132" s="4">
        <v>191.56290000000001</v>
      </c>
    </row>
    <row r="15133" spans="2:3" x14ac:dyDescent="0.25">
      <c r="B15133" s="2" t="s">
        <v>15345</v>
      </c>
      <c r="C15133" s="4">
        <v>191.51150000000001</v>
      </c>
    </row>
    <row r="15134" spans="2:3" x14ac:dyDescent="0.25">
      <c r="B15134" s="2" t="s">
        <v>15346</v>
      </c>
      <c r="C15134" s="4">
        <v>191.46110000000002</v>
      </c>
    </row>
    <row r="15135" spans="2:3" x14ac:dyDescent="0.25">
      <c r="B15135" s="2" t="s">
        <v>15347</v>
      </c>
      <c r="C15135" s="4">
        <v>191.36660000000001</v>
      </c>
    </row>
    <row r="15136" spans="2:3" x14ac:dyDescent="0.25">
      <c r="B15136" s="2" t="s">
        <v>15348</v>
      </c>
      <c r="C15136" s="4">
        <v>191.3355</v>
      </c>
    </row>
    <row r="15137" spans="2:3" x14ac:dyDescent="0.25">
      <c r="B15137" s="2" t="s">
        <v>15349</v>
      </c>
      <c r="C15137" s="4">
        <v>191.20479999999998</v>
      </c>
    </row>
    <row r="15138" spans="2:3" x14ac:dyDescent="0.25">
      <c r="B15138" s="2" t="s">
        <v>15350</v>
      </c>
      <c r="C15138" s="4">
        <v>191.19590000000002</v>
      </c>
    </row>
    <row r="15139" spans="2:3" x14ac:dyDescent="0.25">
      <c r="B15139" s="2" t="s">
        <v>15351</v>
      </c>
      <c r="C15139" s="4">
        <v>190.84810000000002</v>
      </c>
    </row>
    <row r="15140" spans="2:3" x14ac:dyDescent="0.25">
      <c r="B15140" s="2" t="s">
        <v>15352</v>
      </c>
      <c r="C15140" s="4">
        <v>190.82920000000001</v>
      </c>
    </row>
    <row r="15141" spans="2:3" x14ac:dyDescent="0.25">
      <c r="B15141" s="2" t="s">
        <v>15353</v>
      </c>
      <c r="C15141" s="4">
        <v>190.82920000000001</v>
      </c>
    </row>
    <row r="15142" spans="2:3" x14ac:dyDescent="0.25">
      <c r="B15142" s="2" t="s">
        <v>15354</v>
      </c>
      <c r="C15142" s="4">
        <v>190.8229</v>
      </c>
    </row>
    <row r="15143" spans="2:3" x14ac:dyDescent="0.25">
      <c r="B15143" s="2" t="s">
        <v>15355</v>
      </c>
      <c r="C15143" s="4">
        <v>190.81030000000001</v>
      </c>
    </row>
    <row r="15144" spans="2:3" x14ac:dyDescent="0.25">
      <c r="B15144" s="2" t="s">
        <v>15356</v>
      </c>
      <c r="C15144" s="4">
        <v>190.81029999999998</v>
      </c>
    </row>
    <row r="15145" spans="2:3" x14ac:dyDescent="0.25">
      <c r="B15145" s="2" t="s">
        <v>15357</v>
      </c>
      <c r="C15145" s="4">
        <v>190.79770000000002</v>
      </c>
    </row>
    <row r="15146" spans="2:3" x14ac:dyDescent="0.25">
      <c r="B15146" s="2" t="s">
        <v>15358</v>
      </c>
      <c r="C15146" s="4">
        <v>190.79139999999998</v>
      </c>
    </row>
    <row r="15147" spans="2:3" x14ac:dyDescent="0.25">
      <c r="B15147" s="2" t="s">
        <v>15359</v>
      </c>
      <c r="C15147" s="4">
        <v>190.77250000000001</v>
      </c>
    </row>
    <row r="15148" spans="2:3" x14ac:dyDescent="0.25">
      <c r="B15148" s="2" t="s">
        <v>15360</v>
      </c>
      <c r="C15148" s="4">
        <v>190.77250000000001</v>
      </c>
    </row>
    <row r="15149" spans="2:3" x14ac:dyDescent="0.25">
      <c r="B15149" s="2" t="s">
        <v>15361</v>
      </c>
      <c r="C15149" s="4">
        <v>190.7473</v>
      </c>
    </row>
    <row r="15150" spans="2:3" x14ac:dyDescent="0.25">
      <c r="B15150" s="2" t="s">
        <v>15362</v>
      </c>
      <c r="C15150" s="4">
        <v>190.7355</v>
      </c>
    </row>
    <row r="15151" spans="2:3" x14ac:dyDescent="0.25">
      <c r="B15151" s="2" t="s">
        <v>15363</v>
      </c>
      <c r="C15151" s="4">
        <v>190.72210000000001</v>
      </c>
    </row>
    <row r="15152" spans="2:3" x14ac:dyDescent="0.25">
      <c r="B15152" s="2" t="s">
        <v>15364</v>
      </c>
      <c r="C15152" s="4">
        <v>190.69139999999999</v>
      </c>
    </row>
    <row r="15153" spans="2:3" x14ac:dyDescent="0.25">
      <c r="B15153" s="2" t="s">
        <v>15365</v>
      </c>
      <c r="C15153" s="4">
        <v>190.59780000000001</v>
      </c>
    </row>
    <row r="15154" spans="2:3" x14ac:dyDescent="0.25">
      <c r="B15154" s="2" t="s">
        <v>15366</v>
      </c>
      <c r="C15154" s="4">
        <v>190.59460000000001</v>
      </c>
    </row>
    <row r="15155" spans="2:3" x14ac:dyDescent="0.25">
      <c r="B15155" s="2" t="s">
        <v>15367</v>
      </c>
      <c r="C15155" s="4">
        <v>190.59139999999999</v>
      </c>
    </row>
    <row r="15156" spans="2:3" x14ac:dyDescent="0.25">
      <c r="B15156" s="2" t="s">
        <v>15368</v>
      </c>
      <c r="C15156" s="4">
        <v>190.40989999999999</v>
      </c>
    </row>
    <row r="15157" spans="2:3" x14ac:dyDescent="0.25">
      <c r="B15157" s="2" t="s">
        <v>15369</v>
      </c>
      <c r="C15157" s="4">
        <v>190.22840000000002</v>
      </c>
    </row>
    <row r="15158" spans="2:3" x14ac:dyDescent="0.25">
      <c r="B15158" s="2" t="s">
        <v>15370</v>
      </c>
      <c r="C15158" s="4">
        <v>190.1591</v>
      </c>
    </row>
    <row r="15159" spans="2:3" x14ac:dyDescent="0.25">
      <c r="B15159" s="2" t="s">
        <v>15371</v>
      </c>
      <c r="C15159" s="4">
        <v>190.12880000000001</v>
      </c>
    </row>
    <row r="15160" spans="2:3" x14ac:dyDescent="0.25">
      <c r="B15160" s="2" t="s">
        <v>15372</v>
      </c>
      <c r="C15160" s="4">
        <v>190.10239999999999</v>
      </c>
    </row>
    <row r="15161" spans="2:3" x14ac:dyDescent="0.25">
      <c r="B15161" s="2" t="s">
        <v>15373</v>
      </c>
      <c r="C15161" s="4">
        <v>190.10239999999999</v>
      </c>
    </row>
    <row r="15162" spans="2:3" x14ac:dyDescent="0.25">
      <c r="B15162" s="2" t="s">
        <v>15374</v>
      </c>
      <c r="C15162" s="4">
        <v>189.7713</v>
      </c>
    </row>
    <row r="15163" spans="2:3" x14ac:dyDescent="0.25">
      <c r="B15163" s="2" t="s">
        <v>15375</v>
      </c>
      <c r="C15163" s="4">
        <v>189.74019999999999</v>
      </c>
    </row>
    <row r="15164" spans="2:3" x14ac:dyDescent="0.25">
      <c r="B15164" s="2" t="s">
        <v>15376</v>
      </c>
      <c r="C15164" s="4">
        <v>189.65200000000002</v>
      </c>
    </row>
    <row r="15165" spans="2:3" x14ac:dyDescent="0.25">
      <c r="B15165" s="2" t="s">
        <v>15377</v>
      </c>
      <c r="C15165" s="4">
        <v>189.54340000000002</v>
      </c>
    </row>
    <row r="15166" spans="2:3" x14ac:dyDescent="0.25">
      <c r="B15166" s="2" t="s">
        <v>15378</v>
      </c>
      <c r="C15166" s="4">
        <v>189.50790000000001</v>
      </c>
    </row>
    <row r="15167" spans="2:3" x14ac:dyDescent="0.25">
      <c r="B15167" s="2" t="s">
        <v>15379</v>
      </c>
      <c r="C15167" s="4">
        <v>189.4024</v>
      </c>
    </row>
    <row r="15168" spans="2:3" x14ac:dyDescent="0.25">
      <c r="B15168" s="2" t="s">
        <v>15380</v>
      </c>
      <c r="C15168" s="4">
        <v>189.33370000000002</v>
      </c>
    </row>
    <row r="15169" spans="2:3" x14ac:dyDescent="0.25">
      <c r="B15169" s="2" t="s">
        <v>15381</v>
      </c>
      <c r="C15169" s="4">
        <v>189.21200000000002</v>
      </c>
    </row>
    <row r="15170" spans="2:3" x14ac:dyDescent="0.25">
      <c r="B15170" s="2" t="s">
        <v>15382</v>
      </c>
      <c r="C15170" s="4">
        <v>189.18879999999999</v>
      </c>
    </row>
    <row r="15171" spans="2:3" x14ac:dyDescent="0.25">
      <c r="B15171" s="2" t="s">
        <v>15383</v>
      </c>
      <c r="C15171" s="4">
        <v>188.9675</v>
      </c>
    </row>
    <row r="15172" spans="2:3" x14ac:dyDescent="0.25">
      <c r="B15172" s="2" t="s">
        <v>15384</v>
      </c>
      <c r="C15172" s="4">
        <v>188.76760000000002</v>
      </c>
    </row>
    <row r="15173" spans="2:3" x14ac:dyDescent="0.25">
      <c r="B15173" s="2" t="s">
        <v>15385</v>
      </c>
      <c r="C15173" s="4">
        <v>188.70819999999998</v>
      </c>
    </row>
    <row r="15174" spans="2:3" x14ac:dyDescent="0.25">
      <c r="B15174" s="2" t="s">
        <v>15386</v>
      </c>
      <c r="C15174" s="4">
        <v>188.63779999999997</v>
      </c>
    </row>
    <row r="15175" spans="2:3" x14ac:dyDescent="0.25">
      <c r="B15175" s="2" t="s">
        <v>15387</v>
      </c>
      <c r="C15175" s="4">
        <v>188.62299999999999</v>
      </c>
    </row>
    <row r="15176" spans="2:3" x14ac:dyDescent="0.25">
      <c r="B15176" s="2" t="s">
        <v>15388</v>
      </c>
      <c r="C15176" s="4">
        <v>188.48680000000002</v>
      </c>
    </row>
    <row r="15177" spans="2:3" x14ac:dyDescent="0.25">
      <c r="B15177" s="2" t="s">
        <v>15389</v>
      </c>
      <c r="C15177" s="4">
        <v>188.48149999999998</v>
      </c>
    </row>
    <row r="15178" spans="2:3" x14ac:dyDescent="0.25">
      <c r="B15178" s="2" t="s">
        <v>15390</v>
      </c>
      <c r="C15178" s="4">
        <v>188.41800000000001</v>
      </c>
    </row>
    <row r="15179" spans="2:3" x14ac:dyDescent="0.25">
      <c r="B15179" s="2" t="s">
        <v>15391</v>
      </c>
      <c r="C15179" s="4">
        <v>188.33779999999999</v>
      </c>
    </row>
    <row r="15180" spans="2:3" x14ac:dyDescent="0.25">
      <c r="B15180" s="2" t="s">
        <v>15392</v>
      </c>
      <c r="C15180" s="4">
        <v>188.33779999999999</v>
      </c>
    </row>
    <row r="15181" spans="2:3" x14ac:dyDescent="0.25">
      <c r="B15181" s="2" t="s">
        <v>15393</v>
      </c>
      <c r="C15181" s="4">
        <v>188.33779999999999</v>
      </c>
    </row>
    <row r="15182" spans="2:3" x14ac:dyDescent="0.25">
      <c r="B15182" s="2" t="s">
        <v>15394</v>
      </c>
      <c r="C15182" s="4">
        <v>188.33779999999999</v>
      </c>
    </row>
    <row r="15183" spans="2:3" x14ac:dyDescent="0.25">
      <c r="B15183" s="2" t="s">
        <v>15395</v>
      </c>
      <c r="C15183" s="4">
        <v>188.33779999999999</v>
      </c>
    </row>
    <row r="15184" spans="2:3" x14ac:dyDescent="0.25">
      <c r="B15184" s="2" t="s">
        <v>15396</v>
      </c>
      <c r="C15184" s="4">
        <v>188.33740000000003</v>
      </c>
    </row>
    <row r="15185" spans="2:3" x14ac:dyDescent="0.25">
      <c r="B15185" s="2" t="s">
        <v>15397</v>
      </c>
      <c r="C15185" s="4">
        <v>188.2937</v>
      </c>
    </row>
    <row r="15186" spans="2:3" x14ac:dyDescent="0.25">
      <c r="B15186" s="2" t="s">
        <v>15398</v>
      </c>
      <c r="C15186" s="4">
        <v>187.7679</v>
      </c>
    </row>
    <row r="15187" spans="2:3" x14ac:dyDescent="0.25">
      <c r="B15187" s="2" t="s">
        <v>15399</v>
      </c>
      <c r="C15187" s="4">
        <v>187.73699999999999</v>
      </c>
    </row>
    <row r="15188" spans="2:3" x14ac:dyDescent="0.25">
      <c r="B15188" s="2" t="s">
        <v>15400</v>
      </c>
      <c r="C15188" s="4">
        <v>187.73699999999999</v>
      </c>
    </row>
    <row r="15189" spans="2:3" x14ac:dyDescent="0.25">
      <c r="B15189" s="2" t="s">
        <v>15401</v>
      </c>
      <c r="C15189" s="4">
        <v>187.73699999999999</v>
      </c>
    </row>
    <row r="15190" spans="2:3" x14ac:dyDescent="0.25">
      <c r="B15190" s="2" t="s">
        <v>15402</v>
      </c>
      <c r="C15190" s="4">
        <v>187.73699999999999</v>
      </c>
    </row>
    <row r="15191" spans="2:3" x14ac:dyDescent="0.25">
      <c r="B15191" s="2" t="s">
        <v>15403</v>
      </c>
      <c r="C15191" s="4">
        <v>187.7244</v>
      </c>
    </row>
    <row r="15192" spans="2:3" x14ac:dyDescent="0.25">
      <c r="B15192" s="2" t="s">
        <v>15404</v>
      </c>
      <c r="C15192" s="4">
        <v>187.7244</v>
      </c>
    </row>
    <row r="15193" spans="2:3" x14ac:dyDescent="0.25">
      <c r="B15193" s="2" t="s">
        <v>15405</v>
      </c>
      <c r="C15193" s="4">
        <v>187.7244</v>
      </c>
    </row>
    <row r="15194" spans="2:3" x14ac:dyDescent="0.25">
      <c r="B15194" s="2" t="s">
        <v>15406</v>
      </c>
      <c r="C15194" s="4">
        <v>187.7244</v>
      </c>
    </row>
    <row r="15195" spans="2:3" x14ac:dyDescent="0.25">
      <c r="B15195" s="2" t="s">
        <v>15407</v>
      </c>
      <c r="C15195" s="4">
        <v>187.7244</v>
      </c>
    </row>
    <row r="15196" spans="2:3" x14ac:dyDescent="0.25">
      <c r="B15196" s="2" t="s">
        <v>15408</v>
      </c>
      <c r="C15196" s="4">
        <v>187.7244</v>
      </c>
    </row>
    <row r="15197" spans="2:3" x14ac:dyDescent="0.25">
      <c r="B15197" s="2" t="s">
        <v>15409</v>
      </c>
      <c r="C15197" s="4">
        <v>187.71809999999999</v>
      </c>
    </row>
    <row r="15198" spans="2:3" x14ac:dyDescent="0.25">
      <c r="B15198" s="2" t="s">
        <v>15410</v>
      </c>
      <c r="C15198" s="4">
        <v>187.7055</v>
      </c>
    </row>
    <row r="15199" spans="2:3" x14ac:dyDescent="0.25">
      <c r="B15199" s="2" t="s">
        <v>15411</v>
      </c>
      <c r="C15199" s="4">
        <v>187.7055</v>
      </c>
    </row>
    <row r="15200" spans="2:3" x14ac:dyDescent="0.25">
      <c r="B15200" s="2" t="s">
        <v>15412</v>
      </c>
      <c r="C15200" s="4">
        <v>187.69879999999998</v>
      </c>
    </row>
    <row r="15201" spans="2:3" x14ac:dyDescent="0.25">
      <c r="B15201" s="2" t="s">
        <v>15413</v>
      </c>
      <c r="C15201" s="4">
        <v>187.6866</v>
      </c>
    </row>
    <row r="15202" spans="2:3" x14ac:dyDescent="0.25">
      <c r="B15202" s="2" t="s">
        <v>15414</v>
      </c>
      <c r="C15202" s="4">
        <v>187.64879999999999</v>
      </c>
    </row>
    <row r="15203" spans="2:3" x14ac:dyDescent="0.25">
      <c r="B15203" s="2" t="s">
        <v>15415</v>
      </c>
      <c r="C15203" s="4">
        <v>187.61099999999999</v>
      </c>
    </row>
    <row r="15204" spans="2:3" x14ac:dyDescent="0.25">
      <c r="B15204" s="2" t="s">
        <v>15416</v>
      </c>
      <c r="C15204" s="4">
        <v>187.548</v>
      </c>
    </row>
    <row r="15205" spans="2:3" x14ac:dyDescent="0.25">
      <c r="B15205" s="2" t="s">
        <v>15417</v>
      </c>
      <c r="C15205" s="4">
        <v>187.49700000000001</v>
      </c>
    </row>
    <row r="15206" spans="2:3" x14ac:dyDescent="0.25">
      <c r="B15206" s="2" t="s">
        <v>15418</v>
      </c>
      <c r="C15206" s="4">
        <v>187.3837</v>
      </c>
    </row>
    <row r="15207" spans="2:3" x14ac:dyDescent="0.25">
      <c r="B15207" s="2" t="s">
        <v>15419</v>
      </c>
      <c r="C15207" s="4">
        <v>187.37359999999998</v>
      </c>
    </row>
    <row r="15208" spans="2:3" x14ac:dyDescent="0.25">
      <c r="B15208" s="2" t="s">
        <v>15420</v>
      </c>
      <c r="C15208" s="4">
        <v>187.1173</v>
      </c>
    </row>
    <row r="15209" spans="2:3" x14ac:dyDescent="0.25">
      <c r="B15209" s="2" t="s">
        <v>15421</v>
      </c>
      <c r="C15209" s="4">
        <v>187.11689999999999</v>
      </c>
    </row>
    <row r="15210" spans="2:3" x14ac:dyDescent="0.25">
      <c r="B15210" s="2" t="s">
        <v>15422</v>
      </c>
      <c r="C15210" s="4">
        <v>187.08690000000001</v>
      </c>
    </row>
    <row r="15211" spans="2:3" x14ac:dyDescent="0.25">
      <c r="B15211" s="2" t="s">
        <v>15423</v>
      </c>
      <c r="C15211" s="4">
        <v>187.0104</v>
      </c>
    </row>
    <row r="15212" spans="2:3" x14ac:dyDescent="0.25">
      <c r="B15212" s="2" t="s">
        <v>15424</v>
      </c>
      <c r="C15212" s="4">
        <v>187.00470000000001</v>
      </c>
    </row>
    <row r="15213" spans="2:3" x14ac:dyDescent="0.25">
      <c r="B15213" s="2" t="s">
        <v>15425</v>
      </c>
      <c r="C15213" s="4">
        <v>186.9545</v>
      </c>
    </row>
    <row r="15214" spans="2:3" x14ac:dyDescent="0.25">
      <c r="B15214" s="2" t="s">
        <v>15426</v>
      </c>
      <c r="C15214" s="4">
        <v>186.57389999999998</v>
      </c>
    </row>
    <row r="15215" spans="2:3" x14ac:dyDescent="0.25">
      <c r="B15215" s="2" t="s">
        <v>15427</v>
      </c>
      <c r="C15215" s="4">
        <v>186.57389999999998</v>
      </c>
    </row>
    <row r="15216" spans="2:3" x14ac:dyDescent="0.25">
      <c r="B15216" s="2" t="s">
        <v>15428</v>
      </c>
      <c r="C15216" s="4">
        <v>186.46019999999999</v>
      </c>
    </row>
    <row r="15217" spans="2:3" x14ac:dyDescent="0.25">
      <c r="B15217" s="2" t="s">
        <v>15429</v>
      </c>
      <c r="C15217" s="4">
        <v>186.40310000000002</v>
      </c>
    </row>
    <row r="15218" spans="2:3" x14ac:dyDescent="0.25">
      <c r="B15218" s="2" t="s">
        <v>15430</v>
      </c>
      <c r="C15218" s="4">
        <v>186.2655</v>
      </c>
    </row>
    <row r="15219" spans="2:3" x14ac:dyDescent="0.25">
      <c r="B15219" s="2" t="s">
        <v>15431</v>
      </c>
      <c r="C15219" s="4">
        <v>186.10250000000002</v>
      </c>
    </row>
    <row r="15220" spans="2:3" x14ac:dyDescent="0.25">
      <c r="B15220" s="2" t="s">
        <v>15432</v>
      </c>
      <c r="C15220" s="4">
        <v>186.03629999999998</v>
      </c>
    </row>
    <row r="15221" spans="2:3" x14ac:dyDescent="0.25">
      <c r="B15221" s="2" t="s">
        <v>15433</v>
      </c>
      <c r="C15221" s="4">
        <v>186.03629999999998</v>
      </c>
    </row>
    <row r="15222" spans="2:3" x14ac:dyDescent="0.25">
      <c r="B15222" s="2" t="s">
        <v>15434</v>
      </c>
      <c r="C15222" s="4">
        <v>186.03629999999998</v>
      </c>
    </row>
    <row r="15223" spans="2:3" x14ac:dyDescent="0.25">
      <c r="B15223" s="2" t="s">
        <v>15435</v>
      </c>
      <c r="C15223" s="4">
        <v>186.03629999999998</v>
      </c>
    </row>
    <row r="15224" spans="2:3" x14ac:dyDescent="0.25">
      <c r="B15224" s="2" t="s">
        <v>15436</v>
      </c>
      <c r="C15224" s="4">
        <v>185.95230000000001</v>
      </c>
    </row>
    <row r="15225" spans="2:3" x14ac:dyDescent="0.25">
      <c r="B15225" s="2" t="s">
        <v>15437</v>
      </c>
      <c r="C15225" s="4">
        <v>185.74009999999998</v>
      </c>
    </row>
    <row r="15226" spans="2:3" x14ac:dyDescent="0.25">
      <c r="B15226" s="2" t="s">
        <v>15438</v>
      </c>
      <c r="C15226" s="4">
        <v>185.72669999999999</v>
      </c>
    </row>
    <row r="15227" spans="2:3" x14ac:dyDescent="0.25">
      <c r="B15227" s="2" t="s">
        <v>15439</v>
      </c>
      <c r="C15227" s="4">
        <v>185.67670000000001</v>
      </c>
    </row>
    <row r="15228" spans="2:3" x14ac:dyDescent="0.25">
      <c r="B15228" s="2" t="s">
        <v>15440</v>
      </c>
      <c r="C15228" s="4">
        <v>185.52720000000002</v>
      </c>
    </row>
    <row r="15229" spans="2:3" x14ac:dyDescent="0.25">
      <c r="B15229" s="2" t="s">
        <v>15441</v>
      </c>
      <c r="C15229" s="4">
        <v>185.52010000000001</v>
      </c>
    </row>
    <row r="15230" spans="2:3" x14ac:dyDescent="0.25">
      <c r="B15230" s="2" t="s">
        <v>15442</v>
      </c>
      <c r="C15230" s="4">
        <v>185.43889999999999</v>
      </c>
    </row>
    <row r="15231" spans="2:3" x14ac:dyDescent="0.25">
      <c r="B15231" s="2" t="s">
        <v>15443</v>
      </c>
      <c r="C15231" s="4">
        <v>185.10700000000003</v>
      </c>
    </row>
    <row r="15232" spans="2:3" x14ac:dyDescent="0.25">
      <c r="B15232" s="2" t="s">
        <v>15444</v>
      </c>
      <c r="C15232" s="4">
        <v>184.9196</v>
      </c>
    </row>
    <row r="15233" spans="2:3" x14ac:dyDescent="0.25">
      <c r="B15233" s="2" t="s">
        <v>15445</v>
      </c>
      <c r="C15233" s="4">
        <v>184.85069999999999</v>
      </c>
    </row>
    <row r="15234" spans="2:3" x14ac:dyDescent="0.25">
      <c r="B15234" s="2" t="s">
        <v>15446</v>
      </c>
      <c r="C15234" s="4">
        <v>184.76329999999999</v>
      </c>
    </row>
    <row r="15235" spans="2:3" x14ac:dyDescent="0.25">
      <c r="B15235" s="2" t="s">
        <v>15447</v>
      </c>
      <c r="C15235" s="4">
        <v>184.60070000000002</v>
      </c>
    </row>
    <row r="15236" spans="2:3" x14ac:dyDescent="0.25">
      <c r="B15236" s="2" t="s">
        <v>15448</v>
      </c>
      <c r="C15236" s="4">
        <v>184.60070000000002</v>
      </c>
    </row>
    <row r="15237" spans="2:3" x14ac:dyDescent="0.25">
      <c r="B15237" s="2" t="s">
        <v>15449</v>
      </c>
      <c r="C15237" s="4">
        <v>184.56289999999998</v>
      </c>
    </row>
    <row r="15238" spans="2:3" x14ac:dyDescent="0.25">
      <c r="B15238" s="2" t="s">
        <v>15450</v>
      </c>
      <c r="C15238" s="4">
        <v>184.56289999999998</v>
      </c>
    </row>
    <row r="15239" spans="2:3" x14ac:dyDescent="0.25">
      <c r="B15239" s="2" t="s">
        <v>15451</v>
      </c>
      <c r="C15239" s="4">
        <v>184.55029999999999</v>
      </c>
    </row>
    <row r="15240" spans="2:3" x14ac:dyDescent="0.25">
      <c r="B15240" s="2" t="s">
        <v>15452</v>
      </c>
      <c r="C15240" s="4">
        <v>184.54399999999998</v>
      </c>
    </row>
    <row r="15241" spans="2:3" x14ac:dyDescent="0.25">
      <c r="B15241" s="2" t="s">
        <v>15453</v>
      </c>
      <c r="C15241" s="4">
        <v>184.52510000000001</v>
      </c>
    </row>
    <row r="15242" spans="2:3" x14ac:dyDescent="0.25">
      <c r="B15242" s="2" t="s">
        <v>15454</v>
      </c>
      <c r="C15242" s="4">
        <v>184.52510000000001</v>
      </c>
    </row>
    <row r="15243" spans="2:3" x14ac:dyDescent="0.25">
      <c r="B15243" s="2" t="s">
        <v>15455</v>
      </c>
      <c r="C15243" s="4">
        <v>184.4999</v>
      </c>
    </row>
    <row r="15244" spans="2:3" x14ac:dyDescent="0.25">
      <c r="B15244" s="2" t="s">
        <v>15456</v>
      </c>
      <c r="C15244" s="4">
        <v>184.48099999999999</v>
      </c>
    </row>
    <row r="15245" spans="2:3" x14ac:dyDescent="0.25">
      <c r="B15245" s="2" t="s">
        <v>15457</v>
      </c>
      <c r="C15245" s="4">
        <v>184.36840000000001</v>
      </c>
    </row>
    <row r="15246" spans="2:3" x14ac:dyDescent="0.25">
      <c r="B15246" s="2" t="s">
        <v>15458</v>
      </c>
      <c r="C15246" s="4">
        <v>183.9632</v>
      </c>
    </row>
    <row r="15247" spans="2:3" x14ac:dyDescent="0.25">
      <c r="B15247" s="2" t="s">
        <v>15459</v>
      </c>
      <c r="C15247" s="4">
        <v>183.8877</v>
      </c>
    </row>
    <row r="15248" spans="2:3" x14ac:dyDescent="0.25">
      <c r="B15248" s="2" t="s">
        <v>15460</v>
      </c>
      <c r="C15248" s="4">
        <v>183.8613</v>
      </c>
    </row>
    <row r="15249" spans="2:3" x14ac:dyDescent="0.25">
      <c r="B15249" s="2" t="s">
        <v>15461</v>
      </c>
      <c r="C15249" s="4">
        <v>183.774</v>
      </c>
    </row>
    <row r="15250" spans="2:3" x14ac:dyDescent="0.25">
      <c r="B15250" s="2" t="s">
        <v>15462</v>
      </c>
      <c r="C15250" s="4">
        <v>183.66839999999999</v>
      </c>
    </row>
    <row r="15251" spans="2:3" x14ac:dyDescent="0.25">
      <c r="B15251" s="2" t="s">
        <v>15463</v>
      </c>
      <c r="C15251" s="4">
        <v>183.62390000000002</v>
      </c>
    </row>
    <row r="15252" spans="2:3" x14ac:dyDescent="0.25">
      <c r="B15252" s="2" t="s">
        <v>15464</v>
      </c>
      <c r="C15252" s="4">
        <v>183.5359</v>
      </c>
    </row>
    <row r="15253" spans="2:3" x14ac:dyDescent="0.25">
      <c r="B15253" s="2" t="s">
        <v>15465</v>
      </c>
      <c r="C15253" s="4">
        <v>183.4794</v>
      </c>
    </row>
    <row r="15254" spans="2:3" x14ac:dyDescent="0.25">
      <c r="B15254" s="2" t="s">
        <v>15466</v>
      </c>
      <c r="C15254" s="4">
        <v>183.37310000000002</v>
      </c>
    </row>
    <row r="15255" spans="2:3" x14ac:dyDescent="0.25">
      <c r="B15255" s="2" t="s">
        <v>15467</v>
      </c>
      <c r="C15255" s="4">
        <v>183.29830000000001</v>
      </c>
    </row>
    <row r="15256" spans="2:3" x14ac:dyDescent="0.25">
      <c r="B15256" s="2" t="s">
        <v>15468</v>
      </c>
      <c r="C15256" s="4">
        <v>183.29829999999998</v>
      </c>
    </row>
    <row r="15257" spans="2:3" x14ac:dyDescent="0.25">
      <c r="B15257" s="2" t="s">
        <v>15469</v>
      </c>
      <c r="C15257" s="4">
        <v>183.28580000000002</v>
      </c>
    </row>
    <row r="15258" spans="2:3" x14ac:dyDescent="0.25">
      <c r="B15258" s="2" t="s">
        <v>15470</v>
      </c>
      <c r="C15258" s="4">
        <v>183.17400000000001</v>
      </c>
    </row>
    <row r="15259" spans="2:3" x14ac:dyDescent="0.25">
      <c r="B15259" s="2" t="s">
        <v>15471</v>
      </c>
      <c r="C15259" s="4">
        <v>183.1216</v>
      </c>
    </row>
    <row r="15260" spans="2:3" x14ac:dyDescent="0.25">
      <c r="B15260" s="2" t="s">
        <v>15472</v>
      </c>
      <c r="C15260" s="4">
        <v>183.12110000000001</v>
      </c>
    </row>
    <row r="15261" spans="2:3" x14ac:dyDescent="0.25">
      <c r="B15261" s="2" t="s">
        <v>15473</v>
      </c>
      <c r="C15261" s="4">
        <v>182.86599999999999</v>
      </c>
    </row>
    <row r="15262" spans="2:3" x14ac:dyDescent="0.25">
      <c r="B15262" s="2" t="s">
        <v>15474</v>
      </c>
      <c r="C15262" s="4">
        <v>182.7227</v>
      </c>
    </row>
    <row r="15263" spans="2:3" x14ac:dyDescent="0.25">
      <c r="B15263" s="2" t="s">
        <v>15475</v>
      </c>
      <c r="C15263" s="4">
        <v>182.61660000000001</v>
      </c>
    </row>
    <row r="15264" spans="2:3" x14ac:dyDescent="0.25">
      <c r="B15264" s="2" t="s">
        <v>15476</v>
      </c>
      <c r="C15264" s="4">
        <v>182.3827</v>
      </c>
    </row>
    <row r="15265" spans="2:3" x14ac:dyDescent="0.25">
      <c r="B15265" s="2" t="s">
        <v>15477</v>
      </c>
      <c r="C15265" s="4">
        <v>182.1782</v>
      </c>
    </row>
    <row r="15266" spans="2:3" x14ac:dyDescent="0.25">
      <c r="B15266" s="2" t="s">
        <v>15478</v>
      </c>
      <c r="C15266" s="4">
        <v>182.1446</v>
      </c>
    </row>
    <row r="15267" spans="2:3" x14ac:dyDescent="0.25">
      <c r="B15267" s="2" t="s">
        <v>15479</v>
      </c>
      <c r="C15267" s="4">
        <v>182.0121</v>
      </c>
    </row>
    <row r="15268" spans="2:3" x14ac:dyDescent="0.25">
      <c r="B15268" s="2" t="s">
        <v>15480</v>
      </c>
      <c r="C15268" s="4">
        <v>181.79000000000002</v>
      </c>
    </row>
    <row r="15269" spans="2:3" x14ac:dyDescent="0.25">
      <c r="B15269" s="2" t="s">
        <v>15481</v>
      </c>
      <c r="C15269" s="4">
        <v>181.76479999999998</v>
      </c>
    </row>
    <row r="15270" spans="2:3" x14ac:dyDescent="0.25">
      <c r="B15270" s="2" t="s">
        <v>15482</v>
      </c>
      <c r="C15270" s="4">
        <v>181.477</v>
      </c>
    </row>
    <row r="15271" spans="2:3" x14ac:dyDescent="0.25">
      <c r="B15271" s="2" t="s">
        <v>15483</v>
      </c>
      <c r="C15271" s="4">
        <v>181.477</v>
      </c>
    </row>
    <row r="15272" spans="2:3" x14ac:dyDescent="0.25">
      <c r="B15272" s="2" t="s">
        <v>15484</v>
      </c>
      <c r="C15272" s="4">
        <v>181.477</v>
      </c>
    </row>
    <row r="15273" spans="2:3" x14ac:dyDescent="0.25">
      <c r="B15273" s="2" t="s">
        <v>15485</v>
      </c>
      <c r="C15273" s="4">
        <v>181.477</v>
      </c>
    </row>
    <row r="15274" spans="2:3" x14ac:dyDescent="0.25">
      <c r="B15274" s="2" t="s">
        <v>15486</v>
      </c>
      <c r="C15274" s="4">
        <v>181.477</v>
      </c>
    </row>
    <row r="15275" spans="2:3" x14ac:dyDescent="0.25">
      <c r="B15275" s="2" t="s">
        <v>15487</v>
      </c>
      <c r="C15275" s="4">
        <v>181.477</v>
      </c>
    </row>
    <row r="15276" spans="2:3" x14ac:dyDescent="0.25">
      <c r="B15276" s="2" t="s">
        <v>15488</v>
      </c>
      <c r="C15276" s="4">
        <v>181.46440000000001</v>
      </c>
    </row>
    <row r="15277" spans="2:3" x14ac:dyDescent="0.25">
      <c r="B15277" s="2" t="s">
        <v>15489</v>
      </c>
      <c r="C15277" s="4">
        <v>181.4392</v>
      </c>
    </row>
    <row r="15278" spans="2:3" x14ac:dyDescent="0.25">
      <c r="B15278" s="2" t="s">
        <v>15490</v>
      </c>
      <c r="C15278" s="4">
        <v>181.4024</v>
      </c>
    </row>
    <row r="15279" spans="2:3" x14ac:dyDescent="0.25">
      <c r="B15279" s="2" t="s">
        <v>15491</v>
      </c>
      <c r="C15279" s="4">
        <v>181.4014</v>
      </c>
    </row>
    <row r="15280" spans="2:3" x14ac:dyDescent="0.25">
      <c r="B15280" s="2" t="s">
        <v>15492</v>
      </c>
      <c r="C15280" s="4">
        <v>181.37620000000001</v>
      </c>
    </row>
    <row r="15281" spans="2:3" x14ac:dyDescent="0.25">
      <c r="B15281" s="2" t="s">
        <v>15493</v>
      </c>
      <c r="C15281" s="4">
        <v>181.29429999999999</v>
      </c>
    </row>
    <row r="15282" spans="2:3" x14ac:dyDescent="0.25">
      <c r="B15282" s="2" t="s">
        <v>15494</v>
      </c>
      <c r="C15282" s="4">
        <v>181.20529999999999</v>
      </c>
    </row>
    <row r="15283" spans="2:3" x14ac:dyDescent="0.25">
      <c r="B15283" s="2" t="s">
        <v>15495</v>
      </c>
      <c r="C15283" s="4">
        <v>181.18170000000003</v>
      </c>
    </row>
    <row r="15284" spans="2:3" x14ac:dyDescent="0.25">
      <c r="B15284" s="2" t="s">
        <v>15496</v>
      </c>
      <c r="C15284" s="4">
        <v>181.13579999999999</v>
      </c>
    </row>
    <row r="15285" spans="2:3" x14ac:dyDescent="0.25">
      <c r="B15285" s="2" t="s">
        <v>15497</v>
      </c>
      <c r="C15285" s="4">
        <v>181.13210000000001</v>
      </c>
    </row>
    <row r="15286" spans="2:3" x14ac:dyDescent="0.25">
      <c r="B15286" s="2" t="s">
        <v>15498</v>
      </c>
      <c r="C15286" s="4">
        <v>181.09280000000001</v>
      </c>
    </row>
    <row r="15287" spans="2:3" x14ac:dyDescent="0.25">
      <c r="B15287" s="2" t="s">
        <v>15499</v>
      </c>
      <c r="C15287" s="4">
        <v>180.80059999999997</v>
      </c>
    </row>
    <row r="15288" spans="2:3" x14ac:dyDescent="0.25">
      <c r="B15288" s="2" t="s">
        <v>15500</v>
      </c>
      <c r="C15288" s="4">
        <v>180.77539999999999</v>
      </c>
    </row>
    <row r="15289" spans="2:3" x14ac:dyDescent="0.25">
      <c r="B15289" s="2" t="s">
        <v>15501</v>
      </c>
      <c r="C15289" s="4">
        <v>180.76949999999999</v>
      </c>
    </row>
    <row r="15290" spans="2:3" x14ac:dyDescent="0.25">
      <c r="B15290" s="2" t="s">
        <v>15502</v>
      </c>
      <c r="C15290" s="4">
        <v>180.732</v>
      </c>
    </row>
    <row r="15291" spans="2:3" x14ac:dyDescent="0.25">
      <c r="B15291" s="2" t="s">
        <v>15503</v>
      </c>
      <c r="C15291" s="4">
        <v>180.4333</v>
      </c>
    </row>
    <row r="15292" spans="2:3" x14ac:dyDescent="0.25">
      <c r="B15292" s="2" t="s">
        <v>15504</v>
      </c>
      <c r="C15292" s="4">
        <v>180.20599999999999</v>
      </c>
    </row>
    <row r="15293" spans="2:3" x14ac:dyDescent="0.25">
      <c r="B15293" s="2" t="s">
        <v>15505</v>
      </c>
      <c r="C15293" s="4">
        <v>179.56750000000002</v>
      </c>
    </row>
    <row r="15294" spans="2:3" x14ac:dyDescent="0.25">
      <c r="B15294" s="2" t="s">
        <v>15506</v>
      </c>
      <c r="C15294" s="4">
        <v>179.5667</v>
      </c>
    </row>
    <row r="15295" spans="2:3" x14ac:dyDescent="0.25">
      <c r="B15295" s="2" t="s">
        <v>15507</v>
      </c>
      <c r="C15295" s="4">
        <v>179.39019999999999</v>
      </c>
    </row>
    <row r="15296" spans="2:3" x14ac:dyDescent="0.25">
      <c r="B15296" s="2" t="s">
        <v>15508</v>
      </c>
      <c r="C15296" s="4">
        <v>179.37300000000002</v>
      </c>
    </row>
    <row r="15297" spans="2:3" x14ac:dyDescent="0.25">
      <c r="B15297" s="2" t="s">
        <v>15509</v>
      </c>
      <c r="C15297" s="4">
        <v>179.25480000000002</v>
      </c>
    </row>
    <row r="15298" spans="2:3" x14ac:dyDescent="0.25">
      <c r="B15298" s="2" t="s">
        <v>15510</v>
      </c>
      <c r="C15298" s="4">
        <v>179.215</v>
      </c>
    </row>
    <row r="15299" spans="2:3" x14ac:dyDescent="0.25">
      <c r="B15299" s="2" t="s">
        <v>15511</v>
      </c>
      <c r="C15299" s="4">
        <v>179.18559999999999</v>
      </c>
    </row>
    <row r="15300" spans="2:3" x14ac:dyDescent="0.25">
      <c r="B15300" s="2" t="s">
        <v>15512</v>
      </c>
      <c r="C15300" s="4">
        <v>178.9923</v>
      </c>
    </row>
    <row r="15301" spans="2:3" x14ac:dyDescent="0.25">
      <c r="B15301" s="2" t="s">
        <v>15513</v>
      </c>
      <c r="C15301" s="4">
        <v>178.9478</v>
      </c>
    </row>
    <row r="15302" spans="2:3" x14ac:dyDescent="0.25">
      <c r="B15302" s="2" t="s">
        <v>15514</v>
      </c>
      <c r="C15302" s="4">
        <v>178.87350000000001</v>
      </c>
    </row>
    <row r="15303" spans="2:3" x14ac:dyDescent="0.25">
      <c r="B15303" s="2" t="s">
        <v>15515</v>
      </c>
      <c r="C15303" s="4">
        <v>178.87350000000001</v>
      </c>
    </row>
    <row r="15304" spans="2:3" x14ac:dyDescent="0.25">
      <c r="B15304" s="2" t="s">
        <v>15516</v>
      </c>
      <c r="C15304" s="4">
        <v>178.87350000000001</v>
      </c>
    </row>
    <row r="15305" spans="2:3" x14ac:dyDescent="0.25">
      <c r="B15305" s="2" t="s">
        <v>15517</v>
      </c>
      <c r="C15305" s="4">
        <v>178.87350000000001</v>
      </c>
    </row>
    <row r="15306" spans="2:3" x14ac:dyDescent="0.25">
      <c r="B15306" s="2" t="s">
        <v>15518</v>
      </c>
      <c r="C15306" s="4">
        <v>178.87350000000001</v>
      </c>
    </row>
    <row r="15307" spans="2:3" x14ac:dyDescent="0.25">
      <c r="B15307" s="2" t="s">
        <v>15519</v>
      </c>
      <c r="C15307" s="4">
        <v>178.87350000000001</v>
      </c>
    </row>
    <row r="15308" spans="2:3" x14ac:dyDescent="0.25">
      <c r="B15308" s="2" t="s">
        <v>15520</v>
      </c>
      <c r="C15308" s="4">
        <v>178.79069999999999</v>
      </c>
    </row>
    <row r="15309" spans="2:3" x14ac:dyDescent="0.25">
      <c r="B15309" s="2" t="s">
        <v>15521</v>
      </c>
      <c r="C15309" s="4">
        <v>178.71289999999999</v>
      </c>
    </row>
    <row r="15310" spans="2:3" x14ac:dyDescent="0.25">
      <c r="B15310" s="2" t="s">
        <v>15522</v>
      </c>
      <c r="C15310" s="4">
        <v>178.5805</v>
      </c>
    </row>
    <row r="15311" spans="2:3" x14ac:dyDescent="0.25">
      <c r="B15311" s="2" t="s">
        <v>15523</v>
      </c>
      <c r="C15311" s="4">
        <v>178.35330000000002</v>
      </c>
    </row>
    <row r="15312" spans="2:3" x14ac:dyDescent="0.25">
      <c r="B15312" s="2" t="s">
        <v>15524</v>
      </c>
      <c r="C15312" s="4">
        <v>178.3218</v>
      </c>
    </row>
    <row r="15313" spans="2:3" x14ac:dyDescent="0.25">
      <c r="B15313" s="2" t="s">
        <v>15525</v>
      </c>
      <c r="C15313" s="4">
        <v>178.316</v>
      </c>
    </row>
    <row r="15314" spans="2:3" x14ac:dyDescent="0.25">
      <c r="B15314" s="2" t="s">
        <v>15526</v>
      </c>
      <c r="C15314" s="4">
        <v>178.31550000000001</v>
      </c>
    </row>
    <row r="15315" spans="2:3" x14ac:dyDescent="0.25">
      <c r="B15315" s="2" t="s">
        <v>15527</v>
      </c>
      <c r="C15315" s="4">
        <v>178.30290000000002</v>
      </c>
    </row>
    <row r="15316" spans="2:3" x14ac:dyDescent="0.25">
      <c r="B15316" s="2" t="s">
        <v>15528</v>
      </c>
      <c r="C15316" s="4">
        <v>178.30289999999999</v>
      </c>
    </row>
    <row r="15317" spans="2:3" x14ac:dyDescent="0.25">
      <c r="B15317" s="2" t="s">
        <v>15529</v>
      </c>
      <c r="C15317" s="4">
        <v>178.30289999999999</v>
      </c>
    </row>
    <row r="15318" spans="2:3" x14ac:dyDescent="0.25">
      <c r="B15318" s="2" t="s">
        <v>15530</v>
      </c>
      <c r="C15318" s="4">
        <v>178.29659999999998</v>
      </c>
    </row>
    <row r="15319" spans="2:3" x14ac:dyDescent="0.25">
      <c r="B15319" s="2" t="s">
        <v>15531</v>
      </c>
      <c r="C15319" s="4">
        <v>178.27770000000001</v>
      </c>
    </row>
    <row r="15320" spans="2:3" x14ac:dyDescent="0.25">
      <c r="B15320" s="2" t="s">
        <v>15532</v>
      </c>
      <c r="C15320" s="4">
        <v>178.24730000000002</v>
      </c>
    </row>
    <row r="15321" spans="2:3" x14ac:dyDescent="0.25">
      <c r="B15321" s="2" t="s">
        <v>15533</v>
      </c>
      <c r="C15321" s="4">
        <v>178.2336</v>
      </c>
    </row>
    <row r="15322" spans="2:3" x14ac:dyDescent="0.25">
      <c r="B15322" s="2" t="s">
        <v>15534</v>
      </c>
      <c r="C15322" s="4">
        <v>178.19580000000002</v>
      </c>
    </row>
    <row r="15323" spans="2:3" x14ac:dyDescent="0.25">
      <c r="B15323" s="2" t="s">
        <v>15535</v>
      </c>
      <c r="C15323" s="4">
        <v>178.18950000000001</v>
      </c>
    </row>
    <row r="15324" spans="2:3" x14ac:dyDescent="0.25">
      <c r="B15324" s="2" t="s">
        <v>15536</v>
      </c>
      <c r="C15324" s="4">
        <v>178.1454</v>
      </c>
    </row>
    <row r="15325" spans="2:3" x14ac:dyDescent="0.25">
      <c r="B15325" s="2" t="s">
        <v>15537</v>
      </c>
      <c r="C15325" s="4">
        <v>178.07329999999999</v>
      </c>
    </row>
    <row r="15326" spans="2:3" x14ac:dyDescent="0.25">
      <c r="B15326" s="2" t="s">
        <v>15538</v>
      </c>
      <c r="C15326" s="4">
        <v>177.6645</v>
      </c>
    </row>
    <row r="15327" spans="2:3" x14ac:dyDescent="0.25">
      <c r="B15327" s="2" t="s">
        <v>15539</v>
      </c>
      <c r="C15327" s="4">
        <v>177.64500000000001</v>
      </c>
    </row>
    <row r="15328" spans="2:3" x14ac:dyDescent="0.25">
      <c r="B15328" s="2" t="s">
        <v>15540</v>
      </c>
      <c r="C15328" s="4">
        <v>177.60760000000002</v>
      </c>
    </row>
    <row r="15329" spans="2:3" x14ac:dyDescent="0.25">
      <c r="B15329" s="2" t="s">
        <v>15541</v>
      </c>
      <c r="C15329" s="4">
        <v>177.40860000000001</v>
      </c>
    </row>
    <row r="15330" spans="2:3" x14ac:dyDescent="0.25">
      <c r="B15330" s="2" t="s">
        <v>15542</v>
      </c>
      <c r="C15330" s="4">
        <v>177.40110000000001</v>
      </c>
    </row>
    <row r="15331" spans="2:3" x14ac:dyDescent="0.25">
      <c r="B15331" s="2" t="s">
        <v>15543</v>
      </c>
      <c r="C15331" s="4">
        <v>177.38600000000002</v>
      </c>
    </row>
    <row r="15332" spans="2:3" x14ac:dyDescent="0.25">
      <c r="B15332" s="2" t="s">
        <v>15544</v>
      </c>
      <c r="C15332" s="4">
        <v>177.33160000000001</v>
      </c>
    </row>
    <row r="15333" spans="2:3" x14ac:dyDescent="0.25">
      <c r="B15333" s="2" t="s">
        <v>15545</v>
      </c>
      <c r="C15333" s="4">
        <v>177.2799</v>
      </c>
    </row>
    <row r="15334" spans="2:3" x14ac:dyDescent="0.25">
      <c r="B15334" s="2" t="s">
        <v>15546</v>
      </c>
      <c r="C15334" s="4">
        <v>177.20089999999999</v>
      </c>
    </row>
    <row r="15335" spans="2:3" x14ac:dyDescent="0.25">
      <c r="B15335" s="2" t="s">
        <v>15547</v>
      </c>
      <c r="C15335" s="4">
        <v>177.07050000000001</v>
      </c>
    </row>
    <row r="15336" spans="2:3" x14ac:dyDescent="0.25">
      <c r="B15336" s="2" t="s">
        <v>15548</v>
      </c>
      <c r="C15336" s="4">
        <v>177.01310000000001</v>
      </c>
    </row>
    <row r="15337" spans="2:3" x14ac:dyDescent="0.25">
      <c r="B15337" s="2" t="s">
        <v>15549</v>
      </c>
      <c r="C15337" s="4">
        <v>176.81710000000001</v>
      </c>
    </row>
    <row r="15338" spans="2:3" x14ac:dyDescent="0.25">
      <c r="B15338" s="2" t="s">
        <v>15550</v>
      </c>
      <c r="C15338" s="4">
        <v>176.80680000000001</v>
      </c>
    </row>
    <row r="15339" spans="2:3" x14ac:dyDescent="0.25">
      <c r="B15339" s="2" t="s">
        <v>15551</v>
      </c>
      <c r="C15339" s="4">
        <v>176.62689999999998</v>
      </c>
    </row>
    <row r="15340" spans="2:3" x14ac:dyDescent="0.25">
      <c r="B15340" s="2" t="s">
        <v>15552</v>
      </c>
      <c r="C15340" s="4">
        <v>176.5772</v>
      </c>
    </row>
    <row r="15341" spans="2:3" x14ac:dyDescent="0.25">
      <c r="B15341" s="2" t="s">
        <v>15553</v>
      </c>
      <c r="C15341" s="4">
        <v>176.48750000000001</v>
      </c>
    </row>
    <row r="15342" spans="2:3" x14ac:dyDescent="0.25">
      <c r="B15342" s="2" t="s">
        <v>15554</v>
      </c>
      <c r="C15342" s="4">
        <v>176.39339999999999</v>
      </c>
    </row>
    <row r="15343" spans="2:3" x14ac:dyDescent="0.25">
      <c r="B15343" s="2" t="s">
        <v>15555</v>
      </c>
      <c r="C15343" s="4">
        <v>176.11489999999998</v>
      </c>
    </row>
    <row r="15344" spans="2:3" x14ac:dyDescent="0.25">
      <c r="B15344" s="2" t="s">
        <v>15556</v>
      </c>
      <c r="C15344" s="4">
        <v>175.99260000000001</v>
      </c>
    </row>
    <row r="15345" spans="2:3" x14ac:dyDescent="0.25">
      <c r="B15345" s="2" t="s">
        <v>15557</v>
      </c>
      <c r="C15345" s="4">
        <v>175.94420000000002</v>
      </c>
    </row>
    <row r="15346" spans="2:3" x14ac:dyDescent="0.25">
      <c r="B15346" s="2" t="s">
        <v>15558</v>
      </c>
      <c r="C15346" s="4">
        <v>175.91290000000001</v>
      </c>
    </row>
    <row r="15347" spans="2:3" x14ac:dyDescent="0.25">
      <c r="B15347" s="2" t="s">
        <v>15559</v>
      </c>
      <c r="C15347" s="4">
        <v>175.82409999999999</v>
      </c>
    </row>
    <row r="15348" spans="2:3" x14ac:dyDescent="0.25">
      <c r="B15348" s="2" t="s">
        <v>15560</v>
      </c>
      <c r="C15348" s="4">
        <v>175.82409999999999</v>
      </c>
    </row>
    <row r="15349" spans="2:3" x14ac:dyDescent="0.25">
      <c r="B15349" s="2" t="s">
        <v>15561</v>
      </c>
      <c r="C15349" s="4">
        <v>175.8185</v>
      </c>
    </row>
    <row r="15350" spans="2:3" x14ac:dyDescent="0.25">
      <c r="B15350" s="2" t="s">
        <v>15562</v>
      </c>
      <c r="C15350" s="4">
        <v>175.76740000000001</v>
      </c>
    </row>
    <row r="15351" spans="2:3" x14ac:dyDescent="0.25">
      <c r="B15351" s="2" t="s">
        <v>15563</v>
      </c>
      <c r="C15351" s="4">
        <v>175.76740000000001</v>
      </c>
    </row>
    <row r="15352" spans="2:3" x14ac:dyDescent="0.25">
      <c r="B15352" s="2" t="s">
        <v>15564</v>
      </c>
      <c r="C15352" s="4">
        <v>175.482</v>
      </c>
    </row>
    <row r="15353" spans="2:3" x14ac:dyDescent="0.25">
      <c r="B15353" s="2" t="s">
        <v>15565</v>
      </c>
      <c r="C15353" s="4">
        <v>175.28639999999999</v>
      </c>
    </row>
    <row r="15354" spans="2:3" x14ac:dyDescent="0.25">
      <c r="B15354" s="2" t="s">
        <v>15566</v>
      </c>
      <c r="C15354" s="4">
        <v>175.28</v>
      </c>
    </row>
    <row r="15355" spans="2:3" x14ac:dyDescent="0.25">
      <c r="B15355" s="2" t="s">
        <v>15567</v>
      </c>
      <c r="C15355" s="4">
        <v>175.28</v>
      </c>
    </row>
    <row r="15356" spans="2:3" x14ac:dyDescent="0.25">
      <c r="B15356" s="2" t="s">
        <v>15568</v>
      </c>
      <c r="C15356" s="4">
        <v>175.25479999999999</v>
      </c>
    </row>
    <row r="15357" spans="2:3" x14ac:dyDescent="0.25">
      <c r="B15357" s="2" t="s">
        <v>15569</v>
      </c>
      <c r="C15357" s="4">
        <v>175.25479999999999</v>
      </c>
    </row>
    <row r="15358" spans="2:3" x14ac:dyDescent="0.25">
      <c r="B15358" s="2" t="s">
        <v>15570</v>
      </c>
      <c r="C15358" s="4">
        <v>175.25479999999999</v>
      </c>
    </row>
    <row r="15359" spans="2:3" x14ac:dyDescent="0.25">
      <c r="B15359" s="2" t="s">
        <v>15571</v>
      </c>
      <c r="C15359" s="4">
        <v>175.25479999999999</v>
      </c>
    </row>
    <row r="15360" spans="2:3" x14ac:dyDescent="0.25">
      <c r="B15360" s="2" t="s">
        <v>15572</v>
      </c>
      <c r="C15360" s="4">
        <v>175.25479999999999</v>
      </c>
    </row>
    <row r="15361" spans="2:3" x14ac:dyDescent="0.25">
      <c r="B15361" s="2" t="s">
        <v>15573</v>
      </c>
      <c r="C15361" s="4">
        <v>175.25479999999999</v>
      </c>
    </row>
    <row r="15362" spans="2:3" x14ac:dyDescent="0.25">
      <c r="B15362" s="2" t="s">
        <v>15574</v>
      </c>
      <c r="C15362" s="4">
        <v>175.25479999999999</v>
      </c>
    </row>
    <row r="15363" spans="2:3" x14ac:dyDescent="0.25">
      <c r="B15363" s="2" t="s">
        <v>15575</v>
      </c>
      <c r="C15363" s="4">
        <v>175.25479999999999</v>
      </c>
    </row>
    <row r="15364" spans="2:3" x14ac:dyDescent="0.25">
      <c r="B15364" s="2" t="s">
        <v>15576</v>
      </c>
      <c r="C15364" s="4">
        <v>175.25479999999999</v>
      </c>
    </row>
    <row r="15365" spans="2:3" x14ac:dyDescent="0.25">
      <c r="B15365" s="2" t="s">
        <v>15577</v>
      </c>
      <c r="C15365" s="4">
        <v>175.25479999999999</v>
      </c>
    </row>
    <row r="15366" spans="2:3" x14ac:dyDescent="0.25">
      <c r="B15366" s="2" t="s">
        <v>15578</v>
      </c>
      <c r="C15366" s="4">
        <v>175.25479999999999</v>
      </c>
    </row>
    <row r="15367" spans="2:3" x14ac:dyDescent="0.25">
      <c r="B15367" s="2" t="s">
        <v>15579</v>
      </c>
      <c r="C15367" s="4">
        <v>175.25479999999999</v>
      </c>
    </row>
    <row r="15368" spans="2:3" x14ac:dyDescent="0.25">
      <c r="B15368" s="2" t="s">
        <v>15580</v>
      </c>
      <c r="C15368" s="4">
        <v>175.23590000000002</v>
      </c>
    </row>
    <row r="15369" spans="2:3" x14ac:dyDescent="0.25">
      <c r="B15369" s="2" t="s">
        <v>15581</v>
      </c>
      <c r="C15369" s="4">
        <v>175.2296</v>
      </c>
    </row>
    <row r="15370" spans="2:3" x14ac:dyDescent="0.25">
      <c r="B15370" s="2" t="s">
        <v>15582</v>
      </c>
      <c r="C15370" s="4">
        <v>175.1918</v>
      </c>
    </row>
    <row r="15371" spans="2:3" x14ac:dyDescent="0.25">
      <c r="B15371" s="2" t="s">
        <v>15583</v>
      </c>
      <c r="C15371" s="4">
        <v>175.1918</v>
      </c>
    </row>
    <row r="15372" spans="2:3" x14ac:dyDescent="0.25">
      <c r="B15372" s="2" t="s">
        <v>15584</v>
      </c>
      <c r="C15372" s="4">
        <v>175.16660000000002</v>
      </c>
    </row>
    <row r="15373" spans="2:3" x14ac:dyDescent="0.25">
      <c r="B15373" s="2" t="s">
        <v>15585</v>
      </c>
      <c r="C15373" s="4">
        <v>175.13509999999999</v>
      </c>
    </row>
    <row r="15374" spans="2:3" x14ac:dyDescent="0.25">
      <c r="B15374" s="2" t="s">
        <v>15586</v>
      </c>
      <c r="C15374" s="4">
        <v>175.07250000000002</v>
      </c>
    </row>
    <row r="15375" spans="2:3" x14ac:dyDescent="0.25">
      <c r="B15375" s="2" t="s">
        <v>15587</v>
      </c>
      <c r="C15375" s="4">
        <v>174.9477</v>
      </c>
    </row>
    <row r="15376" spans="2:3" x14ac:dyDescent="0.25">
      <c r="B15376" s="2" t="s">
        <v>15588</v>
      </c>
      <c r="C15376" s="4">
        <v>174.88509999999999</v>
      </c>
    </row>
    <row r="15377" spans="2:3" x14ac:dyDescent="0.25">
      <c r="B15377" s="2" t="s">
        <v>15589</v>
      </c>
      <c r="C15377" s="4">
        <v>174.88509999999999</v>
      </c>
    </row>
    <row r="15378" spans="2:3" x14ac:dyDescent="0.25">
      <c r="B15378" s="2" t="s">
        <v>15590</v>
      </c>
      <c r="C15378" s="4">
        <v>174.88509999999999</v>
      </c>
    </row>
    <row r="15379" spans="2:3" x14ac:dyDescent="0.25">
      <c r="B15379" s="2" t="s">
        <v>15591</v>
      </c>
      <c r="C15379" s="4">
        <v>174.8032</v>
      </c>
    </row>
    <row r="15380" spans="2:3" x14ac:dyDescent="0.25">
      <c r="B15380" s="2" t="s">
        <v>15592</v>
      </c>
      <c r="C15380" s="4">
        <v>174.57770000000002</v>
      </c>
    </row>
    <row r="15381" spans="2:3" x14ac:dyDescent="0.25">
      <c r="B15381" s="2" t="s">
        <v>15593</v>
      </c>
      <c r="C15381" s="4">
        <v>174.43790000000001</v>
      </c>
    </row>
    <row r="15382" spans="2:3" x14ac:dyDescent="0.25">
      <c r="B15382" s="2" t="s">
        <v>15594</v>
      </c>
      <c r="C15382" s="4">
        <v>174.4316</v>
      </c>
    </row>
    <row r="15383" spans="2:3" x14ac:dyDescent="0.25">
      <c r="B15383" s="2" t="s">
        <v>15595</v>
      </c>
      <c r="C15383" s="4">
        <v>174.00200000000001</v>
      </c>
    </row>
    <row r="15384" spans="2:3" x14ac:dyDescent="0.25">
      <c r="B15384" s="2" t="s">
        <v>15596</v>
      </c>
      <c r="C15384" s="4">
        <v>173.88310000000001</v>
      </c>
    </row>
    <row r="15385" spans="2:3" x14ac:dyDescent="0.25">
      <c r="B15385" s="2" t="s">
        <v>15597</v>
      </c>
      <c r="C15385" s="4">
        <v>173.85759999999999</v>
      </c>
    </row>
    <row r="15386" spans="2:3" x14ac:dyDescent="0.25">
      <c r="B15386" s="2" t="s">
        <v>15598</v>
      </c>
      <c r="C15386" s="4">
        <v>173.84780000000001</v>
      </c>
    </row>
    <row r="15387" spans="2:3" x14ac:dyDescent="0.25">
      <c r="B15387" s="2" t="s">
        <v>15599</v>
      </c>
      <c r="C15387" s="4">
        <v>173.81469999999999</v>
      </c>
    </row>
    <row r="15388" spans="2:3" x14ac:dyDescent="0.25">
      <c r="B15388" s="2" t="s">
        <v>15600</v>
      </c>
      <c r="C15388" s="4">
        <v>173.79820000000001</v>
      </c>
    </row>
    <row r="15389" spans="2:3" x14ac:dyDescent="0.25">
      <c r="B15389" s="2" t="s">
        <v>15601</v>
      </c>
      <c r="C15389" s="4">
        <v>173.51420000000002</v>
      </c>
    </row>
    <row r="15390" spans="2:3" x14ac:dyDescent="0.25">
      <c r="B15390" s="2" t="s">
        <v>15602</v>
      </c>
      <c r="C15390" s="4">
        <v>173.51420000000002</v>
      </c>
    </row>
    <row r="15391" spans="2:3" x14ac:dyDescent="0.25">
      <c r="B15391" s="2" t="s">
        <v>15603</v>
      </c>
      <c r="C15391" s="4">
        <v>173.32080000000002</v>
      </c>
    </row>
    <row r="15392" spans="2:3" x14ac:dyDescent="0.25">
      <c r="B15392" s="2" t="s">
        <v>15604</v>
      </c>
      <c r="C15392" s="4">
        <v>173.29490000000001</v>
      </c>
    </row>
    <row r="15393" spans="2:3" x14ac:dyDescent="0.25">
      <c r="B15393" s="2" t="s">
        <v>15605</v>
      </c>
      <c r="C15393" s="4">
        <v>173.2516</v>
      </c>
    </row>
    <row r="15394" spans="2:3" x14ac:dyDescent="0.25">
      <c r="B15394" s="2" t="s">
        <v>15606</v>
      </c>
      <c r="C15394" s="4">
        <v>173.15979999999999</v>
      </c>
    </row>
    <row r="15395" spans="2:3" x14ac:dyDescent="0.25">
      <c r="B15395" s="2" t="s">
        <v>15607</v>
      </c>
      <c r="C15395" s="4">
        <v>173.12560000000002</v>
      </c>
    </row>
    <row r="15396" spans="2:3" x14ac:dyDescent="0.25">
      <c r="B15396" s="2" t="s">
        <v>15608</v>
      </c>
      <c r="C15396" s="4">
        <v>172.90039999999999</v>
      </c>
    </row>
    <row r="15397" spans="2:3" x14ac:dyDescent="0.25">
      <c r="B15397" s="2" t="s">
        <v>15609</v>
      </c>
      <c r="C15397" s="4">
        <v>172.80060000000003</v>
      </c>
    </row>
    <row r="15398" spans="2:3" x14ac:dyDescent="0.25">
      <c r="B15398" s="2" t="s">
        <v>15610</v>
      </c>
      <c r="C15398" s="4">
        <v>172.77010000000001</v>
      </c>
    </row>
    <row r="15399" spans="2:3" x14ac:dyDescent="0.25">
      <c r="B15399" s="2" t="s">
        <v>15611</v>
      </c>
      <c r="C15399" s="4">
        <v>172.74590000000001</v>
      </c>
    </row>
    <row r="15400" spans="2:3" x14ac:dyDescent="0.25">
      <c r="B15400" s="2" t="s">
        <v>15612</v>
      </c>
      <c r="C15400" s="4">
        <v>172.60590000000002</v>
      </c>
    </row>
    <row r="15401" spans="2:3" x14ac:dyDescent="0.25">
      <c r="B15401" s="2" t="s">
        <v>15613</v>
      </c>
      <c r="C15401" s="4">
        <v>172.4992</v>
      </c>
    </row>
    <row r="15402" spans="2:3" x14ac:dyDescent="0.25">
      <c r="B15402" s="2" t="s">
        <v>15614</v>
      </c>
      <c r="C15402" s="4">
        <v>172.46549999999999</v>
      </c>
    </row>
    <row r="15403" spans="2:3" x14ac:dyDescent="0.25">
      <c r="B15403" s="2" t="s">
        <v>15615</v>
      </c>
      <c r="C15403" s="4">
        <v>172.39959999999999</v>
      </c>
    </row>
    <row r="15404" spans="2:3" x14ac:dyDescent="0.25">
      <c r="B15404" s="2" t="s">
        <v>15616</v>
      </c>
      <c r="C15404" s="4">
        <v>172.22579999999999</v>
      </c>
    </row>
    <row r="15405" spans="2:3" x14ac:dyDescent="0.25">
      <c r="B15405" s="2" t="s">
        <v>15617</v>
      </c>
      <c r="C15405" s="4">
        <v>172.2055</v>
      </c>
    </row>
    <row r="15406" spans="2:3" x14ac:dyDescent="0.25">
      <c r="B15406" s="2" t="s">
        <v>15618</v>
      </c>
      <c r="C15406" s="4">
        <v>172.19040000000001</v>
      </c>
    </row>
    <row r="15407" spans="2:3" x14ac:dyDescent="0.25">
      <c r="B15407" s="2" t="s">
        <v>15619</v>
      </c>
      <c r="C15407" s="4">
        <v>172.08070000000001</v>
      </c>
    </row>
    <row r="15408" spans="2:3" x14ac:dyDescent="0.25">
      <c r="B15408" s="2" t="s">
        <v>15620</v>
      </c>
      <c r="C15408" s="4">
        <v>172.08070000000001</v>
      </c>
    </row>
    <row r="15409" spans="2:3" x14ac:dyDescent="0.25">
      <c r="B15409" s="2" t="s">
        <v>15621</v>
      </c>
      <c r="C15409" s="4">
        <v>172.08070000000001</v>
      </c>
    </row>
    <row r="15410" spans="2:3" x14ac:dyDescent="0.25">
      <c r="B15410" s="2" t="s">
        <v>15622</v>
      </c>
      <c r="C15410" s="4">
        <v>172.08070000000001</v>
      </c>
    </row>
    <row r="15411" spans="2:3" x14ac:dyDescent="0.25">
      <c r="B15411" s="2" t="s">
        <v>15623</v>
      </c>
      <c r="C15411" s="4">
        <v>172.08070000000001</v>
      </c>
    </row>
    <row r="15412" spans="2:3" x14ac:dyDescent="0.25">
      <c r="B15412" s="2" t="s">
        <v>15624</v>
      </c>
      <c r="C15412" s="4">
        <v>172.08070000000001</v>
      </c>
    </row>
    <row r="15413" spans="2:3" x14ac:dyDescent="0.25">
      <c r="B15413" s="2" t="s">
        <v>15625</v>
      </c>
      <c r="C15413" s="4">
        <v>172.06809999999999</v>
      </c>
    </row>
    <row r="15414" spans="2:3" x14ac:dyDescent="0.25">
      <c r="B15414" s="2" t="s">
        <v>15626</v>
      </c>
      <c r="C15414" s="4">
        <v>172.04289999999997</v>
      </c>
    </row>
    <row r="15415" spans="2:3" x14ac:dyDescent="0.25">
      <c r="B15415" s="2" t="s">
        <v>15627</v>
      </c>
      <c r="C15415" s="4">
        <v>172.03030000000001</v>
      </c>
    </row>
    <row r="15416" spans="2:3" x14ac:dyDescent="0.25">
      <c r="B15416" s="2" t="s">
        <v>15628</v>
      </c>
      <c r="C15416" s="4">
        <v>172.03030000000001</v>
      </c>
    </row>
    <row r="15417" spans="2:3" x14ac:dyDescent="0.25">
      <c r="B15417" s="2" t="s">
        <v>15629</v>
      </c>
      <c r="C15417" s="4">
        <v>172.03030000000001</v>
      </c>
    </row>
    <row r="15418" spans="2:3" x14ac:dyDescent="0.25">
      <c r="B15418" s="2" t="s">
        <v>15630</v>
      </c>
      <c r="C15418" s="4">
        <v>171.99250000000001</v>
      </c>
    </row>
    <row r="15419" spans="2:3" x14ac:dyDescent="0.25">
      <c r="B15419" s="2" t="s">
        <v>15631</v>
      </c>
      <c r="C15419" s="4">
        <v>171.99250000000001</v>
      </c>
    </row>
    <row r="15420" spans="2:3" x14ac:dyDescent="0.25">
      <c r="B15420" s="2" t="s">
        <v>15632</v>
      </c>
      <c r="C15420" s="4">
        <v>171.99250000000001</v>
      </c>
    </row>
    <row r="15421" spans="2:3" x14ac:dyDescent="0.25">
      <c r="B15421" s="2" t="s">
        <v>15633</v>
      </c>
      <c r="C15421" s="4">
        <v>171.99250000000001</v>
      </c>
    </row>
    <row r="15422" spans="2:3" x14ac:dyDescent="0.25">
      <c r="B15422" s="2" t="s">
        <v>15634</v>
      </c>
      <c r="C15422" s="4">
        <v>171.99250000000001</v>
      </c>
    </row>
    <row r="15423" spans="2:3" x14ac:dyDescent="0.25">
      <c r="B15423" s="2" t="s">
        <v>15635</v>
      </c>
      <c r="C15423" s="4">
        <v>171.94170000000003</v>
      </c>
    </row>
    <row r="15424" spans="2:3" x14ac:dyDescent="0.25">
      <c r="B15424" s="2" t="s">
        <v>15636</v>
      </c>
      <c r="C15424" s="4">
        <v>171.76140000000001</v>
      </c>
    </row>
    <row r="15425" spans="2:3" x14ac:dyDescent="0.25">
      <c r="B15425" s="2" t="s">
        <v>15637</v>
      </c>
      <c r="C15425" s="4">
        <v>171.6669</v>
      </c>
    </row>
    <row r="15426" spans="2:3" x14ac:dyDescent="0.25">
      <c r="B15426" s="2" t="s">
        <v>15638</v>
      </c>
      <c r="C15426" s="4">
        <v>171.577</v>
      </c>
    </row>
    <row r="15427" spans="2:3" x14ac:dyDescent="0.25">
      <c r="B15427" s="2" t="s">
        <v>15639</v>
      </c>
      <c r="C15427" s="4">
        <v>171.4915</v>
      </c>
    </row>
    <row r="15428" spans="2:3" x14ac:dyDescent="0.25">
      <c r="B15428" s="2" t="s">
        <v>15640</v>
      </c>
      <c r="C15428" s="4">
        <v>171.4333</v>
      </c>
    </row>
    <row r="15429" spans="2:3" x14ac:dyDescent="0.25">
      <c r="B15429" s="2" t="s">
        <v>15641</v>
      </c>
      <c r="C15429" s="4">
        <v>171.37909999999999</v>
      </c>
    </row>
    <row r="15430" spans="2:3" x14ac:dyDescent="0.25">
      <c r="B15430" s="2" t="s">
        <v>15642</v>
      </c>
      <c r="C15430" s="4">
        <v>171.33600000000001</v>
      </c>
    </row>
    <row r="15431" spans="2:3" x14ac:dyDescent="0.25">
      <c r="B15431" s="2" t="s">
        <v>15643</v>
      </c>
      <c r="C15431" s="4">
        <v>171.31289999999998</v>
      </c>
    </row>
    <row r="15432" spans="2:3" x14ac:dyDescent="0.25">
      <c r="B15432" s="2" t="s">
        <v>15644</v>
      </c>
      <c r="C15432" s="4">
        <v>171.10999999999999</v>
      </c>
    </row>
    <row r="15433" spans="2:3" x14ac:dyDescent="0.25">
      <c r="B15433" s="2" t="s">
        <v>15645</v>
      </c>
      <c r="C15433" s="4">
        <v>171.09719999999999</v>
      </c>
    </row>
    <row r="15434" spans="2:3" x14ac:dyDescent="0.25">
      <c r="B15434" s="2" t="s">
        <v>15646</v>
      </c>
      <c r="C15434" s="4">
        <v>170.96830000000003</v>
      </c>
    </row>
    <row r="15435" spans="2:3" x14ac:dyDescent="0.25">
      <c r="B15435" s="2" t="s">
        <v>15647</v>
      </c>
      <c r="C15435" s="4">
        <v>170.94049999999999</v>
      </c>
    </row>
    <row r="15436" spans="2:3" x14ac:dyDescent="0.25">
      <c r="B15436" s="2" t="s">
        <v>15648</v>
      </c>
      <c r="C15436" s="4">
        <v>170.8098</v>
      </c>
    </row>
    <row r="15437" spans="2:3" x14ac:dyDescent="0.25">
      <c r="B15437" s="2" t="s">
        <v>15649</v>
      </c>
      <c r="C15437" s="4">
        <v>170.80350000000001</v>
      </c>
    </row>
    <row r="15438" spans="2:3" x14ac:dyDescent="0.25">
      <c r="B15438" s="2" t="s">
        <v>15650</v>
      </c>
      <c r="C15438" s="4">
        <v>170.80350000000001</v>
      </c>
    </row>
    <row r="15439" spans="2:3" x14ac:dyDescent="0.25">
      <c r="B15439" s="2" t="s">
        <v>15651</v>
      </c>
      <c r="C15439" s="4">
        <v>170.77200000000002</v>
      </c>
    </row>
    <row r="15440" spans="2:3" x14ac:dyDescent="0.25">
      <c r="B15440" s="2" t="s">
        <v>15652</v>
      </c>
      <c r="C15440" s="4">
        <v>170.74630000000002</v>
      </c>
    </row>
    <row r="15441" spans="2:3" x14ac:dyDescent="0.25">
      <c r="B15441" s="2" t="s">
        <v>15653</v>
      </c>
      <c r="C15441" s="4">
        <v>170.39680000000001</v>
      </c>
    </row>
    <row r="15442" spans="2:3" x14ac:dyDescent="0.25">
      <c r="B15442" s="2" t="s">
        <v>15654</v>
      </c>
      <c r="C15442" s="4">
        <v>170.2884</v>
      </c>
    </row>
    <row r="15443" spans="2:3" x14ac:dyDescent="0.25">
      <c r="B15443" s="2" t="s">
        <v>15655</v>
      </c>
      <c r="C15443" s="4">
        <v>170.2586</v>
      </c>
    </row>
    <row r="15444" spans="2:3" x14ac:dyDescent="0.25">
      <c r="B15444" s="2" t="s">
        <v>15656</v>
      </c>
      <c r="C15444" s="4">
        <v>170.20650000000001</v>
      </c>
    </row>
    <row r="15445" spans="2:3" x14ac:dyDescent="0.25">
      <c r="B15445" s="2" t="s">
        <v>15657</v>
      </c>
      <c r="C15445" s="4">
        <v>170.20269999999999</v>
      </c>
    </row>
    <row r="15446" spans="2:3" x14ac:dyDescent="0.25">
      <c r="B15446" s="2" t="s">
        <v>15658</v>
      </c>
      <c r="C15446" s="4">
        <v>170.20010000000002</v>
      </c>
    </row>
    <row r="15447" spans="2:3" x14ac:dyDescent="0.25">
      <c r="B15447" s="2" t="s">
        <v>15659</v>
      </c>
      <c r="C15447" s="4">
        <v>170.18299999999999</v>
      </c>
    </row>
    <row r="15448" spans="2:3" x14ac:dyDescent="0.25">
      <c r="B15448" s="2" t="s">
        <v>15660</v>
      </c>
      <c r="C15448" s="4">
        <v>170.17180000000002</v>
      </c>
    </row>
    <row r="15449" spans="2:3" x14ac:dyDescent="0.25">
      <c r="B15449" s="2" t="s">
        <v>15661</v>
      </c>
      <c r="C15449" s="4">
        <v>170.08920000000001</v>
      </c>
    </row>
    <row r="15450" spans="2:3" x14ac:dyDescent="0.25">
      <c r="B15450" s="2" t="s">
        <v>15662</v>
      </c>
      <c r="C15450" s="4">
        <v>170.0334</v>
      </c>
    </row>
    <row r="15451" spans="2:3" x14ac:dyDescent="0.25">
      <c r="B15451" s="2" t="s">
        <v>15663</v>
      </c>
      <c r="C15451" s="4">
        <v>169.4948</v>
      </c>
    </row>
    <row r="15452" spans="2:3" x14ac:dyDescent="0.25">
      <c r="B15452" s="2" t="s">
        <v>15664</v>
      </c>
      <c r="C15452" s="4">
        <v>169.48090000000002</v>
      </c>
    </row>
    <row r="15453" spans="2:3" x14ac:dyDescent="0.25">
      <c r="B15453" s="2" t="s">
        <v>15665</v>
      </c>
      <c r="C15453" s="4">
        <v>169.4633</v>
      </c>
    </row>
    <row r="15454" spans="2:3" x14ac:dyDescent="0.25">
      <c r="B15454" s="2" t="s">
        <v>15666</v>
      </c>
      <c r="C15454" s="4">
        <v>169.4633</v>
      </c>
    </row>
    <row r="15455" spans="2:3" x14ac:dyDescent="0.25">
      <c r="B15455" s="2" t="s">
        <v>15667</v>
      </c>
      <c r="C15455" s="4">
        <v>169.2133</v>
      </c>
    </row>
    <row r="15456" spans="2:3" x14ac:dyDescent="0.25">
      <c r="B15456" s="2" t="s">
        <v>15668</v>
      </c>
      <c r="C15456" s="4">
        <v>168.9633</v>
      </c>
    </row>
    <row r="15457" spans="2:3" x14ac:dyDescent="0.25">
      <c r="B15457" s="2" t="s">
        <v>15669</v>
      </c>
      <c r="C15457" s="4">
        <v>168.9633</v>
      </c>
    </row>
    <row r="15458" spans="2:3" x14ac:dyDescent="0.25">
      <c r="B15458" s="2" t="s">
        <v>15670</v>
      </c>
      <c r="C15458" s="4">
        <v>168.9633</v>
      </c>
    </row>
    <row r="15459" spans="2:3" x14ac:dyDescent="0.25">
      <c r="B15459" s="2" t="s">
        <v>15671</v>
      </c>
      <c r="C15459" s="4">
        <v>168.9633</v>
      </c>
    </row>
    <row r="15460" spans="2:3" x14ac:dyDescent="0.25">
      <c r="B15460" s="2" t="s">
        <v>15672</v>
      </c>
      <c r="C15460" s="4">
        <v>168.9633</v>
      </c>
    </row>
    <row r="15461" spans="2:3" x14ac:dyDescent="0.25">
      <c r="B15461" s="2" t="s">
        <v>15673</v>
      </c>
      <c r="C15461" s="4">
        <v>168.9633</v>
      </c>
    </row>
    <row r="15462" spans="2:3" x14ac:dyDescent="0.25">
      <c r="B15462" s="2" t="s">
        <v>15674</v>
      </c>
      <c r="C15462" s="4">
        <v>168.9633</v>
      </c>
    </row>
    <row r="15463" spans="2:3" x14ac:dyDescent="0.25">
      <c r="B15463" s="2" t="s">
        <v>15675</v>
      </c>
      <c r="C15463" s="4">
        <v>168.9633</v>
      </c>
    </row>
    <row r="15464" spans="2:3" x14ac:dyDescent="0.25">
      <c r="B15464" s="2" t="s">
        <v>15676</v>
      </c>
      <c r="C15464" s="4">
        <v>168.9633</v>
      </c>
    </row>
    <row r="15465" spans="2:3" x14ac:dyDescent="0.25">
      <c r="B15465" s="2" t="s">
        <v>15677</v>
      </c>
      <c r="C15465" s="4">
        <v>168.9444</v>
      </c>
    </row>
    <row r="15466" spans="2:3" x14ac:dyDescent="0.25">
      <c r="B15466" s="2" t="s">
        <v>15678</v>
      </c>
      <c r="C15466" s="4">
        <v>168.9444</v>
      </c>
    </row>
    <row r="15467" spans="2:3" x14ac:dyDescent="0.25">
      <c r="B15467" s="2" t="s">
        <v>15679</v>
      </c>
      <c r="C15467" s="4">
        <v>168.9066</v>
      </c>
    </row>
    <row r="15468" spans="2:3" x14ac:dyDescent="0.25">
      <c r="B15468" s="2" t="s">
        <v>15680</v>
      </c>
      <c r="C15468" s="4">
        <v>168.88139999999999</v>
      </c>
    </row>
    <row r="15469" spans="2:3" x14ac:dyDescent="0.25">
      <c r="B15469" s="2" t="s">
        <v>15681</v>
      </c>
      <c r="C15469" s="4">
        <v>168.59989999999999</v>
      </c>
    </row>
    <row r="15470" spans="2:3" x14ac:dyDescent="0.25">
      <c r="B15470" s="2" t="s">
        <v>15682</v>
      </c>
      <c r="C15470" s="4">
        <v>168.31209999999999</v>
      </c>
    </row>
    <row r="15471" spans="2:3" x14ac:dyDescent="0.25">
      <c r="B15471" s="2" t="s">
        <v>15683</v>
      </c>
      <c r="C15471" s="4">
        <v>168.26799999999997</v>
      </c>
    </row>
    <row r="15472" spans="2:3" x14ac:dyDescent="0.25">
      <c r="B15472" s="2" t="s">
        <v>15684</v>
      </c>
      <c r="C15472" s="4">
        <v>168.21510000000001</v>
      </c>
    </row>
    <row r="15473" spans="2:3" x14ac:dyDescent="0.25">
      <c r="B15473" s="2" t="s">
        <v>15685</v>
      </c>
      <c r="C15473" s="4">
        <v>168.08690000000001</v>
      </c>
    </row>
    <row r="15474" spans="2:3" x14ac:dyDescent="0.25">
      <c r="B15474" s="2" t="s">
        <v>15686</v>
      </c>
      <c r="C15474" s="4">
        <v>167.905</v>
      </c>
    </row>
    <row r="15475" spans="2:3" x14ac:dyDescent="0.25">
      <c r="B15475" s="2" t="s">
        <v>15687</v>
      </c>
      <c r="C15475" s="4">
        <v>167.67750000000001</v>
      </c>
    </row>
    <row r="15476" spans="2:3" x14ac:dyDescent="0.25">
      <c r="B15476" s="2" t="s">
        <v>15688</v>
      </c>
      <c r="C15476" s="4">
        <v>167.39160000000001</v>
      </c>
    </row>
    <row r="15477" spans="2:3" x14ac:dyDescent="0.25">
      <c r="B15477" s="2" t="s">
        <v>15689</v>
      </c>
      <c r="C15477" s="4">
        <v>167.34810000000002</v>
      </c>
    </row>
    <row r="15478" spans="2:3" x14ac:dyDescent="0.25">
      <c r="B15478" s="2" t="s">
        <v>15690</v>
      </c>
      <c r="C15478" s="4">
        <v>167.16640000000001</v>
      </c>
    </row>
    <row r="15479" spans="2:3" x14ac:dyDescent="0.25">
      <c r="B15479" s="2" t="s">
        <v>15691</v>
      </c>
      <c r="C15479" s="4">
        <v>167.08539999999999</v>
      </c>
    </row>
    <row r="15480" spans="2:3" x14ac:dyDescent="0.25">
      <c r="B15480" s="2" t="s">
        <v>15692</v>
      </c>
      <c r="C15480" s="4">
        <v>167.08279999999999</v>
      </c>
    </row>
    <row r="15481" spans="2:3" x14ac:dyDescent="0.25">
      <c r="B15481" s="2" t="s">
        <v>15693</v>
      </c>
      <c r="C15481" s="4">
        <v>166.99709999999999</v>
      </c>
    </row>
    <row r="15482" spans="2:3" x14ac:dyDescent="0.25">
      <c r="B15482" s="2" t="s">
        <v>15694</v>
      </c>
      <c r="C15482" s="4">
        <v>166.97310000000002</v>
      </c>
    </row>
    <row r="15483" spans="2:3" x14ac:dyDescent="0.25">
      <c r="B15483" s="2" t="s">
        <v>15695</v>
      </c>
      <c r="C15483" s="4">
        <v>166.93049999999999</v>
      </c>
    </row>
    <row r="15484" spans="2:3" x14ac:dyDescent="0.25">
      <c r="B15484" s="2" t="s">
        <v>15696</v>
      </c>
      <c r="C15484" s="4">
        <v>166.8288</v>
      </c>
    </row>
    <row r="15485" spans="2:3" x14ac:dyDescent="0.25">
      <c r="B15485" s="2" t="s">
        <v>15697</v>
      </c>
      <c r="C15485" s="4">
        <v>166.47150000000002</v>
      </c>
    </row>
    <row r="15486" spans="2:3" x14ac:dyDescent="0.25">
      <c r="B15486" s="2" t="s">
        <v>15698</v>
      </c>
      <c r="C15486" s="4">
        <v>166.47150000000002</v>
      </c>
    </row>
    <row r="15487" spans="2:3" x14ac:dyDescent="0.25">
      <c r="B15487" s="2" t="s">
        <v>15699</v>
      </c>
      <c r="C15487" s="4">
        <v>166.453</v>
      </c>
    </row>
    <row r="15488" spans="2:3" x14ac:dyDescent="0.25">
      <c r="B15488" s="2" t="s">
        <v>15700</v>
      </c>
      <c r="C15488" s="4">
        <v>166.42740000000001</v>
      </c>
    </row>
    <row r="15489" spans="2:3" x14ac:dyDescent="0.25">
      <c r="B15489" s="2" t="s">
        <v>15701</v>
      </c>
      <c r="C15489" s="4">
        <v>166.321</v>
      </c>
    </row>
    <row r="15490" spans="2:3" x14ac:dyDescent="0.25">
      <c r="B15490" s="2" t="s">
        <v>15702</v>
      </c>
      <c r="C15490" s="4">
        <v>166.31440000000001</v>
      </c>
    </row>
    <row r="15491" spans="2:3" x14ac:dyDescent="0.25">
      <c r="B15491" s="2" t="s">
        <v>15703</v>
      </c>
      <c r="C15491" s="4">
        <v>165.97210000000001</v>
      </c>
    </row>
    <row r="15492" spans="2:3" x14ac:dyDescent="0.25">
      <c r="B15492" s="2" t="s">
        <v>15704</v>
      </c>
      <c r="C15492" s="4">
        <v>165.9581</v>
      </c>
    </row>
    <row r="15493" spans="2:3" x14ac:dyDescent="0.25">
      <c r="B15493" s="2" t="s">
        <v>15705</v>
      </c>
      <c r="C15493" s="4">
        <v>165.827</v>
      </c>
    </row>
    <row r="15494" spans="2:3" x14ac:dyDescent="0.25">
      <c r="B15494" s="2" t="s">
        <v>15706</v>
      </c>
      <c r="C15494" s="4">
        <v>165.82069999999999</v>
      </c>
    </row>
    <row r="15495" spans="2:3" x14ac:dyDescent="0.25">
      <c r="B15495" s="2" t="s">
        <v>15707</v>
      </c>
      <c r="C15495" s="4">
        <v>165.82069999999999</v>
      </c>
    </row>
    <row r="15496" spans="2:3" x14ac:dyDescent="0.25">
      <c r="B15496" s="2" t="s">
        <v>15708</v>
      </c>
      <c r="C15496" s="4">
        <v>165.78290000000001</v>
      </c>
    </row>
    <row r="15497" spans="2:3" x14ac:dyDescent="0.25">
      <c r="B15497" s="2" t="s">
        <v>15709</v>
      </c>
      <c r="C15497" s="4">
        <v>165.7577</v>
      </c>
    </row>
    <row r="15498" spans="2:3" x14ac:dyDescent="0.25">
      <c r="B15498" s="2" t="s">
        <v>15710</v>
      </c>
      <c r="C15498" s="4">
        <v>165.69470000000001</v>
      </c>
    </row>
    <row r="15499" spans="2:3" x14ac:dyDescent="0.25">
      <c r="B15499" s="2" t="s">
        <v>15711</v>
      </c>
      <c r="C15499" s="4">
        <v>165.6695</v>
      </c>
    </row>
    <row r="15500" spans="2:3" x14ac:dyDescent="0.25">
      <c r="B15500" s="2" t="s">
        <v>15712</v>
      </c>
      <c r="C15500" s="4">
        <v>165.66319999999999</v>
      </c>
    </row>
    <row r="15501" spans="2:3" x14ac:dyDescent="0.25">
      <c r="B15501" s="2" t="s">
        <v>15713</v>
      </c>
      <c r="C15501" s="4">
        <v>165.56780000000001</v>
      </c>
    </row>
    <row r="15502" spans="2:3" x14ac:dyDescent="0.25">
      <c r="B15502" s="2" t="s">
        <v>15714</v>
      </c>
      <c r="C15502" s="4">
        <v>165.54249999999999</v>
      </c>
    </row>
    <row r="15503" spans="2:3" x14ac:dyDescent="0.25">
      <c r="B15503" s="2" t="s">
        <v>15715</v>
      </c>
      <c r="C15503" s="4">
        <v>165.49530000000001</v>
      </c>
    </row>
    <row r="15504" spans="2:3" x14ac:dyDescent="0.25">
      <c r="B15504" s="2" t="s">
        <v>15716</v>
      </c>
      <c r="C15504" s="4">
        <v>165.45669999999998</v>
      </c>
    </row>
    <row r="15505" spans="2:3" x14ac:dyDescent="0.25">
      <c r="B15505" s="2" t="s">
        <v>15717</v>
      </c>
      <c r="C15505" s="4">
        <v>165.2825</v>
      </c>
    </row>
    <row r="15506" spans="2:3" x14ac:dyDescent="0.25">
      <c r="B15506" s="2" t="s">
        <v>15718</v>
      </c>
      <c r="C15506" s="4">
        <v>165.245</v>
      </c>
    </row>
    <row r="15507" spans="2:3" x14ac:dyDescent="0.25">
      <c r="B15507" s="2" t="s">
        <v>15719</v>
      </c>
      <c r="C15507" s="4">
        <v>165.23070000000001</v>
      </c>
    </row>
    <row r="15508" spans="2:3" x14ac:dyDescent="0.25">
      <c r="B15508" s="2" t="s">
        <v>15720</v>
      </c>
      <c r="C15508" s="4">
        <v>165.03800000000001</v>
      </c>
    </row>
    <row r="15509" spans="2:3" x14ac:dyDescent="0.25">
      <c r="B15509" s="2" t="s">
        <v>15721</v>
      </c>
      <c r="C15509" s="4">
        <v>164.52430000000001</v>
      </c>
    </row>
    <row r="15510" spans="2:3" x14ac:dyDescent="0.25">
      <c r="B15510" s="2" t="s">
        <v>15722</v>
      </c>
      <c r="C15510" s="4">
        <v>164.51839999999999</v>
      </c>
    </row>
    <row r="15511" spans="2:3" x14ac:dyDescent="0.25">
      <c r="B15511" s="2" t="s">
        <v>15723</v>
      </c>
      <c r="C15511" s="4">
        <v>164.4684</v>
      </c>
    </row>
    <row r="15512" spans="2:3" x14ac:dyDescent="0.25">
      <c r="B15512" s="2" t="s">
        <v>15724</v>
      </c>
      <c r="C15512" s="4">
        <v>164.00470000000001</v>
      </c>
    </row>
    <row r="15513" spans="2:3" x14ac:dyDescent="0.25">
      <c r="B15513" s="2" t="s">
        <v>15725</v>
      </c>
      <c r="C15513" s="4">
        <v>163.9906</v>
      </c>
    </row>
    <row r="15514" spans="2:3" x14ac:dyDescent="0.25">
      <c r="B15514" s="2" t="s">
        <v>15726</v>
      </c>
      <c r="C15514" s="4">
        <v>163.89230000000001</v>
      </c>
    </row>
    <row r="15515" spans="2:3" x14ac:dyDescent="0.25">
      <c r="B15515" s="2" t="s">
        <v>15727</v>
      </c>
      <c r="C15515" s="4">
        <v>163.7226</v>
      </c>
    </row>
    <row r="15516" spans="2:3" x14ac:dyDescent="0.25">
      <c r="B15516" s="2" t="s">
        <v>15728</v>
      </c>
      <c r="C15516" s="4">
        <v>163.5865</v>
      </c>
    </row>
    <row r="15517" spans="2:3" x14ac:dyDescent="0.25">
      <c r="B15517" s="2" t="s">
        <v>15729</v>
      </c>
      <c r="C15517" s="4">
        <v>163.5549</v>
      </c>
    </row>
    <row r="15518" spans="2:3" x14ac:dyDescent="0.25">
      <c r="B15518" s="2" t="s">
        <v>15730</v>
      </c>
      <c r="C15518" s="4">
        <v>163.54149999999998</v>
      </c>
    </row>
    <row r="15519" spans="2:3" x14ac:dyDescent="0.25">
      <c r="B15519" s="2" t="s">
        <v>15731</v>
      </c>
      <c r="C15519" s="4">
        <v>163.34880000000001</v>
      </c>
    </row>
    <row r="15520" spans="2:3" x14ac:dyDescent="0.25">
      <c r="B15520" s="2" t="s">
        <v>15732</v>
      </c>
      <c r="C15520" s="4">
        <v>163.32929999999999</v>
      </c>
    </row>
    <row r="15521" spans="2:3" x14ac:dyDescent="0.25">
      <c r="B15521" s="2" t="s">
        <v>15733</v>
      </c>
      <c r="C15521" s="4">
        <v>163.26079999999999</v>
      </c>
    </row>
    <row r="15522" spans="2:3" x14ac:dyDescent="0.25">
      <c r="B15522" s="2" t="s">
        <v>15734</v>
      </c>
      <c r="C15522" s="4">
        <v>163.26079999999999</v>
      </c>
    </row>
    <row r="15523" spans="2:3" x14ac:dyDescent="0.25">
      <c r="B15523" s="2" t="s">
        <v>15735</v>
      </c>
      <c r="C15523" s="4">
        <v>163.26079999999999</v>
      </c>
    </row>
    <row r="15524" spans="2:3" x14ac:dyDescent="0.25">
      <c r="B15524" s="2" t="s">
        <v>15736</v>
      </c>
      <c r="C15524" s="4">
        <v>163.26079999999999</v>
      </c>
    </row>
    <row r="15525" spans="2:3" x14ac:dyDescent="0.25">
      <c r="B15525" s="2" t="s">
        <v>15737</v>
      </c>
      <c r="C15525" s="4">
        <v>163.26079999999999</v>
      </c>
    </row>
    <row r="15526" spans="2:3" x14ac:dyDescent="0.25">
      <c r="B15526" s="2" t="s">
        <v>15738</v>
      </c>
      <c r="C15526" s="4">
        <v>163.2218</v>
      </c>
    </row>
    <row r="15527" spans="2:3" x14ac:dyDescent="0.25">
      <c r="B15527" s="2" t="s">
        <v>15739</v>
      </c>
      <c r="C15527" s="4">
        <v>162.98480000000001</v>
      </c>
    </row>
    <row r="15528" spans="2:3" x14ac:dyDescent="0.25">
      <c r="B15528" s="2" t="s">
        <v>15740</v>
      </c>
      <c r="C15528" s="4">
        <v>162.98480000000001</v>
      </c>
    </row>
    <row r="15529" spans="2:3" x14ac:dyDescent="0.25">
      <c r="B15529" s="2" t="s">
        <v>15741</v>
      </c>
      <c r="C15529" s="4">
        <v>162.85220000000001</v>
      </c>
    </row>
    <row r="15530" spans="2:3" x14ac:dyDescent="0.25">
      <c r="B15530" s="2" t="s">
        <v>15742</v>
      </c>
      <c r="C15530" s="4">
        <v>162.697</v>
      </c>
    </row>
    <row r="15531" spans="2:3" x14ac:dyDescent="0.25">
      <c r="B15531" s="2" t="s">
        <v>15743</v>
      </c>
      <c r="C15531" s="4">
        <v>162.697</v>
      </c>
    </row>
    <row r="15532" spans="2:3" x14ac:dyDescent="0.25">
      <c r="B15532" s="2" t="s">
        <v>15744</v>
      </c>
      <c r="C15532" s="4">
        <v>162.68440000000001</v>
      </c>
    </row>
    <row r="15533" spans="2:3" x14ac:dyDescent="0.25">
      <c r="B15533" s="2" t="s">
        <v>15745</v>
      </c>
      <c r="C15533" s="4">
        <v>162.6781</v>
      </c>
    </row>
    <row r="15534" spans="2:3" x14ac:dyDescent="0.25">
      <c r="B15534" s="2" t="s">
        <v>15746</v>
      </c>
      <c r="C15534" s="4">
        <v>162.64030000000002</v>
      </c>
    </row>
    <row r="15535" spans="2:3" x14ac:dyDescent="0.25">
      <c r="B15535" s="2" t="s">
        <v>15747</v>
      </c>
      <c r="C15535" s="4">
        <v>162.62139999999999</v>
      </c>
    </row>
    <row r="15536" spans="2:3" x14ac:dyDescent="0.25">
      <c r="B15536" s="2" t="s">
        <v>15748</v>
      </c>
      <c r="C15536" s="4">
        <v>162.47460000000001</v>
      </c>
    </row>
    <row r="15537" spans="2:3" x14ac:dyDescent="0.25">
      <c r="B15537" s="2" t="s">
        <v>15749</v>
      </c>
      <c r="C15537" s="4">
        <v>162.44460000000001</v>
      </c>
    </row>
    <row r="15538" spans="2:3" x14ac:dyDescent="0.25">
      <c r="B15538" s="2" t="s">
        <v>15750</v>
      </c>
      <c r="C15538" s="4">
        <v>162.37709999999998</v>
      </c>
    </row>
    <row r="15539" spans="2:3" x14ac:dyDescent="0.25">
      <c r="B15539" s="2" t="s">
        <v>15751</v>
      </c>
      <c r="C15539" s="4">
        <v>162.3015</v>
      </c>
    </row>
    <row r="15540" spans="2:3" x14ac:dyDescent="0.25">
      <c r="B15540" s="2" t="s">
        <v>15752</v>
      </c>
      <c r="C15540" s="4">
        <v>162.12690000000001</v>
      </c>
    </row>
    <row r="15541" spans="2:3" x14ac:dyDescent="0.25">
      <c r="B15541" s="2" t="s">
        <v>15753</v>
      </c>
      <c r="C15541" s="4">
        <v>162.06470000000002</v>
      </c>
    </row>
    <row r="15542" spans="2:3" x14ac:dyDescent="0.25">
      <c r="B15542" s="2" t="s">
        <v>15754</v>
      </c>
      <c r="C15542" s="4">
        <v>161.9324</v>
      </c>
    </row>
    <row r="15543" spans="2:3" x14ac:dyDescent="0.25">
      <c r="B15543" s="2" t="s">
        <v>15755</v>
      </c>
      <c r="C15543" s="4">
        <v>161.50720000000001</v>
      </c>
    </row>
    <row r="15544" spans="2:3" x14ac:dyDescent="0.25">
      <c r="B15544" s="2" t="s">
        <v>15756</v>
      </c>
      <c r="C15544" s="4">
        <v>161.4324</v>
      </c>
    </row>
    <row r="15545" spans="2:3" x14ac:dyDescent="0.25">
      <c r="B15545" s="2" t="s">
        <v>15757</v>
      </c>
      <c r="C15545" s="4">
        <v>161.4324</v>
      </c>
    </row>
    <row r="15546" spans="2:3" x14ac:dyDescent="0.25">
      <c r="B15546" s="2" t="s">
        <v>15758</v>
      </c>
      <c r="C15546" s="4">
        <v>161.4324</v>
      </c>
    </row>
    <row r="15547" spans="2:3" x14ac:dyDescent="0.25">
      <c r="B15547" s="2" t="s">
        <v>15759</v>
      </c>
      <c r="C15547" s="4">
        <v>161.4324</v>
      </c>
    </row>
    <row r="15548" spans="2:3" x14ac:dyDescent="0.25">
      <c r="B15548" s="2" t="s">
        <v>15760</v>
      </c>
      <c r="C15548" s="4">
        <v>161.4324</v>
      </c>
    </row>
    <row r="15549" spans="2:3" x14ac:dyDescent="0.25">
      <c r="B15549" s="2" t="s">
        <v>15761</v>
      </c>
      <c r="C15549" s="4">
        <v>161.43010000000001</v>
      </c>
    </row>
    <row r="15550" spans="2:3" x14ac:dyDescent="0.25">
      <c r="B15550" s="2" t="s">
        <v>15762</v>
      </c>
      <c r="C15550" s="4">
        <v>161.28119999999998</v>
      </c>
    </row>
    <row r="15551" spans="2:3" x14ac:dyDescent="0.25">
      <c r="B15551" s="2" t="s">
        <v>15763</v>
      </c>
      <c r="C15551" s="4">
        <v>160.83539999999999</v>
      </c>
    </row>
    <row r="15552" spans="2:3" x14ac:dyDescent="0.25">
      <c r="B15552" s="2" t="s">
        <v>15764</v>
      </c>
      <c r="C15552" s="4">
        <v>160.78749999999999</v>
      </c>
    </row>
    <row r="15553" spans="2:3" x14ac:dyDescent="0.25">
      <c r="B15553" s="2" t="s">
        <v>15765</v>
      </c>
      <c r="C15553" s="4">
        <v>160.7749</v>
      </c>
    </row>
    <row r="15554" spans="2:3" x14ac:dyDescent="0.25">
      <c r="B15554" s="2" t="s">
        <v>15766</v>
      </c>
      <c r="C15554" s="4">
        <v>160.4178</v>
      </c>
    </row>
    <row r="15555" spans="2:3" x14ac:dyDescent="0.25">
      <c r="B15555" s="2" t="s">
        <v>15767</v>
      </c>
      <c r="C15555" s="4">
        <v>160.38890000000001</v>
      </c>
    </row>
    <row r="15556" spans="2:3" x14ac:dyDescent="0.25">
      <c r="B15556" s="2" t="s">
        <v>15768</v>
      </c>
      <c r="C15556" s="4">
        <v>160.1926</v>
      </c>
    </row>
    <row r="15557" spans="2:3" x14ac:dyDescent="0.25">
      <c r="B15557" s="2" t="s">
        <v>15769</v>
      </c>
      <c r="C15557" s="4">
        <v>160.1233</v>
      </c>
    </row>
    <row r="15558" spans="2:3" x14ac:dyDescent="0.25">
      <c r="B15558" s="2" t="s">
        <v>15770</v>
      </c>
      <c r="C15558" s="4">
        <v>160.0292</v>
      </c>
    </row>
    <row r="15559" spans="2:3" x14ac:dyDescent="0.25">
      <c r="B15559" s="2" t="s">
        <v>15771</v>
      </c>
      <c r="C15559" s="4">
        <v>159.97879999999998</v>
      </c>
    </row>
    <row r="15560" spans="2:3" x14ac:dyDescent="0.25">
      <c r="B15560" s="2" t="s">
        <v>15772</v>
      </c>
      <c r="C15560" s="4">
        <v>159.84220000000002</v>
      </c>
    </row>
    <row r="15561" spans="2:3" x14ac:dyDescent="0.25">
      <c r="B15561" s="2" t="s">
        <v>15773</v>
      </c>
      <c r="C15561" s="4">
        <v>159.80439999999999</v>
      </c>
    </row>
    <row r="15562" spans="2:3" x14ac:dyDescent="0.25">
      <c r="B15562" s="2" t="s">
        <v>15774</v>
      </c>
      <c r="C15562" s="4">
        <v>159.66679999999999</v>
      </c>
    </row>
    <row r="15563" spans="2:3" x14ac:dyDescent="0.25">
      <c r="B15563" s="2" t="s">
        <v>15775</v>
      </c>
      <c r="C15563" s="4">
        <v>159.57330000000002</v>
      </c>
    </row>
    <row r="15564" spans="2:3" x14ac:dyDescent="0.25">
      <c r="B15564" s="2" t="s">
        <v>15776</v>
      </c>
      <c r="C15564" s="4">
        <v>159.57330000000002</v>
      </c>
    </row>
    <row r="15565" spans="2:3" x14ac:dyDescent="0.25">
      <c r="B15565" s="2" t="s">
        <v>15777</v>
      </c>
      <c r="C15565" s="4">
        <v>159.57329999999999</v>
      </c>
    </row>
    <row r="15566" spans="2:3" x14ac:dyDescent="0.25">
      <c r="B15566" s="2" t="s">
        <v>15778</v>
      </c>
      <c r="C15566" s="4">
        <v>159.57329999999999</v>
      </c>
    </row>
    <row r="15567" spans="2:3" x14ac:dyDescent="0.25">
      <c r="B15567" s="2" t="s">
        <v>15779</v>
      </c>
      <c r="C15567" s="4">
        <v>159.57329999999999</v>
      </c>
    </row>
    <row r="15568" spans="2:3" x14ac:dyDescent="0.25">
      <c r="B15568" s="2" t="s">
        <v>15780</v>
      </c>
      <c r="C15568" s="4">
        <v>159.56700000000001</v>
      </c>
    </row>
    <row r="15569" spans="2:3" x14ac:dyDescent="0.25">
      <c r="B15569" s="2" t="s">
        <v>15781</v>
      </c>
      <c r="C15569" s="4">
        <v>159.56070000000003</v>
      </c>
    </row>
    <row r="15570" spans="2:3" x14ac:dyDescent="0.25">
      <c r="B15570" s="2" t="s">
        <v>15782</v>
      </c>
      <c r="C15570" s="4">
        <v>159.56070000000003</v>
      </c>
    </row>
    <row r="15571" spans="2:3" x14ac:dyDescent="0.25">
      <c r="B15571" s="2" t="s">
        <v>15783</v>
      </c>
      <c r="C15571" s="4">
        <v>159.5292</v>
      </c>
    </row>
    <row r="15572" spans="2:3" x14ac:dyDescent="0.25">
      <c r="B15572" s="2" t="s">
        <v>15784</v>
      </c>
      <c r="C15572" s="4">
        <v>159.49770000000001</v>
      </c>
    </row>
    <row r="15573" spans="2:3" x14ac:dyDescent="0.25">
      <c r="B15573" s="2" t="s">
        <v>15785</v>
      </c>
      <c r="C15573" s="4">
        <v>159.49770000000001</v>
      </c>
    </row>
    <row r="15574" spans="2:3" x14ac:dyDescent="0.25">
      <c r="B15574" s="2" t="s">
        <v>15786</v>
      </c>
      <c r="C15574" s="4">
        <v>159.4614</v>
      </c>
    </row>
    <row r="15575" spans="2:3" x14ac:dyDescent="0.25">
      <c r="B15575" s="2" t="s">
        <v>15787</v>
      </c>
      <c r="C15575" s="4">
        <v>159.43469999999999</v>
      </c>
    </row>
    <row r="15576" spans="2:3" x14ac:dyDescent="0.25">
      <c r="B15576" s="2" t="s">
        <v>15788</v>
      </c>
      <c r="C15576" s="4">
        <v>159.4288</v>
      </c>
    </row>
    <row r="15577" spans="2:3" x14ac:dyDescent="0.25">
      <c r="B15577" s="2" t="s">
        <v>15789</v>
      </c>
      <c r="C15577" s="4">
        <v>158.99250000000001</v>
      </c>
    </row>
    <row r="15578" spans="2:3" x14ac:dyDescent="0.25">
      <c r="B15578" s="2" t="s">
        <v>15790</v>
      </c>
      <c r="C15578" s="4">
        <v>158.86539999999999</v>
      </c>
    </row>
    <row r="15579" spans="2:3" x14ac:dyDescent="0.25">
      <c r="B15579" s="2" t="s">
        <v>15791</v>
      </c>
      <c r="C15579" s="4">
        <v>158.79060000000001</v>
      </c>
    </row>
    <row r="15580" spans="2:3" x14ac:dyDescent="0.25">
      <c r="B15580" s="2" t="s">
        <v>15792</v>
      </c>
      <c r="C15580" s="4">
        <v>158.55240000000001</v>
      </c>
    </row>
    <row r="15581" spans="2:3" x14ac:dyDescent="0.25">
      <c r="B15581" s="2" t="s">
        <v>15793</v>
      </c>
      <c r="C15581" s="4">
        <v>158.4836</v>
      </c>
    </row>
    <row r="15582" spans="2:3" x14ac:dyDescent="0.25">
      <c r="B15582" s="2" t="s">
        <v>15794</v>
      </c>
      <c r="C15582" s="4">
        <v>158.38350000000003</v>
      </c>
    </row>
    <row r="15583" spans="2:3" x14ac:dyDescent="0.25">
      <c r="B15583" s="2" t="s">
        <v>15795</v>
      </c>
      <c r="C15583" s="4">
        <v>158.31820000000002</v>
      </c>
    </row>
    <row r="15584" spans="2:3" x14ac:dyDescent="0.25">
      <c r="B15584" s="2" t="s">
        <v>15796</v>
      </c>
      <c r="C15584" s="4">
        <v>158.28900000000002</v>
      </c>
    </row>
    <row r="15585" spans="2:3" x14ac:dyDescent="0.25">
      <c r="B15585" s="2" t="s">
        <v>15797</v>
      </c>
      <c r="C15585" s="4">
        <v>158.27719999999999</v>
      </c>
    </row>
    <row r="15586" spans="2:3" x14ac:dyDescent="0.25">
      <c r="B15586" s="2" t="s">
        <v>15798</v>
      </c>
      <c r="C15586" s="4">
        <v>158.01420000000002</v>
      </c>
    </row>
    <row r="15587" spans="2:3" x14ac:dyDescent="0.25">
      <c r="B15587" s="2" t="s">
        <v>15799</v>
      </c>
      <c r="C15587" s="4">
        <v>157.98329999999999</v>
      </c>
    </row>
    <row r="15588" spans="2:3" x14ac:dyDescent="0.25">
      <c r="B15588" s="2" t="s">
        <v>15800</v>
      </c>
      <c r="C15588" s="4">
        <v>157.84530000000001</v>
      </c>
    </row>
    <row r="15589" spans="2:3" x14ac:dyDescent="0.25">
      <c r="B15589" s="2" t="s">
        <v>15801</v>
      </c>
      <c r="C15589" s="4">
        <v>157.63909999999998</v>
      </c>
    </row>
    <row r="15590" spans="2:3" x14ac:dyDescent="0.25">
      <c r="B15590" s="2" t="s">
        <v>15802</v>
      </c>
      <c r="C15590" s="4">
        <v>157.60820000000001</v>
      </c>
    </row>
    <row r="15591" spans="2:3" x14ac:dyDescent="0.25">
      <c r="B15591" s="2" t="s">
        <v>15803</v>
      </c>
      <c r="C15591" s="4">
        <v>157.6019</v>
      </c>
    </row>
    <row r="15592" spans="2:3" x14ac:dyDescent="0.25">
      <c r="B15592" s="2" t="s">
        <v>15804</v>
      </c>
      <c r="C15592" s="4">
        <v>157.5702</v>
      </c>
    </row>
    <row r="15593" spans="2:3" x14ac:dyDescent="0.25">
      <c r="B15593" s="2" t="s">
        <v>15805</v>
      </c>
      <c r="C15593" s="4">
        <v>157.48740000000001</v>
      </c>
    </row>
    <row r="15594" spans="2:3" x14ac:dyDescent="0.25">
      <c r="B15594" s="2" t="s">
        <v>15806</v>
      </c>
      <c r="C15594" s="4">
        <v>157.4134</v>
      </c>
    </row>
    <row r="15595" spans="2:3" x14ac:dyDescent="0.25">
      <c r="B15595" s="2" t="s">
        <v>15807</v>
      </c>
      <c r="C15595" s="4">
        <v>157.21889999999999</v>
      </c>
    </row>
    <row r="15596" spans="2:3" x14ac:dyDescent="0.25">
      <c r="B15596" s="2" t="s">
        <v>15808</v>
      </c>
      <c r="C15596" s="4">
        <v>157.08850000000001</v>
      </c>
    </row>
    <row r="15597" spans="2:3" x14ac:dyDescent="0.25">
      <c r="B15597" s="2" t="s">
        <v>15809</v>
      </c>
      <c r="C15597" s="4">
        <v>157.06319999999999</v>
      </c>
    </row>
    <row r="15598" spans="2:3" x14ac:dyDescent="0.25">
      <c r="B15598" s="2" t="s">
        <v>15810</v>
      </c>
      <c r="C15598" s="4">
        <v>157.00630000000001</v>
      </c>
    </row>
    <row r="15599" spans="2:3" x14ac:dyDescent="0.25">
      <c r="B15599" s="2" t="s">
        <v>15811</v>
      </c>
      <c r="C15599" s="4">
        <v>156.99369999999999</v>
      </c>
    </row>
    <row r="15600" spans="2:3" x14ac:dyDescent="0.25">
      <c r="B15600" s="2" t="s">
        <v>15812</v>
      </c>
      <c r="C15600" s="4">
        <v>156.61359999999999</v>
      </c>
    </row>
    <row r="15601" spans="2:3" x14ac:dyDescent="0.25">
      <c r="B15601" s="2" t="s">
        <v>15813</v>
      </c>
      <c r="C15601" s="4">
        <v>156.4496</v>
      </c>
    </row>
    <row r="15602" spans="2:3" x14ac:dyDescent="0.25">
      <c r="B15602" s="2" t="s">
        <v>15814</v>
      </c>
      <c r="C15602" s="4">
        <v>156.43700000000001</v>
      </c>
    </row>
    <row r="15603" spans="2:3" x14ac:dyDescent="0.25">
      <c r="B15603" s="2" t="s">
        <v>15815</v>
      </c>
      <c r="C15603" s="4">
        <v>156.43700000000001</v>
      </c>
    </row>
    <row r="15604" spans="2:3" x14ac:dyDescent="0.25">
      <c r="B15604" s="2" t="s">
        <v>15816</v>
      </c>
      <c r="C15604" s="4">
        <v>156.43700000000001</v>
      </c>
    </row>
    <row r="15605" spans="2:3" x14ac:dyDescent="0.25">
      <c r="B15605" s="2" t="s">
        <v>15817</v>
      </c>
      <c r="C15605" s="4">
        <v>156.43700000000001</v>
      </c>
    </row>
    <row r="15606" spans="2:3" x14ac:dyDescent="0.25">
      <c r="B15606" s="2" t="s">
        <v>15818</v>
      </c>
      <c r="C15606" s="4">
        <v>156.43700000000001</v>
      </c>
    </row>
    <row r="15607" spans="2:3" x14ac:dyDescent="0.25">
      <c r="B15607" s="2" t="s">
        <v>15819</v>
      </c>
      <c r="C15607" s="4">
        <v>156.43700000000001</v>
      </c>
    </row>
    <row r="15608" spans="2:3" x14ac:dyDescent="0.25">
      <c r="B15608" s="2" t="s">
        <v>15820</v>
      </c>
      <c r="C15608" s="4">
        <v>156.4307</v>
      </c>
    </row>
    <row r="15609" spans="2:3" x14ac:dyDescent="0.25">
      <c r="B15609" s="2" t="s">
        <v>15821</v>
      </c>
      <c r="C15609" s="4">
        <v>156.4118</v>
      </c>
    </row>
    <row r="15610" spans="2:3" x14ac:dyDescent="0.25">
      <c r="B15610" s="2" t="s">
        <v>15822</v>
      </c>
      <c r="C15610" s="4">
        <v>156.4118</v>
      </c>
    </row>
    <row r="15611" spans="2:3" x14ac:dyDescent="0.25">
      <c r="B15611" s="2" t="s">
        <v>15823</v>
      </c>
      <c r="C15611" s="4">
        <v>156.4118</v>
      </c>
    </row>
    <row r="15612" spans="2:3" x14ac:dyDescent="0.25">
      <c r="B15612" s="2" t="s">
        <v>15824</v>
      </c>
      <c r="C15612" s="4">
        <v>156.374</v>
      </c>
    </row>
    <row r="15613" spans="2:3" x14ac:dyDescent="0.25">
      <c r="B15613" s="2" t="s">
        <v>15825</v>
      </c>
      <c r="C15613" s="4">
        <v>156.374</v>
      </c>
    </row>
    <row r="15614" spans="2:3" x14ac:dyDescent="0.25">
      <c r="B15614" s="2" t="s">
        <v>15826</v>
      </c>
      <c r="C15614" s="4">
        <v>156.35509999999999</v>
      </c>
    </row>
    <row r="15615" spans="2:3" x14ac:dyDescent="0.25">
      <c r="B15615" s="2" t="s">
        <v>15827</v>
      </c>
      <c r="C15615" s="4">
        <v>156.29839999999999</v>
      </c>
    </row>
    <row r="15616" spans="2:3" x14ac:dyDescent="0.25">
      <c r="B15616" s="2" t="s">
        <v>15828</v>
      </c>
      <c r="C15616" s="4">
        <v>156.2954</v>
      </c>
    </row>
    <row r="15617" spans="2:3" x14ac:dyDescent="0.25">
      <c r="B15617" s="2" t="s">
        <v>15829</v>
      </c>
      <c r="C15617" s="4">
        <v>156.26060000000001</v>
      </c>
    </row>
    <row r="15618" spans="2:3" x14ac:dyDescent="0.25">
      <c r="B15618" s="2" t="s">
        <v>15830</v>
      </c>
      <c r="C15618" s="4">
        <v>155.9606</v>
      </c>
    </row>
    <row r="15619" spans="2:3" x14ac:dyDescent="0.25">
      <c r="B15619" s="2" t="s">
        <v>15831</v>
      </c>
      <c r="C15619" s="4">
        <v>155.96019999999999</v>
      </c>
    </row>
    <row r="15620" spans="2:3" x14ac:dyDescent="0.25">
      <c r="B15620" s="2" t="s">
        <v>15832</v>
      </c>
      <c r="C15620" s="4">
        <v>155.74860000000001</v>
      </c>
    </row>
    <row r="15621" spans="2:3" x14ac:dyDescent="0.25">
      <c r="B15621" s="2" t="s">
        <v>15833</v>
      </c>
      <c r="C15621" s="4">
        <v>155.62280000000001</v>
      </c>
    </row>
    <row r="15622" spans="2:3" x14ac:dyDescent="0.25">
      <c r="B15622" s="2" t="s">
        <v>15834</v>
      </c>
      <c r="C15622" s="4">
        <v>155.34169999999997</v>
      </c>
    </row>
    <row r="15623" spans="2:3" x14ac:dyDescent="0.25">
      <c r="B15623" s="2" t="s">
        <v>15835</v>
      </c>
      <c r="C15623" s="4">
        <v>155.25980000000001</v>
      </c>
    </row>
    <row r="15624" spans="2:3" x14ac:dyDescent="0.25">
      <c r="B15624" s="2" t="s">
        <v>15836</v>
      </c>
      <c r="C15624" s="4">
        <v>155.15979999999999</v>
      </c>
    </row>
    <row r="15625" spans="2:3" x14ac:dyDescent="0.25">
      <c r="B15625" s="2" t="s">
        <v>15837</v>
      </c>
      <c r="C15625" s="4">
        <v>155.1472</v>
      </c>
    </row>
    <row r="15626" spans="2:3" x14ac:dyDescent="0.25">
      <c r="B15626" s="2" t="s">
        <v>15838</v>
      </c>
      <c r="C15626" s="4">
        <v>155.0779</v>
      </c>
    </row>
    <row r="15627" spans="2:3" x14ac:dyDescent="0.25">
      <c r="B15627" s="2" t="s">
        <v>15839</v>
      </c>
      <c r="C15627" s="4">
        <v>154.62039999999999</v>
      </c>
    </row>
    <row r="15628" spans="2:3" x14ac:dyDescent="0.25">
      <c r="B15628" s="2" t="s">
        <v>15840</v>
      </c>
      <c r="C15628" s="4">
        <v>154.59599999999998</v>
      </c>
    </row>
    <row r="15629" spans="2:3" x14ac:dyDescent="0.25">
      <c r="B15629" s="2" t="s">
        <v>15841</v>
      </c>
      <c r="C15629" s="4">
        <v>154.58799999999999</v>
      </c>
    </row>
    <row r="15630" spans="2:3" x14ac:dyDescent="0.25">
      <c r="B15630" s="2" t="s">
        <v>15842</v>
      </c>
      <c r="C15630" s="4">
        <v>154.47710000000001</v>
      </c>
    </row>
    <row r="15631" spans="2:3" x14ac:dyDescent="0.25">
      <c r="B15631" s="2" t="s">
        <v>15843</v>
      </c>
      <c r="C15631" s="4">
        <v>154.45820000000001</v>
      </c>
    </row>
    <row r="15632" spans="2:3" x14ac:dyDescent="0.25">
      <c r="B15632" s="2" t="s">
        <v>15844</v>
      </c>
      <c r="C15632" s="4">
        <v>154.262</v>
      </c>
    </row>
    <row r="15633" spans="2:3" x14ac:dyDescent="0.25">
      <c r="B15633" s="2" t="s">
        <v>15845</v>
      </c>
      <c r="C15633" s="4">
        <v>154.24600000000001</v>
      </c>
    </row>
    <row r="15634" spans="2:3" x14ac:dyDescent="0.25">
      <c r="B15634" s="2" t="s">
        <v>15846</v>
      </c>
      <c r="C15634" s="4">
        <v>154.14940000000001</v>
      </c>
    </row>
    <row r="15635" spans="2:3" x14ac:dyDescent="0.25">
      <c r="B15635" s="2" t="s">
        <v>15847</v>
      </c>
      <c r="C15635" s="4">
        <v>154.12950000000001</v>
      </c>
    </row>
    <row r="15636" spans="2:3" x14ac:dyDescent="0.25">
      <c r="B15636" s="2" t="s">
        <v>15848</v>
      </c>
      <c r="C15636" s="4">
        <v>153.99369999999999</v>
      </c>
    </row>
    <row r="15637" spans="2:3" x14ac:dyDescent="0.25">
      <c r="B15637" s="2" t="s">
        <v>15849</v>
      </c>
      <c r="C15637" s="4">
        <v>153.71370000000002</v>
      </c>
    </row>
    <row r="15638" spans="2:3" x14ac:dyDescent="0.25">
      <c r="B15638" s="2" t="s">
        <v>15850</v>
      </c>
      <c r="C15638" s="4">
        <v>153.52550000000002</v>
      </c>
    </row>
    <row r="15639" spans="2:3" x14ac:dyDescent="0.25">
      <c r="B15639" s="2" t="s">
        <v>15851</v>
      </c>
      <c r="C15639" s="4">
        <v>153.423</v>
      </c>
    </row>
    <row r="15640" spans="2:3" x14ac:dyDescent="0.25">
      <c r="B15640" s="2" t="s">
        <v>15852</v>
      </c>
      <c r="C15640" s="4">
        <v>153.41290000000001</v>
      </c>
    </row>
    <row r="15641" spans="2:3" x14ac:dyDescent="0.25">
      <c r="B15641" s="2" t="s">
        <v>15853</v>
      </c>
      <c r="C15641" s="4">
        <v>153.4014</v>
      </c>
    </row>
    <row r="15642" spans="2:3" x14ac:dyDescent="0.25">
      <c r="B15642" s="2" t="s">
        <v>15854</v>
      </c>
      <c r="C15642" s="4">
        <v>153.39540000000002</v>
      </c>
    </row>
    <row r="15643" spans="2:3" x14ac:dyDescent="0.25">
      <c r="B15643" s="2" t="s">
        <v>15855</v>
      </c>
      <c r="C15643" s="4">
        <v>153.37</v>
      </c>
    </row>
    <row r="15644" spans="2:3" x14ac:dyDescent="0.25">
      <c r="B15644" s="2" t="s">
        <v>15856</v>
      </c>
      <c r="C15644" s="4">
        <v>153.37</v>
      </c>
    </row>
    <row r="15645" spans="2:3" x14ac:dyDescent="0.25">
      <c r="B15645" s="2" t="s">
        <v>15857</v>
      </c>
      <c r="C15645" s="4">
        <v>153.32589999999999</v>
      </c>
    </row>
    <row r="15646" spans="2:3" x14ac:dyDescent="0.25">
      <c r="B15646" s="2" t="s">
        <v>15858</v>
      </c>
      <c r="C15646" s="4">
        <v>153.32589999999999</v>
      </c>
    </row>
    <row r="15647" spans="2:3" x14ac:dyDescent="0.25">
      <c r="B15647" s="2" t="s">
        <v>15859</v>
      </c>
      <c r="C15647" s="4">
        <v>153.32589999999999</v>
      </c>
    </row>
    <row r="15648" spans="2:3" x14ac:dyDescent="0.25">
      <c r="B15648" s="2" t="s">
        <v>15860</v>
      </c>
      <c r="C15648" s="4">
        <v>153.32589999999999</v>
      </c>
    </row>
    <row r="15649" spans="2:3" x14ac:dyDescent="0.25">
      <c r="B15649" s="2" t="s">
        <v>15861</v>
      </c>
      <c r="C15649" s="4">
        <v>153.28810000000001</v>
      </c>
    </row>
    <row r="15650" spans="2:3" x14ac:dyDescent="0.25">
      <c r="B15650" s="2" t="s">
        <v>15862</v>
      </c>
      <c r="C15650" s="4">
        <v>153.2818</v>
      </c>
    </row>
    <row r="15651" spans="2:3" x14ac:dyDescent="0.25">
      <c r="B15651" s="2" t="s">
        <v>15863</v>
      </c>
      <c r="C15651" s="4">
        <v>153.25030000000001</v>
      </c>
    </row>
    <row r="15652" spans="2:3" x14ac:dyDescent="0.25">
      <c r="B15652" s="2" t="s">
        <v>15864</v>
      </c>
      <c r="C15652" s="4">
        <v>153.25030000000001</v>
      </c>
    </row>
    <row r="15653" spans="2:3" x14ac:dyDescent="0.25">
      <c r="B15653" s="2" t="s">
        <v>15865</v>
      </c>
      <c r="C15653" s="4">
        <v>153.25030000000001</v>
      </c>
    </row>
    <row r="15654" spans="2:3" x14ac:dyDescent="0.25">
      <c r="B15654" s="2" t="s">
        <v>15866</v>
      </c>
      <c r="C15654" s="4">
        <v>153.23140000000001</v>
      </c>
    </row>
    <row r="15655" spans="2:3" x14ac:dyDescent="0.25">
      <c r="B15655" s="2" t="s">
        <v>15867</v>
      </c>
      <c r="C15655" s="4">
        <v>153.16249999999999</v>
      </c>
    </row>
    <row r="15656" spans="2:3" x14ac:dyDescent="0.25">
      <c r="B15656" s="2" t="s">
        <v>15868</v>
      </c>
      <c r="C15656" s="4">
        <v>153.16249999999999</v>
      </c>
    </row>
    <row r="15657" spans="2:3" x14ac:dyDescent="0.25">
      <c r="B15657" s="2" t="s">
        <v>15869</v>
      </c>
      <c r="C15657" s="4">
        <v>153.11879999999999</v>
      </c>
    </row>
    <row r="15658" spans="2:3" x14ac:dyDescent="0.25">
      <c r="B15658" s="2" t="s">
        <v>15870</v>
      </c>
      <c r="C15658" s="4">
        <v>153.0378</v>
      </c>
    </row>
    <row r="15659" spans="2:3" x14ac:dyDescent="0.25">
      <c r="B15659" s="2" t="s">
        <v>15871</v>
      </c>
      <c r="C15659" s="4">
        <v>152.92350000000002</v>
      </c>
    </row>
    <row r="15660" spans="2:3" x14ac:dyDescent="0.25">
      <c r="B15660" s="2" t="s">
        <v>15872</v>
      </c>
      <c r="C15660" s="4">
        <v>152.5676</v>
      </c>
    </row>
    <row r="15661" spans="2:3" x14ac:dyDescent="0.25">
      <c r="B15661" s="2" t="s">
        <v>15873</v>
      </c>
      <c r="C15661" s="4">
        <v>152.50549999999998</v>
      </c>
    </row>
    <row r="15662" spans="2:3" x14ac:dyDescent="0.25">
      <c r="B15662" s="2" t="s">
        <v>15874</v>
      </c>
      <c r="C15662" s="4">
        <v>152.44450000000001</v>
      </c>
    </row>
    <row r="15663" spans="2:3" x14ac:dyDescent="0.25">
      <c r="B15663" s="2" t="s">
        <v>15875</v>
      </c>
      <c r="C15663" s="4">
        <v>152.33609999999999</v>
      </c>
    </row>
    <row r="15664" spans="2:3" x14ac:dyDescent="0.25">
      <c r="B15664" s="2" t="s">
        <v>15876</v>
      </c>
      <c r="C15664" s="4">
        <v>152.28020000000001</v>
      </c>
    </row>
    <row r="15665" spans="2:3" x14ac:dyDescent="0.25">
      <c r="B15665" s="2" t="s">
        <v>15877</v>
      </c>
      <c r="C15665" s="4">
        <v>152.26129999999998</v>
      </c>
    </row>
    <row r="15666" spans="2:3" x14ac:dyDescent="0.25">
      <c r="B15666" s="2" t="s">
        <v>15878</v>
      </c>
      <c r="C15666" s="4">
        <v>151.91</v>
      </c>
    </row>
    <row r="15667" spans="2:3" x14ac:dyDescent="0.25">
      <c r="B15667" s="2" t="s">
        <v>15879</v>
      </c>
      <c r="C15667" s="4">
        <v>151.72309999999999</v>
      </c>
    </row>
    <row r="15668" spans="2:3" x14ac:dyDescent="0.25">
      <c r="B15668" s="2" t="s">
        <v>15880</v>
      </c>
      <c r="C15668" s="4">
        <v>151.3545</v>
      </c>
    </row>
    <row r="15669" spans="2:3" x14ac:dyDescent="0.25">
      <c r="B15669" s="2" t="s">
        <v>15881</v>
      </c>
      <c r="C15669" s="4">
        <v>151.3545</v>
      </c>
    </row>
    <row r="15670" spans="2:3" x14ac:dyDescent="0.25">
      <c r="B15670" s="2" t="s">
        <v>15882</v>
      </c>
      <c r="C15670" s="4">
        <v>151.3545</v>
      </c>
    </row>
    <row r="15671" spans="2:3" x14ac:dyDescent="0.25">
      <c r="B15671" s="2" t="s">
        <v>15883</v>
      </c>
      <c r="C15671" s="4">
        <v>151.3545</v>
      </c>
    </row>
    <row r="15672" spans="2:3" x14ac:dyDescent="0.25">
      <c r="B15672" s="2" t="s">
        <v>15884</v>
      </c>
      <c r="C15672" s="4">
        <v>151.3545</v>
      </c>
    </row>
    <row r="15673" spans="2:3" x14ac:dyDescent="0.25">
      <c r="B15673" s="2" t="s">
        <v>15885</v>
      </c>
      <c r="C15673" s="4">
        <v>151.3545</v>
      </c>
    </row>
    <row r="15674" spans="2:3" x14ac:dyDescent="0.25">
      <c r="B15674" s="2" t="s">
        <v>15886</v>
      </c>
      <c r="C15674" s="4">
        <v>151.3545</v>
      </c>
    </row>
    <row r="15675" spans="2:3" x14ac:dyDescent="0.25">
      <c r="B15675" s="2" t="s">
        <v>15887</v>
      </c>
      <c r="C15675" s="4">
        <v>151.18510000000001</v>
      </c>
    </row>
    <row r="15676" spans="2:3" x14ac:dyDescent="0.25">
      <c r="B15676" s="2" t="s">
        <v>15888</v>
      </c>
      <c r="C15676" s="4">
        <v>150.797</v>
      </c>
    </row>
    <row r="15677" spans="2:3" x14ac:dyDescent="0.25">
      <c r="B15677" s="2" t="s">
        <v>15889</v>
      </c>
      <c r="C15677" s="4">
        <v>150.7089</v>
      </c>
    </row>
    <row r="15678" spans="2:3" x14ac:dyDescent="0.25">
      <c r="B15678" s="2" t="s">
        <v>15890</v>
      </c>
      <c r="C15678" s="4">
        <v>150.6841</v>
      </c>
    </row>
    <row r="15679" spans="2:3" x14ac:dyDescent="0.25">
      <c r="B15679" s="2" t="s">
        <v>15891</v>
      </c>
      <c r="C15679" s="4">
        <v>150.65809999999999</v>
      </c>
    </row>
    <row r="15680" spans="2:3" x14ac:dyDescent="0.25">
      <c r="B15680" s="2" t="s">
        <v>15892</v>
      </c>
      <c r="C15680" s="4">
        <v>150.47740000000002</v>
      </c>
    </row>
    <row r="15681" spans="2:3" x14ac:dyDescent="0.25">
      <c r="B15681" s="2" t="s">
        <v>15893</v>
      </c>
      <c r="C15681" s="4">
        <v>150.28919999999999</v>
      </c>
    </row>
    <row r="15682" spans="2:3" x14ac:dyDescent="0.25">
      <c r="B15682" s="2" t="s">
        <v>15894</v>
      </c>
      <c r="C15682" s="4">
        <v>150.2646</v>
      </c>
    </row>
    <row r="15683" spans="2:3" x14ac:dyDescent="0.25">
      <c r="B15683" s="2" t="s">
        <v>15895</v>
      </c>
      <c r="C15683" s="4">
        <v>150.18960000000001</v>
      </c>
    </row>
    <row r="15684" spans="2:3" x14ac:dyDescent="0.25">
      <c r="B15684" s="2" t="s">
        <v>15896</v>
      </c>
      <c r="C15684" s="4">
        <v>150.18960000000001</v>
      </c>
    </row>
    <row r="15685" spans="2:3" x14ac:dyDescent="0.25">
      <c r="B15685" s="2" t="s">
        <v>15897</v>
      </c>
      <c r="C15685" s="4">
        <v>150.18960000000001</v>
      </c>
    </row>
    <row r="15686" spans="2:3" x14ac:dyDescent="0.25">
      <c r="B15686" s="2" t="s">
        <v>15898</v>
      </c>
      <c r="C15686" s="4">
        <v>150.18960000000001</v>
      </c>
    </row>
    <row r="15687" spans="2:3" x14ac:dyDescent="0.25">
      <c r="B15687" s="2" t="s">
        <v>15899</v>
      </c>
      <c r="C15687" s="4">
        <v>150.18960000000001</v>
      </c>
    </row>
    <row r="15688" spans="2:3" x14ac:dyDescent="0.25">
      <c r="B15688" s="2" t="s">
        <v>15900</v>
      </c>
      <c r="C15688" s="4">
        <v>150.1644</v>
      </c>
    </row>
    <row r="15689" spans="2:3" x14ac:dyDescent="0.25">
      <c r="B15689" s="2" t="s">
        <v>15901</v>
      </c>
      <c r="C15689" s="4">
        <v>150.1644</v>
      </c>
    </row>
    <row r="15690" spans="2:3" x14ac:dyDescent="0.25">
      <c r="B15690" s="2" t="s">
        <v>15902</v>
      </c>
      <c r="C15690" s="4">
        <v>150.15180000000001</v>
      </c>
    </row>
    <row r="15691" spans="2:3" x14ac:dyDescent="0.25">
      <c r="B15691" s="2" t="s">
        <v>15903</v>
      </c>
      <c r="C15691" s="4">
        <v>150.15180000000001</v>
      </c>
    </row>
    <row r="15692" spans="2:3" x14ac:dyDescent="0.25">
      <c r="B15692" s="2" t="s">
        <v>15904</v>
      </c>
      <c r="C15692" s="4">
        <v>150.08879999999999</v>
      </c>
    </row>
    <row r="15693" spans="2:3" x14ac:dyDescent="0.25">
      <c r="B15693" s="2" t="s">
        <v>15905</v>
      </c>
      <c r="C15693" s="4">
        <v>150.08879999999999</v>
      </c>
    </row>
    <row r="15694" spans="2:3" x14ac:dyDescent="0.25">
      <c r="B15694" s="2" t="s">
        <v>15906</v>
      </c>
      <c r="C15694" s="4">
        <v>150.05099999999999</v>
      </c>
    </row>
    <row r="15695" spans="2:3" x14ac:dyDescent="0.25">
      <c r="B15695" s="2" t="s">
        <v>15907</v>
      </c>
      <c r="C15695" s="4">
        <v>149.93929999999997</v>
      </c>
    </row>
    <row r="15696" spans="2:3" x14ac:dyDescent="0.25">
      <c r="B15696" s="2" t="s">
        <v>15908</v>
      </c>
      <c r="C15696" s="4">
        <v>149.91990000000001</v>
      </c>
    </row>
    <row r="15697" spans="2:3" x14ac:dyDescent="0.25">
      <c r="B15697" s="2" t="s">
        <v>15909</v>
      </c>
      <c r="C15697" s="4">
        <v>149.8905</v>
      </c>
    </row>
    <row r="15698" spans="2:3" x14ac:dyDescent="0.25">
      <c r="B15698" s="2" t="s">
        <v>15910</v>
      </c>
      <c r="C15698" s="4">
        <v>149.80100000000002</v>
      </c>
    </row>
    <row r="15699" spans="2:3" x14ac:dyDescent="0.25">
      <c r="B15699" s="2" t="s">
        <v>15911</v>
      </c>
      <c r="C15699" s="4">
        <v>149.7055</v>
      </c>
    </row>
    <row r="15700" spans="2:3" x14ac:dyDescent="0.25">
      <c r="B15700" s="2" t="s">
        <v>15912</v>
      </c>
      <c r="C15700" s="4">
        <v>149.54470000000001</v>
      </c>
    </row>
    <row r="15701" spans="2:3" x14ac:dyDescent="0.25">
      <c r="B15701" s="2" t="s">
        <v>15913</v>
      </c>
      <c r="C15701" s="4">
        <v>149.51320000000001</v>
      </c>
    </row>
    <row r="15702" spans="2:3" x14ac:dyDescent="0.25">
      <c r="B15702" s="2" t="s">
        <v>15914</v>
      </c>
      <c r="C15702" s="4">
        <v>149.49430000000001</v>
      </c>
    </row>
    <row r="15703" spans="2:3" x14ac:dyDescent="0.25">
      <c r="B15703" s="2" t="s">
        <v>15915</v>
      </c>
      <c r="C15703" s="4">
        <v>149.48169999999999</v>
      </c>
    </row>
    <row r="15704" spans="2:3" x14ac:dyDescent="0.25">
      <c r="B15704" s="2" t="s">
        <v>15916</v>
      </c>
      <c r="C15704" s="4">
        <v>149.48169999999999</v>
      </c>
    </row>
    <row r="15705" spans="2:3" x14ac:dyDescent="0.25">
      <c r="B15705" s="2" t="s">
        <v>15917</v>
      </c>
      <c r="C15705" s="4">
        <v>149.4701</v>
      </c>
    </row>
    <row r="15706" spans="2:3" x14ac:dyDescent="0.25">
      <c r="B15706" s="2" t="s">
        <v>15918</v>
      </c>
      <c r="C15706" s="4">
        <v>149.4701</v>
      </c>
    </row>
    <row r="15707" spans="2:3" x14ac:dyDescent="0.25">
      <c r="B15707" s="2" t="s">
        <v>15919</v>
      </c>
      <c r="C15707" s="4">
        <v>149.4701</v>
      </c>
    </row>
    <row r="15708" spans="2:3" x14ac:dyDescent="0.25">
      <c r="B15708" s="2" t="s">
        <v>15920</v>
      </c>
      <c r="C15708" s="4">
        <v>149.42500000000001</v>
      </c>
    </row>
    <row r="15709" spans="2:3" x14ac:dyDescent="0.25">
      <c r="B15709" s="2" t="s">
        <v>15921</v>
      </c>
      <c r="C15709" s="4">
        <v>149.41320000000002</v>
      </c>
    </row>
    <row r="15710" spans="2:3" x14ac:dyDescent="0.25">
      <c r="B15710" s="2" t="s">
        <v>15922</v>
      </c>
      <c r="C15710" s="4">
        <v>149.28140000000002</v>
      </c>
    </row>
    <row r="15711" spans="2:3" x14ac:dyDescent="0.25">
      <c r="B15711" s="2" t="s">
        <v>15923</v>
      </c>
      <c r="C15711" s="4">
        <v>149.2439</v>
      </c>
    </row>
    <row r="15712" spans="2:3" x14ac:dyDescent="0.25">
      <c r="B15712" s="2" t="s">
        <v>15924</v>
      </c>
      <c r="C15712" s="4">
        <v>149.1063</v>
      </c>
    </row>
    <row r="15713" spans="2:3" x14ac:dyDescent="0.25">
      <c r="B15713" s="2" t="s">
        <v>15925</v>
      </c>
      <c r="C15713" s="4">
        <v>149.01240000000001</v>
      </c>
    </row>
    <row r="15714" spans="2:3" x14ac:dyDescent="0.25">
      <c r="B15714" s="2" t="s">
        <v>15926</v>
      </c>
      <c r="C15714" s="4">
        <v>149.01240000000001</v>
      </c>
    </row>
    <row r="15715" spans="2:3" x14ac:dyDescent="0.25">
      <c r="B15715" s="2" t="s">
        <v>15927</v>
      </c>
      <c r="C15715" s="4">
        <v>148.702</v>
      </c>
    </row>
    <row r="15716" spans="2:3" x14ac:dyDescent="0.25">
      <c r="B15716" s="2" t="s">
        <v>15928</v>
      </c>
      <c r="C15716" s="4">
        <v>148.49269999999999</v>
      </c>
    </row>
    <row r="15717" spans="2:3" x14ac:dyDescent="0.25">
      <c r="B15717" s="2" t="s">
        <v>15929</v>
      </c>
      <c r="C15717" s="4">
        <v>148.42419999999998</v>
      </c>
    </row>
    <row r="15718" spans="2:3" x14ac:dyDescent="0.25">
      <c r="B15718" s="2" t="s">
        <v>15930</v>
      </c>
      <c r="C15718" s="4">
        <v>148.3236</v>
      </c>
    </row>
    <row r="15719" spans="2:3" x14ac:dyDescent="0.25">
      <c r="B15719" s="2" t="s">
        <v>15931</v>
      </c>
      <c r="C15719" s="4">
        <v>148.29899999999998</v>
      </c>
    </row>
    <row r="15720" spans="2:3" x14ac:dyDescent="0.25">
      <c r="B15720" s="2" t="s">
        <v>15932</v>
      </c>
      <c r="C15720" s="4">
        <v>148.16750000000002</v>
      </c>
    </row>
    <row r="15721" spans="2:3" x14ac:dyDescent="0.25">
      <c r="B15721" s="2" t="s">
        <v>15933</v>
      </c>
      <c r="C15721" s="4">
        <v>148.16679999999999</v>
      </c>
    </row>
    <row r="15722" spans="2:3" x14ac:dyDescent="0.25">
      <c r="B15722" s="2" t="s">
        <v>15934</v>
      </c>
      <c r="C15722" s="4">
        <v>148.14500000000001</v>
      </c>
    </row>
    <row r="15723" spans="2:3" x14ac:dyDescent="0.25">
      <c r="B15723" s="2" t="s">
        <v>15935</v>
      </c>
      <c r="C15723" s="4">
        <v>147.98269999999999</v>
      </c>
    </row>
    <row r="15724" spans="2:3" x14ac:dyDescent="0.25">
      <c r="B15724" s="2" t="s">
        <v>15936</v>
      </c>
      <c r="C15724" s="4">
        <v>147.97970000000001</v>
      </c>
    </row>
    <row r="15725" spans="2:3" x14ac:dyDescent="0.25">
      <c r="B15725" s="2" t="s">
        <v>15937</v>
      </c>
      <c r="C15725" s="4">
        <v>147.97970000000001</v>
      </c>
    </row>
    <row r="15726" spans="2:3" x14ac:dyDescent="0.25">
      <c r="B15726" s="2" t="s">
        <v>15938</v>
      </c>
      <c r="C15726" s="4">
        <v>147.97970000000001</v>
      </c>
    </row>
    <row r="15727" spans="2:3" x14ac:dyDescent="0.25">
      <c r="B15727" s="2" t="s">
        <v>15939</v>
      </c>
      <c r="C15727" s="4">
        <v>147.87989999999999</v>
      </c>
    </row>
    <row r="15728" spans="2:3" x14ac:dyDescent="0.25">
      <c r="B15728" s="2" t="s">
        <v>15940</v>
      </c>
      <c r="C15728" s="4">
        <v>147.86950000000002</v>
      </c>
    </row>
    <row r="15729" spans="2:3" x14ac:dyDescent="0.25">
      <c r="B15729" s="2" t="s">
        <v>15941</v>
      </c>
      <c r="C15729" s="4">
        <v>147.64150000000001</v>
      </c>
    </row>
    <row r="15730" spans="2:3" x14ac:dyDescent="0.25">
      <c r="B15730" s="2" t="s">
        <v>15942</v>
      </c>
      <c r="C15730" s="4">
        <v>147.62950000000001</v>
      </c>
    </row>
    <row r="15731" spans="2:3" x14ac:dyDescent="0.25">
      <c r="B15731" s="2" t="s">
        <v>15943</v>
      </c>
      <c r="C15731" s="4">
        <v>147.5848</v>
      </c>
    </row>
    <row r="15732" spans="2:3" x14ac:dyDescent="0.25">
      <c r="B15732" s="2" t="s">
        <v>15944</v>
      </c>
      <c r="C15732" s="4">
        <v>147.34740000000002</v>
      </c>
    </row>
    <row r="15733" spans="2:3" x14ac:dyDescent="0.25">
      <c r="B15733" s="2" t="s">
        <v>15945</v>
      </c>
      <c r="C15733" s="4">
        <v>147.29300000000001</v>
      </c>
    </row>
    <row r="15734" spans="2:3" x14ac:dyDescent="0.25">
      <c r="B15734" s="2" t="s">
        <v>15946</v>
      </c>
      <c r="C15734" s="4">
        <v>147.0779</v>
      </c>
    </row>
    <row r="15735" spans="2:3" x14ac:dyDescent="0.25">
      <c r="B15735" s="2" t="s">
        <v>15947</v>
      </c>
      <c r="C15735" s="4">
        <v>147.05330000000001</v>
      </c>
    </row>
    <row r="15736" spans="2:3" x14ac:dyDescent="0.25">
      <c r="B15736" s="2" t="s">
        <v>15948</v>
      </c>
      <c r="C15736" s="4">
        <v>147.04070000000002</v>
      </c>
    </row>
    <row r="15737" spans="2:3" x14ac:dyDescent="0.25">
      <c r="B15737" s="2" t="s">
        <v>15949</v>
      </c>
      <c r="C15737" s="4">
        <v>147.04069999999999</v>
      </c>
    </row>
    <row r="15738" spans="2:3" x14ac:dyDescent="0.25">
      <c r="B15738" s="2" t="s">
        <v>15950</v>
      </c>
      <c r="C15738" s="4">
        <v>147.00290000000001</v>
      </c>
    </row>
    <row r="15739" spans="2:3" x14ac:dyDescent="0.25">
      <c r="B15739" s="2" t="s">
        <v>15951</v>
      </c>
      <c r="C15739" s="4">
        <v>147.00290000000001</v>
      </c>
    </row>
    <row r="15740" spans="2:3" x14ac:dyDescent="0.25">
      <c r="B15740" s="2" t="s">
        <v>15952</v>
      </c>
      <c r="C15740" s="4">
        <v>146.99029999999999</v>
      </c>
    </row>
    <row r="15741" spans="2:3" x14ac:dyDescent="0.25">
      <c r="B15741" s="2" t="s">
        <v>15953</v>
      </c>
      <c r="C15741" s="4">
        <v>146.98400000000001</v>
      </c>
    </row>
    <row r="15742" spans="2:3" x14ac:dyDescent="0.25">
      <c r="B15742" s="2" t="s">
        <v>15954</v>
      </c>
      <c r="C15742" s="4">
        <v>146.98400000000001</v>
      </c>
    </row>
    <row r="15743" spans="2:3" x14ac:dyDescent="0.25">
      <c r="B15743" s="2" t="s">
        <v>15955</v>
      </c>
      <c r="C15743" s="4">
        <v>146.96510000000001</v>
      </c>
    </row>
    <row r="15744" spans="2:3" x14ac:dyDescent="0.25">
      <c r="B15744" s="2" t="s">
        <v>15956</v>
      </c>
      <c r="C15744" s="4">
        <v>146.9529</v>
      </c>
    </row>
    <row r="15745" spans="2:3" x14ac:dyDescent="0.25">
      <c r="B15745" s="2" t="s">
        <v>15957</v>
      </c>
      <c r="C15745" s="4">
        <v>146.91470000000001</v>
      </c>
    </row>
    <row r="15746" spans="2:3" x14ac:dyDescent="0.25">
      <c r="B15746" s="2" t="s">
        <v>15958</v>
      </c>
      <c r="C15746" s="4">
        <v>146.9102</v>
      </c>
    </row>
    <row r="15747" spans="2:3" x14ac:dyDescent="0.25">
      <c r="B15747" s="2" t="s">
        <v>15959</v>
      </c>
      <c r="C15747" s="4">
        <v>146.87729999999999</v>
      </c>
    </row>
    <row r="15748" spans="2:3" x14ac:dyDescent="0.25">
      <c r="B15748" s="2" t="s">
        <v>15960</v>
      </c>
      <c r="C15748" s="4">
        <v>146.7715</v>
      </c>
    </row>
    <row r="15749" spans="2:3" x14ac:dyDescent="0.25">
      <c r="B15749" s="2" t="s">
        <v>15961</v>
      </c>
      <c r="C15749" s="4">
        <v>146.7277</v>
      </c>
    </row>
    <row r="15750" spans="2:3" x14ac:dyDescent="0.25">
      <c r="B15750" s="2" t="s">
        <v>15962</v>
      </c>
      <c r="C15750" s="4">
        <v>146.60169999999999</v>
      </c>
    </row>
    <row r="15751" spans="2:3" x14ac:dyDescent="0.25">
      <c r="B15751" s="2" t="s">
        <v>15963</v>
      </c>
      <c r="C15751" s="4">
        <v>146.58929999999998</v>
      </c>
    </row>
    <row r="15752" spans="2:3" x14ac:dyDescent="0.25">
      <c r="B15752" s="2" t="s">
        <v>15964</v>
      </c>
      <c r="C15752" s="4">
        <v>146.5496</v>
      </c>
    </row>
    <row r="15753" spans="2:3" x14ac:dyDescent="0.25">
      <c r="B15753" s="2" t="s">
        <v>15965</v>
      </c>
      <c r="C15753" s="4">
        <v>146.52080000000001</v>
      </c>
    </row>
    <row r="15754" spans="2:3" x14ac:dyDescent="0.25">
      <c r="B15754" s="2" t="s">
        <v>15966</v>
      </c>
      <c r="C15754" s="4">
        <v>146.23560000000001</v>
      </c>
    </row>
    <row r="15755" spans="2:3" x14ac:dyDescent="0.25">
      <c r="B15755" s="2" t="s">
        <v>15967</v>
      </c>
      <c r="C15755" s="4">
        <v>146.01840000000001</v>
      </c>
    </row>
    <row r="15756" spans="2:3" x14ac:dyDescent="0.25">
      <c r="B15756" s="2" t="s">
        <v>15968</v>
      </c>
      <c r="C15756" s="4">
        <v>145.79500000000002</v>
      </c>
    </row>
    <row r="15757" spans="2:3" x14ac:dyDescent="0.25">
      <c r="B15757" s="2" t="s">
        <v>15969</v>
      </c>
      <c r="C15757" s="4">
        <v>145.74469999999999</v>
      </c>
    </row>
    <row r="15758" spans="2:3" x14ac:dyDescent="0.25">
      <c r="B15758" s="2" t="s">
        <v>15970</v>
      </c>
      <c r="C15758" s="4">
        <v>145.65010000000001</v>
      </c>
    </row>
    <row r="15759" spans="2:3" x14ac:dyDescent="0.25">
      <c r="B15759" s="2" t="s">
        <v>15971</v>
      </c>
      <c r="C15759" s="4">
        <v>145.1816</v>
      </c>
    </row>
    <row r="15760" spans="2:3" x14ac:dyDescent="0.25">
      <c r="B15760" s="2" t="s">
        <v>15972</v>
      </c>
      <c r="C15760" s="4">
        <v>145.0565</v>
      </c>
    </row>
    <row r="15761" spans="2:3" x14ac:dyDescent="0.25">
      <c r="B15761" s="2" t="s">
        <v>15973</v>
      </c>
      <c r="C15761" s="4">
        <v>144.9494</v>
      </c>
    </row>
    <row r="15762" spans="2:3" x14ac:dyDescent="0.25">
      <c r="B15762" s="2" t="s">
        <v>15974</v>
      </c>
      <c r="C15762" s="4">
        <v>144.84020000000001</v>
      </c>
    </row>
    <row r="15763" spans="2:3" x14ac:dyDescent="0.25">
      <c r="B15763" s="2" t="s">
        <v>15975</v>
      </c>
      <c r="C15763" s="4">
        <v>144.47370000000001</v>
      </c>
    </row>
    <row r="15764" spans="2:3" x14ac:dyDescent="0.25">
      <c r="B15764" s="2" t="s">
        <v>15976</v>
      </c>
      <c r="C15764" s="4">
        <v>144.4367</v>
      </c>
    </row>
    <row r="15765" spans="2:3" x14ac:dyDescent="0.25">
      <c r="B15765" s="2" t="s">
        <v>15977</v>
      </c>
      <c r="C15765" s="4">
        <v>144.11070000000001</v>
      </c>
    </row>
    <row r="15766" spans="2:3" x14ac:dyDescent="0.25">
      <c r="B15766" s="2" t="s">
        <v>15978</v>
      </c>
      <c r="C15766" s="4">
        <v>144.1046</v>
      </c>
    </row>
    <row r="15767" spans="2:3" x14ac:dyDescent="0.25">
      <c r="B15767" s="2" t="s">
        <v>15979</v>
      </c>
      <c r="C15767" s="4">
        <v>144.0874</v>
      </c>
    </row>
    <row r="15768" spans="2:3" x14ac:dyDescent="0.25">
      <c r="B15768" s="2" t="s">
        <v>15980</v>
      </c>
      <c r="C15768" s="4">
        <v>143.917</v>
      </c>
    </row>
    <row r="15769" spans="2:3" x14ac:dyDescent="0.25">
      <c r="B15769" s="2" t="s">
        <v>15981</v>
      </c>
      <c r="C15769" s="4">
        <v>143.91069999999999</v>
      </c>
    </row>
    <row r="15770" spans="2:3" x14ac:dyDescent="0.25">
      <c r="B15770" s="2" t="s">
        <v>15982</v>
      </c>
      <c r="C15770" s="4">
        <v>143.90449999999998</v>
      </c>
    </row>
    <row r="15771" spans="2:3" x14ac:dyDescent="0.25">
      <c r="B15771" s="2" t="s">
        <v>15983</v>
      </c>
      <c r="C15771" s="4">
        <v>143.87979999999999</v>
      </c>
    </row>
    <row r="15772" spans="2:3" x14ac:dyDescent="0.25">
      <c r="B15772" s="2" t="s">
        <v>15984</v>
      </c>
      <c r="C15772" s="4">
        <v>143.8792</v>
      </c>
    </row>
    <row r="15773" spans="2:3" x14ac:dyDescent="0.25">
      <c r="B15773" s="2" t="s">
        <v>15985</v>
      </c>
      <c r="C15773" s="4">
        <v>143.8477</v>
      </c>
    </row>
    <row r="15774" spans="2:3" x14ac:dyDescent="0.25">
      <c r="B15774" s="2" t="s">
        <v>15986</v>
      </c>
      <c r="C15774" s="4">
        <v>143.8477</v>
      </c>
    </row>
    <row r="15775" spans="2:3" x14ac:dyDescent="0.25">
      <c r="B15775" s="2" t="s">
        <v>15987</v>
      </c>
      <c r="C15775" s="4">
        <v>143.81620000000001</v>
      </c>
    </row>
    <row r="15776" spans="2:3" x14ac:dyDescent="0.25">
      <c r="B15776" s="2" t="s">
        <v>15988</v>
      </c>
      <c r="C15776" s="4">
        <v>143.80359999999999</v>
      </c>
    </row>
    <row r="15777" spans="2:3" x14ac:dyDescent="0.25">
      <c r="B15777" s="2" t="s">
        <v>15989</v>
      </c>
      <c r="C15777" s="4">
        <v>143.79730000000001</v>
      </c>
    </row>
    <row r="15778" spans="2:3" x14ac:dyDescent="0.25">
      <c r="B15778" s="2" t="s">
        <v>15990</v>
      </c>
      <c r="C15778" s="4">
        <v>143.68869999999998</v>
      </c>
    </row>
    <row r="15779" spans="2:3" x14ac:dyDescent="0.25">
      <c r="B15779" s="2" t="s">
        <v>15991</v>
      </c>
      <c r="C15779" s="4">
        <v>143.68469999999999</v>
      </c>
    </row>
    <row r="15780" spans="2:3" x14ac:dyDescent="0.25">
      <c r="B15780" s="2" t="s">
        <v>15992</v>
      </c>
      <c r="C15780" s="4">
        <v>143.67250000000001</v>
      </c>
    </row>
    <row r="15781" spans="2:3" x14ac:dyDescent="0.25">
      <c r="B15781" s="2" t="s">
        <v>15993</v>
      </c>
      <c r="C15781" s="4">
        <v>143.6138</v>
      </c>
    </row>
    <row r="15782" spans="2:3" x14ac:dyDescent="0.25">
      <c r="B15782" s="2" t="s">
        <v>15994</v>
      </c>
      <c r="C15782" s="4">
        <v>143.24690000000001</v>
      </c>
    </row>
    <row r="15783" spans="2:3" x14ac:dyDescent="0.25">
      <c r="B15783" s="2" t="s">
        <v>15995</v>
      </c>
      <c r="C15783" s="4">
        <v>143.00239999999999</v>
      </c>
    </row>
    <row r="15784" spans="2:3" x14ac:dyDescent="0.25">
      <c r="B15784" s="2" t="s">
        <v>15996</v>
      </c>
      <c r="C15784" s="4">
        <v>142.9341</v>
      </c>
    </row>
    <row r="15785" spans="2:3" x14ac:dyDescent="0.25">
      <c r="B15785" s="2" t="s">
        <v>15997</v>
      </c>
      <c r="C15785" s="4">
        <v>142.85910000000001</v>
      </c>
    </row>
    <row r="15786" spans="2:3" x14ac:dyDescent="0.25">
      <c r="B15786" s="2" t="s">
        <v>15998</v>
      </c>
      <c r="C15786" s="4">
        <v>142.85319999999999</v>
      </c>
    </row>
    <row r="15787" spans="2:3" x14ac:dyDescent="0.25">
      <c r="B15787" s="2" t="s">
        <v>15999</v>
      </c>
      <c r="C15787" s="4">
        <v>142.85319999999999</v>
      </c>
    </row>
    <row r="15788" spans="2:3" x14ac:dyDescent="0.25">
      <c r="B15788" s="2" t="s">
        <v>16000</v>
      </c>
      <c r="C15788" s="4">
        <v>142.85319999999999</v>
      </c>
    </row>
    <row r="15789" spans="2:3" x14ac:dyDescent="0.25">
      <c r="B15789" s="2" t="s">
        <v>16001</v>
      </c>
      <c r="C15789" s="4">
        <v>142.85319999999999</v>
      </c>
    </row>
    <row r="15790" spans="2:3" x14ac:dyDescent="0.25">
      <c r="B15790" s="2" t="s">
        <v>16002</v>
      </c>
      <c r="C15790" s="4">
        <v>142.85319999999999</v>
      </c>
    </row>
    <row r="15791" spans="2:3" x14ac:dyDescent="0.25">
      <c r="B15791" s="2" t="s">
        <v>16003</v>
      </c>
      <c r="C15791" s="4">
        <v>142.7978</v>
      </c>
    </row>
    <row r="15792" spans="2:3" x14ac:dyDescent="0.25">
      <c r="B15792" s="2" t="s">
        <v>16004</v>
      </c>
      <c r="C15792" s="4">
        <v>142.75869999999998</v>
      </c>
    </row>
    <row r="15793" spans="2:3" x14ac:dyDescent="0.25">
      <c r="B15793" s="2" t="s">
        <v>16005</v>
      </c>
      <c r="C15793" s="4">
        <v>142.68430000000001</v>
      </c>
    </row>
    <row r="15794" spans="2:3" x14ac:dyDescent="0.25">
      <c r="B15794" s="2" t="s">
        <v>16006</v>
      </c>
      <c r="C15794" s="4">
        <v>142.3073</v>
      </c>
    </row>
    <row r="15795" spans="2:3" x14ac:dyDescent="0.25">
      <c r="B15795" s="2" t="s">
        <v>16007</v>
      </c>
      <c r="C15795" s="4">
        <v>142.2268</v>
      </c>
    </row>
    <row r="15796" spans="2:3" x14ac:dyDescent="0.25">
      <c r="B15796" s="2" t="s">
        <v>16008</v>
      </c>
      <c r="C15796" s="4">
        <v>142.2268</v>
      </c>
    </row>
    <row r="15797" spans="2:3" x14ac:dyDescent="0.25">
      <c r="B15797" s="2" t="s">
        <v>16009</v>
      </c>
      <c r="C15797" s="4">
        <v>142.10120000000001</v>
      </c>
    </row>
    <row r="15798" spans="2:3" x14ac:dyDescent="0.25">
      <c r="B15798" s="2" t="s">
        <v>16010</v>
      </c>
      <c r="C15798" s="4">
        <v>142.08859999999999</v>
      </c>
    </row>
    <row r="15799" spans="2:3" x14ac:dyDescent="0.25">
      <c r="B15799" s="2" t="s">
        <v>16011</v>
      </c>
      <c r="C15799" s="4">
        <v>142.00749999999999</v>
      </c>
    </row>
    <row r="15800" spans="2:3" x14ac:dyDescent="0.25">
      <c r="B15800" s="2" t="s">
        <v>16012</v>
      </c>
      <c r="C15800" s="4">
        <v>142.00729999999999</v>
      </c>
    </row>
    <row r="15801" spans="2:3" x14ac:dyDescent="0.25">
      <c r="B15801" s="2" t="s">
        <v>16013</v>
      </c>
      <c r="C15801" s="4">
        <v>141.9067</v>
      </c>
    </row>
    <row r="15802" spans="2:3" x14ac:dyDescent="0.25">
      <c r="B15802" s="2" t="s">
        <v>16014</v>
      </c>
      <c r="C15802" s="4">
        <v>141.69449999999998</v>
      </c>
    </row>
    <row r="15803" spans="2:3" x14ac:dyDescent="0.25">
      <c r="B15803" s="2" t="s">
        <v>16015</v>
      </c>
      <c r="C15803" s="4">
        <v>141.5882</v>
      </c>
    </row>
    <row r="15804" spans="2:3" x14ac:dyDescent="0.25">
      <c r="B15804" s="2" t="s">
        <v>16016</v>
      </c>
      <c r="C15804" s="4">
        <v>141.4315</v>
      </c>
    </row>
    <row r="15805" spans="2:3" x14ac:dyDescent="0.25">
      <c r="B15805" s="2" t="s">
        <v>16017</v>
      </c>
      <c r="C15805" s="4">
        <v>141.39439999999999</v>
      </c>
    </row>
    <row r="15806" spans="2:3" x14ac:dyDescent="0.25">
      <c r="B15806" s="2" t="s">
        <v>16018</v>
      </c>
      <c r="C15806" s="4">
        <v>141.3185</v>
      </c>
    </row>
    <row r="15807" spans="2:3" x14ac:dyDescent="0.25">
      <c r="B15807" s="2" t="s">
        <v>16019</v>
      </c>
      <c r="C15807" s="4">
        <v>141.21099999999998</v>
      </c>
    </row>
    <row r="15808" spans="2:3" x14ac:dyDescent="0.25">
      <c r="B15808" s="2" t="s">
        <v>16020</v>
      </c>
      <c r="C15808" s="4">
        <v>141.19880000000001</v>
      </c>
    </row>
    <row r="15809" spans="2:3" x14ac:dyDescent="0.25">
      <c r="B15809" s="2" t="s">
        <v>16021</v>
      </c>
      <c r="C15809" s="4">
        <v>141.14329999999998</v>
      </c>
    </row>
    <row r="15810" spans="2:3" x14ac:dyDescent="0.25">
      <c r="B15810" s="2" t="s">
        <v>16022</v>
      </c>
      <c r="C15810" s="4">
        <v>141.09610000000001</v>
      </c>
    </row>
    <row r="15811" spans="2:3" x14ac:dyDescent="0.25">
      <c r="B15811" s="2" t="s">
        <v>16023</v>
      </c>
      <c r="C15811" s="4">
        <v>141.0754</v>
      </c>
    </row>
    <row r="15812" spans="2:3" x14ac:dyDescent="0.25">
      <c r="B15812" s="2" t="s">
        <v>16024</v>
      </c>
      <c r="C15812" s="4">
        <v>141.03749999999999</v>
      </c>
    </row>
    <row r="15813" spans="2:3" x14ac:dyDescent="0.25">
      <c r="B15813" s="2" t="s">
        <v>16025</v>
      </c>
      <c r="C15813" s="4">
        <v>140.79329999999999</v>
      </c>
    </row>
    <row r="15814" spans="2:3" x14ac:dyDescent="0.25">
      <c r="B15814" s="2" t="s">
        <v>16026</v>
      </c>
      <c r="C15814" s="4">
        <v>140.79329999999999</v>
      </c>
    </row>
    <row r="15815" spans="2:3" x14ac:dyDescent="0.25">
      <c r="B15815" s="2" t="s">
        <v>16027</v>
      </c>
      <c r="C15815" s="4">
        <v>140.79329999999999</v>
      </c>
    </row>
    <row r="15816" spans="2:3" x14ac:dyDescent="0.25">
      <c r="B15816" s="2" t="s">
        <v>16028</v>
      </c>
      <c r="C15816" s="4">
        <v>140.79329999999999</v>
      </c>
    </row>
    <row r="15817" spans="2:3" x14ac:dyDescent="0.25">
      <c r="B15817" s="2" t="s">
        <v>16029</v>
      </c>
      <c r="C15817" s="4">
        <v>140.79329999999999</v>
      </c>
    </row>
    <row r="15818" spans="2:3" x14ac:dyDescent="0.25">
      <c r="B15818" s="2" t="s">
        <v>16030</v>
      </c>
      <c r="C15818" s="4">
        <v>140.79329999999999</v>
      </c>
    </row>
    <row r="15819" spans="2:3" x14ac:dyDescent="0.25">
      <c r="B15819" s="2" t="s">
        <v>16031</v>
      </c>
      <c r="C15819" s="4">
        <v>140.79329999999999</v>
      </c>
    </row>
    <row r="15820" spans="2:3" x14ac:dyDescent="0.25">
      <c r="B15820" s="2" t="s">
        <v>16032</v>
      </c>
      <c r="C15820" s="4">
        <v>140.79329999999999</v>
      </c>
    </row>
    <row r="15821" spans="2:3" x14ac:dyDescent="0.25">
      <c r="B15821" s="2" t="s">
        <v>16033</v>
      </c>
      <c r="C15821" s="4">
        <v>140.79329999999999</v>
      </c>
    </row>
    <row r="15822" spans="2:3" x14ac:dyDescent="0.25">
      <c r="B15822" s="2" t="s">
        <v>16034</v>
      </c>
      <c r="C15822" s="4">
        <v>140.75550000000001</v>
      </c>
    </row>
    <row r="15823" spans="2:3" x14ac:dyDescent="0.25">
      <c r="B15823" s="2" t="s">
        <v>16035</v>
      </c>
      <c r="C15823" s="4">
        <v>140.71770000000001</v>
      </c>
    </row>
    <row r="15824" spans="2:3" x14ac:dyDescent="0.25">
      <c r="B15824" s="2" t="s">
        <v>16036</v>
      </c>
      <c r="C15824" s="4">
        <v>140.6925</v>
      </c>
    </row>
    <row r="15825" spans="2:3" x14ac:dyDescent="0.25">
      <c r="B15825" s="2" t="s">
        <v>16037</v>
      </c>
      <c r="C15825" s="4">
        <v>140.68620000000001</v>
      </c>
    </row>
    <row r="15826" spans="2:3" x14ac:dyDescent="0.25">
      <c r="B15826" s="2" t="s">
        <v>16038</v>
      </c>
      <c r="C15826" s="4">
        <v>140.6799</v>
      </c>
    </row>
    <row r="15827" spans="2:3" x14ac:dyDescent="0.25">
      <c r="B15827" s="2" t="s">
        <v>16039</v>
      </c>
      <c r="C15827" s="4">
        <v>140.6799</v>
      </c>
    </row>
    <row r="15828" spans="2:3" x14ac:dyDescent="0.25">
      <c r="B15828" s="2" t="s">
        <v>16040</v>
      </c>
      <c r="C15828" s="4">
        <v>140.66730000000001</v>
      </c>
    </row>
    <row r="15829" spans="2:3" x14ac:dyDescent="0.25">
      <c r="B15829" s="2" t="s">
        <v>16041</v>
      </c>
      <c r="C15829" s="4">
        <v>140.64839999999998</v>
      </c>
    </row>
    <row r="15830" spans="2:3" x14ac:dyDescent="0.25">
      <c r="B15830" s="2" t="s">
        <v>16042</v>
      </c>
      <c r="C15830" s="4">
        <v>140.47399999999999</v>
      </c>
    </row>
    <row r="15831" spans="2:3" x14ac:dyDescent="0.25">
      <c r="B15831" s="2" t="s">
        <v>16043</v>
      </c>
      <c r="C15831" s="4">
        <v>139.85429999999999</v>
      </c>
    </row>
    <row r="15832" spans="2:3" x14ac:dyDescent="0.25">
      <c r="B15832" s="2" t="s">
        <v>16044</v>
      </c>
      <c r="C15832" s="4">
        <v>139.5342</v>
      </c>
    </row>
    <row r="15833" spans="2:3" x14ac:dyDescent="0.25">
      <c r="B15833" s="2" t="s">
        <v>16045</v>
      </c>
      <c r="C15833" s="4">
        <v>139.49090000000001</v>
      </c>
    </row>
    <row r="15834" spans="2:3" x14ac:dyDescent="0.25">
      <c r="B15834" s="2" t="s">
        <v>16046</v>
      </c>
      <c r="C15834" s="4">
        <v>139.4846</v>
      </c>
    </row>
    <row r="15835" spans="2:3" x14ac:dyDescent="0.25">
      <c r="B15835" s="2" t="s">
        <v>16047</v>
      </c>
      <c r="C15835" s="4">
        <v>139.41499999999999</v>
      </c>
    </row>
    <row r="15836" spans="2:3" x14ac:dyDescent="0.25">
      <c r="B15836" s="2" t="s">
        <v>16048</v>
      </c>
      <c r="C15836" s="4">
        <v>139.35809999999998</v>
      </c>
    </row>
    <row r="15837" spans="2:3" x14ac:dyDescent="0.25">
      <c r="B15837" s="2" t="s">
        <v>16049</v>
      </c>
      <c r="C15837" s="4">
        <v>138.86530000000002</v>
      </c>
    </row>
    <row r="15838" spans="2:3" x14ac:dyDescent="0.25">
      <c r="B15838" s="2" t="s">
        <v>16050</v>
      </c>
      <c r="C15838" s="4">
        <v>138.85229999999999</v>
      </c>
    </row>
    <row r="15839" spans="2:3" x14ac:dyDescent="0.25">
      <c r="B15839" s="2" t="s">
        <v>16051</v>
      </c>
      <c r="C15839" s="4">
        <v>138.66469999999998</v>
      </c>
    </row>
    <row r="15840" spans="2:3" x14ac:dyDescent="0.25">
      <c r="B15840" s="2" t="s">
        <v>16052</v>
      </c>
      <c r="C15840" s="4">
        <v>138.58339999999998</v>
      </c>
    </row>
    <row r="15841" spans="2:3" x14ac:dyDescent="0.25">
      <c r="B15841" s="2" t="s">
        <v>16053</v>
      </c>
      <c r="C15841" s="4">
        <v>138.5204</v>
      </c>
    </row>
    <row r="15842" spans="2:3" x14ac:dyDescent="0.25">
      <c r="B15842" s="2" t="s">
        <v>16054</v>
      </c>
      <c r="C15842" s="4">
        <v>138.38419999999999</v>
      </c>
    </row>
    <row r="15843" spans="2:3" x14ac:dyDescent="0.25">
      <c r="B15843" s="2" t="s">
        <v>16055</v>
      </c>
      <c r="C15843" s="4">
        <v>138.26410000000001</v>
      </c>
    </row>
    <row r="15844" spans="2:3" x14ac:dyDescent="0.25">
      <c r="B15844" s="2" t="s">
        <v>16056</v>
      </c>
      <c r="C15844" s="4">
        <v>138.2141</v>
      </c>
    </row>
    <row r="15845" spans="2:3" x14ac:dyDescent="0.25">
      <c r="B15845" s="2" t="s">
        <v>16057</v>
      </c>
      <c r="C15845" s="4">
        <v>138.2141</v>
      </c>
    </row>
    <row r="15846" spans="2:3" x14ac:dyDescent="0.25">
      <c r="B15846" s="2" t="s">
        <v>16058</v>
      </c>
      <c r="C15846" s="4">
        <v>138.2072</v>
      </c>
    </row>
    <row r="15847" spans="2:3" x14ac:dyDescent="0.25">
      <c r="B15847" s="2" t="s">
        <v>16059</v>
      </c>
      <c r="C15847" s="4">
        <v>138.17590000000001</v>
      </c>
    </row>
    <row r="15848" spans="2:3" x14ac:dyDescent="0.25">
      <c r="B15848" s="2" t="s">
        <v>16060</v>
      </c>
      <c r="C15848" s="4">
        <v>137.76400000000001</v>
      </c>
    </row>
    <row r="15849" spans="2:3" x14ac:dyDescent="0.25">
      <c r="B15849" s="2" t="s">
        <v>16061</v>
      </c>
      <c r="C15849" s="4">
        <v>137.70740000000001</v>
      </c>
    </row>
    <row r="15850" spans="2:3" x14ac:dyDescent="0.25">
      <c r="B15850" s="2" t="s">
        <v>16062</v>
      </c>
      <c r="C15850" s="4">
        <v>137.70679999999999</v>
      </c>
    </row>
    <row r="15851" spans="2:3" x14ac:dyDescent="0.25">
      <c r="B15851" s="2" t="s">
        <v>16063</v>
      </c>
      <c r="C15851" s="4">
        <v>137.70679999999999</v>
      </c>
    </row>
    <row r="15852" spans="2:3" x14ac:dyDescent="0.25">
      <c r="B15852" s="2" t="s">
        <v>16064</v>
      </c>
      <c r="C15852" s="4">
        <v>137.6696</v>
      </c>
    </row>
    <row r="15853" spans="2:3" x14ac:dyDescent="0.25">
      <c r="B15853" s="2" t="s">
        <v>16065</v>
      </c>
      <c r="C15853" s="4">
        <v>137.6696</v>
      </c>
    </row>
    <row r="15854" spans="2:3" x14ac:dyDescent="0.25">
      <c r="B15854" s="2" t="s">
        <v>16066</v>
      </c>
      <c r="C15854" s="4">
        <v>137.6696</v>
      </c>
    </row>
    <row r="15855" spans="2:3" x14ac:dyDescent="0.25">
      <c r="B15855" s="2" t="s">
        <v>16067</v>
      </c>
      <c r="C15855" s="4">
        <v>137.6318</v>
      </c>
    </row>
    <row r="15856" spans="2:3" x14ac:dyDescent="0.25">
      <c r="B15856" s="2" t="s">
        <v>16068</v>
      </c>
      <c r="C15856" s="4">
        <v>137.6318</v>
      </c>
    </row>
    <row r="15857" spans="2:3" x14ac:dyDescent="0.25">
      <c r="B15857" s="2" t="s">
        <v>16069</v>
      </c>
      <c r="C15857" s="4">
        <v>137.60660000000001</v>
      </c>
    </row>
    <row r="15858" spans="2:3" x14ac:dyDescent="0.25">
      <c r="B15858" s="2" t="s">
        <v>16070</v>
      </c>
      <c r="C15858" s="4">
        <v>137.6003</v>
      </c>
    </row>
    <row r="15859" spans="2:3" x14ac:dyDescent="0.25">
      <c r="B15859" s="2" t="s">
        <v>16071</v>
      </c>
      <c r="C15859" s="4">
        <v>137.595</v>
      </c>
    </row>
    <row r="15860" spans="2:3" x14ac:dyDescent="0.25">
      <c r="B15860" s="2" t="s">
        <v>16072</v>
      </c>
      <c r="C15860" s="4">
        <v>137.59399999999999</v>
      </c>
    </row>
    <row r="15861" spans="2:3" x14ac:dyDescent="0.25">
      <c r="B15861" s="2" t="s">
        <v>16073</v>
      </c>
      <c r="C15861" s="4">
        <v>137.59399999999999</v>
      </c>
    </row>
    <row r="15862" spans="2:3" x14ac:dyDescent="0.25">
      <c r="B15862" s="2" t="s">
        <v>16074</v>
      </c>
      <c r="C15862" s="4">
        <v>137.57509999999999</v>
      </c>
    </row>
    <row r="15863" spans="2:3" x14ac:dyDescent="0.25">
      <c r="B15863" s="2" t="s">
        <v>16075</v>
      </c>
      <c r="C15863" s="4">
        <v>137.5625</v>
      </c>
    </row>
    <row r="15864" spans="2:3" x14ac:dyDescent="0.25">
      <c r="B15864" s="2" t="s">
        <v>16076</v>
      </c>
      <c r="C15864" s="4">
        <v>137.5625</v>
      </c>
    </row>
    <row r="15865" spans="2:3" x14ac:dyDescent="0.25">
      <c r="B15865" s="2" t="s">
        <v>16077</v>
      </c>
      <c r="C15865" s="4">
        <v>137.3981</v>
      </c>
    </row>
    <row r="15866" spans="2:3" x14ac:dyDescent="0.25">
      <c r="B15866" s="2" t="s">
        <v>16078</v>
      </c>
      <c r="C15866" s="4">
        <v>137.2997</v>
      </c>
    </row>
    <row r="15867" spans="2:3" x14ac:dyDescent="0.25">
      <c r="B15867" s="2" t="s">
        <v>16079</v>
      </c>
      <c r="C15867" s="4">
        <v>137.0436</v>
      </c>
    </row>
    <row r="15868" spans="2:3" x14ac:dyDescent="0.25">
      <c r="B15868" s="2" t="s">
        <v>16080</v>
      </c>
      <c r="C15868" s="4">
        <v>137.01169999999999</v>
      </c>
    </row>
    <row r="15869" spans="2:3" x14ac:dyDescent="0.25">
      <c r="B15869" s="2" t="s">
        <v>16081</v>
      </c>
      <c r="C15869" s="4">
        <v>136.95609999999999</v>
      </c>
    </row>
    <row r="15870" spans="2:3" x14ac:dyDescent="0.25">
      <c r="B15870" s="2" t="s">
        <v>16082</v>
      </c>
      <c r="C15870" s="4">
        <v>136.94980000000001</v>
      </c>
    </row>
    <row r="15871" spans="2:3" x14ac:dyDescent="0.25">
      <c r="B15871" s="2" t="s">
        <v>16083</v>
      </c>
      <c r="C15871" s="4">
        <v>136.91759999999999</v>
      </c>
    </row>
    <row r="15872" spans="2:3" x14ac:dyDescent="0.25">
      <c r="B15872" s="2" t="s">
        <v>16084</v>
      </c>
      <c r="C15872" s="4">
        <v>136.84279999999998</v>
      </c>
    </row>
    <row r="15873" spans="2:3" x14ac:dyDescent="0.25">
      <c r="B15873" s="2" t="s">
        <v>16085</v>
      </c>
      <c r="C15873" s="4">
        <v>136.84279999999998</v>
      </c>
    </row>
    <row r="15874" spans="2:3" x14ac:dyDescent="0.25">
      <c r="B15874" s="2" t="s">
        <v>16086</v>
      </c>
      <c r="C15874" s="4">
        <v>136.67180000000002</v>
      </c>
    </row>
    <row r="15875" spans="2:3" x14ac:dyDescent="0.25">
      <c r="B15875" s="2" t="s">
        <v>16087</v>
      </c>
      <c r="C15875" s="4">
        <v>136.62979999999999</v>
      </c>
    </row>
    <row r="15876" spans="2:3" x14ac:dyDescent="0.25">
      <c r="B15876" s="2" t="s">
        <v>16088</v>
      </c>
      <c r="C15876" s="4">
        <v>136.59469999999999</v>
      </c>
    </row>
    <row r="15877" spans="2:3" x14ac:dyDescent="0.25">
      <c r="B15877" s="2" t="s">
        <v>16089</v>
      </c>
      <c r="C15877" s="4">
        <v>136.59469999999999</v>
      </c>
    </row>
    <row r="15878" spans="2:3" x14ac:dyDescent="0.25">
      <c r="B15878" s="2" t="s">
        <v>16090</v>
      </c>
      <c r="C15878" s="4">
        <v>136.4255</v>
      </c>
    </row>
    <row r="15879" spans="2:3" x14ac:dyDescent="0.25">
      <c r="B15879" s="2" t="s">
        <v>16091</v>
      </c>
      <c r="C15879" s="4">
        <v>136.41759999999999</v>
      </c>
    </row>
    <row r="15880" spans="2:3" x14ac:dyDescent="0.25">
      <c r="B15880" s="2" t="s">
        <v>16092</v>
      </c>
      <c r="C15880" s="4">
        <v>136.405</v>
      </c>
    </row>
    <row r="15881" spans="2:3" x14ac:dyDescent="0.25">
      <c r="B15881" s="2" t="s">
        <v>16093</v>
      </c>
      <c r="C15881" s="4">
        <v>136.29160000000002</v>
      </c>
    </row>
    <row r="15882" spans="2:3" x14ac:dyDescent="0.25">
      <c r="B15882" s="2" t="s">
        <v>16094</v>
      </c>
      <c r="C15882" s="4">
        <v>136.25319999999999</v>
      </c>
    </row>
    <row r="15883" spans="2:3" x14ac:dyDescent="0.25">
      <c r="B15883" s="2" t="s">
        <v>16095</v>
      </c>
      <c r="C15883" s="4">
        <v>136.2294</v>
      </c>
    </row>
    <row r="15884" spans="2:3" x14ac:dyDescent="0.25">
      <c r="B15884" s="2" t="s">
        <v>16096</v>
      </c>
      <c r="C15884" s="4">
        <v>136.07859999999999</v>
      </c>
    </row>
    <row r="15885" spans="2:3" x14ac:dyDescent="0.25">
      <c r="B15885" s="2" t="s">
        <v>16097</v>
      </c>
      <c r="C15885" s="4">
        <v>136.0675</v>
      </c>
    </row>
    <row r="15886" spans="2:3" x14ac:dyDescent="0.25">
      <c r="B15886" s="2" t="s">
        <v>16098</v>
      </c>
      <c r="C15886" s="4">
        <v>135.9494</v>
      </c>
    </row>
    <row r="15887" spans="2:3" x14ac:dyDescent="0.25">
      <c r="B15887" s="2" t="s">
        <v>16099</v>
      </c>
      <c r="C15887" s="4">
        <v>135.7953</v>
      </c>
    </row>
    <row r="15888" spans="2:3" x14ac:dyDescent="0.25">
      <c r="B15888" s="2" t="s">
        <v>16100</v>
      </c>
      <c r="C15888" s="4">
        <v>135.71639999999999</v>
      </c>
    </row>
    <row r="15889" spans="2:3" x14ac:dyDescent="0.25">
      <c r="B15889" s="2" t="s">
        <v>16101</v>
      </c>
      <c r="C15889" s="4">
        <v>135.71340000000001</v>
      </c>
    </row>
    <row r="15890" spans="2:3" x14ac:dyDescent="0.25">
      <c r="B15890" s="2" t="s">
        <v>16102</v>
      </c>
      <c r="C15890" s="4">
        <v>135.6593</v>
      </c>
    </row>
    <row r="15891" spans="2:3" x14ac:dyDescent="0.25">
      <c r="B15891" s="2" t="s">
        <v>16103</v>
      </c>
      <c r="C15891" s="4">
        <v>135.57650000000001</v>
      </c>
    </row>
    <row r="15892" spans="2:3" x14ac:dyDescent="0.25">
      <c r="B15892" s="2" t="s">
        <v>16104</v>
      </c>
      <c r="C15892" s="4">
        <v>135.4837</v>
      </c>
    </row>
    <row r="15893" spans="2:3" x14ac:dyDescent="0.25">
      <c r="B15893" s="2" t="s">
        <v>16105</v>
      </c>
      <c r="C15893" s="4">
        <v>135.30889999999999</v>
      </c>
    </row>
    <row r="15894" spans="2:3" x14ac:dyDescent="0.25">
      <c r="B15894" s="2" t="s">
        <v>16106</v>
      </c>
      <c r="C15894" s="4">
        <v>135.0711</v>
      </c>
    </row>
    <row r="15895" spans="2:3" x14ac:dyDescent="0.25">
      <c r="B15895" s="2" t="s">
        <v>16107</v>
      </c>
      <c r="C15895" s="4">
        <v>135.0633</v>
      </c>
    </row>
    <row r="15896" spans="2:3" x14ac:dyDescent="0.25">
      <c r="B15896" s="2" t="s">
        <v>16108</v>
      </c>
      <c r="C15896" s="4">
        <v>135.01439999999999</v>
      </c>
    </row>
    <row r="15897" spans="2:3" x14ac:dyDescent="0.25">
      <c r="B15897" s="2" t="s">
        <v>16109</v>
      </c>
      <c r="C15897" s="4">
        <v>134.85810000000001</v>
      </c>
    </row>
    <row r="15898" spans="2:3" x14ac:dyDescent="0.25">
      <c r="B15898" s="2" t="s">
        <v>16110</v>
      </c>
      <c r="C15898" s="4">
        <v>134.54590000000002</v>
      </c>
    </row>
    <row r="15899" spans="2:3" x14ac:dyDescent="0.25">
      <c r="B15899" s="2" t="s">
        <v>16111</v>
      </c>
      <c r="C15899" s="4">
        <v>134.52699999999999</v>
      </c>
    </row>
    <row r="15900" spans="2:3" x14ac:dyDescent="0.25">
      <c r="B15900" s="2" t="s">
        <v>16112</v>
      </c>
      <c r="C15900" s="4">
        <v>134.52699999999999</v>
      </c>
    </row>
    <row r="15901" spans="2:3" x14ac:dyDescent="0.25">
      <c r="B15901" s="2" t="s">
        <v>16113</v>
      </c>
      <c r="C15901" s="4">
        <v>134.52699999999999</v>
      </c>
    </row>
    <row r="15902" spans="2:3" x14ac:dyDescent="0.25">
      <c r="B15902" s="2" t="s">
        <v>16114</v>
      </c>
      <c r="C15902" s="4">
        <v>134.52699999999999</v>
      </c>
    </row>
    <row r="15903" spans="2:3" x14ac:dyDescent="0.25">
      <c r="B15903" s="2" t="s">
        <v>16115</v>
      </c>
      <c r="C15903" s="4">
        <v>134.52699999999999</v>
      </c>
    </row>
    <row r="15904" spans="2:3" x14ac:dyDescent="0.25">
      <c r="B15904" s="2" t="s">
        <v>16116</v>
      </c>
      <c r="C15904" s="4">
        <v>134.5086</v>
      </c>
    </row>
    <row r="15905" spans="2:3" x14ac:dyDescent="0.25">
      <c r="B15905" s="2" t="s">
        <v>16117</v>
      </c>
      <c r="C15905" s="4">
        <v>134.50810000000001</v>
      </c>
    </row>
    <row r="15906" spans="2:3" x14ac:dyDescent="0.25">
      <c r="B15906" s="2" t="s">
        <v>16118</v>
      </c>
      <c r="C15906" s="4">
        <v>134.5017</v>
      </c>
    </row>
    <row r="15907" spans="2:3" x14ac:dyDescent="0.25">
      <c r="B15907" s="2" t="s">
        <v>16119</v>
      </c>
      <c r="C15907" s="4">
        <v>134.4829</v>
      </c>
    </row>
    <row r="15908" spans="2:3" x14ac:dyDescent="0.25">
      <c r="B15908" s="2" t="s">
        <v>16120</v>
      </c>
      <c r="C15908" s="4">
        <v>134.47030000000001</v>
      </c>
    </row>
    <row r="15909" spans="2:3" x14ac:dyDescent="0.25">
      <c r="B15909" s="2" t="s">
        <v>16121</v>
      </c>
      <c r="C15909" s="4">
        <v>134.47030000000001</v>
      </c>
    </row>
    <row r="15910" spans="2:3" x14ac:dyDescent="0.25">
      <c r="B15910" s="2" t="s">
        <v>16122</v>
      </c>
      <c r="C15910" s="4">
        <v>134.47030000000001</v>
      </c>
    </row>
    <row r="15911" spans="2:3" x14ac:dyDescent="0.25">
      <c r="B15911" s="2" t="s">
        <v>16123</v>
      </c>
      <c r="C15911" s="4">
        <v>134.42619999999999</v>
      </c>
    </row>
    <row r="15912" spans="2:3" x14ac:dyDescent="0.25">
      <c r="B15912" s="2" t="s">
        <v>16124</v>
      </c>
      <c r="C15912" s="4">
        <v>134.41990000000001</v>
      </c>
    </row>
    <row r="15913" spans="2:3" x14ac:dyDescent="0.25">
      <c r="B15913" s="2" t="s">
        <v>16125</v>
      </c>
      <c r="C15913" s="4">
        <v>134.3947</v>
      </c>
    </row>
    <row r="15914" spans="2:3" x14ac:dyDescent="0.25">
      <c r="B15914" s="2" t="s">
        <v>16126</v>
      </c>
      <c r="C15914" s="4">
        <v>134.3947</v>
      </c>
    </row>
    <row r="15915" spans="2:3" x14ac:dyDescent="0.25">
      <c r="B15915" s="2" t="s">
        <v>16127</v>
      </c>
      <c r="C15915" s="4">
        <v>134.37520000000001</v>
      </c>
    </row>
    <row r="15916" spans="2:3" x14ac:dyDescent="0.25">
      <c r="B15916" s="2" t="s">
        <v>16128</v>
      </c>
      <c r="C15916" s="4">
        <v>134.23920000000001</v>
      </c>
    </row>
    <row r="15917" spans="2:3" x14ac:dyDescent="0.25">
      <c r="B15917" s="2" t="s">
        <v>16129</v>
      </c>
      <c r="C15917" s="4">
        <v>134.2199</v>
      </c>
    </row>
    <row r="15918" spans="2:3" x14ac:dyDescent="0.25">
      <c r="B15918" s="2" t="s">
        <v>16130</v>
      </c>
      <c r="C15918" s="4">
        <v>134.13210000000001</v>
      </c>
    </row>
    <row r="15919" spans="2:3" x14ac:dyDescent="0.25">
      <c r="B15919" s="2" t="s">
        <v>16131</v>
      </c>
      <c r="C15919" s="4">
        <v>134.11359999999999</v>
      </c>
    </row>
    <row r="15920" spans="2:3" x14ac:dyDescent="0.25">
      <c r="B15920" s="2" t="s">
        <v>16132</v>
      </c>
      <c r="C15920" s="4">
        <v>133.8699</v>
      </c>
    </row>
    <row r="15921" spans="2:3" x14ac:dyDescent="0.25">
      <c r="B15921" s="2" t="s">
        <v>16133</v>
      </c>
      <c r="C15921" s="4">
        <v>133.85040000000001</v>
      </c>
    </row>
    <row r="15922" spans="2:3" x14ac:dyDescent="0.25">
      <c r="B15922" s="2" t="s">
        <v>16134</v>
      </c>
      <c r="C15922" s="4">
        <v>133.75060000000002</v>
      </c>
    </row>
    <row r="15923" spans="2:3" x14ac:dyDescent="0.25">
      <c r="B15923" s="2" t="s">
        <v>16135</v>
      </c>
      <c r="C15923" s="4">
        <v>133.62520000000001</v>
      </c>
    </row>
    <row r="15924" spans="2:3" x14ac:dyDescent="0.25">
      <c r="B15924" s="2" t="s">
        <v>16136</v>
      </c>
      <c r="C15924" s="4">
        <v>133.58680000000001</v>
      </c>
    </row>
    <row r="15925" spans="2:3" x14ac:dyDescent="0.25">
      <c r="B15925" s="2" t="s">
        <v>16137</v>
      </c>
      <c r="C15925" s="4">
        <v>133.0729</v>
      </c>
    </row>
    <row r="15926" spans="2:3" x14ac:dyDescent="0.25">
      <c r="B15926" s="2" t="s">
        <v>16138</v>
      </c>
      <c r="C15926" s="4">
        <v>133.07139999999998</v>
      </c>
    </row>
    <row r="15927" spans="2:3" x14ac:dyDescent="0.25">
      <c r="B15927" s="2" t="s">
        <v>16139</v>
      </c>
      <c r="C15927" s="4">
        <v>133.06179999999998</v>
      </c>
    </row>
    <row r="15928" spans="2:3" x14ac:dyDescent="0.25">
      <c r="B15928" s="2" t="s">
        <v>16140</v>
      </c>
      <c r="C15928" s="4">
        <v>132.93639999999999</v>
      </c>
    </row>
    <row r="15929" spans="2:3" x14ac:dyDescent="0.25">
      <c r="B15929" s="2" t="s">
        <v>16141</v>
      </c>
      <c r="C15929" s="4">
        <v>132.83930000000001</v>
      </c>
    </row>
    <row r="15930" spans="2:3" x14ac:dyDescent="0.25">
      <c r="B15930" s="2" t="s">
        <v>16142</v>
      </c>
      <c r="C15930" s="4">
        <v>132.71119999999999</v>
      </c>
    </row>
    <row r="15931" spans="2:3" x14ac:dyDescent="0.25">
      <c r="B15931" s="2" t="s">
        <v>16143</v>
      </c>
      <c r="C15931" s="4">
        <v>132.64269999999999</v>
      </c>
    </row>
    <row r="15932" spans="2:3" x14ac:dyDescent="0.25">
      <c r="B15932" s="2" t="s">
        <v>16144</v>
      </c>
      <c r="C15932" s="4">
        <v>132.57339999999999</v>
      </c>
    </row>
    <row r="15933" spans="2:3" x14ac:dyDescent="0.25">
      <c r="B15933" s="2" t="s">
        <v>16145</v>
      </c>
      <c r="C15933" s="4">
        <v>132.47379999999998</v>
      </c>
    </row>
    <row r="15934" spans="2:3" x14ac:dyDescent="0.25">
      <c r="B15934" s="2" t="s">
        <v>16146</v>
      </c>
      <c r="C15934" s="4">
        <v>132.4734</v>
      </c>
    </row>
    <row r="15935" spans="2:3" x14ac:dyDescent="0.25">
      <c r="B15935" s="2" t="s">
        <v>16147</v>
      </c>
      <c r="C15935" s="4">
        <v>132.43559999999999</v>
      </c>
    </row>
    <row r="15936" spans="2:3" x14ac:dyDescent="0.25">
      <c r="B15936" s="2" t="s">
        <v>16148</v>
      </c>
      <c r="C15936" s="4">
        <v>132.41039999999998</v>
      </c>
    </row>
    <row r="15937" spans="2:3" x14ac:dyDescent="0.25">
      <c r="B15937" s="2" t="s">
        <v>16149</v>
      </c>
      <c r="C15937" s="4">
        <v>132.37079999999997</v>
      </c>
    </row>
    <row r="15938" spans="2:3" x14ac:dyDescent="0.25">
      <c r="B15938" s="2" t="s">
        <v>16150</v>
      </c>
      <c r="C15938" s="4">
        <v>132.01700000000002</v>
      </c>
    </row>
    <row r="15939" spans="2:3" x14ac:dyDescent="0.25">
      <c r="B15939" s="2" t="s">
        <v>16151</v>
      </c>
      <c r="C15939" s="4">
        <v>131.99109999999999</v>
      </c>
    </row>
    <row r="15940" spans="2:3" x14ac:dyDescent="0.25">
      <c r="B15940" s="2" t="s">
        <v>16152</v>
      </c>
      <c r="C15940" s="4">
        <v>131.99109999999999</v>
      </c>
    </row>
    <row r="15941" spans="2:3" x14ac:dyDescent="0.25">
      <c r="B15941" s="2" t="s">
        <v>16153</v>
      </c>
      <c r="C15941" s="4">
        <v>131.75960000000001</v>
      </c>
    </row>
    <row r="15942" spans="2:3" x14ac:dyDescent="0.25">
      <c r="B15942" s="2" t="s">
        <v>16154</v>
      </c>
      <c r="C15942" s="4">
        <v>131.74780000000001</v>
      </c>
    </row>
    <row r="15943" spans="2:3" x14ac:dyDescent="0.25">
      <c r="B15943" s="2" t="s">
        <v>16155</v>
      </c>
      <c r="C15943" s="4">
        <v>131.7415</v>
      </c>
    </row>
    <row r="15944" spans="2:3" x14ac:dyDescent="0.25">
      <c r="B15944" s="2" t="s">
        <v>16156</v>
      </c>
      <c r="C15944" s="4">
        <v>131.6464</v>
      </c>
    </row>
    <row r="15945" spans="2:3" x14ac:dyDescent="0.25">
      <c r="B15945" s="2" t="s">
        <v>16157</v>
      </c>
      <c r="C15945" s="4">
        <v>131.57849999999999</v>
      </c>
    </row>
    <row r="15946" spans="2:3" x14ac:dyDescent="0.25">
      <c r="B15946" s="2" t="s">
        <v>16158</v>
      </c>
      <c r="C15946" s="4">
        <v>131.45939999999999</v>
      </c>
    </row>
    <row r="15947" spans="2:3" x14ac:dyDescent="0.25">
      <c r="B15947" s="2" t="s">
        <v>16159</v>
      </c>
      <c r="C15947" s="4">
        <v>131.44110000000001</v>
      </c>
    </row>
    <row r="15948" spans="2:3" x14ac:dyDescent="0.25">
      <c r="B15948" s="2" t="s">
        <v>16160</v>
      </c>
      <c r="C15948" s="4">
        <v>131.44110000000001</v>
      </c>
    </row>
    <row r="15949" spans="2:3" x14ac:dyDescent="0.25">
      <c r="B15949" s="2" t="s">
        <v>16161</v>
      </c>
      <c r="C15949" s="4">
        <v>131.44110000000001</v>
      </c>
    </row>
    <row r="15950" spans="2:3" x14ac:dyDescent="0.25">
      <c r="B15950" s="2" t="s">
        <v>16162</v>
      </c>
      <c r="C15950" s="4">
        <v>131.44110000000001</v>
      </c>
    </row>
    <row r="15951" spans="2:3" x14ac:dyDescent="0.25">
      <c r="B15951" s="2" t="s">
        <v>16163</v>
      </c>
      <c r="C15951" s="4">
        <v>131.44110000000001</v>
      </c>
    </row>
    <row r="15952" spans="2:3" x14ac:dyDescent="0.25">
      <c r="B15952" s="2" t="s">
        <v>16164</v>
      </c>
      <c r="C15952" s="4">
        <v>131.44110000000001</v>
      </c>
    </row>
    <row r="15953" spans="2:3" x14ac:dyDescent="0.25">
      <c r="B15953" s="2" t="s">
        <v>16165</v>
      </c>
      <c r="C15953" s="4">
        <v>131.44110000000001</v>
      </c>
    </row>
    <row r="15954" spans="2:3" x14ac:dyDescent="0.25">
      <c r="B15954" s="2" t="s">
        <v>16166</v>
      </c>
      <c r="C15954" s="4">
        <v>131.44110000000001</v>
      </c>
    </row>
    <row r="15955" spans="2:3" x14ac:dyDescent="0.25">
      <c r="B15955" s="2" t="s">
        <v>16167</v>
      </c>
      <c r="C15955" s="4">
        <v>131.44110000000001</v>
      </c>
    </row>
    <row r="15956" spans="2:3" x14ac:dyDescent="0.25">
      <c r="B15956" s="2" t="s">
        <v>16168</v>
      </c>
      <c r="C15956" s="4">
        <v>131.44110000000001</v>
      </c>
    </row>
    <row r="15957" spans="2:3" x14ac:dyDescent="0.25">
      <c r="B15957" s="2" t="s">
        <v>16169</v>
      </c>
      <c r="C15957" s="4">
        <v>131.4222</v>
      </c>
    </row>
    <row r="15958" spans="2:3" x14ac:dyDescent="0.25">
      <c r="B15958" s="2" t="s">
        <v>16170</v>
      </c>
      <c r="C15958" s="4">
        <v>131.41589999999999</v>
      </c>
    </row>
    <row r="15959" spans="2:3" x14ac:dyDescent="0.25">
      <c r="B15959" s="2" t="s">
        <v>16171</v>
      </c>
      <c r="C15959" s="4">
        <v>131.41589999999999</v>
      </c>
    </row>
    <row r="15960" spans="2:3" x14ac:dyDescent="0.25">
      <c r="B15960" s="2" t="s">
        <v>16172</v>
      </c>
      <c r="C15960" s="4">
        <v>131.3844</v>
      </c>
    </row>
    <row r="15961" spans="2:3" x14ac:dyDescent="0.25">
      <c r="B15961" s="2" t="s">
        <v>16173</v>
      </c>
      <c r="C15961" s="4">
        <v>131.3844</v>
      </c>
    </row>
    <row r="15962" spans="2:3" x14ac:dyDescent="0.25">
      <c r="B15962" s="2" t="s">
        <v>16174</v>
      </c>
      <c r="C15962" s="4">
        <v>131.37809999999999</v>
      </c>
    </row>
    <row r="15963" spans="2:3" x14ac:dyDescent="0.25">
      <c r="B15963" s="2" t="s">
        <v>16175</v>
      </c>
      <c r="C15963" s="4">
        <v>131.3655</v>
      </c>
    </row>
    <row r="15964" spans="2:3" x14ac:dyDescent="0.25">
      <c r="B15964" s="2" t="s">
        <v>16176</v>
      </c>
      <c r="C15964" s="4">
        <v>131.35920000000002</v>
      </c>
    </row>
    <row r="15965" spans="2:3" x14ac:dyDescent="0.25">
      <c r="B15965" s="2" t="s">
        <v>16177</v>
      </c>
      <c r="C15965" s="4">
        <v>131.35290000000001</v>
      </c>
    </row>
    <row r="15966" spans="2:3" x14ac:dyDescent="0.25">
      <c r="B15966" s="2" t="s">
        <v>16178</v>
      </c>
      <c r="C15966" s="4">
        <v>131.3466</v>
      </c>
    </row>
    <row r="15967" spans="2:3" x14ac:dyDescent="0.25">
      <c r="B15967" s="2" t="s">
        <v>16179</v>
      </c>
      <c r="C15967" s="4">
        <v>131.3466</v>
      </c>
    </row>
    <row r="15968" spans="2:3" x14ac:dyDescent="0.25">
      <c r="B15968" s="2" t="s">
        <v>16180</v>
      </c>
      <c r="C15968" s="4">
        <v>131.334</v>
      </c>
    </row>
    <row r="15969" spans="2:3" x14ac:dyDescent="0.25">
      <c r="B15969" s="2" t="s">
        <v>16181</v>
      </c>
      <c r="C15969" s="4">
        <v>131.32140000000001</v>
      </c>
    </row>
    <row r="15970" spans="2:3" x14ac:dyDescent="0.25">
      <c r="B15970" s="2" t="s">
        <v>16182</v>
      </c>
      <c r="C15970" s="4">
        <v>131.32140000000001</v>
      </c>
    </row>
    <row r="15971" spans="2:3" x14ac:dyDescent="0.25">
      <c r="B15971" s="2" t="s">
        <v>16183</v>
      </c>
      <c r="C15971" s="4">
        <v>131.32139999999998</v>
      </c>
    </row>
    <row r="15972" spans="2:3" x14ac:dyDescent="0.25">
      <c r="B15972" s="2" t="s">
        <v>16184</v>
      </c>
      <c r="C15972" s="4">
        <v>131.30879999999999</v>
      </c>
    </row>
    <row r="15973" spans="2:3" x14ac:dyDescent="0.25">
      <c r="B15973" s="2" t="s">
        <v>16185</v>
      </c>
      <c r="C15973" s="4">
        <v>131.2962</v>
      </c>
    </row>
    <row r="15974" spans="2:3" x14ac:dyDescent="0.25">
      <c r="B15974" s="2" t="s">
        <v>16186</v>
      </c>
      <c r="C15974" s="4">
        <v>131.28989999999999</v>
      </c>
    </row>
    <row r="15975" spans="2:3" x14ac:dyDescent="0.25">
      <c r="B15975" s="2" t="s">
        <v>16187</v>
      </c>
      <c r="C15975" s="4">
        <v>131.27099999999999</v>
      </c>
    </row>
    <row r="15976" spans="2:3" x14ac:dyDescent="0.25">
      <c r="B15976" s="2" t="s">
        <v>16188</v>
      </c>
      <c r="C15976" s="4">
        <v>131.2647</v>
      </c>
    </row>
    <row r="15977" spans="2:3" x14ac:dyDescent="0.25">
      <c r="B15977" s="2" t="s">
        <v>16189</v>
      </c>
      <c r="C15977" s="4">
        <v>131.2216</v>
      </c>
    </row>
    <row r="15978" spans="2:3" x14ac:dyDescent="0.25">
      <c r="B15978" s="2" t="s">
        <v>16190</v>
      </c>
      <c r="C15978" s="4">
        <v>131.2139</v>
      </c>
    </row>
    <row r="15979" spans="2:3" x14ac:dyDescent="0.25">
      <c r="B15979" s="2" t="s">
        <v>16191</v>
      </c>
      <c r="C15979" s="4">
        <v>131.07489999999999</v>
      </c>
    </row>
    <row r="15980" spans="2:3" x14ac:dyDescent="0.25">
      <c r="B15980" s="2" t="s">
        <v>16192</v>
      </c>
      <c r="C15980" s="4">
        <v>131.04660000000001</v>
      </c>
    </row>
    <row r="15981" spans="2:3" x14ac:dyDescent="0.25">
      <c r="B15981" s="2" t="s">
        <v>16193</v>
      </c>
      <c r="C15981" s="4">
        <v>130.8836</v>
      </c>
    </row>
    <row r="15982" spans="2:3" x14ac:dyDescent="0.25">
      <c r="B15982" s="2" t="s">
        <v>16194</v>
      </c>
      <c r="C15982" s="4">
        <v>130.57859999999999</v>
      </c>
    </row>
    <row r="15983" spans="2:3" x14ac:dyDescent="0.25">
      <c r="B15983" s="2" t="s">
        <v>16195</v>
      </c>
      <c r="C15983" s="4">
        <v>130.42440000000002</v>
      </c>
    </row>
    <row r="15984" spans="2:3" x14ac:dyDescent="0.25">
      <c r="B15984" s="2" t="s">
        <v>16196</v>
      </c>
      <c r="C15984" s="4">
        <v>130.4068</v>
      </c>
    </row>
    <row r="15985" spans="2:3" x14ac:dyDescent="0.25">
      <c r="B15985" s="2" t="s">
        <v>16197</v>
      </c>
      <c r="C15985" s="4">
        <v>130.24420000000001</v>
      </c>
    </row>
    <row r="15986" spans="2:3" x14ac:dyDescent="0.25">
      <c r="B15986" s="2" t="s">
        <v>16198</v>
      </c>
      <c r="C15986" s="4">
        <v>130.1009</v>
      </c>
    </row>
    <row r="15987" spans="2:3" x14ac:dyDescent="0.25">
      <c r="B15987" s="2" t="s">
        <v>16199</v>
      </c>
      <c r="C15987" s="4">
        <v>130.08770000000001</v>
      </c>
    </row>
    <row r="15988" spans="2:3" x14ac:dyDescent="0.25">
      <c r="B15988" s="2" t="s">
        <v>16200</v>
      </c>
      <c r="C15988" s="4">
        <v>130.07570000000001</v>
      </c>
    </row>
    <row r="15989" spans="2:3" x14ac:dyDescent="0.25">
      <c r="B15989" s="2" t="s">
        <v>16201</v>
      </c>
      <c r="C15989" s="4">
        <v>130.00640000000001</v>
      </c>
    </row>
    <row r="15990" spans="2:3" x14ac:dyDescent="0.25">
      <c r="B15990" s="2" t="s">
        <v>16202</v>
      </c>
      <c r="C15990" s="4">
        <v>129.89420000000001</v>
      </c>
    </row>
    <row r="15991" spans="2:3" x14ac:dyDescent="0.25">
      <c r="B15991" s="2" t="s">
        <v>16203</v>
      </c>
      <c r="C15991" s="4">
        <v>129.7825</v>
      </c>
    </row>
    <row r="15992" spans="2:3" x14ac:dyDescent="0.25">
      <c r="B15992" s="2" t="s">
        <v>16204</v>
      </c>
      <c r="C15992" s="4">
        <v>129.45010000000002</v>
      </c>
    </row>
    <row r="15993" spans="2:3" x14ac:dyDescent="0.25">
      <c r="B15993" s="2" t="s">
        <v>16205</v>
      </c>
      <c r="C15993" s="4">
        <v>129.41249999999999</v>
      </c>
    </row>
    <row r="15994" spans="2:3" x14ac:dyDescent="0.25">
      <c r="B15994" s="2" t="s">
        <v>16206</v>
      </c>
      <c r="C15994" s="4">
        <v>129.4119</v>
      </c>
    </row>
    <row r="15995" spans="2:3" x14ac:dyDescent="0.25">
      <c r="B15995" s="2" t="s">
        <v>16207</v>
      </c>
      <c r="C15995" s="4">
        <v>129.22829999999999</v>
      </c>
    </row>
    <row r="15996" spans="2:3" x14ac:dyDescent="0.25">
      <c r="B15996" s="2" t="s">
        <v>16208</v>
      </c>
      <c r="C15996" s="4">
        <v>129.14340000000001</v>
      </c>
    </row>
    <row r="15997" spans="2:3" x14ac:dyDescent="0.25">
      <c r="B15997" s="2" t="s">
        <v>16209</v>
      </c>
      <c r="C15997" s="4">
        <v>129.13669999999999</v>
      </c>
    </row>
    <row r="15998" spans="2:3" x14ac:dyDescent="0.25">
      <c r="B15998" s="2" t="s">
        <v>16210</v>
      </c>
      <c r="C15998" s="4">
        <v>129.04259999999999</v>
      </c>
    </row>
    <row r="15999" spans="2:3" x14ac:dyDescent="0.25">
      <c r="B15999" s="2" t="s">
        <v>16211</v>
      </c>
      <c r="C15999" s="4">
        <v>128.98140000000001</v>
      </c>
    </row>
    <row r="16000" spans="2:3" x14ac:dyDescent="0.25">
      <c r="B16000" s="2" t="s">
        <v>16212</v>
      </c>
      <c r="C16000" s="4">
        <v>128.71110000000002</v>
      </c>
    </row>
    <row r="16001" spans="2:3" x14ac:dyDescent="0.25">
      <c r="B16001" s="2" t="s">
        <v>16213</v>
      </c>
      <c r="C16001" s="4">
        <v>128.56739999999999</v>
      </c>
    </row>
    <row r="16002" spans="2:3" x14ac:dyDescent="0.25">
      <c r="B16002" s="2" t="s">
        <v>16214</v>
      </c>
      <c r="C16002" s="4">
        <v>128.41069999999999</v>
      </c>
    </row>
    <row r="16003" spans="2:3" x14ac:dyDescent="0.25">
      <c r="B16003" s="2" t="s">
        <v>16215</v>
      </c>
      <c r="C16003" s="4">
        <v>128.26070000000001</v>
      </c>
    </row>
    <row r="16004" spans="2:3" x14ac:dyDescent="0.25">
      <c r="B16004" s="2" t="s">
        <v>16216</v>
      </c>
      <c r="C16004" s="4">
        <v>128.26070000000001</v>
      </c>
    </row>
    <row r="16005" spans="2:3" x14ac:dyDescent="0.25">
      <c r="B16005" s="2" t="s">
        <v>16217</v>
      </c>
      <c r="C16005" s="4">
        <v>128.22290000000001</v>
      </c>
    </row>
    <row r="16006" spans="2:3" x14ac:dyDescent="0.25">
      <c r="B16006" s="2" t="s">
        <v>16218</v>
      </c>
      <c r="C16006" s="4">
        <v>128.22290000000001</v>
      </c>
    </row>
    <row r="16007" spans="2:3" x14ac:dyDescent="0.25">
      <c r="B16007" s="2" t="s">
        <v>16219</v>
      </c>
      <c r="C16007" s="4">
        <v>128.1788</v>
      </c>
    </row>
    <row r="16008" spans="2:3" x14ac:dyDescent="0.25">
      <c r="B16008" s="2" t="s">
        <v>16220</v>
      </c>
      <c r="C16008" s="4">
        <v>128.01660000000001</v>
      </c>
    </row>
    <row r="16009" spans="2:3" x14ac:dyDescent="0.25">
      <c r="B16009" s="2" t="s">
        <v>16221</v>
      </c>
      <c r="C16009" s="4">
        <v>127.6906</v>
      </c>
    </row>
    <row r="16010" spans="2:3" x14ac:dyDescent="0.25">
      <c r="B16010" s="2" t="s">
        <v>16222</v>
      </c>
      <c r="C16010" s="4">
        <v>127.441</v>
      </c>
    </row>
    <row r="16011" spans="2:3" x14ac:dyDescent="0.25">
      <c r="B16011" s="2" t="s">
        <v>16223</v>
      </c>
      <c r="C16011" s="4">
        <v>127.43939999999999</v>
      </c>
    </row>
    <row r="16012" spans="2:3" x14ac:dyDescent="0.25">
      <c r="B16012" s="2" t="s">
        <v>16224</v>
      </c>
      <c r="C16012" s="4">
        <v>127.37759999999999</v>
      </c>
    </row>
    <row r="16013" spans="2:3" x14ac:dyDescent="0.25">
      <c r="B16013" s="2" t="s">
        <v>16225</v>
      </c>
      <c r="C16013" s="4">
        <v>127.25209999999998</v>
      </c>
    </row>
    <row r="16014" spans="2:3" x14ac:dyDescent="0.25">
      <c r="B16014" s="2" t="s">
        <v>16226</v>
      </c>
      <c r="C16014" s="4">
        <v>127.12260000000001</v>
      </c>
    </row>
    <row r="16015" spans="2:3" x14ac:dyDescent="0.25">
      <c r="B16015" s="2" t="s">
        <v>16227</v>
      </c>
      <c r="C16015" s="4">
        <v>127.0339</v>
      </c>
    </row>
    <row r="16016" spans="2:3" x14ac:dyDescent="0.25">
      <c r="B16016" s="2" t="s">
        <v>16228</v>
      </c>
      <c r="C16016" s="4">
        <v>127.0339</v>
      </c>
    </row>
    <row r="16017" spans="2:3" x14ac:dyDescent="0.25">
      <c r="B16017" s="2" t="s">
        <v>16229</v>
      </c>
      <c r="C16017" s="4">
        <v>127.0339</v>
      </c>
    </row>
    <row r="16018" spans="2:3" x14ac:dyDescent="0.25">
      <c r="B16018" s="2" t="s">
        <v>16230</v>
      </c>
      <c r="C16018" s="4">
        <v>127.0339</v>
      </c>
    </row>
    <row r="16019" spans="2:3" x14ac:dyDescent="0.25">
      <c r="B16019" s="2" t="s">
        <v>16231</v>
      </c>
      <c r="C16019" s="4">
        <v>126.97720000000001</v>
      </c>
    </row>
    <row r="16020" spans="2:3" x14ac:dyDescent="0.25">
      <c r="B16020" s="2" t="s">
        <v>16232</v>
      </c>
      <c r="C16020" s="4">
        <v>126.95159999999998</v>
      </c>
    </row>
    <row r="16021" spans="2:3" x14ac:dyDescent="0.25">
      <c r="B16021" s="2" t="s">
        <v>16233</v>
      </c>
      <c r="C16021" s="4">
        <v>126.48269999999999</v>
      </c>
    </row>
    <row r="16022" spans="2:3" x14ac:dyDescent="0.25">
      <c r="B16022" s="2" t="s">
        <v>16234</v>
      </c>
      <c r="C16022" s="4">
        <v>126.3516</v>
      </c>
    </row>
    <row r="16023" spans="2:3" x14ac:dyDescent="0.25">
      <c r="B16023" s="2" t="s">
        <v>16235</v>
      </c>
      <c r="C16023" s="4">
        <v>126.3449</v>
      </c>
    </row>
    <row r="16024" spans="2:3" x14ac:dyDescent="0.25">
      <c r="B16024" s="2" t="s">
        <v>16236</v>
      </c>
      <c r="C16024" s="4">
        <v>126.2988</v>
      </c>
    </row>
    <row r="16025" spans="2:3" x14ac:dyDescent="0.25">
      <c r="B16025" s="2" t="s">
        <v>16237</v>
      </c>
      <c r="C16025" s="4">
        <v>126.29810000000001</v>
      </c>
    </row>
    <row r="16026" spans="2:3" x14ac:dyDescent="0.25">
      <c r="B16026" s="2" t="s">
        <v>16238</v>
      </c>
      <c r="C16026" s="4">
        <v>125.9434</v>
      </c>
    </row>
    <row r="16027" spans="2:3" x14ac:dyDescent="0.25">
      <c r="B16027" s="2" t="s">
        <v>16239</v>
      </c>
      <c r="C16027" s="4">
        <v>125.9032</v>
      </c>
    </row>
    <row r="16028" spans="2:3" x14ac:dyDescent="0.25">
      <c r="B16028" s="2" t="s">
        <v>16240</v>
      </c>
      <c r="C16028" s="4">
        <v>125.8327</v>
      </c>
    </row>
    <row r="16029" spans="2:3" x14ac:dyDescent="0.25">
      <c r="B16029" s="2" t="s">
        <v>16241</v>
      </c>
      <c r="C16029" s="4">
        <v>125.71849999999999</v>
      </c>
    </row>
    <row r="16030" spans="2:3" x14ac:dyDescent="0.25">
      <c r="B16030" s="2" t="s">
        <v>16242</v>
      </c>
      <c r="C16030" s="4">
        <v>125.49130000000001</v>
      </c>
    </row>
    <row r="16031" spans="2:3" x14ac:dyDescent="0.25">
      <c r="B16031" s="2" t="s">
        <v>16243</v>
      </c>
      <c r="C16031" s="4">
        <v>125.2744</v>
      </c>
    </row>
    <row r="16032" spans="2:3" x14ac:dyDescent="0.25">
      <c r="B16032" s="2" t="s">
        <v>16244</v>
      </c>
      <c r="C16032" s="4">
        <v>125.14960000000001</v>
      </c>
    </row>
    <row r="16033" spans="2:3" x14ac:dyDescent="0.25">
      <c r="B16033" s="2" t="s">
        <v>16245</v>
      </c>
      <c r="C16033" s="4">
        <v>125.14960000000001</v>
      </c>
    </row>
    <row r="16034" spans="2:3" x14ac:dyDescent="0.25">
      <c r="B16034" s="2" t="s">
        <v>16246</v>
      </c>
      <c r="C16034" s="4">
        <v>125.14960000000001</v>
      </c>
    </row>
    <row r="16035" spans="2:3" x14ac:dyDescent="0.25">
      <c r="B16035" s="2" t="s">
        <v>16247</v>
      </c>
      <c r="C16035" s="4">
        <v>125.14960000000001</v>
      </c>
    </row>
    <row r="16036" spans="2:3" x14ac:dyDescent="0.25">
      <c r="B16036" s="2" t="s">
        <v>16248</v>
      </c>
      <c r="C16036" s="4">
        <v>125.137</v>
      </c>
    </row>
    <row r="16037" spans="2:3" x14ac:dyDescent="0.25">
      <c r="B16037" s="2" t="s">
        <v>16249</v>
      </c>
      <c r="C16037" s="4">
        <v>125.137</v>
      </c>
    </row>
    <row r="16038" spans="2:3" x14ac:dyDescent="0.25">
      <c r="B16038" s="2" t="s">
        <v>16250</v>
      </c>
      <c r="C16038" s="4">
        <v>125.137</v>
      </c>
    </row>
    <row r="16039" spans="2:3" x14ac:dyDescent="0.25">
      <c r="B16039" s="2" t="s">
        <v>16251</v>
      </c>
      <c r="C16039" s="4">
        <v>125.12440000000001</v>
      </c>
    </row>
    <row r="16040" spans="2:3" x14ac:dyDescent="0.25">
      <c r="B16040" s="2" t="s">
        <v>16252</v>
      </c>
      <c r="C16040" s="4">
        <v>125.10550000000001</v>
      </c>
    </row>
    <row r="16041" spans="2:3" x14ac:dyDescent="0.25">
      <c r="B16041" s="2" t="s">
        <v>16253</v>
      </c>
      <c r="C16041" s="4">
        <v>125.10549999999999</v>
      </c>
    </row>
    <row r="16042" spans="2:3" x14ac:dyDescent="0.25">
      <c r="B16042" s="2" t="s">
        <v>16254</v>
      </c>
      <c r="C16042" s="4">
        <v>125.0992</v>
      </c>
    </row>
    <row r="16043" spans="2:3" x14ac:dyDescent="0.25">
      <c r="B16043" s="2" t="s">
        <v>16255</v>
      </c>
      <c r="C16043" s="4">
        <v>125.0992</v>
      </c>
    </row>
    <row r="16044" spans="2:3" x14ac:dyDescent="0.25">
      <c r="B16044" s="2" t="s">
        <v>16256</v>
      </c>
      <c r="C16044" s="4">
        <v>125.087</v>
      </c>
    </row>
    <row r="16045" spans="2:3" x14ac:dyDescent="0.25">
      <c r="B16045" s="2" t="s">
        <v>16257</v>
      </c>
      <c r="C16045" s="4">
        <v>125.08029999999999</v>
      </c>
    </row>
    <row r="16046" spans="2:3" x14ac:dyDescent="0.25">
      <c r="B16046" s="2" t="s">
        <v>16258</v>
      </c>
      <c r="C16046" s="4">
        <v>125.08029999999999</v>
      </c>
    </row>
    <row r="16047" spans="2:3" x14ac:dyDescent="0.25">
      <c r="B16047" s="2" t="s">
        <v>16259</v>
      </c>
      <c r="C16047" s="4">
        <v>125.07400000000001</v>
      </c>
    </row>
    <row r="16048" spans="2:3" x14ac:dyDescent="0.25">
      <c r="B16048" s="2" t="s">
        <v>16260</v>
      </c>
      <c r="C16048" s="4">
        <v>125.07400000000001</v>
      </c>
    </row>
    <row r="16049" spans="2:3" x14ac:dyDescent="0.25">
      <c r="B16049" s="2" t="s">
        <v>16261</v>
      </c>
      <c r="C16049" s="4">
        <v>125.074</v>
      </c>
    </row>
    <row r="16050" spans="2:3" x14ac:dyDescent="0.25">
      <c r="B16050" s="2" t="s">
        <v>16262</v>
      </c>
      <c r="C16050" s="4">
        <v>125.074</v>
      </c>
    </row>
    <row r="16051" spans="2:3" x14ac:dyDescent="0.25">
      <c r="B16051" s="2" t="s">
        <v>16263</v>
      </c>
      <c r="C16051" s="4">
        <v>125.074</v>
      </c>
    </row>
    <row r="16052" spans="2:3" x14ac:dyDescent="0.25">
      <c r="B16052" s="2" t="s">
        <v>16264</v>
      </c>
      <c r="C16052" s="4">
        <v>125.06139999999999</v>
      </c>
    </row>
    <row r="16053" spans="2:3" x14ac:dyDescent="0.25">
      <c r="B16053" s="2" t="s">
        <v>16265</v>
      </c>
      <c r="C16053" s="4">
        <v>125.06139999999999</v>
      </c>
    </row>
    <row r="16054" spans="2:3" x14ac:dyDescent="0.25">
      <c r="B16054" s="2" t="s">
        <v>16266</v>
      </c>
      <c r="C16054" s="4">
        <v>125.04249999999999</v>
      </c>
    </row>
    <row r="16055" spans="2:3" x14ac:dyDescent="0.25">
      <c r="B16055" s="2" t="s">
        <v>16267</v>
      </c>
      <c r="C16055" s="4">
        <v>125.03620000000001</v>
      </c>
    </row>
    <row r="16056" spans="2:3" x14ac:dyDescent="0.25">
      <c r="B16056" s="2" t="s">
        <v>16268</v>
      </c>
      <c r="C16056" s="4">
        <v>125.0299</v>
      </c>
    </row>
    <row r="16057" spans="2:3" x14ac:dyDescent="0.25">
      <c r="B16057" s="2" t="s">
        <v>16269</v>
      </c>
      <c r="C16057" s="4">
        <v>125.011</v>
      </c>
    </row>
    <row r="16058" spans="2:3" x14ac:dyDescent="0.25">
      <c r="B16058" s="2" t="s">
        <v>16270</v>
      </c>
      <c r="C16058" s="4">
        <v>124.97399999999999</v>
      </c>
    </row>
    <row r="16059" spans="2:3" x14ac:dyDescent="0.25">
      <c r="B16059" s="2" t="s">
        <v>16271</v>
      </c>
      <c r="C16059" s="4">
        <v>124.8488</v>
      </c>
    </row>
    <row r="16060" spans="2:3" x14ac:dyDescent="0.25">
      <c r="B16060" s="2" t="s">
        <v>16272</v>
      </c>
      <c r="C16060" s="4">
        <v>124.8366</v>
      </c>
    </row>
    <row r="16061" spans="2:3" x14ac:dyDescent="0.25">
      <c r="B16061" s="2" t="s">
        <v>16273</v>
      </c>
      <c r="C16061" s="4">
        <v>124.74839999999999</v>
      </c>
    </row>
    <row r="16062" spans="2:3" x14ac:dyDescent="0.25">
      <c r="B16062" s="2" t="s">
        <v>16274</v>
      </c>
      <c r="C16062" s="4">
        <v>124.5047</v>
      </c>
    </row>
    <row r="16063" spans="2:3" x14ac:dyDescent="0.25">
      <c r="B16063" s="2" t="s">
        <v>16275</v>
      </c>
      <c r="C16063" s="4">
        <v>124.42299999999999</v>
      </c>
    </row>
    <row r="16064" spans="2:3" x14ac:dyDescent="0.25">
      <c r="B16064" s="2" t="s">
        <v>16276</v>
      </c>
      <c r="C16064" s="4">
        <v>124.2976</v>
      </c>
    </row>
    <row r="16065" spans="2:3" x14ac:dyDescent="0.25">
      <c r="B16065" s="2" t="s">
        <v>16277</v>
      </c>
      <c r="C16065" s="4">
        <v>124.17700000000001</v>
      </c>
    </row>
    <row r="16066" spans="2:3" x14ac:dyDescent="0.25">
      <c r="B16066" s="2" t="s">
        <v>16278</v>
      </c>
      <c r="C16066" s="4">
        <v>124.17700000000001</v>
      </c>
    </row>
    <row r="16067" spans="2:3" x14ac:dyDescent="0.25">
      <c r="B16067" s="2" t="s">
        <v>16279</v>
      </c>
      <c r="C16067" s="4">
        <v>124.13499999999999</v>
      </c>
    </row>
    <row r="16068" spans="2:3" x14ac:dyDescent="0.25">
      <c r="B16068" s="2" t="s">
        <v>16280</v>
      </c>
      <c r="C16068" s="4">
        <v>124.10979999999999</v>
      </c>
    </row>
    <row r="16069" spans="2:3" x14ac:dyDescent="0.25">
      <c r="B16069" s="2" t="s">
        <v>16281</v>
      </c>
      <c r="C16069" s="4">
        <v>123.92329999999998</v>
      </c>
    </row>
    <row r="16070" spans="2:3" x14ac:dyDescent="0.25">
      <c r="B16070" s="2" t="s">
        <v>16282</v>
      </c>
      <c r="C16070" s="4">
        <v>123.89150000000001</v>
      </c>
    </row>
    <row r="16071" spans="2:3" x14ac:dyDescent="0.25">
      <c r="B16071" s="2" t="s">
        <v>16283</v>
      </c>
      <c r="C16071" s="4">
        <v>123.8409</v>
      </c>
    </row>
    <row r="16072" spans="2:3" x14ac:dyDescent="0.25">
      <c r="B16072" s="2" t="s">
        <v>16284</v>
      </c>
      <c r="C16072" s="4">
        <v>123.8355</v>
      </c>
    </row>
    <row r="16073" spans="2:3" x14ac:dyDescent="0.25">
      <c r="B16073" s="2" t="s">
        <v>16285</v>
      </c>
      <c r="C16073" s="4">
        <v>123.8355</v>
      </c>
    </row>
    <row r="16074" spans="2:3" x14ac:dyDescent="0.25">
      <c r="B16074" s="2" t="s">
        <v>16286</v>
      </c>
      <c r="C16074" s="4">
        <v>123.8355</v>
      </c>
    </row>
    <row r="16075" spans="2:3" x14ac:dyDescent="0.25">
      <c r="B16075" s="2" t="s">
        <v>16287</v>
      </c>
      <c r="C16075" s="4">
        <v>123.8355</v>
      </c>
    </row>
    <row r="16076" spans="2:3" x14ac:dyDescent="0.25">
      <c r="B16076" s="2" t="s">
        <v>16288</v>
      </c>
      <c r="C16076" s="4">
        <v>123.7842</v>
      </c>
    </row>
    <row r="16077" spans="2:3" x14ac:dyDescent="0.25">
      <c r="B16077" s="2" t="s">
        <v>16289</v>
      </c>
      <c r="C16077" s="4">
        <v>123.77789999999999</v>
      </c>
    </row>
    <row r="16078" spans="2:3" x14ac:dyDescent="0.25">
      <c r="B16078" s="2" t="s">
        <v>16290</v>
      </c>
      <c r="C16078" s="4">
        <v>123.7598</v>
      </c>
    </row>
    <row r="16079" spans="2:3" x14ac:dyDescent="0.25">
      <c r="B16079" s="2" t="s">
        <v>16291</v>
      </c>
      <c r="C16079" s="4">
        <v>123.6712</v>
      </c>
    </row>
    <row r="16080" spans="2:3" x14ac:dyDescent="0.25">
      <c r="B16080" s="2" t="s">
        <v>16292</v>
      </c>
      <c r="C16080" s="4">
        <v>123.65940000000001</v>
      </c>
    </row>
    <row r="16081" spans="2:3" x14ac:dyDescent="0.25">
      <c r="B16081" s="2" t="s">
        <v>16293</v>
      </c>
      <c r="C16081" s="4">
        <v>123.1456</v>
      </c>
    </row>
    <row r="16082" spans="2:3" x14ac:dyDescent="0.25">
      <c r="B16082" s="2" t="s">
        <v>16294</v>
      </c>
      <c r="C16082" s="4">
        <v>123.09559999999999</v>
      </c>
    </row>
    <row r="16083" spans="2:3" x14ac:dyDescent="0.25">
      <c r="B16083" s="2" t="s">
        <v>16295</v>
      </c>
      <c r="C16083" s="4">
        <v>122.97749999999999</v>
      </c>
    </row>
    <row r="16084" spans="2:3" x14ac:dyDescent="0.25">
      <c r="B16084" s="2" t="s">
        <v>16296</v>
      </c>
      <c r="C16084" s="4">
        <v>122.93339999999999</v>
      </c>
    </row>
    <row r="16085" spans="2:3" x14ac:dyDescent="0.25">
      <c r="B16085" s="2" t="s">
        <v>16297</v>
      </c>
      <c r="C16085" s="4">
        <v>122.9208</v>
      </c>
    </row>
    <row r="16086" spans="2:3" x14ac:dyDescent="0.25">
      <c r="B16086" s="2" t="s">
        <v>16298</v>
      </c>
      <c r="C16086" s="4">
        <v>122.7783</v>
      </c>
    </row>
    <row r="16087" spans="2:3" x14ac:dyDescent="0.25">
      <c r="B16087" s="2" t="s">
        <v>16299</v>
      </c>
      <c r="C16087" s="4">
        <v>122.5826</v>
      </c>
    </row>
    <row r="16088" spans="2:3" x14ac:dyDescent="0.25">
      <c r="B16088" s="2" t="s">
        <v>16300</v>
      </c>
      <c r="C16088" s="4">
        <v>122.5826</v>
      </c>
    </row>
    <row r="16089" spans="2:3" x14ac:dyDescent="0.25">
      <c r="B16089" s="2" t="s">
        <v>16301</v>
      </c>
      <c r="C16089" s="4">
        <v>122.57</v>
      </c>
    </row>
    <row r="16090" spans="2:3" x14ac:dyDescent="0.25">
      <c r="B16090" s="2" t="s">
        <v>16302</v>
      </c>
      <c r="C16090" s="4">
        <v>122.5385</v>
      </c>
    </row>
    <row r="16091" spans="2:3" x14ac:dyDescent="0.25">
      <c r="B16091" s="2" t="s">
        <v>16303</v>
      </c>
      <c r="C16091" s="4">
        <v>122.5322</v>
      </c>
    </row>
    <row r="16092" spans="2:3" x14ac:dyDescent="0.25">
      <c r="B16092" s="2" t="s">
        <v>16304</v>
      </c>
      <c r="C16092" s="4">
        <v>122.4456</v>
      </c>
    </row>
    <row r="16093" spans="2:3" x14ac:dyDescent="0.25">
      <c r="B16093" s="2" t="s">
        <v>16305</v>
      </c>
      <c r="C16093" s="4">
        <v>122.0877</v>
      </c>
    </row>
    <row r="16094" spans="2:3" x14ac:dyDescent="0.25">
      <c r="B16094" s="2" t="s">
        <v>16306</v>
      </c>
      <c r="C16094" s="4">
        <v>122.0133</v>
      </c>
    </row>
    <row r="16095" spans="2:3" x14ac:dyDescent="0.25">
      <c r="B16095" s="2" t="s">
        <v>16307</v>
      </c>
      <c r="C16095" s="4">
        <v>122.00700000000001</v>
      </c>
    </row>
    <row r="16096" spans="2:3" x14ac:dyDescent="0.25">
      <c r="B16096" s="2" t="s">
        <v>16308</v>
      </c>
      <c r="C16096" s="4">
        <v>122.00069999999999</v>
      </c>
    </row>
    <row r="16097" spans="2:3" x14ac:dyDescent="0.25">
      <c r="B16097" s="2" t="s">
        <v>16309</v>
      </c>
      <c r="C16097" s="4">
        <v>121.9944</v>
      </c>
    </row>
    <row r="16098" spans="2:3" x14ac:dyDescent="0.25">
      <c r="B16098" s="2" t="s">
        <v>16310</v>
      </c>
      <c r="C16098" s="4">
        <v>121.97550000000001</v>
      </c>
    </row>
    <row r="16099" spans="2:3" x14ac:dyDescent="0.25">
      <c r="B16099" s="2" t="s">
        <v>16311</v>
      </c>
      <c r="C16099" s="4">
        <v>121.97550000000001</v>
      </c>
    </row>
    <row r="16100" spans="2:3" x14ac:dyDescent="0.25">
      <c r="B16100" s="2" t="s">
        <v>16312</v>
      </c>
      <c r="C16100" s="4">
        <v>121.95660000000001</v>
      </c>
    </row>
    <row r="16101" spans="2:3" x14ac:dyDescent="0.25">
      <c r="B16101" s="2" t="s">
        <v>16313</v>
      </c>
      <c r="C16101" s="4">
        <v>121.9503</v>
      </c>
    </row>
    <row r="16102" spans="2:3" x14ac:dyDescent="0.25">
      <c r="B16102" s="2" t="s">
        <v>16314</v>
      </c>
      <c r="C16102" s="4">
        <v>121.9503</v>
      </c>
    </row>
    <row r="16103" spans="2:3" x14ac:dyDescent="0.25">
      <c r="B16103" s="2" t="s">
        <v>16315</v>
      </c>
      <c r="C16103" s="4">
        <v>121.93770000000001</v>
      </c>
    </row>
    <row r="16104" spans="2:3" x14ac:dyDescent="0.25">
      <c r="B16104" s="2" t="s">
        <v>16316</v>
      </c>
      <c r="C16104" s="4">
        <v>121.8999</v>
      </c>
    </row>
    <row r="16105" spans="2:3" x14ac:dyDescent="0.25">
      <c r="B16105" s="2" t="s">
        <v>16317</v>
      </c>
      <c r="C16105" s="4">
        <v>121.8999</v>
      </c>
    </row>
    <row r="16106" spans="2:3" x14ac:dyDescent="0.25">
      <c r="B16106" s="2" t="s">
        <v>16318</v>
      </c>
      <c r="C16106" s="4">
        <v>121.89359999999999</v>
      </c>
    </row>
    <row r="16107" spans="2:3" x14ac:dyDescent="0.25">
      <c r="B16107" s="2" t="s">
        <v>16319</v>
      </c>
      <c r="C16107" s="4">
        <v>121.89359999999999</v>
      </c>
    </row>
    <row r="16108" spans="2:3" x14ac:dyDescent="0.25">
      <c r="B16108" s="2" t="s">
        <v>16320</v>
      </c>
      <c r="C16108" s="4">
        <v>121.83100000000002</v>
      </c>
    </row>
    <row r="16109" spans="2:3" x14ac:dyDescent="0.25">
      <c r="B16109" s="2" t="s">
        <v>16321</v>
      </c>
      <c r="C16109" s="4">
        <v>121.66839999999999</v>
      </c>
    </row>
    <row r="16110" spans="2:3" x14ac:dyDescent="0.25">
      <c r="B16110" s="2" t="s">
        <v>16322</v>
      </c>
      <c r="C16110" s="4">
        <v>121.1361</v>
      </c>
    </row>
    <row r="16111" spans="2:3" x14ac:dyDescent="0.25">
      <c r="B16111" s="2" t="s">
        <v>16323</v>
      </c>
      <c r="C16111" s="4">
        <v>121.1289</v>
      </c>
    </row>
    <row r="16112" spans="2:3" x14ac:dyDescent="0.25">
      <c r="B16112" s="2" t="s">
        <v>16324</v>
      </c>
      <c r="C16112" s="4">
        <v>121.1289</v>
      </c>
    </row>
    <row r="16113" spans="2:3" x14ac:dyDescent="0.25">
      <c r="B16113" s="2" t="s">
        <v>16325</v>
      </c>
      <c r="C16113" s="4">
        <v>121.10499999999999</v>
      </c>
    </row>
    <row r="16114" spans="2:3" x14ac:dyDescent="0.25">
      <c r="B16114" s="2" t="s">
        <v>16326</v>
      </c>
      <c r="C16114" s="4">
        <v>121.07429999999999</v>
      </c>
    </row>
    <row r="16115" spans="2:3" x14ac:dyDescent="0.25">
      <c r="B16115" s="2" t="s">
        <v>16327</v>
      </c>
      <c r="C16115" s="4">
        <v>121.07429999999999</v>
      </c>
    </row>
    <row r="16116" spans="2:3" x14ac:dyDescent="0.25">
      <c r="B16116" s="2" t="s">
        <v>16328</v>
      </c>
      <c r="C16116" s="4">
        <v>121.07429999999999</v>
      </c>
    </row>
    <row r="16117" spans="2:3" x14ac:dyDescent="0.25">
      <c r="B16117" s="2" t="s">
        <v>16329</v>
      </c>
      <c r="C16117" s="4">
        <v>121.07429999999999</v>
      </c>
    </row>
    <row r="16118" spans="2:3" x14ac:dyDescent="0.25">
      <c r="B16118" s="2" t="s">
        <v>16330</v>
      </c>
      <c r="C16118" s="4">
        <v>121.07429999999999</v>
      </c>
    </row>
    <row r="16119" spans="2:3" x14ac:dyDescent="0.25">
      <c r="B16119" s="2" t="s">
        <v>16331</v>
      </c>
      <c r="C16119" s="4">
        <v>121.04870000000001</v>
      </c>
    </row>
    <row r="16120" spans="2:3" x14ac:dyDescent="0.25">
      <c r="B16120" s="2" t="s">
        <v>16332</v>
      </c>
      <c r="C16120" s="4">
        <v>120.9739</v>
      </c>
    </row>
    <row r="16121" spans="2:3" x14ac:dyDescent="0.25">
      <c r="B16121" s="2" t="s">
        <v>16333</v>
      </c>
      <c r="C16121" s="4">
        <v>120.9632</v>
      </c>
    </row>
    <row r="16122" spans="2:3" x14ac:dyDescent="0.25">
      <c r="B16122" s="2" t="s">
        <v>16334</v>
      </c>
      <c r="C16122" s="4">
        <v>120.9302</v>
      </c>
    </row>
    <row r="16123" spans="2:3" x14ac:dyDescent="0.25">
      <c r="B16123" s="2" t="s">
        <v>16335</v>
      </c>
      <c r="C16123" s="4">
        <v>120.791</v>
      </c>
    </row>
    <row r="16124" spans="2:3" x14ac:dyDescent="0.25">
      <c r="B16124" s="2" t="s">
        <v>16336</v>
      </c>
      <c r="C16124" s="4">
        <v>120.7657</v>
      </c>
    </row>
    <row r="16125" spans="2:3" x14ac:dyDescent="0.25">
      <c r="B16125" s="2" t="s">
        <v>16337</v>
      </c>
      <c r="C16125" s="4">
        <v>120.57350000000001</v>
      </c>
    </row>
    <row r="16126" spans="2:3" x14ac:dyDescent="0.25">
      <c r="B16126" s="2" t="s">
        <v>16338</v>
      </c>
      <c r="C16126" s="4">
        <v>120.54119999999999</v>
      </c>
    </row>
    <row r="16127" spans="2:3" x14ac:dyDescent="0.25">
      <c r="B16127" s="2" t="s">
        <v>16339</v>
      </c>
      <c r="C16127" s="4">
        <v>120.2353</v>
      </c>
    </row>
    <row r="16128" spans="2:3" x14ac:dyDescent="0.25">
      <c r="B16128" s="2" t="s">
        <v>16340</v>
      </c>
      <c r="C16128" s="4">
        <v>120.1219</v>
      </c>
    </row>
    <row r="16129" spans="2:3" x14ac:dyDescent="0.25">
      <c r="B16129" s="2" t="s">
        <v>16341</v>
      </c>
      <c r="C16129" s="4">
        <v>120.0912</v>
      </c>
    </row>
    <row r="16130" spans="2:3" x14ac:dyDescent="0.25">
      <c r="B16130" s="2" t="s">
        <v>16342</v>
      </c>
      <c r="C16130" s="4">
        <v>119.94630000000001</v>
      </c>
    </row>
    <row r="16131" spans="2:3" x14ac:dyDescent="0.25">
      <c r="B16131" s="2" t="s">
        <v>16343</v>
      </c>
      <c r="C16131" s="4">
        <v>119.80970000000001</v>
      </c>
    </row>
    <row r="16132" spans="2:3" x14ac:dyDescent="0.25">
      <c r="B16132" s="2" t="s">
        <v>16344</v>
      </c>
      <c r="C16132" s="4">
        <v>119.7184</v>
      </c>
    </row>
    <row r="16133" spans="2:3" x14ac:dyDescent="0.25">
      <c r="B16133" s="2" t="s">
        <v>16345</v>
      </c>
      <c r="C16133" s="4">
        <v>119.50059999999999</v>
      </c>
    </row>
    <row r="16134" spans="2:3" x14ac:dyDescent="0.25">
      <c r="B16134" s="2" t="s">
        <v>16346</v>
      </c>
      <c r="C16134" s="4">
        <v>119.4325</v>
      </c>
    </row>
    <row r="16135" spans="2:3" x14ac:dyDescent="0.25">
      <c r="B16135" s="2" t="s">
        <v>16347</v>
      </c>
      <c r="C16135" s="4">
        <v>119.25239999999999</v>
      </c>
    </row>
    <row r="16136" spans="2:3" x14ac:dyDescent="0.25">
      <c r="B16136" s="2" t="s">
        <v>16348</v>
      </c>
      <c r="C16136" s="4">
        <v>119.12299999999999</v>
      </c>
    </row>
    <row r="16137" spans="2:3" x14ac:dyDescent="0.25">
      <c r="B16137" s="2" t="s">
        <v>16349</v>
      </c>
      <c r="C16137" s="4">
        <v>118.8896</v>
      </c>
    </row>
    <row r="16138" spans="2:3" x14ac:dyDescent="0.25">
      <c r="B16138" s="2" t="s">
        <v>16350</v>
      </c>
      <c r="C16138" s="4">
        <v>118.8896</v>
      </c>
    </row>
    <row r="16139" spans="2:3" x14ac:dyDescent="0.25">
      <c r="B16139" s="2" t="s">
        <v>16351</v>
      </c>
      <c r="C16139" s="4">
        <v>118.877</v>
      </c>
    </row>
    <row r="16140" spans="2:3" x14ac:dyDescent="0.25">
      <c r="B16140" s="2" t="s">
        <v>16352</v>
      </c>
      <c r="C16140" s="4">
        <v>118.85809999999999</v>
      </c>
    </row>
    <row r="16141" spans="2:3" x14ac:dyDescent="0.25">
      <c r="B16141" s="2" t="s">
        <v>16353</v>
      </c>
      <c r="C16141" s="4">
        <v>118.8518</v>
      </c>
    </row>
    <row r="16142" spans="2:3" x14ac:dyDescent="0.25">
      <c r="B16142" s="2" t="s">
        <v>16354</v>
      </c>
      <c r="C16142" s="4">
        <v>118.8518</v>
      </c>
    </row>
    <row r="16143" spans="2:3" x14ac:dyDescent="0.25">
      <c r="B16143" s="2" t="s">
        <v>16355</v>
      </c>
      <c r="C16143" s="4">
        <v>118.8203</v>
      </c>
    </row>
    <row r="16144" spans="2:3" x14ac:dyDescent="0.25">
      <c r="B16144" s="2" t="s">
        <v>16356</v>
      </c>
      <c r="C16144" s="4">
        <v>118.81399999999999</v>
      </c>
    </row>
    <row r="16145" spans="2:3" x14ac:dyDescent="0.25">
      <c r="B16145" s="2" t="s">
        <v>16357</v>
      </c>
      <c r="C16145" s="4">
        <v>118.8082</v>
      </c>
    </row>
    <row r="16146" spans="2:3" x14ac:dyDescent="0.25">
      <c r="B16146" s="2" t="s">
        <v>16358</v>
      </c>
      <c r="C16146" s="4">
        <v>118.8014</v>
      </c>
    </row>
    <row r="16147" spans="2:3" x14ac:dyDescent="0.25">
      <c r="B16147" s="2" t="s">
        <v>16359</v>
      </c>
      <c r="C16147" s="4">
        <v>118.7825</v>
      </c>
    </row>
    <row r="16148" spans="2:3" x14ac:dyDescent="0.25">
      <c r="B16148" s="2" t="s">
        <v>16360</v>
      </c>
      <c r="C16148" s="4">
        <v>118.77619999999999</v>
      </c>
    </row>
    <row r="16149" spans="2:3" x14ac:dyDescent="0.25">
      <c r="B16149" s="2" t="s">
        <v>16361</v>
      </c>
      <c r="C16149" s="4">
        <v>118.76990000000001</v>
      </c>
    </row>
    <row r="16150" spans="2:3" x14ac:dyDescent="0.25">
      <c r="B16150" s="2" t="s">
        <v>16362</v>
      </c>
      <c r="C16150" s="4">
        <v>118.76990000000001</v>
      </c>
    </row>
    <row r="16151" spans="2:3" x14ac:dyDescent="0.25">
      <c r="B16151" s="2" t="s">
        <v>16363</v>
      </c>
      <c r="C16151" s="4">
        <v>118.76990000000001</v>
      </c>
    </row>
    <row r="16152" spans="2:3" x14ac:dyDescent="0.25">
      <c r="B16152" s="2" t="s">
        <v>16364</v>
      </c>
      <c r="C16152" s="4">
        <v>118.7039</v>
      </c>
    </row>
    <row r="16153" spans="2:3" x14ac:dyDescent="0.25">
      <c r="B16153" s="2" t="s">
        <v>16365</v>
      </c>
      <c r="C16153" s="4">
        <v>118.63460000000001</v>
      </c>
    </row>
    <row r="16154" spans="2:3" x14ac:dyDescent="0.25">
      <c r="B16154" s="2" t="s">
        <v>16366</v>
      </c>
      <c r="C16154" s="4">
        <v>118.4632</v>
      </c>
    </row>
    <row r="16155" spans="2:3" x14ac:dyDescent="0.25">
      <c r="B16155" s="2" t="s">
        <v>16367</v>
      </c>
      <c r="C16155" s="4">
        <v>118.40960000000001</v>
      </c>
    </row>
    <row r="16156" spans="2:3" x14ac:dyDescent="0.25">
      <c r="B16156" s="2" t="s">
        <v>16368</v>
      </c>
      <c r="C16156" s="4">
        <v>118.3151</v>
      </c>
    </row>
    <row r="16157" spans="2:3" x14ac:dyDescent="0.25">
      <c r="B16157" s="2" t="s">
        <v>16369</v>
      </c>
      <c r="C16157" s="4">
        <v>118.22020000000001</v>
      </c>
    </row>
    <row r="16158" spans="2:3" x14ac:dyDescent="0.25">
      <c r="B16158" s="2" t="s">
        <v>16370</v>
      </c>
      <c r="C16158" s="4">
        <v>117.77499999999999</v>
      </c>
    </row>
    <row r="16159" spans="2:3" x14ac:dyDescent="0.25">
      <c r="B16159" s="2" t="s">
        <v>16371</v>
      </c>
      <c r="C16159" s="4">
        <v>117.58739999999999</v>
      </c>
    </row>
    <row r="16160" spans="2:3" x14ac:dyDescent="0.25">
      <c r="B16160" s="2" t="s">
        <v>16372</v>
      </c>
      <c r="C16160" s="4">
        <v>117.5498</v>
      </c>
    </row>
    <row r="16161" spans="2:3" x14ac:dyDescent="0.25">
      <c r="B16161" s="2" t="s">
        <v>16373</v>
      </c>
      <c r="C16161" s="4">
        <v>117.34899999999999</v>
      </c>
    </row>
    <row r="16162" spans="2:3" x14ac:dyDescent="0.25">
      <c r="B16162" s="2" t="s">
        <v>16374</v>
      </c>
      <c r="C16162" s="4">
        <v>117.26159999999999</v>
      </c>
    </row>
    <row r="16163" spans="2:3" x14ac:dyDescent="0.25">
      <c r="B16163" s="2" t="s">
        <v>16375</v>
      </c>
      <c r="C16163" s="4">
        <v>117.09960000000001</v>
      </c>
    </row>
    <row r="16164" spans="2:3" x14ac:dyDescent="0.25">
      <c r="B16164" s="2" t="s">
        <v>16376</v>
      </c>
      <c r="C16164" s="4">
        <v>117.02419999999999</v>
      </c>
    </row>
    <row r="16165" spans="2:3" x14ac:dyDescent="0.25">
      <c r="B16165" s="2" t="s">
        <v>16377</v>
      </c>
      <c r="C16165" s="4">
        <v>116.999</v>
      </c>
    </row>
    <row r="16166" spans="2:3" x14ac:dyDescent="0.25">
      <c r="B16166" s="2" t="s">
        <v>16378</v>
      </c>
      <c r="C16166" s="4">
        <v>116.9667</v>
      </c>
    </row>
    <row r="16167" spans="2:3" x14ac:dyDescent="0.25">
      <c r="B16167" s="2" t="s">
        <v>16379</v>
      </c>
      <c r="C16167" s="4">
        <v>116.8793</v>
      </c>
    </row>
    <row r="16168" spans="2:3" x14ac:dyDescent="0.25">
      <c r="B16168" s="2" t="s">
        <v>16380</v>
      </c>
      <c r="C16168" s="4">
        <v>116.80449999999999</v>
      </c>
    </row>
    <row r="16169" spans="2:3" x14ac:dyDescent="0.25">
      <c r="B16169" s="2" t="s">
        <v>16381</v>
      </c>
      <c r="C16169" s="4">
        <v>116.79820000000001</v>
      </c>
    </row>
    <row r="16170" spans="2:3" x14ac:dyDescent="0.25">
      <c r="B16170" s="2" t="s">
        <v>16382</v>
      </c>
      <c r="C16170" s="4">
        <v>116.78559999999999</v>
      </c>
    </row>
    <row r="16171" spans="2:3" x14ac:dyDescent="0.25">
      <c r="B16171" s="2" t="s">
        <v>16383</v>
      </c>
      <c r="C16171" s="4">
        <v>116.5752</v>
      </c>
    </row>
    <row r="16172" spans="2:3" x14ac:dyDescent="0.25">
      <c r="B16172" s="2" t="s">
        <v>16384</v>
      </c>
      <c r="C16172" s="4">
        <v>116.38550000000001</v>
      </c>
    </row>
    <row r="16173" spans="2:3" x14ac:dyDescent="0.25">
      <c r="B16173" s="2" t="s">
        <v>16385</v>
      </c>
      <c r="C16173" s="4">
        <v>116.00620000000001</v>
      </c>
    </row>
    <row r="16174" spans="2:3" x14ac:dyDescent="0.25">
      <c r="B16174" s="2" t="s">
        <v>16386</v>
      </c>
      <c r="C16174" s="4">
        <v>115.92099999999999</v>
      </c>
    </row>
    <row r="16175" spans="2:3" x14ac:dyDescent="0.25">
      <c r="B16175" s="2" t="s">
        <v>16387</v>
      </c>
      <c r="C16175" s="4">
        <v>115.90979999999999</v>
      </c>
    </row>
    <row r="16176" spans="2:3" x14ac:dyDescent="0.25">
      <c r="B16176" s="2" t="s">
        <v>16388</v>
      </c>
      <c r="C16176" s="4">
        <v>115.8417</v>
      </c>
    </row>
    <row r="16177" spans="2:3" x14ac:dyDescent="0.25">
      <c r="B16177" s="2" t="s">
        <v>16389</v>
      </c>
      <c r="C16177" s="4">
        <v>115.7659</v>
      </c>
    </row>
    <row r="16178" spans="2:3" x14ac:dyDescent="0.25">
      <c r="B16178" s="2" t="s">
        <v>16390</v>
      </c>
      <c r="C16178" s="4">
        <v>115.7659</v>
      </c>
    </row>
    <row r="16179" spans="2:3" x14ac:dyDescent="0.25">
      <c r="B16179" s="2" t="s">
        <v>16391</v>
      </c>
      <c r="C16179" s="4">
        <v>115.73439999999999</v>
      </c>
    </row>
    <row r="16180" spans="2:3" x14ac:dyDescent="0.25">
      <c r="B16180" s="2" t="s">
        <v>16392</v>
      </c>
      <c r="C16180" s="4">
        <v>115.69030000000001</v>
      </c>
    </row>
    <row r="16181" spans="2:3" x14ac:dyDescent="0.25">
      <c r="B16181" s="2" t="s">
        <v>16393</v>
      </c>
      <c r="C16181" s="4">
        <v>115.69030000000001</v>
      </c>
    </row>
    <row r="16182" spans="2:3" x14ac:dyDescent="0.25">
      <c r="B16182" s="2" t="s">
        <v>16394</v>
      </c>
      <c r="C16182" s="4">
        <v>115.69030000000001</v>
      </c>
    </row>
    <row r="16183" spans="2:3" x14ac:dyDescent="0.25">
      <c r="B16183" s="2" t="s">
        <v>16395</v>
      </c>
      <c r="C16183" s="4">
        <v>115.684</v>
      </c>
    </row>
    <row r="16184" spans="2:3" x14ac:dyDescent="0.25">
      <c r="B16184" s="2" t="s">
        <v>16396</v>
      </c>
      <c r="C16184" s="4">
        <v>115.67140000000001</v>
      </c>
    </row>
    <row r="16185" spans="2:3" x14ac:dyDescent="0.25">
      <c r="B16185" s="2" t="s">
        <v>16397</v>
      </c>
      <c r="C16185" s="4">
        <v>115.67139999999999</v>
      </c>
    </row>
    <row r="16186" spans="2:3" x14ac:dyDescent="0.25">
      <c r="B16186" s="2" t="s">
        <v>16398</v>
      </c>
      <c r="C16186" s="4">
        <v>115.67139999999999</v>
      </c>
    </row>
    <row r="16187" spans="2:3" x14ac:dyDescent="0.25">
      <c r="B16187" s="2" t="s">
        <v>16399</v>
      </c>
      <c r="C16187" s="4">
        <v>115.65880000000001</v>
      </c>
    </row>
    <row r="16188" spans="2:3" x14ac:dyDescent="0.25">
      <c r="B16188" s="2" t="s">
        <v>16400</v>
      </c>
      <c r="C16188" s="4">
        <v>115.6525</v>
      </c>
    </row>
    <row r="16189" spans="2:3" x14ac:dyDescent="0.25">
      <c r="B16189" s="2" t="s">
        <v>16401</v>
      </c>
      <c r="C16189" s="4">
        <v>115.64019999999999</v>
      </c>
    </row>
    <row r="16190" spans="2:3" x14ac:dyDescent="0.25">
      <c r="B16190" s="2" t="s">
        <v>16402</v>
      </c>
      <c r="C16190" s="4">
        <v>115.6399</v>
      </c>
    </row>
    <row r="16191" spans="2:3" x14ac:dyDescent="0.25">
      <c r="B16191" s="2" t="s">
        <v>16403</v>
      </c>
      <c r="C16191" s="4">
        <v>115.6336</v>
      </c>
    </row>
    <row r="16192" spans="2:3" x14ac:dyDescent="0.25">
      <c r="B16192" s="2" t="s">
        <v>16404</v>
      </c>
      <c r="C16192" s="4">
        <v>115.6336</v>
      </c>
    </row>
    <row r="16193" spans="2:3" x14ac:dyDescent="0.25">
      <c r="B16193" s="2" t="s">
        <v>16405</v>
      </c>
      <c r="C16193" s="4">
        <v>115.6277</v>
      </c>
    </row>
    <row r="16194" spans="2:3" x14ac:dyDescent="0.25">
      <c r="B16194" s="2" t="s">
        <v>16406</v>
      </c>
      <c r="C16194" s="4">
        <v>115.2954</v>
      </c>
    </row>
    <row r="16195" spans="2:3" x14ac:dyDescent="0.25">
      <c r="B16195" s="2" t="s">
        <v>16407</v>
      </c>
      <c r="C16195" s="4">
        <v>115.2773</v>
      </c>
    </row>
    <row r="16196" spans="2:3" x14ac:dyDescent="0.25">
      <c r="B16196" s="2" t="s">
        <v>16408</v>
      </c>
      <c r="C16196" s="4">
        <v>115.0372</v>
      </c>
    </row>
    <row r="16197" spans="2:3" x14ac:dyDescent="0.25">
      <c r="B16197" s="2" t="s">
        <v>16409</v>
      </c>
      <c r="C16197" s="4">
        <v>115.0076</v>
      </c>
    </row>
    <row r="16198" spans="2:3" x14ac:dyDescent="0.25">
      <c r="B16198" s="2" t="s">
        <v>16410</v>
      </c>
      <c r="C16198" s="4">
        <v>114.977</v>
      </c>
    </row>
    <row r="16199" spans="2:3" x14ac:dyDescent="0.25">
      <c r="B16199" s="2" t="s">
        <v>16411</v>
      </c>
      <c r="C16199" s="4">
        <v>114.977</v>
      </c>
    </row>
    <row r="16200" spans="2:3" x14ac:dyDescent="0.25">
      <c r="B16200" s="2" t="s">
        <v>16412</v>
      </c>
      <c r="C16200" s="4">
        <v>114.9601</v>
      </c>
    </row>
    <row r="16201" spans="2:3" x14ac:dyDescent="0.25">
      <c r="B16201" s="2" t="s">
        <v>16413</v>
      </c>
      <c r="C16201" s="4">
        <v>114.95150000000001</v>
      </c>
    </row>
    <row r="16202" spans="2:3" x14ac:dyDescent="0.25">
      <c r="B16202" s="2" t="s">
        <v>16414</v>
      </c>
      <c r="C16202" s="4">
        <v>114.883</v>
      </c>
    </row>
    <row r="16203" spans="2:3" x14ac:dyDescent="0.25">
      <c r="B16203" s="2" t="s">
        <v>16415</v>
      </c>
      <c r="C16203" s="4">
        <v>114.78829999999999</v>
      </c>
    </row>
    <row r="16204" spans="2:3" x14ac:dyDescent="0.25">
      <c r="B16204" s="2" t="s">
        <v>16416</v>
      </c>
      <c r="C16204" s="4">
        <v>114.53790000000001</v>
      </c>
    </row>
    <row r="16205" spans="2:3" x14ac:dyDescent="0.25">
      <c r="B16205" s="2" t="s">
        <v>16417</v>
      </c>
      <c r="C16205" s="4">
        <v>114.46979999999999</v>
      </c>
    </row>
    <row r="16206" spans="2:3" x14ac:dyDescent="0.25">
      <c r="B16206" s="2" t="s">
        <v>16418</v>
      </c>
      <c r="C16206" s="4">
        <v>114.43860000000001</v>
      </c>
    </row>
    <row r="16207" spans="2:3" x14ac:dyDescent="0.25">
      <c r="B16207" s="2" t="s">
        <v>16419</v>
      </c>
      <c r="C16207" s="4">
        <v>113.9312</v>
      </c>
    </row>
    <row r="16208" spans="2:3" x14ac:dyDescent="0.25">
      <c r="B16208" s="2" t="s">
        <v>16420</v>
      </c>
      <c r="C16208" s="4">
        <v>113.9312</v>
      </c>
    </row>
    <row r="16209" spans="2:3" x14ac:dyDescent="0.25">
      <c r="B16209" s="2" t="s">
        <v>16421</v>
      </c>
      <c r="C16209" s="4">
        <v>113.8556</v>
      </c>
    </row>
    <row r="16210" spans="2:3" x14ac:dyDescent="0.25">
      <c r="B16210" s="2" t="s">
        <v>16422</v>
      </c>
      <c r="C16210" s="4">
        <v>113.8505</v>
      </c>
    </row>
    <row r="16211" spans="2:3" x14ac:dyDescent="0.25">
      <c r="B16211" s="2" t="s">
        <v>16423</v>
      </c>
      <c r="C16211" s="4">
        <v>113.794</v>
      </c>
    </row>
    <row r="16212" spans="2:3" x14ac:dyDescent="0.25">
      <c r="B16212" s="2" t="s">
        <v>16424</v>
      </c>
      <c r="C16212" s="4">
        <v>113.79339999999999</v>
      </c>
    </row>
    <row r="16213" spans="2:3" x14ac:dyDescent="0.25">
      <c r="B16213" s="2" t="s">
        <v>16425</v>
      </c>
      <c r="C16213" s="4">
        <v>113.45820000000001</v>
      </c>
    </row>
    <row r="16214" spans="2:3" x14ac:dyDescent="0.25">
      <c r="B16214" s="2" t="s">
        <v>16426</v>
      </c>
      <c r="C16214" s="4">
        <v>113.40559999999999</v>
      </c>
    </row>
    <row r="16215" spans="2:3" x14ac:dyDescent="0.25">
      <c r="B16215" s="2" t="s">
        <v>16427</v>
      </c>
      <c r="C16215" s="4">
        <v>113.19890000000001</v>
      </c>
    </row>
    <row r="16216" spans="2:3" x14ac:dyDescent="0.25">
      <c r="B16216" s="2" t="s">
        <v>16428</v>
      </c>
      <c r="C16216" s="4">
        <v>113.1674</v>
      </c>
    </row>
    <row r="16217" spans="2:3" x14ac:dyDescent="0.25">
      <c r="B16217" s="2" t="s">
        <v>16429</v>
      </c>
      <c r="C16217" s="4">
        <v>112.86070000000001</v>
      </c>
    </row>
    <row r="16218" spans="2:3" x14ac:dyDescent="0.25">
      <c r="B16218" s="2" t="s">
        <v>16430</v>
      </c>
      <c r="C16218" s="4">
        <v>112.79989999999999</v>
      </c>
    </row>
    <row r="16219" spans="2:3" x14ac:dyDescent="0.25">
      <c r="B16219" s="2" t="s">
        <v>16431</v>
      </c>
      <c r="C16219" s="4">
        <v>112.6422</v>
      </c>
    </row>
    <row r="16220" spans="2:3" x14ac:dyDescent="0.25">
      <c r="B16220" s="2" t="s">
        <v>16432</v>
      </c>
      <c r="C16220" s="4">
        <v>112.6422</v>
      </c>
    </row>
    <row r="16221" spans="2:3" x14ac:dyDescent="0.25">
      <c r="B16221" s="2" t="s">
        <v>16433</v>
      </c>
      <c r="C16221" s="4">
        <v>112.6422</v>
      </c>
    </row>
    <row r="16222" spans="2:3" x14ac:dyDescent="0.25">
      <c r="B16222" s="2" t="s">
        <v>16434</v>
      </c>
      <c r="C16222" s="4">
        <v>112.6422</v>
      </c>
    </row>
    <row r="16223" spans="2:3" x14ac:dyDescent="0.25">
      <c r="B16223" s="2" t="s">
        <v>16435</v>
      </c>
      <c r="C16223" s="4">
        <v>112.6422</v>
      </c>
    </row>
    <row r="16224" spans="2:3" x14ac:dyDescent="0.25">
      <c r="B16224" s="2" t="s">
        <v>16436</v>
      </c>
      <c r="C16224" s="4">
        <v>112.6422</v>
      </c>
    </row>
    <row r="16225" spans="2:3" x14ac:dyDescent="0.25">
      <c r="B16225" s="2" t="s">
        <v>16437</v>
      </c>
      <c r="C16225" s="4">
        <v>112.6422</v>
      </c>
    </row>
    <row r="16226" spans="2:3" x14ac:dyDescent="0.25">
      <c r="B16226" s="2" t="s">
        <v>16438</v>
      </c>
      <c r="C16226" s="4">
        <v>112.6233</v>
      </c>
    </row>
    <row r="16227" spans="2:3" x14ac:dyDescent="0.25">
      <c r="B16227" s="2" t="s">
        <v>16439</v>
      </c>
      <c r="C16227" s="4">
        <v>112.59180000000001</v>
      </c>
    </row>
    <row r="16228" spans="2:3" x14ac:dyDescent="0.25">
      <c r="B16228" s="2" t="s">
        <v>16440</v>
      </c>
      <c r="C16228" s="4">
        <v>112.59180000000001</v>
      </c>
    </row>
    <row r="16229" spans="2:3" x14ac:dyDescent="0.25">
      <c r="B16229" s="2" t="s">
        <v>16441</v>
      </c>
      <c r="C16229" s="4">
        <v>112.56659999999999</v>
      </c>
    </row>
    <row r="16230" spans="2:3" x14ac:dyDescent="0.25">
      <c r="B16230" s="2" t="s">
        <v>16442</v>
      </c>
      <c r="C16230" s="4">
        <v>112.56659999999999</v>
      </c>
    </row>
    <row r="16231" spans="2:3" x14ac:dyDescent="0.25">
      <c r="B16231" s="2" t="s">
        <v>16443</v>
      </c>
      <c r="C16231" s="4">
        <v>112.56659999999999</v>
      </c>
    </row>
    <row r="16232" spans="2:3" x14ac:dyDescent="0.25">
      <c r="B16232" s="2" t="s">
        <v>16444</v>
      </c>
      <c r="C16232" s="4">
        <v>112.56659999999999</v>
      </c>
    </row>
    <row r="16233" spans="2:3" x14ac:dyDescent="0.25">
      <c r="B16233" s="2" t="s">
        <v>16445</v>
      </c>
      <c r="C16233" s="4">
        <v>112.56659999999999</v>
      </c>
    </row>
    <row r="16234" spans="2:3" x14ac:dyDescent="0.25">
      <c r="B16234" s="2" t="s">
        <v>16446</v>
      </c>
      <c r="C16234" s="4">
        <v>112.56659999999999</v>
      </c>
    </row>
    <row r="16235" spans="2:3" x14ac:dyDescent="0.25">
      <c r="B16235" s="2" t="s">
        <v>16447</v>
      </c>
      <c r="C16235" s="4">
        <v>112.56659999999999</v>
      </c>
    </row>
    <row r="16236" spans="2:3" x14ac:dyDescent="0.25">
      <c r="B16236" s="2" t="s">
        <v>16448</v>
      </c>
      <c r="C16236" s="4">
        <v>112.56659999999999</v>
      </c>
    </row>
    <row r="16237" spans="2:3" x14ac:dyDescent="0.25">
      <c r="B16237" s="2" t="s">
        <v>16449</v>
      </c>
      <c r="C16237" s="4">
        <v>112.5603</v>
      </c>
    </row>
    <row r="16238" spans="2:3" x14ac:dyDescent="0.25">
      <c r="B16238" s="2" t="s">
        <v>16450</v>
      </c>
      <c r="C16238" s="4">
        <v>112.554</v>
      </c>
    </row>
    <row r="16239" spans="2:3" x14ac:dyDescent="0.25">
      <c r="B16239" s="2" t="s">
        <v>16451</v>
      </c>
      <c r="C16239" s="4">
        <v>112.5351</v>
      </c>
    </row>
    <row r="16240" spans="2:3" x14ac:dyDescent="0.25">
      <c r="B16240" s="2" t="s">
        <v>16452</v>
      </c>
      <c r="C16240" s="4">
        <v>112.5351</v>
      </c>
    </row>
    <row r="16241" spans="2:3" x14ac:dyDescent="0.25">
      <c r="B16241" s="2" t="s">
        <v>16453</v>
      </c>
      <c r="C16241" s="4">
        <v>112.5351</v>
      </c>
    </row>
    <row r="16242" spans="2:3" x14ac:dyDescent="0.25">
      <c r="B16242" s="2" t="s">
        <v>16454</v>
      </c>
      <c r="C16242" s="4">
        <v>112.52249999999999</v>
      </c>
    </row>
    <row r="16243" spans="2:3" x14ac:dyDescent="0.25">
      <c r="B16243" s="2" t="s">
        <v>16455</v>
      </c>
      <c r="C16243" s="4">
        <v>112.5162</v>
      </c>
    </row>
    <row r="16244" spans="2:3" x14ac:dyDescent="0.25">
      <c r="B16244" s="2" t="s">
        <v>16456</v>
      </c>
      <c r="C16244" s="4">
        <v>112.50989999999999</v>
      </c>
    </row>
    <row r="16245" spans="2:3" x14ac:dyDescent="0.25">
      <c r="B16245" s="2" t="s">
        <v>16457</v>
      </c>
      <c r="C16245" s="4">
        <v>112.50360000000001</v>
      </c>
    </row>
    <row r="16246" spans="2:3" x14ac:dyDescent="0.25">
      <c r="B16246" s="2" t="s">
        <v>16458</v>
      </c>
      <c r="C16246" s="4">
        <v>112.49099999999999</v>
      </c>
    </row>
    <row r="16247" spans="2:3" x14ac:dyDescent="0.25">
      <c r="B16247" s="2" t="s">
        <v>16459</v>
      </c>
      <c r="C16247" s="4">
        <v>112.3729</v>
      </c>
    </row>
    <row r="16248" spans="2:3" x14ac:dyDescent="0.25">
      <c r="B16248" s="2" t="s">
        <v>16460</v>
      </c>
      <c r="C16248" s="4">
        <v>112.21889999999999</v>
      </c>
    </row>
    <row r="16249" spans="2:3" x14ac:dyDescent="0.25">
      <c r="B16249" s="2" t="s">
        <v>16461</v>
      </c>
      <c r="C16249" s="4">
        <v>112.0288</v>
      </c>
    </row>
    <row r="16250" spans="2:3" x14ac:dyDescent="0.25">
      <c r="B16250" s="2" t="s">
        <v>16462</v>
      </c>
      <c r="C16250" s="4">
        <v>112.0162</v>
      </c>
    </row>
    <row r="16251" spans="2:3" x14ac:dyDescent="0.25">
      <c r="B16251" s="2" t="s">
        <v>16463</v>
      </c>
      <c r="C16251" s="4">
        <v>112.0162</v>
      </c>
    </row>
    <row r="16252" spans="2:3" x14ac:dyDescent="0.25">
      <c r="B16252" s="2" t="s">
        <v>16464</v>
      </c>
      <c r="C16252" s="4">
        <v>112.00359999999999</v>
      </c>
    </row>
    <row r="16253" spans="2:3" x14ac:dyDescent="0.25">
      <c r="B16253" s="2" t="s">
        <v>16465</v>
      </c>
      <c r="C16253" s="4">
        <v>111.93449999999999</v>
      </c>
    </row>
    <row r="16254" spans="2:3" x14ac:dyDescent="0.25">
      <c r="B16254" s="2" t="s">
        <v>16466</v>
      </c>
      <c r="C16254" s="4">
        <v>111.91539999999999</v>
      </c>
    </row>
    <row r="16255" spans="2:3" x14ac:dyDescent="0.25">
      <c r="B16255" s="2" t="s">
        <v>16467</v>
      </c>
      <c r="C16255" s="4">
        <v>111.7593</v>
      </c>
    </row>
    <row r="16256" spans="2:3" x14ac:dyDescent="0.25">
      <c r="B16256" s="2" t="s">
        <v>16468</v>
      </c>
      <c r="C16256" s="4">
        <v>111.7478</v>
      </c>
    </row>
    <row r="16257" spans="2:3" x14ac:dyDescent="0.25">
      <c r="B16257" s="2" t="s">
        <v>16469</v>
      </c>
      <c r="C16257" s="4">
        <v>111.37089999999999</v>
      </c>
    </row>
    <row r="16258" spans="2:3" x14ac:dyDescent="0.25">
      <c r="B16258" s="2" t="s">
        <v>16470</v>
      </c>
      <c r="C16258" s="4">
        <v>111.3591</v>
      </c>
    </row>
    <row r="16259" spans="2:3" x14ac:dyDescent="0.25">
      <c r="B16259" s="2" t="s">
        <v>16471</v>
      </c>
      <c r="C16259" s="4">
        <v>111.26419999999999</v>
      </c>
    </row>
    <row r="16260" spans="2:3" x14ac:dyDescent="0.25">
      <c r="B16260" s="2" t="s">
        <v>16472</v>
      </c>
      <c r="C16260" s="4">
        <v>111.1566</v>
      </c>
    </row>
    <row r="16261" spans="2:3" x14ac:dyDescent="0.25">
      <c r="B16261" s="2" t="s">
        <v>16473</v>
      </c>
      <c r="C16261" s="4">
        <v>111.0016</v>
      </c>
    </row>
    <row r="16262" spans="2:3" x14ac:dyDescent="0.25">
      <c r="B16262" s="2" t="s">
        <v>16474</v>
      </c>
      <c r="C16262" s="4">
        <v>110.8154</v>
      </c>
    </row>
    <row r="16263" spans="2:3" x14ac:dyDescent="0.25">
      <c r="B16263" s="2" t="s">
        <v>16475</v>
      </c>
      <c r="C16263" s="4">
        <v>110.7105</v>
      </c>
    </row>
    <row r="16264" spans="2:3" x14ac:dyDescent="0.25">
      <c r="B16264" s="2" t="s">
        <v>16476</v>
      </c>
      <c r="C16264" s="4">
        <v>110.29039999999999</v>
      </c>
    </row>
    <row r="16265" spans="2:3" x14ac:dyDescent="0.25">
      <c r="B16265" s="2" t="s">
        <v>16477</v>
      </c>
      <c r="C16265" s="4">
        <v>110.2647</v>
      </c>
    </row>
    <row r="16266" spans="2:3" x14ac:dyDescent="0.25">
      <c r="B16266" s="2" t="s">
        <v>16478</v>
      </c>
      <c r="C16266" s="4">
        <v>110.07599999999999</v>
      </c>
    </row>
    <row r="16267" spans="2:3" x14ac:dyDescent="0.25">
      <c r="B16267" s="2" t="s">
        <v>16479</v>
      </c>
      <c r="C16267" s="4">
        <v>110.07599999999999</v>
      </c>
    </row>
    <row r="16268" spans="2:3" x14ac:dyDescent="0.25">
      <c r="B16268" s="2" t="s">
        <v>16480</v>
      </c>
      <c r="C16268" s="4">
        <v>110.07599999999999</v>
      </c>
    </row>
    <row r="16269" spans="2:3" x14ac:dyDescent="0.25">
      <c r="B16269" s="2" t="s">
        <v>16481</v>
      </c>
      <c r="C16269" s="4">
        <v>109.7895</v>
      </c>
    </row>
    <row r="16270" spans="2:3" x14ac:dyDescent="0.25">
      <c r="B16270" s="2" t="s">
        <v>16482</v>
      </c>
      <c r="C16270" s="4">
        <v>109.76139999999999</v>
      </c>
    </row>
    <row r="16271" spans="2:3" x14ac:dyDescent="0.25">
      <c r="B16271" s="2" t="s">
        <v>16483</v>
      </c>
      <c r="C16271" s="4">
        <v>109.55</v>
      </c>
    </row>
    <row r="16272" spans="2:3" x14ac:dyDescent="0.25">
      <c r="B16272" s="2" t="s">
        <v>16484</v>
      </c>
      <c r="C16272" s="4">
        <v>109.55</v>
      </c>
    </row>
    <row r="16273" spans="2:3" x14ac:dyDescent="0.25">
      <c r="B16273" s="2" t="s">
        <v>16485</v>
      </c>
      <c r="C16273" s="4">
        <v>109.55</v>
      </c>
    </row>
    <row r="16274" spans="2:3" x14ac:dyDescent="0.25">
      <c r="B16274" s="2" t="s">
        <v>16486</v>
      </c>
      <c r="C16274" s="4">
        <v>109.55</v>
      </c>
    </row>
    <row r="16275" spans="2:3" x14ac:dyDescent="0.25">
      <c r="B16275" s="2" t="s">
        <v>16487</v>
      </c>
      <c r="C16275" s="4">
        <v>109.5185</v>
      </c>
    </row>
    <row r="16276" spans="2:3" x14ac:dyDescent="0.25">
      <c r="B16276" s="2" t="s">
        <v>16488</v>
      </c>
      <c r="C16276" s="4">
        <v>109.5059</v>
      </c>
    </row>
    <row r="16277" spans="2:3" x14ac:dyDescent="0.25">
      <c r="B16277" s="2" t="s">
        <v>16489</v>
      </c>
      <c r="C16277" s="4">
        <v>109.5059</v>
      </c>
    </row>
    <row r="16278" spans="2:3" x14ac:dyDescent="0.25">
      <c r="B16278" s="2" t="s">
        <v>16490</v>
      </c>
      <c r="C16278" s="4">
        <v>109.5059</v>
      </c>
    </row>
    <row r="16279" spans="2:3" x14ac:dyDescent="0.25">
      <c r="B16279" s="2" t="s">
        <v>16491</v>
      </c>
      <c r="C16279" s="4">
        <v>109.5059</v>
      </c>
    </row>
    <row r="16280" spans="2:3" x14ac:dyDescent="0.25">
      <c r="B16280" s="2" t="s">
        <v>16492</v>
      </c>
      <c r="C16280" s="4">
        <v>109.5059</v>
      </c>
    </row>
    <row r="16281" spans="2:3" x14ac:dyDescent="0.25">
      <c r="B16281" s="2" t="s">
        <v>16493</v>
      </c>
      <c r="C16281" s="4">
        <v>109.5059</v>
      </c>
    </row>
    <row r="16282" spans="2:3" x14ac:dyDescent="0.25">
      <c r="B16282" s="2" t="s">
        <v>16494</v>
      </c>
      <c r="C16282" s="4">
        <v>109.5059</v>
      </c>
    </row>
    <row r="16283" spans="2:3" x14ac:dyDescent="0.25">
      <c r="B16283" s="2" t="s">
        <v>16495</v>
      </c>
      <c r="C16283" s="4">
        <v>109.5059</v>
      </c>
    </row>
    <row r="16284" spans="2:3" x14ac:dyDescent="0.25">
      <c r="B16284" s="2" t="s">
        <v>16496</v>
      </c>
      <c r="C16284" s="4">
        <v>109.48649999999999</v>
      </c>
    </row>
    <row r="16285" spans="2:3" x14ac:dyDescent="0.25">
      <c r="B16285" s="2" t="s">
        <v>16497</v>
      </c>
      <c r="C16285" s="4">
        <v>109.4807</v>
      </c>
    </row>
    <row r="16286" spans="2:3" x14ac:dyDescent="0.25">
      <c r="B16286" s="2" t="s">
        <v>16498</v>
      </c>
      <c r="C16286" s="4">
        <v>109.46809999999999</v>
      </c>
    </row>
    <row r="16287" spans="2:3" x14ac:dyDescent="0.25">
      <c r="B16287" s="2" t="s">
        <v>16499</v>
      </c>
      <c r="C16287" s="4">
        <v>109.4555</v>
      </c>
    </row>
    <row r="16288" spans="2:3" x14ac:dyDescent="0.25">
      <c r="B16288" s="2" t="s">
        <v>16500</v>
      </c>
      <c r="C16288" s="4">
        <v>109.44290000000001</v>
      </c>
    </row>
    <row r="16289" spans="2:3" x14ac:dyDescent="0.25">
      <c r="B16289" s="2" t="s">
        <v>16501</v>
      </c>
      <c r="C16289" s="4">
        <v>109.42449999999999</v>
      </c>
    </row>
    <row r="16290" spans="2:3" x14ac:dyDescent="0.25">
      <c r="B16290" s="2" t="s">
        <v>16502</v>
      </c>
      <c r="C16290" s="4">
        <v>109.42399999999999</v>
      </c>
    </row>
    <row r="16291" spans="2:3" x14ac:dyDescent="0.25">
      <c r="B16291" s="2" t="s">
        <v>16503</v>
      </c>
      <c r="C16291" s="4">
        <v>109.4114</v>
      </c>
    </row>
    <row r="16292" spans="2:3" x14ac:dyDescent="0.25">
      <c r="B16292" s="2" t="s">
        <v>16504</v>
      </c>
      <c r="C16292" s="4">
        <v>109.4051</v>
      </c>
    </row>
    <row r="16293" spans="2:3" x14ac:dyDescent="0.25">
      <c r="B16293" s="2" t="s">
        <v>16505</v>
      </c>
      <c r="C16293" s="4">
        <v>109.3925</v>
      </c>
    </row>
    <row r="16294" spans="2:3" x14ac:dyDescent="0.25">
      <c r="B16294" s="2" t="s">
        <v>16506</v>
      </c>
      <c r="C16294" s="4">
        <v>109.2927</v>
      </c>
    </row>
    <row r="16295" spans="2:3" x14ac:dyDescent="0.25">
      <c r="B16295" s="2" t="s">
        <v>16507</v>
      </c>
      <c r="C16295" s="4">
        <v>109.0112</v>
      </c>
    </row>
    <row r="16296" spans="2:3" x14ac:dyDescent="0.25">
      <c r="B16296" s="2" t="s">
        <v>16508</v>
      </c>
      <c r="C16296" s="4">
        <v>108.9106</v>
      </c>
    </row>
    <row r="16297" spans="2:3" x14ac:dyDescent="0.25">
      <c r="B16297" s="2" t="s">
        <v>16509</v>
      </c>
      <c r="C16297" s="4">
        <v>108.8862</v>
      </c>
    </row>
    <row r="16298" spans="2:3" x14ac:dyDescent="0.25">
      <c r="B16298" s="2" t="s">
        <v>16510</v>
      </c>
      <c r="C16298" s="4">
        <v>108.8862</v>
      </c>
    </row>
    <row r="16299" spans="2:3" x14ac:dyDescent="0.25">
      <c r="B16299" s="2" t="s">
        <v>16511</v>
      </c>
      <c r="C16299" s="4">
        <v>108.8862</v>
      </c>
    </row>
    <row r="16300" spans="2:3" x14ac:dyDescent="0.25">
      <c r="B16300" s="2" t="s">
        <v>16512</v>
      </c>
      <c r="C16300" s="4">
        <v>108.7668</v>
      </c>
    </row>
    <row r="16301" spans="2:3" x14ac:dyDescent="0.25">
      <c r="B16301" s="2" t="s">
        <v>16513</v>
      </c>
      <c r="C16301" s="4">
        <v>108.735</v>
      </c>
    </row>
    <row r="16302" spans="2:3" x14ac:dyDescent="0.25">
      <c r="B16302" s="2" t="s">
        <v>16514</v>
      </c>
      <c r="C16302" s="4">
        <v>108.2972</v>
      </c>
    </row>
    <row r="16303" spans="2:3" x14ac:dyDescent="0.25">
      <c r="B16303" s="2" t="s">
        <v>16515</v>
      </c>
      <c r="C16303" s="4">
        <v>108.25399999999999</v>
      </c>
    </row>
    <row r="16304" spans="2:3" x14ac:dyDescent="0.25">
      <c r="B16304" s="2" t="s">
        <v>16516</v>
      </c>
      <c r="C16304" s="4">
        <v>108.15709999999999</v>
      </c>
    </row>
    <row r="16305" spans="2:3" x14ac:dyDescent="0.25">
      <c r="B16305" s="2" t="s">
        <v>16517</v>
      </c>
      <c r="C16305" s="4">
        <v>108.13379999999999</v>
      </c>
    </row>
    <row r="16306" spans="2:3" x14ac:dyDescent="0.25">
      <c r="B16306" s="2" t="s">
        <v>16518</v>
      </c>
      <c r="C16306" s="4">
        <v>107.9409</v>
      </c>
    </row>
    <row r="16307" spans="2:3" x14ac:dyDescent="0.25">
      <c r="B16307" s="2" t="s">
        <v>16519</v>
      </c>
      <c r="C16307" s="4">
        <v>107.90900000000001</v>
      </c>
    </row>
    <row r="16308" spans="2:3" x14ac:dyDescent="0.25">
      <c r="B16308" s="2" t="s">
        <v>16520</v>
      </c>
      <c r="C16308" s="4">
        <v>107.89049999999999</v>
      </c>
    </row>
    <row r="16309" spans="2:3" x14ac:dyDescent="0.25">
      <c r="B16309" s="2" t="s">
        <v>16521</v>
      </c>
      <c r="C16309" s="4">
        <v>107.89049999999999</v>
      </c>
    </row>
    <row r="16310" spans="2:3" x14ac:dyDescent="0.25">
      <c r="B16310" s="2" t="s">
        <v>16522</v>
      </c>
      <c r="C16310" s="4">
        <v>107.709</v>
      </c>
    </row>
    <row r="16311" spans="2:3" x14ac:dyDescent="0.25">
      <c r="B16311" s="2" t="s">
        <v>16523</v>
      </c>
      <c r="C16311" s="4">
        <v>107.6216</v>
      </c>
    </row>
    <row r="16312" spans="2:3" x14ac:dyDescent="0.25">
      <c r="B16312" s="2" t="s">
        <v>16524</v>
      </c>
      <c r="C16312" s="4">
        <v>107.6216</v>
      </c>
    </row>
    <row r="16313" spans="2:3" x14ac:dyDescent="0.25">
      <c r="B16313" s="2" t="s">
        <v>16525</v>
      </c>
      <c r="C16313" s="4">
        <v>107.6216</v>
      </c>
    </row>
    <row r="16314" spans="2:3" x14ac:dyDescent="0.25">
      <c r="B16314" s="2" t="s">
        <v>16526</v>
      </c>
      <c r="C16314" s="4">
        <v>107.6216</v>
      </c>
    </row>
    <row r="16315" spans="2:3" x14ac:dyDescent="0.25">
      <c r="B16315" s="2" t="s">
        <v>16527</v>
      </c>
      <c r="C16315" s="4">
        <v>107.5907</v>
      </c>
    </row>
    <row r="16316" spans="2:3" x14ac:dyDescent="0.25">
      <c r="B16316" s="2" t="s">
        <v>16528</v>
      </c>
      <c r="C16316" s="4">
        <v>107.50829999999999</v>
      </c>
    </row>
    <row r="16317" spans="2:3" x14ac:dyDescent="0.25">
      <c r="B16317" s="2" t="s">
        <v>16529</v>
      </c>
      <c r="C16317" s="4">
        <v>107.173</v>
      </c>
    </row>
    <row r="16318" spans="2:3" x14ac:dyDescent="0.25">
      <c r="B16318" s="2" t="s">
        <v>16530</v>
      </c>
      <c r="C16318" s="4">
        <v>107.1138</v>
      </c>
    </row>
    <row r="16319" spans="2:3" x14ac:dyDescent="0.25">
      <c r="B16319" s="2" t="s">
        <v>16531</v>
      </c>
      <c r="C16319" s="4">
        <v>106.9637</v>
      </c>
    </row>
    <row r="16320" spans="2:3" x14ac:dyDescent="0.25">
      <c r="B16320" s="2" t="s">
        <v>16532</v>
      </c>
      <c r="C16320" s="4">
        <v>106.6885</v>
      </c>
    </row>
    <row r="16321" spans="2:3" x14ac:dyDescent="0.25">
      <c r="B16321" s="2" t="s">
        <v>16533</v>
      </c>
      <c r="C16321" s="4">
        <v>106.60299999999999</v>
      </c>
    </row>
    <row r="16322" spans="2:3" x14ac:dyDescent="0.25">
      <c r="B16322" s="2" t="s">
        <v>16534</v>
      </c>
      <c r="C16322" s="4">
        <v>106.54979999999999</v>
      </c>
    </row>
    <row r="16323" spans="2:3" x14ac:dyDescent="0.25">
      <c r="B16323" s="2" t="s">
        <v>16535</v>
      </c>
      <c r="C16323" s="4">
        <v>106.38220000000001</v>
      </c>
    </row>
    <row r="16324" spans="2:3" x14ac:dyDescent="0.25">
      <c r="B16324" s="2" t="s">
        <v>16536</v>
      </c>
      <c r="C16324" s="4">
        <v>106.3617</v>
      </c>
    </row>
    <row r="16325" spans="2:3" x14ac:dyDescent="0.25">
      <c r="B16325" s="2" t="s">
        <v>16537</v>
      </c>
      <c r="C16325" s="4">
        <v>106.357</v>
      </c>
    </row>
    <row r="16326" spans="2:3" x14ac:dyDescent="0.25">
      <c r="B16326" s="2" t="s">
        <v>16538</v>
      </c>
      <c r="C16326" s="4">
        <v>106.3192</v>
      </c>
    </row>
    <row r="16327" spans="2:3" x14ac:dyDescent="0.25">
      <c r="B16327" s="2" t="s">
        <v>16539</v>
      </c>
      <c r="C16327" s="4">
        <v>106.3129</v>
      </c>
    </row>
    <row r="16328" spans="2:3" x14ac:dyDescent="0.25">
      <c r="B16328" s="2" t="s">
        <v>16540</v>
      </c>
      <c r="C16328" s="4">
        <v>106.30029999999999</v>
      </c>
    </row>
    <row r="16329" spans="2:3" x14ac:dyDescent="0.25">
      <c r="B16329" s="2" t="s">
        <v>16541</v>
      </c>
      <c r="C16329" s="4">
        <v>106.294</v>
      </c>
    </row>
    <row r="16330" spans="2:3" x14ac:dyDescent="0.25">
      <c r="B16330" s="2" t="s">
        <v>16542</v>
      </c>
      <c r="C16330" s="4">
        <v>106.28619999999999</v>
      </c>
    </row>
    <row r="16331" spans="2:3" x14ac:dyDescent="0.25">
      <c r="B16331" s="2" t="s">
        <v>16543</v>
      </c>
      <c r="C16331" s="4">
        <v>106.28139999999999</v>
      </c>
    </row>
    <row r="16332" spans="2:3" x14ac:dyDescent="0.25">
      <c r="B16332" s="2" t="s">
        <v>16544</v>
      </c>
      <c r="C16332" s="4">
        <v>106.28139999999999</v>
      </c>
    </row>
    <row r="16333" spans="2:3" x14ac:dyDescent="0.25">
      <c r="B16333" s="2" t="s">
        <v>16545</v>
      </c>
      <c r="C16333" s="4">
        <v>106.27549999999999</v>
      </c>
    </row>
    <row r="16334" spans="2:3" x14ac:dyDescent="0.25">
      <c r="B16334" s="2" t="s">
        <v>16546</v>
      </c>
      <c r="C16334" s="4">
        <v>106.2688</v>
      </c>
    </row>
    <row r="16335" spans="2:3" x14ac:dyDescent="0.25">
      <c r="B16335" s="2" t="s">
        <v>16547</v>
      </c>
      <c r="C16335" s="4">
        <v>106.2367</v>
      </c>
    </row>
    <row r="16336" spans="2:3" x14ac:dyDescent="0.25">
      <c r="B16336" s="2" t="s">
        <v>16548</v>
      </c>
      <c r="C16336" s="4">
        <v>106.17529999999999</v>
      </c>
    </row>
    <row r="16337" spans="2:3" x14ac:dyDescent="0.25">
      <c r="B16337" s="2" t="s">
        <v>16549</v>
      </c>
      <c r="C16337" s="4">
        <v>106.15010000000001</v>
      </c>
    </row>
    <row r="16338" spans="2:3" x14ac:dyDescent="0.25">
      <c r="B16338" s="2" t="s">
        <v>16550</v>
      </c>
      <c r="C16338" s="4">
        <v>105.9936</v>
      </c>
    </row>
    <row r="16339" spans="2:3" x14ac:dyDescent="0.25">
      <c r="B16339" s="2" t="s">
        <v>16551</v>
      </c>
      <c r="C16339" s="4">
        <v>105.7411</v>
      </c>
    </row>
    <row r="16340" spans="2:3" x14ac:dyDescent="0.25">
      <c r="B16340" s="2" t="s">
        <v>16552</v>
      </c>
      <c r="C16340" s="4">
        <v>105.7411</v>
      </c>
    </row>
    <row r="16341" spans="2:3" x14ac:dyDescent="0.25">
      <c r="B16341" s="2" t="s">
        <v>16553</v>
      </c>
      <c r="C16341" s="4">
        <v>105.5239</v>
      </c>
    </row>
    <row r="16342" spans="2:3" x14ac:dyDescent="0.25">
      <c r="B16342" s="2" t="s">
        <v>16554</v>
      </c>
      <c r="C16342" s="4">
        <v>105.434</v>
      </c>
    </row>
    <row r="16343" spans="2:3" x14ac:dyDescent="0.25">
      <c r="B16343" s="2" t="s">
        <v>16555</v>
      </c>
      <c r="C16343" s="4">
        <v>105.3365</v>
      </c>
    </row>
    <row r="16344" spans="2:3" x14ac:dyDescent="0.25">
      <c r="B16344" s="2" t="s">
        <v>16556</v>
      </c>
      <c r="C16344" s="4">
        <v>105.2107</v>
      </c>
    </row>
    <row r="16345" spans="2:3" x14ac:dyDescent="0.25">
      <c r="B16345" s="2" t="s">
        <v>16557</v>
      </c>
      <c r="C16345" s="4">
        <v>105.2046</v>
      </c>
    </row>
    <row r="16346" spans="2:3" x14ac:dyDescent="0.25">
      <c r="B16346" s="2" t="s">
        <v>16558</v>
      </c>
      <c r="C16346" s="4">
        <v>105.0676</v>
      </c>
    </row>
    <row r="16347" spans="2:3" x14ac:dyDescent="0.25">
      <c r="B16347" s="2" t="s">
        <v>16559</v>
      </c>
      <c r="C16347" s="4">
        <v>105.05459999999999</v>
      </c>
    </row>
    <row r="16348" spans="2:3" x14ac:dyDescent="0.25">
      <c r="B16348" s="2" t="s">
        <v>16560</v>
      </c>
      <c r="C16348" s="4">
        <v>104.6101</v>
      </c>
    </row>
    <row r="16349" spans="2:3" x14ac:dyDescent="0.25">
      <c r="B16349" s="2" t="s">
        <v>16561</v>
      </c>
      <c r="C16349" s="4">
        <v>104.51049999999999</v>
      </c>
    </row>
    <row r="16350" spans="2:3" x14ac:dyDescent="0.25">
      <c r="B16350" s="2" t="s">
        <v>16562</v>
      </c>
      <c r="C16350" s="4">
        <v>104.262</v>
      </c>
    </row>
    <row r="16351" spans="2:3" x14ac:dyDescent="0.25">
      <c r="B16351" s="2" t="s">
        <v>16563</v>
      </c>
      <c r="C16351" s="4">
        <v>103.9207</v>
      </c>
    </row>
    <row r="16352" spans="2:3" x14ac:dyDescent="0.25">
      <c r="B16352" s="2" t="s">
        <v>16564</v>
      </c>
      <c r="C16352" s="4">
        <v>103.91640000000001</v>
      </c>
    </row>
    <row r="16353" spans="2:3" x14ac:dyDescent="0.25">
      <c r="B16353" s="2" t="s">
        <v>16565</v>
      </c>
      <c r="C16353" s="4">
        <v>103.8278</v>
      </c>
    </row>
    <row r="16354" spans="2:3" x14ac:dyDescent="0.25">
      <c r="B16354" s="2" t="s">
        <v>16566</v>
      </c>
      <c r="C16354" s="4">
        <v>103.7333</v>
      </c>
    </row>
    <row r="16355" spans="2:3" x14ac:dyDescent="0.25">
      <c r="B16355" s="2" t="s">
        <v>16567</v>
      </c>
      <c r="C16355" s="4">
        <v>103.47929999999999</v>
      </c>
    </row>
    <row r="16356" spans="2:3" x14ac:dyDescent="0.25">
      <c r="B16356" s="2" t="s">
        <v>16568</v>
      </c>
      <c r="C16356" s="4">
        <v>103.47929999999999</v>
      </c>
    </row>
    <row r="16357" spans="2:3" x14ac:dyDescent="0.25">
      <c r="B16357" s="2" t="s">
        <v>16569</v>
      </c>
      <c r="C16357" s="4">
        <v>103.47929999999999</v>
      </c>
    </row>
    <row r="16358" spans="2:3" x14ac:dyDescent="0.25">
      <c r="B16358" s="2" t="s">
        <v>16570</v>
      </c>
      <c r="C16358" s="4">
        <v>103.2585</v>
      </c>
    </row>
    <row r="16359" spans="2:3" x14ac:dyDescent="0.25">
      <c r="B16359" s="2" t="s">
        <v>16571</v>
      </c>
      <c r="C16359" s="4">
        <v>103.2333</v>
      </c>
    </row>
    <row r="16360" spans="2:3" x14ac:dyDescent="0.25">
      <c r="B16360" s="2" t="s">
        <v>16572</v>
      </c>
      <c r="C16360" s="4">
        <v>103.2333</v>
      </c>
    </row>
    <row r="16361" spans="2:3" x14ac:dyDescent="0.25">
      <c r="B16361" s="2" t="s">
        <v>16573</v>
      </c>
      <c r="C16361" s="4">
        <v>103.19550000000001</v>
      </c>
    </row>
    <row r="16362" spans="2:3" x14ac:dyDescent="0.25">
      <c r="B16362" s="2" t="s">
        <v>16574</v>
      </c>
      <c r="C16362" s="4">
        <v>103.1832</v>
      </c>
    </row>
    <row r="16363" spans="2:3" x14ac:dyDescent="0.25">
      <c r="B16363" s="2" t="s">
        <v>16575</v>
      </c>
      <c r="C16363" s="4">
        <v>103.1829</v>
      </c>
    </row>
    <row r="16364" spans="2:3" x14ac:dyDescent="0.25">
      <c r="B16364" s="2" t="s">
        <v>16576</v>
      </c>
      <c r="C16364" s="4">
        <v>103.15770000000001</v>
      </c>
    </row>
    <row r="16365" spans="2:3" x14ac:dyDescent="0.25">
      <c r="B16365" s="2" t="s">
        <v>16577</v>
      </c>
      <c r="C16365" s="4">
        <v>103.15770000000001</v>
      </c>
    </row>
    <row r="16366" spans="2:3" x14ac:dyDescent="0.25">
      <c r="B16366" s="2" t="s">
        <v>16578</v>
      </c>
      <c r="C16366" s="4">
        <v>103.15729999999999</v>
      </c>
    </row>
    <row r="16367" spans="2:3" x14ac:dyDescent="0.25">
      <c r="B16367" s="2" t="s">
        <v>16579</v>
      </c>
      <c r="C16367" s="4">
        <v>103.14509999999999</v>
      </c>
    </row>
    <row r="16368" spans="2:3" x14ac:dyDescent="0.25">
      <c r="B16368" s="2" t="s">
        <v>16580</v>
      </c>
      <c r="C16368" s="4">
        <v>103.13289999999999</v>
      </c>
    </row>
    <row r="16369" spans="2:3" x14ac:dyDescent="0.25">
      <c r="B16369" s="2" t="s">
        <v>16581</v>
      </c>
      <c r="C16369" s="4">
        <v>103.1262</v>
      </c>
    </row>
    <row r="16370" spans="2:3" x14ac:dyDescent="0.25">
      <c r="B16370" s="2" t="s">
        <v>16582</v>
      </c>
      <c r="C16370" s="4">
        <v>103.01990000000001</v>
      </c>
    </row>
    <row r="16371" spans="2:3" x14ac:dyDescent="0.25">
      <c r="B16371" s="2" t="s">
        <v>16583</v>
      </c>
      <c r="C16371" s="4">
        <v>103.0077</v>
      </c>
    </row>
    <row r="16372" spans="2:3" x14ac:dyDescent="0.25">
      <c r="B16372" s="2" t="s">
        <v>16584</v>
      </c>
      <c r="C16372" s="4">
        <v>102.6317</v>
      </c>
    </row>
    <row r="16373" spans="2:3" x14ac:dyDescent="0.25">
      <c r="B16373" s="2" t="s">
        <v>16585</v>
      </c>
      <c r="C16373" s="4">
        <v>102.5821</v>
      </c>
    </row>
    <row r="16374" spans="2:3" x14ac:dyDescent="0.25">
      <c r="B16374" s="2" t="s">
        <v>16586</v>
      </c>
      <c r="C16374" s="4">
        <v>102.55500000000001</v>
      </c>
    </row>
    <row r="16375" spans="2:3" x14ac:dyDescent="0.25">
      <c r="B16375" s="2" t="s">
        <v>16587</v>
      </c>
      <c r="C16375" s="4">
        <v>102.50059999999999</v>
      </c>
    </row>
    <row r="16376" spans="2:3" x14ac:dyDescent="0.25">
      <c r="B16376" s="2" t="s">
        <v>16588</v>
      </c>
      <c r="C16376" s="4">
        <v>102.4695</v>
      </c>
    </row>
    <row r="16377" spans="2:3" x14ac:dyDescent="0.25">
      <c r="B16377" s="2" t="s">
        <v>16589</v>
      </c>
      <c r="C16377" s="4">
        <v>102.4695</v>
      </c>
    </row>
    <row r="16378" spans="2:3" x14ac:dyDescent="0.25">
      <c r="B16378" s="2" t="s">
        <v>16590</v>
      </c>
      <c r="C16378" s="4">
        <v>102.2283</v>
      </c>
    </row>
    <row r="16379" spans="2:3" x14ac:dyDescent="0.25">
      <c r="B16379" s="2" t="s">
        <v>16591</v>
      </c>
      <c r="C16379" s="4">
        <v>102.1815</v>
      </c>
    </row>
    <row r="16380" spans="2:3" x14ac:dyDescent="0.25">
      <c r="B16380" s="2" t="s">
        <v>16592</v>
      </c>
      <c r="C16380" s="4">
        <v>102.0986</v>
      </c>
    </row>
    <row r="16381" spans="2:3" x14ac:dyDescent="0.25">
      <c r="B16381" s="2" t="s">
        <v>16593</v>
      </c>
      <c r="C16381" s="4">
        <v>102.038</v>
      </c>
    </row>
    <row r="16382" spans="2:3" x14ac:dyDescent="0.25">
      <c r="B16382" s="2" t="s">
        <v>16594</v>
      </c>
      <c r="C16382" s="4">
        <v>102.038</v>
      </c>
    </row>
    <row r="16383" spans="2:3" x14ac:dyDescent="0.25">
      <c r="B16383" s="2" t="s">
        <v>16595</v>
      </c>
      <c r="C16383" s="4">
        <v>101.90550000000002</v>
      </c>
    </row>
    <row r="16384" spans="2:3" x14ac:dyDescent="0.25">
      <c r="B16384" s="2" t="s">
        <v>16596</v>
      </c>
      <c r="C16384" s="4">
        <v>101.637</v>
      </c>
    </row>
    <row r="16385" spans="2:3" x14ac:dyDescent="0.25">
      <c r="B16385" s="2" t="s">
        <v>16597</v>
      </c>
      <c r="C16385" s="4">
        <v>101.5372</v>
      </c>
    </row>
    <row r="16386" spans="2:3" x14ac:dyDescent="0.25">
      <c r="B16386" s="2" t="s">
        <v>16598</v>
      </c>
      <c r="C16386" s="4">
        <v>101.48009999999999</v>
      </c>
    </row>
    <row r="16387" spans="2:3" x14ac:dyDescent="0.25">
      <c r="B16387" s="2" t="s">
        <v>16599</v>
      </c>
      <c r="C16387" s="4">
        <v>101.39320000000001</v>
      </c>
    </row>
    <row r="16388" spans="2:3" x14ac:dyDescent="0.25">
      <c r="B16388" s="2" t="s">
        <v>16600</v>
      </c>
      <c r="C16388" s="4">
        <v>101.3022</v>
      </c>
    </row>
    <row r="16389" spans="2:3" x14ac:dyDescent="0.25">
      <c r="B16389" s="2" t="s">
        <v>16601</v>
      </c>
      <c r="C16389" s="4">
        <v>101.02970000000001</v>
      </c>
    </row>
    <row r="16390" spans="2:3" x14ac:dyDescent="0.25">
      <c r="B16390" s="2" t="s">
        <v>16602</v>
      </c>
      <c r="C16390" s="4">
        <v>101.02879999999999</v>
      </c>
    </row>
    <row r="16391" spans="2:3" x14ac:dyDescent="0.25">
      <c r="B16391" s="2" t="s">
        <v>16603</v>
      </c>
      <c r="C16391" s="4">
        <v>100.7852</v>
      </c>
    </row>
    <row r="16392" spans="2:3" x14ac:dyDescent="0.25">
      <c r="B16392" s="2" t="s">
        <v>16604</v>
      </c>
      <c r="C16392" s="4">
        <v>100.372</v>
      </c>
    </row>
    <row r="16393" spans="2:3" x14ac:dyDescent="0.25">
      <c r="B16393" s="2" t="s">
        <v>16605</v>
      </c>
      <c r="C16393" s="4">
        <v>100.32849999999999</v>
      </c>
    </row>
    <row r="16394" spans="2:3" x14ac:dyDescent="0.25">
      <c r="B16394" s="2" t="s">
        <v>16606</v>
      </c>
      <c r="C16394" s="4">
        <v>100.26589999999999</v>
      </c>
    </row>
    <row r="16395" spans="2:3" x14ac:dyDescent="0.25">
      <c r="B16395" s="2" t="s">
        <v>16607</v>
      </c>
      <c r="C16395" s="4">
        <v>100.2088</v>
      </c>
    </row>
    <row r="16396" spans="2:3" x14ac:dyDescent="0.25">
      <c r="B16396" s="2" t="s">
        <v>16608</v>
      </c>
      <c r="C16396" s="4">
        <v>100.17140000000001</v>
      </c>
    </row>
    <row r="16397" spans="2:3" x14ac:dyDescent="0.25">
      <c r="B16397" s="2" t="s">
        <v>16609</v>
      </c>
      <c r="C16397" s="4">
        <v>100.12220000000001</v>
      </c>
    </row>
    <row r="16398" spans="2:3" x14ac:dyDescent="0.25">
      <c r="B16398" s="2" t="s">
        <v>16610</v>
      </c>
      <c r="C16398" s="4">
        <v>100.1096</v>
      </c>
    </row>
    <row r="16399" spans="2:3" x14ac:dyDescent="0.25">
      <c r="B16399" s="2" t="s">
        <v>16611</v>
      </c>
      <c r="C16399" s="4">
        <v>100.1096</v>
      </c>
    </row>
    <row r="16400" spans="2:3" x14ac:dyDescent="0.25">
      <c r="B16400" s="2" t="s">
        <v>16612</v>
      </c>
      <c r="C16400" s="4">
        <v>100.08439999999999</v>
      </c>
    </row>
    <row r="16401" spans="2:3" x14ac:dyDescent="0.25">
      <c r="B16401" s="2" t="s">
        <v>16613</v>
      </c>
      <c r="C16401" s="4">
        <v>100.0403</v>
      </c>
    </row>
    <row r="16402" spans="2:3" x14ac:dyDescent="0.25">
      <c r="B16402" s="2" t="s">
        <v>16614</v>
      </c>
      <c r="C16402" s="4">
        <v>100.03399999999999</v>
      </c>
    </row>
    <row r="16403" spans="2:3" x14ac:dyDescent="0.25">
      <c r="B16403" s="2" t="s">
        <v>16615</v>
      </c>
      <c r="C16403" s="4">
        <v>100.03399999999999</v>
      </c>
    </row>
    <row r="16404" spans="2:3" x14ac:dyDescent="0.25">
      <c r="B16404" s="2" t="s">
        <v>16616</v>
      </c>
      <c r="C16404" s="4">
        <v>100.03399999999999</v>
      </c>
    </row>
    <row r="16405" spans="2:3" x14ac:dyDescent="0.25">
      <c r="B16405" s="2" t="s">
        <v>16617</v>
      </c>
      <c r="C16405" s="4">
        <v>100.03399999999999</v>
      </c>
    </row>
    <row r="16406" spans="2:3" x14ac:dyDescent="0.25">
      <c r="B16406" s="2" t="s">
        <v>16618</v>
      </c>
      <c r="C16406" s="4">
        <v>100.0214</v>
      </c>
    </row>
    <row r="16407" spans="2:3" x14ac:dyDescent="0.25">
      <c r="B16407" s="2" t="s">
        <v>16619</v>
      </c>
      <c r="C16407" s="4">
        <v>100.00880000000001</v>
      </c>
    </row>
    <row r="16408" spans="2:3" x14ac:dyDescent="0.25">
      <c r="B16408" s="2" t="s">
        <v>16620</v>
      </c>
      <c r="C16408" s="4">
        <v>99.989699999999999</v>
      </c>
    </row>
    <row r="16409" spans="2:3" x14ac:dyDescent="0.25">
      <c r="B16409" s="2" t="s">
        <v>16621</v>
      </c>
      <c r="C16409" s="4">
        <v>99.827299999999994</v>
      </c>
    </row>
    <row r="16410" spans="2:3" x14ac:dyDescent="0.25">
      <c r="B16410" s="2" t="s">
        <v>16622</v>
      </c>
      <c r="C16410" s="4">
        <v>99.692599999999999</v>
      </c>
    </row>
    <row r="16411" spans="2:3" x14ac:dyDescent="0.25">
      <c r="B16411" s="2" t="s">
        <v>16623</v>
      </c>
      <c r="C16411" s="4">
        <v>99.65</v>
      </c>
    </row>
    <row r="16412" spans="2:3" x14ac:dyDescent="0.25">
      <c r="B16412" s="2" t="s">
        <v>16624</v>
      </c>
      <c r="C16412" s="4">
        <v>99.64009999999999</v>
      </c>
    </row>
    <row r="16413" spans="2:3" x14ac:dyDescent="0.25">
      <c r="B16413" s="2" t="s">
        <v>16625</v>
      </c>
      <c r="C16413" s="4">
        <v>99.602499999999992</v>
      </c>
    </row>
    <row r="16414" spans="2:3" x14ac:dyDescent="0.25">
      <c r="B16414" s="2" t="s">
        <v>16626</v>
      </c>
      <c r="C16414" s="4">
        <v>99.596199999999996</v>
      </c>
    </row>
    <row r="16415" spans="2:3" x14ac:dyDescent="0.25">
      <c r="B16415" s="2" t="s">
        <v>16627</v>
      </c>
      <c r="C16415" s="4">
        <v>99.457599999999999</v>
      </c>
    </row>
    <row r="16416" spans="2:3" x14ac:dyDescent="0.25">
      <c r="B16416" s="2" t="s">
        <v>16628</v>
      </c>
      <c r="C16416" s="4">
        <v>99.330100000000002</v>
      </c>
    </row>
    <row r="16417" spans="2:3" x14ac:dyDescent="0.25">
      <c r="B16417" s="2" t="s">
        <v>16629</v>
      </c>
      <c r="C16417" s="4">
        <v>99.125099999999989</v>
      </c>
    </row>
    <row r="16418" spans="2:3" x14ac:dyDescent="0.25">
      <c r="B16418" s="2" t="s">
        <v>16630</v>
      </c>
      <c r="C16418" s="4">
        <v>99.114499999999992</v>
      </c>
    </row>
    <row r="16419" spans="2:3" x14ac:dyDescent="0.25">
      <c r="B16419" s="2" t="s">
        <v>16631</v>
      </c>
      <c r="C16419" s="4">
        <v>98.951700000000002</v>
      </c>
    </row>
    <row r="16420" spans="2:3" x14ac:dyDescent="0.25">
      <c r="B16420" s="2" t="s">
        <v>16632</v>
      </c>
      <c r="C16420" s="4">
        <v>98.838700000000003</v>
      </c>
    </row>
    <row r="16421" spans="2:3" x14ac:dyDescent="0.25">
      <c r="B16421" s="2" t="s">
        <v>16633</v>
      </c>
      <c r="C16421" s="4">
        <v>98.76939999999999</v>
      </c>
    </row>
    <row r="16422" spans="2:3" x14ac:dyDescent="0.25">
      <c r="B16422" s="2" t="s">
        <v>16634</v>
      </c>
      <c r="C16422" s="4">
        <v>98.650499999999994</v>
      </c>
    </row>
    <row r="16423" spans="2:3" x14ac:dyDescent="0.25">
      <c r="B16423" s="2" t="s">
        <v>16635</v>
      </c>
      <c r="C16423" s="4">
        <v>98.4726</v>
      </c>
    </row>
    <row r="16424" spans="2:3" x14ac:dyDescent="0.25">
      <c r="B16424" s="2" t="s">
        <v>16636</v>
      </c>
      <c r="C16424" s="4">
        <v>98.325500000000005</v>
      </c>
    </row>
    <row r="16425" spans="2:3" x14ac:dyDescent="0.25">
      <c r="B16425" s="2" t="s">
        <v>16637</v>
      </c>
      <c r="C16425" s="4">
        <v>98.2316</v>
      </c>
    </row>
    <row r="16426" spans="2:3" x14ac:dyDescent="0.25">
      <c r="B16426" s="2" t="s">
        <v>16638</v>
      </c>
      <c r="C16426" s="4">
        <v>98.125299999999996</v>
      </c>
    </row>
    <row r="16427" spans="2:3" x14ac:dyDescent="0.25">
      <c r="B16427" s="2" t="s">
        <v>16639</v>
      </c>
      <c r="C16427" s="4">
        <v>97.965899999999991</v>
      </c>
    </row>
    <row r="16428" spans="2:3" x14ac:dyDescent="0.25">
      <c r="B16428" s="2" t="s">
        <v>16640</v>
      </c>
      <c r="C16428" s="4">
        <v>97.955199999999991</v>
      </c>
    </row>
    <row r="16429" spans="2:3" x14ac:dyDescent="0.25">
      <c r="B16429" s="2" t="s">
        <v>16641</v>
      </c>
      <c r="C16429" s="4">
        <v>97.93</v>
      </c>
    </row>
    <row r="16430" spans="2:3" x14ac:dyDescent="0.25">
      <c r="B16430" s="2" t="s">
        <v>16642</v>
      </c>
      <c r="C16430" s="4">
        <v>97.87769999999999</v>
      </c>
    </row>
    <row r="16431" spans="2:3" x14ac:dyDescent="0.25">
      <c r="B16431" s="2" t="s">
        <v>16643</v>
      </c>
      <c r="C16431" s="4">
        <v>97.787099999999995</v>
      </c>
    </row>
    <row r="16432" spans="2:3" x14ac:dyDescent="0.25">
      <c r="B16432" s="2" t="s">
        <v>16644</v>
      </c>
      <c r="C16432" s="4">
        <v>97.7453</v>
      </c>
    </row>
    <row r="16433" spans="2:3" x14ac:dyDescent="0.25">
      <c r="B16433" s="2" t="s">
        <v>16645</v>
      </c>
      <c r="C16433" s="4">
        <v>97.624899999999997</v>
      </c>
    </row>
    <row r="16434" spans="2:3" x14ac:dyDescent="0.25">
      <c r="B16434" s="2" t="s">
        <v>16646</v>
      </c>
      <c r="C16434" s="4">
        <v>97.60560000000001</v>
      </c>
    </row>
    <row r="16435" spans="2:3" x14ac:dyDescent="0.25">
      <c r="B16435" s="2" t="s">
        <v>16647</v>
      </c>
      <c r="C16435" s="4">
        <v>97.580600000000004</v>
      </c>
    </row>
    <row r="16436" spans="2:3" x14ac:dyDescent="0.25">
      <c r="B16436" s="2" t="s">
        <v>16648</v>
      </c>
      <c r="C16436" s="4">
        <v>97.235899999999987</v>
      </c>
    </row>
    <row r="16437" spans="2:3" x14ac:dyDescent="0.25">
      <c r="B16437" s="2" t="s">
        <v>16649</v>
      </c>
      <c r="C16437" s="4">
        <v>97.073700000000002</v>
      </c>
    </row>
    <row r="16438" spans="2:3" x14ac:dyDescent="0.25">
      <c r="B16438" s="2" t="s">
        <v>16650</v>
      </c>
      <c r="C16438" s="4">
        <v>97.04140000000001</v>
      </c>
    </row>
    <row r="16439" spans="2:3" x14ac:dyDescent="0.25">
      <c r="B16439" s="2" t="s">
        <v>16651</v>
      </c>
      <c r="C16439" s="4">
        <v>96.948099999999997</v>
      </c>
    </row>
    <row r="16440" spans="2:3" x14ac:dyDescent="0.25">
      <c r="B16440" s="2" t="s">
        <v>16652</v>
      </c>
      <c r="C16440" s="4">
        <v>96.936000000000007</v>
      </c>
    </row>
    <row r="16441" spans="2:3" x14ac:dyDescent="0.25">
      <c r="B16441" s="2" t="s">
        <v>16653</v>
      </c>
      <c r="C16441" s="4">
        <v>96.929199999999994</v>
      </c>
    </row>
    <row r="16442" spans="2:3" x14ac:dyDescent="0.25">
      <c r="B16442" s="2" t="s">
        <v>16654</v>
      </c>
      <c r="C16442" s="4">
        <v>96.910299999999992</v>
      </c>
    </row>
    <row r="16443" spans="2:3" x14ac:dyDescent="0.25">
      <c r="B16443" s="2" t="s">
        <v>16655</v>
      </c>
      <c r="C16443" s="4">
        <v>96.910299999999992</v>
      </c>
    </row>
    <row r="16444" spans="2:3" x14ac:dyDescent="0.25">
      <c r="B16444" s="2" t="s">
        <v>16656</v>
      </c>
      <c r="C16444" s="4">
        <v>96.903999999999996</v>
      </c>
    </row>
    <row r="16445" spans="2:3" x14ac:dyDescent="0.25">
      <c r="B16445" s="2" t="s">
        <v>16657</v>
      </c>
      <c r="C16445" s="4">
        <v>96.8977</v>
      </c>
    </row>
    <row r="16446" spans="2:3" x14ac:dyDescent="0.25">
      <c r="B16446" s="2" t="s">
        <v>16658</v>
      </c>
      <c r="C16446" s="4">
        <v>96.8977</v>
      </c>
    </row>
    <row r="16447" spans="2:3" x14ac:dyDescent="0.25">
      <c r="B16447" s="2" t="s">
        <v>16659</v>
      </c>
      <c r="C16447" s="4">
        <v>96.891999999999996</v>
      </c>
    </row>
    <row r="16448" spans="2:3" x14ac:dyDescent="0.25">
      <c r="B16448" s="2" t="s">
        <v>16660</v>
      </c>
      <c r="C16448" s="4">
        <v>96.872500000000002</v>
      </c>
    </row>
    <row r="16449" spans="2:3" x14ac:dyDescent="0.25">
      <c r="B16449" s="2" t="s">
        <v>16661</v>
      </c>
      <c r="C16449" s="4">
        <v>96.6036</v>
      </c>
    </row>
    <row r="16450" spans="2:3" x14ac:dyDescent="0.25">
      <c r="B16450" s="2" t="s">
        <v>16662</v>
      </c>
      <c r="C16450" s="4">
        <v>96.603399999999993</v>
      </c>
    </row>
    <row r="16451" spans="2:3" x14ac:dyDescent="0.25">
      <c r="B16451" s="2" t="s">
        <v>16663</v>
      </c>
      <c r="C16451" s="4">
        <v>96.568899999999999</v>
      </c>
    </row>
    <row r="16452" spans="2:3" x14ac:dyDescent="0.25">
      <c r="B16452" s="2" t="s">
        <v>16664</v>
      </c>
      <c r="C16452" s="4">
        <v>96.484700000000004</v>
      </c>
    </row>
    <row r="16453" spans="2:3" x14ac:dyDescent="0.25">
      <c r="B16453" s="2" t="s">
        <v>16665</v>
      </c>
      <c r="C16453" s="4">
        <v>96.316500000000005</v>
      </c>
    </row>
    <row r="16454" spans="2:3" x14ac:dyDescent="0.25">
      <c r="B16454" s="2" t="s">
        <v>16666</v>
      </c>
      <c r="C16454" s="4">
        <v>96.316500000000005</v>
      </c>
    </row>
    <row r="16455" spans="2:3" x14ac:dyDescent="0.25">
      <c r="B16455" s="2" t="s">
        <v>16667</v>
      </c>
      <c r="C16455" s="4">
        <v>96.316500000000005</v>
      </c>
    </row>
    <row r="16456" spans="2:3" x14ac:dyDescent="0.25">
      <c r="B16456" s="2" t="s">
        <v>16668</v>
      </c>
      <c r="C16456" s="4">
        <v>96.316500000000005</v>
      </c>
    </row>
    <row r="16457" spans="2:3" x14ac:dyDescent="0.25">
      <c r="B16457" s="2" t="s">
        <v>16669</v>
      </c>
      <c r="C16457" s="4">
        <v>96.316500000000005</v>
      </c>
    </row>
    <row r="16458" spans="2:3" x14ac:dyDescent="0.25">
      <c r="B16458" s="2" t="s">
        <v>16670</v>
      </c>
      <c r="C16458" s="4">
        <v>96.316500000000005</v>
      </c>
    </row>
    <row r="16459" spans="2:3" x14ac:dyDescent="0.25">
      <c r="B16459" s="2" t="s">
        <v>16671</v>
      </c>
      <c r="C16459" s="4">
        <v>96.316500000000005</v>
      </c>
    </row>
    <row r="16460" spans="2:3" x14ac:dyDescent="0.25">
      <c r="B16460" s="2" t="s">
        <v>16672</v>
      </c>
      <c r="C16460" s="4">
        <v>96.316500000000005</v>
      </c>
    </row>
    <row r="16461" spans="2:3" x14ac:dyDescent="0.25">
      <c r="B16461" s="2" t="s">
        <v>16673</v>
      </c>
      <c r="C16461" s="4">
        <v>96.316500000000005</v>
      </c>
    </row>
    <row r="16462" spans="2:3" x14ac:dyDescent="0.25">
      <c r="B16462" s="2" t="s">
        <v>16674</v>
      </c>
      <c r="C16462" s="4">
        <v>96.27170000000001</v>
      </c>
    </row>
    <row r="16463" spans="2:3" x14ac:dyDescent="0.25">
      <c r="B16463" s="2" t="s">
        <v>16675</v>
      </c>
      <c r="C16463" s="4">
        <v>96.241</v>
      </c>
    </row>
    <row r="16464" spans="2:3" x14ac:dyDescent="0.25">
      <c r="B16464" s="2" t="s">
        <v>16676</v>
      </c>
      <c r="C16464" s="4">
        <v>96.240199999999987</v>
      </c>
    </row>
    <row r="16465" spans="2:3" x14ac:dyDescent="0.25">
      <c r="B16465" s="2" t="s">
        <v>16677</v>
      </c>
      <c r="C16465" s="4">
        <v>96.215800000000002</v>
      </c>
    </row>
    <row r="16466" spans="2:3" x14ac:dyDescent="0.25">
      <c r="B16466" s="2" t="s">
        <v>16678</v>
      </c>
      <c r="C16466" s="4">
        <v>96.211299999999994</v>
      </c>
    </row>
    <row r="16467" spans="2:3" x14ac:dyDescent="0.25">
      <c r="B16467" s="2" t="s">
        <v>16679</v>
      </c>
      <c r="C16467" s="4">
        <v>95.933499999999995</v>
      </c>
    </row>
    <row r="16468" spans="2:3" x14ac:dyDescent="0.25">
      <c r="B16468" s="2" t="s">
        <v>16680</v>
      </c>
      <c r="C16468" s="4">
        <v>95.715299999999999</v>
      </c>
    </row>
    <row r="16469" spans="2:3" x14ac:dyDescent="0.25">
      <c r="B16469" s="2" t="s">
        <v>16681</v>
      </c>
      <c r="C16469" s="4">
        <v>95.651999999999987</v>
      </c>
    </row>
    <row r="16470" spans="2:3" x14ac:dyDescent="0.25">
      <c r="B16470" s="2" t="s">
        <v>16682</v>
      </c>
      <c r="C16470" s="4">
        <v>95.602399999999989</v>
      </c>
    </row>
    <row r="16471" spans="2:3" x14ac:dyDescent="0.25">
      <c r="B16471" s="2" t="s">
        <v>16683</v>
      </c>
      <c r="C16471" s="4">
        <v>95.314000000000007</v>
      </c>
    </row>
    <row r="16472" spans="2:3" x14ac:dyDescent="0.25">
      <c r="B16472" s="2" t="s">
        <v>16684</v>
      </c>
      <c r="C16472" s="4">
        <v>95.232699999999994</v>
      </c>
    </row>
    <row r="16473" spans="2:3" x14ac:dyDescent="0.25">
      <c r="B16473" s="2" t="s">
        <v>16685</v>
      </c>
      <c r="C16473" s="4">
        <v>95.207499999999996</v>
      </c>
    </row>
    <row r="16474" spans="2:3" x14ac:dyDescent="0.25">
      <c r="B16474" s="2" t="s">
        <v>16686</v>
      </c>
      <c r="C16474" s="4">
        <v>95.188999999999993</v>
      </c>
    </row>
    <row r="16475" spans="2:3" x14ac:dyDescent="0.25">
      <c r="B16475" s="2" t="s">
        <v>16687</v>
      </c>
      <c r="C16475" s="4">
        <v>94.663399999999996</v>
      </c>
    </row>
    <row r="16476" spans="2:3" x14ac:dyDescent="0.25">
      <c r="B16476" s="2" t="s">
        <v>16688</v>
      </c>
      <c r="C16476" s="4">
        <v>94.557299999999998</v>
      </c>
    </row>
    <row r="16477" spans="2:3" x14ac:dyDescent="0.25">
      <c r="B16477" s="2" t="s">
        <v>16689</v>
      </c>
      <c r="C16477" s="4">
        <v>94.300399999999996</v>
      </c>
    </row>
    <row r="16478" spans="2:3" x14ac:dyDescent="0.25">
      <c r="B16478" s="2" t="s">
        <v>16690</v>
      </c>
      <c r="C16478" s="4">
        <v>94.168899999999994</v>
      </c>
    </row>
    <row r="16479" spans="2:3" x14ac:dyDescent="0.25">
      <c r="B16479" s="2" t="s">
        <v>16691</v>
      </c>
      <c r="C16479" s="4">
        <v>94.168899999999994</v>
      </c>
    </row>
    <row r="16480" spans="2:3" x14ac:dyDescent="0.25">
      <c r="B16480" s="2" t="s">
        <v>16692</v>
      </c>
      <c r="C16480" s="4">
        <v>94.168899999999994</v>
      </c>
    </row>
    <row r="16481" spans="2:3" x14ac:dyDescent="0.25">
      <c r="B16481" s="2" t="s">
        <v>16693</v>
      </c>
      <c r="C16481" s="4">
        <v>94.054699999999997</v>
      </c>
    </row>
    <row r="16482" spans="2:3" x14ac:dyDescent="0.25">
      <c r="B16482" s="2" t="s">
        <v>16694</v>
      </c>
      <c r="C16482" s="4">
        <v>93.975799999999992</v>
      </c>
    </row>
    <row r="16483" spans="2:3" x14ac:dyDescent="0.25">
      <c r="B16483" s="2" t="s">
        <v>16695</v>
      </c>
      <c r="C16483" s="4">
        <v>93.975799999999992</v>
      </c>
    </row>
    <row r="16484" spans="2:3" x14ac:dyDescent="0.25">
      <c r="B16484" s="2" t="s">
        <v>16696</v>
      </c>
      <c r="C16484" s="4">
        <v>93.868499999999997</v>
      </c>
    </row>
    <row r="16485" spans="2:3" x14ac:dyDescent="0.25">
      <c r="B16485" s="2" t="s">
        <v>16697</v>
      </c>
      <c r="C16485" s="4">
        <v>93.868499999999997</v>
      </c>
    </row>
    <row r="16486" spans="2:3" x14ac:dyDescent="0.25">
      <c r="B16486" s="2" t="s">
        <v>16698</v>
      </c>
      <c r="C16486" s="4">
        <v>93.862200000000001</v>
      </c>
    </row>
    <row r="16487" spans="2:3" x14ac:dyDescent="0.25">
      <c r="B16487" s="2" t="s">
        <v>16699</v>
      </c>
      <c r="C16487" s="4">
        <v>93.862200000000001</v>
      </c>
    </row>
    <row r="16488" spans="2:3" x14ac:dyDescent="0.25">
      <c r="B16488" s="2" t="s">
        <v>16700</v>
      </c>
      <c r="C16488" s="4">
        <v>93.862200000000001</v>
      </c>
    </row>
    <row r="16489" spans="2:3" x14ac:dyDescent="0.25">
      <c r="B16489" s="2" t="s">
        <v>16701</v>
      </c>
      <c r="C16489" s="4">
        <v>93.862200000000001</v>
      </c>
    </row>
    <row r="16490" spans="2:3" x14ac:dyDescent="0.25">
      <c r="B16490" s="2" t="s">
        <v>16702</v>
      </c>
      <c r="C16490" s="4">
        <v>93.862200000000001</v>
      </c>
    </row>
    <row r="16491" spans="2:3" x14ac:dyDescent="0.25">
      <c r="B16491" s="2" t="s">
        <v>16703</v>
      </c>
      <c r="C16491" s="4">
        <v>93.862200000000001</v>
      </c>
    </row>
    <row r="16492" spans="2:3" x14ac:dyDescent="0.25">
      <c r="B16492" s="2" t="s">
        <v>16704</v>
      </c>
      <c r="C16492" s="4">
        <v>93.862200000000001</v>
      </c>
    </row>
    <row r="16493" spans="2:3" x14ac:dyDescent="0.25">
      <c r="B16493" s="2" t="s">
        <v>16705</v>
      </c>
      <c r="C16493" s="4">
        <v>93.824399999999997</v>
      </c>
    </row>
    <row r="16494" spans="2:3" x14ac:dyDescent="0.25">
      <c r="B16494" s="2" t="s">
        <v>16706</v>
      </c>
      <c r="C16494" s="4">
        <v>93.824399999999997</v>
      </c>
    </row>
    <row r="16495" spans="2:3" x14ac:dyDescent="0.25">
      <c r="B16495" s="2" t="s">
        <v>16707</v>
      </c>
      <c r="C16495" s="4">
        <v>93.805499999999995</v>
      </c>
    </row>
    <row r="16496" spans="2:3" x14ac:dyDescent="0.25">
      <c r="B16496" s="2" t="s">
        <v>16708</v>
      </c>
      <c r="C16496" s="4">
        <v>93.805499999999995</v>
      </c>
    </row>
    <row r="16497" spans="2:3" x14ac:dyDescent="0.25">
      <c r="B16497" s="2" t="s">
        <v>16709</v>
      </c>
      <c r="C16497" s="4">
        <v>93.786599999999993</v>
      </c>
    </row>
    <row r="16498" spans="2:3" x14ac:dyDescent="0.25">
      <c r="B16498" s="2" t="s">
        <v>16710</v>
      </c>
      <c r="C16498" s="4">
        <v>93.767699999999991</v>
      </c>
    </row>
    <row r="16499" spans="2:3" x14ac:dyDescent="0.25">
      <c r="B16499" s="2" t="s">
        <v>16711</v>
      </c>
      <c r="C16499" s="4">
        <v>93.748799999999989</v>
      </c>
    </row>
    <row r="16500" spans="2:3" x14ac:dyDescent="0.25">
      <c r="B16500" s="2" t="s">
        <v>16712</v>
      </c>
      <c r="C16500" s="4">
        <v>93.617699999999999</v>
      </c>
    </row>
    <row r="16501" spans="2:3" x14ac:dyDescent="0.25">
      <c r="B16501" s="2" t="s">
        <v>16713</v>
      </c>
      <c r="C16501" s="4">
        <v>93.448399999999992</v>
      </c>
    </row>
    <row r="16502" spans="2:3" x14ac:dyDescent="0.25">
      <c r="B16502" s="2" t="s">
        <v>16714</v>
      </c>
      <c r="C16502" s="4">
        <v>93.379099999999994</v>
      </c>
    </row>
    <row r="16503" spans="2:3" x14ac:dyDescent="0.25">
      <c r="B16503" s="2" t="s">
        <v>16715</v>
      </c>
      <c r="C16503" s="4">
        <v>93.192099999999996</v>
      </c>
    </row>
    <row r="16504" spans="2:3" x14ac:dyDescent="0.25">
      <c r="B16504" s="2" t="s">
        <v>16716</v>
      </c>
      <c r="C16504" s="4">
        <v>93.1858</v>
      </c>
    </row>
    <row r="16505" spans="2:3" x14ac:dyDescent="0.25">
      <c r="B16505" s="2" t="s">
        <v>16717</v>
      </c>
      <c r="C16505" s="4">
        <v>93.171300000000002</v>
      </c>
    </row>
    <row r="16506" spans="2:3" x14ac:dyDescent="0.25">
      <c r="B16506" s="2" t="s">
        <v>16718</v>
      </c>
      <c r="C16506" s="4">
        <v>93.171300000000002</v>
      </c>
    </row>
    <row r="16507" spans="2:3" x14ac:dyDescent="0.25">
      <c r="B16507" s="2" t="s">
        <v>16719</v>
      </c>
      <c r="C16507" s="4">
        <v>93.166899999999998</v>
      </c>
    </row>
    <row r="16508" spans="2:3" x14ac:dyDescent="0.25">
      <c r="B16508" s="2" t="s">
        <v>16720</v>
      </c>
      <c r="C16508" s="4">
        <v>93.098399999999998</v>
      </c>
    </row>
    <row r="16509" spans="2:3" x14ac:dyDescent="0.25">
      <c r="B16509" s="2" t="s">
        <v>16721</v>
      </c>
      <c r="C16509" s="4">
        <v>92.866500000000002</v>
      </c>
    </row>
    <row r="16510" spans="2:3" x14ac:dyDescent="0.25">
      <c r="B16510" s="2" t="s">
        <v>16722</v>
      </c>
      <c r="C16510" s="4">
        <v>92.704300000000003</v>
      </c>
    </row>
    <row r="16511" spans="2:3" x14ac:dyDescent="0.25">
      <c r="B16511" s="2" t="s">
        <v>16723</v>
      </c>
      <c r="C16511" s="4">
        <v>92.585299999999989</v>
      </c>
    </row>
    <row r="16512" spans="2:3" x14ac:dyDescent="0.25">
      <c r="B16512" s="2" t="s">
        <v>16724</v>
      </c>
      <c r="C16512" s="4">
        <v>92.553500000000014</v>
      </c>
    </row>
    <row r="16513" spans="2:3" x14ac:dyDescent="0.25">
      <c r="B16513" s="2" t="s">
        <v>16725</v>
      </c>
      <c r="C16513" s="4">
        <v>92.521999999999991</v>
      </c>
    </row>
    <row r="16514" spans="2:3" x14ac:dyDescent="0.25">
      <c r="B16514" s="2" t="s">
        <v>16726</v>
      </c>
      <c r="C16514" s="4">
        <v>92.296800000000005</v>
      </c>
    </row>
    <row r="16515" spans="2:3" x14ac:dyDescent="0.25">
      <c r="B16515" s="2" t="s">
        <v>16727</v>
      </c>
      <c r="C16515" s="4">
        <v>91.9816</v>
      </c>
    </row>
    <row r="16516" spans="2:3" x14ac:dyDescent="0.25">
      <c r="B16516" s="2" t="s">
        <v>16728</v>
      </c>
      <c r="C16516" s="4">
        <v>91.939700000000002</v>
      </c>
    </row>
    <row r="16517" spans="2:3" x14ac:dyDescent="0.25">
      <c r="B16517" s="2" t="s">
        <v>16729</v>
      </c>
      <c r="C16517" s="4">
        <v>91.849199999999996</v>
      </c>
    </row>
    <row r="16518" spans="2:3" x14ac:dyDescent="0.25">
      <c r="B16518" s="2" t="s">
        <v>16730</v>
      </c>
      <c r="C16518" s="4">
        <v>91.840199999999996</v>
      </c>
    </row>
    <row r="16519" spans="2:3" x14ac:dyDescent="0.25">
      <c r="B16519" s="2" t="s">
        <v>16731</v>
      </c>
      <c r="C16519" s="4">
        <v>91.632999999999996</v>
      </c>
    </row>
    <row r="16520" spans="2:3" x14ac:dyDescent="0.25">
      <c r="B16520" s="2" t="s">
        <v>16732</v>
      </c>
      <c r="C16520" s="4">
        <v>91.42179999999999</v>
      </c>
    </row>
    <row r="16521" spans="2:3" x14ac:dyDescent="0.25">
      <c r="B16521" s="2" t="s">
        <v>16733</v>
      </c>
      <c r="C16521" s="4">
        <v>91.333200000000005</v>
      </c>
    </row>
    <row r="16522" spans="2:3" x14ac:dyDescent="0.25">
      <c r="B16522" s="2" t="s">
        <v>16734</v>
      </c>
      <c r="C16522" s="4">
        <v>91.2637</v>
      </c>
    </row>
    <row r="16523" spans="2:3" x14ac:dyDescent="0.25">
      <c r="B16523" s="2" t="s">
        <v>16735</v>
      </c>
      <c r="C16523" s="4">
        <v>91.244799999999998</v>
      </c>
    </row>
    <row r="16524" spans="2:3" x14ac:dyDescent="0.25">
      <c r="B16524" s="2" t="s">
        <v>16736</v>
      </c>
      <c r="C16524" s="4">
        <v>91.1952</v>
      </c>
    </row>
    <row r="16525" spans="2:3" x14ac:dyDescent="0.25">
      <c r="B16525" s="2" t="s">
        <v>16737</v>
      </c>
      <c r="C16525" s="4">
        <v>91.144000000000005</v>
      </c>
    </row>
    <row r="16526" spans="2:3" x14ac:dyDescent="0.25">
      <c r="B16526" s="2" t="s">
        <v>16738</v>
      </c>
      <c r="C16526" s="4">
        <v>91.130100000000013</v>
      </c>
    </row>
    <row r="16527" spans="2:3" x14ac:dyDescent="0.25">
      <c r="B16527" s="2" t="s">
        <v>16739</v>
      </c>
      <c r="C16527" s="4">
        <v>91.094399999999993</v>
      </c>
    </row>
    <row r="16528" spans="2:3" x14ac:dyDescent="0.25">
      <c r="B16528" s="2" t="s">
        <v>16740</v>
      </c>
      <c r="C16528" s="4">
        <v>91.063500000000005</v>
      </c>
    </row>
    <row r="16529" spans="2:3" x14ac:dyDescent="0.25">
      <c r="B16529" s="2" t="s">
        <v>16741</v>
      </c>
      <c r="C16529" s="4">
        <v>90.86330000000001</v>
      </c>
    </row>
    <row r="16530" spans="2:3" x14ac:dyDescent="0.25">
      <c r="B16530" s="2" t="s">
        <v>16742</v>
      </c>
      <c r="C16530" s="4">
        <v>90.821100000000001</v>
      </c>
    </row>
    <row r="16531" spans="2:3" x14ac:dyDescent="0.25">
      <c r="B16531" s="2" t="s">
        <v>16743</v>
      </c>
      <c r="C16531" s="4">
        <v>90.738599999999991</v>
      </c>
    </row>
    <row r="16532" spans="2:3" x14ac:dyDescent="0.25">
      <c r="B16532" s="2" t="s">
        <v>16744</v>
      </c>
      <c r="C16532" s="4">
        <v>90.738500000000002</v>
      </c>
    </row>
    <row r="16533" spans="2:3" x14ac:dyDescent="0.25">
      <c r="B16533" s="2" t="s">
        <v>16745</v>
      </c>
      <c r="C16533" s="4">
        <v>90.738500000000002</v>
      </c>
    </row>
    <row r="16534" spans="2:3" x14ac:dyDescent="0.25">
      <c r="B16534" s="2" t="s">
        <v>16746</v>
      </c>
      <c r="C16534" s="4">
        <v>90.738500000000002</v>
      </c>
    </row>
    <row r="16535" spans="2:3" x14ac:dyDescent="0.25">
      <c r="B16535" s="2" t="s">
        <v>16747</v>
      </c>
      <c r="C16535" s="4">
        <v>90.738500000000002</v>
      </c>
    </row>
    <row r="16536" spans="2:3" x14ac:dyDescent="0.25">
      <c r="B16536" s="2" t="s">
        <v>16748</v>
      </c>
      <c r="C16536" s="4">
        <v>90.738500000000002</v>
      </c>
    </row>
    <row r="16537" spans="2:3" x14ac:dyDescent="0.25">
      <c r="B16537" s="2" t="s">
        <v>16749</v>
      </c>
      <c r="C16537" s="4">
        <v>90.738500000000002</v>
      </c>
    </row>
    <row r="16538" spans="2:3" x14ac:dyDescent="0.25">
      <c r="B16538" s="2" t="s">
        <v>16750</v>
      </c>
      <c r="C16538" s="4">
        <v>90.700699999999998</v>
      </c>
    </row>
    <row r="16539" spans="2:3" x14ac:dyDescent="0.25">
      <c r="B16539" s="2" t="s">
        <v>16751</v>
      </c>
      <c r="C16539" s="4">
        <v>90.688100000000006</v>
      </c>
    </row>
    <row r="16540" spans="2:3" x14ac:dyDescent="0.25">
      <c r="B16540" s="2" t="s">
        <v>16752</v>
      </c>
      <c r="C16540" s="4">
        <v>90.68180000000001</v>
      </c>
    </row>
    <row r="16541" spans="2:3" x14ac:dyDescent="0.25">
      <c r="B16541" s="2" t="s">
        <v>16753</v>
      </c>
      <c r="C16541" s="4">
        <v>90.6755</v>
      </c>
    </row>
    <row r="16542" spans="2:3" x14ac:dyDescent="0.25">
      <c r="B16542" s="2" t="s">
        <v>16754</v>
      </c>
      <c r="C16542" s="4">
        <v>90.662900000000008</v>
      </c>
    </row>
    <row r="16543" spans="2:3" x14ac:dyDescent="0.25">
      <c r="B16543" s="2" t="s">
        <v>16755</v>
      </c>
      <c r="C16543" s="4">
        <v>90.662900000000008</v>
      </c>
    </row>
    <row r="16544" spans="2:3" x14ac:dyDescent="0.25">
      <c r="B16544" s="2" t="s">
        <v>16756</v>
      </c>
      <c r="C16544" s="4">
        <v>90.650300000000001</v>
      </c>
    </row>
    <row r="16545" spans="2:3" x14ac:dyDescent="0.25">
      <c r="B16545" s="2" t="s">
        <v>16757</v>
      </c>
      <c r="C16545" s="4">
        <v>90.3215</v>
      </c>
    </row>
    <row r="16546" spans="2:3" x14ac:dyDescent="0.25">
      <c r="B16546" s="2" t="s">
        <v>16758</v>
      </c>
      <c r="C16546" s="4">
        <v>90.299099999999996</v>
      </c>
    </row>
    <row r="16547" spans="2:3" x14ac:dyDescent="0.25">
      <c r="B16547" s="2" t="s">
        <v>16759</v>
      </c>
      <c r="C16547" s="4">
        <v>90.268999999999991</v>
      </c>
    </row>
    <row r="16548" spans="2:3" x14ac:dyDescent="0.25">
      <c r="B16548" s="2" t="s">
        <v>16760</v>
      </c>
      <c r="C16548" s="4">
        <v>90.231399999999994</v>
      </c>
    </row>
    <row r="16549" spans="2:3" x14ac:dyDescent="0.25">
      <c r="B16549" s="2" t="s">
        <v>16761</v>
      </c>
      <c r="C16549" s="4">
        <v>90.055999999999997</v>
      </c>
    </row>
    <row r="16550" spans="2:3" x14ac:dyDescent="0.25">
      <c r="B16550" s="2" t="s">
        <v>16762</v>
      </c>
      <c r="C16550" s="4">
        <v>89.892799999999994</v>
      </c>
    </row>
    <row r="16551" spans="2:3" x14ac:dyDescent="0.25">
      <c r="B16551" s="2" t="s">
        <v>16763</v>
      </c>
      <c r="C16551" s="4">
        <v>89.716200000000001</v>
      </c>
    </row>
    <row r="16552" spans="2:3" x14ac:dyDescent="0.25">
      <c r="B16552" s="2" t="s">
        <v>16764</v>
      </c>
      <c r="C16552" s="4">
        <v>89.710499999999996</v>
      </c>
    </row>
    <row r="16553" spans="2:3" x14ac:dyDescent="0.25">
      <c r="B16553" s="2" t="s">
        <v>16765</v>
      </c>
      <c r="C16553" s="4">
        <v>89.704999999999998</v>
      </c>
    </row>
    <row r="16554" spans="2:3" x14ac:dyDescent="0.25">
      <c r="B16554" s="2" t="s">
        <v>16766</v>
      </c>
      <c r="C16554" s="4">
        <v>89.591999999999999</v>
      </c>
    </row>
    <row r="16555" spans="2:3" x14ac:dyDescent="0.25">
      <c r="B16555" s="2" t="s">
        <v>16767</v>
      </c>
      <c r="C16555" s="4">
        <v>89.580600000000004</v>
      </c>
    </row>
    <row r="16556" spans="2:3" x14ac:dyDescent="0.25">
      <c r="B16556" s="2" t="s">
        <v>16768</v>
      </c>
      <c r="C16556" s="4">
        <v>89.4298</v>
      </c>
    </row>
    <row r="16557" spans="2:3" x14ac:dyDescent="0.25">
      <c r="B16557" s="2" t="s">
        <v>16769</v>
      </c>
      <c r="C16557" s="4">
        <v>89.373099999999994</v>
      </c>
    </row>
    <row r="16558" spans="2:3" x14ac:dyDescent="0.25">
      <c r="B16558" s="2" t="s">
        <v>16770</v>
      </c>
      <c r="C16558" s="4">
        <v>89.34790000000001</v>
      </c>
    </row>
    <row r="16559" spans="2:3" x14ac:dyDescent="0.25">
      <c r="B16559" s="2" t="s">
        <v>16771</v>
      </c>
      <c r="C16559" s="4">
        <v>89.3172</v>
      </c>
    </row>
    <row r="16560" spans="2:3" x14ac:dyDescent="0.25">
      <c r="B16560" s="2" t="s">
        <v>16772</v>
      </c>
      <c r="C16560" s="4">
        <v>89.3172</v>
      </c>
    </row>
    <row r="16561" spans="2:3" x14ac:dyDescent="0.25">
      <c r="B16561" s="2" t="s">
        <v>16773</v>
      </c>
      <c r="C16561" s="4">
        <v>88.872699999999995</v>
      </c>
    </row>
    <row r="16562" spans="2:3" x14ac:dyDescent="0.25">
      <c r="B16562" s="2" t="s">
        <v>16774</v>
      </c>
      <c r="C16562" s="4">
        <v>88.277000000000001</v>
      </c>
    </row>
    <row r="16563" spans="2:3" x14ac:dyDescent="0.25">
      <c r="B16563" s="2" t="s">
        <v>16775</v>
      </c>
      <c r="C16563" s="4">
        <v>88.253799999999998</v>
      </c>
    </row>
    <row r="16564" spans="2:3" x14ac:dyDescent="0.25">
      <c r="B16564" s="2" t="s">
        <v>16776</v>
      </c>
      <c r="C16564" s="4">
        <v>88.178100000000001</v>
      </c>
    </row>
    <row r="16565" spans="2:3" x14ac:dyDescent="0.25">
      <c r="B16565" s="2" t="s">
        <v>16777</v>
      </c>
      <c r="C16565" s="4">
        <v>88.12700000000001</v>
      </c>
    </row>
    <row r="16566" spans="2:3" x14ac:dyDescent="0.25">
      <c r="B16566" s="2" t="s">
        <v>16778</v>
      </c>
      <c r="C16566" s="4">
        <v>88.121199999999988</v>
      </c>
    </row>
    <row r="16567" spans="2:3" x14ac:dyDescent="0.25">
      <c r="B16567" s="2" t="s">
        <v>16779</v>
      </c>
      <c r="C16567" s="4">
        <v>87.939799999999991</v>
      </c>
    </row>
    <row r="16568" spans="2:3" x14ac:dyDescent="0.25">
      <c r="B16568" s="2" t="s">
        <v>16780</v>
      </c>
      <c r="C16568" s="4">
        <v>87.833699999999993</v>
      </c>
    </row>
    <row r="16569" spans="2:3" x14ac:dyDescent="0.25">
      <c r="B16569" s="2" t="s">
        <v>16781</v>
      </c>
      <c r="C16569" s="4">
        <v>87.627399999999994</v>
      </c>
    </row>
    <row r="16570" spans="2:3" x14ac:dyDescent="0.25">
      <c r="B16570" s="2" t="s">
        <v>16782</v>
      </c>
      <c r="C16570" s="4">
        <v>87.627399999999994</v>
      </c>
    </row>
    <row r="16571" spans="2:3" x14ac:dyDescent="0.25">
      <c r="B16571" s="2" t="s">
        <v>16783</v>
      </c>
      <c r="C16571" s="4">
        <v>87.627399999999994</v>
      </c>
    </row>
    <row r="16572" spans="2:3" x14ac:dyDescent="0.25">
      <c r="B16572" s="2" t="s">
        <v>16784</v>
      </c>
      <c r="C16572" s="4">
        <v>87.627399999999994</v>
      </c>
    </row>
    <row r="16573" spans="2:3" x14ac:dyDescent="0.25">
      <c r="B16573" s="2" t="s">
        <v>16785</v>
      </c>
      <c r="C16573" s="4">
        <v>87.627399999999994</v>
      </c>
    </row>
    <row r="16574" spans="2:3" x14ac:dyDescent="0.25">
      <c r="B16574" s="2" t="s">
        <v>16786</v>
      </c>
      <c r="C16574" s="4">
        <v>87.627399999999994</v>
      </c>
    </row>
    <row r="16575" spans="2:3" x14ac:dyDescent="0.25">
      <c r="B16575" s="2" t="s">
        <v>16787</v>
      </c>
      <c r="C16575" s="4">
        <v>87.627399999999994</v>
      </c>
    </row>
    <row r="16576" spans="2:3" x14ac:dyDescent="0.25">
      <c r="B16576" s="2" t="s">
        <v>16788</v>
      </c>
      <c r="C16576" s="4">
        <v>87.627399999999994</v>
      </c>
    </row>
    <row r="16577" spans="2:3" x14ac:dyDescent="0.25">
      <c r="B16577" s="2" t="s">
        <v>16789</v>
      </c>
      <c r="C16577" s="4">
        <v>87.627399999999994</v>
      </c>
    </row>
    <row r="16578" spans="2:3" x14ac:dyDescent="0.25">
      <c r="B16578" s="2" t="s">
        <v>16790</v>
      </c>
      <c r="C16578" s="4">
        <v>87.627399999999994</v>
      </c>
    </row>
    <row r="16579" spans="2:3" x14ac:dyDescent="0.25">
      <c r="B16579" s="2" t="s">
        <v>16791</v>
      </c>
      <c r="C16579" s="4">
        <v>87.627399999999994</v>
      </c>
    </row>
    <row r="16580" spans="2:3" x14ac:dyDescent="0.25">
      <c r="B16580" s="2" t="s">
        <v>16792</v>
      </c>
      <c r="C16580" s="4">
        <v>87.614800000000002</v>
      </c>
    </row>
    <row r="16581" spans="2:3" x14ac:dyDescent="0.25">
      <c r="B16581" s="2" t="s">
        <v>16793</v>
      </c>
      <c r="C16581" s="4">
        <v>87.614800000000002</v>
      </c>
    </row>
    <row r="16582" spans="2:3" x14ac:dyDescent="0.25">
      <c r="B16582" s="2" t="s">
        <v>16794</v>
      </c>
      <c r="C16582" s="4">
        <v>87.5518</v>
      </c>
    </row>
    <row r="16583" spans="2:3" x14ac:dyDescent="0.25">
      <c r="B16583" s="2" t="s">
        <v>16795</v>
      </c>
      <c r="C16583" s="4">
        <v>87.5518</v>
      </c>
    </row>
    <row r="16584" spans="2:3" x14ac:dyDescent="0.25">
      <c r="B16584" s="2" t="s">
        <v>16796</v>
      </c>
      <c r="C16584" s="4">
        <v>87.5518</v>
      </c>
    </row>
    <row r="16585" spans="2:3" x14ac:dyDescent="0.25">
      <c r="B16585" s="2" t="s">
        <v>16797</v>
      </c>
      <c r="C16585" s="4">
        <v>87.539199999999994</v>
      </c>
    </row>
    <row r="16586" spans="2:3" x14ac:dyDescent="0.25">
      <c r="B16586" s="2" t="s">
        <v>16798</v>
      </c>
      <c r="C16586" s="4">
        <v>87.532899999999998</v>
      </c>
    </row>
    <row r="16587" spans="2:3" x14ac:dyDescent="0.25">
      <c r="B16587" s="2" t="s">
        <v>16799</v>
      </c>
      <c r="C16587" s="4">
        <v>87.520299999999992</v>
      </c>
    </row>
    <row r="16588" spans="2:3" x14ac:dyDescent="0.25">
      <c r="B16588" s="2" t="s">
        <v>16800</v>
      </c>
      <c r="C16588" s="4">
        <v>87.5077</v>
      </c>
    </row>
    <row r="16589" spans="2:3" x14ac:dyDescent="0.25">
      <c r="B16589" s="2" t="s">
        <v>16801</v>
      </c>
      <c r="C16589" s="4">
        <v>87.106899999999996</v>
      </c>
    </row>
    <row r="16590" spans="2:3" x14ac:dyDescent="0.25">
      <c r="B16590" s="2" t="s">
        <v>16802</v>
      </c>
      <c r="C16590" s="4">
        <v>86.944299999999998</v>
      </c>
    </row>
    <row r="16591" spans="2:3" x14ac:dyDescent="0.25">
      <c r="B16591" s="2" t="s">
        <v>16803</v>
      </c>
      <c r="C16591" s="4">
        <v>86.923900000000003</v>
      </c>
    </row>
    <row r="16592" spans="2:3" x14ac:dyDescent="0.25">
      <c r="B16592" s="2" t="s">
        <v>16804</v>
      </c>
      <c r="C16592" s="4">
        <v>86.923900000000003</v>
      </c>
    </row>
    <row r="16593" spans="2:3" x14ac:dyDescent="0.25">
      <c r="B16593" s="2" t="s">
        <v>16805</v>
      </c>
      <c r="C16593" s="4">
        <v>86.881699999999995</v>
      </c>
    </row>
    <row r="16594" spans="2:3" x14ac:dyDescent="0.25">
      <c r="B16594" s="2" t="s">
        <v>16806</v>
      </c>
      <c r="C16594" s="4">
        <v>86.606499999999997</v>
      </c>
    </row>
    <row r="16595" spans="2:3" x14ac:dyDescent="0.25">
      <c r="B16595" s="2" t="s">
        <v>16807</v>
      </c>
      <c r="C16595" s="4">
        <v>86.600200000000001</v>
      </c>
    </row>
    <row r="16596" spans="2:3" x14ac:dyDescent="0.25">
      <c r="B16596" s="2" t="s">
        <v>16808</v>
      </c>
      <c r="C16596" s="4">
        <v>86.586799999999997</v>
      </c>
    </row>
    <row r="16597" spans="2:3" x14ac:dyDescent="0.25">
      <c r="B16597" s="2" t="s">
        <v>16809</v>
      </c>
      <c r="C16597" s="4">
        <v>86.470600000000005</v>
      </c>
    </row>
    <row r="16598" spans="2:3" x14ac:dyDescent="0.25">
      <c r="B16598" s="2" t="s">
        <v>16810</v>
      </c>
      <c r="C16598" s="4">
        <v>86.230400000000003</v>
      </c>
    </row>
    <row r="16599" spans="2:3" x14ac:dyDescent="0.25">
      <c r="B16599" s="2" t="s">
        <v>16811</v>
      </c>
      <c r="C16599" s="4">
        <v>85.828699999999998</v>
      </c>
    </row>
    <row r="16600" spans="2:3" x14ac:dyDescent="0.25">
      <c r="B16600" s="2" t="s">
        <v>16812</v>
      </c>
      <c r="C16600" s="4">
        <v>85.6297</v>
      </c>
    </row>
    <row r="16601" spans="2:3" x14ac:dyDescent="0.25">
      <c r="B16601" s="2" t="s">
        <v>16813</v>
      </c>
      <c r="C16601" s="4">
        <v>85.585599999999999</v>
      </c>
    </row>
    <row r="16602" spans="2:3" x14ac:dyDescent="0.25">
      <c r="B16602" s="2" t="s">
        <v>16814</v>
      </c>
      <c r="C16602" s="4">
        <v>85.316699999999997</v>
      </c>
    </row>
    <row r="16603" spans="2:3" x14ac:dyDescent="0.25">
      <c r="B16603" s="2" t="s">
        <v>16815</v>
      </c>
      <c r="C16603" s="4">
        <v>85.085599999999999</v>
      </c>
    </row>
    <row r="16604" spans="2:3" x14ac:dyDescent="0.25">
      <c r="B16604" s="2" t="s">
        <v>16816</v>
      </c>
      <c r="C16604" s="4">
        <v>85.0167</v>
      </c>
    </row>
    <row r="16605" spans="2:3" x14ac:dyDescent="0.25">
      <c r="B16605" s="2" t="s">
        <v>16817</v>
      </c>
      <c r="C16605" s="4">
        <v>84.816100000000006</v>
      </c>
    </row>
    <row r="16606" spans="2:3" x14ac:dyDescent="0.25">
      <c r="B16606" s="2" t="s">
        <v>16818</v>
      </c>
      <c r="C16606" s="4">
        <v>84.603899999999996</v>
      </c>
    </row>
    <row r="16607" spans="2:3" x14ac:dyDescent="0.25">
      <c r="B16607" s="2" t="s">
        <v>16819</v>
      </c>
      <c r="C16607" s="4">
        <v>84.522199999999998</v>
      </c>
    </row>
    <row r="16608" spans="2:3" x14ac:dyDescent="0.25">
      <c r="B16608" s="2" t="s">
        <v>16820</v>
      </c>
      <c r="C16608" s="4">
        <v>84.465899999999991</v>
      </c>
    </row>
    <row r="16609" spans="2:3" x14ac:dyDescent="0.25">
      <c r="B16609" s="2" t="s">
        <v>16821</v>
      </c>
      <c r="C16609" s="4">
        <v>84.453299999999999</v>
      </c>
    </row>
    <row r="16610" spans="2:3" x14ac:dyDescent="0.25">
      <c r="B16610" s="2" t="s">
        <v>16822</v>
      </c>
      <c r="C16610" s="4">
        <v>84.415500000000009</v>
      </c>
    </row>
    <row r="16611" spans="2:3" x14ac:dyDescent="0.25">
      <c r="B16611" s="2" t="s">
        <v>16823</v>
      </c>
      <c r="C16611" s="4">
        <v>84.415500000000009</v>
      </c>
    </row>
    <row r="16612" spans="2:3" x14ac:dyDescent="0.25">
      <c r="B16612" s="2" t="s">
        <v>16824</v>
      </c>
      <c r="C16612" s="4">
        <v>84.415500000000009</v>
      </c>
    </row>
    <row r="16613" spans="2:3" x14ac:dyDescent="0.25">
      <c r="B16613" s="2" t="s">
        <v>16825</v>
      </c>
      <c r="C16613" s="4">
        <v>84.402900000000002</v>
      </c>
    </row>
    <row r="16614" spans="2:3" x14ac:dyDescent="0.25">
      <c r="B16614" s="2" t="s">
        <v>16826</v>
      </c>
      <c r="C16614" s="4">
        <v>84.377700000000004</v>
      </c>
    </row>
    <row r="16615" spans="2:3" x14ac:dyDescent="0.25">
      <c r="B16615" s="2" t="s">
        <v>16827</v>
      </c>
      <c r="C16615" s="4">
        <v>84.377700000000004</v>
      </c>
    </row>
    <row r="16616" spans="2:3" x14ac:dyDescent="0.25">
      <c r="B16616" s="2" t="s">
        <v>16828</v>
      </c>
      <c r="C16616" s="4">
        <v>84.377700000000004</v>
      </c>
    </row>
    <row r="16617" spans="2:3" x14ac:dyDescent="0.25">
      <c r="B16617" s="2" t="s">
        <v>16829</v>
      </c>
      <c r="C16617" s="4">
        <v>84.162700000000001</v>
      </c>
    </row>
    <row r="16618" spans="2:3" x14ac:dyDescent="0.25">
      <c r="B16618" s="2" t="s">
        <v>16830</v>
      </c>
      <c r="C16618" s="4">
        <v>84.151700000000005</v>
      </c>
    </row>
    <row r="16619" spans="2:3" x14ac:dyDescent="0.25">
      <c r="B16619" s="2" t="s">
        <v>16831</v>
      </c>
      <c r="C16619" s="4">
        <v>84.108599999999996</v>
      </c>
    </row>
    <row r="16620" spans="2:3" x14ac:dyDescent="0.25">
      <c r="B16620" s="2" t="s">
        <v>16832</v>
      </c>
      <c r="C16620" s="4">
        <v>84.077300000000008</v>
      </c>
    </row>
    <row r="16621" spans="2:3" x14ac:dyDescent="0.25">
      <c r="B16621" s="2" t="s">
        <v>16833</v>
      </c>
      <c r="C16621" s="4">
        <v>83.883200000000002</v>
      </c>
    </row>
    <row r="16622" spans="2:3" x14ac:dyDescent="0.25">
      <c r="B16622" s="2" t="s">
        <v>16834</v>
      </c>
      <c r="C16622" s="4">
        <v>83.877300000000005</v>
      </c>
    </row>
    <row r="16623" spans="2:3" x14ac:dyDescent="0.25">
      <c r="B16623" s="2" t="s">
        <v>16835</v>
      </c>
      <c r="C16623" s="4">
        <v>83.877300000000005</v>
      </c>
    </row>
    <row r="16624" spans="2:3" x14ac:dyDescent="0.25">
      <c r="B16624" s="2" t="s">
        <v>16836</v>
      </c>
      <c r="C16624" s="4">
        <v>83.795999999999992</v>
      </c>
    </row>
    <row r="16625" spans="2:3" x14ac:dyDescent="0.25">
      <c r="B16625" s="2" t="s">
        <v>16837</v>
      </c>
      <c r="C16625" s="4">
        <v>83.770600000000002</v>
      </c>
    </row>
    <row r="16626" spans="2:3" x14ac:dyDescent="0.25">
      <c r="B16626" s="2" t="s">
        <v>16838</v>
      </c>
      <c r="C16626" s="4">
        <v>83.6387</v>
      </c>
    </row>
    <row r="16627" spans="2:3" x14ac:dyDescent="0.25">
      <c r="B16627" s="2" t="s">
        <v>16839</v>
      </c>
      <c r="C16627" s="4">
        <v>83.607600000000005</v>
      </c>
    </row>
    <row r="16628" spans="2:3" x14ac:dyDescent="0.25">
      <c r="B16628" s="2" t="s">
        <v>16840</v>
      </c>
      <c r="C16628" s="4">
        <v>83.476500000000001</v>
      </c>
    </row>
    <row r="16629" spans="2:3" x14ac:dyDescent="0.25">
      <c r="B16629" s="2" t="s">
        <v>16841</v>
      </c>
      <c r="C16629" s="4">
        <v>83.460099999999997</v>
      </c>
    </row>
    <row r="16630" spans="2:3" x14ac:dyDescent="0.25">
      <c r="B16630" s="2" t="s">
        <v>16842</v>
      </c>
      <c r="C16630" s="4">
        <v>83.3446</v>
      </c>
    </row>
    <row r="16631" spans="2:3" x14ac:dyDescent="0.25">
      <c r="B16631" s="2" t="s">
        <v>16843</v>
      </c>
      <c r="C16631" s="4">
        <v>83.194999999999993</v>
      </c>
    </row>
    <row r="16632" spans="2:3" x14ac:dyDescent="0.25">
      <c r="B16632" s="2" t="s">
        <v>16844</v>
      </c>
      <c r="C16632" s="4">
        <v>83.106699999999989</v>
      </c>
    </row>
    <row r="16633" spans="2:3" x14ac:dyDescent="0.25">
      <c r="B16633" s="2" t="s">
        <v>16845</v>
      </c>
      <c r="C16633" s="4">
        <v>83.062399999999997</v>
      </c>
    </row>
    <row r="16634" spans="2:3" x14ac:dyDescent="0.25">
      <c r="B16634" s="2" t="s">
        <v>16846</v>
      </c>
      <c r="C16634" s="4">
        <v>83.062399999999997</v>
      </c>
    </row>
    <row r="16635" spans="2:3" x14ac:dyDescent="0.25">
      <c r="B16635" s="2" t="s">
        <v>16847</v>
      </c>
      <c r="C16635" s="4">
        <v>83.018100000000004</v>
      </c>
    </row>
    <row r="16636" spans="2:3" x14ac:dyDescent="0.25">
      <c r="B16636" s="2" t="s">
        <v>16848</v>
      </c>
      <c r="C16636" s="4">
        <v>83.018100000000004</v>
      </c>
    </row>
    <row r="16637" spans="2:3" x14ac:dyDescent="0.25">
      <c r="B16637" s="2" t="s">
        <v>16849</v>
      </c>
      <c r="C16637" s="4">
        <v>82.963099999999997</v>
      </c>
    </row>
    <row r="16638" spans="2:3" x14ac:dyDescent="0.25">
      <c r="B16638" s="2" t="s">
        <v>16850</v>
      </c>
      <c r="C16638" s="4">
        <v>82.643799999999999</v>
      </c>
    </row>
    <row r="16639" spans="2:3" x14ac:dyDescent="0.25">
      <c r="B16639" s="2" t="s">
        <v>16851</v>
      </c>
      <c r="C16639" s="4">
        <v>82.557000000000002</v>
      </c>
    </row>
    <row r="16640" spans="2:3" x14ac:dyDescent="0.25">
      <c r="B16640" s="2" t="s">
        <v>16852</v>
      </c>
      <c r="C16640" s="4">
        <v>82.557000000000002</v>
      </c>
    </row>
    <row r="16641" spans="2:3" x14ac:dyDescent="0.25">
      <c r="B16641" s="2" t="s">
        <v>16853</v>
      </c>
      <c r="C16641" s="4">
        <v>82.557000000000002</v>
      </c>
    </row>
    <row r="16642" spans="2:3" x14ac:dyDescent="0.25">
      <c r="B16642" s="2" t="s">
        <v>16854</v>
      </c>
      <c r="C16642" s="4">
        <v>82.557000000000002</v>
      </c>
    </row>
    <row r="16643" spans="2:3" x14ac:dyDescent="0.25">
      <c r="B16643" s="2" t="s">
        <v>16855</v>
      </c>
      <c r="C16643" s="4">
        <v>82.557000000000002</v>
      </c>
    </row>
    <row r="16644" spans="2:3" x14ac:dyDescent="0.25">
      <c r="B16644" s="2" t="s">
        <v>16856</v>
      </c>
      <c r="C16644" s="4">
        <v>82.557000000000002</v>
      </c>
    </row>
    <row r="16645" spans="2:3" x14ac:dyDescent="0.25">
      <c r="B16645" s="2" t="s">
        <v>16857</v>
      </c>
      <c r="C16645" s="4">
        <v>82.557000000000002</v>
      </c>
    </row>
    <row r="16646" spans="2:3" x14ac:dyDescent="0.25">
      <c r="B16646" s="2" t="s">
        <v>16858</v>
      </c>
      <c r="C16646" s="4">
        <v>82.556399999999996</v>
      </c>
    </row>
    <row r="16647" spans="2:3" x14ac:dyDescent="0.25">
      <c r="B16647" s="2" t="s">
        <v>16859</v>
      </c>
      <c r="C16647" s="4">
        <v>82.542999999999992</v>
      </c>
    </row>
    <row r="16648" spans="2:3" x14ac:dyDescent="0.25">
      <c r="B16648" s="2" t="s">
        <v>16860</v>
      </c>
      <c r="C16648" s="4">
        <v>82.519000000000005</v>
      </c>
    </row>
    <row r="16649" spans="2:3" x14ac:dyDescent="0.25">
      <c r="B16649" s="2" t="s">
        <v>16861</v>
      </c>
      <c r="C16649" s="4">
        <v>82.48060000000001</v>
      </c>
    </row>
    <row r="16650" spans="2:3" x14ac:dyDescent="0.25">
      <c r="B16650" s="2" t="s">
        <v>16862</v>
      </c>
      <c r="C16650" s="4">
        <v>82.286299999999997</v>
      </c>
    </row>
    <row r="16651" spans="2:3" x14ac:dyDescent="0.25">
      <c r="B16651" s="2" t="s">
        <v>16863</v>
      </c>
      <c r="C16651" s="4">
        <v>82.26570000000001</v>
      </c>
    </row>
    <row r="16652" spans="2:3" x14ac:dyDescent="0.25">
      <c r="B16652" s="2" t="s">
        <v>16864</v>
      </c>
      <c r="C16652" s="4">
        <v>82.029600000000002</v>
      </c>
    </row>
    <row r="16653" spans="2:3" x14ac:dyDescent="0.25">
      <c r="B16653" s="2" t="s">
        <v>16865</v>
      </c>
      <c r="C16653" s="4">
        <v>81.911500000000004</v>
      </c>
    </row>
    <row r="16654" spans="2:3" x14ac:dyDescent="0.25">
      <c r="B16654" s="2" t="s">
        <v>16866</v>
      </c>
      <c r="C16654" s="4">
        <v>81.88</v>
      </c>
    </row>
    <row r="16655" spans="2:3" x14ac:dyDescent="0.25">
      <c r="B16655" s="2" t="s">
        <v>16867</v>
      </c>
      <c r="C16655" s="4">
        <v>81.824100000000001</v>
      </c>
    </row>
    <row r="16656" spans="2:3" x14ac:dyDescent="0.25">
      <c r="B16656" s="2" t="s">
        <v>16868</v>
      </c>
      <c r="C16656" s="4">
        <v>81.772899999999993</v>
      </c>
    </row>
    <row r="16657" spans="2:3" x14ac:dyDescent="0.25">
      <c r="B16657" s="2" t="s">
        <v>16869</v>
      </c>
      <c r="C16657" s="4">
        <v>81.737399999999994</v>
      </c>
    </row>
    <row r="16658" spans="2:3" x14ac:dyDescent="0.25">
      <c r="B16658" s="2" t="s">
        <v>16870</v>
      </c>
      <c r="C16658" s="4">
        <v>81.630399999999995</v>
      </c>
    </row>
    <row r="16659" spans="2:3" x14ac:dyDescent="0.25">
      <c r="B16659" s="2" t="s">
        <v>16871</v>
      </c>
      <c r="C16659" s="4">
        <v>81.630399999999995</v>
      </c>
    </row>
    <row r="16660" spans="2:3" x14ac:dyDescent="0.25">
      <c r="B16660" s="2" t="s">
        <v>16872</v>
      </c>
      <c r="C16660" s="4">
        <v>81.630399999999995</v>
      </c>
    </row>
    <row r="16661" spans="2:3" x14ac:dyDescent="0.25">
      <c r="B16661" s="2" t="s">
        <v>16873</v>
      </c>
      <c r="C16661" s="4">
        <v>81.630399999999995</v>
      </c>
    </row>
    <row r="16662" spans="2:3" x14ac:dyDescent="0.25">
      <c r="B16662" s="2" t="s">
        <v>16874</v>
      </c>
      <c r="C16662" s="4">
        <v>81.424199999999999</v>
      </c>
    </row>
    <row r="16663" spans="2:3" x14ac:dyDescent="0.25">
      <c r="B16663" s="2" t="s">
        <v>16875</v>
      </c>
      <c r="C16663" s="4">
        <v>81.342200000000005</v>
      </c>
    </row>
    <row r="16664" spans="2:3" x14ac:dyDescent="0.25">
      <c r="B16664" s="2" t="s">
        <v>16876</v>
      </c>
      <c r="C16664" s="4">
        <v>81.329599999999999</v>
      </c>
    </row>
    <row r="16665" spans="2:3" x14ac:dyDescent="0.25">
      <c r="B16665" s="2" t="s">
        <v>16877</v>
      </c>
      <c r="C16665" s="4">
        <v>81.329599999999999</v>
      </c>
    </row>
    <row r="16666" spans="2:3" x14ac:dyDescent="0.25">
      <c r="B16666" s="2" t="s">
        <v>16878</v>
      </c>
      <c r="C16666" s="4">
        <v>81.329599999999999</v>
      </c>
    </row>
    <row r="16667" spans="2:3" x14ac:dyDescent="0.25">
      <c r="B16667" s="2" t="s">
        <v>16879</v>
      </c>
      <c r="C16667" s="4">
        <v>81.3232</v>
      </c>
    </row>
    <row r="16668" spans="2:3" x14ac:dyDescent="0.25">
      <c r="B16668" s="2" t="s">
        <v>16880</v>
      </c>
      <c r="C16668" s="4">
        <v>81.304400000000001</v>
      </c>
    </row>
    <row r="16669" spans="2:3" x14ac:dyDescent="0.25">
      <c r="B16669" s="2" t="s">
        <v>16881</v>
      </c>
      <c r="C16669" s="4">
        <v>81.298100000000005</v>
      </c>
    </row>
    <row r="16670" spans="2:3" x14ac:dyDescent="0.25">
      <c r="B16670" s="2" t="s">
        <v>16882</v>
      </c>
      <c r="C16670" s="4">
        <v>81.298100000000005</v>
      </c>
    </row>
    <row r="16671" spans="2:3" x14ac:dyDescent="0.25">
      <c r="B16671" s="2" t="s">
        <v>16883</v>
      </c>
      <c r="C16671" s="4">
        <v>81.298100000000005</v>
      </c>
    </row>
    <row r="16672" spans="2:3" x14ac:dyDescent="0.25">
      <c r="B16672" s="2" t="s">
        <v>16884</v>
      </c>
      <c r="C16672" s="4">
        <v>81.279200000000003</v>
      </c>
    </row>
    <row r="16673" spans="2:3" x14ac:dyDescent="0.25">
      <c r="B16673" s="2" t="s">
        <v>16885</v>
      </c>
      <c r="C16673" s="4">
        <v>81.266599999999997</v>
      </c>
    </row>
    <row r="16674" spans="2:3" x14ac:dyDescent="0.25">
      <c r="B16674" s="2" t="s">
        <v>16886</v>
      </c>
      <c r="C16674" s="4">
        <v>81.260300000000001</v>
      </c>
    </row>
    <row r="16675" spans="2:3" x14ac:dyDescent="0.25">
      <c r="B16675" s="2" t="s">
        <v>16887</v>
      </c>
      <c r="C16675" s="4">
        <v>81.260300000000001</v>
      </c>
    </row>
    <row r="16676" spans="2:3" x14ac:dyDescent="0.25">
      <c r="B16676" s="2" t="s">
        <v>16888</v>
      </c>
      <c r="C16676" s="4">
        <v>81.254000000000005</v>
      </c>
    </row>
    <row r="16677" spans="2:3" x14ac:dyDescent="0.25">
      <c r="B16677" s="2" t="s">
        <v>16889</v>
      </c>
      <c r="C16677" s="4">
        <v>81.253999999999991</v>
      </c>
    </row>
    <row r="16678" spans="2:3" x14ac:dyDescent="0.25">
      <c r="B16678" s="2" t="s">
        <v>16890</v>
      </c>
      <c r="C16678" s="4">
        <v>81.210300000000004</v>
      </c>
    </row>
    <row r="16679" spans="2:3" x14ac:dyDescent="0.25">
      <c r="B16679" s="2" t="s">
        <v>16891</v>
      </c>
      <c r="C16679" s="4">
        <v>81.109499999999997</v>
      </c>
    </row>
    <row r="16680" spans="2:3" x14ac:dyDescent="0.25">
      <c r="B16680" s="2" t="s">
        <v>16892</v>
      </c>
      <c r="C16680" s="4">
        <v>81.109499999999997</v>
      </c>
    </row>
    <row r="16681" spans="2:3" x14ac:dyDescent="0.25">
      <c r="B16681" s="2" t="s">
        <v>16893</v>
      </c>
      <c r="C16681" s="4">
        <v>81.109499999999997</v>
      </c>
    </row>
    <row r="16682" spans="2:3" x14ac:dyDescent="0.25">
      <c r="B16682" s="2" t="s">
        <v>16894</v>
      </c>
      <c r="C16682" s="4">
        <v>81.08550000000001</v>
      </c>
    </row>
    <row r="16683" spans="2:3" x14ac:dyDescent="0.25">
      <c r="B16683" s="2" t="s">
        <v>16895</v>
      </c>
      <c r="C16683" s="4">
        <v>81.083299999999994</v>
      </c>
    </row>
    <row r="16684" spans="2:3" x14ac:dyDescent="0.25">
      <c r="B16684" s="2" t="s">
        <v>16896</v>
      </c>
      <c r="C16684" s="4">
        <v>81.032299999999992</v>
      </c>
    </row>
    <row r="16685" spans="2:3" x14ac:dyDescent="0.25">
      <c r="B16685" s="2" t="s">
        <v>16897</v>
      </c>
      <c r="C16685" s="4">
        <v>80.716200000000001</v>
      </c>
    </row>
    <row r="16686" spans="2:3" x14ac:dyDescent="0.25">
      <c r="B16686" s="2" t="s">
        <v>16898</v>
      </c>
      <c r="C16686" s="4">
        <v>80.716200000000001</v>
      </c>
    </row>
    <row r="16687" spans="2:3" x14ac:dyDescent="0.25">
      <c r="B16687" s="2" t="s">
        <v>16899</v>
      </c>
      <c r="C16687" s="4">
        <v>80.716200000000001</v>
      </c>
    </row>
    <row r="16688" spans="2:3" x14ac:dyDescent="0.25">
      <c r="B16688" s="2" t="s">
        <v>16900</v>
      </c>
      <c r="C16688" s="4">
        <v>80.716200000000001</v>
      </c>
    </row>
    <row r="16689" spans="2:3" x14ac:dyDescent="0.25">
      <c r="B16689" s="2" t="s">
        <v>16901</v>
      </c>
      <c r="C16689" s="4">
        <v>80.716200000000001</v>
      </c>
    </row>
    <row r="16690" spans="2:3" x14ac:dyDescent="0.25">
      <c r="B16690" s="2" t="s">
        <v>16902</v>
      </c>
      <c r="C16690" s="4">
        <v>80.716200000000001</v>
      </c>
    </row>
    <row r="16691" spans="2:3" x14ac:dyDescent="0.25">
      <c r="B16691" s="2" t="s">
        <v>16903</v>
      </c>
      <c r="C16691" s="4">
        <v>80.716200000000001</v>
      </c>
    </row>
    <row r="16692" spans="2:3" x14ac:dyDescent="0.25">
      <c r="B16692" s="2" t="s">
        <v>16904</v>
      </c>
      <c r="C16692" s="4">
        <v>80.596099999999993</v>
      </c>
    </row>
    <row r="16693" spans="2:3" x14ac:dyDescent="0.25">
      <c r="B16693" s="2" t="s">
        <v>16905</v>
      </c>
      <c r="C16693" s="4">
        <v>80.596099999999993</v>
      </c>
    </row>
    <row r="16694" spans="2:3" x14ac:dyDescent="0.25">
      <c r="B16694" s="2" t="s">
        <v>16906</v>
      </c>
      <c r="C16694" s="4">
        <v>80.596099999999993</v>
      </c>
    </row>
    <row r="16695" spans="2:3" x14ac:dyDescent="0.25">
      <c r="B16695" s="2" t="s">
        <v>16907</v>
      </c>
      <c r="C16695" s="4">
        <v>80.596099999999993</v>
      </c>
    </row>
    <row r="16696" spans="2:3" x14ac:dyDescent="0.25">
      <c r="B16696" s="2" t="s">
        <v>16908</v>
      </c>
      <c r="C16696" s="4">
        <v>80.483900000000006</v>
      </c>
    </row>
    <row r="16697" spans="2:3" x14ac:dyDescent="0.25">
      <c r="B16697" s="2" t="s">
        <v>16909</v>
      </c>
      <c r="C16697" s="4">
        <v>80.351500000000001</v>
      </c>
    </row>
    <row r="16698" spans="2:3" x14ac:dyDescent="0.25">
      <c r="B16698" s="2" t="s">
        <v>16910</v>
      </c>
      <c r="C16698" s="4">
        <v>80.339399999999998</v>
      </c>
    </row>
    <row r="16699" spans="2:3" x14ac:dyDescent="0.25">
      <c r="B16699" s="2" t="s">
        <v>16911</v>
      </c>
      <c r="C16699" s="4">
        <v>80.321300000000008</v>
      </c>
    </row>
    <row r="16700" spans="2:3" x14ac:dyDescent="0.25">
      <c r="B16700" s="2" t="s">
        <v>16912</v>
      </c>
      <c r="C16700" s="4">
        <v>80.315600000000003</v>
      </c>
    </row>
    <row r="16701" spans="2:3" x14ac:dyDescent="0.25">
      <c r="B16701" s="2" t="s">
        <v>16913</v>
      </c>
      <c r="C16701" s="4">
        <v>80.314999999999998</v>
      </c>
    </row>
    <row r="16702" spans="2:3" x14ac:dyDescent="0.25">
      <c r="B16702" s="2" t="s">
        <v>16914</v>
      </c>
      <c r="C16702" s="4">
        <v>80.229299999999995</v>
      </c>
    </row>
    <row r="16703" spans="2:3" x14ac:dyDescent="0.25">
      <c r="B16703" s="2" t="s">
        <v>16915</v>
      </c>
      <c r="C16703" s="4">
        <v>80.185000000000002</v>
      </c>
    </row>
    <row r="16704" spans="2:3" x14ac:dyDescent="0.25">
      <c r="B16704" s="2" t="s">
        <v>16916</v>
      </c>
      <c r="C16704" s="4">
        <v>80.133700000000005</v>
      </c>
    </row>
    <row r="16705" spans="2:3" x14ac:dyDescent="0.25">
      <c r="B16705" s="2" t="s">
        <v>16917</v>
      </c>
      <c r="C16705" s="4">
        <v>79.777199999999993</v>
      </c>
    </row>
    <row r="16706" spans="2:3" x14ac:dyDescent="0.25">
      <c r="B16706" s="2" t="s">
        <v>16918</v>
      </c>
      <c r="C16706" s="4">
        <v>79.676000000000002</v>
      </c>
    </row>
    <row r="16707" spans="2:3" x14ac:dyDescent="0.25">
      <c r="B16707" s="2" t="s">
        <v>16919</v>
      </c>
      <c r="C16707" s="4">
        <v>79.676000000000002</v>
      </c>
    </row>
    <row r="16708" spans="2:3" x14ac:dyDescent="0.25">
      <c r="B16708" s="2" t="s">
        <v>16920</v>
      </c>
      <c r="C16708" s="4">
        <v>79.676000000000002</v>
      </c>
    </row>
    <row r="16709" spans="2:3" x14ac:dyDescent="0.25">
      <c r="B16709" s="2" t="s">
        <v>16921</v>
      </c>
      <c r="C16709" s="4">
        <v>79.643500000000003</v>
      </c>
    </row>
    <row r="16710" spans="2:3" x14ac:dyDescent="0.25">
      <c r="B16710" s="2" t="s">
        <v>16922</v>
      </c>
      <c r="C16710" s="4">
        <v>79.627200000000002</v>
      </c>
    </row>
    <row r="16711" spans="2:3" x14ac:dyDescent="0.25">
      <c r="B16711" s="2" t="s">
        <v>16923</v>
      </c>
      <c r="C16711" s="4">
        <v>79.470600000000005</v>
      </c>
    </row>
    <row r="16712" spans="2:3" x14ac:dyDescent="0.25">
      <c r="B16712" s="2" t="s">
        <v>16924</v>
      </c>
      <c r="C16712" s="4">
        <v>79.419299999999993</v>
      </c>
    </row>
    <row r="16713" spans="2:3" x14ac:dyDescent="0.25">
      <c r="B16713" s="2" t="s">
        <v>16925</v>
      </c>
      <c r="C16713" s="4">
        <v>79.395300000000006</v>
      </c>
    </row>
    <row r="16714" spans="2:3" x14ac:dyDescent="0.25">
      <c r="B16714" s="2" t="s">
        <v>16926</v>
      </c>
      <c r="C16714" s="4">
        <v>79.313400000000001</v>
      </c>
    </row>
    <row r="16715" spans="2:3" x14ac:dyDescent="0.25">
      <c r="B16715" s="2" t="s">
        <v>16927</v>
      </c>
      <c r="C16715" s="4">
        <v>79.192499999999995</v>
      </c>
    </row>
    <row r="16716" spans="2:3" x14ac:dyDescent="0.25">
      <c r="B16716" s="2" t="s">
        <v>16928</v>
      </c>
      <c r="C16716" s="4">
        <v>78.97120000000001</v>
      </c>
    </row>
    <row r="16717" spans="2:3" x14ac:dyDescent="0.25">
      <c r="B16717" s="2" t="s">
        <v>16929</v>
      </c>
      <c r="C16717" s="4">
        <v>78.926999999999992</v>
      </c>
    </row>
    <row r="16718" spans="2:3" x14ac:dyDescent="0.25">
      <c r="B16718" s="2" t="s">
        <v>16930</v>
      </c>
      <c r="C16718" s="4">
        <v>78.926999999999992</v>
      </c>
    </row>
    <row r="16719" spans="2:3" x14ac:dyDescent="0.25">
      <c r="B16719" s="2" t="s">
        <v>16931</v>
      </c>
      <c r="C16719" s="4">
        <v>78.787800000000004</v>
      </c>
    </row>
    <row r="16720" spans="2:3" x14ac:dyDescent="0.25">
      <c r="B16720" s="2" t="s">
        <v>16932</v>
      </c>
      <c r="C16720" s="4">
        <v>78.750900000000001</v>
      </c>
    </row>
    <row r="16721" spans="2:3" x14ac:dyDescent="0.25">
      <c r="B16721" s="2" t="s">
        <v>16933</v>
      </c>
      <c r="C16721" s="4">
        <v>78.731499999999997</v>
      </c>
    </row>
    <row r="16722" spans="2:3" x14ac:dyDescent="0.25">
      <c r="B16722" s="2" t="s">
        <v>16934</v>
      </c>
      <c r="C16722" s="4">
        <v>78.706699999999998</v>
      </c>
    </row>
    <row r="16723" spans="2:3" x14ac:dyDescent="0.25">
      <c r="B16723" s="2" t="s">
        <v>16935</v>
      </c>
      <c r="C16723" s="4">
        <v>78.224899999999991</v>
      </c>
    </row>
    <row r="16724" spans="2:3" x14ac:dyDescent="0.25">
      <c r="B16724" s="2" t="s">
        <v>16936</v>
      </c>
      <c r="C16724" s="4">
        <v>78.218500000000006</v>
      </c>
    </row>
    <row r="16725" spans="2:3" x14ac:dyDescent="0.25">
      <c r="B16725" s="2" t="s">
        <v>16937</v>
      </c>
      <c r="C16725" s="4">
        <v>78.218500000000006</v>
      </c>
    </row>
    <row r="16726" spans="2:3" x14ac:dyDescent="0.25">
      <c r="B16726" s="2" t="s">
        <v>16938</v>
      </c>
      <c r="C16726" s="4">
        <v>78.218500000000006</v>
      </c>
    </row>
    <row r="16727" spans="2:3" x14ac:dyDescent="0.25">
      <c r="B16727" s="2" t="s">
        <v>16939</v>
      </c>
      <c r="C16727" s="4">
        <v>78.218500000000006</v>
      </c>
    </row>
    <row r="16728" spans="2:3" x14ac:dyDescent="0.25">
      <c r="B16728" s="2" t="s">
        <v>16940</v>
      </c>
      <c r="C16728" s="4">
        <v>78.218500000000006</v>
      </c>
    </row>
    <row r="16729" spans="2:3" x14ac:dyDescent="0.25">
      <c r="B16729" s="2" t="s">
        <v>16941</v>
      </c>
      <c r="C16729" s="4">
        <v>78.218500000000006</v>
      </c>
    </row>
    <row r="16730" spans="2:3" x14ac:dyDescent="0.25">
      <c r="B16730" s="2" t="s">
        <v>16942</v>
      </c>
      <c r="C16730" s="4">
        <v>78.218500000000006</v>
      </c>
    </row>
    <row r="16731" spans="2:3" x14ac:dyDescent="0.25">
      <c r="B16731" s="2" t="s">
        <v>16943</v>
      </c>
      <c r="C16731" s="4">
        <v>78.218500000000006</v>
      </c>
    </row>
    <row r="16732" spans="2:3" x14ac:dyDescent="0.25">
      <c r="B16732" s="2" t="s">
        <v>16944</v>
      </c>
      <c r="C16732" s="4">
        <v>78.218499999999992</v>
      </c>
    </row>
    <row r="16733" spans="2:3" x14ac:dyDescent="0.25">
      <c r="B16733" s="2" t="s">
        <v>16945</v>
      </c>
      <c r="C16733" s="4">
        <v>78.2059</v>
      </c>
    </row>
    <row r="16734" spans="2:3" x14ac:dyDescent="0.25">
      <c r="B16734" s="2" t="s">
        <v>16946</v>
      </c>
      <c r="C16734" s="4">
        <v>78.16810000000001</v>
      </c>
    </row>
    <row r="16735" spans="2:3" x14ac:dyDescent="0.25">
      <c r="B16735" s="2" t="s">
        <v>16947</v>
      </c>
      <c r="C16735" s="4">
        <v>78.16810000000001</v>
      </c>
    </row>
    <row r="16736" spans="2:3" x14ac:dyDescent="0.25">
      <c r="B16736" s="2" t="s">
        <v>16948</v>
      </c>
      <c r="C16736" s="4">
        <v>78.130300000000005</v>
      </c>
    </row>
    <row r="16737" spans="2:3" x14ac:dyDescent="0.25">
      <c r="B16737" s="2" t="s">
        <v>16949</v>
      </c>
      <c r="C16737" s="4">
        <v>78.130300000000005</v>
      </c>
    </row>
    <row r="16738" spans="2:3" x14ac:dyDescent="0.25">
      <c r="B16738" s="2" t="s">
        <v>16950</v>
      </c>
      <c r="C16738" s="4">
        <v>78.117699999999999</v>
      </c>
    </row>
    <row r="16739" spans="2:3" x14ac:dyDescent="0.25">
      <c r="B16739" s="2" t="s">
        <v>16951</v>
      </c>
      <c r="C16739" s="4">
        <v>78.036199999999994</v>
      </c>
    </row>
    <row r="16740" spans="2:3" x14ac:dyDescent="0.25">
      <c r="B16740" s="2" t="s">
        <v>16952</v>
      </c>
      <c r="C16740" s="4">
        <v>77.985799999999998</v>
      </c>
    </row>
    <row r="16741" spans="2:3" x14ac:dyDescent="0.25">
      <c r="B16741" s="2" t="s">
        <v>16953</v>
      </c>
      <c r="C16741" s="4">
        <v>77.959599999999995</v>
      </c>
    </row>
    <row r="16742" spans="2:3" x14ac:dyDescent="0.25">
      <c r="B16742" s="2" t="s">
        <v>16954</v>
      </c>
      <c r="C16742" s="4">
        <v>77.810999999999993</v>
      </c>
    </row>
    <row r="16743" spans="2:3" x14ac:dyDescent="0.25">
      <c r="B16743" s="2" t="s">
        <v>16955</v>
      </c>
      <c r="C16743" s="4">
        <v>77.784099999999995</v>
      </c>
    </row>
    <row r="16744" spans="2:3" x14ac:dyDescent="0.25">
      <c r="B16744" s="2" t="s">
        <v>16956</v>
      </c>
      <c r="C16744" s="4">
        <v>77.774199999999993</v>
      </c>
    </row>
    <row r="16745" spans="2:3" x14ac:dyDescent="0.25">
      <c r="B16745" s="2" t="s">
        <v>16957</v>
      </c>
      <c r="C16745" s="4">
        <v>77.774199999999993</v>
      </c>
    </row>
    <row r="16746" spans="2:3" x14ac:dyDescent="0.25">
      <c r="B16746" s="2" t="s">
        <v>16958</v>
      </c>
      <c r="C16746" s="4">
        <v>77.576700000000002</v>
      </c>
    </row>
    <row r="16747" spans="2:3" x14ac:dyDescent="0.25">
      <c r="B16747" s="2" t="s">
        <v>16959</v>
      </c>
      <c r="C16747" s="4">
        <v>77.573599999999999</v>
      </c>
    </row>
    <row r="16748" spans="2:3" x14ac:dyDescent="0.25">
      <c r="B16748" s="2" t="s">
        <v>16960</v>
      </c>
      <c r="C16748" s="4">
        <v>77.298000000000002</v>
      </c>
    </row>
    <row r="16749" spans="2:3" x14ac:dyDescent="0.25">
      <c r="B16749" s="2" t="s">
        <v>16961</v>
      </c>
      <c r="C16749" s="4">
        <v>77.247200000000007</v>
      </c>
    </row>
    <row r="16750" spans="2:3" x14ac:dyDescent="0.25">
      <c r="B16750" s="2" t="s">
        <v>16962</v>
      </c>
      <c r="C16750" s="4">
        <v>77.235399999999998</v>
      </c>
    </row>
    <row r="16751" spans="2:3" x14ac:dyDescent="0.25">
      <c r="B16751" s="2" t="s">
        <v>16963</v>
      </c>
      <c r="C16751" s="4">
        <v>77.191699999999997</v>
      </c>
    </row>
    <row r="16752" spans="2:3" x14ac:dyDescent="0.25">
      <c r="B16752" s="2" t="s">
        <v>16964</v>
      </c>
      <c r="C16752" s="4">
        <v>77.166899999999998</v>
      </c>
    </row>
    <row r="16753" spans="2:3" x14ac:dyDescent="0.25">
      <c r="B16753" s="2" t="s">
        <v>16965</v>
      </c>
      <c r="C16753" s="4">
        <v>76.966499999999996</v>
      </c>
    </row>
    <row r="16754" spans="2:3" x14ac:dyDescent="0.25">
      <c r="B16754" s="2" t="s">
        <v>16966</v>
      </c>
      <c r="C16754" s="4">
        <v>76.909800000000004</v>
      </c>
    </row>
    <row r="16755" spans="2:3" x14ac:dyDescent="0.25">
      <c r="B16755" s="2" t="s">
        <v>16967</v>
      </c>
      <c r="C16755" s="4">
        <v>76.85929999999999</v>
      </c>
    </row>
    <row r="16756" spans="2:3" x14ac:dyDescent="0.25">
      <c r="B16756" s="2" t="s">
        <v>16968</v>
      </c>
      <c r="C16756" s="4">
        <v>76.814999999999998</v>
      </c>
    </row>
    <row r="16757" spans="2:3" x14ac:dyDescent="0.25">
      <c r="B16757" s="2" t="s">
        <v>16969</v>
      </c>
      <c r="C16757" s="4">
        <v>76.808999999999997</v>
      </c>
    </row>
    <row r="16758" spans="2:3" x14ac:dyDescent="0.25">
      <c r="B16758" s="2" t="s">
        <v>16970</v>
      </c>
      <c r="C16758" s="4">
        <v>76.746800000000007</v>
      </c>
    </row>
    <row r="16759" spans="2:3" x14ac:dyDescent="0.25">
      <c r="B16759" s="2" t="s">
        <v>16971</v>
      </c>
      <c r="C16759" s="4">
        <v>76.746800000000007</v>
      </c>
    </row>
    <row r="16760" spans="2:3" x14ac:dyDescent="0.25">
      <c r="B16760" s="2" t="s">
        <v>16972</v>
      </c>
      <c r="C16760" s="4">
        <v>76.653700000000001</v>
      </c>
    </row>
    <row r="16761" spans="2:3" x14ac:dyDescent="0.25">
      <c r="B16761" s="2" t="s">
        <v>16973</v>
      </c>
      <c r="C16761" s="4">
        <v>76.552300000000002</v>
      </c>
    </row>
    <row r="16762" spans="2:3" x14ac:dyDescent="0.25">
      <c r="B16762" s="2" t="s">
        <v>16974</v>
      </c>
      <c r="C16762" s="4">
        <v>76.245999999999995</v>
      </c>
    </row>
    <row r="16763" spans="2:3" x14ac:dyDescent="0.25">
      <c r="B16763" s="2" t="s">
        <v>16975</v>
      </c>
      <c r="C16763" s="4">
        <v>76.233399999999989</v>
      </c>
    </row>
    <row r="16764" spans="2:3" x14ac:dyDescent="0.25">
      <c r="B16764" s="2" t="s">
        <v>16976</v>
      </c>
      <c r="C16764" s="4">
        <v>76.038899999999998</v>
      </c>
    </row>
    <row r="16765" spans="2:3" x14ac:dyDescent="0.25">
      <c r="B16765" s="2" t="s">
        <v>16977</v>
      </c>
      <c r="C16765" s="4">
        <v>75.525499999999994</v>
      </c>
    </row>
    <row r="16766" spans="2:3" x14ac:dyDescent="0.25">
      <c r="B16766" s="2" t="s">
        <v>16978</v>
      </c>
      <c r="C16766" s="4">
        <v>75.375500000000002</v>
      </c>
    </row>
    <row r="16767" spans="2:3" x14ac:dyDescent="0.25">
      <c r="B16767" s="2" t="s">
        <v>16979</v>
      </c>
      <c r="C16767" s="4">
        <v>75.094800000000006</v>
      </c>
    </row>
    <row r="16768" spans="2:3" x14ac:dyDescent="0.25">
      <c r="B16768" s="2" t="s">
        <v>16980</v>
      </c>
      <c r="C16768" s="4">
        <v>75.094800000000006</v>
      </c>
    </row>
    <row r="16769" spans="2:3" x14ac:dyDescent="0.25">
      <c r="B16769" s="2" t="s">
        <v>16981</v>
      </c>
      <c r="C16769" s="4">
        <v>75.094800000000006</v>
      </c>
    </row>
    <row r="16770" spans="2:3" x14ac:dyDescent="0.25">
      <c r="B16770" s="2" t="s">
        <v>16982</v>
      </c>
      <c r="C16770" s="4">
        <v>75.094800000000006</v>
      </c>
    </row>
    <row r="16771" spans="2:3" x14ac:dyDescent="0.25">
      <c r="B16771" s="2" t="s">
        <v>16983</v>
      </c>
      <c r="C16771" s="4">
        <v>75.094800000000006</v>
      </c>
    </row>
    <row r="16772" spans="2:3" x14ac:dyDescent="0.25">
      <c r="B16772" s="2" t="s">
        <v>16984</v>
      </c>
      <c r="C16772" s="4">
        <v>75.094800000000006</v>
      </c>
    </row>
    <row r="16773" spans="2:3" x14ac:dyDescent="0.25">
      <c r="B16773" s="2" t="s">
        <v>16985</v>
      </c>
      <c r="C16773" s="4">
        <v>75.0822</v>
      </c>
    </row>
    <row r="16774" spans="2:3" x14ac:dyDescent="0.25">
      <c r="B16774" s="2" t="s">
        <v>16986</v>
      </c>
      <c r="C16774" s="4">
        <v>75.050700000000006</v>
      </c>
    </row>
    <row r="16775" spans="2:3" x14ac:dyDescent="0.25">
      <c r="B16775" s="2" t="s">
        <v>16987</v>
      </c>
      <c r="C16775" s="4">
        <v>75.044399999999996</v>
      </c>
    </row>
    <row r="16776" spans="2:3" x14ac:dyDescent="0.25">
      <c r="B16776" s="2" t="s">
        <v>16988</v>
      </c>
      <c r="C16776" s="4">
        <v>75.044399999999996</v>
      </c>
    </row>
    <row r="16777" spans="2:3" x14ac:dyDescent="0.25">
      <c r="B16777" s="2" t="s">
        <v>16989</v>
      </c>
      <c r="C16777" s="4">
        <v>75.044399999999996</v>
      </c>
    </row>
    <row r="16778" spans="2:3" x14ac:dyDescent="0.25">
      <c r="B16778" s="2" t="s">
        <v>16990</v>
      </c>
      <c r="C16778" s="4">
        <v>75.031800000000004</v>
      </c>
    </row>
    <row r="16779" spans="2:3" x14ac:dyDescent="0.25">
      <c r="B16779" s="2" t="s">
        <v>16991</v>
      </c>
      <c r="C16779" s="4">
        <v>75.025499999999994</v>
      </c>
    </row>
    <row r="16780" spans="2:3" x14ac:dyDescent="0.25">
      <c r="B16780" s="2" t="s">
        <v>16992</v>
      </c>
      <c r="C16780" s="4">
        <v>74.994</v>
      </c>
    </row>
    <row r="16781" spans="2:3" x14ac:dyDescent="0.25">
      <c r="B16781" s="2" t="s">
        <v>16993</v>
      </c>
      <c r="C16781" s="4">
        <v>74.994</v>
      </c>
    </row>
    <row r="16782" spans="2:3" x14ac:dyDescent="0.25">
      <c r="B16782" s="2" t="s">
        <v>16994</v>
      </c>
      <c r="C16782" s="4">
        <v>74.862099999999998</v>
      </c>
    </row>
    <row r="16783" spans="2:3" x14ac:dyDescent="0.25">
      <c r="B16783" s="2" t="s">
        <v>16995</v>
      </c>
      <c r="C16783" s="4">
        <v>74.8292</v>
      </c>
    </row>
    <row r="16784" spans="2:3" x14ac:dyDescent="0.25">
      <c r="B16784" s="2" t="s">
        <v>16996</v>
      </c>
      <c r="C16784" s="4">
        <v>74.8292</v>
      </c>
    </row>
    <row r="16785" spans="2:3" x14ac:dyDescent="0.25">
      <c r="B16785" s="2" t="s">
        <v>16997</v>
      </c>
      <c r="C16785" s="4">
        <v>74.8001</v>
      </c>
    </row>
    <row r="16786" spans="2:3" x14ac:dyDescent="0.25">
      <c r="B16786" s="2" t="s">
        <v>16998</v>
      </c>
      <c r="C16786" s="4">
        <v>74.791600000000003</v>
      </c>
    </row>
    <row r="16787" spans="2:3" x14ac:dyDescent="0.25">
      <c r="B16787" s="2" t="s">
        <v>16999</v>
      </c>
      <c r="C16787" s="4">
        <v>74.766400000000004</v>
      </c>
    </row>
    <row r="16788" spans="2:3" x14ac:dyDescent="0.25">
      <c r="B16788" s="2" t="s">
        <v>17000</v>
      </c>
      <c r="C16788" s="4">
        <v>74.718600000000009</v>
      </c>
    </row>
    <row r="16789" spans="2:3" x14ac:dyDescent="0.25">
      <c r="B16789" s="2" t="s">
        <v>17001</v>
      </c>
      <c r="C16789" s="4">
        <v>74.692800000000005</v>
      </c>
    </row>
    <row r="16790" spans="2:3" x14ac:dyDescent="0.25">
      <c r="B16790" s="2" t="s">
        <v>17002</v>
      </c>
      <c r="C16790" s="4">
        <v>74.650499999999994</v>
      </c>
    </row>
    <row r="16791" spans="2:3" x14ac:dyDescent="0.25">
      <c r="B16791" s="2" t="s">
        <v>17003</v>
      </c>
      <c r="C16791" s="4">
        <v>74.623199999999997</v>
      </c>
    </row>
    <row r="16792" spans="2:3" x14ac:dyDescent="0.25">
      <c r="B16792" s="2" t="s">
        <v>17004</v>
      </c>
      <c r="C16792" s="4">
        <v>74.549899999999994</v>
      </c>
    </row>
    <row r="16793" spans="2:3" x14ac:dyDescent="0.25">
      <c r="B16793" s="2" t="s">
        <v>17005</v>
      </c>
      <c r="C16793" s="4">
        <v>74.506200000000007</v>
      </c>
    </row>
    <row r="16794" spans="2:3" x14ac:dyDescent="0.25">
      <c r="B16794" s="2" t="s">
        <v>17006</v>
      </c>
      <c r="C16794" s="4">
        <v>74.506200000000007</v>
      </c>
    </row>
    <row r="16795" spans="2:3" x14ac:dyDescent="0.25">
      <c r="B16795" s="2" t="s">
        <v>17007</v>
      </c>
      <c r="C16795" s="4">
        <v>74.506200000000007</v>
      </c>
    </row>
    <row r="16796" spans="2:3" x14ac:dyDescent="0.25">
      <c r="B16796" s="2" t="s">
        <v>17008</v>
      </c>
      <c r="C16796" s="4">
        <v>74.506200000000007</v>
      </c>
    </row>
    <row r="16797" spans="2:3" x14ac:dyDescent="0.25">
      <c r="B16797" s="2" t="s">
        <v>17009</v>
      </c>
      <c r="C16797" s="4">
        <v>74.475099999999998</v>
      </c>
    </row>
    <row r="16798" spans="2:3" x14ac:dyDescent="0.25">
      <c r="B16798" s="2" t="s">
        <v>17010</v>
      </c>
      <c r="C16798" s="4">
        <v>74.475099999999998</v>
      </c>
    </row>
    <row r="16799" spans="2:3" x14ac:dyDescent="0.25">
      <c r="B16799" s="2" t="s">
        <v>17011</v>
      </c>
      <c r="C16799" s="4">
        <v>74.436900000000009</v>
      </c>
    </row>
    <row r="16800" spans="2:3" x14ac:dyDescent="0.25">
      <c r="B16800" s="2" t="s">
        <v>17012</v>
      </c>
      <c r="C16800" s="4">
        <v>74.348699999999994</v>
      </c>
    </row>
    <row r="16801" spans="2:3" x14ac:dyDescent="0.25">
      <c r="B16801" s="2" t="s">
        <v>17013</v>
      </c>
      <c r="C16801" s="4">
        <v>74.323499999999996</v>
      </c>
    </row>
    <row r="16802" spans="2:3" x14ac:dyDescent="0.25">
      <c r="B16802" s="2" t="s">
        <v>17014</v>
      </c>
      <c r="C16802" s="4">
        <v>74.180199999999999</v>
      </c>
    </row>
    <row r="16803" spans="2:3" x14ac:dyDescent="0.25">
      <c r="B16803" s="2" t="s">
        <v>17015</v>
      </c>
      <c r="C16803" s="4">
        <v>74.155000000000001</v>
      </c>
    </row>
    <row r="16804" spans="2:3" x14ac:dyDescent="0.25">
      <c r="B16804" s="2" t="s">
        <v>17016</v>
      </c>
      <c r="C16804" s="4">
        <v>74.036500000000004</v>
      </c>
    </row>
    <row r="16805" spans="2:3" x14ac:dyDescent="0.25">
      <c r="B16805" s="2" t="s">
        <v>17017</v>
      </c>
      <c r="C16805" s="4">
        <v>73.971699999999998</v>
      </c>
    </row>
    <row r="16806" spans="2:3" x14ac:dyDescent="0.25">
      <c r="B16806" s="2" t="s">
        <v>17018</v>
      </c>
      <c r="C16806" s="4">
        <v>73.879800000000003</v>
      </c>
    </row>
    <row r="16807" spans="2:3" x14ac:dyDescent="0.25">
      <c r="B16807" s="2" t="s">
        <v>17019</v>
      </c>
      <c r="C16807" s="4">
        <v>73.817599999999999</v>
      </c>
    </row>
    <row r="16808" spans="2:3" x14ac:dyDescent="0.25">
      <c r="B16808" s="2" t="s">
        <v>17020</v>
      </c>
      <c r="C16808" s="4">
        <v>73.779899999999998</v>
      </c>
    </row>
    <row r="16809" spans="2:3" x14ac:dyDescent="0.25">
      <c r="B16809" s="2" t="s">
        <v>17021</v>
      </c>
      <c r="C16809" s="4">
        <v>73.773399999999995</v>
      </c>
    </row>
    <row r="16810" spans="2:3" x14ac:dyDescent="0.25">
      <c r="B16810" s="2" t="s">
        <v>17022</v>
      </c>
      <c r="C16810" s="4">
        <v>73.716800000000006</v>
      </c>
    </row>
    <row r="16811" spans="2:3" x14ac:dyDescent="0.25">
      <c r="B16811" s="2" t="s">
        <v>17023</v>
      </c>
      <c r="C16811" s="4">
        <v>73.685299999999998</v>
      </c>
    </row>
    <row r="16812" spans="2:3" x14ac:dyDescent="0.25">
      <c r="B16812" s="2" t="s">
        <v>17024</v>
      </c>
      <c r="C16812" s="4">
        <v>73.646999999999991</v>
      </c>
    </row>
    <row r="16813" spans="2:3" x14ac:dyDescent="0.25">
      <c r="B16813" s="2" t="s">
        <v>17025</v>
      </c>
      <c r="C16813" s="4">
        <v>73.646999999999991</v>
      </c>
    </row>
    <row r="16814" spans="2:3" x14ac:dyDescent="0.25">
      <c r="B16814" s="2" t="s">
        <v>17026</v>
      </c>
      <c r="C16814" s="4">
        <v>73.441299999999998</v>
      </c>
    </row>
    <row r="16815" spans="2:3" x14ac:dyDescent="0.25">
      <c r="B16815" s="2" t="s">
        <v>17027</v>
      </c>
      <c r="C16815" s="4">
        <v>73.428600000000003</v>
      </c>
    </row>
    <row r="16816" spans="2:3" x14ac:dyDescent="0.25">
      <c r="B16816" s="2" t="s">
        <v>17028</v>
      </c>
      <c r="C16816" s="4">
        <v>73.2042</v>
      </c>
    </row>
    <row r="16817" spans="2:3" x14ac:dyDescent="0.25">
      <c r="B16817" s="2" t="s">
        <v>17029</v>
      </c>
      <c r="C16817" s="4">
        <v>73.171899999999994</v>
      </c>
    </row>
    <row r="16818" spans="2:3" x14ac:dyDescent="0.25">
      <c r="B16818" s="2" t="s">
        <v>17030</v>
      </c>
      <c r="C16818" s="4">
        <v>73.141200000000012</v>
      </c>
    </row>
    <row r="16819" spans="2:3" x14ac:dyDescent="0.25">
      <c r="B16819" s="2" t="s">
        <v>17031</v>
      </c>
      <c r="C16819" s="4">
        <v>72.915199999999999</v>
      </c>
    </row>
    <row r="16820" spans="2:3" x14ac:dyDescent="0.25">
      <c r="B16820" s="2" t="s">
        <v>17032</v>
      </c>
      <c r="C16820" s="4">
        <v>72.7239</v>
      </c>
    </row>
    <row r="16821" spans="2:3" x14ac:dyDescent="0.25">
      <c r="B16821" s="2" t="s">
        <v>17033</v>
      </c>
      <c r="C16821" s="4">
        <v>72.690400000000011</v>
      </c>
    </row>
    <row r="16822" spans="2:3" x14ac:dyDescent="0.25">
      <c r="B16822" s="2" t="s">
        <v>17034</v>
      </c>
      <c r="C16822" s="4">
        <v>72.679599999999994</v>
      </c>
    </row>
    <row r="16823" spans="2:3" x14ac:dyDescent="0.25">
      <c r="B16823" s="2" t="s">
        <v>17035</v>
      </c>
      <c r="C16823" s="4">
        <v>72.590800000000002</v>
      </c>
    </row>
    <row r="16824" spans="2:3" x14ac:dyDescent="0.25">
      <c r="B16824" s="2" t="s">
        <v>17036</v>
      </c>
      <c r="C16824" s="4">
        <v>72.590800000000002</v>
      </c>
    </row>
    <row r="16825" spans="2:3" x14ac:dyDescent="0.25">
      <c r="B16825" s="2" t="s">
        <v>17037</v>
      </c>
      <c r="C16825" s="4">
        <v>72.590800000000002</v>
      </c>
    </row>
    <row r="16826" spans="2:3" x14ac:dyDescent="0.25">
      <c r="B16826" s="2" t="s">
        <v>17038</v>
      </c>
      <c r="C16826" s="4">
        <v>72.508499999999998</v>
      </c>
    </row>
    <row r="16827" spans="2:3" x14ac:dyDescent="0.25">
      <c r="B16827" s="2" t="s">
        <v>17039</v>
      </c>
      <c r="C16827" s="4">
        <v>72.508499999999998</v>
      </c>
    </row>
    <row r="16828" spans="2:3" x14ac:dyDescent="0.25">
      <c r="B16828" s="2" t="s">
        <v>17040</v>
      </c>
      <c r="C16828" s="4">
        <v>72.508499999999998</v>
      </c>
    </row>
    <row r="16829" spans="2:3" x14ac:dyDescent="0.25">
      <c r="B16829" s="2" t="s">
        <v>17041</v>
      </c>
      <c r="C16829" s="4">
        <v>72.508499999999998</v>
      </c>
    </row>
    <row r="16830" spans="2:3" x14ac:dyDescent="0.25">
      <c r="B16830" s="2" t="s">
        <v>17042</v>
      </c>
      <c r="C16830" s="4">
        <v>72.401800000000009</v>
      </c>
    </row>
    <row r="16831" spans="2:3" x14ac:dyDescent="0.25">
      <c r="B16831" s="2" t="s">
        <v>17043</v>
      </c>
      <c r="C16831" s="4">
        <v>72.401800000000009</v>
      </c>
    </row>
    <row r="16832" spans="2:3" x14ac:dyDescent="0.25">
      <c r="B16832" s="2" t="s">
        <v>17044</v>
      </c>
      <c r="C16832" s="4">
        <v>72.376999999999995</v>
      </c>
    </row>
    <row r="16833" spans="2:3" x14ac:dyDescent="0.25">
      <c r="B16833" s="2" t="s">
        <v>17045</v>
      </c>
      <c r="C16833" s="4">
        <v>72.34</v>
      </c>
    </row>
    <row r="16834" spans="2:3" x14ac:dyDescent="0.25">
      <c r="B16834" s="2" t="s">
        <v>17046</v>
      </c>
      <c r="C16834" s="4">
        <v>72.051400000000001</v>
      </c>
    </row>
    <row r="16835" spans="2:3" x14ac:dyDescent="0.25">
      <c r="B16835" s="2" t="s">
        <v>17047</v>
      </c>
      <c r="C16835" s="4">
        <v>71.995099999999994</v>
      </c>
    </row>
    <row r="16836" spans="2:3" x14ac:dyDescent="0.25">
      <c r="B16836" s="2" t="s">
        <v>17048</v>
      </c>
      <c r="C16836" s="4">
        <v>71.958500000000001</v>
      </c>
    </row>
    <row r="16837" spans="2:3" x14ac:dyDescent="0.25">
      <c r="B16837" s="2" t="s">
        <v>17049</v>
      </c>
      <c r="C16837" s="4">
        <v>71.920699999999997</v>
      </c>
    </row>
    <row r="16838" spans="2:3" x14ac:dyDescent="0.25">
      <c r="B16838" s="2" t="s">
        <v>17050</v>
      </c>
      <c r="C16838" s="4">
        <v>71.920699999999997</v>
      </c>
    </row>
    <row r="16839" spans="2:3" x14ac:dyDescent="0.25">
      <c r="B16839" s="2" t="s">
        <v>17051</v>
      </c>
      <c r="C16839" s="4">
        <v>71.908100000000005</v>
      </c>
    </row>
    <row r="16840" spans="2:3" x14ac:dyDescent="0.25">
      <c r="B16840" s="2" t="s">
        <v>17052</v>
      </c>
      <c r="C16840" s="4">
        <v>71.889200000000002</v>
      </c>
    </row>
    <row r="16841" spans="2:3" x14ac:dyDescent="0.25">
      <c r="B16841" s="2" t="s">
        <v>17053</v>
      </c>
      <c r="C16841" s="4">
        <v>71.889200000000002</v>
      </c>
    </row>
    <row r="16842" spans="2:3" x14ac:dyDescent="0.25">
      <c r="B16842" s="2" t="s">
        <v>17054</v>
      </c>
      <c r="C16842" s="4">
        <v>71.876599999999996</v>
      </c>
    </row>
    <row r="16843" spans="2:3" x14ac:dyDescent="0.25">
      <c r="B16843" s="2" t="s">
        <v>17055</v>
      </c>
      <c r="C16843" s="4">
        <v>71.8703</v>
      </c>
    </row>
    <row r="16844" spans="2:3" x14ac:dyDescent="0.25">
      <c r="B16844" s="2" t="s">
        <v>17056</v>
      </c>
      <c r="C16844" s="4">
        <v>71.645099999999999</v>
      </c>
    </row>
    <row r="16845" spans="2:3" x14ac:dyDescent="0.25">
      <c r="B16845" s="2" t="s">
        <v>17057</v>
      </c>
      <c r="C16845" s="4">
        <v>71.613799999999998</v>
      </c>
    </row>
    <row r="16846" spans="2:3" x14ac:dyDescent="0.25">
      <c r="B16846" s="2" t="s">
        <v>17058</v>
      </c>
      <c r="C16846" s="4">
        <v>71.550600000000003</v>
      </c>
    </row>
    <row r="16847" spans="2:3" x14ac:dyDescent="0.25">
      <c r="B16847" s="2" t="s">
        <v>17059</v>
      </c>
      <c r="C16847" s="4">
        <v>71.130899999999997</v>
      </c>
    </row>
    <row r="16848" spans="2:3" x14ac:dyDescent="0.25">
      <c r="B16848" s="2" t="s">
        <v>17060</v>
      </c>
      <c r="C16848" s="4">
        <v>71.012799999999999</v>
      </c>
    </row>
    <row r="16849" spans="2:3" x14ac:dyDescent="0.25">
      <c r="B16849" s="2" t="s">
        <v>17061</v>
      </c>
      <c r="C16849" s="4">
        <v>70.944500000000005</v>
      </c>
    </row>
    <row r="16850" spans="2:3" x14ac:dyDescent="0.25">
      <c r="B16850" s="2" t="s">
        <v>17062</v>
      </c>
      <c r="C16850" s="4">
        <v>70.818299999999994</v>
      </c>
    </row>
    <row r="16851" spans="2:3" x14ac:dyDescent="0.25">
      <c r="B16851" s="2" t="s">
        <v>17063</v>
      </c>
      <c r="C16851" s="4">
        <v>70.744799999999998</v>
      </c>
    </row>
    <row r="16852" spans="2:3" x14ac:dyDescent="0.25">
      <c r="B16852" s="2" t="s">
        <v>17064</v>
      </c>
      <c r="C16852" s="4">
        <v>70.738299999999995</v>
      </c>
    </row>
    <row r="16853" spans="2:3" x14ac:dyDescent="0.25">
      <c r="B16853" s="2" t="s">
        <v>17065</v>
      </c>
      <c r="C16853" s="4">
        <v>70.567599999999999</v>
      </c>
    </row>
    <row r="16854" spans="2:3" x14ac:dyDescent="0.25">
      <c r="B16854" s="2" t="s">
        <v>17066</v>
      </c>
      <c r="C16854" s="4">
        <v>70.561599999999999</v>
      </c>
    </row>
    <row r="16855" spans="2:3" x14ac:dyDescent="0.25">
      <c r="B16855" s="2" t="s">
        <v>17067</v>
      </c>
      <c r="C16855" s="4">
        <v>70.454899999999995</v>
      </c>
    </row>
    <row r="16856" spans="2:3" x14ac:dyDescent="0.25">
      <c r="B16856" s="2" t="s">
        <v>17068</v>
      </c>
      <c r="C16856" s="4">
        <v>70.392300000000006</v>
      </c>
    </row>
    <row r="16857" spans="2:3" x14ac:dyDescent="0.25">
      <c r="B16857" s="2" t="s">
        <v>17069</v>
      </c>
      <c r="C16857" s="4">
        <v>70.392300000000006</v>
      </c>
    </row>
    <row r="16858" spans="2:3" x14ac:dyDescent="0.25">
      <c r="B16858" s="2" t="s">
        <v>17070</v>
      </c>
      <c r="C16858" s="4">
        <v>70.392300000000006</v>
      </c>
    </row>
    <row r="16859" spans="2:3" x14ac:dyDescent="0.25">
      <c r="B16859" s="2" t="s">
        <v>17071</v>
      </c>
      <c r="C16859" s="4">
        <v>70.362200000000001</v>
      </c>
    </row>
    <row r="16860" spans="2:3" x14ac:dyDescent="0.25">
      <c r="B16860" s="2" t="s">
        <v>17072</v>
      </c>
      <c r="C16860" s="4">
        <v>70.362200000000001</v>
      </c>
    </row>
    <row r="16861" spans="2:3" x14ac:dyDescent="0.25">
      <c r="B16861" s="2" t="s">
        <v>17073</v>
      </c>
      <c r="C16861" s="4">
        <v>70.304900000000004</v>
      </c>
    </row>
    <row r="16862" spans="2:3" x14ac:dyDescent="0.25">
      <c r="B16862" s="2" t="s">
        <v>17074</v>
      </c>
      <c r="C16862" s="4">
        <v>70.304900000000004</v>
      </c>
    </row>
    <row r="16863" spans="2:3" x14ac:dyDescent="0.25">
      <c r="B16863" s="2" t="s">
        <v>17075</v>
      </c>
      <c r="C16863" s="4">
        <v>70.304900000000004</v>
      </c>
    </row>
    <row r="16864" spans="2:3" x14ac:dyDescent="0.25">
      <c r="B16864" s="2" t="s">
        <v>17076</v>
      </c>
      <c r="C16864" s="4">
        <v>70.048199999999994</v>
      </c>
    </row>
    <row r="16865" spans="2:3" x14ac:dyDescent="0.25">
      <c r="B16865" s="2" t="s">
        <v>17077</v>
      </c>
      <c r="C16865" s="4">
        <v>70.048199999999994</v>
      </c>
    </row>
    <row r="16866" spans="2:3" x14ac:dyDescent="0.25">
      <c r="B16866" s="2" t="s">
        <v>17078</v>
      </c>
      <c r="C16866" s="4">
        <v>70.048199999999994</v>
      </c>
    </row>
    <row r="16867" spans="2:3" x14ac:dyDescent="0.25">
      <c r="B16867" s="2" t="s">
        <v>17079</v>
      </c>
      <c r="C16867" s="4">
        <v>70.048199999999994</v>
      </c>
    </row>
    <row r="16868" spans="2:3" x14ac:dyDescent="0.25">
      <c r="B16868" s="2" t="s">
        <v>17080</v>
      </c>
      <c r="C16868" s="4">
        <v>70.022999999999996</v>
      </c>
    </row>
    <row r="16869" spans="2:3" x14ac:dyDescent="0.25">
      <c r="B16869" s="2" t="s">
        <v>17081</v>
      </c>
      <c r="C16869" s="4">
        <v>69.98599999999999</v>
      </c>
    </row>
    <row r="16870" spans="2:3" x14ac:dyDescent="0.25">
      <c r="B16870" s="2" t="s">
        <v>17082</v>
      </c>
      <c r="C16870" s="4">
        <v>69.98599999999999</v>
      </c>
    </row>
    <row r="16871" spans="2:3" x14ac:dyDescent="0.25">
      <c r="B16871" s="2" t="s">
        <v>17083</v>
      </c>
      <c r="C16871" s="4">
        <v>69.885999999999996</v>
      </c>
    </row>
    <row r="16872" spans="2:3" x14ac:dyDescent="0.25">
      <c r="B16872" s="2" t="s">
        <v>17084</v>
      </c>
      <c r="C16872" s="4">
        <v>69.823800000000006</v>
      </c>
    </row>
    <row r="16873" spans="2:3" x14ac:dyDescent="0.25">
      <c r="B16873" s="2" t="s">
        <v>17085</v>
      </c>
      <c r="C16873" s="4">
        <v>69.7423</v>
      </c>
    </row>
    <row r="16874" spans="2:3" x14ac:dyDescent="0.25">
      <c r="B16874" s="2" t="s">
        <v>17086</v>
      </c>
      <c r="C16874" s="4">
        <v>69.534800000000004</v>
      </c>
    </row>
    <row r="16875" spans="2:3" x14ac:dyDescent="0.25">
      <c r="B16875" s="2" t="s">
        <v>17087</v>
      </c>
      <c r="C16875" s="4">
        <v>69.534800000000004</v>
      </c>
    </row>
    <row r="16876" spans="2:3" x14ac:dyDescent="0.25">
      <c r="B16876" s="2" t="s">
        <v>17088</v>
      </c>
      <c r="C16876" s="4">
        <v>69.534800000000004</v>
      </c>
    </row>
    <row r="16877" spans="2:3" x14ac:dyDescent="0.25">
      <c r="B16877" s="2" t="s">
        <v>17089</v>
      </c>
      <c r="C16877" s="4">
        <v>69.460899999999995</v>
      </c>
    </row>
    <row r="16878" spans="2:3" x14ac:dyDescent="0.25">
      <c r="B16878" s="2" t="s">
        <v>17090</v>
      </c>
      <c r="C16878" s="4">
        <v>69.366299999999995</v>
      </c>
    </row>
    <row r="16879" spans="2:3" x14ac:dyDescent="0.25">
      <c r="B16879" s="2" t="s">
        <v>17091</v>
      </c>
      <c r="C16879" s="4">
        <v>69.278099999999995</v>
      </c>
    </row>
    <row r="16880" spans="2:3" x14ac:dyDescent="0.25">
      <c r="B16880" s="2" t="s">
        <v>17092</v>
      </c>
      <c r="C16880" s="4">
        <v>68.871399999999994</v>
      </c>
    </row>
    <row r="16881" spans="2:3" x14ac:dyDescent="0.25">
      <c r="B16881" s="2" t="s">
        <v>17093</v>
      </c>
      <c r="C16881" s="4">
        <v>68.853700000000003</v>
      </c>
    </row>
    <row r="16882" spans="2:3" x14ac:dyDescent="0.25">
      <c r="B16882" s="2" t="s">
        <v>17094</v>
      </c>
      <c r="C16882" s="4">
        <v>68.797499999999999</v>
      </c>
    </row>
    <row r="16883" spans="2:3" x14ac:dyDescent="0.25">
      <c r="B16883" s="2" t="s">
        <v>17095</v>
      </c>
      <c r="C16883" s="4">
        <v>68.797499999999999</v>
      </c>
    </row>
    <row r="16884" spans="2:3" x14ac:dyDescent="0.25">
      <c r="B16884" s="2" t="s">
        <v>17096</v>
      </c>
      <c r="C16884" s="4">
        <v>68.797499999999999</v>
      </c>
    </row>
    <row r="16885" spans="2:3" x14ac:dyDescent="0.25">
      <c r="B16885" s="2" t="s">
        <v>17097</v>
      </c>
      <c r="C16885" s="4">
        <v>68.797499999999999</v>
      </c>
    </row>
    <row r="16886" spans="2:3" x14ac:dyDescent="0.25">
      <c r="B16886" s="2" t="s">
        <v>17098</v>
      </c>
      <c r="C16886" s="4">
        <v>68.797499999999999</v>
      </c>
    </row>
    <row r="16887" spans="2:3" x14ac:dyDescent="0.25">
      <c r="B16887" s="2" t="s">
        <v>17099</v>
      </c>
      <c r="C16887" s="4">
        <v>68.797499999999999</v>
      </c>
    </row>
    <row r="16888" spans="2:3" x14ac:dyDescent="0.25">
      <c r="B16888" s="2" t="s">
        <v>17100</v>
      </c>
      <c r="C16888" s="4">
        <v>68.796999999999997</v>
      </c>
    </row>
    <row r="16889" spans="2:3" x14ac:dyDescent="0.25">
      <c r="B16889" s="2" t="s">
        <v>17101</v>
      </c>
      <c r="C16889" s="4">
        <v>68.790700000000001</v>
      </c>
    </row>
    <row r="16890" spans="2:3" x14ac:dyDescent="0.25">
      <c r="B16890" s="2" t="s">
        <v>17102</v>
      </c>
      <c r="C16890" s="4">
        <v>68.790700000000001</v>
      </c>
    </row>
    <row r="16891" spans="2:3" x14ac:dyDescent="0.25">
      <c r="B16891" s="2" t="s">
        <v>17103</v>
      </c>
      <c r="C16891" s="4">
        <v>68.778099999999995</v>
      </c>
    </row>
    <row r="16892" spans="2:3" x14ac:dyDescent="0.25">
      <c r="B16892" s="2" t="s">
        <v>17104</v>
      </c>
      <c r="C16892" s="4">
        <v>68.778099999999995</v>
      </c>
    </row>
    <row r="16893" spans="2:3" x14ac:dyDescent="0.25">
      <c r="B16893" s="2" t="s">
        <v>17105</v>
      </c>
      <c r="C16893" s="4">
        <v>68.771799999999999</v>
      </c>
    </row>
    <row r="16894" spans="2:3" x14ac:dyDescent="0.25">
      <c r="B16894" s="2" t="s">
        <v>17106</v>
      </c>
      <c r="C16894" s="4">
        <v>68.771799999999999</v>
      </c>
    </row>
    <row r="16895" spans="2:3" x14ac:dyDescent="0.25">
      <c r="B16895" s="2" t="s">
        <v>17107</v>
      </c>
      <c r="C16895" s="4">
        <v>68.759199999999993</v>
      </c>
    </row>
    <row r="16896" spans="2:3" x14ac:dyDescent="0.25">
      <c r="B16896" s="2" t="s">
        <v>17108</v>
      </c>
      <c r="C16896" s="4">
        <v>68.759199999999993</v>
      </c>
    </row>
    <row r="16897" spans="2:3" x14ac:dyDescent="0.25">
      <c r="B16897" s="2" t="s">
        <v>17109</v>
      </c>
      <c r="C16897" s="4">
        <v>68.759199999999993</v>
      </c>
    </row>
    <row r="16898" spans="2:3" x14ac:dyDescent="0.25">
      <c r="B16898" s="2" t="s">
        <v>17110</v>
      </c>
      <c r="C16898" s="4">
        <v>68.752899999999997</v>
      </c>
    </row>
    <row r="16899" spans="2:3" x14ac:dyDescent="0.25">
      <c r="B16899" s="2" t="s">
        <v>17111</v>
      </c>
      <c r="C16899" s="4">
        <v>68.752899999999997</v>
      </c>
    </row>
    <row r="16900" spans="2:3" x14ac:dyDescent="0.25">
      <c r="B16900" s="2" t="s">
        <v>17112</v>
      </c>
      <c r="C16900" s="4">
        <v>68.733999999999995</v>
      </c>
    </row>
    <row r="16901" spans="2:3" x14ac:dyDescent="0.25">
      <c r="B16901" s="2" t="s">
        <v>17113</v>
      </c>
      <c r="C16901" s="4">
        <v>68.727699999999999</v>
      </c>
    </row>
    <row r="16902" spans="2:3" x14ac:dyDescent="0.25">
      <c r="B16902" s="2" t="s">
        <v>17114</v>
      </c>
      <c r="C16902" s="4">
        <v>68.696999999999989</v>
      </c>
    </row>
    <row r="16903" spans="2:3" x14ac:dyDescent="0.25">
      <c r="B16903" s="2" t="s">
        <v>17115</v>
      </c>
      <c r="C16903" s="4">
        <v>68.683099999999996</v>
      </c>
    </row>
    <row r="16904" spans="2:3" x14ac:dyDescent="0.25">
      <c r="B16904" s="2" t="s">
        <v>17116</v>
      </c>
      <c r="C16904" s="4">
        <v>68.649100000000004</v>
      </c>
    </row>
    <row r="16905" spans="2:3" x14ac:dyDescent="0.25">
      <c r="B16905" s="2" t="s">
        <v>17117</v>
      </c>
      <c r="C16905" s="4">
        <v>68.644300000000001</v>
      </c>
    </row>
    <row r="16906" spans="2:3" x14ac:dyDescent="0.25">
      <c r="B16906" s="2" t="s">
        <v>17118</v>
      </c>
      <c r="C16906" s="4">
        <v>68.544200000000004</v>
      </c>
    </row>
    <row r="16907" spans="2:3" x14ac:dyDescent="0.25">
      <c r="B16907" s="2" t="s">
        <v>17119</v>
      </c>
      <c r="C16907" s="4">
        <v>68.358000000000004</v>
      </c>
    </row>
    <row r="16908" spans="2:3" x14ac:dyDescent="0.25">
      <c r="B16908" s="2" t="s">
        <v>17120</v>
      </c>
      <c r="C16908" s="4">
        <v>68.126900000000006</v>
      </c>
    </row>
    <row r="16909" spans="2:3" x14ac:dyDescent="0.25">
      <c r="B16909" s="2" t="s">
        <v>17121</v>
      </c>
      <c r="C16909" s="4">
        <v>68.033000000000001</v>
      </c>
    </row>
    <row r="16910" spans="2:3" x14ac:dyDescent="0.25">
      <c r="B16910" s="2" t="s">
        <v>17122</v>
      </c>
      <c r="C16910" s="4">
        <v>68.033000000000001</v>
      </c>
    </row>
    <row r="16911" spans="2:3" x14ac:dyDescent="0.25">
      <c r="B16911" s="2" t="s">
        <v>17123</v>
      </c>
      <c r="C16911" s="4">
        <v>68.006299999999996</v>
      </c>
    </row>
    <row r="16912" spans="2:3" x14ac:dyDescent="0.25">
      <c r="B16912" s="2" t="s">
        <v>17124</v>
      </c>
      <c r="C16912" s="4">
        <v>67.951300000000003</v>
      </c>
    </row>
    <row r="16913" spans="2:3" x14ac:dyDescent="0.25">
      <c r="B16913" s="2" t="s">
        <v>17125</v>
      </c>
      <c r="C16913" s="4">
        <v>67.894499999999994</v>
      </c>
    </row>
    <row r="16914" spans="2:3" x14ac:dyDescent="0.25">
      <c r="B16914" s="2" t="s">
        <v>17126</v>
      </c>
      <c r="C16914" s="4">
        <v>67.728400000000008</v>
      </c>
    </row>
    <row r="16915" spans="2:3" x14ac:dyDescent="0.25">
      <c r="B16915" s="2" t="s">
        <v>17127</v>
      </c>
      <c r="C16915" s="4">
        <v>67.694599999999994</v>
      </c>
    </row>
    <row r="16916" spans="2:3" x14ac:dyDescent="0.25">
      <c r="B16916" s="2" t="s">
        <v>17128</v>
      </c>
      <c r="C16916" s="4">
        <v>67.621099999999998</v>
      </c>
    </row>
    <row r="16917" spans="2:3" x14ac:dyDescent="0.25">
      <c r="B16917" s="2" t="s">
        <v>17129</v>
      </c>
      <c r="C16917" s="4">
        <v>67.621099999999998</v>
      </c>
    </row>
    <row r="16918" spans="2:3" x14ac:dyDescent="0.25">
      <c r="B16918" s="2" t="s">
        <v>17130</v>
      </c>
      <c r="C16918" s="4">
        <v>67.5702</v>
      </c>
    </row>
    <row r="16919" spans="2:3" x14ac:dyDescent="0.25">
      <c r="B16919" s="2" t="s">
        <v>17131</v>
      </c>
      <c r="C16919" s="4">
        <v>67.5261</v>
      </c>
    </row>
    <row r="16920" spans="2:3" x14ac:dyDescent="0.25">
      <c r="B16920" s="2" t="s">
        <v>17132</v>
      </c>
      <c r="C16920" s="4">
        <v>67.437899999999999</v>
      </c>
    </row>
    <row r="16921" spans="2:3" x14ac:dyDescent="0.25">
      <c r="B16921" s="2" t="s">
        <v>17133</v>
      </c>
      <c r="C16921" s="4">
        <v>67.437899999999999</v>
      </c>
    </row>
    <row r="16922" spans="2:3" x14ac:dyDescent="0.25">
      <c r="B16922" s="2" t="s">
        <v>17134</v>
      </c>
      <c r="C16922" s="4">
        <v>67.425899999999999</v>
      </c>
    </row>
    <row r="16923" spans="2:3" x14ac:dyDescent="0.25">
      <c r="B16923" s="2" t="s">
        <v>17135</v>
      </c>
      <c r="C16923" s="4">
        <v>67.263499999999993</v>
      </c>
    </row>
    <row r="16924" spans="2:3" x14ac:dyDescent="0.25">
      <c r="B16924" s="2" t="s">
        <v>17136</v>
      </c>
      <c r="C16924" s="4">
        <v>67.263499999999993</v>
      </c>
    </row>
    <row r="16925" spans="2:3" x14ac:dyDescent="0.25">
      <c r="B16925" s="2" t="s">
        <v>17137</v>
      </c>
      <c r="C16925" s="4">
        <v>67.263499999999993</v>
      </c>
    </row>
    <row r="16926" spans="2:3" x14ac:dyDescent="0.25">
      <c r="B16926" s="2" t="s">
        <v>17138</v>
      </c>
      <c r="C16926" s="4">
        <v>67.263499999999993</v>
      </c>
    </row>
    <row r="16927" spans="2:3" x14ac:dyDescent="0.25">
      <c r="B16927" s="2" t="s">
        <v>17139</v>
      </c>
      <c r="C16927" s="4">
        <v>67.263499999999993</v>
      </c>
    </row>
    <row r="16928" spans="2:3" x14ac:dyDescent="0.25">
      <c r="B16928" s="2" t="s">
        <v>17140</v>
      </c>
      <c r="C16928" s="4">
        <v>67.199700000000007</v>
      </c>
    </row>
    <row r="16929" spans="2:3" x14ac:dyDescent="0.25">
      <c r="B16929" s="2" t="s">
        <v>17141</v>
      </c>
      <c r="C16929" s="4">
        <v>66.987499999999997</v>
      </c>
    </row>
    <row r="16930" spans="2:3" x14ac:dyDescent="0.25">
      <c r="B16930" s="2" t="s">
        <v>17142</v>
      </c>
      <c r="C16930" s="4">
        <v>66.924499999999995</v>
      </c>
    </row>
    <row r="16931" spans="2:3" x14ac:dyDescent="0.25">
      <c r="B16931" s="2" t="s">
        <v>17143</v>
      </c>
      <c r="C16931" s="4">
        <v>66.924499999999995</v>
      </c>
    </row>
    <row r="16932" spans="2:3" x14ac:dyDescent="0.25">
      <c r="B16932" s="2" t="s">
        <v>17144</v>
      </c>
      <c r="C16932" s="4">
        <v>66.924499999999995</v>
      </c>
    </row>
    <row r="16933" spans="2:3" x14ac:dyDescent="0.25">
      <c r="B16933" s="2" t="s">
        <v>17145</v>
      </c>
      <c r="C16933" s="4">
        <v>66.87530000000001</v>
      </c>
    </row>
    <row r="16934" spans="2:3" x14ac:dyDescent="0.25">
      <c r="B16934" s="2" t="s">
        <v>17146</v>
      </c>
      <c r="C16934" s="4">
        <v>66.843299999999999</v>
      </c>
    </row>
    <row r="16935" spans="2:3" x14ac:dyDescent="0.25">
      <c r="B16935" s="2" t="s">
        <v>17147</v>
      </c>
      <c r="C16935" s="4">
        <v>66.765000000000001</v>
      </c>
    </row>
    <row r="16936" spans="2:3" x14ac:dyDescent="0.25">
      <c r="B16936" s="2" t="s">
        <v>17148</v>
      </c>
      <c r="C16936" s="4">
        <v>66.565100000000001</v>
      </c>
    </row>
    <row r="16937" spans="2:3" x14ac:dyDescent="0.25">
      <c r="B16937" s="2" t="s">
        <v>17149</v>
      </c>
      <c r="C16937" s="4">
        <v>66.535699999999991</v>
      </c>
    </row>
    <row r="16938" spans="2:3" x14ac:dyDescent="0.25">
      <c r="B16938" s="2" t="s">
        <v>17150</v>
      </c>
      <c r="C16938" s="4">
        <v>66.517799999999994</v>
      </c>
    </row>
    <row r="16939" spans="2:3" x14ac:dyDescent="0.25">
      <c r="B16939" s="2" t="s">
        <v>17151</v>
      </c>
      <c r="C16939" s="4">
        <v>66.476500000000001</v>
      </c>
    </row>
    <row r="16940" spans="2:3" x14ac:dyDescent="0.25">
      <c r="B16940" s="2" t="s">
        <v>17152</v>
      </c>
      <c r="C16940" s="4">
        <v>66.461100000000002</v>
      </c>
    </row>
    <row r="16941" spans="2:3" x14ac:dyDescent="0.25">
      <c r="B16941" s="2" t="s">
        <v>17153</v>
      </c>
      <c r="C16941" s="4">
        <v>66.411100000000005</v>
      </c>
    </row>
    <row r="16942" spans="2:3" x14ac:dyDescent="0.25">
      <c r="B16942" s="2" t="s">
        <v>17154</v>
      </c>
      <c r="C16942" s="4">
        <v>66.286699999999996</v>
      </c>
    </row>
    <row r="16943" spans="2:3" x14ac:dyDescent="0.25">
      <c r="B16943" s="2" t="s">
        <v>17155</v>
      </c>
      <c r="C16943" s="4">
        <v>66.267799999999994</v>
      </c>
    </row>
    <row r="16944" spans="2:3" x14ac:dyDescent="0.25">
      <c r="B16944" s="2" t="s">
        <v>17156</v>
      </c>
      <c r="C16944" s="4">
        <v>66.15440000000001</v>
      </c>
    </row>
    <row r="16945" spans="2:3" x14ac:dyDescent="0.25">
      <c r="B16945" s="2" t="s">
        <v>17157</v>
      </c>
      <c r="C16945" s="4">
        <v>66.135500000000008</v>
      </c>
    </row>
    <row r="16946" spans="2:3" x14ac:dyDescent="0.25">
      <c r="B16946" s="2" t="s">
        <v>17158</v>
      </c>
      <c r="C16946" s="4">
        <v>66.004400000000004</v>
      </c>
    </row>
    <row r="16947" spans="2:3" x14ac:dyDescent="0.25">
      <c r="B16947" s="2" t="s">
        <v>17159</v>
      </c>
      <c r="C16947" s="4">
        <v>65.711100000000002</v>
      </c>
    </row>
    <row r="16948" spans="2:3" x14ac:dyDescent="0.25">
      <c r="B16948" s="2" t="s">
        <v>17160</v>
      </c>
      <c r="C16948" s="4">
        <v>65.711100000000002</v>
      </c>
    </row>
    <row r="16949" spans="2:3" x14ac:dyDescent="0.25">
      <c r="B16949" s="2" t="s">
        <v>17161</v>
      </c>
      <c r="C16949" s="4">
        <v>65.711100000000002</v>
      </c>
    </row>
    <row r="16950" spans="2:3" x14ac:dyDescent="0.25">
      <c r="B16950" s="2" t="s">
        <v>17162</v>
      </c>
      <c r="C16950" s="4">
        <v>65.673299999999998</v>
      </c>
    </row>
    <row r="16951" spans="2:3" x14ac:dyDescent="0.25">
      <c r="B16951" s="2" t="s">
        <v>17163</v>
      </c>
      <c r="C16951" s="4">
        <v>65.673299999999998</v>
      </c>
    </row>
    <row r="16952" spans="2:3" x14ac:dyDescent="0.25">
      <c r="B16952" s="2" t="s">
        <v>17164</v>
      </c>
      <c r="C16952" s="4">
        <v>65.648099999999999</v>
      </c>
    </row>
    <row r="16953" spans="2:3" x14ac:dyDescent="0.25">
      <c r="B16953" s="2" t="s">
        <v>17165</v>
      </c>
      <c r="C16953" s="4">
        <v>65.647999999999996</v>
      </c>
    </row>
    <row r="16954" spans="2:3" x14ac:dyDescent="0.25">
      <c r="B16954" s="2" t="s">
        <v>17166</v>
      </c>
      <c r="C16954" s="4">
        <v>65.635500000000008</v>
      </c>
    </row>
    <row r="16955" spans="2:3" x14ac:dyDescent="0.25">
      <c r="B16955" s="2" t="s">
        <v>17167</v>
      </c>
      <c r="C16955" s="4">
        <v>65.635500000000008</v>
      </c>
    </row>
    <row r="16956" spans="2:3" x14ac:dyDescent="0.25">
      <c r="B16956" s="2" t="s">
        <v>17168</v>
      </c>
      <c r="C16956" s="4">
        <v>65.629199999999997</v>
      </c>
    </row>
    <row r="16957" spans="2:3" x14ac:dyDescent="0.25">
      <c r="B16957" s="2" t="s">
        <v>17169</v>
      </c>
      <c r="C16957" s="4">
        <v>65.622900000000001</v>
      </c>
    </row>
    <row r="16958" spans="2:3" x14ac:dyDescent="0.25">
      <c r="B16958" s="2" t="s">
        <v>17170</v>
      </c>
      <c r="C16958" s="4">
        <v>65.622900000000001</v>
      </c>
    </row>
    <row r="16959" spans="2:3" x14ac:dyDescent="0.25">
      <c r="B16959" s="2" t="s">
        <v>17171</v>
      </c>
      <c r="C16959" s="4">
        <v>65.572299999999998</v>
      </c>
    </row>
    <row r="16960" spans="2:3" x14ac:dyDescent="0.25">
      <c r="B16960" s="2" t="s">
        <v>17172</v>
      </c>
      <c r="C16960" s="4">
        <v>65.566599999999994</v>
      </c>
    </row>
    <row r="16961" spans="2:3" x14ac:dyDescent="0.25">
      <c r="B16961" s="2" t="s">
        <v>17173</v>
      </c>
      <c r="C16961" s="4">
        <v>65.566599999999994</v>
      </c>
    </row>
    <row r="16962" spans="2:3" x14ac:dyDescent="0.25">
      <c r="B16962" s="2" t="s">
        <v>17174</v>
      </c>
      <c r="C16962" s="4">
        <v>65.553399999999996</v>
      </c>
    </row>
    <row r="16963" spans="2:3" x14ac:dyDescent="0.25">
      <c r="B16963" s="2" t="s">
        <v>17175</v>
      </c>
      <c r="C16963" s="4">
        <v>65.4666</v>
      </c>
    </row>
    <row r="16964" spans="2:3" x14ac:dyDescent="0.25">
      <c r="B16964" s="2" t="s">
        <v>17176</v>
      </c>
      <c r="C16964" s="4">
        <v>65.420500000000004</v>
      </c>
    </row>
    <row r="16965" spans="2:3" x14ac:dyDescent="0.25">
      <c r="B16965" s="2" t="s">
        <v>17177</v>
      </c>
      <c r="C16965" s="4">
        <v>65.385500000000008</v>
      </c>
    </row>
    <row r="16966" spans="2:3" x14ac:dyDescent="0.25">
      <c r="B16966" s="2" t="s">
        <v>17178</v>
      </c>
      <c r="C16966" s="4">
        <v>65.366399999999999</v>
      </c>
    </row>
    <row r="16967" spans="2:3" x14ac:dyDescent="0.25">
      <c r="B16967" s="2" t="s">
        <v>17179</v>
      </c>
      <c r="C16967" s="4">
        <v>65.003199999999993</v>
      </c>
    </row>
    <row r="16968" spans="2:3" x14ac:dyDescent="0.25">
      <c r="B16968" s="2" t="s">
        <v>17180</v>
      </c>
      <c r="C16968" s="4">
        <v>64.977599999999995</v>
      </c>
    </row>
    <row r="16969" spans="2:3" x14ac:dyDescent="0.25">
      <c r="B16969" s="2" t="s">
        <v>17181</v>
      </c>
      <c r="C16969" s="4">
        <v>64.9221</v>
      </c>
    </row>
    <row r="16970" spans="2:3" x14ac:dyDescent="0.25">
      <c r="B16970" s="2" t="s">
        <v>17182</v>
      </c>
      <c r="C16970" s="4">
        <v>64.734300000000005</v>
      </c>
    </row>
    <row r="16971" spans="2:3" x14ac:dyDescent="0.25">
      <c r="B16971" s="2" t="s">
        <v>17183</v>
      </c>
      <c r="C16971" s="4">
        <v>64.7209</v>
      </c>
    </row>
    <row r="16972" spans="2:3" x14ac:dyDescent="0.25">
      <c r="B16972" s="2" t="s">
        <v>17184</v>
      </c>
      <c r="C16972" s="4">
        <v>64.701999999999998</v>
      </c>
    </row>
    <row r="16973" spans="2:3" x14ac:dyDescent="0.25">
      <c r="B16973" s="2" t="s">
        <v>17185</v>
      </c>
      <c r="C16973" s="4">
        <v>64.558700000000002</v>
      </c>
    </row>
    <row r="16974" spans="2:3" x14ac:dyDescent="0.25">
      <c r="B16974" s="2" t="s">
        <v>17186</v>
      </c>
      <c r="C16974" s="4">
        <v>64.533699999999996</v>
      </c>
    </row>
    <row r="16975" spans="2:3" x14ac:dyDescent="0.25">
      <c r="B16975" s="2" t="s">
        <v>17187</v>
      </c>
      <c r="C16975" s="4">
        <v>64.497399999999999</v>
      </c>
    </row>
    <row r="16976" spans="2:3" x14ac:dyDescent="0.25">
      <c r="B16976" s="2" t="s">
        <v>17188</v>
      </c>
      <c r="C16976" s="4">
        <v>64.453100000000006</v>
      </c>
    </row>
    <row r="16977" spans="2:3" x14ac:dyDescent="0.25">
      <c r="B16977" s="2" t="s">
        <v>17189</v>
      </c>
      <c r="C16977" s="4">
        <v>64.408699999999996</v>
      </c>
    </row>
    <row r="16978" spans="2:3" x14ac:dyDescent="0.25">
      <c r="B16978" s="2" t="s">
        <v>17190</v>
      </c>
      <c r="C16978" s="4">
        <v>64.408699999999996</v>
      </c>
    </row>
    <row r="16979" spans="2:3" x14ac:dyDescent="0.25">
      <c r="B16979" s="2" t="s">
        <v>17191</v>
      </c>
      <c r="C16979" s="4">
        <v>64.387500000000003</v>
      </c>
    </row>
    <row r="16980" spans="2:3" x14ac:dyDescent="0.25">
      <c r="B16980" s="2" t="s">
        <v>17192</v>
      </c>
      <c r="C16980" s="4">
        <v>64.3142</v>
      </c>
    </row>
    <row r="16981" spans="2:3" x14ac:dyDescent="0.25">
      <c r="B16981" s="2" t="s">
        <v>17193</v>
      </c>
      <c r="C16981" s="4">
        <v>64.3142</v>
      </c>
    </row>
    <row r="16982" spans="2:3" x14ac:dyDescent="0.25">
      <c r="B16982" s="2" t="s">
        <v>17194</v>
      </c>
      <c r="C16982" s="4">
        <v>64.057500000000005</v>
      </c>
    </row>
    <row r="16983" spans="2:3" x14ac:dyDescent="0.25">
      <c r="B16983" s="2" t="s">
        <v>17195</v>
      </c>
      <c r="C16983" s="4">
        <v>64.008300000000006</v>
      </c>
    </row>
    <row r="16984" spans="2:3" x14ac:dyDescent="0.25">
      <c r="B16984" s="2" t="s">
        <v>17196</v>
      </c>
      <c r="C16984" s="4">
        <v>63.907499999999999</v>
      </c>
    </row>
    <row r="16985" spans="2:3" x14ac:dyDescent="0.25">
      <c r="B16985" s="2" t="s">
        <v>17197</v>
      </c>
      <c r="C16985" s="4">
        <v>63.907499999999999</v>
      </c>
    </row>
    <row r="16986" spans="2:3" x14ac:dyDescent="0.25">
      <c r="B16986" s="2" t="s">
        <v>17198</v>
      </c>
      <c r="C16986" s="4">
        <v>63.907499999999999</v>
      </c>
    </row>
    <row r="16987" spans="2:3" x14ac:dyDescent="0.25">
      <c r="B16987" s="2" t="s">
        <v>17199</v>
      </c>
      <c r="C16987" s="4">
        <v>63.845300000000002</v>
      </c>
    </row>
    <row r="16988" spans="2:3" x14ac:dyDescent="0.25">
      <c r="B16988" s="2" t="s">
        <v>17200</v>
      </c>
      <c r="C16988" s="4">
        <v>63.800799999999995</v>
      </c>
    </row>
    <row r="16989" spans="2:3" x14ac:dyDescent="0.25">
      <c r="B16989" s="2" t="s">
        <v>17201</v>
      </c>
      <c r="C16989" s="4">
        <v>63.800799999999995</v>
      </c>
    </row>
    <row r="16990" spans="2:3" x14ac:dyDescent="0.25">
      <c r="B16990" s="2" t="s">
        <v>17202</v>
      </c>
      <c r="C16990" s="4">
        <v>63.638999999999996</v>
      </c>
    </row>
    <row r="16991" spans="2:3" x14ac:dyDescent="0.25">
      <c r="B16991" s="2" t="s">
        <v>17203</v>
      </c>
      <c r="C16991" s="4">
        <v>63.498299999999993</v>
      </c>
    </row>
    <row r="16992" spans="2:3" x14ac:dyDescent="0.25">
      <c r="B16992" s="2" t="s">
        <v>17204</v>
      </c>
      <c r="C16992" s="4">
        <v>63.397099999999995</v>
      </c>
    </row>
    <row r="16993" spans="2:3" x14ac:dyDescent="0.25">
      <c r="B16993" s="2" t="s">
        <v>17205</v>
      </c>
      <c r="C16993" s="4">
        <v>63.394099999999995</v>
      </c>
    </row>
    <row r="16994" spans="2:3" x14ac:dyDescent="0.25">
      <c r="B16994" s="2" t="s">
        <v>17206</v>
      </c>
      <c r="C16994" s="4">
        <v>63.352800000000002</v>
      </c>
    </row>
    <row r="16995" spans="2:3" x14ac:dyDescent="0.25">
      <c r="B16995" s="2" t="s">
        <v>17207</v>
      </c>
      <c r="C16995" s="4">
        <v>63.308500000000002</v>
      </c>
    </row>
    <row r="16996" spans="2:3" x14ac:dyDescent="0.25">
      <c r="B16996" s="2" t="s">
        <v>17208</v>
      </c>
      <c r="C16996" s="4">
        <v>63.287400000000005</v>
      </c>
    </row>
    <row r="16997" spans="2:3" x14ac:dyDescent="0.25">
      <c r="B16997" s="2" t="s">
        <v>17209</v>
      </c>
      <c r="C16997" s="4">
        <v>63.268500000000003</v>
      </c>
    </row>
    <row r="16998" spans="2:3" x14ac:dyDescent="0.25">
      <c r="B16998" s="2" t="s">
        <v>17210</v>
      </c>
      <c r="C16998" s="4">
        <v>63.137799999999999</v>
      </c>
    </row>
    <row r="16999" spans="2:3" x14ac:dyDescent="0.25">
      <c r="B16999" s="2" t="s">
        <v>17211</v>
      </c>
      <c r="C16999" s="4">
        <v>63.1374</v>
      </c>
    </row>
    <row r="17000" spans="2:3" x14ac:dyDescent="0.25">
      <c r="B17000" s="2" t="s">
        <v>17212</v>
      </c>
      <c r="C17000" s="4">
        <v>63.0563</v>
      </c>
    </row>
    <row r="17001" spans="2:3" x14ac:dyDescent="0.25">
      <c r="B17001" s="2" t="s">
        <v>17213</v>
      </c>
      <c r="C17001" s="4">
        <v>63.030700000000003</v>
      </c>
    </row>
    <row r="17002" spans="2:3" x14ac:dyDescent="0.25">
      <c r="B17002" s="2" t="s">
        <v>17214</v>
      </c>
      <c r="C17002" s="4">
        <v>62.623999999999995</v>
      </c>
    </row>
    <row r="17003" spans="2:3" x14ac:dyDescent="0.25">
      <c r="B17003" s="2" t="s">
        <v>17215</v>
      </c>
      <c r="C17003" s="4">
        <v>62.574800000000003</v>
      </c>
    </row>
    <row r="17004" spans="2:3" x14ac:dyDescent="0.25">
      <c r="B17004" s="2" t="s">
        <v>17216</v>
      </c>
      <c r="C17004" s="4">
        <v>62.574800000000003</v>
      </c>
    </row>
    <row r="17005" spans="2:3" x14ac:dyDescent="0.25">
      <c r="B17005" s="2" t="s">
        <v>17217</v>
      </c>
      <c r="C17005" s="4">
        <v>62.574800000000003</v>
      </c>
    </row>
    <row r="17006" spans="2:3" x14ac:dyDescent="0.25">
      <c r="B17006" s="2" t="s">
        <v>17218</v>
      </c>
      <c r="C17006" s="4">
        <v>62.574800000000003</v>
      </c>
    </row>
    <row r="17007" spans="2:3" x14ac:dyDescent="0.25">
      <c r="B17007" s="2" t="s">
        <v>17219</v>
      </c>
      <c r="C17007" s="4">
        <v>62.574800000000003</v>
      </c>
    </row>
    <row r="17008" spans="2:3" x14ac:dyDescent="0.25">
      <c r="B17008" s="2" t="s">
        <v>17220</v>
      </c>
      <c r="C17008" s="4">
        <v>62.574800000000003</v>
      </c>
    </row>
    <row r="17009" spans="2:3" x14ac:dyDescent="0.25">
      <c r="B17009" s="2" t="s">
        <v>17221</v>
      </c>
      <c r="C17009" s="4">
        <v>62.5685</v>
      </c>
    </row>
    <row r="17010" spans="2:3" x14ac:dyDescent="0.25">
      <c r="B17010" s="2" t="s">
        <v>17222</v>
      </c>
      <c r="C17010" s="4">
        <v>62.549599999999998</v>
      </c>
    </row>
    <row r="17011" spans="2:3" x14ac:dyDescent="0.25">
      <c r="B17011" s="2" t="s">
        <v>17223</v>
      </c>
      <c r="C17011" s="4">
        <v>62.536999999999999</v>
      </c>
    </row>
    <row r="17012" spans="2:3" x14ac:dyDescent="0.25">
      <c r="B17012" s="2" t="s">
        <v>17224</v>
      </c>
      <c r="C17012" s="4">
        <v>62.536999999999999</v>
      </c>
    </row>
    <row r="17013" spans="2:3" x14ac:dyDescent="0.25">
      <c r="B17013" s="2" t="s">
        <v>17225</v>
      </c>
      <c r="C17013" s="4">
        <v>62.536999999999999</v>
      </c>
    </row>
    <row r="17014" spans="2:3" x14ac:dyDescent="0.25">
      <c r="B17014" s="2" t="s">
        <v>17226</v>
      </c>
      <c r="C17014" s="4">
        <v>62.536999999999999</v>
      </c>
    </row>
    <row r="17015" spans="2:3" x14ac:dyDescent="0.25">
      <c r="B17015" s="2" t="s">
        <v>17227</v>
      </c>
      <c r="C17015" s="4">
        <v>62.536999999999999</v>
      </c>
    </row>
    <row r="17016" spans="2:3" x14ac:dyDescent="0.25">
      <c r="B17016" s="2" t="s">
        <v>17228</v>
      </c>
      <c r="C17016" s="4">
        <v>62.536999999999999</v>
      </c>
    </row>
    <row r="17017" spans="2:3" x14ac:dyDescent="0.25">
      <c r="B17017" s="2" t="s">
        <v>17229</v>
      </c>
      <c r="C17017" s="4">
        <v>62.536999999999999</v>
      </c>
    </row>
    <row r="17018" spans="2:3" x14ac:dyDescent="0.25">
      <c r="B17018" s="2" t="s">
        <v>17230</v>
      </c>
      <c r="C17018" s="4">
        <v>62.530699999999996</v>
      </c>
    </row>
    <row r="17019" spans="2:3" x14ac:dyDescent="0.25">
      <c r="B17019" s="2" t="s">
        <v>17231</v>
      </c>
      <c r="C17019" s="4">
        <v>62.530699999999996</v>
      </c>
    </row>
    <row r="17020" spans="2:3" x14ac:dyDescent="0.25">
      <c r="B17020" s="2" t="s">
        <v>17232</v>
      </c>
      <c r="C17020" s="4">
        <v>62.518100000000004</v>
      </c>
    </row>
    <row r="17021" spans="2:3" x14ac:dyDescent="0.25">
      <c r="B17021" s="2" t="s">
        <v>17233</v>
      </c>
      <c r="C17021" s="4">
        <v>62.492899999999999</v>
      </c>
    </row>
    <row r="17022" spans="2:3" x14ac:dyDescent="0.25">
      <c r="B17022" s="2" t="s">
        <v>17234</v>
      </c>
      <c r="C17022" s="4">
        <v>62.492899999999999</v>
      </c>
    </row>
    <row r="17023" spans="2:3" x14ac:dyDescent="0.25">
      <c r="B17023" s="2" t="s">
        <v>17235</v>
      </c>
      <c r="C17023" s="4">
        <v>62.473999999999997</v>
      </c>
    </row>
    <row r="17024" spans="2:3" x14ac:dyDescent="0.25">
      <c r="B17024" s="2" t="s">
        <v>17236</v>
      </c>
      <c r="C17024" s="4">
        <v>62.473999999999997</v>
      </c>
    </row>
    <row r="17025" spans="2:3" x14ac:dyDescent="0.25">
      <c r="B17025" s="2" t="s">
        <v>17237</v>
      </c>
      <c r="C17025" s="4">
        <v>62.473999999999997</v>
      </c>
    </row>
    <row r="17026" spans="2:3" x14ac:dyDescent="0.25">
      <c r="B17026" s="2" t="s">
        <v>17238</v>
      </c>
      <c r="C17026" s="4">
        <v>62.473999999999997</v>
      </c>
    </row>
    <row r="17027" spans="2:3" x14ac:dyDescent="0.25">
      <c r="B17027" s="2" t="s">
        <v>17239</v>
      </c>
      <c r="C17027" s="4">
        <v>62.473999999999997</v>
      </c>
    </row>
    <row r="17028" spans="2:3" x14ac:dyDescent="0.25">
      <c r="B17028" s="2" t="s">
        <v>17240</v>
      </c>
      <c r="C17028" s="4">
        <v>62.473999999999997</v>
      </c>
    </row>
    <row r="17029" spans="2:3" x14ac:dyDescent="0.25">
      <c r="B17029" s="2" t="s">
        <v>17241</v>
      </c>
      <c r="C17029" s="4">
        <v>62.473999999999997</v>
      </c>
    </row>
    <row r="17030" spans="2:3" x14ac:dyDescent="0.25">
      <c r="B17030" s="2" t="s">
        <v>17242</v>
      </c>
      <c r="C17030" s="4">
        <v>62.473999999999997</v>
      </c>
    </row>
    <row r="17031" spans="2:3" x14ac:dyDescent="0.25">
      <c r="B17031" s="2" t="s">
        <v>17243</v>
      </c>
      <c r="C17031" s="4">
        <v>62.473999999999997</v>
      </c>
    </row>
    <row r="17032" spans="2:3" x14ac:dyDescent="0.25">
      <c r="B17032" s="2" t="s">
        <v>17244</v>
      </c>
      <c r="C17032" s="4">
        <v>62.473999999999997</v>
      </c>
    </row>
    <row r="17033" spans="2:3" x14ac:dyDescent="0.25">
      <c r="B17033" s="2" t="s">
        <v>17245</v>
      </c>
      <c r="C17033" s="4">
        <v>62.473999999999997</v>
      </c>
    </row>
    <row r="17034" spans="2:3" x14ac:dyDescent="0.25">
      <c r="B17034" s="2" t="s">
        <v>17246</v>
      </c>
      <c r="C17034" s="4">
        <v>62.473999999999997</v>
      </c>
    </row>
    <row r="17035" spans="2:3" x14ac:dyDescent="0.25">
      <c r="B17035" s="2" t="s">
        <v>17247</v>
      </c>
      <c r="C17035" s="4">
        <v>62.473999999999997</v>
      </c>
    </row>
    <row r="17036" spans="2:3" x14ac:dyDescent="0.25">
      <c r="B17036" s="2" t="s">
        <v>17248</v>
      </c>
      <c r="C17036" s="4">
        <v>62.473999999999997</v>
      </c>
    </row>
    <row r="17037" spans="2:3" x14ac:dyDescent="0.25">
      <c r="B17037" s="2" t="s">
        <v>17249</v>
      </c>
      <c r="C17037" s="4">
        <v>62.473999999999997</v>
      </c>
    </row>
    <row r="17038" spans="2:3" x14ac:dyDescent="0.25">
      <c r="B17038" s="2" t="s">
        <v>17250</v>
      </c>
      <c r="C17038" s="4">
        <v>62.473999999999997</v>
      </c>
    </row>
    <row r="17039" spans="2:3" x14ac:dyDescent="0.25">
      <c r="B17039" s="2" t="s">
        <v>17251</v>
      </c>
      <c r="C17039" s="4">
        <v>62.473999999999997</v>
      </c>
    </row>
    <row r="17040" spans="2:3" x14ac:dyDescent="0.25">
      <c r="B17040" s="2" t="s">
        <v>17252</v>
      </c>
      <c r="C17040" s="4">
        <v>62.473999999999997</v>
      </c>
    </row>
    <row r="17041" spans="2:3" x14ac:dyDescent="0.25">
      <c r="B17041" s="2" t="s">
        <v>17253</v>
      </c>
      <c r="C17041" s="4">
        <v>62.473999999999997</v>
      </c>
    </row>
    <row r="17042" spans="2:3" x14ac:dyDescent="0.25">
      <c r="B17042" s="2" t="s">
        <v>17254</v>
      </c>
      <c r="C17042" s="4">
        <v>62.473999999999997</v>
      </c>
    </row>
    <row r="17043" spans="2:3" x14ac:dyDescent="0.25">
      <c r="B17043" s="2" t="s">
        <v>17255</v>
      </c>
      <c r="C17043" s="4">
        <v>62.473999999999997</v>
      </c>
    </row>
    <row r="17044" spans="2:3" x14ac:dyDescent="0.25">
      <c r="B17044" s="2" t="s">
        <v>17256</v>
      </c>
      <c r="C17044" s="4">
        <v>62.473999999999997</v>
      </c>
    </row>
    <row r="17045" spans="2:3" x14ac:dyDescent="0.25">
      <c r="B17045" s="2" t="s">
        <v>17257</v>
      </c>
      <c r="C17045" s="4">
        <v>62.473999999999997</v>
      </c>
    </row>
    <row r="17046" spans="2:3" x14ac:dyDescent="0.25">
      <c r="B17046" s="2" t="s">
        <v>17258</v>
      </c>
      <c r="C17046" s="4">
        <v>62.473999999999997</v>
      </c>
    </row>
    <row r="17047" spans="2:3" x14ac:dyDescent="0.25">
      <c r="B17047" s="2" t="s">
        <v>17259</v>
      </c>
      <c r="C17047" s="4">
        <v>62.473999999999997</v>
      </c>
    </row>
    <row r="17048" spans="2:3" x14ac:dyDescent="0.25">
      <c r="B17048" s="2" t="s">
        <v>17260</v>
      </c>
      <c r="C17048" s="4">
        <v>62.473999999999997</v>
      </c>
    </row>
    <row r="17049" spans="2:3" x14ac:dyDescent="0.25">
      <c r="B17049" s="2" t="s">
        <v>17261</v>
      </c>
      <c r="C17049" s="4">
        <v>62.473999999999997</v>
      </c>
    </row>
    <row r="17050" spans="2:3" x14ac:dyDescent="0.25">
      <c r="B17050" s="2" t="s">
        <v>17262</v>
      </c>
      <c r="C17050" s="4">
        <v>62.414800000000007</v>
      </c>
    </row>
    <row r="17051" spans="2:3" x14ac:dyDescent="0.25">
      <c r="B17051" s="2" t="s">
        <v>17263</v>
      </c>
      <c r="C17051" s="4">
        <v>62.404299999999992</v>
      </c>
    </row>
    <row r="17052" spans="2:3" x14ac:dyDescent="0.25">
      <c r="B17052" s="2" t="s">
        <v>17264</v>
      </c>
      <c r="C17052" s="4">
        <v>62.371700000000004</v>
      </c>
    </row>
    <row r="17053" spans="2:3" x14ac:dyDescent="0.25">
      <c r="B17053" s="2" t="s">
        <v>17265</v>
      </c>
      <c r="C17053" s="4">
        <v>62.3673</v>
      </c>
    </row>
    <row r="17054" spans="2:3" x14ac:dyDescent="0.25">
      <c r="B17054" s="2" t="s">
        <v>17266</v>
      </c>
      <c r="C17054" s="4">
        <v>62.341099999999997</v>
      </c>
    </row>
    <row r="17055" spans="2:3" x14ac:dyDescent="0.25">
      <c r="B17055" s="2" t="s">
        <v>17267</v>
      </c>
      <c r="C17055" s="4">
        <v>62.286199999999994</v>
      </c>
    </row>
    <row r="17056" spans="2:3" x14ac:dyDescent="0.25">
      <c r="B17056" s="2" t="s">
        <v>17268</v>
      </c>
      <c r="C17056" s="4">
        <v>62.217299999999994</v>
      </c>
    </row>
    <row r="17057" spans="2:3" x14ac:dyDescent="0.25">
      <c r="B17057" s="2" t="s">
        <v>17269</v>
      </c>
      <c r="C17057" s="4">
        <v>62.088500000000003</v>
      </c>
    </row>
    <row r="17058" spans="2:3" x14ac:dyDescent="0.25">
      <c r="B17058" s="2" t="s">
        <v>17270</v>
      </c>
      <c r="C17058" s="4">
        <v>62.088500000000003</v>
      </c>
    </row>
    <row r="17059" spans="2:3" x14ac:dyDescent="0.25">
      <c r="B17059" s="2" t="s">
        <v>17271</v>
      </c>
      <c r="C17059" s="4">
        <v>62.088500000000003</v>
      </c>
    </row>
    <row r="17060" spans="2:3" x14ac:dyDescent="0.25">
      <c r="B17060" s="2" t="s">
        <v>17272</v>
      </c>
      <c r="C17060" s="4">
        <v>61.960599999999999</v>
      </c>
    </row>
    <row r="17061" spans="2:3" x14ac:dyDescent="0.25">
      <c r="B17061" s="2" t="s">
        <v>17273</v>
      </c>
      <c r="C17061" s="4">
        <v>61.8797</v>
      </c>
    </row>
    <row r="17062" spans="2:3" x14ac:dyDescent="0.25">
      <c r="B17062" s="2" t="s">
        <v>17274</v>
      </c>
      <c r="C17062" s="4">
        <v>61.866900000000001</v>
      </c>
    </row>
    <row r="17063" spans="2:3" x14ac:dyDescent="0.25">
      <c r="B17063" s="2" t="s">
        <v>17275</v>
      </c>
      <c r="C17063" s="4">
        <v>61.853899999999996</v>
      </c>
    </row>
    <row r="17064" spans="2:3" x14ac:dyDescent="0.25">
      <c r="B17064" s="2" t="s">
        <v>17276</v>
      </c>
      <c r="C17064" s="4">
        <v>61.7669</v>
      </c>
    </row>
    <row r="17065" spans="2:3" x14ac:dyDescent="0.25">
      <c r="B17065" s="2" t="s">
        <v>17277</v>
      </c>
      <c r="C17065" s="4">
        <v>61.703899999999997</v>
      </c>
    </row>
    <row r="17066" spans="2:3" x14ac:dyDescent="0.25">
      <c r="B17066" s="2" t="s">
        <v>17278</v>
      </c>
      <c r="C17066" s="4">
        <v>61.703899999999997</v>
      </c>
    </row>
    <row r="17067" spans="2:3" x14ac:dyDescent="0.25">
      <c r="B17067" s="2" t="s">
        <v>17279</v>
      </c>
      <c r="C17067" s="4">
        <v>61.447199999999995</v>
      </c>
    </row>
    <row r="17068" spans="2:3" x14ac:dyDescent="0.25">
      <c r="B17068" s="2" t="s">
        <v>17280</v>
      </c>
      <c r="C17068" s="4">
        <v>61.447199999999995</v>
      </c>
    </row>
    <row r="17069" spans="2:3" x14ac:dyDescent="0.25">
      <c r="B17069" s="2" t="s">
        <v>17281</v>
      </c>
      <c r="C17069" s="4">
        <v>61.303899999999999</v>
      </c>
    </row>
    <row r="17070" spans="2:3" x14ac:dyDescent="0.25">
      <c r="B17070" s="2" t="s">
        <v>17282</v>
      </c>
      <c r="C17070" s="4">
        <v>61.291699999999999</v>
      </c>
    </row>
    <row r="17071" spans="2:3" x14ac:dyDescent="0.25">
      <c r="B17071" s="2" t="s">
        <v>17283</v>
      </c>
      <c r="C17071" s="4">
        <v>61.2913</v>
      </c>
    </row>
    <row r="17072" spans="2:3" x14ac:dyDescent="0.25">
      <c r="B17072" s="2" t="s">
        <v>17284</v>
      </c>
      <c r="C17072" s="4">
        <v>61.2851</v>
      </c>
    </row>
    <row r="17073" spans="2:3" x14ac:dyDescent="0.25">
      <c r="B17073" s="2" t="s">
        <v>17285</v>
      </c>
      <c r="C17073" s="4">
        <v>61.2408</v>
      </c>
    </row>
    <row r="17074" spans="2:3" x14ac:dyDescent="0.25">
      <c r="B17074" s="2" t="s">
        <v>17286</v>
      </c>
      <c r="C17074" s="4">
        <v>61.222799999999999</v>
      </c>
    </row>
    <row r="17075" spans="2:3" x14ac:dyDescent="0.25">
      <c r="B17075" s="2" t="s">
        <v>17287</v>
      </c>
      <c r="C17075" s="4">
        <v>61.222799999999999</v>
      </c>
    </row>
    <row r="17076" spans="2:3" x14ac:dyDescent="0.25">
      <c r="B17076" s="2" t="s">
        <v>17288</v>
      </c>
      <c r="C17076" s="4">
        <v>61.222799999999999</v>
      </c>
    </row>
    <row r="17077" spans="2:3" x14ac:dyDescent="0.25">
      <c r="B17077" s="2" t="s">
        <v>17289</v>
      </c>
      <c r="C17077" s="4">
        <v>61.222799999999999</v>
      </c>
    </row>
    <row r="17078" spans="2:3" x14ac:dyDescent="0.25">
      <c r="B17078" s="2" t="s">
        <v>17290</v>
      </c>
      <c r="C17078" s="4">
        <v>61.222799999999999</v>
      </c>
    </row>
    <row r="17079" spans="2:3" x14ac:dyDescent="0.25">
      <c r="B17079" s="2" t="s">
        <v>17291</v>
      </c>
      <c r="C17079" s="4">
        <v>61.1965</v>
      </c>
    </row>
    <row r="17080" spans="2:3" x14ac:dyDescent="0.25">
      <c r="B17080" s="2" t="s">
        <v>17292</v>
      </c>
      <c r="C17080" s="4">
        <v>60.783799999999999</v>
      </c>
    </row>
    <row r="17081" spans="2:3" x14ac:dyDescent="0.25">
      <c r="B17081" s="2" t="s">
        <v>17293</v>
      </c>
      <c r="C17081" s="4">
        <v>60.727099999999993</v>
      </c>
    </row>
    <row r="17082" spans="2:3" x14ac:dyDescent="0.25">
      <c r="B17082" s="2" t="s">
        <v>17294</v>
      </c>
      <c r="C17082" s="4">
        <v>60.727099999999993</v>
      </c>
    </row>
    <row r="17083" spans="2:3" x14ac:dyDescent="0.25">
      <c r="B17083" s="2" t="s">
        <v>17295</v>
      </c>
      <c r="C17083" s="4">
        <v>60.696799999999996</v>
      </c>
    </row>
    <row r="17084" spans="2:3" x14ac:dyDescent="0.25">
      <c r="B17084" s="2" t="s">
        <v>17296</v>
      </c>
      <c r="C17084" s="4">
        <v>60.6905</v>
      </c>
    </row>
    <row r="17085" spans="2:3" x14ac:dyDescent="0.25">
      <c r="B17085" s="2" t="s">
        <v>17297</v>
      </c>
      <c r="C17085" s="4">
        <v>60.677099999999996</v>
      </c>
    </row>
    <row r="17086" spans="2:3" x14ac:dyDescent="0.25">
      <c r="B17086" s="2" t="s">
        <v>17298</v>
      </c>
      <c r="C17086" s="4">
        <v>60.677099999999996</v>
      </c>
    </row>
    <row r="17087" spans="2:3" x14ac:dyDescent="0.25">
      <c r="B17087" s="2" t="s">
        <v>17299</v>
      </c>
      <c r="C17087" s="4">
        <v>60.621600000000001</v>
      </c>
    </row>
    <row r="17088" spans="2:3" x14ac:dyDescent="0.25">
      <c r="B17088" s="2" t="s">
        <v>17300</v>
      </c>
      <c r="C17088" s="4">
        <v>60.590100000000007</v>
      </c>
    </row>
    <row r="17089" spans="2:3" x14ac:dyDescent="0.25">
      <c r="B17089" s="2" t="s">
        <v>17301</v>
      </c>
      <c r="C17089" s="4">
        <v>60.370800000000003</v>
      </c>
    </row>
    <row r="17090" spans="2:3" x14ac:dyDescent="0.25">
      <c r="B17090" s="2" t="s">
        <v>17302</v>
      </c>
      <c r="C17090" s="4">
        <v>60.270399999999995</v>
      </c>
    </row>
    <row r="17091" spans="2:3" x14ac:dyDescent="0.25">
      <c r="B17091" s="2" t="s">
        <v>17303</v>
      </c>
      <c r="C17091" s="4">
        <v>60.163700000000006</v>
      </c>
    </row>
    <row r="17092" spans="2:3" x14ac:dyDescent="0.25">
      <c r="B17092" s="2" t="s">
        <v>17304</v>
      </c>
      <c r="C17092" s="4">
        <v>60.163700000000006</v>
      </c>
    </row>
    <row r="17093" spans="2:3" x14ac:dyDescent="0.25">
      <c r="B17093" s="2" t="s">
        <v>17305</v>
      </c>
      <c r="C17093" s="4">
        <v>60.0137</v>
      </c>
    </row>
    <row r="17094" spans="2:3" x14ac:dyDescent="0.25">
      <c r="B17094" s="2" t="s">
        <v>17306</v>
      </c>
      <c r="C17094" s="4">
        <v>60.0137</v>
      </c>
    </row>
    <row r="17095" spans="2:3" x14ac:dyDescent="0.25">
      <c r="B17095" s="2" t="s">
        <v>17307</v>
      </c>
      <c r="C17095" s="4">
        <v>59.906999999999996</v>
      </c>
    </row>
    <row r="17096" spans="2:3" x14ac:dyDescent="0.25">
      <c r="B17096" s="2" t="s">
        <v>17308</v>
      </c>
      <c r="C17096" s="4">
        <v>59.826499999999996</v>
      </c>
    </row>
    <row r="17097" spans="2:3" x14ac:dyDescent="0.25">
      <c r="B17097" s="2" t="s">
        <v>17309</v>
      </c>
      <c r="C17097" s="4">
        <v>59.756999999999998</v>
      </c>
    </row>
    <row r="17098" spans="2:3" x14ac:dyDescent="0.25">
      <c r="B17098" s="2" t="s">
        <v>17310</v>
      </c>
      <c r="C17098" s="4">
        <v>59.756999999999998</v>
      </c>
    </row>
    <row r="17099" spans="2:3" x14ac:dyDescent="0.25">
      <c r="B17099" s="2" t="s">
        <v>17311</v>
      </c>
      <c r="C17099" s="4">
        <v>59.444800000000001</v>
      </c>
    </row>
    <row r="17100" spans="2:3" x14ac:dyDescent="0.25">
      <c r="B17100" s="2" t="s">
        <v>17312</v>
      </c>
      <c r="C17100" s="4">
        <v>59.438500000000005</v>
      </c>
    </row>
    <row r="17101" spans="2:3" x14ac:dyDescent="0.25">
      <c r="B17101" s="2" t="s">
        <v>17313</v>
      </c>
      <c r="C17101" s="4">
        <v>59.400700000000001</v>
      </c>
    </row>
    <row r="17102" spans="2:3" x14ac:dyDescent="0.25">
      <c r="B17102" s="2" t="s">
        <v>17314</v>
      </c>
      <c r="C17102" s="4">
        <v>59.388099999999994</v>
      </c>
    </row>
    <row r="17103" spans="2:3" x14ac:dyDescent="0.25">
      <c r="B17103" s="2" t="s">
        <v>17315</v>
      </c>
      <c r="C17103" s="4">
        <v>59.388099999999994</v>
      </c>
    </row>
    <row r="17104" spans="2:3" x14ac:dyDescent="0.25">
      <c r="B17104" s="2" t="s">
        <v>17316</v>
      </c>
      <c r="C17104" s="4">
        <v>59.381799999999998</v>
      </c>
    </row>
    <row r="17105" spans="2:3" x14ac:dyDescent="0.25">
      <c r="B17105" s="2" t="s">
        <v>17317</v>
      </c>
      <c r="C17105" s="4">
        <v>59.375500000000002</v>
      </c>
    </row>
    <row r="17106" spans="2:3" x14ac:dyDescent="0.25">
      <c r="B17106" s="2" t="s">
        <v>17318</v>
      </c>
      <c r="C17106" s="4">
        <v>59.369199999999999</v>
      </c>
    </row>
    <row r="17107" spans="2:3" x14ac:dyDescent="0.25">
      <c r="B17107" s="2" t="s">
        <v>17319</v>
      </c>
      <c r="C17107" s="4">
        <v>59.3566</v>
      </c>
    </row>
    <row r="17108" spans="2:3" x14ac:dyDescent="0.25">
      <c r="B17108" s="2" t="s">
        <v>17320</v>
      </c>
      <c r="C17108" s="4">
        <v>59.350299999999997</v>
      </c>
    </row>
    <row r="17109" spans="2:3" x14ac:dyDescent="0.25">
      <c r="B17109" s="2" t="s">
        <v>17321</v>
      </c>
      <c r="C17109" s="4">
        <v>59.350299999999997</v>
      </c>
    </row>
    <row r="17110" spans="2:3" x14ac:dyDescent="0.25">
      <c r="B17110" s="2" t="s">
        <v>17322</v>
      </c>
      <c r="C17110" s="4">
        <v>59.350299999999997</v>
      </c>
    </row>
    <row r="17111" spans="2:3" x14ac:dyDescent="0.25">
      <c r="B17111" s="2" t="s">
        <v>17323</v>
      </c>
      <c r="C17111" s="4">
        <v>59.350299999999997</v>
      </c>
    </row>
    <row r="17112" spans="2:3" x14ac:dyDescent="0.25">
      <c r="B17112" s="2" t="s">
        <v>17324</v>
      </c>
      <c r="C17112" s="4">
        <v>59.350299999999997</v>
      </c>
    </row>
    <row r="17113" spans="2:3" x14ac:dyDescent="0.25">
      <c r="B17113" s="2" t="s">
        <v>17325</v>
      </c>
      <c r="C17113" s="4">
        <v>59.350299999999997</v>
      </c>
    </row>
    <row r="17114" spans="2:3" x14ac:dyDescent="0.25">
      <c r="B17114" s="2" t="s">
        <v>17326</v>
      </c>
      <c r="C17114" s="4">
        <v>59.350299999999997</v>
      </c>
    </row>
    <row r="17115" spans="2:3" x14ac:dyDescent="0.25">
      <c r="B17115" s="2" t="s">
        <v>17327</v>
      </c>
      <c r="C17115" s="4">
        <v>59.350299999999997</v>
      </c>
    </row>
    <row r="17116" spans="2:3" x14ac:dyDescent="0.25">
      <c r="B17116" s="2" t="s">
        <v>17328</v>
      </c>
      <c r="C17116" s="4">
        <v>59.350299999999997</v>
      </c>
    </row>
    <row r="17117" spans="2:3" x14ac:dyDescent="0.25">
      <c r="B17117" s="2" t="s">
        <v>17329</v>
      </c>
      <c r="C17117" s="4">
        <v>59.350299999999997</v>
      </c>
    </row>
    <row r="17118" spans="2:3" x14ac:dyDescent="0.25">
      <c r="B17118" s="2" t="s">
        <v>17330</v>
      </c>
      <c r="C17118" s="4">
        <v>59.350299999999997</v>
      </c>
    </row>
    <row r="17119" spans="2:3" x14ac:dyDescent="0.25">
      <c r="B17119" s="2" t="s">
        <v>17331</v>
      </c>
      <c r="C17119" s="4">
        <v>59.350299999999997</v>
      </c>
    </row>
    <row r="17120" spans="2:3" x14ac:dyDescent="0.25">
      <c r="B17120" s="2" t="s">
        <v>17332</v>
      </c>
      <c r="C17120" s="4">
        <v>59.350299999999997</v>
      </c>
    </row>
    <row r="17121" spans="2:3" x14ac:dyDescent="0.25">
      <c r="B17121" s="2" t="s">
        <v>17333</v>
      </c>
      <c r="C17121" s="4">
        <v>59.350299999999997</v>
      </c>
    </row>
    <row r="17122" spans="2:3" x14ac:dyDescent="0.25">
      <c r="B17122" s="2" t="s">
        <v>17334</v>
      </c>
      <c r="C17122" s="4">
        <v>59.350299999999997</v>
      </c>
    </row>
    <row r="17123" spans="2:3" x14ac:dyDescent="0.25">
      <c r="B17123" s="2" t="s">
        <v>17335</v>
      </c>
      <c r="C17123" s="4">
        <v>59.350299999999997</v>
      </c>
    </row>
    <row r="17124" spans="2:3" x14ac:dyDescent="0.25">
      <c r="B17124" s="2" t="s">
        <v>17336</v>
      </c>
      <c r="C17124" s="4">
        <v>59.305999999999997</v>
      </c>
    </row>
    <row r="17125" spans="2:3" x14ac:dyDescent="0.25">
      <c r="B17125" s="2" t="s">
        <v>17337</v>
      </c>
      <c r="C17125" s="4">
        <v>59.305999999999997</v>
      </c>
    </row>
    <row r="17126" spans="2:3" x14ac:dyDescent="0.25">
      <c r="B17126" s="2" t="s">
        <v>17338</v>
      </c>
      <c r="C17126" s="4">
        <v>59.300299999999993</v>
      </c>
    </row>
    <row r="17127" spans="2:3" x14ac:dyDescent="0.25">
      <c r="B17127" s="2" t="s">
        <v>17339</v>
      </c>
      <c r="C17127" s="4">
        <v>59.275100000000002</v>
      </c>
    </row>
    <row r="17128" spans="2:3" x14ac:dyDescent="0.25">
      <c r="B17128" s="2" t="s">
        <v>17340</v>
      </c>
      <c r="C17128" s="4">
        <v>59.261699999999998</v>
      </c>
    </row>
    <row r="17129" spans="2:3" x14ac:dyDescent="0.25">
      <c r="B17129" s="2" t="s">
        <v>17341</v>
      </c>
      <c r="C17129" s="4">
        <v>59.243600000000001</v>
      </c>
    </row>
    <row r="17130" spans="2:3" x14ac:dyDescent="0.25">
      <c r="B17130" s="2" t="s">
        <v>17342</v>
      </c>
      <c r="C17130" s="4">
        <v>59.0625</v>
      </c>
    </row>
    <row r="17131" spans="2:3" x14ac:dyDescent="0.25">
      <c r="B17131" s="2" t="s">
        <v>17343</v>
      </c>
      <c r="C17131" s="4">
        <v>59.041899999999998</v>
      </c>
    </row>
    <row r="17132" spans="2:3" x14ac:dyDescent="0.25">
      <c r="B17132" s="2" t="s">
        <v>17344</v>
      </c>
      <c r="C17132" s="4">
        <v>58.993600000000001</v>
      </c>
    </row>
    <row r="17133" spans="2:3" x14ac:dyDescent="0.25">
      <c r="B17133" s="2" t="s">
        <v>17345</v>
      </c>
      <c r="C17133" s="4">
        <v>58.8369</v>
      </c>
    </row>
    <row r="17134" spans="2:3" x14ac:dyDescent="0.25">
      <c r="B17134" s="2" t="s">
        <v>17346</v>
      </c>
      <c r="C17134" s="4">
        <v>58.730199999999996</v>
      </c>
    </row>
    <row r="17135" spans="2:3" x14ac:dyDescent="0.25">
      <c r="B17135" s="2" t="s">
        <v>17347</v>
      </c>
      <c r="C17135" s="4">
        <v>58.730199999999996</v>
      </c>
    </row>
    <row r="17136" spans="2:3" x14ac:dyDescent="0.25">
      <c r="B17136" s="2" t="s">
        <v>17348</v>
      </c>
      <c r="C17136" s="4">
        <v>58.730199999999996</v>
      </c>
    </row>
    <row r="17137" spans="2:3" x14ac:dyDescent="0.25">
      <c r="B17137" s="2" t="s">
        <v>17349</v>
      </c>
      <c r="C17137" s="4">
        <v>58.493200000000002</v>
      </c>
    </row>
    <row r="17138" spans="2:3" x14ac:dyDescent="0.25">
      <c r="B17138" s="2" t="s">
        <v>17350</v>
      </c>
      <c r="C17138" s="4">
        <v>58.473500000000001</v>
      </c>
    </row>
    <row r="17139" spans="2:3" x14ac:dyDescent="0.25">
      <c r="B17139" s="2" t="s">
        <v>17351</v>
      </c>
      <c r="C17139" s="4">
        <v>58.473500000000001</v>
      </c>
    </row>
    <row r="17140" spans="2:3" x14ac:dyDescent="0.25">
      <c r="B17140" s="2" t="s">
        <v>17352</v>
      </c>
      <c r="C17140" s="4">
        <v>58.2943</v>
      </c>
    </row>
    <row r="17141" spans="2:3" x14ac:dyDescent="0.25">
      <c r="B17141" s="2" t="s">
        <v>17353</v>
      </c>
      <c r="C17141" s="4">
        <v>58.287599999999998</v>
      </c>
    </row>
    <row r="17142" spans="2:3" x14ac:dyDescent="0.25">
      <c r="B17142" s="2" t="s">
        <v>17354</v>
      </c>
      <c r="C17142" s="4">
        <v>58.25</v>
      </c>
    </row>
    <row r="17143" spans="2:3" x14ac:dyDescent="0.25">
      <c r="B17143" s="2" t="s">
        <v>17355</v>
      </c>
      <c r="C17143" s="4">
        <v>58.2057</v>
      </c>
    </row>
    <row r="17144" spans="2:3" x14ac:dyDescent="0.25">
      <c r="B17144" s="2" t="s">
        <v>17356</v>
      </c>
      <c r="C17144" s="4">
        <v>58.186500000000009</v>
      </c>
    </row>
    <row r="17145" spans="2:3" x14ac:dyDescent="0.25">
      <c r="B17145" s="2" t="s">
        <v>17357</v>
      </c>
      <c r="C17145" s="4">
        <v>58.117099999999994</v>
      </c>
    </row>
    <row r="17146" spans="2:3" x14ac:dyDescent="0.25">
      <c r="B17146" s="2" t="s">
        <v>17358</v>
      </c>
      <c r="C17146" s="4">
        <v>58.117099999999994</v>
      </c>
    </row>
    <row r="17147" spans="2:3" x14ac:dyDescent="0.25">
      <c r="B17147" s="2" t="s">
        <v>17359</v>
      </c>
      <c r="C17147" s="4">
        <v>58.028499999999994</v>
      </c>
    </row>
    <row r="17148" spans="2:3" x14ac:dyDescent="0.25">
      <c r="B17148" s="2" t="s">
        <v>17360</v>
      </c>
      <c r="C17148" s="4">
        <v>58.028499999999994</v>
      </c>
    </row>
    <row r="17149" spans="2:3" x14ac:dyDescent="0.25">
      <c r="B17149" s="2" t="s">
        <v>17361</v>
      </c>
      <c r="C17149" s="4">
        <v>57.841999999999999</v>
      </c>
    </row>
    <row r="17150" spans="2:3" x14ac:dyDescent="0.25">
      <c r="B17150" s="2" t="s">
        <v>17362</v>
      </c>
      <c r="C17150" s="4">
        <v>57.810100000000006</v>
      </c>
    </row>
    <row r="17151" spans="2:3" x14ac:dyDescent="0.25">
      <c r="B17151" s="2" t="s">
        <v>17363</v>
      </c>
      <c r="C17151" s="4">
        <v>57.754600000000003</v>
      </c>
    </row>
    <row r="17152" spans="2:3" x14ac:dyDescent="0.25">
      <c r="B17152" s="2" t="s">
        <v>17364</v>
      </c>
      <c r="C17152" s="4">
        <v>57.6601</v>
      </c>
    </row>
    <row r="17153" spans="2:3" x14ac:dyDescent="0.25">
      <c r="B17153" s="2" t="s">
        <v>17365</v>
      </c>
      <c r="C17153" s="4">
        <v>57.534499999999994</v>
      </c>
    </row>
    <row r="17154" spans="2:3" x14ac:dyDescent="0.25">
      <c r="B17154" s="2" t="s">
        <v>17366</v>
      </c>
      <c r="C17154" s="4">
        <v>57.488500000000002</v>
      </c>
    </row>
    <row r="17155" spans="2:3" x14ac:dyDescent="0.25">
      <c r="B17155" s="2" t="s">
        <v>17367</v>
      </c>
      <c r="C17155" s="4">
        <v>57.488500000000002</v>
      </c>
    </row>
    <row r="17156" spans="2:3" x14ac:dyDescent="0.25">
      <c r="B17156" s="2" t="s">
        <v>17368</v>
      </c>
      <c r="C17156" s="4">
        <v>57.313899999999997</v>
      </c>
    </row>
    <row r="17157" spans="2:3" x14ac:dyDescent="0.25">
      <c r="B17157" s="2" t="s">
        <v>17369</v>
      </c>
      <c r="C17157" s="4">
        <v>57.296700000000001</v>
      </c>
    </row>
    <row r="17158" spans="2:3" x14ac:dyDescent="0.25">
      <c r="B17158" s="2" t="s">
        <v>17370</v>
      </c>
      <c r="C17158" s="4">
        <v>57.2089</v>
      </c>
    </row>
    <row r="17159" spans="2:3" x14ac:dyDescent="0.25">
      <c r="B17159" s="2" t="s">
        <v>17371</v>
      </c>
      <c r="C17159" s="4">
        <v>57.149699999999996</v>
      </c>
    </row>
    <row r="17160" spans="2:3" x14ac:dyDescent="0.25">
      <c r="B17160" s="2" t="s">
        <v>17372</v>
      </c>
      <c r="C17160" s="4">
        <v>57.105400000000003</v>
      </c>
    </row>
    <row r="17161" spans="2:3" x14ac:dyDescent="0.25">
      <c r="B17161" s="2" t="s">
        <v>17373</v>
      </c>
      <c r="C17161" s="4">
        <v>57.090400000000002</v>
      </c>
    </row>
    <row r="17162" spans="2:3" x14ac:dyDescent="0.25">
      <c r="B17162" s="2" t="s">
        <v>17374</v>
      </c>
      <c r="C17162" s="4">
        <v>57.040599999999998</v>
      </c>
    </row>
    <row r="17163" spans="2:3" x14ac:dyDescent="0.25">
      <c r="B17163" s="2" t="s">
        <v>17375</v>
      </c>
      <c r="C17163" s="4">
        <v>57.04</v>
      </c>
    </row>
    <row r="17164" spans="2:3" x14ac:dyDescent="0.25">
      <c r="B17164" s="2" t="s">
        <v>17376</v>
      </c>
      <c r="C17164" s="4">
        <v>57.04</v>
      </c>
    </row>
    <row r="17165" spans="2:3" x14ac:dyDescent="0.25">
      <c r="B17165" s="2" t="s">
        <v>17377</v>
      </c>
      <c r="C17165" s="4">
        <v>57.04</v>
      </c>
    </row>
    <row r="17166" spans="2:3" x14ac:dyDescent="0.25">
      <c r="B17166" s="2" t="s">
        <v>17378</v>
      </c>
      <c r="C17166" s="4">
        <v>56.896699999999996</v>
      </c>
    </row>
    <row r="17167" spans="2:3" x14ac:dyDescent="0.25">
      <c r="B17167" s="2" t="s">
        <v>17379</v>
      </c>
      <c r="C17167" s="4">
        <v>56.896699999999996</v>
      </c>
    </row>
    <row r="17168" spans="2:3" x14ac:dyDescent="0.25">
      <c r="B17168" s="2" t="s">
        <v>17380</v>
      </c>
      <c r="C17168" s="4">
        <v>56.783299999999997</v>
      </c>
    </row>
    <row r="17169" spans="2:3" x14ac:dyDescent="0.25">
      <c r="B17169" s="2" t="s">
        <v>17381</v>
      </c>
      <c r="C17169" s="4">
        <v>56.783299999999997</v>
      </c>
    </row>
    <row r="17170" spans="2:3" x14ac:dyDescent="0.25">
      <c r="B17170" s="2" t="s">
        <v>17382</v>
      </c>
      <c r="C17170" s="4">
        <v>56.677799999999998</v>
      </c>
    </row>
    <row r="17171" spans="2:3" x14ac:dyDescent="0.25">
      <c r="B17171" s="2" t="s">
        <v>17383</v>
      </c>
      <c r="C17171" s="4">
        <v>56.470299999999995</v>
      </c>
    </row>
    <row r="17172" spans="2:3" x14ac:dyDescent="0.25">
      <c r="B17172" s="2" t="s">
        <v>17384</v>
      </c>
      <c r="C17172" s="4">
        <v>56.376599999999996</v>
      </c>
    </row>
    <row r="17173" spans="2:3" x14ac:dyDescent="0.25">
      <c r="B17173" s="2" t="s">
        <v>17385</v>
      </c>
      <c r="C17173" s="4">
        <v>56.376599999999996</v>
      </c>
    </row>
    <row r="17174" spans="2:3" x14ac:dyDescent="0.25">
      <c r="B17174" s="2" t="s">
        <v>17386</v>
      </c>
      <c r="C17174" s="4">
        <v>56.350499999999997</v>
      </c>
    </row>
    <row r="17175" spans="2:3" x14ac:dyDescent="0.25">
      <c r="B17175" s="2" t="s">
        <v>17387</v>
      </c>
      <c r="C17175" s="4">
        <v>56.321100000000001</v>
      </c>
    </row>
    <row r="17176" spans="2:3" x14ac:dyDescent="0.25">
      <c r="B17176" s="2" t="s">
        <v>17388</v>
      </c>
      <c r="C17176" s="4">
        <v>56.321100000000001</v>
      </c>
    </row>
    <row r="17177" spans="2:3" x14ac:dyDescent="0.25">
      <c r="B17177" s="2" t="s">
        <v>17389</v>
      </c>
      <c r="C17177" s="4">
        <v>56.321100000000001</v>
      </c>
    </row>
    <row r="17178" spans="2:3" x14ac:dyDescent="0.25">
      <c r="B17178" s="2" t="s">
        <v>17390</v>
      </c>
      <c r="C17178" s="4">
        <v>56.321100000000001</v>
      </c>
    </row>
    <row r="17179" spans="2:3" x14ac:dyDescent="0.25">
      <c r="B17179" s="2" t="s">
        <v>17391</v>
      </c>
      <c r="C17179" s="4">
        <v>56.321100000000001</v>
      </c>
    </row>
    <row r="17180" spans="2:3" x14ac:dyDescent="0.25">
      <c r="B17180" s="2" t="s">
        <v>17392</v>
      </c>
      <c r="C17180" s="4">
        <v>56.321100000000001</v>
      </c>
    </row>
    <row r="17181" spans="2:3" x14ac:dyDescent="0.25">
      <c r="B17181" s="2" t="s">
        <v>17393</v>
      </c>
      <c r="C17181" s="4">
        <v>56.321100000000001</v>
      </c>
    </row>
    <row r="17182" spans="2:3" x14ac:dyDescent="0.25">
      <c r="B17182" s="2" t="s">
        <v>17394</v>
      </c>
      <c r="C17182" s="4">
        <v>56.302199999999999</v>
      </c>
    </row>
    <row r="17183" spans="2:3" x14ac:dyDescent="0.25">
      <c r="B17183" s="2" t="s">
        <v>17395</v>
      </c>
      <c r="C17183" s="4">
        <v>56.295900000000003</v>
      </c>
    </row>
    <row r="17184" spans="2:3" x14ac:dyDescent="0.25">
      <c r="B17184" s="2" t="s">
        <v>17396</v>
      </c>
      <c r="C17184" s="4">
        <v>56.295900000000003</v>
      </c>
    </row>
    <row r="17185" spans="2:3" x14ac:dyDescent="0.25">
      <c r="B17185" s="2" t="s">
        <v>17397</v>
      </c>
      <c r="C17185" s="4">
        <v>56.289599999999993</v>
      </c>
    </row>
    <row r="17186" spans="2:3" x14ac:dyDescent="0.25">
      <c r="B17186" s="2" t="s">
        <v>17398</v>
      </c>
      <c r="C17186" s="4">
        <v>56.283299999999997</v>
      </c>
    </row>
    <row r="17187" spans="2:3" x14ac:dyDescent="0.25">
      <c r="B17187" s="2" t="s">
        <v>17399</v>
      </c>
      <c r="C17187" s="4">
        <v>56.277000000000001</v>
      </c>
    </row>
    <row r="17188" spans="2:3" x14ac:dyDescent="0.25">
      <c r="B17188" s="2" t="s">
        <v>17400</v>
      </c>
      <c r="C17188" s="4">
        <v>56.270699999999998</v>
      </c>
    </row>
    <row r="17189" spans="2:3" x14ac:dyDescent="0.25">
      <c r="B17189" s="2" t="s">
        <v>17401</v>
      </c>
      <c r="C17189" s="4">
        <v>56.264400000000002</v>
      </c>
    </row>
    <row r="17190" spans="2:3" x14ac:dyDescent="0.25">
      <c r="B17190" s="2" t="s">
        <v>17402</v>
      </c>
      <c r="C17190" s="4">
        <v>56.264400000000002</v>
      </c>
    </row>
    <row r="17191" spans="2:3" x14ac:dyDescent="0.25">
      <c r="B17191" s="2" t="s">
        <v>17403</v>
      </c>
      <c r="C17191" s="4">
        <v>56.2455</v>
      </c>
    </row>
    <row r="17192" spans="2:3" x14ac:dyDescent="0.25">
      <c r="B17192" s="2" t="s">
        <v>17404</v>
      </c>
      <c r="C17192" s="4">
        <v>56.232900000000001</v>
      </c>
    </row>
    <row r="17193" spans="2:3" x14ac:dyDescent="0.25">
      <c r="B17193" s="2" t="s">
        <v>17405</v>
      </c>
      <c r="C17193" s="4">
        <v>56.226599999999998</v>
      </c>
    </row>
    <row r="17194" spans="2:3" x14ac:dyDescent="0.25">
      <c r="B17194" s="2" t="s">
        <v>17406</v>
      </c>
      <c r="C17194" s="4">
        <v>56.226599999999998</v>
      </c>
    </row>
    <row r="17195" spans="2:3" x14ac:dyDescent="0.25">
      <c r="B17195" s="2" t="s">
        <v>17407</v>
      </c>
      <c r="C17195" s="4">
        <v>56.226599999999998</v>
      </c>
    </row>
    <row r="17196" spans="2:3" x14ac:dyDescent="0.25">
      <c r="B17196" s="2" t="s">
        <v>17408</v>
      </c>
      <c r="C17196" s="4">
        <v>56.226599999999998</v>
      </c>
    </row>
    <row r="17197" spans="2:3" x14ac:dyDescent="0.25">
      <c r="B17197" s="2" t="s">
        <v>17409</v>
      </c>
      <c r="C17197" s="4">
        <v>56.226599999999998</v>
      </c>
    </row>
    <row r="17198" spans="2:3" x14ac:dyDescent="0.25">
      <c r="B17198" s="2" t="s">
        <v>17410</v>
      </c>
      <c r="C17198" s="4">
        <v>56.226599999999998</v>
      </c>
    </row>
    <row r="17199" spans="2:3" x14ac:dyDescent="0.25">
      <c r="B17199" s="2" t="s">
        <v>17411</v>
      </c>
      <c r="C17199" s="4">
        <v>56.226599999999998</v>
      </c>
    </row>
    <row r="17200" spans="2:3" x14ac:dyDescent="0.25">
      <c r="B17200" s="2" t="s">
        <v>17412</v>
      </c>
      <c r="C17200" s="4">
        <v>56.226599999999998</v>
      </c>
    </row>
    <row r="17201" spans="2:3" x14ac:dyDescent="0.25">
      <c r="B17201" s="2" t="s">
        <v>17413</v>
      </c>
      <c r="C17201" s="4">
        <v>56.226599999999998</v>
      </c>
    </row>
    <row r="17202" spans="2:3" x14ac:dyDescent="0.25">
      <c r="B17202" s="2" t="s">
        <v>17414</v>
      </c>
      <c r="C17202" s="4">
        <v>56.226599999999998</v>
      </c>
    </row>
    <row r="17203" spans="2:3" x14ac:dyDescent="0.25">
      <c r="B17203" s="2" t="s">
        <v>17415</v>
      </c>
      <c r="C17203" s="4">
        <v>56.226599999999998</v>
      </c>
    </row>
    <row r="17204" spans="2:3" x14ac:dyDescent="0.25">
      <c r="B17204" s="2" t="s">
        <v>17416</v>
      </c>
      <c r="C17204" s="4">
        <v>56.226599999999998</v>
      </c>
    </row>
    <row r="17205" spans="2:3" x14ac:dyDescent="0.25">
      <c r="B17205" s="2" t="s">
        <v>17417</v>
      </c>
      <c r="C17205" s="4">
        <v>56.226599999999998</v>
      </c>
    </row>
    <row r="17206" spans="2:3" x14ac:dyDescent="0.25">
      <c r="B17206" s="2" t="s">
        <v>17418</v>
      </c>
      <c r="C17206" s="4">
        <v>56.226599999999998</v>
      </c>
    </row>
    <row r="17207" spans="2:3" x14ac:dyDescent="0.25">
      <c r="B17207" s="2" t="s">
        <v>17419</v>
      </c>
      <c r="C17207" s="4">
        <v>56.226599999999998</v>
      </c>
    </row>
    <row r="17208" spans="2:3" x14ac:dyDescent="0.25">
      <c r="B17208" s="2" t="s">
        <v>17420</v>
      </c>
      <c r="C17208" s="4">
        <v>56.226599999999998</v>
      </c>
    </row>
    <row r="17209" spans="2:3" x14ac:dyDescent="0.25">
      <c r="B17209" s="2" t="s">
        <v>17421</v>
      </c>
      <c r="C17209" s="4">
        <v>56.226599999999998</v>
      </c>
    </row>
    <row r="17210" spans="2:3" x14ac:dyDescent="0.25">
      <c r="B17210" s="2" t="s">
        <v>17422</v>
      </c>
      <c r="C17210" s="4">
        <v>56.226599999999998</v>
      </c>
    </row>
    <row r="17211" spans="2:3" x14ac:dyDescent="0.25">
      <c r="B17211" s="2" t="s">
        <v>17423</v>
      </c>
      <c r="C17211" s="4">
        <v>56.226599999999998</v>
      </c>
    </row>
    <row r="17212" spans="2:3" x14ac:dyDescent="0.25">
      <c r="B17212" s="2" t="s">
        <v>17424</v>
      </c>
      <c r="C17212" s="4">
        <v>56.226599999999998</v>
      </c>
    </row>
    <row r="17213" spans="2:3" x14ac:dyDescent="0.25">
      <c r="B17213" s="2" t="s">
        <v>17425</v>
      </c>
      <c r="C17213" s="4">
        <v>56.226599999999998</v>
      </c>
    </row>
    <row r="17214" spans="2:3" x14ac:dyDescent="0.25">
      <c r="B17214" s="2" t="s">
        <v>17426</v>
      </c>
      <c r="C17214" s="4">
        <v>56.226599999999998</v>
      </c>
    </row>
    <row r="17215" spans="2:3" x14ac:dyDescent="0.25">
      <c r="B17215" s="2" t="s">
        <v>17427</v>
      </c>
      <c r="C17215" s="4">
        <v>56.226599999999998</v>
      </c>
    </row>
    <row r="17216" spans="2:3" x14ac:dyDescent="0.25">
      <c r="B17216" s="2" t="s">
        <v>17428</v>
      </c>
      <c r="C17216" s="4">
        <v>56.226599999999998</v>
      </c>
    </row>
    <row r="17217" spans="2:3" x14ac:dyDescent="0.25">
      <c r="B17217" s="2" t="s">
        <v>17429</v>
      </c>
      <c r="C17217" s="4">
        <v>56.226599999999998</v>
      </c>
    </row>
    <row r="17218" spans="2:3" x14ac:dyDescent="0.25">
      <c r="B17218" s="2" t="s">
        <v>17430</v>
      </c>
      <c r="C17218" s="4">
        <v>56.226599999999998</v>
      </c>
    </row>
    <row r="17219" spans="2:3" x14ac:dyDescent="0.25">
      <c r="B17219" s="2" t="s">
        <v>17431</v>
      </c>
      <c r="C17219" s="4">
        <v>56.226599999999998</v>
      </c>
    </row>
    <row r="17220" spans="2:3" x14ac:dyDescent="0.25">
      <c r="B17220" s="2" t="s">
        <v>17432</v>
      </c>
      <c r="C17220" s="4">
        <v>56.226599999999998</v>
      </c>
    </row>
    <row r="17221" spans="2:3" x14ac:dyDescent="0.25">
      <c r="B17221" s="2" t="s">
        <v>17433</v>
      </c>
      <c r="C17221" s="4">
        <v>56.226599999999998</v>
      </c>
    </row>
    <row r="17222" spans="2:3" x14ac:dyDescent="0.25">
      <c r="B17222" s="2" t="s">
        <v>17434</v>
      </c>
      <c r="C17222" s="4">
        <v>56.226599999999998</v>
      </c>
    </row>
    <row r="17223" spans="2:3" x14ac:dyDescent="0.25">
      <c r="B17223" s="2" t="s">
        <v>17435</v>
      </c>
      <c r="C17223" s="4">
        <v>56.226599999999998</v>
      </c>
    </row>
    <row r="17224" spans="2:3" x14ac:dyDescent="0.25">
      <c r="B17224" s="2" t="s">
        <v>17436</v>
      </c>
      <c r="C17224" s="4">
        <v>56.226599999999998</v>
      </c>
    </row>
    <row r="17225" spans="2:3" x14ac:dyDescent="0.25">
      <c r="B17225" s="2" t="s">
        <v>17437</v>
      </c>
      <c r="C17225" s="4">
        <v>56.226599999999998</v>
      </c>
    </row>
    <row r="17226" spans="2:3" x14ac:dyDescent="0.25">
      <c r="B17226" s="2" t="s">
        <v>17438</v>
      </c>
      <c r="C17226" s="4">
        <v>56.182900000000004</v>
      </c>
    </row>
    <row r="17227" spans="2:3" x14ac:dyDescent="0.25">
      <c r="B17227" s="2" t="s">
        <v>17439</v>
      </c>
      <c r="C17227" s="4">
        <v>56.072400000000002</v>
      </c>
    </row>
    <row r="17228" spans="2:3" x14ac:dyDescent="0.25">
      <c r="B17228" s="2" t="s">
        <v>17440</v>
      </c>
      <c r="C17228" s="4">
        <v>56.057299999999998</v>
      </c>
    </row>
    <row r="17229" spans="2:3" x14ac:dyDescent="0.25">
      <c r="B17229" s="2" t="s">
        <v>17441</v>
      </c>
      <c r="C17229" s="4">
        <v>56.057299999999998</v>
      </c>
    </row>
    <row r="17230" spans="2:3" x14ac:dyDescent="0.25">
      <c r="B17230" s="2" t="s">
        <v>17442</v>
      </c>
      <c r="C17230" s="4">
        <v>55.969899999999996</v>
      </c>
    </row>
    <row r="17231" spans="2:3" x14ac:dyDescent="0.25">
      <c r="B17231" s="2" t="s">
        <v>17443</v>
      </c>
      <c r="C17231" s="4">
        <v>55.969899999999996</v>
      </c>
    </row>
    <row r="17232" spans="2:3" x14ac:dyDescent="0.25">
      <c r="B17232" s="2" t="s">
        <v>17444</v>
      </c>
      <c r="C17232" s="4">
        <v>55.960800000000006</v>
      </c>
    </row>
    <row r="17233" spans="2:3" x14ac:dyDescent="0.25">
      <c r="B17233" s="2" t="s">
        <v>17445</v>
      </c>
      <c r="C17233" s="4">
        <v>55.913600000000002</v>
      </c>
    </row>
    <row r="17234" spans="2:3" x14ac:dyDescent="0.25">
      <c r="B17234" s="2" t="s">
        <v>17446</v>
      </c>
      <c r="C17234" s="4">
        <v>55.695099999999996</v>
      </c>
    </row>
    <row r="17235" spans="2:3" x14ac:dyDescent="0.25">
      <c r="B17235" s="2" t="s">
        <v>17447</v>
      </c>
      <c r="C17235" s="4">
        <v>55.606499999999997</v>
      </c>
    </row>
    <row r="17236" spans="2:3" x14ac:dyDescent="0.25">
      <c r="B17236" s="2" t="s">
        <v>17448</v>
      </c>
      <c r="C17236" s="4">
        <v>55.199799999999996</v>
      </c>
    </row>
    <row r="17237" spans="2:3" x14ac:dyDescent="0.25">
      <c r="B17237" s="2" t="s">
        <v>17449</v>
      </c>
      <c r="C17237" s="4">
        <v>55.037999999999997</v>
      </c>
    </row>
    <row r="17238" spans="2:3" x14ac:dyDescent="0.25">
      <c r="B17238" s="2" t="s">
        <v>17450</v>
      </c>
      <c r="C17238" s="4">
        <v>55.037999999999997</v>
      </c>
    </row>
    <row r="17239" spans="2:3" x14ac:dyDescent="0.25">
      <c r="B17239" s="2" t="s">
        <v>17451</v>
      </c>
      <c r="C17239" s="4">
        <v>55.037999999999997</v>
      </c>
    </row>
    <row r="17240" spans="2:3" x14ac:dyDescent="0.25">
      <c r="B17240" s="2" t="s">
        <v>17452</v>
      </c>
      <c r="C17240" s="4">
        <v>54.8185</v>
      </c>
    </row>
    <row r="17241" spans="2:3" x14ac:dyDescent="0.25">
      <c r="B17241" s="2" t="s">
        <v>17453</v>
      </c>
      <c r="C17241" s="4">
        <v>54.749400000000009</v>
      </c>
    </row>
    <row r="17242" spans="2:3" x14ac:dyDescent="0.25">
      <c r="B17242" s="2" t="s">
        <v>17454</v>
      </c>
      <c r="C17242" s="4">
        <v>54.686400000000006</v>
      </c>
    </row>
    <row r="17243" spans="2:3" x14ac:dyDescent="0.25">
      <c r="B17243" s="2" t="s">
        <v>17455</v>
      </c>
      <c r="C17243" s="4">
        <v>54.686400000000006</v>
      </c>
    </row>
    <row r="17244" spans="2:3" x14ac:dyDescent="0.25">
      <c r="B17244" s="2" t="s">
        <v>17456</v>
      </c>
      <c r="C17244" s="4">
        <v>54.686400000000006</v>
      </c>
    </row>
    <row r="17245" spans="2:3" x14ac:dyDescent="0.25">
      <c r="B17245" s="2" t="s">
        <v>17457</v>
      </c>
      <c r="C17245" s="4">
        <v>54.667500000000004</v>
      </c>
    </row>
    <row r="17246" spans="2:3" x14ac:dyDescent="0.25">
      <c r="B17246" s="2" t="s">
        <v>17458</v>
      </c>
      <c r="C17246" s="4">
        <v>54.623800000000003</v>
      </c>
    </row>
    <row r="17247" spans="2:3" x14ac:dyDescent="0.25">
      <c r="B17247" s="2" t="s">
        <v>17459</v>
      </c>
      <c r="C17247" s="4">
        <v>54.5364</v>
      </c>
    </row>
    <row r="17248" spans="2:3" x14ac:dyDescent="0.25">
      <c r="B17248" s="2" t="s">
        <v>17460</v>
      </c>
      <c r="C17248" s="4">
        <v>54.443100000000001</v>
      </c>
    </row>
    <row r="17249" spans="2:3" x14ac:dyDescent="0.25">
      <c r="B17249" s="2" t="s">
        <v>17461</v>
      </c>
      <c r="C17249" s="4">
        <v>54.443100000000001</v>
      </c>
    </row>
    <row r="17250" spans="2:3" x14ac:dyDescent="0.25">
      <c r="B17250" s="2" t="s">
        <v>17462</v>
      </c>
      <c r="C17250" s="4">
        <v>54.443100000000001</v>
      </c>
    </row>
    <row r="17251" spans="2:3" x14ac:dyDescent="0.25">
      <c r="B17251" s="2" t="s">
        <v>17463</v>
      </c>
      <c r="C17251" s="4">
        <v>54.443100000000001</v>
      </c>
    </row>
    <row r="17252" spans="2:3" x14ac:dyDescent="0.25">
      <c r="B17252" s="2" t="s">
        <v>17464</v>
      </c>
      <c r="C17252" s="4">
        <v>54.418000000000006</v>
      </c>
    </row>
    <row r="17253" spans="2:3" x14ac:dyDescent="0.25">
      <c r="B17253" s="2" t="s">
        <v>17465</v>
      </c>
      <c r="C17253" s="4">
        <v>54.373800000000003</v>
      </c>
    </row>
    <row r="17254" spans="2:3" x14ac:dyDescent="0.25">
      <c r="B17254" s="2" t="s">
        <v>17466</v>
      </c>
      <c r="C17254" s="4">
        <v>54.279699999999998</v>
      </c>
    </row>
    <row r="17255" spans="2:3" x14ac:dyDescent="0.25">
      <c r="B17255" s="2" t="s">
        <v>17467</v>
      </c>
      <c r="C17255" s="4">
        <v>54.279699999999998</v>
      </c>
    </row>
    <row r="17256" spans="2:3" x14ac:dyDescent="0.25">
      <c r="B17256" s="2" t="s">
        <v>17468</v>
      </c>
      <c r="C17256" s="4">
        <v>54.173000000000002</v>
      </c>
    </row>
    <row r="17257" spans="2:3" x14ac:dyDescent="0.25">
      <c r="B17257" s="2" t="s">
        <v>17469</v>
      </c>
      <c r="C17257" s="4">
        <v>54.114599999999996</v>
      </c>
    </row>
    <row r="17258" spans="2:3" x14ac:dyDescent="0.25">
      <c r="B17258" s="2" t="s">
        <v>17470</v>
      </c>
      <c r="C17258" s="4">
        <v>54.089399999999998</v>
      </c>
    </row>
    <row r="17259" spans="2:3" x14ac:dyDescent="0.25">
      <c r="B17259" s="2" t="s">
        <v>17471</v>
      </c>
      <c r="C17259" s="4">
        <v>54.025999999999996</v>
      </c>
    </row>
    <row r="17260" spans="2:3" x14ac:dyDescent="0.25">
      <c r="B17260" s="2" t="s">
        <v>17472</v>
      </c>
      <c r="C17260" s="4">
        <v>53.9604</v>
      </c>
    </row>
    <row r="17261" spans="2:3" x14ac:dyDescent="0.25">
      <c r="B17261" s="2" t="s">
        <v>17473</v>
      </c>
      <c r="C17261" s="4">
        <v>53.9163</v>
      </c>
    </row>
    <row r="17262" spans="2:3" x14ac:dyDescent="0.25">
      <c r="B17262" s="2" t="s">
        <v>17474</v>
      </c>
      <c r="C17262" s="4">
        <v>53.9163</v>
      </c>
    </row>
    <row r="17263" spans="2:3" x14ac:dyDescent="0.25">
      <c r="B17263" s="2" t="s">
        <v>17475</v>
      </c>
      <c r="C17263" s="4">
        <v>53.8108</v>
      </c>
    </row>
    <row r="17264" spans="2:3" x14ac:dyDescent="0.25">
      <c r="B17264" s="2" t="s">
        <v>17476</v>
      </c>
      <c r="C17264" s="4">
        <v>53.8108</v>
      </c>
    </row>
    <row r="17265" spans="2:3" x14ac:dyDescent="0.25">
      <c r="B17265" s="2" t="s">
        <v>17477</v>
      </c>
      <c r="C17265" s="4">
        <v>53.8108</v>
      </c>
    </row>
    <row r="17266" spans="2:3" x14ac:dyDescent="0.25">
      <c r="B17266" s="2" t="s">
        <v>17478</v>
      </c>
      <c r="C17266" s="4">
        <v>53.8108</v>
      </c>
    </row>
    <row r="17267" spans="2:3" x14ac:dyDescent="0.25">
      <c r="B17267" s="2" t="s">
        <v>17479</v>
      </c>
      <c r="C17267" s="4">
        <v>53.8108</v>
      </c>
    </row>
    <row r="17268" spans="2:3" x14ac:dyDescent="0.25">
      <c r="B17268" s="2" t="s">
        <v>17480</v>
      </c>
      <c r="C17268" s="4">
        <v>53.798200000000001</v>
      </c>
    </row>
    <row r="17269" spans="2:3" x14ac:dyDescent="0.25">
      <c r="B17269" s="2" t="s">
        <v>17481</v>
      </c>
      <c r="C17269" s="4">
        <v>53.766300000000001</v>
      </c>
    </row>
    <row r="17270" spans="2:3" x14ac:dyDescent="0.25">
      <c r="B17270" s="2" t="s">
        <v>17482</v>
      </c>
      <c r="C17270" s="4">
        <v>53.647000000000006</v>
      </c>
    </row>
    <row r="17271" spans="2:3" x14ac:dyDescent="0.25">
      <c r="B17271" s="2" t="s">
        <v>17483</v>
      </c>
      <c r="C17271" s="4">
        <v>53.322000000000003</v>
      </c>
    </row>
    <row r="17272" spans="2:3" x14ac:dyDescent="0.25">
      <c r="B17272" s="2" t="s">
        <v>17484</v>
      </c>
      <c r="C17272" s="4">
        <v>53.315899999999999</v>
      </c>
    </row>
    <row r="17273" spans="2:3" x14ac:dyDescent="0.25">
      <c r="B17273" s="2" t="s">
        <v>17485</v>
      </c>
      <c r="C17273" s="4">
        <v>53.303699999999999</v>
      </c>
    </row>
    <row r="17274" spans="2:3" x14ac:dyDescent="0.25">
      <c r="B17274" s="2" t="s">
        <v>17486</v>
      </c>
      <c r="C17274" s="4">
        <v>53.277699999999996</v>
      </c>
    </row>
    <row r="17275" spans="2:3" x14ac:dyDescent="0.25">
      <c r="B17275" s="2" t="s">
        <v>17487</v>
      </c>
      <c r="C17275" s="4">
        <v>53.259599999999999</v>
      </c>
    </row>
    <row r="17276" spans="2:3" x14ac:dyDescent="0.25">
      <c r="B17276" s="2" t="s">
        <v>17488</v>
      </c>
      <c r="C17276" s="4">
        <v>53.252899999999997</v>
      </c>
    </row>
    <row r="17277" spans="2:3" x14ac:dyDescent="0.25">
      <c r="B17277" s="2" t="s">
        <v>17489</v>
      </c>
      <c r="C17277" s="4">
        <v>53.233999999999995</v>
      </c>
    </row>
    <row r="17278" spans="2:3" x14ac:dyDescent="0.25">
      <c r="B17278" s="2" t="s">
        <v>17490</v>
      </c>
      <c r="C17278" s="4">
        <v>53.190300000000001</v>
      </c>
    </row>
    <row r="17279" spans="2:3" x14ac:dyDescent="0.25">
      <c r="B17279" s="2" t="s">
        <v>17491</v>
      </c>
      <c r="C17279" s="4">
        <v>53.1785</v>
      </c>
    </row>
    <row r="17280" spans="2:3" x14ac:dyDescent="0.25">
      <c r="B17280" s="2" t="s">
        <v>17492</v>
      </c>
      <c r="C17280" s="4">
        <v>53.1785</v>
      </c>
    </row>
    <row r="17281" spans="2:3" x14ac:dyDescent="0.25">
      <c r="B17281" s="2" t="s">
        <v>17493</v>
      </c>
      <c r="C17281" s="4">
        <v>53.1785</v>
      </c>
    </row>
    <row r="17282" spans="2:3" x14ac:dyDescent="0.25">
      <c r="B17282" s="2" t="s">
        <v>17494</v>
      </c>
      <c r="C17282" s="4">
        <v>53.140699999999995</v>
      </c>
    </row>
    <row r="17283" spans="2:3" x14ac:dyDescent="0.25">
      <c r="B17283" s="2" t="s">
        <v>17495</v>
      </c>
      <c r="C17283" s="4">
        <v>53.1218</v>
      </c>
    </row>
    <row r="17284" spans="2:3" x14ac:dyDescent="0.25">
      <c r="B17284" s="2" t="s">
        <v>17496</v>
      </c>
      <c r="C17284" s="4">
        <v>53.102899999999998</v>
      </c>
    </row>
    <row r="17285" spans="2:3" x14ac:dyDescent="0.25">
      <c r="B17285" s="2" t="s">
        <v>17497</v>
      </c>
      <c r="C17285" s="4">
        <v>53.102899999999998</v>
      </c>
    </row>
    <row r="17286" spans="2:3" x14ac:dyDescent="0.25">
      <c r="B17286" s="2" t="s">
        <v>17498</v>
      </c>
      <c r="C17286" s="4">
        <v>53.102899999999998</v>
      </c>
    </row>
    <row r="17287" spans="2:3" x14ac:dyDescent="0.25">
      <c r="B17287" s="2" t="s">
        <v>17499</v>
      </c>
      <c r="C17287" s="4">
        <v>53.102899999999998</v>
      </c>
    </row>
    <row r="17288" spans="2:3" x14ac:dyDescent="0.25">
      <c r="B17288" s="2" t="s">
        <v>17500</v>
      </c>
      <c r="C17288" s="4">
        <v>53.102899999999998</v>
      </c>
    </row>
    <row r="17289" spans="2:3" x14ac:dyDescent="0.25">
      <c r="B17289" s="2" t="s">
        <v>17501</v>
      </c>
      <c r="C17289" s="4">
        <v>53.102899999999998</v>
      </c>
    </row>
    <row r="17290" spans="2:3" x14ac:dyDescent="0.25">
      <c r="B17290" s="2" t="s">
        <v>17502</v>
      </c>
      <c r="C17290" s="4">
        <v>53.102899999999998</v>
      </c>
    </row>
    <row r="17291" spans="2:3" x14ac:dyDescent="0.25">
      <c r="B17291" s="2" t="s">
        <v>17503</v>
      </c>
      <c r="C17291" s="4">
        <v>53.102899999999998</v>
      </c>
    </row>
    <row r="17292" spans="2:3" x14ac:dyDescent="0.25">
      <c r="B17292" s="2" t="s">
        <v>17504</v>
      </c>
      <c r="C17292" s="4">
        <v>53.102899999999998</v>
      </c>
    </row>
    <row r="17293" spans="2:3" x14ac:dyDescent="0.25">
      <c r="B17293" s="2" t="s">
        <v>17505</v>
      </c>
      <c r="C17293" s="4">
        <v>53.102899999999998</v>
      </c>
    </row>
    <row r="17294" spans="2:3" x14ac:dyDescent="0.25">
      <c r="B17294" s="2" t="s">
        <v>17506</v>
      </c>
      <c r="C17294" s="4">
        <v>53.102899999999998</v>
      </c>
    </row>
    <row r="17295" spans="2:3" x14ac:dyDescent="0.25">
      <c r="B17295" s="2" t="s">
        <v>17507</v>
      </c>
      <c r="C17295" s="4">
        <v>53.102899999999998</v>
      </c>
    </row>
    <row r="17296" spans="2:3" x14ac:dyDescent="0.25">
      <c r="B17296" s="2" t="s">
        <v>17508</v>
      </c>
      <c r="C17296" s="4">
        <v>53.102899999999998</v>
      </c>
    </row>
    <row r="17297" spans="2:3" x14ac:dyDescent="0.25">
      <c r="B17297" s="2" t="s">
        <v>17509</v>
      </c>
      <c r="C17297" s="4">
        <v>53.102899999999998</v>
      </c>
    </row>
    <row r="17298" spans="2:3" x14ac:dyDescent="0.25">
      <c r="B17298" s="2" t="s">
        <v>17510</v>
      </c>
      <c r="C17298" s="4">
        <v>53.102899999999998</v>
      </c>
    </row>
    <row r="17299" spans="2:3" x14ac:dyDescent="0.25">
      <c r="B17299" s="2" t="s">
        <v>17511</v>
      </c>
      <c r="C17299" s="4">
        <v>53.102899999999998</v>
      </c>
    </row>
    <row r="17300" spans="2:3" x14ac:dyDescent="0.25">
      <c r="B17300" s="2" t="s">
        <v>17512</v>
      </c>
      <c r="C17300" s="4">
        <v>53.102899999999998</v>
      </c>
    </row>
    <row r="17301" spans="2:3" x14ac:dyDescent="0.25">
      <c r="B17301" s="2" t="s">
        <v>17513</v>
      </c>
      <c r="C17301" s="4">
        <v>53.102899999999998</v>
      </c>
    </row>
    <row r="17302" spans="2:3" x14ac:dyDescent="0.25">
      <c r="B17302" s="2" t="s">
        <v>17514</v>
      </c>
      <c r="C17302" s="4">
        <v>53.102899999999998</v>
      </c>
    </row>
    <row r="17303" spans="2:3" x14ac:dyDescent="0.25">
      <c r="B17303" s="2" t="s">
        <v>17515</v>
      </c>
      <c r="C17303" s="4">
        <v>53.102899999999998</v>
      </c>
    </row>
    <row r="17304" spans="2:3" x14ac:dyDescent="0.25">
      <c r="B17304" s="2" t="s">
        <v>17516</v>
      </c>
      <c r="C17304" s="4">
        <v>53.102899999999998</v>
      </c>
    </row>
    <row r="17305" spans="2:3" x14ac:dyDescent="0.25">
      <c r="B17305" s="2" t="s">
        <v>17517</v>
      </c>
      <c r="C17305" s="4">
        <v>53.102899999999998</v>
      </c>
    </row>
    <row r="17306" spans="2:3" x14ac:dyDescent="0.25">
      <c r="B17306" s="2" t="s">
        <v>17518</v>
      </c>
      <c r="C17306" s="4">
        <v>53.102899999999998</v>
      </c>
    </row>
    <row r="17307" spans="2:3" x14ac:dyDescent="0.25">
      <c r="B17307" s="2" t="s">
        <v>17519</v>
      </c>
      <c r="C17307" s="4">
        <v>53.102899999999998</v>
      </c>
    </row>
    <row r="17308" spans="2:3" x14ac:dyDescent="0.25">
      <c r="B17308" s="2" t="s">
        <v>17520</v>
      </c>
      <c r="C17308" s="4">
        <v>53.102899999999998</v>
      </c>
    </row>
    <row r="17309" spans="2:3" x14ac:dyDescent="0.25">
      <c r="B17309" s="2" t="s">
        <v>17521</v>
      </c>
      <c r="C17309" s="4">
        <v>53.102899999999998</v>
      </c>
    </row>
    <row r="17310" spans="2:3" x14ac:dyDescent="0.25">
      <c r="B17310" s="2" t="s">
        <v>17522</v>
      </c>
      <c r="C17310" s="4">
        <v>53.083999999999996</v>
      </c>
    </row>
    <row r="17311" spans="2:3" x14ac:dyDescent="0.25">
      <c r="B17311" s="2" t="s">
        <v>17523</v>
      </c>
      <c r="C17311" s="4">
        <v>53.058599999999998</v>
      </c>
    </row>
    <row r="17312" spans="2:3" x14ac:dyDescent="0.25">
      <c r="B17312" s="2" t="s">
        <v>17524</v>
      </c>
      <c r="C17312" s="4">
        <v>53.046600000000005</v>
      </c>
    </row>
    <row r="17313" spans="2:3" x14ac:dyDescent="0.25">
      <c r="B17313" s="2" t="s">
        <v>17525</v>
      </c>
      <c r="C17313" s="4">
        <v>53.014299999999999</v>
      </c>
    </row>
    <row r="17314" spans="2:3" x14ac:dyDescent="0.25">
      <c r="B17314" s="2" t="s">
        <v>17526</v>
      </c>
      <c r="C17314" s="4">
        <v>52.988900000000001</v>
      </c>
    </row>
    <row r="17315" spans="2:3" x14ac:dyDescent="0.25">
      <c r="B17315" s="2" t="s">
        <v>17527</v>
      </c>
      <c r="C17315" s="4">
        <v>52.97</v>
      </c>
    </row>
    <row r="17316" spans="2:3" x14ac:dyDescent="0.25">
      <c r="B17316" s="2" t="s">
        <v>17528</v>
      </c>
      <c r="C17316" s="4">
        <v>52.864699999999999</v>
      </c>
    </row>
    <row r="17317" spans="2:3" x14ac:dyDescent="0.25">
      <c r="B17317" s="2" t="s">
        <v>17529</v>
      </c>
      <c r="C17317" s="4">
        <v>52.794499999999999</v>
      </c>
    </row>
    <row r="17318" spans="2:3" x14ac:dyDescent="0.25">
      <c r="B17318" s="2" t="s">
        <v>17530</v>
      </c>
      <c r="C17318" s="4">
        <v>52.776200000000003</v>
      </c>
    </row>
    <row r="17319" spans="2:3" x14ac:dyDescent="0.25">
      <c r="B17319" s="2" t="s">
        <v>17531</v>
      </c>
      <c r="C17319" s="4">
        <v>52.764299999999999</v>
      </c>
    </row>
    <row r="17320" spans="2:3" x14ac:dyDescent="0.25">
      <c r="B17320" s="2" t="s">
        <v>17532</v>
      </c>
      <c r="C17320" s="4">
        <v>52.589500000000001</v>
      </c>
    </row>
    <row r="17321" spans="2:3" x14ac:dyDescent="0.25">
      <c r="B17321" s="2" t="s">
        <v>17533</v>
      </c>
      <c r="C17321" s="4">
        <v>52.539100000000005</v>
      </c>
    </row>
    <row r="17322" spans="2:3" x14ac:dyDescent="0.25">
      <c r="B17322" s="2" t="s">
        <v>17534</v>
      </c>
      <c r="C17322" s="4">
        <v>52.508399999999995</v>
      </c>
    </row>
    <row r="17323" spans="2:3" x14ac:dyDescent="0.25">
      <c r="B17323" s="2" t="s">
        <v>17535</v>
      </c>
      <c r="C17323" s="4">
        <v>52.420999999999999</v>
      </c>
    </row>
    <row r="17324" spans="2:3" x14ac:dyDescent="0.25">
      <c r="B17324" s="2" t="s">
        <v>17536</v>
      </c>
      <c r="C17324" s="4">
        <v>52.354399999999998</v>
      </c>
    </row>
    <row r="17325" spans="2:3" x14ac:dyDescent="0.25">
      <c r="B17325" s="2" t="s">
        <v>17537</v>
      </c>
      <c r="C17325" s="4">
        <v>52.332799999999999</v>
      </c>
    </row>
    <row r="17326" spans="2:3" x14ac:dyDescent="0.25">
      <c r="B17326" s="2" t="s">
        <v>17538</v>
      </c>
      <c r="C17326" s="4">
        <v>52.332799999999999</v>
      </c>
    </row>
    <row r="17327" spans="2:3" x14ac:dyDescent="0.25">
      <c r="B17327" s="2" t="s">
        <v>17539</v>
      </c>
      <c r="C17327" s="4">
        <v>52.2395</v>
      </c>
    </row>
    <row r="17328" spans="2:3" x14ac:dyDescent="0.25">
      <c r="B17328" s="2" t="s">
        <v>17540</v>
      </c>
      <c r="C17328" s="4">
        <v>52.238199999999999</v>
      </c>
    </row>
    <row r="17329" spans="2:3" x14ac:dyDescent="0.25">
      <c r="B17329" s="2" t="s">
        <v>17541</v>
      </c>
      <c r="C17329" s="4">
        <v>52.046900000000001</v>
      </c>
    </row>
    <row r="17330" spans="2:3" x14ac:dyDescent="0.25">
      <c r="B17330" s="2" t="s">
        <v>17542</v>
      </c>
      <c r="C17330" s="4">
        <v>52.046900000000001</v>
      </c>
    </row>
    <row r="17331" spans="2:3" x14ac:dyDescent="0.25">
      <c r="B17331" s="2" t="s">
        <v>17543</v>
      </c>
      <c r="C17331" s="4">
        <v>52.002600000000001</v>
      </c>
    </row>
    <row r="17332" spans="2:3" x14ac:dyDescent="0.25">
      <c r="B17332" s="2" t="s">
        <v>17544</v>
      </c>
      <c r="C17332" s="4">
        <v>51.958300000000001</v>
      </c>
    </row>
    <row r="17333" spans="2:3" x14ac:dyDescent="0.25">
      <c r="B17333" s="2" t="s">
        <v>17545</v>
      </c>
      <c r="C17333" s="4">
        <v>51.920299999999997</v>
      </c>
    </row>
    <row r="17334" spans="2:3" x14ac:dyDescent="0.25">
      <c r="B17334" s="2" t="s">
        <v>17546</v>
      </c>
      <c r="C17334" s="4">
        <v>51.876100000000001</v>
      </c>
    </row>
    <row r="17335" spans="2:3" x14ac:dyDescent="0.25">
      <c r="B17335" s="2" t="s">
        <v>17547</v>
      </c>
      <c r="C17335" s="4">
        <v>51.869699999999995</v>
      </c>
    </row>
    <row r="17336" spans="2:3" x14ac:dyDescent="0.25">
      <c r="B17336" s="2" t="s">
        <v>17548</v>
      </c>
      <c r="C17336" s="4">
        <v>51.819400000000002</v>
      </c>
    </row>
    <row r="17337" spans="2:3" x14ac:dyDescent="0.25">
      <c r="B17337" s="2" t="s">
        <v>17549</v>
      </c>
      <c r="C17337" s="4">
        <v>51.619399999999999</v>
      </c>
    </row>
    <row r="17338" spans="2:3" x14ac:dyDescent="0.25">
      <c r="B17338" s="2" t="s">
        <v>17550</v>
      </c>
      <c r="C17338" s="4">
        <v>51.562700000000007</v>
      </c>
    </row>
    <row r="17339" spans="2:3" x14ac:dyDescent="0.25">
      <c r="B17339" s="2" t="s">
        <v>17551</v>
      </c>
      <c r="C17339" s="4">
        <v>51.4816</v>
      </c>
    </row>
    <row r="17340" spans="2:3" x14ac:dyDescent="0.25">
      <c r="B17340" s="2" t="s">
        <v>17552</v>
      </c>
      <c r="C17340" s="4">
        <v>51.2316</v>
      </c>
    </row>
    <row r="17341" spans="2:3" x14ac:dyDescent="0.25">
      <c r="B17341" s="2" t="s">
        <v>17553</v>
      </c>
      <c r="C17341" s="4">
        <v>51.143799999999999</v>
      </c>
    </row>
    <row r="17342" spans="2:3" x14ac:dyDescent="0.25">
      <c r="B17342" s="2" t="s">
        <v>17554</v>
      </c>
      <c r="C17342" s="4">
        <v>51.024500000000003</v>
      </c>
    </row>
    <row r="17343" spans="2:3" x14ac:dyDescent="0.25">
      <c r="B17343" s="2" t="s">
        <v>17555</v>
      </c>
      <c r="C17343" s="4">
        <v>50.990899999999996</v>
      </c>
    </row>
    <row r="17344" spans="2:3" x14ac:dyDescent="0.25">
      <c r="B17344" s="2" t="s">
        <v>17556</v>
      </c>
      <c r="C17344" s="4">
        <v>50.899299999999997</v>
      </c>
    </row>
    <row r="17345" spans="2:3" x14ac:dyDescent="0.25">
      <c r="B17345" s="2" t="s">
        <v>17557</v>
      </c>
      <c r="C17345" s="4">
        <v>50.899299999999997</v>
      </c>
    </row>
    <row r="17346" spans="2:3" x14ac:dyDescent="0.25">
      <c r="B17346" s="2" t="s">
        <v>17558</v>
      </c>
      <c r="C17346" s="4">
        <v>50.899299999999997</v>
      </c>
    </row>
    <row r="17347" spans="2:3" x14ac:dyDescent="0.25">
      <c r="B17347" s="2" t="s">
        <v>17559</v>
      </c>
      <c r="C17347" s="4">
        <v>50.813699999999997</v>
      </c>
    </row>
    <row r="17348" spans="2:3" x14ac:dyDescent="0.25">
      <c r="B17348" s="2" t="s">
        <v>17560</v>
      </c>
      <c r="C17348" s="4">
        <v>50.805999999999997</v>
      </c>
    </row>
    <row r="17349" spans="2:3" x14ac:dyDescent="0.25">
      <c r="B17349" s="2" t="s">
        <v>17561</v>
      </c>
      <c r="C17349" s="4">
        <v>50.7926</v>
      </c>
    </row>
    <row r="17350" spans="2:3" x14ac:dyDescent="0.25">
      <c r="B17350" s="2" t="s">
        <v>17562</v>
      </c>
      <c r="C17350" s="4">
        <v>50.7926</v>
      </c>
    </row>
    <row r="17351" spans="2:3" x14ac:dyDescent="0.25">
      <c r="B17351" s="2" t="s">
        <v>17563</v>
      </c>
      <c r="C17351" s="4">
        <v>50.769399999999997</v>
      </c>
    </row>
    <row r="17352" spans="2:3" x14ac:dyDescent="0.25">
      <c r="B17352" s="2" t="s">
        <v>17564</v>
      </c>
      <c r="C17352" s="4">
        <v>50.725099999999998</v>
      </c>
    </row>
    <row r="17353" spans="2:3" x14ac:dyDescent="0.25">
      <c r="B17353" s="2" t="s">
        <v>17565</v>
      </c>
      <c r="C17353" s="4">
        <v>50.642600000000002</v>
      </c>
    </row>
    <row r="17354" spans="2:3" x14ac:dyDescent="0.25">
      <c r="B17354" s="2" t="s">
        <v>17566</v>
      </c>
      <c r="C17354" s="4">
        <v>50.561500000000002</v>
      </c>
    </row>
    <row r="17355" spans="2:3" x14ac:dyDescent="0.25">
      <c r="B17355" s="2" t="s">
        <v>17567</v>
      </c>
      <c r="C17355" s="4">
        <v>50.410699999999999</v>
      </c>
    </row>
    <row r="17356" spans="2:3" x14ac:dyDescent="0.25">
      <c r="B17356" s="2" t="s">
        <v>17568</v>
      </c>
      <c r="C17356" s="4">
        <v>50.392600000000002</v>
      </c>
    </row>
    <row r="17357" spans="2:3" x14ac:dyDescent="0.25">
      <c r="B17357" s="2" t="s">
        <v>17569</v>
      </c>
      <c r="C17357" s="4">
        <v>50.385899999999999</v>
      </c>
    </row>
    <row r="17358" spans="2:3" x14ac:dyDescent="0.25">
      <c r="B17358" s="2" t="s">
        <v>17570</v>
      </c>
      <c r="C17358" s="4">
        <v>50.385899999999999</v>
      </c>
    </row>
    <row r="17359" spans="2:3" x14ac:dyDescent="0.25">
      <c r="B17359" s="2" t="s">
        <v>17571</v>
      </c>
      <c r="C17359" s="4">
        <v>50.0548</v>
      </c>
    </row>
    <row r="17360" spans="2:3" x14ac:dyDescent="0.25">
      <c r="B17360" s="2" t="s">
        <v>17572</v>
      </c>
      <c r="C17360" s="4">
        <v>50.0548</v>
      </c>
    </row>
    <row r="17361" spans="2:3" x14ac:dyDescent="0.25">
      <c r="B17361" s="2" t="s">
        <v>17573</v>
      </c>
      <c r="C17361" s="4">
        <v>50.0548</v>
      </c>
    </row>
    <row r="17362" spans="2:3" x14ac:dyDescent="0.25">
      <c r="B17362" s="2" t="s">
        <v>17574</v>
      </c>
      <c r="C17362" s="4">
        <v>50.0548</v>
      </c>
    </row>
    <row r="17363" spans="2:3" x14ac:dyDescent="0.25">
      <c r="B17363" s="2" t="s">
        <v>17575</v>
      </c>
      <c r="C17363" s="4">
        <v>50.042199999999994</v>
      </c>
    </row>
    <row r="17364" spans="2:3" x14ac:dyDescent="0.25">
      <c r="B17364" s="2" t="s">
        <v>17576</v>
      </c>
      <c r="C17364" s="4">
        <v>50.029600000000002</v>
      </c>
    </row>
    <row r="17365" spans="2:3" x14ac:dyDescent="0.25">
      <c r="B17365" s="2" t="s">
        <v>17577</v>
      </c>
      <c r="C17365" s="4">
        <v>50.029600000000002</v>
      </c>
    </row>
    <row r="17366" spans="2:3" x14ac:dyDescent="0.25">
      <c r="B17366" s="2" t="s">
        <v>17578</v>
      </c>
      <c r="C17366" s="4">
        <v>50.029600000000002</v>
      </c>
    </row>
    <row r="17367" spans="2:3" x14ac:dyDescent="0.25">
      <c r="B17367" s="2" t="s">
        <v>17579</v>
      </c>
      <c r="C17367" s="4">
        <v>50.029600000000002</v>
      </c>
    </row>
    <row r="17368" spans="2:3" x14ac:dyDescent="0.25">
      <c r="B17368" s="2" t="s">
        <v>17580</v>
      </c>
      <c r="C17368" s="4">
        <v>50.029600000000002</v>
      </c>
    </row>
    <row r="17369" spans="2:3" x14ac:dyDescent="0.25">
      <c r="B17369" s="2" t="s">
        <v>17581</v>
      </c>
      <c r="C17369" s="4">
        <v>50.016999999999996</v>
      </c>
    </row>
    <row r="17370" spans="2:3" x14ac:dyDescent="0.25">
      <c r="B17370" s="2" t="s">
        <v>17582</v>
      </c>
      <c r="C17370" s="4">
        <v>50.016999999999996</v>
      </c>
    </row>
    <row r="17371" spans="2:3" x14ac:dyDescent="0.25">
      <c r="B17371" s="2" t="s">
        <v>17583</v>
      </c>
      <c r="C17371" s="4">
        <v>50.016999999999996</v>
      </c>
    </row>
    <row r="17372" spans="2:3" x14ac:dyDescent="0.25">
      <c r="B17372" s="2" t="s">
        <v>17584</v>
      </c>
      <c r="C17372" s="4">
        <v>50.016999999999996</v>
      </c>
    </row>
    <row r="17373" spans="2:3" x14ac:dyDescent="0.25">
      <c r="B17373" s="2" t="s">
        <v>17585</v>
      </c>
      <c r="C17373" s="4">
        <v>50.016999999999996</v>
      </c>
    </row>
    <row r="17374" spans="2:3" x14ac:dyDescent="0.25">
      <c r="B17374" s="2" t="s">
        <v>17586</v>
      </c>
      <c r="C17374" s="4">
        <v>50.016799999999996</v>
      </c>
    </row>
    <row r="17375" spans="2:3" x14ac:dyDescent="0.25">
      <c r="B17375" s="2" t="s">
        <v>17587</v>
      </c>
      <c r="C17375" s="4">
        <v>50.0107</v>
      </c>
    </row>
    <row r="17376" spans="2:3" x14ac:dyDescent="0.25">
      <c r="B17376" s="2" t="s">
        <v>17588</v>
      </c>
      <c r="C17376" s="4">
        <v>49.998099999999994</v>
      </c>
    </row>
    <row r="17377" spans="2:3" x14ac:dyDescent="0.25">
      <c r="B17377" s="2" t="s">
        <v>17589</v>
      </c>
      <c r="C17377" s="4">
        <v>49.985500000000002</v>
      </c>
    </row>
    <row r="17378" spans="2:3" x14ac:dyDescent="0.25">
      <c r="B17378" s="2" t="s">
        <v>17590</v>
      </c>
      <c r="C17378" s="4">
        <v>49.985500000000002</v>
      </c>
    </row>
    <row r="17379" spans="2:3" x14ac:dyDescent="0.25">
      <c r="B17379" s="2" t="s">
        <v>17591</v>
      </c>
      <c r="C17379" s="4">
        <v>49.979199999999999</v>
      </c>
    </row>
    <row r="17380" spans="2:3" x14ac:dyDescent="0.25">
      <c r="B17380" s="2" t="s">
        <v>17592</v>
      </c>
      <c r="C17380" s="4">
        <v>49.979199999999999</v>
      </c>
    </row>
    <row r="17381" spans="2:3" x14ac:dyDescent="0.25">
      <c r="B17381" s="2" t="s">
        <v>17593</v>
      </c>
      <c r="C17381" s="4">
        <v>49.979199999999999</v>
      </c>
    </row>
    <row r="17382" spans="2:3" x14ac:dyDescent="0.25">
      <c r="B17382" s="2" t="s">
        <v>17594</v>
      </c>
      <c r="C17382" s="4">
        <v>49.979199999999999</v>
      </c>
    </row>
    <row r="17383" spans="2:3" x14ac:dyDescent="0.25">
      <c r="B17383" s="2" t="s">
        <v>17595</v>
      </c>
      <c r="C17383" s="4">
        <v>49.979199999999999</v>
      </c>
    </row>
    <row r="17384" spans="2:3" x14ac:dyDescent="0.25">
      <c r="B17384" s="2" t="s">
        <v>17596</v>
      </c>
      <c r="C17384" s="4">
        <v>49.979199999999999</v>
      </c>
    </row>
    <row r="17385" spans="2:3" x14ac:dyDescent="0.25">
      <c r="B17385" s="2" t="s">
        <v>17597</v>
      </c>
      <c r="C17385" s="4">
        <v>49.979199999999999</v>
      </c>
    </row>
    <row r="17386" spans="2:3" x14ac:dyDescent="0.25">
      <c r="B17386" s="2" t="s">
        <v>17598</v>
      </c>
      <c r="C17386" s="4">
        <v>49.979199999999999</v>
      </c>
    </row>
    <row r="17387" spans="2:3" x14ac:dyDescent="0.25">
      <c r="B17387" s="2" t="s">
        <v>17599</v>
      </c>
      <c r="C17387" s="4">
        <v>49.979199999999999</v>
      </c>
    </row>
    <row r="17388" spans="2:3" x14ac:dyDescent="0.25">
      <c r="B17388" s="2" t="s">
        <v>17600</v>
      </c>
      <c r="C17388" s="4">
        <v>49.979199999999999</v>
      </c>
    </row>
    <row r="17389" spans="2:3" x14ac:dyDescent="0.25">
      <c r="B17389" s="2" t="s">
        <v>17601</v>
      </c>
      <c r="C17389" s="4">
        <v>49.979199999999999</v>
      </c>
    </row>
    <row r="17390" spans="2:3" x14ac:dyDescent="0.25">
      <c r="B17390" s="2" t="s">
        <v>17602</v>
      </c>
      <c r="C17390" s="4">
        <v>49.979199999999999</v>
      </c>
    </row>
    <row r="17391" spans="2:3" x14ac:dyDescent="0.25">
      <c r="B17391" s="2" t="s">
        <v>17603</v>
      </c>
      <c r="C17391" s="4">
        <v>49.979199999999999</v>
      </c>
    </row>
    <row r="17392" spans="2:3" x14ac:dyDescent="0.25">
      <c r="B17392" s="2" t="s">
        <v>17604</v>
      </c>
      <c r="C17392" s="4">
        <v>49.979199999999999</v>
      </c>
    </row>
    <row r="17393" spans="2:3" x14ac:dyDescent="0.25">
      <c r="B17393" s="2" t="s">
        <v>17605</v>
      </c>
      <c r="C17393" s="4">
        <v>49.979199999999999</v>
      </c>
    </row>
    <row r="17394" spans="2:3" x14ac:dyDescent="0.25">
      <c r="B17394" s="2" t="s">
        <v>17606</v>
      </c>
      <c r="C17394" s="4">
        <v>49.979199999999999</v>
      </c>
    </row>
    <row r="17395" spans="2:3" x14ac:dyDescent="0.25">
      <c r="B17395" s="2" t="s">
        <v>17607</v>
      </c>
      <c r="C17395" s="4">
        <v>49.979199999999999</v>
      </c>
    </row>
    <row r="17396" spans="2:3" x14ac:dyDescent="0.25">
      <c r="B17396" s="2" t="s">
        <v>17608</v>
      </c>
      <c r="C17396" s="4">
        <v>49.979199999999999</v>
      </c>
    </row>
    <row r="17397" spans="2:3" x14ac:dyDescent="0.25">
      <c r="B17397" s="2" t="s">
        <v>17609</v>
      </c>
      <c r="C17397" s="4">
        <v>49.979199999999999</v>
      </c>
    </row>
    <row r="17398" spans="2:3" x14ac:dyDescent="0.25">
      <c r="B17398" s="2" t="s">
        <v>17610</v>
      </c>
      <c r="C17398" s="4">
        <v>49.979199999999999</v>
      </c>
    </row>
    <row r="17399" spans="2:3" x14ac:dyDescent="0.25">
      <c r="B17399" s="2" t="s">
        <v>17611</v>
      </c>
      <c r="C17399" s="4">
        <v>49.979199999999999</v>
      </c>
    </row>
    <row r="17400" spans="2:3" x14ac:dyDescent="0.25">
      <c r="B17400" s="2" t="s">
        <v>17612</v>
      </c>
      <c r="C17400" s="4">
        <v>49.979199999999999</v>
      </c>
    </row>
    <row r="17401" spans="2:3" x14ac:dyDescent="0.25">
      <c r="B17401" s="2" t="s">
        <v>17613</v>
      </c>
      <c r="C17401" s="4">
        <v>49.979199999999999</v>
      </c>
    </row>
    <row r="17402" spans="2:3" x14ac:dyDescent="0.25">
      <c r="B17402" s="2" t="s">
        <v>17614</v>
      </c>
      <c r="C17402" s="4">
        <v>49.979199999999999</v>
      </c>
    </row>
    <row r="17403" spans="2:3" x14ac:dyDescent="0.25">
      <c r="B17403" s="2" t="s">
        <v>17615</v>
      </c>
      <c r="C17403" s="4">
        <v>49.979199999999999</v>
      </c>
    </row>
    <row r="17404" spans="2:3" x14ac:dyDescent="0.25">
      <c r="B17404" s="2" t="s">
        <v>17616</v>
      </c>
      <c r="C17404" s="4">
        <v>49.979199999999999</v>
      </c>
    </row>
    <row r="17405" spans="2:3" x14ac:dyDescent="0.25">
      <c r="B17405" s="2" t="s">
        <v>17617</v>
      </c>
      <c r="C17405" s="4">
        <v>49.979199999999999</v>
      </c>
    </row>
    <row r="17406" spans="2:3" x14ac:dyDescent="0.25">
      <c r="B17406" s="2" t="s">
        <v>17618</v>
      </c>
      <c r="C17406" s="4">
        <v>49.954000000000001</v>
      </c>
    </row>
    <row r="17407" spans="2:3" x14ac:dyDescent="0.25">
      <c r="B17407" s="2" t="s">
        <v>17619</v>
      </c>
      <c r="C17407" s="4">
        <v>49.953600000000002</v>
      </c>
    </row>
    <row r="17408" spans="2:3" x14ac:dyDescent="0.25">
      <c r="B17408" s="2" t="s">
        <v>17620</v>
      </c>
      <c r="C17408" s="4">
        <v>49.872500000000002</v>
      </c>
    </row>
    <row r="17409" spans="2:3" x14ac:dyDescent="0.25">
      <c r="B17409" s="2" t="s">
        <v>17621</v>
      </c>
      <c r="C17409" s="4">
        <v>49.872500000000002</v>
      </c>
    </row>
    <row r="17410" spans="2:3" x14ac:dyDescent="0.25">
      <c r="B17410" s="2" t="s">
        <v>17622</v>
      </c>
      <c r="C17410" s="4">
        <v>49.8414</v>
      </c>
    </row>
    <row r="17411" spans="2:3" x14ac:dyDescent="0.25">
      <c r="B17411" s="2" t="s">
        <v>17623</v>
      </c>
      <c r="C17411" s="4">
        <v>49.722499999999997</v>
      </c>
    </row>
    <row r="17412" spans="2:3" x14ac:dyDescent="0.25">
      <c r="B17412" s="2" t="s">
        <v>17624</v>
      </c>
      <c r="C17412" s="4">
        <v>49.722499999999997</v>
      </c>
    </row>
    <row r="17413" spans="2:3" x14ac:dyDescent="0.25">
      <c r="B17413" s="2" t="s">
        <v>17625</v>
      </c>
      <c r="C17413" s="4">
        <v>49.7134</v>
      </c>
    </row>
    <row r="17414" spans="2:3" x14ac:dyDescent="0.25">
      <c r="B17414" s="2" t="s">
        <v>17626</v>
      </c>
      <c r="C17414" s="4">
        <v>49.6708</v>
      </c>
    </row>
    <row r="17415" spans="2:3" x14ac:dyDescent="0.25">
      <c r="B17415" s="2" t="s">
        <v>17627</v>
      </c>
      <c r="C17415" s="4">
        <v>49.641000000000005</v>
      </c>
    </row>
    <row r="17416" spans="2:3" x14ac:dyDescent="0.25">
      <c r="B17416" s="2" t="s">
        <v>17628</v>
      </c>
      <c r="C17416" s="4">
        <v>49.628399999999999</v>
      </c>
    </row>
    <row r="17417" spans="2:3" x14ac:dyDescent="0.25">
      <c r="B17417" s="2" t="s">
        <v>17629</v>
      </c>
      <c r="C17417" s="4">
        <v>49.453600000000002</v>
      </c>
    </row>
    <row r="17418" spans="2:3" x14ac:dyDescent="0.25">
      <c r="B17418" s="2" t="s">
        <v>17630</v>
      </c>
      <c r="C17418" s="4">
        <v>49.378399999999999</v>
      </c>
    </row>
    <row r="17419" spans="2:3" x14ac:dyDescent="0.25">
      <c r="B17419" s="2" t="s">
        <v>17631</v>
      </c>
      <c r="C17419" s="4">
        <v>49.378399999999999</v>
      </c>
    </row>
    <row r="17420" spans="2:3" x14ac:dyDescent="0.25">
      <c r="B17420" s="2" t="s">
        <v>17632</v>
      </c>
      <c r="C17420" s="4">
        <v>49.302799999999998</v>
      </c>
    </row>
    <row r="17421" spans="2:3" x14ac:dyDescent="0.25">
      <c r="B17421" s="2" t="s">
        <v>17633</v>
      </c>
      <c r="C17421" s="4">
        <v>49.277999999999999</v>
      </c>
    </row>
    <row r="17422" spans="2:3" x14ac:dyDescent="0.25">
      <c r="B17422" s="2" t="s">
        <v>17634</v>
      </c>
      <c r="C17422" s="4">
        <v>49.102400000000003</v>
      </c>
    </row>
    <row r="17423" spans="2:3" x14ac:dyDescent="0.25">
      <c r="B17423" s="2" t="s">
        <v>17635</v>
      </c>
      <c r="C17423" s="4">
        <v>49.077600000000004</v>
      </c>
    </row>
    <row r="17424" spans="2:3" x14ac:dyDescent="0.25">
      <c r="B17424" s="2" t="s">
        <v>17636</v>
      </c>
      <c r="C17424" s="4">
        <v>49.077600000000004</v>
      </c>
    </row>
    <row r="17425" spans="2:3" x14ac:dyDescent="0.25">
      <c r="B17425" s="2" t="s">
        <v>17637</v>
      </c>
      <c r="C17425" s="4">
        <v>48.878900000000002</v>
      </c>
    </row>
    <row r="17426" spans="2:3" x14ac:dyDescent="0.25">
      <c r="B17426" s="2" t="s">
        <v>17638</v>
      </c>
      <c r="C17426" s="4">
        <v>48.802800000000005</v>
      </c>
    </row>
    <row r="17427" spans="2:3" x14ac:dyDescent="0.25">
      <c r="B17427" s="2" t="s">
        <v>17639</v>
      </c>
      <c r="C17427" s="4">
        <v>48.739800000000002</v>
      </c>
    </row>
    <row r="17428" spans="2:3" x14ac:dyDescent="0.25">
      <c r="B17428" s="2" t="s">
        <v>17640</v>
      </c>
      <c r="C17428" s="4">
        <v>48.657399999999996</v>
      </c>
    </row>
    <row r="17429" spans="2:3" x14ac:dyDescent="0.25">
      <c r="B17429" s="2" t="s">
        <v>17641</v>
      </c>
      <c r="C17429" s="4">
        <v>48.607900000000001</v>
      </c>
    </row>
    <row r="17430" spans="2:3" x14ac:dyDescent="0.25">
      <c r="B17430" s="2" t="s">
        <v>17642</v>
      </c>
      <c r="C17430" s="4">
        <v>48.445700000000002</v>
      </c>
    </row>
    <row r="17431" spans="2:3" x14ac:dyDescent="0.25">
      <c r="B17431" s="2" t="s">
        <v>17643</v>
      </c>
      <c r="C17431" s="4">
        <v>48.439</v>
      </c>
    </row>
    <row r="17432" spans="2:3" x14ac:dyDescent="0.25">
      <c r="B17432" s="2" t="s">
        <v>17644</v>
      </c>
      <c r="C17432" s="4">
        <v>48.439</v>
      </c>
    </row>
    <row r="17433" spans="2:3" x14ac:dyDescent="0.25">
      <c r="B17433" s="2" t="s">
        <v>17645</v>
      </c>
      <c r="C17433" s="4">
        <v>48.339399999999998</v>
      </c>
    </row>
    <row r="17434" spans="2:3" x14ac:dyDescent="0.25">
      <c r="B17434" s="2" t="s">
        <v>17646</v>
      </c>
      <c r="C17434" s="4">
        <v>48.289000000000001</v>
      </c>
    </row>
    <row r="17435" spans="2:3" x14ac:dyDescent="0.25">
      <c r="B17435" s="2" t="s">
        <v>17647</v>
      </c>
      <c r="C17435" s="4">
        <v>48.289000000000001</v>
      </c>
    </row>
    <row r="17436" spans="2:3" x14ac:dyDescent="0.25">
      <c r="B17436" s="2" t="s">
        <v>17648</v>
      </c>
      <c r="C17436" s="4">
        <v>48.289000000000001</v>
      </c>
    </row>
    <row r="17437" spans="2:3" x14ac:dyDescent="0.25">
      <c r="B17437" s="2" t="s">
        <v>17649</v>
      </c>
      <c r="C17437" s="4">
        <v>48.182900000000004</v>
      </c>
    </row>
    <row r="17438" spans="2:3" x14ac:dyDescent="0.25">
      <c r="B17438" s="2" t="s">
        <v>17650</v>
      </c>
      <c r="C17438" s="4">
        <v>48.120199999999997</v>
      </c>
    </row>
    <row r="17439" spans="2:3" x14ac:dyDescent="0.25">
      <c r="B17439" s="2" t="s">
        <v>17651</v>
      </c>
      <c r="C17439" s="4">
        <v>48.032299999999999</v>
      </c>
    </row>
    <row r="17440" spans="2:3" x14ac:dyDescent="0.25">
      <c r="B17440" s="2" t="s">
        <v>17652</v>
      </c>
      <c r="C17440" s="4">
        <v>47.9724</v>
      </c>
    </row>
    <row r="17441" spans="2:3" x14ac:dyDescent="0.25">
      <c r="B17441" s="2" t="s">
        <v>17653</v>
      </c>
      <c r="C17441" s="4">
        <v>47.851199999999999</v>
      </c>
    </row>
    <row r="17442" spans="2:3" x14ac:dyDescent="0.25">
      <c r="B17442" s="2" t="s">
        <v>17654</v>
      </c>
      <c r="C17442" s="4">
        <v>47.844499999999996</v>
      </c>
    </row>
    <row r="17443" spans="2:3" x14ac:dyDescent="0.25">
      <c r="B17443" s="2" t="s">
        <v>17655</v>
      </c>
      <c r="C17443" s="4">
        <v>47.778599999999997</v>
      </c>
    </row>
    <row r="17444" spans="2:3" x14ac:dyDescent="0.25">
      <c r="B17444" s="2" t="s">
        <v>17656</v>
      </c>
      <c r="C17444" s="4">
        <v>47.775599999999997</v>
      </c>
    </row>
    <row r="17445" spans="2:3" x14ac:dyDescent="0.25">
      <c r="B17445" s="2" t="s">
        <v>17657</v>
      </c>
      <c r="C17445" s="4">
        <v>47.69</v>
      </c>
    </row>
    <row r="17446" spans="2:3" x14ac:dyDescent="0.25">
      <c r="B17446" s="2" t="s">
        <v>17658</v>
      </c>
      <c r="C17446" s="4">
        <v>47.668900000000001</v>
      </c>
    </row>
    <row r="17447" spans="2:3" x14ac:dyDescent="0.25">
      <c r="B17447" s="2" t="s">
        <v>17659</v>
      </c>
      <c r="C17447" s="4">
        <v>47.518900000000002</v>
      </c>
    </row>
    <row r="17448" spans="2:3" x14ac:dyDescent="0.25">
      <c r="B17448" s="2" t="s">
        <v>17660</v>
      </c>
      <c r="C17448" s="4">
        <v>47.456299999999999</v>
      </c>
    </row>
    <row r="17449" spans="2:3" x14ac:dyDescent="0.25">
      <c r="B17449" s="2" t="s">
        <v>17661</v>
      </c>
      <c r="C17449" s="4">
        <v>47.456299999999999</v>
      </c>
    </row>
    <row r="17450" spans="2:3" x14ac:dyDescent="0.25">
      <c r="B17450" s="2" t="s">
        <v>17662</v>
      </c>
      <c r="C17450" s="4">
        <v>47.456299999999999</v>
      </c>
    </row>
    <row r="17451" spans="2:3" x14ac:dyDescent="0.25">
      <c r="B17451" s="2" t="s">
        <v>17663</v>
      </c>
      <c r="C17451" s="4">
        <v>47.456299999999999</v>
      </c>
    </row>
    <row r="17452" spans="2:3" x14ac:dyDescent="0.25">
      <c r="B17452" s="2" t="s">
        <v>17664</v>
      </c>
      <c r="C17452" s="4">
        <v>47.456299999999999</v>
      </c>
    </row>
    <row r="17453" spans="2:3" x14ac:dyDescent="0.25">
      <c r="B17453" s="2" t="s">
        <v>17665</v>
      </c>
      <c r="C17453" s="4">
        <v>47.437800000000003</v>
      </c>
    </row>
    <row r="17454" spans="2:3" x14ac:dyDescent="0.25">
      <c r="B17454" s="2" t="s">
        <v>17666</v>
      </c>
      <c r="C17454" s="4">
        <v>47.2622</v>
      </c>
    </row>
    <row r="17455" spans="2:3" x14ac:dyDescent="0.25">
      <c r="B17455" s="2" t="s">
        <v>17667</v>
      </c>
      <c r="C17455" s="4">
        <v>47.2622</v>
      </c>
    </row>
    <row r="17456" spans="2:3" x14ac:dyDescent="0.25">
      <c r="B17456" s="2" t="s">
        <v>17668</v>
      </c>
      <c r="C17456" s="4">
        <v>47.2622</v>
      </c>
    </row>
    <row r="17457" spans="2:3" x14ac:dyDescent="0.25">
      <c r="B17457" s="2" t="s">
        <v>17669</v>
      </c>
      <c r="C17457" s="4">
        <v>47.130700000000004</v>
      </c>
    </row>
    <row r="17458" spans="2:3" x14ac:dyDescent="0.25">
      <c r="B17458" s="2" t="s">
        <v>17670</v>
      </c>
      <c r="C17458" s="4">
        <v>47.005499999999998</v>
      </c>
    </row>
    <row r="17459" spans="2:3" x14ac:dyDescent="0.25">
      <c r="B17459" s="2" t="s">
        <v>17671</v>
      </c>
      <c r="C17459" s="4">
        <v>46.974400000000003</v>
      </c>
    </row>
    <row r="17460" spans="2:3" x14ac:dyDescent="0.25">
      <c r="B17460" s="2" t="s">
        <v>17672</v>
      </c>
      <c r="C17460" s="4">
        <v>46.931100000000001</v>
      </c>
    </row>
    <row r="17461" spans="2:3" x14ac:dyDescent="0.25">
      <c r="B17461" s="2" t="s">
        <v>17673</v>
      </c>
      <c r="C17461" s="4">
        <v>46.931100000000001</v>
      </c>
    </row>
    <row r="17462" spans="2:3" x14ac:dyDescent="0.25">
      <c r="B17462" s="2" t="s">
        <v>17674</v>
      </c>
      <c r="C17462" s="4">
        <v>46.931100000000001</v>
      </c>
    </row>
    <row r="17463" spans="2:3" x14ac:dyDescent="0.25">
      <c r="B17463" s="2" t="s">
        <v>17675</v>
      </c>
      <c r="C17463" s="4">
        <v>46.931100000000001</v>
      </c>
    </row>
    <row r="17464" spans="2:3" x14ac:dyDescent="0.25">
      <c r="B17464" s="2" t="s">
        <v>17676</v>
      </c>
      <c r="C17464" s="4">
        <v>46.931100000000001</v>
      </c>
    </row>
    <row r="17465" spans="2:3" x14ac:dyDescent="0.25">
      <c r="B17465" s="2" t="s">
        <v>17677</v>
      </c>
      <c r="C17465" s="4">
        <v>46.8996</v>
      </c>
    </row>
    <row r="17466" spans="2:3" x14ac:dyDescent="0.25">
      <c r="B17466" s="2" t="s">
        <v>17678</v>
      </c>
      <c r="C17466" s="4">
        <v>46.893299999999996</v>
      </c>
    </row>
    <row r="17467" spans="2:3" x14ac:dyDescent="0.25">
      <c r="B17467" s="2" t="s">
        <v>17679</v>
      </c>
      <c r="C17467" s="4">
        <v>46.887</v>
      </c>
    </row>
    <row r="17468" spans="2:3" x14ac:dyDescent="0.25">
      <c r="B17468" s="2" t="s">
        <v>17680</v>
      </c>
      <c r="C17468" s="4">
        <v>46.887</v>
      </c>
    </row>
    <row r="17469" spans="2:3" x14ac:dyDescent="0.25">
      <c r="B17469" s="2" t="s">
        <v>17681</v>
      </c>
      <c r="C17469" s="4">
        <v>46.861800000000002</v>
      </c>
    </row>
    <row r="17470" spans="2:3" x14ac:dyDescent="0.25">
      <c r="B17470" s="2" t="s">
        <v>17682</v>
      </c>
      <c r="C17470" s="4">
        <v>46.855499999999999</v>
      </c>
    </row>
    <row r="17471" spans="2:3" x14ac:dyDescent="0.25">
      <c r="B17471" s="2" t="s">
        <v>17683</v>
      </c>
      <c r="C17471" s="4">
        <v>46.855499999999999</v>
      </c>
    </row>
    <row r="17472" spans="2:3" x14ac:dyDescent="0.25">
      <c r="B17472" s="2" t="s">
        <v>17684</v>
      </c>
      <c r="C17472" s="4">
        <v>46.855499999999999</v>
      </c>
    </row>
    <row r="17473" spans="2:3" x14ac:dyDescent="0.25">
      <c r="B17473" s="2" t="s">
        <v>17685</v>
      </c>
      <c r="C17473" s="4">
        <v>46.855499999999999</v>
      </c>
    </row>
    <row r="17474" spans="2:3" x14ac:dyDescent="0.25">
      <c r="B17474" s="2" t="s">
        <v>17686</v>
      </c>
      <c r="C17474" s="4">
        <v>46.855499999999999</v>
      </c>
    </row>
    <row r="17475" spans="2:3" x14ac:dyDescent="0.25">
      <c r="B17475" s="2" t="s">
        <v>17687</v>
      </c>
      <c r="C17475" s="4">
        <v>46.855499999999999</v>
      </c>
    </row>
    <row r="17476" spans="2:3" x14ac:dyDescent="0.25">
      <c r="B17476" s="2" t="s">
        <v>17688</v>
      </c>
      <c r="C17476" s="4">
        <v>46.855499999999999</v>
      </c>
    </row>
    <row r="17477" spans="2:3" x14ac:dyDescent="0.25">
      <c r="B17477" s="2" t="s">
        <v>17689</v>
      </c>
      <c r="C17477" s="4">
        <v>46.855499999999999</v>
      </c>
    </row>
    <row r="17478" spans="2:3" x14ac:dyDescent="0.25">
      <c r="B17478" s="2" t="s">
        <v>17690</v>
      </c>
      <c r="C17478" s="4">
        <v>46.855499999999999</v>
      </c>
    </row>
    <row r="17479" spans="2:3" x14ac:dyDescent="0.25">
      <c r="B17479" s="2" t="s">
        <v>17691</v>
      </c>
      <c r="C17479" s="4">
        <v>46.855499999999999</v>
      </c>
    </row>
    <row r="17480" spans="2:3" x14ac:dyDescent="0.25">
      <c r="B17480" s="2" t="s">
        <v>17692</v>
      </c>
      <c r="C17480" s="4">
        <v>46.855499999999999</v>
      </c>
    </row>
    <row r="17481" spans="2:3" x14ac:dyDescent="0.25">
      <c r="B17481" s="2" t="s">
        <v>17693</v>
      </c>
      <c r="C17481" s="4">
        <v>46.855499999999999</v>
      </c>
    </row>
    <row r="17482" spans="2:3" x14ac:dyDescent="0.25">
      <c r="B17482" s="2" t="s">
        <v>17694</v>
      </c>
      <c r="C17482" s="4">
        <v>46.855499999999999</v>
      </c>
    </row>
    <row r="17483" spans="2:3" x14ac:dyDescent="0.25">
      <c r="B17483" s="2" t="s">
        <v>17695</v>
      </c>
      <c r="C17483" s="4">
        <v>46.855499999999999</v>
      </c>
    </row>
    <row r="17484" spans="2:3" x14ac:dyDescent="0.25">
      <c r="B17484" s="2" t="s">
        <v>17696</v>
      </c>
      <c r="C17484" s="4">
        <v>46.855499999999999</v>
      </c>
    </row>
    <row r="17485" spans="2:3" x14ac:dyDescent="0.25">
      <c r="B17485" s="2" t="s">
        <v>17697</v>
      </c>
      <c r="C17485" s="4">
        <v>46.855499999999999</v>
      </c>
    </row>
    <row r="17486" spans="2:3" x14ac:dyDescent="0.25">
      <c r="B17486" s="2" t="s">
        <v>17698</v>
      </c>
      <c r="C17486" s="4">
        <v>46.855499999999999</v>
      </c>
    </row>
    <row r="17487" spans="2:3" x14ac:dyDescent="0.25">
      <c r="B17487" s="2" t="s">
        <v>17699</v>
      </c>
      <c r="C17487" s="4">
        <v>46.855499999999999</v>
      </c>
    </row>
    <row r="17488" spans="2:3" x14ac:dyDescent="0.25">
      <c r="B17488" s="2" t="s">
        <v>17700</v>
      </c>
      <c r="C17488" s="4">
        <v>46.855499999999999</v>
      </c>
    </row>
    <row r="17489" spans="2:3" x14ac:dyDescent="0.25">
      <c r="B17489" s="2" t="s">
        <v>17701</v>
      </c>
      <c r="C17489" s="4">
        <v>46.855499999999999</v>
      </c>
    </row>
    <row r="17490" spans="2:3" x14ac:dyDescent="0.25">
      <c r="B17490" s="2" t="s">
        <v>17702</v>
      </c>
      <c r="C17490" s="4">
        <v>46.855499999999999</v>
      </c>
    </row>
    <row r="17491" spans="2:3" x14ac:dyDescent="0.25">
      <c r="B17491" s="2" t="s">
        <v>17703</v>
      </c>
      <c r="C17491" s="4">
        <v>46.811199999999999</v>
      </c>
    </row>
    <row r="17492" spans="2:3" x14ac:dyDescent="0.25">
      <c r="B17492" s="2" t="s">
        <v>17704</v>
      </c>
      <c r="C17492" s="4">
        <v>46.805100000000003</v>
      </c>
    </row>
    <row r="17493" spans="2:3" x14ac:dyDescent="0.25">
      <c r="B17493" s="2" t="s">
        <v>17705</v>
      </c>
      <c r="C17493" s="4">
        <v>46.748800000000003</v>
      </c>
    </row>
    <row r="17494" spans="2:3" x14ac:dyDescent="0.25">
      <c r="B17494" s="2" t="s">
        <v>17706</v>
      </c>
      <c r="C17494" s="4">
        <v>46.7226</v>
      </c>
    </row>
    <row r="17495" spans="2:3" x14ac:dyDescent="0.25">
      <c r="B17495" s="2" t="s">
        <v>17707</v>
      </c>
      <c r="C17495" s="4">
        <v>46.701300000000003</v>
      </c>
    </row>
    <row r="17496" spans="2:3" x14ac:dyDescent="0.25">
      <c r="B17496" s="2" t="s">
        <v>17708</v>
      </c>
      <c r="C17496" s="4">
        <v>46.680099999999996</v>
      </c>
    </row>
    <row r="17497" spans="2:3" x14ac:dyDescent="0.25">
      <c r="B17497" s="2" t="s">
        <v>17709</v>
      </c>
      <c r="C17497" s="4">
        <v>46.634</v>
      </c>
    </row>
    <row r="17498" spans="2:3" x14ac:dyDescent="0.25">
      <c r="B17498" s="2" t="s">
        <v>17710</v>
      </c>
      <c r="C17498" s="4">
        <v>46.618099999999998</v>
      </c>
    </row>
    <row r="17499" spans="2:3" x14ac:dyDescent="0.25">
      <c r="B17499" s="2" t="s">
        <v>17711</v>
      </c>
      <c r="C17499" s="4">
        <v>46.598799999999997</v>
      </c>
    </row>
    <row r="17500" spans="2:3" x14ac:dyDescent="0.25">
      <c r="B17500" s="2" t="s">
        <v>17712</v>
      </c>
      <c r="C17500" s="4">
        <v>46.598799999999997</v>
      </c>
    </row>
    <row r="17501" spans="2:3" x14ac:dyDescent="0.25">
      <c r="B17501" s="2" t="s">
        <v>17713</v>
      </c>
      <c r="C17501" s="4">
        <v>46.392099999999999</v>
      </c>
    </row>
    <row r="17502" spans="2:3" x14ac:dyDescent="0.25">
      <c r="B17502" s="2" t="s">
        <v>17714</v>
      </c>
      <c r="C17502" s="4">
        <v>46.392099999999999</v>
      </c>
    </row>
    <row r="17503" spans="2:3" x14ac:dyDescent="0.25">
      <c r="B17503" s="2" t="s">
        <v>17715</v>
      </c>
      <c r="C17503" s="4">
        <v>46.305100000000003</v>
      </c>
    </row>
    <row r="17504" spans="2:3" x14ac:dyDescent="0.25">
      <c r="B17504" s="2" t="s">
        <v>17716</v>
      </c>
      <c r="C17504" s="4">
        <v>46.110199999999999</v>
      </c>
    </row>
    <row r="17505" spans="2:3" x14ac:dyDescent="0.25">
      <c r="B17505" s="2" t="s">
        <v>17717</v>
      </c>
      <c r="C17505" s="4">
        <v>46.061</v>
      </c>
    </row>
    <row r="17506" spans="2:3" x14ac:dyDescent="0.25">
      <c r="B17506" s="2" t="s">
        <v>17718</v>
      </c>
      <c r="C17506" s="4">
        <v>45.9908</v>
      </c>
    </row>
    <row r="17507" spans="2:3" x14ac:dyDescent="0.25">
      <c r="B17507" s="2" t="s">
        <v>17719</v>
      </c>
      <c r="C17507" s="4">
        <v>45.9908</v>
      </c>
    </row>
    <row r="17508" spans="2:3" x14ac:dyDescent="0.25">
      <c r="B17508" s="2" t="s">
        <v>17720</v>
      </c>
      <c r="C17508" s="4">
        <v>45.9908</v>
      </c>
    </row>
    <row r="17509" spans="2:3" x14ac:dyDescent="0.25">
      <c r="B17509" s="2" t="s">
        <v>17721</v>
      </c>
      <c r="C17509" s="4">
        <v>45.978700000000003</v>
      </c>
    </row>
    <row r="17510" spans="2:3" x14ac:dyDescent="0.25">
      <c r="B17510" s="2" t="s">
        <v>17722</v>
      </c>
      <c r="C17510" s="4">
        <v>45.881399999999999</v>
      </c>
    </row>
    <row r="17511" spans="2:3" x14ac:dyDescent="0.25">
      <c r="B17511" s="2" t="s">
        <v>17723</v>
      </c>
      <c r="C17511" s="4">
        <v>45.828699999999998</v>
      </c>
    </row>
    <row r="17512" spans="2:3" x14ac:dyDescent="0.25">
      <c r="B17512" s="2" t="s">
        <v>17724</v>
      </c>
      <c r="C17512" s="4">
        <v>45.816500000000005</v>
      </c>
    </row>
    <row r="17513" spans="2:3" x14ac:dyDescent="0.25">
      <c r="B17513" s="2" t="s">
        <v>17725</v>
      </c>
      <c r="C17513" s="4">
        <v>45.622299999999996</v>
      </c>
    </row>
    <row r="17514" spans="2:3" x14ac:dyDescent="0.25">
      <c r="B17514" s="2" t="s">
        <v>17726</v>
      </c>
      <c r="C17514" s="4">
        <v>45.572000000000003</v>
      </c>
    </row>
    <row r="17515" spans="2:3" x14ac:dyDescent="0.25">
      <c r="B17515" s="2" t="s">
        <v>17727</v>
      </c>
      <c r="C17515" s="4">
        <v>45.540900000000001</v>
      </c>
    </row>
    <row r="17516" spans="2:3" x14ac:dyDescent="0.25">
      <c r="B17516" s="2" t="s">
        <v>17728</v>
      </c>
      <c r="C17516" s="4">
        <v>45.315300000000001</v>
      </c>
    </row>
    <row r="17517" spans="2:3" x14ac:dyDescent="0.25">
      <c r="B17517" s="2" t="s">
        <v>17729</v>
      </c>
      <c r="C17517" s="4">
        <v>45.045999999999999</v>
      </c>
    </row>
    <row r="17518" spans="2:3" x14ac:dyDescent="0.25">
      <c r="B17518" s="2" t="s">
        <v>17730</v>
      </c>
      <c r="C17518" s="4">
        <v>45.002299999999998</v>
      </c>
    </row>
    <row r="17519" spans="2:3" x14ac:dyDescent="0.25">
      <c r="B17519" s="2" t="s">
        <v>17731</v>
      </c>
      <c r="C17519" s="4">
        <v>44.958599999999997</v>
      </c>
    </row>
    <row r="17520" spans="2:3" x14ac:dyDescent="0.25">
      <c r="B17520" s="2" t="s">
        <v>17732</v>
      </c>
      <c r="C17520" s="4">
        <v>44.958599999999997</v>
      </c>
    </row>
    <row r="17521" spans="2:3" x14ac:dyDescent="0.25">
      <c r="B17521" s="2" t="s">
        <v>17733</v>
      </c>
      <c r="C17521" s="4">
        <v>44.958599999999997</v>
      </c>
    </row>
    <row r="17522" spans="2:3" x14ac:dyDescent="0.25">
      <c r="B17522" s="2" t="s">
        <v>17734</v>
      </c>
      <c r="C17522" s="4">
        <v>44.9086</v>
      </c>
    </row>
    <row r="17523" spans="2:3" x14ac:dyDescent="0.25">
      <c r="B17523" s="2" t="s">
        <v>17735</v>
      </c>
      <c r="C17523" s="4">
        <v>44.846400000000003</v>
      </c>
    </row>
    <row r="17524" spans="2:3" x14ac:dyDescent="0.25">
      <c r="B17524" s="2" t="s">
        <v>17736</v>
      </c>
      <c r="C17524" s="4">
        <v>44.720399999999998</v>
      </c>
    </row>
    <row r="17525" spans="2:3" x14ac:dyDescent="0.25">
      <c r="B17525" s="2" t="s">
        <v>17737</v>
      </c>
      <c r="C17525" s="4">
        <v>44.676699999999997</v>
      </c>
    </row>
    <row r="17526" spans="2:3" x14ac:dyDescent="0.25">
      <c r="B17526" s="2" t="s">
        <v>17738</v>
      </c>
      <c r="C17526" s="4">
        <v>44.6586</v>
      </c>
    </row>
    <row r="17527" spans="2:3" x14ac:dyDescent="0.25">
      <c r="B17527" s="2" t="s">
        <v>17739</v>
      </c>
      <c r="C17527" s="4">
        <v>44.651899999999998</v>
      </c>
    </row>
    <row r="17528" spans="2:3" x14ac:dyDescent="0.25">
      <c r="B17528" s="2" t="s">
        <v>17740</v>
      </c>
      <c r="C17528" s="4">
        <v>44.651899999999998</v>
      </c>
    </row>
    <row r="17529" spans="2:3" x14ac:dyDescent="0.25">
      <c r="B17529" s="2" t="s">
        <v>17741</v>
      </c>
      <c r="C17529" s="4">
        <v>44.610600000000005</v>
      </c>
    </row>
    <row r="17530" spans="2:3" x14ac:dyDescent="0.25">
      <c r="B17530" s="2" t="s">
        <v>17742</v>
      </c>
      <c r="C17530" s="4">
        <v>44.477699999999999</v>
      </c>
    </row>
    <row r="17531" spans="2:3" x14ac:dyDescent="0.25">
      <c r="B17531" s="2" t="s">
        <v>17743</v>
      </c>
      <c r="C17531" s="4">
        <v>44.382999999999996</v>
      </c>
    </row>
    <row r="17532" spans="2:3" x14ac:dyDescent="0.25">
      <c r="B17532" s="2" t="s">
        <v>17744</v>
      </c>
      <c r="C17532" s="4">
        <v>44.313700000000004</v>
      </c>
    </row>
    <row r="17533" spans="2:3" x14ac:dyDescent="0.25">
      <c r="B17533" s="2" t="s">
        <v>17745</v>
      </c>
      <c r="C17533" s="4">
        <v>44.138500000000001</v>
      </c>
    </row>
    <row r="17534" spans="2:3" x14ac:dyDescent="0.25">
      <c r="B17534" s="2" t="s">
        <v>17746</v>
      </c>
      <c r="C17534" s="4">
        <v>43.82</v>
      </c>
    </row>
    <row r="17535" spans="2:3" x14ac:dyDescent="0.25">
      <c r="B17535" s="2" t="s">
        <v>17747</v>
      </c>
      <c r="C17535" s="4">
        <v>43.813699999999997</v>
      </c>
    </row>
    <row r="17536" spans="2:3" x14ac:dyDescent="0.25">
      <c r="B17536" s="2" t="s">
        <v>17748</v>
      </c>
      <c r="C17536" s="4">
        <v>43.813699999999997</v>
      </c>
    </row>
    <row r="17537" spans="2:3" x14ac:dyDescent="0.25">
      <c r="B17537" s="2" t="s">
        <v>17749</v>
      </c>
      <c r="C17537" s="4">
        <v>43.813699999999997</v>
      </c>
    </row>
    <row r="17538" spans="2:3" x14ac:dyDescent="0.25">
      <c r="B17538" s="2" t="s">
        <v>17750</v>
      </c>
      <c r="C17538" s="4">
        <v>43.813699999999997</v>
      </c>
    </row>
    <row r="17539" spans="2:3" x14ac:dyDescent="0.25">
      <c r="B17539" s="2" t="s">
        <v>17751</v>
      </c>
      <c r="C17539" s="4">
        <v>43.813699999999997</v>
      </c>
    </row>
    <row r="17540" spans="2:3" x14ac:dyDescent="0.25">
      <c r="B17540" s="2" t="s">
        <v>17752</v>
      </c>
      <c r="C17540" s="4">
        <v>43.813699999999997</v>
      </c>
    </row>
    <row r="17541" spans="2:3" x14ac:dyDescent="0.25">
      <c r="B17541" s="2" t="s">
        <v>17753</v>
      </c>
      <c r="C17541" s="4">
        <v>43.813699999999997</v>
      </c>
    </row>
    <row r="17542" spans="2:3" x14ac:dyDescent="0.25">
      <c r="B17542" s="2" t="s">
        <v>17754</v>
      </c>
      <c r="C17542" s="4">
        <v>43.813699999999997</v>
      </c>
    </row>
    <row r="17543" spans="2:3" x14ac:dyDescent="0.25">
      <c r="B17543" s="2" t="s">
        <v>17755</v>
      </c>
      <c r="C17543" s="4">
        <v>43.813699999999997</v>
      </c>
    </row>
    <row r="17544" spans="2:3" x14ac:dyDescent="0.25">
      <c r="B17544" s="2" t="s">
        <v>17756</v>
      </c>
      <c r="C17544" s="4">
        <v>43.813699999999997</v>
      </c>
    </row>
    <row r="17545" spans="2:3" x14ac:dyDescent="0.25">
      <c r="B17545" s="2" t="s">
        <v>17757</v>
      </c>
      <c r="C17545" s="4">
        <v>43.813699999999997</v>
      </c>
    </row>
    <row r="17546" spans="2:3" x14ac:dyDescent="0.25">
      <c r="B17546" s="2" t="s">
        <v>17758</v>
      </c>
      <c r="C17546" s="4">
        <v>43.813699999999997</v>
      </c>
    </row>
    <row r="17547" spans="2:3" x14ac:dyDescent="0.25">
      <c r="B17547" s="2" t="s">
        <v>17759</v>
      </c>
      <c r="C17547" s="4">
        <v>43.813699999999997</v>
      </c>
    </row>
    <row r="17548" spans="2:3" x14ac:dyDescent="0.25">
      <c r="B17548" s="2" t="s">
        <v>17760</v>
      </c>
      <c r="C17548" s="4">
        <v>43.813699999999997</v>
      </c>
    </row>
    <row r="17549" spans="2:3" x14ac:dyDescent="0.25">
      <c r="B17549" s="2" t="s">
        <v>17761</v>
      </c>
      <c r="C17549" s="4">
        <v>43.813699999999997</v>
      </c>
    </row>
    <row r="17550" spans="2:3" x14ac:dyDescent="0.25">
      <c r="B17550" s="2" t="s">
        <v>17762</v>
      </c>
      <c r="C17550" s="4">
        <v>43.813699999999997</v>
      </c>
    </row>
    <row r="17551" spans="2:3" x14ac:dyDescent="0.25">
      <c r="B17551" s="2" t="s">
        <v>17763</v>
      </c>
      <c r="C17551" s="4">
        <v>43.807400000000001</v>
      </c>
    </row>
    <row r="17552" spans="2:3" x14ac:dyDescent="0.25">
      <c r="B17552" s="2" t="s">
        <v>17764</v>
      </c>
      <c r="C17552" s="4">
        <v>43.7759</v>
      </c>
    </row>
    <row r="17553" spans="2:3" x14ac:dyDescent="0.25">
      <c r="B17553" s="2" t="s">
        <v>17765</v>
      </c>
      <c r="C17553" s="4">
        <v>43.7759</v>
      </c>
    </row>
    <row r="17554" spans="2:3" x14ac:dyDescent="0.25">
      <c r="B17554" s="2" t="s">
        <v>17766</v>
      </c>
      <c r="C17554" s="4">
        <v>43.7759</v>
      </c>
    </row>
    <row r="17555" spans="2:3" x14ac:dyDescent="0.25">
      <c r="B17555" s="2" t="s">
        <v>17767</v>
      </c>
      <c r="C17555" s="4">
        <v>43.769599999999997</v>
      </c>
    </row>
    <row r="17556" spans="2:3" x14ac:dyDescent="0.25">
      <c r="B17556" s="2" t="s">
        <v>17768</v>
      </c>
      <c r="C17556" s="4">
        <v>43.769599999999997</v>
      </c>
    </row>
    <row r="17557" spans="2:3" x14ac:dyDescent="0.25">
      <c r="B17557" s="2" t="s">
        <v>17769</v>
      </c>
      <c r="C17557" s="4">
        <v>43.769599999999997</v>
      </c>
    </row>
    <row r="17558" spans="2:3" x14ac:dyDescent="0.25">
      <c r="B17558" s="2" t="s">
        <v>17770</v>
      </c>
      <c r="C17558" s="4">
        <v>43.769599999999997</v>
      </c>
    </row>
    <row r="17559" spans="2:3" x14ac:dyDescent="0.25">
      <c r="B17559" s="2" t="s">
        <v>17771</v>
      </c>
      <c r="C17559" s="4">
        <v>43.763300000000001</v>
      </c>
    </row>
    <row r="17560" spans="2:3" x14ac:dyDescent="0.25">
      <c r="B17560" s="2" t="s">
        <v>17772</v>
      </c>
      <c r="C17560" s="4">
        <v>43.7318</v>
      </c>
    </row>
    <row r="17561" spans="2:3" x14ac:dyDescent="0.25">
      <c r="B17561" s="2" t="s">
        <v>17773</v>
      </c>
      <c r="C17561" s="4">
        <v>43.7318</v>
      </c>
    </row>
    <row r="17562" spans="2:3" x14ac:dyDescent="0.25">
      <c r="B17562" s="2" t="s">
        <v>17774</v>
      </c>
      <c r="C17562" s="4">
        <v>43.7318</v>
      </c>
    </row>
    <row r="17563" spans="2:3" x14ac:dyDescent="0.25">
      <c r="B17563" s="2" t="s">
        <v>17775</v>
      </c>
      <c r="C17563" s="4">
        <v>43.7318</v>
      </c>
    </row>
    <row r="17564" spans="2:3" x14ac:dyDescent="0.25">
      <c r="B17564" s="2" t="s">
        <v>17776</v>
      </c>
      <c r="C17564" s="4">
        <v>43.7318</v>
      </c>
    </row>
    <row r="17565" spans="2:3" x14ac:dyDescent="0.25">
      <c r="B17565" s="2" t="s">
        <v>17777</v>
      </c>
      <c r="C17565" s="4">
        <v>43.7318</v>
      </c>
    </row>
    <row r="17566" spans="2:3" x14ac:dyDescent="0.25">
      <c r="B17566" s="2" t="s">
        <v>17778</v>
      </c>
      <c r="C17566" s="4">
        <v>43.7318</v>
      </c>
    </row>
    <row r="17567" spans="2:3" x14ac:dyDescent="0.25">
      <c r="B17567" s="2" t="s">
        <v>17779</v>
      </c>
      <c r="C17567" s="4">
        <v>43.7318</v>
      </c>
    </row>
    <row r="17568" spans="2:3" x14ac:dyDescent="0.25">
      <c r="B17568" s="2" t="s">
        <v>17780</v>
      </c>
      <c r="C17568" s="4">
        <v>43.7318</v>
      </c>
    </row>
    <row r="17569" spans="2:3" x14ac:dyDescent="0.25">
      <c r="B17569" s="2" t="s">
        <v>17781</v>
      </c>
      <c r="C17569" s="4">
        <v>43.7318</v>
      </c>
    </row>
    <row r="17570" spans="2:3" x14ac:dyDescent="0.25">
      <c r="B17570" s="2" t="s">
        <v>17782</v>
      </c>
      <c r="C17570" s="4">
        <v>43.7318</v>
      </c>
    </row>
    <row r="17571" spans="2:3" x14ac:dyDescent="0.25">
      <c r="B17571" s="2" t="s">
        <v>17783</v>
      </c>
      <c r="C17571" s="4">
        <v>43.7318</v>
      </c>
    </row>
    <row r="17572" spans="2:3" x14ac:dyDescent="0.25">
      <c r="B17572" s="2" t="s">
        <v>17784</v>
      </c>
      <c r="C17572" s="4">
        <v>43.7318</v>
      </c>
    </row>
    <row r="17573" spans="2:3" x14ac:dyDescent="0.25">
      <c r="B17573" s="2" t="s">
        <v>17785</v>
      </c>
      <c r="C17573" s="4">
        <v>43.7318</v>
      </c>
    </row>
    <row r="17574" spans="2:3" x14ac:dyDescent="0.25">
      <c r="B17574" s="2" t="s">
        <v>17786</v>
      </c>
      <c r="C17574" s="4">
        <v>43.7318</v>
      </c>
    </row>
    <row r="17575" spans="2:3" x14ac:dyDescent="0.25">
      <c r="B17575" s="2" t="s">
        <v>17787</v>
      </c>
      <c r="C17575" s="4">
        <v>43.7318</v>
      </c>
    </row>
    <row r="17576" spans="2:3" x14ac:dyDescent="0.25">
      <c r="B17576" s="2" t="s">
        <v>17788</v>
      </c>
      <c r="C17576" s="4">
        <v>43.7318</v>
      </c>
    </row>
    <row r="17577" spans="2:3" x14ac:dyDescent="0.25">
      <c r="B17577" s="2" t="s">
        <v>17789</v>
      </c>
      <c r="C17577" s="4">
        <v>43.7318</v>
      </c>
    </row>
    <row r="17578" spans="2:3" x14ac:dyDescent="0.25">
      <c r="B17578" s="2" t="s">
        <v>17790</v>
      </c>
      <c r="C17578" s="4">
        <v>43.7318</v>
      </c>
    </row>
    <row r="17579" spans="2:3" x14ac:dyDescent="0.25">
      <c r="B17579" s="2" t="s">
        <v>17791</v>
      </c>
      <c r="C17579" s="4">
        <v>43.7318</v>
      </c>
    </row>
    <row r="17580" spans="2:3" x14ac:dyDescent="0.25">
      <c r="B17580" s="2" t="s">
        <v>17792</v>
      </c>
      <c r="C17580" s="4">
        <v>43.7318</v>
      </c>
    </row>
    <row r="17581" spans="2:3" x14ac:dyDescent="0.25">
      <c r="B17581" s="2" t="s">
        <v>17793</v>
      </c>
      <c r="C17581" s="4">
        <v>43.7318</v>
      </c>
    </row>
    <row r="17582" spans="2:3" x14ac:dyDescent="0.25">
      <c r="B17582" s="2" t="s">
        <v>17794</v>
      </c>
      <c r="C17582" s="4">
        <v>43.7318</v>
      </c>
    </row>
    <row r="17583" spans="2:3" x14ac:dyDescent="0.25">
      <c r="B17583" s="2" t="s">
        <v>17795</v>
      </c>
      <c r="C17583" s="4">
        <v>43.656199999999998</v>
      </c>
    </row>
    <row r="17584" spans="2:3" x14ac:dyDescent="0.25">
      <c r="B17584" s="2" t="s">
        <v>17796</v>
      </c>
      <c r="C17584" s="4">
        <v>43.6432</v>
      </c>
    </row>
    <row r="17585" spans="2:3" x14ac:dyDescent="0.25">
      <c r="B17585" s="2" t="s">
        <v>17797</v>
      </c>
      <c r="C17585" s="4">
        <v>43.625100000000003</v>
      </c>
    </row>
    <row r="17586" spans="2:3" x14ac:dyDescent="0.25">
      <c r="B17586" s="2" t="s">
        <v>17798</v>
      </c>
      <c r="C17586" s="4">
        <v>43.5989</v>
      </c>
    </row>
    <row r="17587" spans="2:3" x14ac:dyDescent="0.25">
      <c r="B17587" s="2" t="s">
        <v>17799</v>
      </c>
      <c r="C17587" s="4">
        <v>43.568799999999996</v>
      </c>
    </row>
    <row r="17588" spans="2:3" x14ac:dyDescent="0.25">
      <c r="B17588" s="2" t="s">
        <v>17800</v>
      </c>
      <c r="C17588" s="4">
        <v>43.568799999999996</v>
      </c>
    </row>
    <row r="17589" spans="2:3" x14ac:dyDescent="0.25">
      <c r="B17589" s="2" t="s">
        <v>17801</v>
      </c>
      <c r="C17589" s="4">
        <v>43.475099999999998</v>
      </c>
    </row>
    <row r="17590" spans="2:3" x14ac:dyDescent="0.25">
      <c r="B17590" s="2" t="s">
        <v>17802</v>
      </c>
      <c r="C17590" s="4">
        <v>43.4251</v>
      </c>
    </row>
    <row r="17591" spans="2:3" x14ac:dyDescent="0.25">
      <c r="B17591" s="2" t="s">
        <v>17803</v>
      </c>
      <c r="C17591" s="4">
        <v>43.287499999999994</v>
      </c>
    </row>
    <row r="17592" spans="2:3" x14ac:dyDescent="0.25">
      <c r="B17592" s="2" t="s">
        <v>17804</v>
      </c>
      <c r="C17592" s="4">
        <v>43.218400000000003</v>
      </c>
    </row>
    <row r="17593" spans="2:3" x14ac:dyDescent="0.25">
      <c r="B17593" s="2" t="s">
        <v>17805</v>
      </c>
      <c r="C17593" s="4">
        <v>43.111699999999999</v>
      </c>
    </row>
    <row r="17594" spans="2:3" x14ac:dyDescent="0.25">
      <c r="B17594" s="2" t="s">
        <v>17806</v>
      </c>
      <c r="C17594" s="4">
        <v>42.9373</v>
      </c>
    </row>
    <row r="17595" spans="2:3" x14ac:dyDescent="0.25">
      <c r="B17595" s="2" t="s">
        <v>17807</v>
      </c>
      <c r="C17595" s="4">
        <v>42.9176</v>
      </c>
    </row>
    <row r="17596" spans="2:3" x14ac:dyDescent="0.25">
      <c r="B17596" s="2" t="s">
        <v>17808</v>
      </c>
      <c r="C17596" s="4">
        <v>42.873899999999999</v>
      </c>
    </row>
    <row r="17597" spans="2:3" x14ac:dyDescent="0.25">
      <c r="B17597" s="2" t="s">
        <v>17809</v>
      </c>
      <c r="C17597" s="4">
        <v>42.704999999999998</v>
      </c>
    </row>
    <row r="17598" spans="2:3" x14ac:dyDescent="0.25">
      <c r="B17598" s="2" t="s">
        <v>17810</v>
      </c>
      <c r="C17598" s="4">
        <v>42.675800000000002</v>
      </c>
    </row>
    <row r="17599" spans="2:3" x14ac:dyDescent="0.25">
      <c r="B17599" s="2" t="s">
        <v>17811</v>
      </c>
      <c r="C17599" s="4">
        <v>42.631500000000003</v>
      </c>
    </row>
    <row r="17600" spans="2:3" x14ac:dyDescent="0.25">
      <c r="B17600" s="2" t="s">
        <v>17812</v>
      </c>
      <c r="C17600" s="4">
        <v>42.5428</v>
      </c>
    </row>
    <row r="17601" spans="2:3" x14ac:dyDescent="0.25">
      <c r="B17601" s="2" t="s">
        <v>17813</v>
      </c>
      <c r="C17601" s="4">
        <v>42.511200000000002</v>
      </c>
    </row>
    <row r="17602" spans="2:3" x14ac:dyDescent="0.25">
      <c r="B17602" s="2" t="s">
        <v>17814</v>
      </c>
      <c r="C17602" s="4">
        <v>42.460900000000002</v>
      </c>
    </row>
    <row r="17603" spans="2:3" x14ac:dyDescent="0.25">
      <c r="B17603" s="2" t="s">
        <v>17815</v>
      </c>
      <c r="C17603" s="4">
        <v>42.460900000000002</v>
      </c>
    </row>
    <row r="17604" spans="2:3" x14ac:dyDescent="0.25">
      <c r="B17604" s="2" t="s">
        <v>17816</v>
      </c>
      <c r="C17604" s="4">
        <v>42.448300000000003</v>
      </c>
    </row>
    <row r="17605" spans="2:3" x14ac:dyDescent="0.25">
      <c r="B17605" s="2" t="s">
        <v>17817</v>
      </c>
      <c r="C17605" s="4">
        <v>42.2605</v>
      </c>
    </row>
    <row r="17606" spans="2:3" x14ac:dyDescent="0.25">
      <c r="B17606" s="2" t="s">
        <v>17818</v>
      </c>
      <c r="C17606" s="4">
        <v>42.223100000000002</v>
      </c>
    </row>
    <row r="17607" spans="2:3" x14ac:dyDescent="0.25">
      <c r="B17607" s="2" t="s">
        <v>17819</v>
      </c>
      <c r="C17607" s="4">
        <v>42.179000000000002</v>
      </c>
    </row>
    <row r="17608" spans="2:3" x14ac:dyDescent="0.25">
      <c r="B17608" s="2" t="s">
        <v>17820</v>
      </c>
      <c r="C17608" s="4">
        <v>42.041600000000003</v>
      </c>
    </row>
    <row r="17609" spans="2:3" x14ac:dyDescent="0.25">
      <c r="B17609" s="2" t="s">
        <v>17821</v>
      </c>
      <c r="C17609" s="4">
        <v>42.041600000000003</v>
      </c>
    </row>
    <row r="17610" spans="2:3" x14ac:dyDescent="0.25">
      <c r="B17610" s="2" t="s">
        <v>17822</v>
      </c>
      <c r="C17610" s="4">
        <v>41.872699999999995</v>
      </c>
    </row>
    <row r="17611" spans="2:3" x14ac:dyDescent="0.25">
      <c r="B17611" s="2" t="s">
        <v>17823</v>
      </c>
      <c r="C17611" s="4">
        <v>41.809699999999999</v>
      </c>
    </row>
    <row r="17612" spans="2:3" x14ac:dyDescent="0.25">
      <c r="B17612" s="2" t="s">
        <v>17824</v>
      </c>
      <c r="C17612" s="4">
        <v>41.7849</v>
      </c>
    </row>
    <row r="17613" spans="2:3" x14ac:dyDescent="0.25">
      <c r="B17613" s="2" t="s">
        <v>17825</v>
      </c>
      <c r="C17613" s="4">
        <v>41.709700000000005</v>
      </c>
    </row>
    <row r="17614" spans="2:3" x14ac:dyDescent="0.25">
      <c r="B17614" s="2" t="s">
        <v>17826</v>
      </c>
      <c r="C17614" s="4">
        <v>41.575499999999998</v>
      </c>
    </row>
    <row r="17615" spans="2:3" x14ac:dyDescent="0.25">
      <c r="B17615" s="2" t="s">
        <v>17827</v>
      </c>
      <c r="C17615" s="4">
        <v>41.528199999999998</v>
      </c>
    </row>
    <row r="17616" spans="2:3" x14ac:dyDescent="0.25">
      <c r="B17616" s="2" t="s">
        <v>17828</v>
      </c>
      <c r="C17616" s="4">
        <v>41.398299999999999</v>
      </c>
    </row>
    <row r="17617" spans="2:3" x14ac:dyDescent="0.25">
      <c r="B17617" s="2" t="s">
        <v>17829</v>
      </c>
      <c r="C17617" s="4">
        <v>41.379300000000001</v>
      </c>
    </row>
    <row r="17618" spans="2:3" x14ac:dyDescent="0.25">
      <c r="B17618" s="2" t="s">
        <v>17830</v>
      </c>
      <c r="C17618" s="4">
        <v>41.278500000000001</v>
      </c>
    </row>
    <row r="17619" spans="2:3" x14ac:dyDescent="0.25">
      <c r="B17619" s="2" t="s">
        <v>17831</v>
      </c>
      <c r="C17619" s="4">
        <v>41.278500000000001</v>
      </c>
    </row>
    <row r="17620" spans="2:3" x14ac:dyDescent="0.25">
      <c r="B17620" s="2" t="s">
        <v>17832</v>
      </c>
      <c r="C17620" s="4">
        <v>41.278500000000001</v>
      </c>
    </row>
    <row r="17621" spans="2:3" x14ac:dyDescent="0.25">
      <c r="B17621" s="2" t="s">
        <v>17833</v>
      </c>
      <c r="C17621" s="4">
        <v>41.278500000000001</v>
      </c>
    </row>
    <row r="17622" spans="2:3" x14ac:dyDescent="0.25">
      <c r="B17622" s="2" t="s">
        <v>17834</v>
      </c>
      <c r="C17622" s="4">
        <v>41.278500000000001</v>
      </c>
    </row>
    <row r="17623" spans="2:3" x14ac:dyDescent="0.25">
      <c r="B17623" s="2" t="s">
        <v>17835</v>
      </c>
      <c r="C17623" s="4">
        <v>41.271499999999996</v>
      </c>
    </row>
    <row r="17624" spans="2:3" x14ac:dyDescent="0.25">
      <c r="B17624" s="2" t="s">
        <v>17836</v>
      </c>
      <c r="C17624" s="4">
        <v>41.271499999999996</v>
      </c>
    </row>
    <row r="17625" spans="2:3" x14ac:dyDescent="0.25">
      <c r="B17625" s="2" t="s">
        <v>17837</v>
      </c>
      <c r="C17625" s="4">
        <v>41.1648</v>
      </c>
    </row>
    <row r="17626" spans="2:3" x14ac:dyDescent="0.25">
      <c r="B17626" s="2" t="s">
        <v>17838</v>
      </c>
      <c r="C17626" s="4">
        <v>41.084299999999999</v>
      </c>
    </row>
    <row r="17627" spans="2:3" x14ac:dyDescent="0.25">
      <c r="B17627" s="2" t="s">
        <v>17839</v>
      </c>
      <c r="C17627" s="4">
        <v>41.014800000000001</v>
      </c>
    </row>
    <row r="17628" spans="2:3" x14ac:dyDescent="0.25">
      <c r="B17628" s="2" t="s">
        <v>17840</v>
      </c>
      <c r="C17628" s="4">
        <v>41.014800000000001</v>
      </c>
    </row>
    <row r="17629" spans="2:3" x14ac:dyDescent="0.25">
      <c r="B17629" s="2" t="s">
        <v>17841</v>
      </c>
      <c r="C17629" s="4">
        <v>41.014800000000001</v>
      </c>
    </row>
    <row r="17630" spans="2:3" x14ac:dyDescent="0.25">
      <c r="B17630" s="2" t="s">
        <v>17842</v>
      </c>
      <c r="C17630" s="4">
        <v>40.815199999999997</v>
      </c>
    </row>
    <row r="17631" spans="2:3" x14ac:dyDescent="0.25">
      <c r="B17631" s="2" t="s">
        <v>17843</v>
      </c>
      <c r="C17631" s="4">
        <v>40.815199999999997</v>
      </c>
    </row>
    <row r="17632" spans="2:3" x14ac:dyDescent="0.25">
      <c r="B17632" s="2" t="s">
        <v>17844</v>
      </c>
      <c r="C17632" s="4">
        <v>40.815199999999997</v>
      </c>
    </row>
    <row r="17633" spans="2:3" x14ac:dyDescent="0.25">
      <c r="B17633" s="2" t="s">
        <v>17845</v>
      </c>
      <c r="C17633" s="4">
        <v>40.815199999999997</v>
      </c>
    </row>
    <row r="17634" spans="2:3" x14ac:dyDescent="0.25">
      <c r="B17634" s="2" t="s">
        <v>17846</v>
      </c>
      <c r="C17634" s="4">
        <v>40.6892</v>
      </c>
    </row>
    <row r="17635" spans="2:3" x14ac:dyDescent="0.25">
      <c r="B17635" s="2" t="s">
        <v>17847</v>
      </c>
      <c r="C17635" s="4">
        <v>40.671099999999996</v>
      </c>
    </row>
    <row r="17636" spans="2:3" x14ac:dyDescent="0.25">
      <c r="B17636" s="2" t="s">
        <v>17848</v>
      </c>
      <c r="C17636" s="4">
        <v>40.645899999999997</v>
      </c>
    </row>
    <row r="17637" spans="2:3" x14ac:dyDescent="0.25">
      <c r="B17637" s="2" t="s">
        <v>17849</v>
      </c>
      <c r="C17637" s="4">
        <v>40.639600000000002</v>
      </c>
    </row>
    <row r="17638" spans="2:3" x14ac:dyDescent="0.25">
      <c r="B17638" s="2" t="s">
        <v>17850</v>
      </c>
      <c r="C17638" s="4">
        <v>40.639600000000002</v>
      </c>
    </row>
    <row r="17639" spans="2:3" x14ac:dyDescent="0.25">
      <c r="B17639" s="2" t="s">
        <v>17851</v>
      </c>
      <c r="C17639" s="4">
        <v>40.633299999999998</v>
      </c>
    </row>
    <row r="17640" spans="2:3" x14ac:dyDescent="0.25">
      <c r="B17640" s="2" t="s">
        <v>17852</v>
      </c>
      <c r="C17640" s="4">
        <v>40.626999999999995</v>
      </c>
    </row>
    <row r="17641" spans="2:3" x14ac:dyDescent="0.25">
      <c r="B17641" s="2" t="s">
        <v>17853</v>
      </c>
      <c r="C17641" s="4">
        <v>40.626999999999995</v>
      </c>
    </row>
    <row r="17642" spans="2:3" x14ac:dyDescent="0.25">
      <c r="B17642" s="2" t="s">
        <v>17854</v>
      </c>
      <c r="C17642" s="4">
        <v>40.614400000000003</v>
      </c>
    </row>
    <row r="17643" spans="2:3" x14ac:dyDescent="0.25">
      <c r="B17643" s="2" t="s">
        <v>17855</v>
      </c>
      <c r="C17643" s="4">
        <v>40.614400000000003</v>
      </c>
    </row>
    <row r="17644" spans="2:3" x14ac:dyDescent="0.25">
      <c r="B17644" s="2" t="s">
        <v>17856</v>
      </c>
      <c r="C17644" s="4">
        <v>40.6081</v>
      </c>
    </row>
    <row r="17645" spans="2:3" x14ac:dyDescent="0.25">
      <c r="B17645" s="2" t="s">
        <v>17857</v>
      </c>
      <c r="C17645" s="4">
        <v>40.6081</v>
      </c>
    </row>
    <row r="17646" spans="2:3" x14ac:dyDescent="0.25">
      <c r="B17646" s="2" t="s">
        <v>17858</v>
      </c>
      <c r="C17646" s="4">
        <v>40.6081</v>
      </c>
    </row>
    <row r="17647" spans="2:3" x14ac:dyDescent="0.25">
      <c r="B17647" s="2" t="s">
        <v>17859</v>
      </c>
      <c r="C17647" s="4">
        <v>40.6081</v>
      </c>
    </row>
    <row r="17648" spans="2:3" x14ac:dyDescent="0.25">
      <c r="B17648" s="2" t="s">
        <v>17860</v>
      </c>
      <c r="C17648" s="4">
        <v>40.6081</v>
      </c>
    </row>
    <row r="17649" spans="2:3" x14ac:dyDescent="0.25">
      <c r="B17649" s="2" t="s">
        <v>17861</v>
      </c>
      <c r="C17649" s="4">
        <v>40.6081</v>
      </c>
    </row>
    <row r="17650" spans="2:3" x14ac:dyDescent="0.25">
      <c r="B17650" s="2" t="s">
        <v>17862</v>
      </c>
      <c r="C17650" s="4">
        <v>40.6081</v>
      </c>
    </row>
    <row r="17651" spans="2:3" x14ac:dyDescent="0.25">
      <c r="B17651" s="2" t="s">
        <v>17863</v>
      </c>
      <c r="C17651" s="4">
        <v>40.6081</v>
      </c>
    </row>
    <row r="17652" spans="2:3" x14ac:dyDescent="0.25">
      <c r="B17652" s="2" t="s">
        <v>17864</v>
      </c>
      <c r="C17652" s="4">
        <v>40.6081</v>
      </c>
    </row>
    <row r="17653" spans="2:3" x14ac:dyDescent="0.25">
      <c r="B17653" s="2" t="s">
        <v>17865</v>
      </c>
      <c r="C17653" s="4">
        <v>40.6081</v>
      </c>
    </row>
    <row r="17654" spans="2:3" x14ac:dyDescent="0.25">
      <c r="B17654" s="2" t="s">
        <v>17866</v>
      </c>
      <c r="C17654" s="4">
        <v>40.6081</v>
      </c>
    </row>
    <row r="17655" spans="2:3" x14ac:dyDescent="0.25">
      <c r="B17655" s="2" t="s">
        <v>17867</v>
      </c>
      <c r="C17655" s="4">
        <v>40.6081</v>
      </c>
    </row>
    <row r="17656" spans="2:3" x14ac:dyDescent="0.25">
      <c r="B17656" s="2" t="s">
        <v>17868</v>
      </c>
      <c r="C17656" s="4">
        <v>40.6081</v>
      </c>
    </row>
    <row r="17657" spans="2:3" x14ac:dyDescent="0.25">
      <c r="B17657" s="2" t="s">
        <v>17869</v>
      </c>
      <c r="C17657" s="4">
        <v>40.6081</v>
      </c>
    </row>
    <row r="17658" spans="2:3" x14ac:dyDescent="0.25">
      <c r="B17658" s="2" t="s">
        <v>17870</v>
      </c>
      <c r="C17658" s="4">
        <v>40.6081</v>
      </c>
    </row>
    <row r="17659" spans="2:3" x14ac:dyDescent="0.25">
      <c r="B17659" s="2" t="s">
        <v>17871</v>
      </c>
      <c r="C17659" s="4">
        <v>40.6081</v>
      </c>
    </row>
    <row r="17660" spans="2:3" x14ac:dyDescent="0.25">
      <c r="B17660" s="2" t="s">
        <v>17872</v>
      </c>
      <c r="C17660" s="4">
        <v>40.6081</v>
      </c>
    </row>
    <row r="17661" spans="2:3" x14ac:dyDescent="0.25">
      <c r="B17661" s="2" t="s">
        <v>17873</v>
      </c>
      <c r="C17661" s="4">
        <v>40.6081</v>
      </c>
    </row>
    <row r="17662" spans="2:3" x14ac:dyDescent="0.25">
      <c r="B17662" s="2" t="s">
        <v>17874</v>
      </c>
      <c r="C17662" s="4">
        <v>40.6081</v>
      </c>
    </row>
    <row r="17663" spans="2:3" x14ac:dyDescent="0.25">
      <c r="B17663" s="2" t="s">
        <v>17875</v>
      </c>
      <c r="C17663" s="4">
        <v>40.6081</v>
      </c>
    </row>
    <row r="17664" spans="2:3" x14ac:dyDescent="0.25">
      <c r="B17664" s="2" t="s">
        <v>17876</v>
      </c>
      <c r="C17664" s="4">
        <v>40.6081</v>
      </c>
    </row>
    <row r="17665" spans="2:3" x14ac:dyDescent="0.25">
      <c r="B17665" s="2" t="s">
        <v>17877</v>
      </c>
      <c r="C17665" s="4">
        <v>40.6081</v>
      </c>
    </row>
    <row r="17666" spans="2:3" x14ac:dyDescent="0.25">
      <c r="B17666" s="2" t="s">
        <v>17878</v>
      </c>
      <c r="C17666" s="4">
        <v>40.6081</v>
      </c>
    </row>
    <row r="17667" spans="2:3" x14ac:dyDescent="0.25">
      <c r="B17667" s="2" t="s">
        <v>17879</v>
      </c>
      <c r="C17667" s="4">
        <v>40.6081</v>
      </c>
    </row>
    <row r="17668" spans="2:3" x14ac:dyDescent="0.25">
      <c r="B17668" s="2" t="s">
        <v>17880</v>
      </c>
      <c r="C17668" s="4">
        <v>40.6081</v>
      </c>
    </row>
    <row r="17669" spans="2:3" x14ac:dyDescent="0.25">
      <c r="B17669" s="2" t="s">
        <v>17881</v>
      </c>
      <c r="C17669" s="4">
        <v>40.6081</v>
      </c>
    </row>
    <row r="17670" spans="2:3" x14ac:dyDescent="0.25">
      <c r="B17670" s="2" t="s">
        <v>17882</v>
      </c>
      <c r="C17670" s="4">
        <v>40.6081</v>
      </c>
    </row>
    <row r="17671" spans="2:3" x14ac:dyDescent="0.25">
      <c r="B17671" s="2" t="s">
        <v>17883</v>
      </c>
      <c r="C17671" s="4">
        <v>40.6081</v>
      </c>
    </row>
    <row r="17672" spans="2:3" x14ac:dyDescent="0.25">
      <c r="B17672" s="2" t="s">
        <v>17884</v>
      </c>
      <c r="C17672" s="4">
        <v>40.502000000000002</v>
      </c>
    </row>
    <row r="17673" spans="2:3" x14ac:dyDescent="0.25">
      <c r="B17673" s="2" t="s">
        <v>17885</v>
      </c>
      <c r="C17673" s="4">
        <v>40.481499999999997</v>
      </c>
    </row>
    <row r="17674" spans="2:3" x14ac:dyDescent="0.25">
      <c r="B17674" s="2" t="s">
        <v>17886</v>
      </c>
      <c r="C17674" s="4">
        <v>40.419899999999998</v>
      </c>
    </row>
    <row r="17675" spans="2:3" x14ac:dyDescent="0.25">
      <c r="B17675" s="2" t="s">
        <v>17887</v>
      </c>
      <c r="C17675" s="4">
        <v>40.3581</v>
      </c>
    </row>
    <row r="17676" spans="2:3" x14ac:dyDescent="0.25">
      <c r="B17676" s="2" t="s">
        <v>17888</v>
      </c>
      <c r="C17676" s="4">
        <v>40.3581</v>
      </c>
    </row>
    <row r="17677" spans="2:3" x14ac:dyDescent="0.25">
      <c r="B17677" s="2" t="s">
        <v>17889</v>
      </c>
      <c r="C17677" s="4">
        <v>40.332499999999996</v>
      </c>
    </row>
    <row r="17678" spans="2:3" x14ac:dyDescent="0.25">
      <c r="B17678" s="2" t="s">
        <v>17890</v>
      </c>
      <c r="C17678" s="4">
        <v>40.244700000000002</v>
      </c>
    </row>
    <row r="17679" spans="2:3" x14ac:dyDescent="0.25">
      <c r="B17679" s="2" t="s">
        <v>17891</v>
      </c>
      <c r="C17679" s="4">
        <v>40.013599999999997</v>
      </c>
    </row>
    <row r="17680" spans="2:3" x14ac:dyDescent="0.25">
      <c r="B17680" s="2" t="s">
        <v>17892</v>
      </c>
      <c r="C17680" s="4">
        <v>39.988</v>
      </c>
    </row>
    <row r="17681" spans="2:3" x14ac:dyDescent="0.25">
      <c r="B17681" s="2" t="s">
        <v>17893</v>
      </c>
      <c r="C17681" s="4">
        <v>39.963200000000001</v>
      </c>
    </row>
    <row r="17682" spans="2:3" x14ac:dyDescent="0.25">
      <c r="B17682" s="2" t="s">
        <v>17894</v>
      </c>
      <c r="C17682" s="4">
        <v>39.806899999999999</v>
      </c>
    </row>
    <row r="17683" spans="2:3" x14ac:dyDescent="0.25">
      <c r="B17683" s="2" t="s">
        <v>17895</v>
      </c>
      <c r="C17683" s="4">
        <v>39.731900000000003</v>
      </c>
    </row>
    <row r="17684" spans="2:3" x14ac:dyDescent="0.25">
      <c r="B17684" s="2" t="s">
        <v>17896</v>
      </c>
      <c r="C17684" s="4">
        <v>39.725000000000001</v>
      </c>
    </row>
    <row r="17685" spans="2:3" x14ac:dyDescent="0.25">
      <c r="B17685" s="2" t="s">
        <v>17897</v>
      </c>
      <c r="C17685" s="4">
        <v>39.387599999999999</v>
      </c>
    </row>
    <row r="17686" spans="2:3" x14ac:dyDescent="0.25">
      <c r="B17686" s="2" t="s">
        <v>17898</v>
      </c>
      <c r="C17686" s="4">
        <v>39.286299999999997</v>
      </c>
    </row>
    <row r="17687" spans="2:3" x14ac:dyDescent="0.25">
      <c r="B17687" s="2" t="s">
        <v>17899</v>
      </c>
      <c r="C17687" s="4">
        <v>39.286299999999997</v>
      </c>
    </row>
    <row r="17688" spans="2:3" x14ac:dyDescent="0.25">
      <c r="B17688" s="2" t="s">
        <v>17900</v>
      </c>
      <c r="C17688" s="4">
        <v>39.286299999999997</v>
      </c>
    </row>
    <row r="17689" spans="2:3" x14ac:dyDescent="0.25">
      <c r="B17689" s="2" t="s">
        <v>17901</v>
      </c>
      <c r="C17689" s="4">
        <v>38.842700000000001</v>
      </c>
    </row>
    <row r="17690" spans="2:3" x14ac:dyDescent="0.25">
      <c r="B17690" s="2" t="s">
        <v>17902</v>
      </c>
      <c r="C17690" s="4">
        <v>38.811199999999999</v>
      </c>
    </row>
    <row r="17691" spans="2:3" x14ac:dyDescent="0.25">
      <c r="B17691" s="2" t="s">
        <v>17903</v>
      </c>
      <c r="C17691" s="4">
        <v>38.660800000000002</v>
      </c>
    </row>
    <row r="17692" spans="2:3" x14ac:dyDescent="0.25">
      <c r="B17692" s="2" t="s">
        <v>17904</v>
      </c>
      <c r="C17692" s="4">
        <v>38.590900000000005</v>
      </c>
    </row>
    <row r="17693" spans="2:3" x14ac:dyDescent="0.25">
      <c r="B17693" s="2" t="s">
        <v>17905</v>
      </c>
      <c r="C17693" s="4">
        <v>38.496099999999998</v>
      </c>
    </row>
    <row r="17694" spans="2:3" x14ac:dyDescent="0.25">
      <c r="B17694" s="2" t="s">
        <v>17906</v>
      </c>
      <c r="C17694" s="4">
        <v>38.458100000000002</v>
      </c>
    </row>
    <row r="17695" spans="2:3" x14ac:dyDescent="0.25">
      <c r="B17695" s="2" t="s">
        <v>17907</v>
      </c>
      <c r="C17695" s="4">
        <v>38.451799999999999</v>
      </c>
    </row>
    <row r="17696" spans="2:3" x14ac:dyDescent="0.25">
      <c r="B17696" s="2" t="s">
        <v>17908</v>
      </c>
      <c r="C17696" s="4">
        <v>38.407499999999999</v>
      </c>
    </row>
    <row r="17697" spans="2:3" x14ac:dyDescent="0.25">
      <c r="B17697" s="2" t="s">
        <v>17909</v>
      </c>
      <c r="C17697" s="4">
        <v>38.404499999999999</v>
      </c>
    </row>
    <row r="17698" spans="2:3" x14ac:dyDescent="0.25">
      <c r="B17698" s="2" t="s">
        <v>17910</v>
      </c>
      <c r="C17698" s="4">
        <v>38.297800000000002</v>
      </c>
    </row>
    <row r="17699" spans="2:3" x14ac:dyDescent="0.25">
      <c r="B17699" s="2" t="s">
        <v>17911</v>
      </c>
      <c r="C17699" s="4">
        <v>38.129300000000001</v>
      </c>
    </row>
    <row r="17700" spans="2:3" x14ac:dyDescent="0.25">
      <c r="B17700" s="2" t="s">
        <v>17912</v>
      </c>
      <c r="C17700" s="4">
        <v>38.0411</v>
      </c>
    </row>
    <row r="17701" spans="2:3" x14ac:dyDescent="0.25">
      <c r="B17701" s="2" t="s">
        <v>17913</v>
      </c>
      <c r="C17701" s="4">
        <v>38.0411</v>
      </c>
    </row>
    <row r="17702" spans="2:3" x14ac:dyDescent="0.25">
      <c r="B17702" s="2" t="s">
        <v>17914</v>
      </c>
      <c r="C17702" s="4">
        <v>37.834799999999994</v>
      </c>
    </row>
    <row r="17703" spans="2:3" x14ac:dyDescent="0.25">
      <c r="B17703" s="2" t="s">
        <v>17915</v>
      </c>
      <c r="C17703" s="4">
        <v>37.834799999999994</v>
      </c>
    </row>
    <row r="17704" spans="2:3" x14ac:dyDescent="0.25">
      <c r="B17704" s="2" t="s">
        <v>17916</v>
      </c>
      <c r="C17704" s="4">
        <v>37.822199999999995</v>
      </c>
    </row>
    <row r="17705" spans="2:3" x14ac:dyDescent="0.25">
      <c r="B17705" s="2" t="s">
        <v>17917</v>
      </c>
      <c r="C17705" s="4">
        <v>37.822199999999995</v>
      </c>
    </row>
    <row r="17706" spans="2:3" x14ac:dyDescent="0.25">
      <c r="B17706" s="2" t="s">
        <v>17918</v>
      </c>
      <c r="C17706" s="4">
        <v>37.616799999999998</v>
      </c>
    </row>
    <row r="17707" spans="2:3" x14ac:dyDescent="0.25">
      <c r="B17707" s="2" t="s">
        <v>17919</v>
      </c>
      <c r="C17707" s="4">
        <v>37.6096</v>
      </c>
    </row>
    <row r="17708" spans="2:3" x14ac:dyDescent="0.25">
      <c r="B17708" s="2" t="s">
        <v>17920</v>
      </c>
      <c r="C17708" s="4">
        <v>37.552899999999994</v>
      </c>
    </row>
    <row r="17709" spans="2:3" x14ac:dyDescent="0.25">
      <c r="B17709" s="2" t="s">
        <v>17921</v>
      </c>
      <c r="C17709" s="4">
        <v>37.547400000000003</v>
      </c>
    </row>
    <row r="17710" spans="2:3" x14ac:dyDescent="0.25">
      <c r="B17710" s="2" t="s">
        <v>17922</v>
      </c>
      <c r="C17710" s="4">
        <v>37.547400000000003</v>
      </c>
    </row>
    <row r="17711" spans="2:3" x14ac:dyDescent="0.25">
      <c r="B17711" s="2" t="s">
        <v>17923</v>
      </c>
      <c r="C17711" s="4">
        <v>37.547400000000003</v>
      </c>
    </row>
    <row r="17712" spans="2:3" x14ac:dyDescent="0.25">
      <c r="B17712" s="2" t="s">
        <v>17924</v>
      </c>
      <c r="C17712" s="4">
        <v>37.547400000000003</v>
      </c>
    </row>
    <row r="17713" spans="2:3" x14ac:dyDescent="0.25">
      <c r="B17713" s="2" t="s">
        <v>17925</v>
      </c>
      <c r="C17713" s="4">
        <v>37.547399999999996</v>
      </c>
    </row>
    <row r="17714" spans="2:3" x14ac:dyDescent="0.25">
      <c r="B17714" s="2" t="s">
        <v>17926</v>
      </c>
      <c r="C17714" s="4">
        <v>37.522199999999998</v>
      </c>
    </row>
    <row r="17715" spans="2:3" x14ac:dyDescent="0.25">
      <c r="B17715" s="2" t="s">
        <v>17927</v>
      </c>
      <c r="C17715" s="4">
        <v>37.522199999999998</v>
      </c>
    </row>
    <row r="17716" spans="2:3" x14ac:dyDescent="0.25">
      <c r="B17716" s="2" t="s">
        <v>17928</v>
      </c>
      <c r="C17716" s="4">
        <v>37.522199999999998</v>
      </c>
    </row>
    <row r="17717" spans="2:3" x14ac:dyDescent="0.25">
      <c r="B17717" s="2" t="s">
        <v>17929</v>
      </c>
      <c r="C17717" s="4">
        <v>37.522199999999998</v>
      </c>
    </row>
    <row r="17718" spans="2:3" x14ac:dyDescent="0.25">
      <c r="B17718" s="2" t="s">
        <v>17930</v>
      </c>
      <c r="C17718" s="4">
        <v>37.515900000000002</v>
      </c>
    </row>
    <row r="17719" spans="2:3" x14ac:dyDescent="0.25">
      <c r="B17719" s="2" t="s">
        <v>17931</v>
      </c>
      <c r="C17719" s="4">
        <v>37.515900000000002</v>
      </c>
    </row>
    <row r="17720" spans="2:3" x14ac:dyDescent="0.25">
      <c r="B17720" s="2" t="s">
        <v>17932</v>
      </c>
      <c r="C17720" s="4">
        <v>37.484400000000001</v>
      </c>
    </row>
    <row r="17721" spans="2:3" x14ac:dyDescent="0.25">
      <c r="B17721" s="2" t="s">
        <v>17933</v>
      </c>
      <c r="C17721" s="4">
        <v>37.484400000000001</v>
      </c>
    </row>
    <row r="17722" spans="2:3" x14ac:dyDescent="0.25">
      <c r="B17722" s="2" t="s">
        <v>17934</v>
      </c>
      <c r="C17722" s="4">
        <v>37.484400000000001</v>
      </c>
    </row>
    <row r="17723" spans="2:3" x14ac:dyDescent="0.25">
      <c r="B17723" s="2" t="s">
        <v>17935</v>
      </c>
      <c r="C17723" s="4">
        <v>37.484400000000001</v>
      </c>
    </row>
    <row r="17724" spans="2:3" x14ac:dyDescent="0.25">
      <c r="B17724" s="2" t="s">
        <v>17936</v>
      </c>
      <c r="C17724" s="4">
        <v>37.484400000000001</v>
      </c>
    </row>
    <row r="17725" spans="2:3" x14ac:dyDescent="0.25">
      <c r="B17725" s="2" t="s">
        <v>17937</v>
      </c>
      <c r="C17725" s="4">
        <v>37.484400000000001</v>
      </c>
    </row>
    <row r="17726" spans="2:3" x14ac:dyDescent="0.25">
      <c r="B17726" s="2" t="s">
        <v>17938</v>
      </c>
      <c r="C17726" s="4">
        <v>37.484400000000001</v>
      </c>
    </row>
    <row r="17727" spans="2:3" x14ac:dyDescent="0.25">
      <c r="B17727" s="2" t="s">
        <v>17939</v>
      </c>
      <c r="C17727" s="4">
        <v>37.484400000000001</v>
      </c>
    </row>
    <row r="17728" spans="2:3" x14ac:dyDescent="0.25">
      <c r="B17728" s="2" t="s">
        <v>17940</v>
      </c>
      <c r="C17728" s="4">
        <v>37.484400000000001</v>
      </c>
    </row>
    <row r="17729" spans="2:3" x14ac:dyDescent="0.25">
      <c r="B17729" s="2" t="s">
        <v>17941</v>
      </c>
      <c r="C17729" s="4">
        <v>37.484400000000001</v>
      </c>
    </row>
    <row r="17730" spans="2:3" x14ac:dyDescent="0.25">
      <c r="B17730" s="2" t="s">
        <v>17942</v>
      </c>
      <c r="C17730" s="4">
        <v>37.484400000000001</v>
      </c>
    </row>
    <row r="17731" spans="2:3" x14ac:dyDescent="0.25">
      <c r="B17731" s="2" t="s">
        <v>17943</v>
      </c>
      <c r="C17731" s="4">
        <v>37.484400000000001</v>
      </c>
    </row>
    <row r="17732" spans="2:3" x14ac:dyDescent="0.25">
      <c r="B17732" s="2" t="s">
        <v>17944</v>
      </c>
      <c r="C17732" s="4">
        <v>37.484400000000001</v>
      </c>
    </row>
    <row r="17733" spans="2:3" x14ac:dyDescent="0.25">
      <c r="B17733" s="2" t="s">
        <v>17945</v>
      </c>
      <c r="C17733" s="4">
        <v>37.484400000000001</v>
      </c>
    </row>
    <row r="17734" spans="2:3" x14ac:dyDescent="0.25">
      <c r="B17734" s="2" t="s">
        <v>17946</v>
      </c>
      <c r="C17734" s="4">
        <v>37.484400000000001</v>
      </c>
    </row>
    <row r="17735" spans="2:3" x14ac:dyDescent="0.25">
      <c r="B17735" s="2" t="s">
        <v>17947</v>
      </c>
      <c r="C17735" s="4">
        <v>37.484400000000001</v>
      </c>
    </row>
    <row r="17736" spans="2:3" x14ac:dyDescent="0.25">
      <c r="B17736" s="2" t="s">
        <v>17948</v>
      </c>
      <c r="C17736" s="4">
        <v>37.484400000000001</v>
      </c>
    </row>
    <row r="17737" spans="2:3" x14ac:dyDescent="0.25">
      <c r="B17737" s="2" t="s">
        <v>17949</v>
      </c>
      <c r="C17737" s="4">
        <v>37.484400000000001</v>
      </c>
    </row>
    <row r="17738" spans="2:3" x14ac:dyDescent="0.25">
      <c r="B17738" s="2" t="s">
        <v>17950</v>
      </c>
      <c r="C17738" s="4">
        <v>37.484400000000001</v>
      </c>
    </row>
    <row r="17739" spans="2:3" x14ac:dyDescent="0.25">
      <c r="B17739" s="2" t="s">
        <v>17951</v>
      </c>
      <c r="C17739" s="4">
        <v>37.484400000000001</v>
      </c>
    </row>
    <row r="17740" spans="2:3" x14ac:dyDescent="0.25">
      <c r="B17740" s="2" t="s">
        <v>17952</v>
      </c>
      <c r="C17740" s="4">
        <v>37.484400000000001</v>
      </c>
    </row>
    <row r="17741" spans="2:3" x14ac:dyDescent="0.25">
      <c r="B17741" s="2" t="s">
        <v>17953</v>
      </c>
      <c r="C17741" s="4">
        <v>37.484400000000001</v>
      </c>
    </row>
    <row r="17742" spans="2:3" x14ac:dyDescent="0.25">
      <c r="B17742" s="2" t="s">
        <v>17954</v>
      </c>
      <c r="C17742" s="4">
        <v>37.465499999999999</v>
      </c>
    </row>
    <row r="17743" spans="2:3" x14ac:dyDescent="0.25">
      <c r="B17743" s="2" t="s">
        <v>17955</v>
      </c>
      <c r="C17743" s="4">
        <v>37.465499999999999</v>
      </c>
    </row>
    <row r="17744" spans="2:3" x14ac:dyDescent="0.25">
      <c r="B17744" s="2" t="s">
        <v>17956</v>
      </c>
      <c r="C17744" s="4">
        <v>37.465499999999999</v>
      </c>
    </row>
    <row r="17745" spans="2:3" x14ac:dyDescent="0.25">
      <c r="B17745" s="2" t="s">
        <v>17957</v>
      </c>
      <c r="C17745" s="4">
        <v>37.465499999999999</v>
      </c>
    </row>
    <row r="17746" spans="2:3" x14ac:dyDescent="0.25">
      <c r="B17746" s="2" t="s">
        <v>17958</v>
      </c>
      <c r="C17746" s="4">
        <v>37.465499999999999</v>
      </c>
    </row>
    <row r="17747" spans="2:3" x14ac:dyDescent="0.25">
      <c r="B17747" s="2" t="s">
        <v>17959</v>
      </c>
      <c r="C17747" s="4">
        <v>37.377700000000004</v>
      </c>
    </row>
    <row r="17748" spans="2:3" x14ac:dyDescent="0.25">
      <c r="B17748" s="2" t="s">
        <v>17960</v>
      </c>
      <c r="C17748" s="4">
        <v>37.351500000000001</v>
      </c>
    </row>
    <row r="17749" spans="2:3" x14ac:dyDescent="0.25">
      <c r="B17749" s="2" t="s">
        <v>17961</v>
      </c>
      <c r="C17749" s="4">
        <v>37.351500000000001</v>
      </c>
    </row>
    <row r="17750" spans="2:3" x14ac:dyDescent="0.25">
      <c r="B17750" s="2" t="s">
        <v>17962</v>
      </c>
      <c r="C17750" s="4">
        <v>37.262900000000002</v>
      </c>
    </row>
    <row r="17751" spans="2:3" x14ac:dyDescent="0.25">
      <c r="B17751" s="2" t="s">
        <v>17963</v>
      </c>
      <c r="C17751" s="4">
        <v>37.253100000000003</v>
      </c>
    </row>
    <row r="17752" spans="2:3" x14ac:dyDescent="0.25">
      <c r="B17752" s="2" t="s">
        <v>17964</v>
      </c>
      <c r="C17752" s="4">
        <v>37.253100000000003</v>
      </c>
    </row>
    <row r="17753" spans="2:3" x14ac:dyDescent="0.25">
      <c r="B17753" s="2" t="s">
        <v>17965</v>
      </c>
      <c r="C17753" s="4">
        <v>37.252899999999997</v>
      </c>
    </row>
    <row r="17754" spans="2:3" x14ac:dyDescent="0.25">
      <c r="B17754" s="2" t="s">
        <v>17966</v>
      </c>
      <c r="C17754" s="4">
        <v>37.218600000000002</v>
      </c>
    </row>
    <row r="17755" spans="2:3" x14ac:dyDescent="0.25">
      <c r="B17755" s="2" t="s">
        <v>17967</v>
      </c>
      <c r="C17755" s="4">
        <v>37.218600000000002</v>
      </c>
    </row>
    <row r="17756" spans="2:3" x14ac:dyDescent="0.25">
      <c r="B17756" s="2" t="s">
        <v>17968</v>
      </c>
      <c r="C17756" s="4">
        <v>37.139899999999997</v>
      </c>
    </row>
    <row r="17757" spans="2:3" x14ac:dyDescent="0.25">
      <c r="B17757" s="2" t="s">
        <v>17969</v>
      </c>
      <c r="C17757" s="4">
        <v>36.8643</v>
      </c>
    </row>
    <row r="17758" spans="2:3" x14ac:dyDescent="0.25">
      <c r="B17758" s="2" t="s">
        <v>17970</v>
      </c>
      <c r="C17758" s="4">
        <v>36.8643</v>
      </c>
    </row>
    <row r="17759" spans="2:3" x14ac:dyDescent="0.25">
      <c r="B17759" s="2" t="s">
        <v>17971</v>
      </c>
      <c r="C17759" s="4">
        <v>36.8643</v>
      </c>
    </row>
    <row r="17760" spans="2:3" x14ac:dyDescent="0.25">
      <c r="B17760" s="2" t="s">
        <v>17972</v>
      </c>
      <c r="C17760" s="4">
        <v>36.457599999999999</v>
      </c>
    </row>
    <row r="17761" spans="2:3" x14ac:dyDescent="0.25">
      <c r="B17761" s="2" t="s">
        <v>17973</v>
      </c>
      <c r="C17761" s="4">
        <v>36.457599999999999</v>
      </c>
    </row>
    <row r="17762" spans="2:3" x14ac:dyDescent="0.25">
      <c r="B17762" s="2" t="s">
        <v>17974</v>
      </c>
      <c r="C17762" s="4">
        <v>36.384099999999997</v>
      </c>
    </row>
    <row r="17763" spans="2:3" x14ac:dyDescent="0.25">
      <c r="B17763" s="2" t="s">
        <v>17975</v>
      </c>
      <c r="C17763" s="4">
        <v>36.295400000000001</v>
      </c>
    </row>
    <row r="17764" spans="2:3" x14ac:dyDescent="0.25">
      <c r="B17764" s="2" t="s">
        <v>17976</v>
      </c>
      <c r="C17764" s="4">
        <v>36.295400000000001</v>
      </c>
    </row>
    <row r="17765" spans="2:3" x14ac:dyDescent="0.25">
      <c r="B17765" s="2" t="s">
        <v>17977</v>
      </c>
      <c r="C17765" s="4">
        <v>36.295400000000001</v>
      </c>
    </row>
    <row r="17766" spans="2:3" x14ac:dyDescent="0.25">
      <c r="B17766" s="2" t="s">
        <v>17978</v>
      </c>
      <c r="C17766" s="4">
        <v>36.295400000000001</v>
      </c>
    </row>
    <row r="17767" spans="2:3" x14ac:dyDescent="0.25">
      <c r="B17767" s="2" t="s">
        <v>17979</v>
      </c>
      <c r="C17767" s="4">
        <v>36.282800000000002</v>
      </c>
    </row>
    <row r="17768" spans="2:3" x14ac:dyDescent="0.25">
      <c r="B17768" s="2" t="s">
        <v>17980</v>
      </c>
      <c r="C17768" s="4">
        <v>36.200900000000004</v>
      </c>
    </row>
    <row r="17769" spans="2:3" x14ac:dyDescent="0.25">
      <c r="B17769" s="2" t="s">
        <v>17981</v>
      </c>
      <c r="C17769" s="4">
        <v>36.119999999999997</v>
      </c>
    </row>
    <row r="17770" spans="2:3" x14ac:dyDescent="0.25">
      <c r="B17770" s="2" t="s">
        <v>17982</v>
      </c>
      <c r="C17770" s="4">
        <v>35.706400000000002</v>
      </c>
    </row>
    <row r="17771" spans="2:3" x14ac:dyDescent="0.25">
      <c r="B17771" s="2" t="s">
        <v>17983</v>
      </c>
      <c r="C17771" s="4">
        <v>35.6875</v>
      </c>
    </row>
    <row r="17772" spans="2:3" x14ac:dyDescent="0.25">
      <c r="B17772" s="2" t="s">
        <v>17984</v>
      </c>
      <c r="C17772" s="4">
        <v>35.625300000000003</v>
      </c>
    </row>
    <row r="17773" spans="2:3" x14ac:dyDescent="0.25">
      <c r="B17773" s="2" t="s">
        <v>17985</v>
      </c>
      <c r="C17773" s="4">
        <v>35.625299999999996</v>
      </c>
    </row>
    <row r="17774" spans="2:3" x14ac:dyDescent="0.25">
      <c r="B17774" s="2" t="s">
        <v>17986</v>
      </c>
      <c r="C17774" s="4">
        <v>35.537500000000001</v>
      </c>
    </row>
    <row r="17775" spans="2:3" x14ac:dyDescent="0.25">
      <c r="B17775" s="2" t="s">
        <v>17987</v>
      </c>
      <c r="C17775" s="4">
        <v>35.506399999999999</v>
      </c>
    </row>
    <row r="17776" spans="2:3" x14ac:dyDescent="0.25">
      <c r="B17776" s="2" t="s">
        <v>17988</v>
      </c>
      <c r="C17776" s="4">
        <v>35.506399999999999</v>
      </c>
    </row>
    <row r="17777" spans="2:3" x14ac:dyDescent="0.25">
      <c r="B17777" s="2" t="s">
        <v>17989</v>
      </c>
      <c r="C17777" s="4">
        <v>35.424500000000002</v>
      </c>
    </row>
    <row r="17778" spans="2:3" x14ac:dyDescent="0.25">
      <c r="B17778" s="2" t="s">
        <v>17990</v>
      </c>
      <c r="C17778" s="4">
        <v>35.3123</v>
      </c>
    </row>
    <row r="17779" spans="2:3" x14ac:dyDescent="0.25">
      <c r="B17779" s="2" t="s">
        <v>17991</v>
      </c>
      <c r="C17779" s="4">
        <v>35.174100000000003</v>
      </c>
    </row>
    <row r="17780" spans="2:3" x14ac:dyDescent="0.25">
      <c r="B17780" s="2" t="s">
        <v>17992</v>
      </c>
      <c r="C17780" s="4">
        <v>34.967799999999997</v>
      </c>
    </row>
    <row r="17781" spans="2:3" x14ac:dyDescent="0.25">
      <c r="B17781" s="2" t="s">
        <v>17993</v>
      </c>
      <c r="C17781" s="4">
        <v>34.967799999999997</v>
      </c>
    </row>
    <row r="17782" spans="2:3" x14ac:dyDescent="0.25">
      <c r="B17782" s="2" t="s">
        <v>17994</v>
      </c>
      <c r="C17782" s="4">
        <v>34.942999999999998</v>
      </c>
    </row>
    <row r="17783" spans="2:3" x14ac:dyDescent="0.25">
      <c r="B17783" s="2" t="s">
        <v>17995</v>
      </c>
      <c r="C17783" s="4">
        <v>34.917400000000001</v>
      </c>
    </row>
    <row r="17784" spans="2:3" x14ac:dyDescent="0.25">
      <c r="B17784" s="2" t="s">
        <v>17996</v>
      </c>
      <c r="C17784" s="4">
        <v>34.917400000000001</v>
      </c>
    </row>
    <row r="17785" spans="2:3" x14ac:dyDescent="0.25">
      <c r="B17785" s="2" t="s">
        <v>17997</v>
      </c>
      <c r="C17785" s="4">
        <v>34.8369</v>
      </c>
    </row>
    <row r="17786" spans="2:3" x14ac:dyDescent="0.25">
      <c r="B17786" s="2" t="s">
        <v>17998</v>
      </c>
      <c r="C17786" s="4">
        <v>34.8369</v>
      </c>
    </row>
    <row r="17787" spans="2:3" x14ac:dyDescent="0.25">
      <c r="B17787" s="2" t="s">
        <v>17999</v>
      </c>
      <c r="C17787" s="4">
        <v>34.767400000000002</v>
      </c>
    </row>
    <row r="17788" spans="2:3" x14ac:dyDescent="0.25">
      <c r="B17788" s="2" t="s">
        <v>18000</v>
      </c>
      <c r="C17788" s="4">
        <v>34.5107</v>
      </c>
    </row>
    <row r="17789" spans="2:3" x14ac:dyDescent="0.25">
      <c r="B17789" s="2" t="s">
        <v>18001</v>
      </c>
      <c r="C17789" s="4">
        <v>34.398499999999999</v>
      </c>
    </row>
    <row r="17790" spans="2:3" x14ac:dyDescent="0.25">
      <c r="B17790" s="2" t="s">
        <v>18002</v>
      </c>
      <c r="C17790" s="4">
        <v>34.385899999999999</v>
      </c>
    </row>
    <row r="17791" spans="2:3" x14ac:dyDescent="0.25">
      <c r="B17791" s="2" t="s">
        <v>18003</v>
      </c>
      <c r="C17791" s="4">
        <v>34.366999999999997</v>
      </c>
    </row>
    <row r="17792" spans="2:3" x14ac:dyDescent="0.25">
      <c r="B17792" s="2" t="s">
        <v>18004</v>
      </c>
      <c r="C17792" s="4">
        <v>34.360700000000001</v>
      </c>
    </row>
    <row r="17793" spans="2:3" x14ac:dyDescent="0.25">
      <c r="B17793" s="2" t="s">
        <v>18005</v>
      </c>
      <c r="C17793" s="4">
        <v>34.360700000000001</v>
      </c>
    </row>
    <row r="17794" spans="2:3" x14ac:dyDescent="0.25">
      <c r="B17794" s="2" t="s">
        <v>18006</v>
      </c>
      <c r="C17794" s="4">
        <v>34.360700000000001</v>
      </c>
    </row>
    <row r="17795" spans="2:3" x14ac:dyDescent="0.25">
      <c r="B17795" s="2" t="s">
        <v>18007</v>
      </c>
      <c r="C17795" s="4">
        <v>34.360700000000001</v>
      </c>
    </row>
    <row r="17796" spans="2:3" x14ac:dyDescent="0.25">
      <c r="B17796" s="2" t="s">
        <v>18008</v>
      </c>
      <c r="C17796" s="4">
        <v>34.360700000000001</v>
      </c>
    </row>
    <row r="17797" spans="2:3" x14ac:dyDescent="0.25">
      <c r="B17797" s="2" t="s">
        <v>18009</v>
      </c>
      <c r="C17797" s="4">
        <v>34.360700000000001</v>
      </c>
    </row>
    <row r="17798" spans="2:3" x14ac:dyDescent="0.25">
      <c r="B17798" s="2" t="s">
        <v>18010</v>
      </c>
      <c r="C17798" s="4">
        <v>34.360700000000001</v>
      </c>
    </row>
    <row r="17799" spans="2:3" x14ac:dyDescent="0.25">
      <c r="B17799" s="2" t="s">
        <v>18011</v>
      </c>
      <c r="C17799" s="4">
        <v>34.360700000000001</v>
      </c>
    </row>
    <row r="17800" spans="2:3" x14ac:dyDescent="0.25">
      <c r="B17800" s="2" t="s">
        <v>18012</v>
      </c>
      <c r="C17800" s="4">
        <v>34.360700000000001</v>
      </c>
    </row>
    <row r="17801" spans="2:3" x14ac:dyDescent="0.25">
      <c r="B17801" s="2" t="s">
        <v>18013</v>
      </c>
      <c r="C17801" s="4">
        <v>34.360700000000001</v>
      </c>
    </row>
    <row r="17802" spans="2:3" x14ac:dyDescent="0.25">
      <c r="B17802" s="2" t="s">
        <v>18014</v>
      </c>
      <c r="C17802" s="4">
        <v>34.360700000000001</v>
      </c>
    </row>
    <row r="17803" spans="2:3" x14ac:dyDescent="0.25">
      <c r="B17803" s="2" t="s">
        <v>18015</v>
      </c>
      <c r="C17803" s="4">
        <v>34.360700000000001</v>
      </c>
    </row>
    <row r="17804" spans="2:3" x14ac:dyDescent="0.25">
      <c r="B17804" s="2" t="s">
        <v>18016</v>
      </c>
      <c r="C17804" s="4">
        <v>34.360700000000001</v>
      </c>
    </row>
    <row r="17805" spans="2:3" x14ac:dyDescent="0.25">
      <c r="B17805" s="2" t="s">
        <v>18017</v>
      </c>
      <c r="C17805" s="4">
        <v>34.360700000000001</v>
      </c>
    </row>
    <row r="17806" spans="2:3" x14ac:dyDescent="0.25">
      <c r="B17806" s="2" t="s">
        <v>18018</v>
      </c>
      <c r="C17806" s="4">
        <v>34.360700000000001</v>
      </c>
    </row>
    <row r="17807" spans="2:3" x14ac:dyDescent="0.25">
      <c r="B17807" s="2" t="s">
        <v>18019</v>
      </c>
      <c r="C17807" s="4">
        <v>34.360700000000001</v>
      </c>
    </row>
    <row r="17808" spans="2:3" x14ac:dyDescent="0.25">
      <c r="B17808" s="2" t="s">
        <v>18020</v>
      </c>
      <c r="C17808" s="4">
        <v>34.360700000000001</v>
      </c>
    </row>
    <row r="17809" spans="2:3" x14ac:dyDescent="0.25">
      <c r="B17809" s="2" t="s">
        <v>18021</v>
      </c>
      <c r="C17809" s="4">
        <v>34.360700000000001</v>
      </c>
    </row>
    <row r="17810" spans="2:3" x14ac:dyDescent="0.25">
      <c r="B17810" s="2" t="s">
        <v>18022</v>
      </c>
      <c r="C17810" s="4">
        <v>34.360700000000001</v>
      </c>
    </row>
    <row r="17811" spans="2:3" x14ac:dyDescent="0.25">
      <c r="B17811" s="2" t="s">
        <v>18023</v>
      </c>
      <c r="C17811" s="4">
        <v>34.360700000000001</v>
      </c>
    </row>
    <row r="17812" spans="2:3" x14ac:dyDescent="0.25">
      <c r="B17812" s="2" t="s">
        <v>18024</v>
      </c>
      <c r="C17812" s="4">
        <v>34.360700000000001</v>
      </c>
    </row>
    <row r="17813" spans="2:3" x14ac:dyDescent="0.25">
      <c r="B17813" s="2" t="s">
        <v>18025</v>
      </c>
      <c r="C17813" s="4">
        <v>34.360700000000001</v>
      </c>
    </row>
    <row r="17814" spans="2:3" x14ac:dyDescent="0.25">
      <c r="B17814" s="2" t="s">
        <v>18026</v>
      </c>
      <c r="C17814" s="4">
        <v>34.360700000000001</v>
      </c>
    </row>
    <row r="17815" spans="2:3" x14ac:dyDescent="0.25">
      <c r="B17815" s="2" t="s">
        <v>18027</v>
      </c>
      <c r="C17815" s="4">
        <v>34.360700000000001</v>
      </c>
    </row>
    <row r="17816" spans="2:3" x14ac:dyDescent="0.25">
      <c r="B17816" s="2" t="s">
        <v>18028</v>
      </c>
      <c r="C17816" s="4">
        <v>34.360700000000001</v>
      </c>
    </row>
    <row r="17817" spans="2:3" x14ac:dyDescent="0.25">
      <c r="B17817" s="2" t="s">
        <v>18029</v>
      </c>
      <c r="C17817" s="4">
        <v>34.360700000000001</v>
      </c>
    </row>
    <row r="17818" spans="2:3" x14ac:dyDescent="0.25">
      <c r="B17818" s="2" t="s">
        <v>18030</v>
      </c>
      <c r="C17818" s="4">
        <v>34.360700000000001</v>
      </c>
    </row>
    <row r="17819" spans="2:3" x14ac:dyDescent="0.25">
      <c r="B17819" s="2" t="s">
        <v>18031</v>
      </c>
      <c r="C17819" s="4">
        <v>34.316400000000002</v>
      </c>
    </row>
    <row r="17820" spans="2:3" x14ac:dyDescent="0.25">
      <c r="B17820" s="2" t="s">
        <v>18032</v>
      </c>
      <c r="C17820" s="4">
        <v>34.189799999999998</v>
      </c>
    </row>
    <row r="17821" spans="2:3" x14ac:dyDescent="0.25">
      <c r="B17821" s="2" t="s">
        <v>18033</v>
      </c>
      <c r="C17821" s="4">
        <v>34.183500000000002</v>
      </c>
    </row>
    <row r="17822" spans="2:3" x14ac:dyDescent="0.25">
      <c r="B17822" s="2" t="s">
        <v>18034</v>
      </c>
      <c r="C17822" s="4">
        <v>34.154400000000003</v>
      </c>
    </row>
    <row r="17823" spans="2:3" x14ac:dyDescent="0.25">
      <c r="B17823" s="2" t="s">
        <v>18035</v>
      </c>
      <c r="C17823" s="4">
        <v>34.139200000000002</v>
      </c>
    </row>
    <row r="17824" spans="2:3" x14ac:dyDescent="0.25">
      <c r="B17824" s="2" t="s">
        <v>18036</v>
      </c>
      <c r="C17824" s="4">
        <v>33.665400000000005</v>
      </c>
    </row>
    <row r="17825" spans="2:3" x14ac:dyDescent="0.25">
      <c r="B17825" s="2" t="s">
        <v>18037</v>
      </c>
      <c r="C17825" s="4">
        <v>33.483899999999998</v>
      </c>
    </row>
    <row r="17826" spans="2:3" x14ac:dyDescent="0.25">
      <c r="B17826" s="2" t="s">
        <v>18038</v>
      </c>
      <c r="C17826" s="4">
        <v>33.3339</v>
      </c>
    </row>
    <row r="17827" spans="2:3" x14ac:dyDescent="0.25">
      <c r="B17827" s="2" t="s">
        <v>18039</v>
      </c>
      <c r="C17827" s="4">
        <v>33.127499999999998</v>
      </c>
    </row>
    <row r="17828" spans="2:3" x14ac:dyDescent="0.25">
      <c r="B17828" s="2" t="s">
        <v>18040</v>
      </c>
      <c r="C17828" s="4">
        <v>33.108499999999999</v>
      </c>
    </row>
    <row r="17829" spans="2:3" x14ac:dyDescent="0.25">
      <c r="B17829" s="2" t="s">
        <v>18041</v>
      </c>
      <c r="C17829" s="4">
        <v>33.077200000000005</v>
      </c>
    </row>
    <row r="17830" spans="2:3" x14ac:dyDescent="0.25">
      <c r="B17830" s="2" t="s">
        <v>18042</v>
      </c>
      <c r="C17830" s="4">
        <v>32.883099999999999</v>
      </c>
    </row>
    <row r="17831" spans="2:3" x14ac:dyDescent="0.25">
      <c r="B17831" s="2" t="s">
        <v>18043</v>
      </c>
      <c r="C17831" s="4">
        <v>32.883099999999999</v>
      </c>
    </row>
    <row r="17832" spans="2:3" x14ac:dyDescent="0.25">
      <c r="B17832" s="2" t="s">
        <v>18044</v>
      </c>
      <c r="C17832" s="4">
        <v>32.639400000000002</v>
      </c>
    </row>
    <row r="17833" spans="2:3" x14ac:dyDescent="0.25">
      <c r="B17833" s="2" t="s">
        <v>18045</v>
      </c>
      <c r="C17833" s="4">
        <v>32.639400000000002</v>
      </c>
    </row>
    <row r="17834" spans="2:3" x14ac:dyDescent="0.25">
      <c r="B17834" s="2" t="s">
        <v>18046</v>
      </c>
      <c r="C17834" s="4">
        <v>32.563800000000001</v>
      </c>
    </row>
    <row r="17835" spans="2:3" x14ac:dyDescent="0.25">
      <c r="B17835" s="2" t="s">
        <v>18047</v>
      </c>
      <c r="C17835" s="4">
        <v>32.513799999999996</v>
      </c>
    </row>
    <row r="17836" spans="2:3" x14ac:dyDescent="0.25">
      <c r="B17836" s="2" t="s">
        <v>18048</v>
      </c>
      <c r="C17836" s="4">
        <v>32.470100000000002</v>
      </c>
    </row>
    <row r="17837" spans="2:3" x14ac:dyDescent="0.25">
      <c r="B17837" s="2" t="s">
        <v>18049</v>
      </c>
      <c r="C17837" s="4">
        <v>32.470100000000002</v>
      </c>
    </row>
    <row r="17838" spans="2:3" x14ac:dyDescent="0.25">
      <c r="B17838" s="2" t="s">
        <v>18050</v>
      </c>
      <c r="C17838" s="4">
        <v>32.307099999999998</v>
      </c>
    </row>
    <row r="17839" spans="2:3" x14ac:dyDescent="0.25">
      <c r="B17839" s="2" t="s">
        <v>18051</v>
      </c>
      <c r="C17839" s="4">
        <v>32.307099999999998</v>
      </c>
    </row>
    <row r="17840" spans="2:3" x14ac:dyDescent="0.25">
      <c r="B17840" s="2" t="s">
        <v>18052</v>
      </c>
      <c r="C17840" s="4">
        <v>32.1571</v>
      </c>
    </row>
    <row r="17841" spans="2:3" x14ac:dyDescent="0.25">
      <c r="B17841" s="2" t="s">
        <v>18053</v>
      </c>
      <c r="C17841" s="4">
        <v>32.1571</v>
      </c>
    </row>
    <row r="17842" spans="2:3" x14ac:dyDescent="0.25">
      <c r="B17842" s="2" t="s">
        <v>18054</v>
      </c>
      <c r="C17842" s="4">
        <v>32.1571</v>
      </c>
    </row>
    <row r="17843" spans="2:3" x14ac:dyDescent="0.25">
      <c r="B17843" s="2" t="s">
        <v>18055</v>
      </c>
      <c r="C17843" s="4">
        <v>31.793700000000001</v>
      </c>
    </row>
    <row r="17844" spans="2:3" x14ac:dyDescent="0.25">
      <c r="B17844" s="2" t="s">
        <v>18056</v>
      </c>
      <c r="C17844" s="4">
        <v>31.793700000000001</v>
      </c>
    </row>
    <row r="17845" spans="2:3" x14ac:dyDescent="0.25">
      <c r="B17845" s="2" t="s">
        <v>18057</v>
      </c>
      <c r="C17845" s="4">
        <v>31.675200000000004</v>
      </c>
    </row>
    <row r="17846" spans="2:3" x14ac:dyDescent="0.25">
      <c r="B17846" s="2" t="s">
        <v>18058</v>
      </c>
      <c r="C17846" s="4">
        <v>31.643700000000003</v>
      </c>
    </row>
    <row r="17847" spans="2:3" x14ac:dyDescent="0.25">
      <c r="B17847" s="2" t="s">
        <v>18059</v>
      </c>
      <c r="C17847" s="4">
        <v>31.4496</v>
      </c>
    </row>
    <row r="17848" spans="2:3" x14ac:dyDescent="0.25">
      <c r="B17848" s="2" t="s">
        <v>18060</v>
      </c>
      <c r="C17848" s="4">
        <v>31.4496</v>
      </c>
    </row>
    <row r="17849" spans="2:3" x14ac:dyDescent="0.25">
      <c r="B17849" s="2" t="s">
        <v>18061</v>
      </c>
      <c r="C17849" s="4">
        <v>31.412199999999999</v>
      </c>
    </row>
    <row r="17850" spans="2:3" x14ac:dyDescent="0.25">
      <c r="B17850" s="2" t="s">
        <v>18062</v>
      </c>
      <c r="C17850" s="4">
        <v>31.387</v>
      </c>
    </row>
    <row r="17851" spans="2:3" x14ac:dyDescent="0.25">
      <c r="B17851" s="2" t="s">
        <v>18063</v>
      </c>
      <c r="C17851" s="4">
        <v>31.287400000000002</v>
      </c>
    </row>
    <row r="17852" spans="2:3" x14ac:dyDescent="0.25">
      <c r="B17852" s="2" t="s">
        <v>18064</v>
      </c>
      <c r="C17852" s="4">
        <v>31.287400000000002</v>
      </c>
    </row>
    <row r="17853" spans="2:3" x14ac:dyDescent="0.25">
      <c r="B17853" s="2" t="s">
        <v>18065</v>
      </c>
      <c r="C17853" s="4">
        <v>31.287400000000002</v>
      </c>
    </row>
    <row r="17854" spans="2:3" x14ac:dyDescent="0.25">
      <c r="B17854" s="2" t="s">
        <v>18066</v>
      </c>
      <c r="C17854" s="4">
        <v>31.287400000000002</v>
      </c>
    </row>
    <row r="17855" spans="2:3" x14ac:dyDescent="0.25">
      <c r="B17855" s="2" t="s">
        <v>18067</v>
      </c>
      <c r="C17855" s="4">
        <v>31.287400000000002</v>
      </c>
    </row>
    <row r="17856" spans="2:3" x14ac:dyDescent="0.25">
      <c r="B17856" s="2" t="s">
        <v>18068</v>
      </c>
      <c r="C17856" s="4">
        <v>31.274799999999999</v>
      </c>
    </row>
    <row r="17857" spans="2:3" x14ac:dyDescent="0.25">
      <c r="B17857" s="2" t="s">
        <v>18069</v>
      </c>
      <c r="C17857" s="4">
        <v>31.274799999999999</v>
      </c>
    </row>
    <row r="17858" spans="2:3" x14ac:dyDescent="0.25">
      <c r="B17858" s="2" t="s">
        <v>18070</v>
      </c>
      <c r="C17858" s="4">
        <v>31.2685</v>
      </c>
    </row>
    <row r="17859" spans="2:3" x14ac:dyDescent="0.25">
      <c r="B17859" s="2" t="s">
        <v>18071</v>
      </c>
      <c r="C17859" s="4">
        <v>31.2685</v>
      </c>
    </row>
    <row r="17860" spans="2:3" x14ac:dyDescent="0.25">
      <c r="B17860" s="2" t="s">
        <v>18072</v>
      </c>
      <c r="C17860" s="4">
        <v>31.2685</v>
      </c>
    </row>
    <row r="17861" spans="2:3" x14ac:dyDescent="0.25">
      <c r="B17861" s="2" t="s">
        <v>18073</v>
      </c>
      <c r="C17861" s="4">
        <v>31.2685</v>
      </c>
    </row>
    <row r="17862" spans="2:3" x14ac:dyDescent="0.25">
      <c r="B17862" s="2" t="s">
        <v>18074</v>
      </c>
      <c r="C17862" s="4">
        <v>31.236999999999998</v>
      </c>
    </row>
    <row r="17863" spans="2:3" x14ac:dyDescent="0.25">
      <c r="B17863" s="2" t="s">
        <v>18075</v>
      </c>
      <c r="C17863" s="4">
        <v>31.236999999999998</v>
      </c>
    </row>
    <row r="17864" spans="2:3" x14ac:dyDescent="0.25">
      <c r="B17864" s="2" t="s">
        <v>18076</v>
      </c>
      <c r="C17864" s="4">
        <v>31.236999999999998</v>
      </c>
    </row>
    <row r="17865" spans="2:3" x14ac:dyDescent="0.25">
      <c r="B17865" s="2" t="s">
        <v>18077</v>
      </c>
      <c r="C17865" s="4">
        <v>31.236999999999998</v>
      </c>
    </row>
    <row r="17866" spans="2:3" x14ac:dyDescent="0.25">
      <c r="B17866" s="2" t="s">
        <v>18078</v>
      </c>
      <c r="C17866" s="4">
        <v>31.236999999999998</v>
      </c>
    </row>
    <row r="17867" spans="2:3" x14ac:dyDescent="0.25">
      <c r="B17867" s="2" t="s">
        <v>18079</v>
      </c>
      <c r="C17867" s="4">
        <v>31.236999999999998</v>
      </c>
    </row>
    <row r="17868" spans="2:3" x14ac:dyDescent="0.25">
      <c r="B17868" s="2" t="s">
        <v>18080</v>
      </c>
      <c r="C17868" s="4">
        <v>31.236999999999998</v>
      </c>
    </row>
    <row r="17869" spans="2:3" x14ac:dyDescent="0.25">
      <c r="B17869" s="2" t="s">
        <v>18081</v>
      </c>
      <c r="C17869" s="4">
        <v>31.236999999999998</v>
      </c>
    </row>
    <row r="17870" spans="2:3" x14ac:dyDescent="0.25">
      <c r="B17870" s="2" t="s">
        <v>18082</v>
      </c>
      <c r="C17870" s="4">
        <v>31.236999999999998</v>
      </c>
    </row>
    <row r="17871" spans="2:3" x14ac:dyDescent="0.25">
      <c r="B17871" s="2" t="s">
        <v>18083</v>
      </c>
      <c r="C17871" s="4">
        <v>31.236999999999998</v>
      </c>
    </row>
    <row r="17872" spans="2:3" x14ac:dyDescent="0.25">
      <c r="B17872" s="2" t="s">
        <v>18084</v>
      </c>
      <c r="C17872" s="4">
        <v>31.236999999999998</v>
      </c>
    </row>
    <row r="17873" spans="2:3" x14ac:dyDescent="0.25">
      <c r="B17873" s="2" t="s">
        <v>18085</v>
      </c>
      <c r="C17873" s="4">
        <v>31.236999999999998</v>
      </c>
    </row>
    <row r="17874" spans="2:3" x14ac:dyDescent="0.25">
      <c r="B17874" s="2" t="s">
        <v>18086</v>
      </c>
      <c r="C17874" s="4">
        <v>31.236999999999998</v>
      </c>
    </row>
    <row r="17875" spans="2:3" x14ac:dyDescent="0.25">
      <c r="B17875" s="2" t="s">
        <v>18087</v>
      </c>
      <c r="C17875" s="4">
        <v>31.236999999999998</v>
      </c>
    </row>
    <row r="17876" spans="2:3" x14ac:dyDescent="0.25">
      <c r="B17876" s="2" t="s">
        <v>18088</v>
      </c>
      <c r="C17876" s="4">
        <v>31.236999999999998</v>
      </c>
    </row>
    <row r="17877" spans="2:3" x14ac:dyDescent="0.25">
      <c r="B17877" s="2" t="s">
        <v>18089</v>
      </c>
      <c r="C17877" s="4">
        <v>31.236999999999998</v>
      </c>
    </row>
    <row r="17878" spans="2:3" x14ac:dyDescent="0.25">
      <c r="B17878" s="2" t="s">
        <v>18090</v>
      </c>
      <c r="C17878" s="4">
        <v>31.236999999999998</v>
      </c>
    </row>
    <row r="17879" spans="2:3" x14ac:dyDescent="0.25">
      <c r="B17879" s="2" t="s">
        <v>18091</v>
      </c>
      <c r="C17879" s="4">
        <v>31.236999999999998</v>
      </c>
    </row>
    <row r="17880" spans="2:3" x14ac:dyDescent="0.25">
      <c r="B17880" s="2" t="s">
        <v>18092</v>
      </c>
      <c r="C17880" s="4">
        <v>31.236999999999998</v>
      </c>
    </row>
    <row r="17881" spans="2:3" x14ac:dyDescent="0.25">
      <c r="B17881" s="2" t="s">
        <v>18093</v>
      </c>
      <c r="C17881" s="4">
        <v>31.236999999999998</v>
      </c>
    </row>
    <row r="17882" spans="2:3" x14ac:dyDescent="0.25">
      <c r="B17882" s="2" t="s">
        <v>18094</v>
      </c>
      <c r="C17882" s="4">
        <v>31.236999999999998</v>
      </c>
    </row>
    <row r="17883" spans="2:3" x14ac:dyDescent="0.25">
      <c r="B17883" s="2" t="s">
        <v>18095</v>
      </c>
      <c r="C17883" s="4">
        <v>31.236999999999998</v>
      </c>
    </row>
    <row r="17884" spans="2:3" x14ac:dyDescent="0.25">
      <c r="B17884" s="2" t="s">
        <v>18096</v>
      </c>
      <c r="C17884" s="4">
        <v>31.148400000000002</v>
      </c>
    </row>
    <row r="17885" spans="2:3" x14ac:dyDescent="0.25">
      <c r="B17885" s="2" t="s">
        <v>18097</v>
      </c>
      <c r="C17885" s="4">
        <v>31.130299999999998</v>
      </c>
    </row>
    <row r="17886" spans="2:3" x14ac:dyDescent="0.25">
      <c r="B17886" s="2" t="s">
        <v>18098</v>
      </c>
      <c r="C17886" s="4">
        <v>31.015499999999999</v>
      </c>
    </row>
    <row r="17887" spans="2:3" x14ac:dyDescent="0.25">
      <c r="B17887" s="2" t="s">
        <v>18099</v>
      </c>
      <c r="C17887" s="4">
        <v>30.873600000000003</v>
      </c>
    </row>
    <row r="17888" spans="2:3" x14ac:dyDescent="0.25">
      <c r="B17888" s="2" t="s">
        <v>18100</v>
      </c>
      <c r="C17888" s="4">
        <v>30.7547</v>
      </c>
    </row>
    <row r="17889" spans="2:3" x14ac:dyDescent="0.25">
      <c r="B17889" s="2" t="s">
        <v>18101</v>
      </c>
      <c r="C17889" s="4">
        <v>30.723599999999998</v>
      </c>
    </row>
    <row r="17890" spans="2:3" x14ac:dyDescent="0.25">
      <c r="B17890" s="2" t="s">
        <v>18102</v>
      </c>
      <c r="C17890" s="4">
        <v>30.642499999999998</v>
      </c>
    </row>
    <row r="17891" spans="2:3" x14ac:dyDescent="0.25">
      <c r="B17891" s="2" t="s">
        <v>18103</v>
      </c>
      <c r="C17891" s="4">
        <v>30.616899999999998</v>
      </c>
    </row>
    <row r="17892" spans="2:3" x14ac:dyDescent="0.25">
      <c r="B17892" s="2" t="s">
        <v>18104</v>
      </c>
      <c r="C17892" s="4">
        <v>30.504300000000001</v>
      </c>
    </row>
    <row r="17893" spans="2:3" x14ac:dyDescent="0.25">
      <c r="B17893" s="2" t="s">
        <v>18105</v>
      </c>
      <c r="C17893" s="4">
        <v>30.2102</v>
      </c>
    </row>
    <row r="17894" spans="2:3" x14ac:dyDescent="0.25">
      <c r="B17894" s="2" t="s">
        <v>18106</v>
      </c>
      <c r="C17894" s="4">
        <v>30.2102</v>
      </c>
    </row>
    <row r="17895" spans="2:3" x14ac:dyDescent="0.25">
      <c r="B17895" s="2" t="s">
        <v>18107</v>
      </c>
      <c r="C17895" s="4">
        <v>30.180999999999997</v>
      </c>
    </row>
    <row r="17896" spans="2:3" x14ac:dyDescent="0.25">
      <c r="B17896" s="2" t="s">
        <v>18108</v>
      </c>
      <c r="C17896" s="4">
        <v>30.048099999999998</v>
      </c>
    </row>
    <row r="17897" spans="2:3" x14ac:dyDescent="0.25">
      <c r="B17897" s="2" t="s">
        <v>18109</v>
      </c>
      <c r="C17897" s="4">
        <v>29.997599999999998</v>
      </c>
    </row>
    <row r="17898" spans="2:3" x14ac:dyDescent="0.25">
      <c r="B17898" s="2" t="s">
        <v>18110</v>
      </c>
      <c r="C17898" s="4">
        <v>29.9724</v>
      </c>
    </row>
    <row r="17899" spans="2:3" x14ac:dyDescent="0.25">
      <c r="B17899" s="2" t="s">
        <v>18111</v>
      </c>
      <c r="C17899" s="4">
        <v>29.9724</v>
      </c>
    </row>
    <row r="17900" spans="2:3" x14ac:dyDescent="0.25">
      <c r="B17900" s="2" t="s">
        <v>18112</v>
      </c>
      <c r="C17900" s="4">
        <v>29.9724</v>
      </c>
    </row>
    <row r="17901" spans="2:3" x14ac:dyDescent="0.25">
      <c r="B17901" s="2" t="s">
        <v>18113</v>
      </c>
      <c r="C17901" s="4">
        <v>29.9663</v>
      </c>
    </row>
    <row r="17902" spans="2:3" x14ac:dyDescent="0.25">
      <c r="B17902" s="2" t="s">
        <v>18114</v>
      </c>
      <c r="C17902" s="4">
        <v>29.860199999999999</v>
      </c>
    </row>
    <row r="17903" spans="2:3" x14ac:dyDescent="0.25">
      <c r="B17903" s="2" t="s">
        <v>18115</v>
      </c>
      <c r="C17903" s="4">
        <v>29.696800000000003</v>
      </c>
    </row>
    <row r="17904" spans="2:3" x14ac:dyDescent="0.25">
      <c r="B17904" s="2" t="s">
        <v>18116</v>
      </c>
      <c r="C17904" s="4">
        <v>29.277900000000002</v>
      </c>
    </row>
    <row r="17905" spans="2:3" x14ac:dyDescent="0.25">
      <c r="B17905" s="2" t="s">
        <v>18117</v>
      </c>
      <c r="C17905" s="4">
        <v>29.125</v>
      </c>
    </row>
    <row r="17906" spans="2:3" x14ac:dyDescent="0.25">
      <c r="B17906" s="2" t="s">
        <v>18118</v>
      </c>
      <c r="C17906" s="4">
        <v>29.125</v>
      </c>
    </row>
    <row r="17907" spans="2:3" x14ac:dyDescent="0.25">
      <c r="B17907" s="2" t="s">
        <v>18119</v>
      </c>
      <c r="C17907" s="4">
        <v>29.112200000000001</v>
      </c>
    </row>
    <row r="17908" spans="2:3" x14ac:dyDescent="0.25">
      <c r="B17908" s="2" t="s">
        <v>18120</v>
      </c>
      <c r="C17908" s="4">
        <v>29.0364</v>
      </c>
    </row>
    <row r="17909" spans="2:3" x14ac:dyDescent="0.25">
      <c r="B17909" s="2" t="s">
        <v>18121</v>
      </c>
      <c r="C17909" s="4">
        <v>29.0334</v>
      </c>
    </row>
    <row r="17910" spans="2:3" x14ac:dyDescent="0.25">
      <c r="B17910" s="2" t="s">
        <v>18122</v>
      </c>
      <c r="C17910" s="4">
        <v>29.0334</v>
      </c>
    </row>
    <row r="17911" spans="2:3" x14ac:dyDescent="0.25">
      <c r="B17911" s="2" t="s">
        <v>18123</v>
      </c>
      <c r="C17911" s="4">
        <v>29.0334</v>
      </c>
    </row>
    <row r="17912" spans="2:3" x14ac:dyDescent="0.25">
      <c r="B17912" s="2" t="s">
        <v>18124</v>
      </c>
      <c r="C17912" s="4">
        <v>28.951899999999998</v>
      </c>
    </row>
    <row r="17913" spans="2:3" x14ac:dyDescent="0.25">
      <c r="B17913" s="2" t="s">
        <v>18125</v>
      </c>
      <c r="C17913" s="4">
        <v>28.951899999999998</v>
      </c>
    </row>
    <row r="17914" spans="2:3" x14ac:dyDescent="0.25">
      <c r="B17914" s="2" t="s">
        <v>18126</v>
      </c>
      <c r="C17914" s="4">
        <v>28.947800000000001</v>
      </c>
    </row>
    <row r="17915" spans="2:3" x14ac:dyDescent="0.25">
      <c r="B17915" s="2" t="s">
        <v>18127</v>
      </c>
      <c r="C17915" s="4">
        <v>28.947800000000001</v>
      </c>
    </row>
    <row r="17916" spans="2:3" x14ac:dyDescent="0.25">
      <c r="B17916" s="2" t="s">
        <v>18128</v>
      </c>
      <c r="C17916" s="4">
        <v>28.947800000000001</v>
      </c>
    </row>
    <row r="17917" spans="2:3" x14ac:dyDescent="0.25">
      <c r="B17917" s="2" t="s">
        <v>18129</v>
      </c>
      <c r="C17917" s="4">
        <v>28.947800000000001</v>
      </c>
    </row>
    <row r="17918" spans="2:3" x14ac:dyDescent="0.25">
      <c r="B17918" s="2" t="s">
        <v>18130</v>
      </c>
      <c r="C17918" s="4">
        <v>28.9267</v>
      </c>
    </row>
    <row r="17919" spans="2:3" x14ac:dyDescent="0.25">
      <c r="B17919" s="2" t="s">
        <v>18131</v>
      </c>
      <c r="C17919" s="4">
        <v>28.776699999999998</v>
      </c>
    </row>
    <row r="17920" spans="2:3" x14ac:dyDescent="0.25">
      <c r="B17920" s="2" t="s">
        <v>18132</v>
      </c>
      <c r="C17920" s="4">
        <v>28.776699999999998</v>
      </c>
    </row>
    <row r="17921" spans="2:3" x14ac:dyDescent="0.25">
      <c r="B17921" s="2" t="s">
        <v>18133</v>
      </c>
      <c r="C17921" s="4">
        <v>28.7393</v>
      </c>
    </row>
    <row r="17922" spans="2:3" x14ac:dyDescent="0.25">
      <c r="B17922" s="2" t="s">
        <v>18134</v>
      </c>
      <c r="C17922" s="4">
        <v>28.67</v>
      </c>
    </row>
    <row r="17923" spans="2:3" x14ac:dyDescent="0.25">
      <c r="B17923" s="2" t="s">
        <v>18135</v>
      </c>
      <c r="C17923" s="4">
        <v>28.582599999999999</v>
      </c>
    </row>
    <row r="17924" spans="2:3" x14ac:dyDescent="0.25">
      <c r="B17924" s="2" t="s">
        <v>18136</v>
      </c>
      <c r="C17924" s="4">
        <v>28.256999999999998</v>
      </c>
    </row>
    <row r="17925" spans="2:3" x14ac:dyDescent="0.25">
      <c r="B17925" s="2" t="s">
        <v>18137</v>
      </c>
      <c r="C17925" s="4">
        <v>28.1511</v>
      </c>
    </row>
    <row r="17926" spans="2:3" x14ac:dyDescent="0.25">
      <c r="B17926" s="2" t="s">
        <v>18138</v>
      </c>
      <c r="C17926" s="4">
        <v>28.113299999999999</v>
      </c>
    </row>
    <row r="17927" spans="2:3" x14ac:dyDescent="0.25">
      <c r="B17927" s="2" t="s">
        <v>18139</v>
      </c>
      <c r="C17927" s="4">
        <v>28.113299999999999</v>
      </c>
    </row>
    <row r="17928" spans="2:3" x14ac:dyDescent="0.25">
      <c r="B17928" s="2" t="s">
        <v>18140</v>
      </c>
      <c r="C17928" s="4">
        <v>28.113299999999999</v>
      </c>
    </row>
    <row r="17929" spans="2:3" x14ac:dyDescent="0.25">
      <c r="B17929" s="2" t="s">
        <v>18141</v>
      </c>
      <c r="C17929" s="4">
        <v>28.113299999999999</v>
      </c>
    </row>
    <row r="17930" spans="2:3" x14ac:dyDescent="0.25">
      <c r="B17930" s="2" t="s">
        <v>18142</v>
      </c>
      <c r="C17930" s="4">
        <v>28.113299999999999</v>
      </c>
    </row>
    <row r="17931" spans="2:3" x14ac:dyDescent="0.25">
      <c r="B17931" s="2" t="s">
        <v>18143</v>
      </c>
      <c r="C17931" s="4">
        <v>28.113299999999999</v>
      </c>
    </row>
    <row r="17932" spans="2:3" x14ac:dyDescent="0.25">
      <c r="B17932" s="2" t="s">
        <v>18144</v>
      </c>
      <c r="C17932" s="4">
        <v>28.113299999999999</v>
      </c>
    </row>
    <row r="17933" spans="2:3" x14ac:dyDescent="0.25">
      <c r="B17933" s="2" t="s">
        <v>18145</v>
      </c>
      <c r="C17933" s="4">
        <v>28.113299999999999</v>
      </c>
    </row>
    <row r="17934" spans="2:3" x14ac:dyDescent="0.25">
      <c r="B17934" s="2" t="s">
        <v>18146</v>
      </c>
      <c r="C17934" s="4">
        <v>28.113299999999999</v>
      </c>
    </row>
    <row r="17935" spans="2:3" x14ac:dyDescent="0.25">
      <c r="B17935" s="2" t="s">
        <v>18147</v>
      </c>
      <c r="C17935" s="4">
        <v>28.113299999999999</v>
      </c>
    </row>
    <row r="17936" spans="2:3" x14ac:dyDescent="0.25">
      <c r="B17936" s="2" t="s">
        <v>18148</v>
      </c>
      <c r="C17936" s="4">
        <v>28.113299999999999</v>
      </c>
    </row>
    <row r="17937" spans="2:3" x14ac:dyDescent="0.25">
      <c r="B17937" s="2" t="s">
        <v>18149</v>
      </c>
      <c r="C17937" s="4">
        <v>28.113299999999999</v>
      </c>
    </row>
    <row r="17938" spans="2:3" x14ac:dyDescent="0.25">
      <c r="B17938" s="2" t="s">
        <v>18150</v>
      </c>
      <c r="C17938" s="4">
        <v>28.113299999999999</v>
      </c>
    </row>
    <row r="17939" spans="2:3" x14ac:dyDescent="0.25">
      <c r="B17939" s="2" t="s">
        <v>18151</v>
      </c>
      <c r="C17939" s="4">
        <v>28.113299999999999</v>
      </c>
    </row>
    <row r="17940" spans="2:3" x14ac:dyDescent="0.25">
      <c r="B17940" s="2" t="s">
        <v>18152</v>
      </c>
      <c r="C17940" s="4">
        <v>28.113299999999999</v>
      </c>
    </row>
    <row r="17941" spans="2:3" x14ac:dyDescent="0.25">
      <c r="B17941" s="2" t="s">
        <v>18153</v>
      </c>
      <c r="C17941" s="4">
        <v>28.113299999999999</v>
      </c>
    </row>
    <row r="17942" spans="2:3" x14ac:dyDescent="0.25">
      <c r="B17942" s="2" t="s">
        <v>18154</v>
      </c>
      <c r="C17942" s="4">
        <v>28.113299999999999</v>
      </c>
    </row>
    <row r="17943" spans="2:3" x14ac:dyDescent="0.25">
      <c r="B17943" s="2" t="s">
        <v>18155</v>
      </c>
      <c r="C17943" s="4">
        <v>28.113299999999999</v>
      </c>
    </row>
    <row r="17944" spans="2:3" x14ac:dyDescent="0.25">
      <c r="B17944" s="2" t="s">
        <v>18156</v>
      </c>
      <c r="C17944" s="4">
        <v>28.113299999999999</v>
      </c>
    </row>
    <row r="17945" spans="2:3" x14ac:dyDescent="0.25">
      <c r="B17945" s="2" t="s">
        <v>18157</v>
      </c>
      <c r="C17945" s="4">
        <v>28.113299999999999</v>
      </c>
    </row>
    <row r="17946" spans="2:3" x14ac:dyDescent="0.25">
      <c r="B17946" s="2" t="s">
        <v>18158</v>
      </c>
      <c r="C17946" s="4">
        <v>28.024699999999999</v>
      </c>
    </row>
    <row r="17947" spans="2:3" x14ac:dyDescent="0.25">
      <c r="B17947" s="2" t="s">
        <v>18159</v>
      </c>
      <c r="C17947" s="4">
        <v>28.024699999999999</v>
      </c>
    </row>
    <row r="17948" spans="2:3" x14ac:dyDescent="0.25">
      <c r="B17948" s="2" t="s">
        <v>18160</v>
      </c>
      <c r="C17948" s="4">
        <v>28.006599999999999</v>
      </c>
    </row>
    <row r="17949" spans="2:3" x14ac:dyDescent="0.25">
      <c r="B17949" s="2" t="s">
        <v>18161</v>
      </c>
      <c r="C17949" s="4">
        <v>27.887700000000002</v>
      </c>
    </row>
    <row r="17950" spans="2:3" x14ac:dyDescent="0.25">
      <c r="B17950" s="2" t="s">
        <v>18162</v>
      </c>
      <c r="C17950" s="4">
        <v>27.8566</v>
      </c>
    </row>
    <row r="17951" spans="2:3" x14ac:dyDescent="0.25">
      <c r="B17951" s="2" t="s">
        <v>18163</v>
      </c>
      <c r="C17951" s="4">
        <v>27.7499</v>
      </c>
    </row>
    <row r="17952" spans="2:3" x14ac:dyDescent="0.25">
      <c r="B17952" s="2" t="s">
        <v>18164</v>
      </c>
      <c r="C17952" s="4">
        <v>27.562100000000001</v>
      </c>
    </row>
    <row r="17953" spans="2:3" x14ac:dyDescent="0.25">
      <c r="B17953" s="2" t="s">
        <v>18165</v>
      </c>
      <c r="C17953" s="4">
        <v>27.518999999999998</v>
      </c>
    </row>
    <row r="17954" spans="2:3" x14ac:dyDescent="0.25">
      <c r="B17954" s="2" t="s">
        <v>18166</v>
      </c>
      <c r="C17954" s="4">
        <v>27.518999999999998</v>
      </c>
    </row>
    <row r="17955" spans="2:3" x14ac:dyDescent="0.25">
      <c r="B17955" s="2" t="s">
        <v>18167</v>
      </c>
      <c r="C17955" s="4">
        <v>27.518999999999998</v>
      </c>
    </row>
    <row r="17956" spans="2:3" x14ac:dyDescent="0.25">
      <c r="B17956" s="2" t="s">
        <v>18168</v>
      </c>
      <c r="C17956" s="4">
        <v>27.518999999999998</v>
      </c>
    </row>
    <row r="17957" spans="2:3" x14ac:dyDescent="0.25">
      <c r="B17957" s="2" t="s">
        <v>18169</v>
      </c>
      <c r="C17957" s="4">
        <v>27.518999999999998</v>
      </c>
    </row>
    <row r="17958" spans="2:3" x14ac:dyDescent="0.25">
      <c r="B17958" s="2" t="s">
        <v>18170</v>
      </c>
      <c r="C17958" s="4">
        <v>27.518999999999998</v>
      </c>
    </row>
    <row r="17959" spans="2:3" x14ac:dyDescent="0.25">
      <c r="B17959" s="2" t="s">
        <v>18171</v>
      </c>
      <c r="C17959" s="4">
        <v>27.518999999999998</v>
      </c>
    </row>
    <row r="17960" spans="2:3" x14ac:dyDescent="0.25">
      <c r="B17960" s="2" t="s">
        <v>18172</v>
      </c>
      <c r="C17960" s="4">
        <v>27.5062</v>
      </c>
    </row>
    <row r="17961" spans="2:3" x14ac:dyDescent="0.25">
      <c r="B17961" s="2" t="s">
        <v>18173</v>
      </c>
      <c r="C17961" s="4">
        <v>27.474699999999999</v>
      </c>
    </row>
    <row r="17962" spans="2:3" x14ac:dyDescent="0.25">
      <c r="B17962" s="2" t="s">
        <v>18174</v>
      </c>
      <c r="C17962" s="4">
        <v>27.474699999999999</v>
      </c>
    </row>
    <row r="17963" spans="2:3" x14ac:dyDescent="0.25">
      <c r="B17963" s="2" t="s">
        <v>18175</v>
      </c>
      <c r="C17963" s="4">
        <v>27.474699999999999</v>
      </c>
    </row>
    <row r="17964" spans="2:3" x14ac:dyDescent="0.25">
      <c r="B17964" s="2" t="s">
        <v>18176</v>
      </c>
      <c r="C17964" s="4">
        <v>27.111699999999999</v>
      </c>
    </row>
    <row r="17965" spans="2:3" x14ac:dyDescent="0.25">
      <c r="B17965" s="2" t="s">
        <v>18177</v>
      </c>
      <c r="C17965" s="4">
        <v>27.057299999999998</v>
      </c>
    </row>
    <row r="17966" spans="2:3" x14ac:dyDescent="0.25">
      <c r="B17966" s="2" t="s">
        <v>18178</v>
      </c>
      <c r="C17966" s="4">
        <v>26.9054</v>
      </c>
    </row>
    <row r="17967" spans="2:3" x14ac:dyDescent="0.25">
      <c r="B17967" s="2" t="s">
        <v>18179</v>
      </c>
      <c r="C17967" s="4">
        <v>26.9054</v>
      </c>
    </row>
    <row r="17968" spans="2:3" x14ac:dyDescent="0.25">
      <c r="B17968" s="2" t="s">
        <v>18180</v>
      </c>
      <c r="C17968" s="4">
        <v>26.9054</v>
      </c>
    </row>
    <row r="17969" spans="2:3" x14ac:dyDescent="0.25">
      <c r="B17969" s="2" t="s">
        <v>18181</v>
      </c>
      <c r="C17969" s="4">
        <v>26.9054</v>
      </c>
    </row>
    <row r="17970" spans="2:3" x14ac:dyDescent="0.25">
      <c r="B17970" s="2" t="s">
        <v>18182</v>
      </c>
      <c r="C17970" s="4">
        <v>26.9054</v>
      </c>
    </row>
    <row r="17971" spans="2:3" x14ac:dyDescent="0.25">
      <c r="B17971" s="2" t="s">
        <v>18183</v>
      </c>
      <c r="C17971" s="4">
        <v>26.9054</v>
      </c>
    </row>
    <row r="17972" spans="2:3" x14ac:dyDescent="0.25">
      <c r="B17972" s="2" t="s">
        <v>18184</v>
      </c>
      <c r="C17972" s="4">
        <v>26.9054</v>
      </c>
    </row>
    <row r="17973" spans="2:3" x14ac:dyDescent="0.25">
      <c r="B17973" s="2" t="s">
        <v>18185</v>
      </c>
      <c r="C17973" s="4">
        <v>26.880099999999999</v>
      </c>
    </row>
    <row r="17974" spans="2:3" x14ac:dyDescent="0.25">
      <c r="B17974" s="2" t="s">
        <v>18186</v>
      </c>
      <c r="C17974" s="4">
        <v>26.410499999999999</v>
      </c>
    </row>
    <row r="17975" spans="2:3" x14ac:dyDescent="0.25">
      <c r="B17975" s="2" t="s">
        <v>18187</v>
      </c>
      <c r="C17975" s="4">
        <v>26.3918</v>
      </c>
    </row>
    <row r="17976" spans="2:3" x14ac:dyDescent="0.25">
      <c r="B17976" s="2" t="s">
        <v>18188</v>
      </c>
      <c r="C17976" s="4">
        <v>26.316399999999998</v>
      </c>
    </row>
    <row r="17977" spans="2:3" x14ac:dyDescent="0.25">
      <c r="B17977" s="2" t="s">
        <v>18189</v>
      </c>
      <c r="C17977" s="4">
        <v>26.316399999999998</v>
      </c>
    </row>
    <row r="17978" spans="2:3" x14ac:dyDescent="0.25">
      <c r="B17978" s="2" t="s">
        <v>18190</v>
      </c>
      <c r="C17978" s="4">
        <v>26.2105</v>
      </c>
    </row>
    <row r="17979" spans="2:3" x14ac:dyDescent="0.25">
      <c r="B17979" s="2" t="s">
        <v>18191</v>
      </c>
      <c r="C17979" s="4">
        <v>26.166399999999999</v>
      </c>
    </row>
    <row r="17980" spans="2:3" x14ac:dyDescent="0.25">
      <c r="B17980" s="2" t="s">
        <v>18192</v>
      </c>
      <c r="C17980" s="4">
        <v>26.084899999999998</v>
      </c>
    </row>
    <row r="17981" spans="2:3" x14ac:dyDescent="0.25">
      <c r="B17981" s="2" t="s">
        <v>18193</v>
      </c>
      <c r="C17981" s="4">
        <v>26.001300000000001</v>
      </c>
    </row>
    <row r="17982" spans="2:3" x14ac:dyDescent="0.25">
      <c r="B17982" s="2" t="s">
        <v>18194</v>
      </c>
      <c r="C17982" s="4">
        <v>25.909700000000001</v>
      </c>
    </row>
    <row r="17983" spans="2:3" x14ac:dyDescent="0.25">
      <c r="B17983" s="2" t="s">
        <v>18195</v>
      </c>
      <c r="C17983" s="4">
        <v>25.803000000000001</v>
      </c>
    </row>
    <row r="17984" spans="2:3" x14ac:dyDescent="0.25">
      <c r="B17984" s="2" t="s">
        <v>18196</v>
      </c>
      <c r="C17984" s="4">
        <v>25.652999999999999</v>
      </c>
    </row>
    <row r="17985" spans="2:3" x14ac:dyDescent="0.25">
      <c r="B17985" s="2" t="s">
        <v>18197</v>
      </c>
      <c r="C17985" s="4">
        <v>25.634499999999999</v>
      </c>
    </row>
    <row r="17986" spans="2:3" x14ac:dyDescent="0.25">
      <c r="B17986" s="2" t="s">
        <v>18198</v>
      </c>
      <c r="C17986" s="4">
        <v>25.3963</v>
      </c>
    </row>
    <row r="17987" spans="2:3" x14ac:dyDescent="0.25">
      <c r="B17987" s="2" t="s">
        <v>18199</v>
      </c>
      <c r="C17987" s="4">
        <v>25.257199999999997</v>
      </c>
    </row>
    <row r="17988" spans="2:3" x14ac:dyDescent="0.25">
      <c r="B17988" s="2" t="s">
        <v>18200</v>
      </c>
      <c r="C17988" s="4">
        <v>25.242400000000004</v>
      </c>
    </row>
    <row r="17989" spans="2:3" x14ac:dyDescent="0.25">
      <c r="B17989" s="2" t="s">
        <v>18201</v>
      </c>
      <c r="C17989" s="4">
        <v>25.064399999999999</v>
      </c>
    </row>
    <row r="17990" spans="2:3" x14ac:dyDescent="0.25">
      <c r="B17990" s="2" t="s">
        <v>18202</v>
      </c>
      <c r="C17990" s="4">
        <v>25.0274</v>
      </c>
    </row>
    <row r="17991" spans="2:3" x14ac:dyDescent="0.25">
      <c r="B17991" s="2" t="s">
        <v>18203</v>
      </c>
      <c r="C17991" s="4">
        <v>25.0274</v>
      </c>
    </row>
    <row r="17992" spans="2:3" x14ac:dyDescent="0.25">
      <c r="B17992" s="2" t="s">
        <v>18204</v>
      </c>
      <c r="C17992" s="4">
        <v>25.002200000000002</v>
      </c>
    </row>
    <row r="17993" spans="2:3" x14ac:dyDescent="0.25">
      <c r="B17993" s="2" t="s">
        <v>18205</v>
      </c>
      <c r="C17993" s="4">
        <v>24.989599999999999</v>
      </c>
    </row>
    <row r="17994" spans="2:3" x14ac:dyDescent="0.25">
      <c r="B17994" s="2" t="s">
        <v>18206</v>
      </c>
      <c r="C17994" s="4">
        <v>24.989599999999999</v>
      </c>
    </row>
    <row r="17995" spans="2:3" x14ac:dyDescent="0.25">
      <c r="B17995" s="2" t="s">
        <v>18207</v>
      </c>
      <c r="C17995" s="4">
        <v>24.989599999999999</v>
      </c>
    </row>
    <row r="17996" spans="2:3" x14ac:dyDescent="0.25">
      <c r="B17996" s="2" t="s">
        <v>18208</v>
      </c>
      <c r="C17996" s="4">
        <v>24.989599999999999</v>
      </c>
    </row>
    <row r="17997" spans="2:3" x14ac:dyDescent="0.25">
      <c r="B17997" s="2" t="s">
        <v>18209</v>
      </c>
      <c r="C17997" s="4">
        <v>24.989599999999999</v>
      </c>
    </row>
    <row r="17998" spans="2:3" x14ac:dyDescent="0.25">
      <c r="B17998" s="2" t="s">
        <v>18210</v>
      </c>
      <c r="C17998" s="4">
        <v>24.989599999999999</v>
      </c>
    </row>
    <row r="17999" spans="2:3" x14ac:dyDescent="0.25">
      <c r="B17999" s="2" t="s">
        <v>18211</v>
      </c>
      <c r="C17999" s="4">
        <v>24.989599999999999</v>
      </c>
    </row>
    <row r="18000" spans="2:3" x14ac:dyDescent="0.25">
      <c r="B18000" s="2" t="s">
        <v>18212</v>
      </c>
      <c r="C18000" s="4">
        <v>24.989599999999999</v>
      </c>
    </row>
    <row r="18001" spans="2:3" x14ac:dyDescent="0.25">
      <c r="B18001" s="2" t="s">
        <v>18213</v>
      </c>
      <c r="C18001" s="4">
        <v>24.989599999999999</v>
      </c>
    </row>
    <row r="18002" spans="2:3" x14ac:dyDescent="0.25">
      <c r="B18002" s="2" t="s">
        <v>18214</v>
      </c>
      <c r="C18002" s="4">
        <v>24.989599999999999</v>
      </c>
    </row>
    <row r="18003" spans="2:3" x14ac:dyDescent="0.25">
      <c r="B18003" s="2" t="s">
        <v>18215</v>
      </c>
      <c r="C18003" s="4">
        <v>24.989599999999999</v>
      </c>
    </row>
    <row r="18004" spans="2:3" x14ac:dyDescent="0.25">
      <c r="B18004" s="2" t="s">
        <v>18216</v>
      </c>
      <c r="C18004" s="4">
        <v>24.989599999999999</v>
      </c>
    </row>
    <row r="18005" spans="2:3" x14ac:dyDescent="0.25">
      <c r="B18005" s="2" t="s">
        <v>18217</v>
      </c>
      <c r="C18005" s="4">
        <v>24.989599999999999</v>
      </c>
    </row>
    <row r="18006" spans="2:3" x14ac:dyDescent="0.25">
      <c r="B18006" s="2" t="s">
        <v>18218</v>
      </c>
      <c r="C18006" s="4">
        <v>24.989599999999999</v>
      </c>
    </row>
    <row r="18007" spans="2:3" x14ac:dyDescent="0.25">
      <c r="B18007" s="2" t="s">
        <v>18219</v>
      </c>
      <c r="C18007" s="4">
        <v>24.989599999999999</v>
      </c>
    </row>
    <row r="18008" spans="2:3" x14ac:dyDescent="0.25">
      <c r="B18008" s="2" t="s">
        <v>18220</v>
      </c>
      <c r="C18008" s="4">
        <v>24.989599999999999</v>
      </c>
    </row>
    <row r="18009" spans="2:3" x14ac:dyDescent="0.25">
      <c r="B18009" s="2" t="s">
        <v>18221</v>
      </c>
      <c r="C18009" s="4">
        <v>24.989599999999999</v>
      </c>
    </row>
    <row r="18010" spans="2:3" x14ac:dyDescent="0.25">
      <c r="B18010" s="2" t="s">
        <v>18222</v>
      </c>
      <c r="C18010" s="4">
        <v>24.989599999999999</v>
      </c>
    </row>
    <row r="18011" spans="2:3" x14ac:dyDescent="0.25">
      <c r="B18011" s="2" t="s">
        <v>18223</v>
      </c>
      <c r="C18011" s="4">
        <v>24.989599999999999</v>
      </c>
    </row>
    <row r="18012" spans="2:3" x14ac:dyDescent="0.25">
      <c r="B18012" s="2" t="s">
        <v>18224</v>
      </c>
      <c r="C18012" s="4">
        <v>24.989599999999999</v>
      </c>
    </row>
    <row r="18013" spans="2:3" x14ac:dyDescent="0.25">
      <c r="B18013" s="2" t="s">
        <v>18225</v>
      </c>
      <c r="C18013" s="4">
        <v>24.989599999999999</v>
      </c>
    </row>
    <row r="18014" spans="2:3" x14ac:dyDescent="0.25">
      <c r="B18014" s="2" t="s">
        <v>18226</v>
      </c>
      <c r="C18014" s="4">
        <v>24.989599999999999</v>
      </c>
    </row>
    <row r="18015" spans="2:3" x14ac:dyDescent="0.25">
      <c r="B18015" s="2" t="s">
        <v>18227</v>
      </c>
      <c r="C18015" s="4">
        <v>24.989599999999999</v>
      </c>
    </row>
    <row r="18016" spans="2:3" x14ac:dyDescent="0.25">
      <c r="B18016" s="2" t="s">
        <v>18228</v>
      </c>
      <c r="C18016" s="4">
        <v>24.989599999999999</v>
      </c>
    </row>
    <row r="18017" spans="2:3" x14ac:dyDescent="0.25">
      <c r="B18017" s="2" t="s">
        <v>18229</v>
      </c>
      <c r="C18017" s="4">
        <v>24.989599999999999</v>
      </c>
    </row>
    <row r="18018" spans="2:3" x14ac:dyDescent="0.25">
      <c r="B18018" s="2" t="s">
        <v>18230</v>
      </c>
      <c r="C18018" s="4">
        <v>24.989599999999999</v>
      </c>
    </row>
    <row r="18019" spans="2:3" x14ac:dyDescent="0.25">
      <c r="B18019" s="2" t="s">
        <v>18231</v>
      </c>
      <c r="C18019" s="4">
        <v>24.977</v>
      </c>
    </row>
    <row r="18020" spans="2:3" x14ac:dyDescent="0.25">
      <c r="B18020" s="2" t="s">
        <v>18232</v>
      </c>
      <c r="C18020" s="4">
        <v>24.977</v>
      </c>
    </row>
    <row r="18021" spans="2:3" x14ac:dyDescent="0.25">
      <c r="B18021" s="2" t="s">
        <v>18233</v>
      </c>
      <c r="C18021" s="4">
        <v>24.977</v>
      </c>
    </row>
    <row r="18022" spans="2:3" x14ac:dyDescent="0.25">
      <c r="B18022" s="2" t="s">
        <v>18234</v>
      </c>
      <c r="C18022" s="4">
        <v>24.977</v>
      </c>
    </row>
    <row r="18023" spans="2:3" x14ac:dyDescent="0.25">
      <c r="B18023" s="2" t="s">
        <v>18235</v>
      </c>
      <c r="C18023" s="4">
        <v>24.9453</v>
      </c>
    </row>
    <row r="18024" spans="2:3" x14ac:dyDescent="0.25">
      <c r="B18024" s="2" t="s">
        <v>18236</v>
      </c>
      <c r="C18024" s="4">
        <v>24.9207</v>
      </c>
    </row>
    <row r="18025" spans="2:3" x14ac:dyDescent="0.25">
      <c r="B18025" s="2" t="s">
        <v>18237</v>
      </c>
      <c r="C18025" s="4">
        <v>24.912500000000001</v>
      </c>
    </row>
    <row r="18026" spans="2:3" x14ac:dyDescent="0.25">
      <c r="B18026" s="2" t="s">
        <v>18238</v>
      </c>
      <c r="C18026" s="4">
        <v>24.901</v>
      </c>
    </row>
    <row r="18027" spans="2:3" x14ac:dyDescent="0.25">
      <c r="B18027" s="2" t="s">
        <v>18239</v>
      </c>
      <c r="C18027" s="4">
        <v>24.8354</v>
      </c>
    </row>
    <row r="18028" spans="2:3" x14ac:dyDescent="0.25">
      <c r="B18028" s="2" t="s">
        <v>18240</v>
      </c>
      <c r="C18028" s="4">
        <v>24.8354</v>
      </c>
    </row>
    <row r="18029" spans="2:3" x14ac:dyDescent="0.25">
      <c r="B18029" s="2" t="s">
        <v>18241</v>
      </c>
      <c r="C18029" s="4">
        <v>24.8124</v>
      </c>
    </row>
    <row r="18030" spans="2:3" x14ac:dyDescent="0.25">
      <c r="B18030" s="2" t="s">
        <v>18242</v>
      </c>
      <c r="C18030" s="4">
        <v>24.8124</v>
      </c>
    </row>
    <row r="18031" spans="2:3" x14ac:dyDescent="0.25">
      <c r="B18031" s="2" t="s">
        <v>18243</v>
      </c>
      <c r="C18031" s="4">
        <v>24.8124</v>
      </c>
    </row>
    <row r="18032" spans="2:3" x14ac:dyDescent="0.25">
      <c r="B18032" s="2" t="s">
        <v>18244</v>
      </c>
      <c r="C18032" s="4">
        <v>24.8124</v>
      </c>
    </row>
    <row r="18033" spans="2:3" x14ac:dyDescent="0.25">
      <c r="B18033" s="2" t="s">
        <v>18245</v>
      </c>
      <c r="C18033" s="4">
        <v>24.2195</v>
      </c>
    </row>
    <row r="18034" spans="2:3" x14ac:dyDescent="0.25">
      <c r="B18034" s="2" t="s">
        <v>18246</v>
      </c>
      <c r="C18034" s="4">
        <v>23.962800000000001</v>
      </c>
    </row>
    <row r="18035" spans="2:3" x14ac:dyDescent="0.25">
      <c r="B18035" s="2" t="s">
        <v>18247</v>
      </c>
      <c r="C18035" s="4">
        <v>23.962800000000001</v>
      </c>
    </row>
    <row r="18036" spans="2:3" x14ac:dyDescent="0.25">
      <c r="B18036" s="2" t="s">
        <v>18248</v>
      </c>
      <c r="C18036" s="4">
        <v>23.7912</v>
      </c>
    </row>
    <row r="18037" spans="2:3" x14ac:dyDescent="0.25">
      <c r="B18037" s="2" t="s">
        <v>18249</v>
      </c>
      <c r="C18037" s="4">
        <v>23.706099999999999</v>
      </c>
    </row>
    <row r="18038" spans="2:3" x14ac:dyDescent="0.25">
      <c r="B18038" s="2" t="s">
        <v>18250</v>
      </c>
      <c r="C18038" s="4">
        <v>23.487200000000001</v>
      </c>
    </row>
    <row r="18039" spans="2:3" x14ac:dyDescent="0.25">
      <c r="B18039" s="2" t="s">
        <v>18251</v>
      </c>
      <c r="C18039" s="4">
        <v>23.299399999999999</v>
      </c>
    </row>
    <row r="18040" spans="2:3" x14ac:dyDescent="0.25">
      <c r="B18040" s="2" t="s">
        <v>18252</v>
      </c>
      <c r="C18040" s="4">
        <v>23.299399999999999</v>
      </c>
    </row>
    <row r="18041" spans="2:3" x14ac:dyDescent="0.25">
      <c r="B18041" s="2" t="s">
        <v>18253</v>
      </c>
      <c r="C18041" s="4">
        <v>23.299399999999999</v>
      </c>
    </row>
    <row r="18042" spans="2:3" x14ac:dyDescent="0.25">
      <c r="B18042" s="2" t="s">
        <v>18254</v>
      </c>
      <c r="C18042" s="4">
        <v>23.2179</v>
      </c>
    </row>
    <row r="18043" spans="2:3" x14ac:dyDescent="0.25">
      <c r="B18043" s="2" t="s">
        <v>18255</v>
      </c>
      <c r="C18043" s="4">
        <v>22.9954</v>
      </c>
    </row>
    <row r="18044" spans="2:3" x14ac:dyDescent="0.25">
      <c r="B18044" s="2" t="s">
        <v>18256</v>
      </c>
      <c r="C18044" s="4">
        <v>22.877600000000001</v>
      </c>
    </row>
    <row r="18045" spans="2:3" x14ac:dyDescent="0.25">
      <c r="B18045" s="2" t="s">
        <v>18257</v>
      </c>
      <c r="C18045" s="4">
        <v>22.877600000000001</v>
      </c>
    </row>
    <row r="18046" spans="2:3" x14ac:dyDescent="0.25">
      <c r="B18046" s="2" t="s">
        <v>18258</v>
      </c>
      <c r="C18046" s="4">
        <v>22.811199999999999</v>
      </c>
    </row>
    <row r="18047" spans="2:3" x14ac:dyDescent="0.25">
      <c r="B18047" s="2" t="s">
        <v>18259</v>
      </c>
      <c r="C18047" s="4">
        <v>22.792300000000001</v>
      </c>
    </row>
    <row r="18048" spans="2:3" x14ac:dyDescent="0.25">
      <c r="B18048" s="2" t="s">
        <v>18260</v>
      </c>
      <c r="C18048" s="4">
        <v>22.786000000000001</v>
      </c>
    </row>
    <row r="18049" spans="2:3" x14ac:dyDescent="0.25">
      <c r="B18049" s="2" t="s">
        <v>18261</v>
      </c>
      <c r="C18049" s="4">
        <v>22.744700000000002</v>
      </c>
    </row>
    <row r="18050" spans="2:3" x14ac:dyDescent="0.25">
      <c r="B18050" s="2" t="s">
        <v>18262</v>
      </c>
      <c r="C18050" s="4">
        <v>22.744700000000002</v>
      </c>
    </row>
    <row r="18051" spans="2:3" x14ac:dyDescent="0.25">
      <c r="B18051" s="2" t="s">
        <v>18263</v>
      </c>
      <c r="C18051" s="4">
        <v>22.479299999999999</v>
      </c>
    </row>
    <row r="18052" spans="2:3" x14ac:dyDescent="0.25">
      <c r="B18052" s="2" t="s">
        <v>18264</v>
      </c>
      <c r="C18052" s="4">
        <v>22.479299999999999</v>
      </c>
    </row>
    <row r="18053" spans="2:3" x14ac:dyDescent="0.25">
      <c r="B18053" s="2" t="s">
        <v>18265</v>
      </c>
      <c r="C18053" s="4">
        <v>22.479299999999999</v>
      </c>
    </row>
    <row r="18054" spans="2:3" x14ac:dyDescent="0.25">
      <c r="B18054" s="2" t="s">
        <v>18266</v>
      </c>
      <c r="C18054" s="4">
        <v>22.272600000000001</v>
      </c>
    </row>
    <row r="18055" spans="2:3" x14ac:dyDescent="0.25">
      <c r="B18055" s="2" t="s">
        <v>18267</v>
      </c>
      <c r="C18055" s="4">
        <v>22.272600000000001</v>
      </c>
    </row>
    <row r="18056" spans="2:3" x14ac:dyDescent="0.25">
      <c r="B18056" s="2" t="s">
        <v>18268</v>
      </c>
      <c r="C18056" s="4">
        <v>22.197400000000002</v>
      </c>
    </row>
    <row r="18057" spans="2:3" x14ac:dyDescent="0.25">
      <c r="B18057" s="2" t="s">
        <v>18269</v>
      </c>
      <c r="C18057" s="4">
        <v>21.91</v>
      </c>
    </row>
    <row r="18058" spans="2:3" x14ac:dyDescent="0.25">
      <c r="B18058" s="2" t="s">
        <v>18270</v>
      </c>
      <c r="C18058" s="4">
        <v>21.91</v>
      </c>
    </row>
    <row r="18059" spans="2:3" x14ac:dyDescent="0.25">
      <c r="B18059" s="2" t="s">
        <v>18271</v>
      </c>
      <c r="C18059" s="4">
        <v>21.903700000000001</v>
      </c>
    </row>
    <row r="18060" spans="2:3" x14ac:dyDescent="0.25">
      <c r="B18060" s="2" t="s">
        <v>18272</v>
      </c>
      <c r="C18060" s="4">
        <v>21.903700000000001</v>
      </c>
    </row>
    <row r="18061" spans="2:3" x14ac:dyDescent="0.25">
      <c r="B18061" s="2" t="s">
        <v>18273</v>
      </c>
      <c r="C18061" s="4">
        <v>21.878500000000003</v>
      </c>
    </row>
    <row r="18062" spans="2:3" x14ac:dyDescent="0.25">
      <c r="B18062" s="2" t="s">
        <v>18274</v>
      </c>
      <c r="C18062" s="4">
        <v>21.878500000000003</v>
      </c>
    </row>
    <row r="18063" spans="2:3" x14ac:dyDescent="0.25">
      <c r="B18063" s="2" t="s">
        <v>18275</v>
      </c>
      <c r="C18063" s="4">
        <v>21.8659</v>
      </c>
    </row>
    <row r="18064" spans="2:3" x14ac:dyDescent="0.25">
      <c r="B18064" s="2" t="s">
        <v>18276</v>
      </c>
      <c r="C18064" s="4">
        <v>21.8659</v>
      </c>
    </row>
    <row r="18065" spans="2:3" x14ac:dyDescent="0.25">
      <c r="B18065" s="2" t="s">
        <v>18277</v>
      </c>
      <c r="C18065" s="4">
        <v>21.8659</v>
      </c>
    </row>
    <row r="18066" spans="2:3" x14ac:dyDescent="0.25">
      <c r="B18066" s="2" t="s">
        <v>18278</v>
      </c>
      <c r="C18066" s="4">
        <v>21.8659</v>
      </c>
    </row>
    <row r="18067" spans="2:3" x14ac:dyDescent="0.25">
      <c r="B18067" s="2" t="s">
        <v>18279</v>
      </c>
      <c r="C18067" s="4">
        <v>21.8659</v>
      </c>
    </row>
    <row r="18068" spans="2:3" x14ac:dyDescent="0.25">
      <c r="B18068" s="2" t="s">
        <v>18280</v>
      </c>
      <c r="C18068" s="4">
        <v>21.8659</v>
      </c>
    </row>
    <row r="18069" spans="2:3" x14ac:dyDescent="0.25">
      <c r="B18069" s="2" t="s">
        <v>18281</v>
      </c>
      <c r="C18069" s="4">
        <v>21.8659</v>
      </c>
    </row>
    <row r="18070" spans="2:3" x14ac:dyDescent="0.25">
      <c r="B18070" s="2" t="s">
        <v>18282</v>
      </c>
      <c r="C18070" s="4">
        <v>21.8659</v>
      </c>
    </row>
    <row r="18071" spans="2:3" x14ac:dyDescent="0.25">
      <c r="B18071" s="2" t="s">
        <v>18283</v>
      </c>
      <c r="C18071" s="4">
        <v>21.8659</v>
      </c>
    </row>
    <row r="18072" spans="2:3" x14ac:dyDescent="0.25">
      <c r="B18072" s="2" t="s">
        <v>18284</v>
      </c>
      <c r="C18072" s="4">
        <v>21.8659</v>
      </c>
    </row>
    <row r="18073" spans="2:3" x14ac:dyDescent="0.25">
      <c r="B18073" s="2" t="s">
        <v>18285</v>
      </c>
      <c r="C18073" s="4">
        <v>21.8659</v>
      </c>
    </row>
    <row r="18074" spans="2:3" x14ac:dyDescent="0.25">
      <c r="B18074" s="2" t="s">
        <v>18286</v>
      </c>
      <c r="C18074" s="4">
        <v>21.8659</v>
      </c>
    </row>
    <row r="18075" spans="2:3" x14ac:dyDescent="0.25">
      <c r="B18075" s="2" t="s">
        <v>18287</v>
      </c>
      <c r="C18075" s="4">
        <v>21.8659</v>
      </c>
    </row>
    <row r="18076" spans="2:3" x14ac:dyDescent="0.25">
      <c r="B18076" s="2" t="s">
        <v>18288</v>
      </c>
      <c r="C18076" s="4">
        <v>21.8659</v>
      </c>
    </row>
    <row r="18077" spans="2:3" x14ac:dyDescent="0.25">
      <c r="B18077" s="2" t="s">
        <v>18289</v>
      </c>
      <c r="C18077" s="4">
        <v>21.8659</v>
      </c>
    </row>
    <row r="18078" spans="2:3" x14ac:dyDescent="0.25">
      <c r="B18078" s="2" t="s">
        <v>18290</v>
      </c>
      <c r="C18078" s="4">
        <v>21.8659</v>
      </c>
    </row>
    <row r="18079" spans="2:3" x14ac:dyDescent="0.25">
      <c r="B18079" s="2" t="s">
        <v>18291</v>
      </c>
      <c r="C18079" s="4">
        <v>21.8659</v>
      </c>
    </row>
    <row r="18080" spans="2:3" x14ac:dyDescent="0.25">
      <c r="B18080" s="2" t="s">
        <v>18292</v>
      </c>
      <c r="C18080" s="4">
        <v>21.8659</v>
      </c>
    </row>
    <row r="18081" spans="2:3" x14ac:dyDescent="0.25">
      <c r="B18081" s="2" t="s">
        <v>18293</v>
      </c>
      <c r="C18081" s="4">
        <v>21.8659</v>
      </c>
    </row>
    <row r="18082" spans="2:3" x14ac:dyDescent="0.25">
      <c r="B18082" s="2" t="s">
        <v>18294</v>
      </c>
      <c r="C18082" s="4">
        <v>21.8659</v>
      </c>
    </row>
    <row r="18083" spans="2:3" x14ac:dyDescent="0.25">
      <c r="B18083" s="2" t="s">
        <v>18295</v>
      </c>
      <c r="C18083" s="4">
        <v>21.8659</v>
      </c>
    </row>
    <row r="18084" spans="2:3" x14ac:dyDescent="0.25">
      <c r="B18084" s="2" t="s">
        <v>18296</v>
      </c>
      <c r="C18084" s="4">
        <v>21.8659</v>
      </c>
    </row>
    <row r="18085" spans="2:3" x14ac:dyDescent="0.25">
      <c r="B18085" s="2" t="s">
        <v>18297</v>
      </c>
      <c r="C18085" s="4">
        <v>21.8659</v>
      </c>
    </row>
    <row r="18086" spans="2:3" x14ac:dyDescent="0.25">
      <c r="B18086" s="2" t="s">
        <v>18298</v>
      </c>
      <c r="C18086" s="4">
        <v>21.8659</v>
      </c>
    </row>
    <row r="18087" spans="2:3" x14ac:dyDescent="0.25">
      <c r="B18087" s="2" t="s">
        <v>18299</v>
      </c>
      <c r="C18087" s="4">
        <v>21.8659</v>
      </c>
    </row>
    <row r="18088" spans="2:3" x14ac:dyDescent="0.25">
      <c r="B18088" s="2" t="s">
        <v>18300</v>
      </c>
      <c r="C18088" s="4">
        <v>21.8659</v>
      </c>
    </row>
    <row r="18089" spans="2:3" x14ac:dyDescent="0.25">
      <c r="B18089" s="2" t="s">
        <v>18301</v>
      </c>
      <c r="C18089" s="4">
        <v>21.8659</v>
      </c>
    </row>
    <row r="18090" spans="2:3" x14ac:dyDescent="0.25">
      <c r="B18090" s="2" t="s">
        <v>18302</v>
      </c>
      <c r="C18090" s="4">
        <v>21.8659</v>
      </c>
    </row>
    <row r="18091" spans="2:3" x14ac:dyDescent="0.25">
      <c r="B18091" s="2" t="s">
        <v>18303</v>
      </c>
      <c r="C18091" s="4">
        <v>21.8659</v>
      </c>
    </row>
    <row r="18092" spans="2:3" x14ac:dyDescent="0.25">
      <c r="B18092" s="2" t="s">
        <v>18304</v>
      </c>
      <c r="C18092" s="4">
        <v>21.8659</v>
      </c>
    </row>
    <row r="18093" spans="2:3" x14ac:dyDescent="0.25">
      <c r="B18093" s="2" t="s">
        <v>18305</v>
      </c>
      <c r="C18093" s="4">
        <v>21.8659</v>
      </c>
    </row>
    <row r="18094" spans="2:3" x14ac:dyDescent="0.25">
      <c r="B18094" s="2" t="s">
        <v>18306</v>
      </c>
      <c r="C18094" s="4">
        <v>21.7592</v>
      </c>
    </row>
    <row r="18095" spans="2:3" x14ac:dyDescent="0.25">
      <c r="B18095" s="2" t="s">
        <v>18307</v>
      </c>
      <c r="C18095" s="4">
        <v>21.7592</v>
      </c>
    </row>
    <row r="18096" spans="2:3" x14ac:dyDescent="0.25">
      <c r="B18096" s="2" t="s">
        <v>18308</v>
      </c>
      <c r="C18096" s="4">
        <v>21.609200000000001</v>
      </c>
    </row>
    <row r="18097" spans="2:3" x14ac:dyDescent="0.25">
      <c r="B18097" s="2" t="s">
        <v>18309</v>
      </c>
      <c r="C18097" s="4">
        <v>21.609200000000001</v>
      </c>
    </row>
    <row r="18098" spans="2:3" x14ac:dyDescent="0.25">
      <c r="B18098" s="2" t="s">
        <v>18310</v>
      </c>
      <c r="C18098" s="4">
        <v>21.502500000000001</v>
      </c>
    </row>
    <row r="18099" spans="2:3" x14ac:dyDescent="0.25">
      <c r="B18099" s="2" t="s">
        <v>18311</v>
      </c>
      <c r="C18099" s="4">
        <v>21.177499999999998</v>
      </c>
    </row>
    <row r="18100" spans="2:3" x14ac:dyDescent="0.25">
      <c r="B18100" s="2" t="s">
        <v>18312</v>
      </c>
      <c r="C18100" s="4">
        <v>20.839100000000002</v>
      </c>
    </row>
    <row r="18101" spans="2:3" x14ac:dyDescent="0.25">
      <c r="B18101" s="2" t="s">
        <v>18313</v>
      </c>
      <c r="C18101" s="4">
        <v>20.809899999999999</v>
      </c>
    </row>
    <row r="18102" spans="2:3" x14ac:dyDescent="0.25">
      <c r="B18102" s="2" t="s">
        <v>18314</v>
      </c>
      <c r="C18102" s="4">
        <v>20.7639</v>
      </c>
    </row>
    <row r="18103" spans="2:3" x14ac:dyDescent="0.25">
      <c r="B18103" s="2" t="s">
        <v>18315</v>
      </c>
      <c r="C18103" s="4">
        <v>20.720199999999998</v>
      </c>
    </row>
    <row r="18104" spans="2:3" x14ac:dyDescent="0.25">
      <c r="B18104" s="2" t="s">
        <v>18316</v>
      </c>
      <c r="C18104" s="4">
        <v>20.620200000000001</v>
      </c>
    </row>
    <row r="18105" spans="2:3" x14ac:dyDescent="0.25">
      <c r="B18105" s="2" t="s">
        <v>18317</v>
      </c>
      <c r="C18105" s="4">
        <v>20.407599999999999</v>
      </c>
    </row>
    <row r="18106" spans="2:3" x14ac:dyDescent="0.25">
      <c r="B18106" s="2" t="s">
        <v>18318</v>
      </c>
      <c r="C18106" s="4">
        <v>20.407599999999999</v>
      </c>
    </row>
    <row r="18107" spans="2:3" x14ac:dyDescent="0.25">
      <c r="B18107" s="2" t="s">
        <v>18319</v>
      </c>
      <c r="C18107" s="4">
        <v>20.407599999999999</v>
      </c>
    </row>
    <row r="18108" spans="2:3" x14ac:dyDescent="0.25">
      <c r="B18108" s="2" t="s">
        <v>18320</v>
      </c>
      <c r="C18108" s="4">
        <v>20.407599999999999</v>
      </c>
    </row>
    <row r="18109" spans="2:3" x14ac:dyDescent="0.25">
      <c r="B18109" s="2" t="s">
        <v>18321</v>
      </c>
      <c r="C18109" s="4">
        <v>20.407599999999999</v>
      </c>
    </row>
    <row r="18110" spans="2:3" x14ac:dyDescent="0.25">
      <c r="B18110" s="2" t="s">
        <v>18322</v>
      </c>
      <c r="C18110" s="4">
        <v>20.325700000000001</v>
      </c>
    </row>
    <row r="18111" spans="2:3" x14ac:dyDescent="0.25">
      <c r="B18111" s="2" t="s">
        <v>18323</v>
      </c>
      <c r="C18111" s="4">
        <v>19.9816</v>
      </c>
    </row>
    <row r="18112" spans="2:3" x14ac:dyDescent="0.25">
      <c r="B18112" s="2" t="s">
        <v>18324</v>
      </c>
      <c r="C18112" s="4">
        <v>19.9816</v>
      </c>
    </row>
    <row r="18113" spans="2:3" x14ac:dyDescent="0.25">
      <c r="B18113" s="2" t="s">
        <v>18325</v>
      </c>
      <c r="C18113" s="4">
        <v>19.9816</v>
      </c>
    </row>
    <row r="18114" spans="2:3" x14ac:dyDescent="0.25">
      <c r="B18114" s="2" t="s">
        <v>18326</v>
      </c>
      <c r="C18114" s="4">
        <v>19.919</v>
      </c>
    </row>
    <row r="18115" spans="2:3" x14ac:dyDescent="0.25">
      <c r="B18115" s="2" t="s">
        <v>18327</v>
      </c>
      <c r="C18115" s="4">
        <v>19.8993</v>
      </c>
    </row>
    <row r="18116" spans="2:3" x14ac:dyDescent="0.25">
      <c r="B18116" s="2" t="s">
        <v>18328</v>
      </c>
      <c r="C18116" s="4">
        <v>19.4056</v>
      </c>
    </row>
    <row r="18117" spans="2:3" x14ac:dyDescent="0.25">
      <c r="B18117" s="2" t="s">
        <v>18329</v>
      </c>
      <c r="C18117" s="4">
        <v>19.4056</v>
      </c>
    </row>
    <row r="18118" spans="2:3" x14ac:dyDescent="0.25">
      <c r="B18118" s="2" t="s">
        <v>18330</v>
      </c>
      <c r="C18118" s="4">
        <v>19.2867</v>
      </c>
    </row>
    <row r="18119" spans="2:3" x14ac:dyDescent="0.25">
      <c r="B18119" s="2" t="s">
        <v>18331</v>
      </c>
      <c r="C18119" s="4">
        <v>19.186700000000002</v>
      </c>
    </row>
    <row r="18120" spans="2:3" x14ac:dyDescent="0.25">
      <c r="B18120" s="2" t="s">
        <v>18332</v>
      </c>
      <c r="C18120" s="4">
        <v>19.148900000000001</v>
      </c>
    </row>
    <row r="18121" spans="2:3" x14ac:dyDescent="0.25">
      <c r="B18121" s="2" t="s">
        <v>18333</v>
      </c>
      <c r="C18121" s="4">
        <v>18.773700000000002</v>
      </c>
    </row>
    <row r="18122" spans="2:3" x14ac:dyDescent="0.25">
      <c r="B18122" s="2" t="s">
        <v>18334</v>
      </c>
      <c r="C18122" s="4">
        <v>18.773700000000002</v>
      </c>
    </row>
    <row r="18123" spans="2:3" x14ac:dyDescent="0.25">
      <c r="B18123" s="2" t="s">
        <v>18335</v>
      </c>
      <c r="C18123" s="4">
        <v>18.773700000000002</v>
      </c>
    </row>
    <row r="18124" spans="2:3" x14ac:dyDescent="0.25">
      <c r="B18124" s="2" t="s">
        <v>18336</v>
      </c>
      <c r="C18124" s="4">
        <v>18.761099999999999</v>
      </c>
    </row>
    <row r="18125" spans="2:3" x14ac:dyDescent="0.25">
      <c r="B18125" s="2" t="s">
        <v>18337</v>
      </c>
      <c r="C18125" s="4">
        <v>18.761099999999999</v>
      </c>
    </row>
    <row r="18126" spans="2:3" x14ac:dyDescent="0.25">
      <c r="B18126" s="2" t="s">
        <v>18338</v>
      </c>
      <c r="C18126" s="4">
        <v>18.7485</v>
      </c>
    </row>
    <row r="18127" spans="2:3" x14ac:dyDescent="0.25">
      <c r="B18127" s="2" t="s">
        <v>18339</v>
      </c>
      <c r="C18127" s="4">
        <v>18.7422</v>
      </c>
    </row>
    <row r="18128" spans="2:3" x14ac:dyDescent="0.25">
      <c r="B18128" s="2" t="s">
        <v>18340</v>
      </c>
      <c r="C18128" s="4">
        <v>18.7422</v>
      </c>
    </row>
    <row r="18129" spans="2:3" x14ac:dyDescent="0.25">
      <c r="B18129" s="2" t="s">
        <v>18341</v>
      </c>
      <c r="C18129" s="4">
        <v>18.7422</v>
      </c>
    </row>
    <row r="18130" spans="2:3" x14ac:dyDescent="0.25">
      <c r="B18130" s="2" t="s">
        <v>18342</v>
      </c>
      <c r="C18130" s="4">
        <v>18.7422</v>
      </c>
    </row>
    <row r="18131" spans="2:3" x14ac:dyDescent="0.25">
      <c r="B18131" s="2" t="s">
        <v>18343</v>
      </c>
      <c r="C18131" s="4">
        <v>18.7422</v>
      </c>
    </row>
    <row r="18132" spans="2:3" x14ac:dyDescent="0.25">
      <c r="B18132" s="2" t="s">
        <v>18344</v>
      </c>
      <c r="C18132" s="4">
        <v>18.7422</v>
      </c>
    </row>
    <row r="18133" spans="2:3" x14ac:dyDescent="0.25">
      <c r="B18133" s="2" t="s">
        <v>18345</v>
      </c>
      <c r="C18133" s="4">
        <v>18.7422</v>
      </c>
    </row>
    <row r="18134" spans="2:3" x14ac:dyDescent="0.25">
      <c r="B18134" s="2" t="s">
        <v>18346</v>
      </c>
      <c r="C18134" s="4">
        <v>18.7422</v>
      </c>
    </row>
    <row r="18135" spans="2:3" x14ac:dyDescent="0.25">
      <c r="B18135" s="2" t="s">
        <v>18347</v>
      </c>
      <c r="C18135" s="4">
        <v>18.7422</v>
      </c>
    </row>
    <row r="18136" spans="2:3" x14ac:dyDescent="0.25">
      <c r="B18136" s="2" t="s">
        <v>18348</v>
      </c>
      <c r="C18136" s="4">
        <v>18.7422</v>
      </c>
    </row>
    <row r="18137" spans="2:3" x14ac:dyDescent="0.25">
      <c r="B18137" s="2" t="s">
        <v>18349</v>
      </c>
      <c r="C18137" s="4">
        <v>18.7422</v>
      </c>
    </row>
    <row r="18138" spans="2:3" x14ac:dyDescent="0.25">
      <c r="B18138" s="2" t="s">
        <v>18350</v>
      </c>
      <c r="C18138" s="4">
        <v>18.7422</v>
      </c>
    </row>
    <row r="18139" spans="2:3" x14ac:dyDescent="0.25">
      <c r="B18139" s="2" t="s">
        <v>18351</v>
      </c>
      <c r="C18139" s="4">
        <v>18.7422</v>
      </c>
    </row>
    <row r="18140" spans="2:3" x14ac:dyDescent="0.25">
      <c r="B18140" s="2" t="s">
        <v>18352</v>
      </c>
      <c r="C18140" s="4">
        <v>18.7422</v>
      </c>
    </row>
    <row r="18141" spans="2:3" x14ac:dyDescent="0.25">
      <c r="B18141" s="2" t="s">
        <v>18353</v>
      </c>
      <c r="C18141" s="4">
        <v>18.7422</v>
      </c>
    </row>
    <row r="18142" spans="2:3" x14ac:dyDescent="0.25">
      <c r="B18142" s="2" t="s">
        <v>18354</v>
      </c>
      <c r="C18142" s="4">
        <v>18.7422</v>
      </c>
    </row>
    <row r="18143" spans="2:3" x14ac:dyDescent="0.25">
      <c r="B18143" s="2" t="s">
        <v>18355</v>
      </c>
      <c r="C18143" s="4">
        <v>18.7422</v>
      </c>
    </row>
    <row r="18144" spans="2:3" x14ac:dyDescent="0.25">
      <c r="B18144" s="2" t="s">
        <v>18356</v>
      </c>
      <c r="C18144" s="4">
        <v>18.7422</v>
      </c>
    </row>
    <row r="18145" spans="2:3" x14ac:dyDescent="0.25">
      <c r="B18145" s="2" t="s">
        <v>18357</v>
      </c>
      <c r="C18145" s="4">
        <v>18.7422</v>
      </c>
    </row>
    <row r="18146" spans="2:3" x14ac:dyDescent="0.25">
      <c r="B18146" s="2" t="s">
        <v>18358</v>
      </c>
      <c r="C18146" s="4">
        <v>18.7422</v>
      </c>
    </row>
    <row r="18147" spans="2:3" x14ac:dyDescent="0.25">
      <c r="B18147" s="2" t="s">
        <v>18359</v>
      </c>
      <c r="C18147" s="4">
        <v>18.7422</v>
      </c>
    </row>
    <row r="18148" spans="2:3" x14ac:dyDescent="0.25">
      <c r="B18148" s="2" t="s">
        <v>18360</v>
      </c>
      <c r="C18148" s="4">
        <v>18.7422</v>
      </c>
    </row>
    <row r="18149" spans="2:3" x14ac:dyDescent="0.25">
      <c r="B18149" s="2" t="s">
        <v>18361</v>
      </c>
      <c r="C18149" s="4">
        <v>18.7422</v>
      </c>
    </row>
    <row r="18150" spans="2:3" x14ac:dyDescent="0.25">
      <c r="B18150" s="2" t="s">
        <v>18362</v>
      </c>
      <c r="C18150" s="4">
        <v>18.7422</v>
      </c>
    </row>
    <row r="18151" spans="2:3" x14ac:dyDescent="0.25">
      <c r="B18151" s="2" t="s">
        <v>18363</v>
      </c>
      <c r="C18151" s="4">
        <v>18.7422</v>
      </c>
    </row>
    <row r="18152" spans="2:3" x14ac:dyDescent="0.25">
      <c r="B18152" s="2" t="s">
        <v>18364</v>
      </c>
      <c r="C18152" s="4">
        <v>18.7422</v>
      </c>
    </row>
    <row r="18153" spans="2:3" x14ac:dyDescent="0.25">
      <c r="B18153" s="2" t="s">
        <v>18365</v>
      </c>
      <c r="C18153" s="4">
        <v>18.7422</v>
      </c>
    </row>
    <row r="18154" spans="2:3" x14ac:dyDescent="0.25">
      <c r="B18154" s="2" t="s">
        <v>18366</v>
      </c>
      <c r="C18154" s="4">
        <v>18.7422</v>
      </c>
    </row>
    <row r="18155" spans="2:3" x14ac:dyDescent="0.25">
      <c r="B18155" s="2" t="s">
        <v>18367</v>
      </c>
      <c r="C18155" s="4">
        <v>18.7422</v>
      </c>
    </row>
    <row r="18156" spans="2:3" x14ac:dyDescent="0.25">
      <c r="B18156" s="2" t="s">
        <v>18368</v>
      </c>
      <c r="C18156" s="4">
        <v>18.7422</v>
      </c>
    </row>
    <row r="18157" spans="2:3" x14ac:dyDescent="0.25">
      <c r="B18157" s="2" t="s">
        <v>18369</v>
      </c>
      <c r="C18157" s="4">
        <v>18.7422</v>
      </c>
    </row>
    <row r="18158" spans="2:3" x14ac:dyDescent="0.25">
      <c r="B18158" s="2" t="s">
        <v>18370</v>
      </c>
      <c r="C18158" s="4">
        <v>18.7422</v>
      </c>
    </row>
    <row r="18159" spans="2:3" x14ac:dyDescent="0.25">
      <c r="B18159" s="2" t="s">
        <v>18371</v>
      </c>
      <c r="C18159" s="4">
        <v>18.6355</v>
      </c>
    </row>
    <row r="18160" spans="2:3" x14ac:dyDescent="0.25">
      <c r="B18160" s="2" t="s">
        <v>18372</v>
      </c>
      <c r="C18160" s="4">
        <v>18.609300000000001</v>
      </c>
    </row>
    <row r="18161" spans="2:3" x14ac:dyDescent="0.25">
      <c r="B18161" s="2" t="s">
        <v>18373</v>
      </c>
      <c r="C18161" s="4">
        <v>18.609300000000001</v>
      </c>
    </row>
    <row r="18162" spans="2:3" x14ac:dyDescent="0.25">
      <c r="B18162" s="2" t="s">
        <v>18374</v>
      </c>
      <c r="C18162" s="4">
        <v>18.485499999999998</v>
      </c>
    </row>
    <row r="18163" spans="2:3" x14ac:dyDescent="0.25">
      <c r="B18163" s="2" t="s">
        <v>18375</v>
      </c>
      <c r="C18163" s="4">
        <v>18.266199999999998</v>
      </c>
    </row>
    <row r="18164" spans="2:3" x14ac:dyDescent="0.25">
      <c r="B18164" s="2" t="s">
        <v>18376</v>
      </c>
      <c r="C18164" s="4">
        <v>18.266199999999998</v>
      </c>
    </row>
    <row r="18165" spans="2:3" x14ac:dyDescent="0.25">
      <c r="B18165" s="2" t="s">
        <v>18377</v>
      </c>
      <c r="C18165" s="4">
        <v>18.1477</v>
      </c>
    </row>
    <row r="18166" spans="2:3" x14ac:dyDescent="0.25">
      <c r="B18166" s="2" t="s">
        <v>18378</v>
      </c>
      <c r="C18166" s="4">
        <v>18.1477</v>
      </c>
    </row>
    <row r="18167" spans="2:3" x14ac:dyDescent="0.25">
      <c r="B18167" s="2" t="s">
        <v>18379</v>
      </c>
      <c r="C18167" s="4">
        <v>18.1477</v>
      </c>
    </row>
    <row r="18168" spans="2:3" x14ac:dyDescent="0.25">
      <c r="B18168" s="2" t="s">
        <v>18380</v>
      </c>
      <c r="C18168" s="4">
        <v>18.1477</v>
      </c>
    </row>
    <row r="18169" spans="2:3" x14ac:dyDescent="0.25">
      <c r="B18169" s="2" t="s">
        <v>18381</v>
      </c>
      <c r="C18169" s="4">
        <v>17.972100000000001</v>
      </c>
    </row>
    <row r="18170" spans="2:3" x14ac:dyDescent="0.25">
      <c r="B18170" s="2" t="s">
        <v>18382</v>
      </c>
      <c r="C18170" s="4">
        <v>17.715399999999999</v>
      </c>
    </row>
    <row r="18171" spans="2:3" x14ac:dyDescent="0.25">
      <c r="B18171" s="2" t="s">
        <v>18383</v>
      </c>
      <c r="C18171" s="4">
        <v>17.686199999999999</v>
      </c>
    </row>
    <row r="18172" spans="2:3" x14ac:dyDescent="0.25">
      <c r="B18172" s="2" t="s">
        <v>18384</v>
      </c>
      <c r="C18172" s="4">
        <v>17.483899999999998</v>
      </c>
    </row>
    <row r="18173" spans="2:3" x14ac:dyDescent="0.25">
      <c r="B18173" s="2" t="s">
        <v>18385</v>
      </c>
      <c r="C18173" s="4">
        <v>17.483899999999998</v>
      </c>
    </row>
    <row r="18174" spans="2:3" x14ac:dyDescent="0.25">
      <c r="B18174" s="2" t="s">
        <v>18386</v>
      </c>
      <c r="C18174" s="4">
        <v>17.483899999999998</v>
      </c>
    </row>
    <row r="18175" spans="2:3" x14ac:dyDescent="0.25">
      <c r="B18175" s="2" t="s">
        <v>18387</v>
      </c>
      <c r="C18175" s="4">
        <v>17.483899999999998</v>
      </c>
    </row>
    <row r="18176" spans="2:3" x14ac:dyDescent="0.25">
      <c r="B18176" s="2" t="s">
        <v>18388</v>
      </c>
      <c r="C18176" s="4">
        <v>17.483899999999998</v>
      </c>
    </row>
    <row r="18177" spans="2:3" x14ac:dyDescent="0.25">
      <c r="B18177" s="2" t="s">
        <v>18389</v>
      </c>
      <c r="C18177" s="4">
        <v>17.483899999999998</v>
      </c>
    </row>
    <row r="18178" spans="2:3" x14ac:dyDescent="0.25">
      <c r="B18178" s="2" t="s">
        <v>18390</v>
      </c>
      <c r="C18178" s="4">
        <v>17.4587</v>
      </c>
    </row>
    <row r="18179" spans="2:3" x14ac:dyDescent="0.25">
      <c r="B18179" s="2" t="s">
        <v>18391</v>
      </c>
      <c r="C18179" s="4">
        <v>17.052</v>
      </c>
    </row>
    <row r="18180" spans="2:3" x14ac:dyDescent="0.25">
      <c r="B18180" s="2" t="s">
        <v>18392</v>
      </c>
      <c r="C18180" s="4">
        <v>16.795300000000001</v>
      </c>
    </row>
    <row r="18181" spans="2:3" x14ac:dyDescent="0.25">
      <c r="B18181" s="2" t="s">
        <v>18393</v>
      </c>
      <c r="C18181" s="4">
        <v>16.795300000000001</v>
      </c>
    </row>
    <row r="18182" spans="2:3" x14ac:dyDescent="0.25">
      <c r="B18182" s="2" t="s">
        <v>18394</v>
      </c>
      <c r="C18182" s="4">
        <v>16.795300000000001</v>
      </c>
    </row>
    <row r="18183" spans="2:3" x14ac:dyDescent="0.25">
      <c r="B18183" s="2" t="s">
        <v>18395</v>
      </c>
      <c r="C18183" s="4">
        <v>16.541599999999999</v>
      </c>
    </row>
    <row r="18184" spans="2:3" x14ac:dyDescent="0.25">
      <c r="B18184" s="2" t="s">
        <v>18396</v>
      </c>
      <c r="C18184" s="4">
        <v>16.541599999999999</v>
      </c>
    </row>
    <row r="18185" spans="2:3" x14ac:dyDescent="0.25">
      <c r="B18185" s="2" t="s">
        <v>18397</v>
      </c>
      <c r="C18185" s="4">
        <v>16.541599999999999</v>
      </c>
    </row>
    <row r="18186" spans="2:3" x14ac:dyDescent="0.25">
      <c r="B18186" s="2" t="s">
        <v>18398</v>
      </c>
      <c r="C18186" s="4">
        <v>16.4634</v>
      </c>
    </row>
    <row r="18187" spans="2:3" x14ac:dyDescent="0.25">
      <c r="B18187" s="2" t="s">
        <v>18399</v>
      </c>
      <c r="C18187" s="4">
        <v>16.025200000000002</v>
      </c>
    </row>
    <row r="18188" spans="2:3" x14ac:dyDescent="0.25">
      <c r="B18188" s="2" t="s">
        <v>18400</v>
      </c>
      <c r="C18188" s="4">
        <v>16.025200000000002</v>
      </c>
    </row>
    <row r="18189" spans="2:3" x14ac:dyDescent="0.25">
      <c r="B18189" s="2" t="s">
        <v>18401</v>
      </c>
      <c r="C18189" s="4">
        <v>15.7685</v>
      </c>
    </row>
    <row r="18190" spans="2:3" x14ac:dyDescent="0.25">
      <c r="B18190" s="2" t="s">
        <v>18402</v>
      </c>
      <c r="C18190" s="4">
        <v>15.643700000000001</v>
      </c>
    </row>
    <row r="18191" spans="2:3" x14ac:dyDescent="0.25">
      <c r="B18191" s="2" t="s">
        <v>18403</v>
      </c>
      <c r="C18191" s="4">
        <v>15.643700000000001</v>
      </c>
    </row>
    <row r="18192" spans="2:3" x14ac:dyDescent="0.25">
      <c r="B18192" s="2" t="s">
        <v>18404</v>
      </c>
      <c r="C18192" s="4">
        <v>15.643700000000001</v>
      </c>
    </row>
    <row r="18193" spans="2:3" x14ac:dyDescent="0.25">
      <c r="B18193" s="2" t="s">
        <v>18405</v>
      </c>
      <c r="C18193" s="4">
        <v>15.643700000000001</v>
      </c>
    </row>
    <row r="18194" spans="2:3" x14ac:dyDescent="0.25">
      <c r="B18194" s="2" t="s">
        <v>18406</v>
      </c>
      <c r="C18194" s="4">
        <v>15.643700000000001</v>
      </c>
    </row>
    <row r="18195" spans="2:3" x14ac:dyDescent="0.25">
      <c r="B18195" s="2" t="s">
        <v>18407</v>
      </c>
      <c r="C18195" s="4">
        <v>15.643700000000001</v>
      </c>
    </row>
    <row r="18196" spans="2:3" x14ac:dyDescent="0.25">
      <c r="B18196" s="2" t="s">
        <v>18408</v>
      </c>
      <c r="C18196" s="4">
        <v>15.643700000000001</v>
      </c>
    </row>
    <row r="18197" spans="2:3" x14ac:dyDescent="0.25">
      <c r="B18197" s="2" t="s">
        <v>18409</v>
      </c>
      <c r="C18197" s="4">
        <v>15.618499999999999</v>
      </c>
    </row>
    <row r="18198" spans="2:3" x14ac:dyDescent="0.25">
      <c r="B18198" s="2" t="s">
        <v>18410</v>
      </c>
      <c r="C18198" s="4">
        <v>15.618499999999999</v>
      </c>
    </row>
    <row r="18199" spans="2:3" x14ac:dyDescent="0.25">
      <c r="B18199" s="2" t="s">
        <v>18411</v>
      </c>
      <c r="C18199" s="4">
        <v>15.618499999999999</v>
      </c>
    </row>
    <row r="18200" spans="2:3" x14ac:dyDescent="0.25">
      <c r="B18200" s="2" t="s">
        <v>18412</v>
      </c>
      <c r="C18200" s="4">
        <v>15.618499999999999</v>
      </c>
    </row>
    <row r="18201" spans="2:3" x14ac:dyDescent="0.25">
      <c r="B18201" s="2" t="s">
        <v>18413</v>
      </c>
      <c r="C18201" s="4">
        <v>15.618499999999999</v>
      </c>
    </row>
    <row r="18202" spans="2:3" x14ac:dyDescent="0.25">
      <c r="B18202" s="2" t="s">
        <v>18414</v>
      </c>
      <c r="C18202" s="4">
        <v>15.618499999999999</v>
      </c>
    </row>
    <row r="18203" spans="2:3" x14ac:dyDescent="0.25">
      <c r="B18203" s="2" t="s">
        <v>18415</v>
      </c>
      <c r="C18203" s="4">
        <v>15.618499999999999</v>
      </c>
    </row>
    <row r="18204" spans="2:3" x14ac:dyDescent="0.25">
      <c r="B18204" s="2" t="s">
        <v>18416</v>
      </c>
      <c r="C18204" s="4">
        <v>15.618499999999999</v>
      </c>
    </row>
    <row r="18205" spans="2:3" x14ac:dyDescent="0.25">
      <c r="B18205" s="2" t="s">
        <v>18417</v>
      </c>
      <c r="C18205" s="4">
        <v>15.618499999999999</v>
      </c>
    </row>
    <row r="18206" spans="2:3" x14ac:dyDescent="0.25">
      <c r="B18206" s="2" t="s">
        <v>18418</v>
      </c>
      <c r="C18206" s="4">
        <v>15.618499999999999</v>
      </c>
    </row>
    <row r="18207" spans="2:3" x14ac:dyDescent="0.25">
      <c r="B18207" s="2" t="s">
        <v>18419</v>
      </c>
      <c r="C18207" s="4">
        <v>15.618499999999999</v>
      </c>
    </row>
    <row r="18208" spans="2:3" x14ac:dyDescent="0.25">
      <c r="B18208" s="2" t="s">
        <v>18420</v>
      </c>
      <c r="C18208" s="4">
        <v>15.618499999999999</v>
      </c>
    </row>
    <row r="18209" spans="2:3" x14ac:dyDescent="0.25">
      <c r="B18209" s="2" t="s">
        <v>18421</v>
      </c>
      <c r="C18209" s="4">
        <v>15.618499999999999</v>
      </c>
    </row>
    <row r="18210" spans="2:3" x14ac:dyDescent="0.25">
      <c r="B18210" s="2" t="s">
        <v>18422</v>
      </c>
      <c r="C18210" s="4">
        <v>15.618499999999999</v>
      </c>
    </row>
    <row r="18211" spans="2:3" x14ac:dyDescent="0.25">
      <c r="B18211" s="2" t="s">
        <v>18423</v>
      </c>
      <c r="C18211" s="4">
        <v>15.618499999999999</v>
      </c>
    </row>
    <row r="18212" spans="2:3" x14ac:dyDescent="0.25">
      <c r="B18212" s="2" t="s">
        <v>18424</v>
      </c>
      <c r="C18212" s="4">
        <v>15.618499999999999</v>
      </c>
    </row>
    <row r="18213" spans="2:3" x14ac:dyDescent="0.25">
      <c r="B18213" s="2" t="s">
        <v>18425</v>
      </c>
      <c r="C18213" s="4">
        <v>15.618499999999999</v>
      </c>
    </row>
    <row r="18214" spans="2:3" x14ac:dyDescent="0.25">
      <c r="B18214" s="2" t="s">
        <v>18426</v>
      </c>
      <c r="C18214" s="4">
        <v>15.618499999999999</v>
      </c>
    </row>
    <row r="18215" spans="2:3" x14ac:dyDescent="0.25">
      <c r="B18215" s="2" t="s">
        <v>18427</v>
      </c>
      <c r="C18215" s="4">
        <v>15.618499999999999</v>
      </c>
    </row>
    <row r="18216" spans="2:3" x14ac:dyDescent="0.25">
      <c r="B18216" s="2" t="s">
        <v>18428</v>
      </c>
      <c r="C18216" s="4">
        <v>15.618499999999999</v>
      </c>
    </row>
    <row r="18217" spans="2:3" x14ac:dyDescent="0.25">
      <c r="B18217" s="2" t="s">
        <v>18429</v>
      </c>
      <c r="C18217" s="4">
        <v>15.5299</v>
      </c>
    </row>
    <row r="18218" spans="2:3" x14ac:dyDescent="0.25">
      <c r="B18218" s="2" t="s">
        <v>18430</v>
      </c>
      <c r="C18218" s="4">
        <v>15.361799999999999</v>
      </c>
    </row>
    <row r="18219" spans="2:3" x14ac:dyDescent="0.25">
      <c r="B18219" s="2" t="s">
        <v>18431</v>
      </c>
      <c r="C18219" s="4">
        <v>15.355499999999999</v>
      </c>
    </row>
    <row r="18220" spans="2:3" x14ac:dyDescent="0.25">
      <c r="B18220" s="2" t="s">
        <v>18432</v>
      </c>
      <c r="C18220" s="4">
        <v>15.355499999999999</v>
      </c>
    </row>
    <row r="18221" spans="2:3" x14ac:dyDescent="0.25">
      <c r="B18221" s="2" t="s">
        <v>18433</v>
      </c>
      <c r="C18221" s="4">
        <v>15.1051</v>
      </c>
    </row>
    <row r="18222" spans="2:3" x14ac:dyDescent="0.25">
      <c r="B18222" s="2" t="s">
        <v>18434</v>
      </c>
      <c r="C18222" s="4">
        <v>14.9862</v>
      </c>
    </row>
    <row r="18223" spans="2:3" x14ac:dyDescent="0.25">
      <c r="B18223" s="2" t="s">
        <v>18435</v>
      </c>
      <c r="C18223" s="4">
        <v>14.9862</v>
      </c>
    </row>
    <row r="18224" spans="2:3" x14ac:dyDescent="0.25">
      <c r="B18224" s="2" t="s">
        <v>18436</v>
      </c>
      <c r="C18224" s="4">
        <v>14.9862</v>
      </c>
    </row>
    <row r="18225" spans="2:3" x14ac:dyDescent="0.25">
      <c r="B18225" s="2" t="s">
        <v>18437</v>
      </c>
      <c r="C18225" s="4">
        <v>14.9862</v>
      </c>
    </row>
    <row r="18226" spans="2:3" x14ac:dyDescent="0.25">
      <c r="B18226" s="2" t="s">
        <v>18438</v>
      </c>
      <c r="C18226" s="4">
        <v>14.930099999999999</v>
      </c>
    </row>
    <row r="18227" spans="2:3" x14ac:dyDescent="0.25">
      <c r="B18227" s="2" t="s">
        <v>18439</v>
      </c>
      <c r="C18227" s="4">
        <v>14.848400000000002</v>
      </c>
    </row>
    <row r="18228" spans="2:3" x14ac:dyDescent="0.25">
      <c r="B18228" s="2" t="s">
        <v>18440</v>
      </c>
      <c r="C18228" s="4">
        <v>14.848400000000002</v>
      </c>
    </row>
    <row r="18229" spans="2:3" x14ac:dyDescent="0.25">
      <c r="B18229" s="2" t="s">
        <v>18441</v>
      </c>
      <c r="C18229" s="4">
        <v>14.591699999999999</v>
      </c>
    </row>
    <row r="18230" spans="2:3" x14ac:dyDescent="0.25">
      <c r="B18230" s="2" t="s">
        <v>18442</v>
      </c>
      <c r="C18230" s="4">
        <v>14.4739</v>
      </c>
    </row>
    <row r="18231" spans="2:3" x14ac:dyDescent="0.25">
      <c r="B18231" s="2" t="s">
        <v>18443</v>
      </c>
      <c r="C18231" s="4">
        <v>14.4739</v>
      </c>
    </row>
    <row r="18232" spans="2:3" x14ac:dyDescent="0.25">
      <c r="B18232" s="2" t="s">
        <v>18444</v>
      </c>
      <c r="C18232" s="4">
        <v>13.9283</v>
      </c>
    </row>
    <row r="18233" spans="2:3" x14ac:dyDescent="0.25">
      <c r="B18233" s="2" t="s">
        <v>18445</v>
      </c>
      <c r="C18233" s="4">
        <v>13.9283</v>
      </c>
    </row>
    <row r="18234" spans="2:3" x14ac:dyDescent="0.25">
      <c r="B18234" s="2" t="s">
        <v>18446</v>
      </c>
      <c r="C18234" s="4">
        <v>13.9283</v>
      </c>
    </row>
    <row r="18235" spans="2:3" x14ac:dyDescent="0.25">
      <c r="B18235" s="2" t="s">
        <v>18447</v>
      </c>
      <c r="C18235" s="4">
        <v>13.759499999999999</v>
      </c>
    </row>
    <row r="18236" spans="2:3" x14ac:dyDescent="0.25">
      <c r="B18236" s="2" t="s">
        <v>18448</v>
      </c>
      <c r="C18236" s="4">
        <v>13.759499999999999</v>
      </c>
    </row>
    <row r="18237" spans="2:3" x14ac:dyDescent="0.25">
      <c r="B18237" s="2" t="s">
        <v>18449</v>
      </c>
      <c r="C18237" s="4">
        <v>13.671600000000002</v>
      </c>
    </row>
    <row r="18238" spans="2:3" x14ac:dyDescent="0.25">
      <c r="B18238" s="2" t="s">
        <v>18450</v>
      </c>
      <c r="C18238" s="4">
        <v>13.671600000000002</v>
      </c>
    </row>
    <row r="18239" spans="2:3" x14ac:dyDescent="0.25">
      <c r="B18239" s="2" t="s">
        <v>18451</v>
      </c>
      <c r="C18239" s="4">
        <v>13.4527</v>
      </c>
    </row>
    <row r="18240" spans="2:3" x14ac:dyDescent="0.25">
      <c r="B18240" s="2" t="s">
        <v>18452</v>
      </c>
      <c r="C18240" s="4">
        <v>13.4527</v>
      </c>
    </row>
    <row r="18241" spans="2:3" x14ac:dyDescent="0.25">
      <c r="B18241" s="2" t="s">
        <v>18453</v>
      </c>
      <c r="C18241" s="4">
        <v>13.4527</v>
      </c>
    </row>
    <row r="18242" spans="2:3" x14ac:dyDescent="0.25">
      <c r="B18242" s="2" t="s">
        <v>18454</v>
      </c>
      <c r="C18242" s="4">
        <v>13.4527</v>
      </c>
    </row>
    <row r="18243" spans="2:3" x14ac:dyDescent="0.25">
      <c r="B18243" s="2" t="s">
        <v>18455</v>
      </c>
      <c r="C18243" s="4">
        <v>13.2271</v>
      </c>
    </row>
    <row r="18244" spans="2:3" x14ac:dyDescent="0.25">
      <c r="B18244" s="2" t="s">
        <v>18456</v>
      </c>
      <c r="C18244" s="4">
        <v>13.158199999999999</v>
      </c>
    </row>
    <row r="18245" spans="2:3" x14ac:dyDescent="0.25">
      <c r="B18245" s="2" t="s">
        <v>18457</v>
      </c>
      <c r="C18245" s="4">
        <v>13.158199999999999</v>
      </c>
    </row>
    <row r="18246" spans="2:3" x14ac:dyDescent="0.25">
      <c r="B18246" s="2" t="s">
        <v>18458</v>
      </c>
      <c r="C18246" s="4">
        <v>12.9015</v>
      </c>
    </row>
    <row r="18247" spans="2:3" x14ac:dyDescent="0.25">
      <c r="B18247" s="2" t="s">
        <v>18459</v>
      </c>
      <c r="C18247" s="4">
        <v>12.507400000000001</v>
      </c>
    </row>
    <row r="18248" spans="2:3" x14ac:dyDescent="0.25">
      <c r="B18248" s="2" t="s">
        <v>18460</v>
      </c>
      <c r="C18248" s="4">
        <v>12.4948</v>
      </c>
    </row>
    <row r="18249" spans="2:3" x14ac:dyDescent="0.25">
      <c r="B18249" s="2" t="s">
        <v>18461</v>
      </c>
      <c r="C18249" s="4">
        <v>12.4948</v>
      </c>
    </row>
    <row r="18250" spans="2:3" x14ac:dyDescent="0.25">
      <c r="B18250" s="2" t="s">
        <v>18462</v>
      </c>
      <c r="C18250" s="4">
        <v>12.4948</v>
      </c>
    </row>
    <row r="18251" spans="2:3" x14ac:dyDescent="0.25">
      <c r="B18251" s="2" t="s">
        <v>18463</v>
      </c>
      <c r="C18251" s="4">
        <v>12.4948</v>
      </c>
    </row>
    <row r="18252" spans="2:3" x14ac:dyDescent="0.25">
      <c r="B18252" s="2" t="s">
        <v>18464</v>
      </c>
      <c r="C18252" s="4">
        <v>12.4948</v>
      </c>
    </row>
    <row r="18253" spans="2:3" x14ac:dyDescent="0.25">
      <c r="B18253" s="2" t="s">
        <v>18465</v>
      </c>
      <c r="C18253" s="4">
        <v>12.4948</v>
      </c>
    </row>
    <row r="18254" spans="2:3" x14ac:dyDescent="0.25">
      <c r="B18254" s="2" t="s">
        <v>18466</v>
      </c>
      <c r="C18254" s="4">
        <v>12.4948</v>
      </c>
    </row>
    <row r="18255" spans="2:3" x14ac:dyDescent="0.25">
      <c r="B18255" s="2" t="s">
        <v>18467</v>
      </c>
      <c r="C18255" s="4">
        <v>12.4948</v>
      </c>
    </row>
    <row r="18256" spans="2:3" x14ac:dyDescent="0.25">
      <c r="B18256" s="2" t="s">
        <v>18468</v>
      </c>
      <c r="C18256" s="4">
        <v>12.4948</v>
      </c>
    </row>
    <row r="18257" spans="2:3" x14ac:dyDescent="0.25">
      <c r="B18257" s="2" t="s">
        <v>18469</v>
      </c>
      <c r="C18257" s="4">
        <v>12.4948</v>
      </c>
    </row>
    <row r="18258" spans="2:3" x14ac:dyDescent="0.25">
      <c r="B18258" s="2" t="s">
        <v>18470</v>
      </c>
      <c r="C18258" s="4">
        <v>12.4948</v>
      </c>
    </row>
    <row r="18259" spans="2:3" x14ac:dyDescent="0.25">
      <c r="B18259" s="2" t="s">
        <v>18471</v>
      </c>
      <c r="C18259" s="4">
        <v>12.4948</v>
      </c>
    </row>
    <row r="18260" spans="2:3" x14ac:dyDescent="0.25">
      <c r="B18260" s="2" t="s">
        <v>18472</v>
      </c>
      <c r="C18260" s="4">
        <v>12.4948</v>
      </c>
    </row>
    <row r="18261" spans="2:3" x14ac:dyDescent="0.25">
      <c r="B18261" s="2" t="s">
        <v>18473</v>
      </c>
      <c r="C18261" s="4">
        <v>12.4948</v>
      </c>
    </row>
    <row r="18262" spans="2:3" x14ac:dyDescent="0.25">
      <c r="B18262" s="2" t="s">
        <v>18474</v>
      </c>
      <c r="C18262" s="4">
        <v>12.4948</v>
      </c>
    </row>
    <row r="18263" spans="2:3" x14ac:dyDescent="0.25">
      <c r="B18263" s="2" t="s">
        <v>18475</v>
      </c>
      <c r="C18263" s="4">
        <v>12.4948</v>
      </c>
    </row>
    <row r="18264" spans="2:3" x14ac:dyDescent="0.25">
      <c r="B18264" s="2" t="s">
        <v>18476</v>
      </c>
      <c r="C18264" s="4">
        <v>12.4948</v>
      </c>
    </row>
    <row r="18265" spans="2:3" x14ac:dyDescent="0.25">
      <c r="B18265" s="2" t="s">
        <v>18477</v>
      </c>
      <c r="C18265" s="4">
        <v>12.4948</v>
      </c>
    </row>
    <row r="18266" spans="2:3" x14ac:dyDescent="0.25">
      <c r="B18266" s="2" t="s">
        <v>18478</v>
      </c>
      <c r="C18266" s="4">
        <v>12.4948</v>
      </c>
    </row>
    <row r="18267" spans="2:3" x14ac:dyDescent="0.25">
      <c r="B18267" s="2" t="s">
        <v>18479</v>
      </c>
      <c r="C18267" s="4">
        <v>12.4948</v>
      </c>
    </row>
    <row r="18268" spans="2:3" x14ac:dyDescent="0.25">
      <c r="B18268" s="2" t="s">
        <v>18480</v>
      </c>
      <c r="C18268" s="4">
        <v>12.4948</v>
      </c>
    </row>
    <row r="18269" spans="2:3" x14ac:dyDescent="0.25">
      <c r="B18269" s="2" t="s">
        <v>18481</v>
      </c>
      <c r="C18269" s="4">
        <v>12.4948</v>
      </c>
    </row>
    <row r="18270" spans="2:3" x14ac:dyDescent="0.25">
      <c r="B18270" s="2" t="s">
        <v>18482</v>
      </c>
      <c r="C18270" s="4">
        <v>12.4948</v>
      </c>
    </row>
    <row r="18271" spans="2:3" x14ac:dyDescent="0.25">
      <c r="B18271" s="2" t="s">
        <v>18483</v>
      </c>
      <c r="C18271" s="4">
        <v>12.4948</v>
      </c>
    </row>
    <row r="18272" spans="2:3" x14ac:dyDescent="0.25">
      <c r="B18272" s="2" t="s">
        <v>18484</v>
      </c>
      <c r="C18272" s="4">
        <v>12.4948</v>
      </c>
    </row>
    <row r="18273" spans="2:3" x14ac:dyDescent="0.25">
      <c r="B18273" s="2" t="s">
        <v>18485</v>
      </c>
      <c r="C18273" s="4">
        <v>12.4948</v>
      </c>
    </row>
    <row r="18274" spans="2:3" x14ac:dyDescent="0.25">
      <c r="B18274" s="2" t="s">
        <v>18486</v>
      </c>
      <c r="C18274" s="4">
        <v>12.4885</v>
      </c>
    </row>
    <row r="18275" spans="2:3" x14ac:dyDescent="0.25">
      <c r="B18275" s="2" t="s">
        <v>18487</v>
      </c>
      <c r="C18275" s="4">
        <v>12.4885</v>
      </c>
    </row>
    <row r="18276" spans="2:3" x14ac:dyDescent="0.25">
      <c r="B18276" s="2" t="s">
        <v>18488</v>
      </c>
      <c r="C18276" s="4">
        <v>12.4885</v>
      </c>
    </row>
    <row r="18277" spans="2:3" x14ac:dyDescent="0.25">
      <c r="B18277" s="2" t="s">
        <v>18489</v>
      </c>
      <c r="C18277" s="4">
        <v>12.4177</v>
      </c>
    </row>
    <row r="18278" spans="2:3" x14ac:dyDescent="0.25">
      <c r="B18278" s="2" t="s">
        <v>18490</v>
      </c>
      <c r="C18278" s="4">
        <v>12.4177</v>
      </c>
    </row>
    <row r="18279" spans="2:3" x14ac:dyDescent="0.25">
      <c r="B18279" s="2" t="s">
        <v>18491</v>
      </c>
      <c r="C18279" s="4">
        <v>12.4177</v>
      </c>
    </row>
    <row r="18280" spans="2:3" x14ac:dyDescent="0.25">
      <c r="B18280" s="2" t="s">
        <v>18492</v>
      </c>
      <c r="C18280" s="4">
        <v>12.4062</v>
      </c>
    </row>
    <row r="18281" spans="2:3" x14ac:dyDescent="0.25">
      <c r="B18281" s="2" t="s">
        <v>18493</v>
      </c>
      <c r="C18281" s="4">
        <v>12.4062</v>
      </c>
    </row>
    <row r="18282" spans="2:3" x14ac:dyDescent="0.25">
      <c r="B18282" s="2" t="s">
        <v>18494</v>
      </c>
      <c r="C18282" s="4">
        <v>12.4062</v>
      </c>
    </row>
    <row r="18283" spans="2:3" x14ac:dyDescent="0.25">
      <c r="B18283" s="2" t="s">
        <v>18495</v>
      </c>
      <c r="C18283" s="4">
        <v>12.4062</v>
      </c>
    </row>
    <row r="18284" spans="2:3" x14ac:dyDescent="0.25">
      <c r="B18284" s="2" t="s">
        <v>18496</v>
      </c>
      <c r="C18284" s="4">
        <v>12.4062</v>
      </c>
    </row>
    <row r="18285" spans="2:3" x14ac:dyDescent="0.25">
      <c r="B18285" s="2" t="s">
        <v>18497</v>
      </c>
      <c r="C18285" s="4">
        <v>12.238099999999999</v>
      </c>
    </row>
    <row r="18286" spans="2:3" x14ac:dyDescent="0.25">
      <c r="B18286" s="2" t="s">
        <v>18498</v>
      </c>
      <c r="C18286" s="4">
        <v>12.1629</v>
      </c>
    </row>
    <row r="18287" spans="2:3" x14ac:dyDescent="0.25">
      <c r="B18287" s="2" t="s">
        <v>18499</v>
      </c>
      <c r="C18287" s="4">
        <v>11.981400000000001</v>
      </c>
    </row>
    <row r="18288" spans="2:3" x14ac:dyDescent="0.25">
      <c r="B18288" s="2" t="s">
        <v>18500</v>
      </c>
      <c r="C18288" s="4">
        <v>11.7247</v>
      </c>
    </row>
    <row r="18289" spans="2:3" x14ac:dyDescent="0.25">
      <c r="B18289" s="2" t="s">
        <v>18501</v>
      </c>
      <c r="C18289" s="4">
        <v>11.4977</v>
      </c>
    </row>
    <row r="18290" spans="2:3" x14ac:dyDescent="0.25">
      <c r="B18290" s="2" t="s">
        <v>18502</v>
      </c>
      <c r="C18290" s="4">
        <v>11.424300000000001</v>
      </c>
    </row>
    <row r="18291" spans="2:3" x14ac:dyDescent="0.25">
      <c r="B18291" s="2" t="s">
        <v>18503</v>
      </c>
      <c r="C18291" s="4">
        <v>11.394499999999999</v>
      </c>
    </row>
    <row r="18292" spans="2:3" x14ac:dyDescent="0.25">
      <c r="B18292" s="2" t="s">
        <v>18504</v>
      </c>
      <c r="C18292" s="4">
        <v>10.804600000000001</v>
      </c>
    </row>
    <row r="18293" spans="2:3" x14ac:dyDescent="0.25">
      <c r="B18293" s="2" t="s">
        <v>18505</v>
      </c>
      <c r="C18293" s="4">
        <v>10.2912</v>
      </c>
    </row>
    <row r="18294" spans="2:3" x14ac:dyDescent="0.25">
      <c r="B18294" s="2" t="s">
        <v>18506</v>
      </c>
      <c r="C18294" s="4">
        <v>10.0345</v>
      </c>
    </row>
    <row r="18295" spans="2:3" x14ac:dyDescent="0.25">
      <c r="B18295" s="2" t="s">
        <v>18507</v>
      </c>
      <c r="C18295" s="4">
        <v>9.9908000000000001</v>
      </c>
    </row>
    <row r="18296" spans="2:3" x14ac:dyDescent="0.25">
      <c r="B18296" s="2" t="s">
        <v>18508</v>
      </c>
      <c r="C18296" s="4">
        <v>9.9908000000000001</v>
      </c>
    </row>
    <row r="18297" spans="2:3" x14ac:dyDescent="0.25">
      <c r="B18297" s="2" t="s">
        <v>18509</v>
      </c>
      <c r="C18297" s="4">
        <v>9.9908000000000001</v>
      </c>
    </row>
    <row r="18298" spans="2:3" x14ac:dyDescent="0.25">
      <c r="B18298" s="2" t="s">
        <v>18510</v>
      </c>
      <c r="C18298" s="4">
        <v>9.9534000000000002</v>
      </c>
    </row>
    <row r="18299" spans="2:3" x14ac:dyDescent="0.25">
      <c r="B18299" s="2" t="s">
        <v>18511</v>
      </c>
      <c r="C18299" s="4">
        <v>9.9534000000000002</v>
      </c>
    </row>
    <row r="18300" spans="2:3" x14ac:dyDescent="0.25">
      <c r="B18300" s="2" t="s">
        <v>18512</v>
      </c>
      <c r="C18300" s="4">
        <v>9.5608000000000004</v>
      </c>
    </row>
    <row r="18301" spans="2:3" x14ac:dyDescent="0.25">
      <c r="B18301" s="2" t="s">
        <v>18513</v>
      </c>
      <c r="C18301" s="4">
        <v>9.3773999999999997</v>
      </c>
    </row>
    <row r="18302" spans="2:3" x14ac:dyDescent="0.25">
      <c r="B18302" s="2" t="s">
        <v>18514</v>
      </c>
      <c r="C18302" s="4">
        <v>9.3711000000000002</v>
      </c>
    </row>
    <row r="18303" spans="2:3" x14ac:dyDescent="0.25">
      <c r="B18303" s="2" t="s">
        <v>18515</v>
      </c>
      <c r="C18303" s="4">
        <v>9.3711000000000002</v>
      </c>
    </row>
    <row r="18304" spans="2:3" x14ac:dyDescent="0.25">
      <c r="B18304" s="2" t="s">
        <v>18516</v>
      </c>
      <c r="C18304" s="4">
        <v>9.3711000000000002</v>
      </c>
    </row>
    <row r="18305" spans="2:3" x14ac:dyDescent="0.25">
      <c r="B18305" s="2" t="s">
        <v>18517</v>
      </c>
      <c r="C18305" s="4">
        <v>9.3711000000000002</v>
      </c>
    </row>
    <row r="18306" spans="2:3" x14ac:dyDescent="0.25">
      <c r="B18306" s="2" t="s">
        <v>18518</v>
      </c>
      <c r="C18306" s="4">
        <v>9.3711000000000002</v>
      </c>
    </row>
    <row r="18307" spans="2:3" x14ac:dyDescent="0.25">
      <c r="B18307" s="2" t="s">
        <v>18519</v>
      </c>
      <c r="C18307" s="4">
        <v>9.3711000000000002</v>
      </c>
    </row>
    <row r="18308" spans="2:3" x14ac:dyDescent="0.25">
      <c r="B18308" s="2" t="s">
        <v>18520</v>
      </c>
      <c r="C18308" s="4">
        <v>9.3711000000000002</v>
      </c>
    </row>
    <row r="18309" spans="2:3" x14ac:dyDescent="0.25">
      <c r="B18309" s="2" t="s">
        <v>18521</v>
      </c>
      <c r="C18309" s="4">
        <v>9.3711000000000002</v>
      </c>
    </row>
    <row r="18310" spans="2:3" x14ac:dyDescent="0.25">
      <c r="B18310" s="2" t="s">
        <v>18522</v>
      </c>
      <c r="C18310" s="4">
        <v>9.3711000000000002</v>
      </c>
    </row>
    <row r="18311" spans="2:3" x14ac:dyDescent="0.25">
      <c r="B18311" s="2" t="s">
        <v>18523</v>
      </c>
      <c r="C18311" s="4">
        <v>9.3711000000000002</v>
      </c>
    </row>
    <row r="18312" spans="2:3" x14ac:dyDescent="0.25">
      <c r="B18312" s="2" t="s">
        <v>18524</v>
      </c>
      <c r="C18312" s="4">
        <v>9.3711000000000002</v>
      </c>
    </row>
    <row r="18313" spans="2:3" x14ac:dyDescent="0.25">
      <c r="B18313" s="2" t="s">
        <v>18525</v>
      </c>
      <c r="C18313" s="4">
        <v>9.3711000000000002</v>
      </c>
    </row>
    <row r="18314" spans="2:3" x14ac:dyDescent="0.25">
      <c r="B18314" s="2" t="s">
        <v>18526</v>
      </c>
      <c r="C18314" s="4">
        <v>9.3711000000000002</v>
      </c>
    </row>
    <row r="18315" spans="2:3" x14ac:dyDescent="0.25">
      <c r="B18315" s="2" t="s">
        <v>18527</v>
      </c>
      <c r="C18315" s="4">
        <v>9.3711000000000002</v>
      </c>
    </row>
    <row r="18316" spans="2:3" x14ac:dyDescent="0.25">
      <c r="B18316" s="2" t="s">
        <v>18528</v>
      </c>
      <c r="C18316" s="4">
        <v>9.3711000000000002</v>
      </c>
    </row>
    <row r="18317" spans="2:3" x14ac:dyDescent="0.25">
      <c r="B18317" s="2" t="s">
        <v>18529</v>
      </c>
      <c r="C18317" s="4">
        <v>9.3711000000000002</v>
      </c>
    </row>
    <row r="18318" spans="2:3" x14ac:dyDescent="0.25">
      <c r="B18318" s="2" t="s">
        <v>18530</v>
      </c>
      <c r="C18318" s="4">
        <v>9.3711000000000002</v>
      </c>
    </row>
    <row r="18319" spans="2:3" x14ac:dyDescent="0.25">
      <c r="B18319" s="2" t="s">
        <v>18531</v>
      </c>
      <c r="C18319" s="4">
        <v>9.3711000000000002</v>
      </c>
    </row>
    <row r="18320" spans="2:3" x14ac:dyDescent="0.25">
      <c r="B18320" s="2" t="s">
        <v>18532</v>
      </c>
      <c r="C18320" s="4">
        <v>9.3711000000000002</v>
      </c>
    </row>
    <row r="18321" spans="2:3" x14ac:dyDescent="0.25">
      <c r="B18321" s="2" t="s">
        <v>18533</v>
      </c>
      <c r="C18321" s="4">
        <v>9.3711000000000002</v>
      </c>
    </row>
    <row r="18322" spans="2:3" x14ac:dyDescent="0.25">
      <c r="B18322" s="2" t="s">
        <v>18534</v>
      </c>
      <c r="C18322" s="4">
        <v>9.3711000000000002</v>
      </c>
    </row>
    <row r="18323" spans="2:3" x14ac:dyDescent="0.25">
      <c r="B18323" s="2" t="s">
        <v>18535</v>
      </c>
      <c r="C18323" s="4">
        <v>9.3711000000000002</v>
      </c>
    </row>
    <row r="18324" spans="2:3" x14ac:dyDescent="0.25">
      <c r="B18324" s="2" t="s">
        <v>18536</v>
      </c>
      <c r="C18324" s="4">
        <v>9.3711000000000002</v>
      </c>
    </row>
    <row r="18325" spans="2:3" x14ac:dyDescent="0.25">
      <c r="B18325" s="2" t="s">
        <v>18537</v>
      </c>
      <c r="C18325" s="4">
        <v>9.3711000000000002</v>
      </c>
    </row>
    <row r="18326" spans="2:3" x14ac:dyDescent="0.25">
      <c r="B18326" s="2" t="s">
        <v>18538</v>
      </c>
      <c r="C18326" s="4">
        <v>9.3711000000000002</v>
      </c>
    </row>
    <row r="18327" spans="2:3" x14ac:dyDescent="0.25">
      <c r="B18327" s="2" t="s">
        <v>18539</v>
      </c>
      <c r="C18327" s="4">
        <v>9.3711000000000002</v>
      </c>
    </row>
    <row r="18328" spans="2:3" x14ac:dyDescent="0.25">
      <c r="B18328" s="2" t="s">
        <v>18540</v>
      </c>
      <c r="C18328" s="4">
        <v>9.3711000000000002</v>
      </c>
    </row>
    <row r="18329" spans="2:3" x14ac:dyDescent="0.25">
      <c r="B18329" s="2" t="s">
        <v>18541</v>
      </c>
      <c r="C18329" s="4">
        <v>9.2958999999999996</v>
      </c>
    </row>
    <row r="18330" spans="2:3" x14ac:dyDescent="0.25">
      <c r="B18330" s="2" t="s">
        <v>18542</v>
      </c>
      <c r="C18330" s="4">
        <v>9.2958999999999996</v>
      </c>
    </row>
    <row r="18331" spans="2:3" x14ac:dyDescent="0.25">
      <c r="B18331" s="2" t="s">
        <v>18543</v>
      </c>
      <c r="C18331" s="4">
        <v>8.8576999999999995</v>
      </c>
    </row>
    <row r="18332" spans="2:3" x14ac:dyDescent="0.25">
      <c r="B18332" s="2" t="s">
        <v>18544</v>
      </c>
      <c r="C18332" s="4">
        <v>8.2707999999999995</v>
      </c>
    </row>
    <row r="18333" spans="2:3" x14ac:dyDescent="0.25">
      <c r="B18333" s="2" t="s">
        <v>18545</v>
      </c>
      <c r="C18333" s="4">
        <v>8.2707999999999995</v>
      </c>
    </row>
    <row r="18334" spans="2:3" x14ac:dyDescent="0.25">
      <c r="B18334" s="2" t="s">
        <v>18546</v>
      </c>
      <c r="C18334" s="4">
        <v>7.8624000000000001</v>
      </c>
    </row>
    <row r="18335" spans="2:3" x14ac:dyDescent="0.25">
      <c r="B18335" s="2" t="s">
        <v>18547</v>
      </c>
      <c r="C18335" s="4">
        <v>7.8624000000000001</v>
      </c>
    </row>
    <row r="18336" spans="2:3" x14ac:dyDescent="0.25">
      <c r="B18336" s="2" t="s">
        <v>18548</v>
      </c>
      <c r="C18336" s="4">
        <v>7.4931000000000001</v>
      </c>
    </row>
    <row r="18337" spans="2:3" x14ac:dyDescent="0.25">
      <c r="B18337" s="2" t="s">
        <v>18549</v>
      </c>
      <c r="C18337" s="4">
        <v>7.4931000000000001</v>
      </c>
    </row>
    <row r="18338" spans="2:3" x14ac:dyDescent="0.25">
      <c r="B18338" s="2" t="s">
        <v>18550</v>
      </c>
      <c r="C18338" s="4">
        <v>7.4931000000000001</v>
      </c>
    </row>
    <row r="18339" spans="2:3" x14ac:dyDescent="0.25">
      <c r="B18339" s="2" t="s">
        <v>18551</v>
      </c>
      <c r="C18339" s="4">
        <v>7.4931000000000001</v>
      </c>
    </row>
    <row r="18340" spans="2:3" x14ac:dyDescent="0.25">
      <c r="B18340" s="2" t="s">
        <v>18552</v>
      </c>
      <c r="C18340" s="4">
        <v>7.1675000000000004</v>
      </c>
    </row>
    <row r="18341" spans="2:3" x14ac:dyDescent="0.25">
      <c r="B18341" s="2" t="s">
        <v>18553</v>
      </c>
      <c r="C18341" s="4">
        <v>6.7982000000000005</v>
      </c>
    </row>
    <row r="18342" spans="2:3" x14ac:dyDescent="0.25">
      <c r="B18342" s="2" t="s">
        <v>18554</v>
      </c>
      <c r="C18342" s="4">
        <v>6.2537000000000003</v>
      </c>
    </row>
    <row r="18343" spans="2:3" x14ac:dyDescent="0.25">
      <c r="B18343" s="2" t="s">
        <v>18555</v>
      </c>
      <c r="C18343" s="4">
        <v>6.2537000000000003</v>
      </c>
    </row>
    <row r="18344" spans="2:3" x14ac:dyDescent="0.25">
      <c r="B18344" s="2" t="s">
        <v>18556</v>
      </c>
      <c r="C18344" s="4">
        <v>6.2537000000000003</v>
      </c>
    </row>
    <row r="18345" spans="2:3" x14ac:dyDescent="0.25">
      <c r="B18345" s="2" t="s">
        <v>18557</v>
      </c>
      <c r="C18345" s="4">
        <v>6.2473999999999998</v>
      </c>
    </row>
    <row r="18346" spans="2:3" x14ac:dyDescent="0.25">
      <c r="B18346" s="2" t="s">
        <v>18558</v>
      </c>
      <c r="C18346" s="4">
        <v>6.2473999999999998</v>
      </c>
    </row>
    <row r="18347" spans="2:3" x14ac:dyDescent="0.25">
      <c r="B18347" s="2" t="s">
        <v>18559</v>
      </c>
      <c r="C18347" s="4">
        <v>6.2473999999999998</v>
      </c>
    </row>
    <row r="18348" spans="2:3" x14ac:dyDescent="0.25">
      <c r="B18348" s="2" t="s">
        <v>18560</v>
      </c>
      <c r="C18348" s="4">
        <v>6.2473999999999998</v>
      </c>
    </row>
    <row r="18349" spans="2:3" x14ac:dyDescent="0.25">
      <c r="B18349" s="2" t="s">
        <v>18561</v>
      </c>
      <c r="C18349" s="4">
        <v>6.2473999999999998</v>
      </c>
    </row>
    <row r="18350" spans="2:3" x14ac:dyDescent="0.25">
      <c r="B18350" s="2" t="s">
        <v>18562</v>
      </c>
      <c r="C18350" s="4">
        <v>6.2473999999999998</v>
      </c>
    </row>
    <row r="18351" spans="2:3" x14ac:dyDescent="0.25">
      <c r="B18351" s="2" t="s">
        <v>18563</v>
      </c>
      <c r="C18351" s="4">
        <v>6.2473999999999998</v>
      </c>
    </row>
    <row r="18352" spans="2:3" x14ac:dyDescent="0.25">
      <c r="B18352" s="2" t="s">
        <v>18564</v>
      </c>
      <c r="C18352" s="4">
        <v>6.2473999999999998</v>
      </c>
    </row>
    <row r="18353" spans="2:3" x14ac:dyDescent="0.25">
      <c r="B18353" s="2" t="s">
        <v>18565</v>
      </c>
      <c r="C18353" s="4">
        <v>6.2473999999999998</v>
      </c>
    </row>
    <row r="18354" spans="2:3" x14ac:dyDescent="0.25">
      <c r="B18354" s="2" t="s">
        <v>18566</v>
      </c>
      <c r="C18354" s="4">
        <v>6.2473999999999998</v>
      </c>
    </row>
    <row r="18355" spans="2:3" x14ac:dyDescent="0.25">
      <c r="B18355" s="2" t="s">
        <v>18567</v>
      </c>
      <c r="C18355" s="4">
        <v>6.2473999999999998</v>
      </c>
    </row>
    <row r="18356" spans="2:3" x14ac:dyDescent="0.25">
      <c r="B18356" s="2" t="s">
        <v>18568</v>
      </c>
      <c r="C18356" s="4">
        <v>6.2473999999999998</v>
      </c>
    </row>
    <row r="18357" spans="2:3" x14ac:dyDescent="0.25">
      <c r="B18357" s="2" t="s">
        <v>18569</v>
      </c>
      <c r="C18357" s="4">
        <v>6.2473999999999998</v>
      </c>
    </row>
    <row r="18358" spans="2:3" x14ac:dyDescent="0.25">
      <c r="B18358" s="2" t="s">
        <v>18570</v>
      </c>
      <c r="C18358" s="4">
        <v>6.2473999999999998</v>
      </c>
    </row>
    <row r="18359" spans="2:3" x14ac:dyDescent="0.25">
      <c r="B18359" s="2" t="s">
        <v>18571</v>
      </c>
      <c r="C18359" s="4">
        <v>6.2473999999999998</v>
      </c>
    </row>
    <row r="18360" spans="2:3" x14ac:dyDescent="0.25">
      <c r="B18360" s="2" t="s">
        <v>18572</v>
      </c>
      <c r="C18360" s="4">
        <v>6.2473999999999998</v>
      </c>
    </row>
    <row r="18361" spans="2:3" x14ac:dyDescent="0.25">
      <c r="B18361" s="2" t="s">
        <v>18573</v>
      </c>
      <c r="C18361" s="4">
        <v>6.2473999999999998</v>
      </c>
    </row>
    <row r="18362" spans="2:3" x14ac:dyDescent="0.25">
      <c r="B18362" s="2" t="s">
        <v>18574</v>
      </c>
      <c r="C18362" s="4">
        <v>6.2473999999999998</v>
      </c>
    </row>
    <row r="18363" spans="2:3" x14ac:dyDescent="0.25">
      <c r="B18363" s="2" t="s">
        <v>18575</v>
      </c>
      <c r="C18363" s="4">
        <v>6.2031000000000001</v>
      </c>
    </row>
    <row r="18364" spans="2:3" x14ac:dyDescent="0.25">
      <c r="B18364" s="2" t="s">
        <v>18576</v>
      </c>
      <c r="C18364" s="4">
        <v>6.2031000000000001</v>
      </c>
    </row>
    <row r="18365" spans="2:3" x14ac:dyDescent="0.25">
      <c r="B18365" s="2" t="s">
        <v>18577</v>
      </c>
      <c r="C18365" s="4">
        <v>6.2031000000000001</v>
      </c>
    </row>
    <row r="18366" spans="2:3" x14ac:dyDescent="0.25">
      <c r="B18366" s="2" t="s">
        <v>18578</v>
      </c>
      <c r="C18366" s="4">
        <v>4.9954000000000001</v>
      </c>
    </row>
    <row r="18367" spans="2:3" x14ac:dyDescent="0.25">
      <c r="B18367" s="2" t="s">
        <v>18579</v>
      </c>
      <c r="C18367" s="4">
        <v>4.9954000000000001</v>
      </c>
    </row>
    <row r="18368" spans="2:3" x14ac:dyDescent="0.25">
      <c r="B18368" s="2" t="s">
        <v>18580</v>
      </c>
      <c r="C18368" s="4">
        <v>4.9954000000000001</v>
      </c>
    </row>
    <row r="18369" spans="2:3" x14ac:dyDescent="0.25">
      <c r="B18369" s="2" t="s">
        <v>18581</v>
      </c>
      <c r="C18369" s="4">
        <v>4.5571999999999999</v>
      </c>
    </row>
    <row r="18370" spans="2:3" x14ac:dyDescent="0.25">
      <c r="B18370" s="2" t="s">
        <v>18582</v>
      </c>
      <c r="C18370" s="4">
        <v>4.3005000000000004</v>
      </c>
    </row>
    <row r="18371" spans="2:3" x14ac:dyDescent="0.25">
      <c r="B18371" s="2" t="s">
        <v>18583</v>
      </c>
      <c r="C18371" s="4">
        <v>4.3005000000000004</v>
      </c>
    </row>
    <row r="18372" spans="2:3" x14ac:dyDescent="0.25">
      <c r="B18372" s="2" t="s">
        <v>18584</v>
      </c>
      <c r="C18372" s="4">
        <v>4.1353999999999997</v>
      </c>
    </row>
    <row r="18373" spans="2:3" x14ac:dyDescent="0.25">
      <c r="B18373" s="2" t="s">
        <v>18585</v>
      </c>
      <c r="C18373" s="4">
        <v>4.1353999999999997</v>
      </c>
    </row>
    <row r="18374" spans="2:3" x14ac:dyDescent="0.25">
      <c r="B18374" s="2" t="s">
        <v>18586</v>
      </c>
      <c r="C18374" s="4">
        <v>4.1353999999999997</v>
      </c>
    </row>
    <row r="18375" spans="2:3" x14ac:dyDescent="0.25">
      <c r="B18375" s="2" t="s">
        <v>18587</v>
      </c>
      <c r="C18375" s="4">
        <v>4.1353999999999997</v>
      </c>
    </row>
    <row r="18376" spans="2:3" x14ac:dyDescent="0.25">
      <c r="B18376" s="2" t="s">
        <v>18588</v>
      </c>
      <c r="C18376" s="4">
        <v>3.1236999999999999</v>
      </c>
    </row>
    <row r="18377" spans="2:3" x14ac:dyDescent="0.25">
      <c r="B18377" s="2" t="s">
        <v>18589</v>
      </c>
      <c r="C18377" s="4">
        <v>3.1236999999999999</v>
      </c>
    </row>
    <row r="18378" spans="2:3" x14ac:dyDescent="0.25">
      <c r="B18378" s="2" t="s">
        <v>18590</v>
      </c>
      <c r="C18378" s="4">
        <v>3.1236999999999999</v>
      </c>
    </row>
    <row r="18379" spans="2:3" x14ac:dyDescent="0.25">
      <c r="B18379" s="2" t="s">
        <v>18591</v>
      </c>
      <c r="C18379" s="4">
        <v>3.1236999999999999</v>
      </c>
    </row>
    <row r="18380" spans="2:3" x14ac:dyDescent="0.25">
      <c r="B18380" s="2" t="s">
        <v>18592</v>
      </c>
      <c r="C18380" s="4">
        <v>3.1236999999999999</v>
      </c>
    </row>
    <row r="18381" spans="2:3" x14ac:dyDescent="0.25">
      <c r="B18381" s="2" t="s">
        <v>18593</v>
      </c>
      <c r="C18381" s="4">
        <v>3.1236999999999999</v>
      </c>
    </row>
    <row r="18382" spans="2:3" x14ac:dyDescent="0.25">
      <c r="B18382" s="2" t="s">
        <v>18594</v>
      </c>
      <c r="C18382" s="4">
        <v>3.1236999999999999</v>
      </c>
    </row>
    <row r="18383" spans="2:3" x14ac:dyDescent="0.25">
      <c r="B18383" s="2" t="s">
        <v>18595</v>
      </c>
      <c r="C18383" s="4">
        <v>3.1236999999999999</v>
      </c>
    </row>
    <row r="18384" spans="2:3" x14ac:dyDescent="0.25">
      <c r="B18384" s="2" t="s">
        <v>18596</v>
      </c>
      <c r="C18384" s="4">
        <v>3.1236999999999999</v>
      </c>
    </row>
    <row r="18385" spans="2:3" x14ac:dyDescent="0.25">
      <c r="B18385" s="2" t="s">
        <v>18597</v>
      </c>
      <c r="C18385" s="4">
        <v>3.1236999999999999</v>
      </c>
    </row>
    <row r="18386" spans="2:3" x14ac:dyDescent="0.25">
      <c r="B18386" s="2" t="s">
        <v>18598</v>
      </c>
      <c r="C18386" s="4">
        <v>3.1236999999999999</v>
      </c>
    </row>
    <row r="18387" spans="2:3" x14ac:dyDescent="0.25">
      <c r="B18387" s="2" t="s">
        <v>18599</v>
      </c>
      <c r="C18387" s="4">
        <v>3.1236999999999999</v>
      </c>
    </row>
    <row r="18388" spans="2:3" x14ac:dyDescent="0.25">
      <c r="B18388" s="2" t="s">
        <v>18600</v>
      </c>
      <c r="C18388" s="4">
        <v>3.1236999999999999</v>
      </c>
    </row>
    <row r="18389" spans="2:3" x14ac:dyDescent="0.25">
      <c r="B18389" s="2" t="s">
        <v>18601</v>
      </c>
      <c r="C18389" s="4">
        <v>3.1236999999999999</v>
      </c>
    </row>
    <row r="18390" spans="2:3" x14ac:dyDescent="0.25">
      <c r="B18390" s="2" t="s">
        <v>18602</v>
      </c>
      <c r="C18390" s="4">
        <v>3.1236999999999999</v>
      </c>
    </row>
    <row r="18391" spans="2:3" x14ac:dyDescent="0.25">
      <c r="B18391" s="2" t="s">
        <v>18603</v>
      </c>
      <c r="C18391" s="4">
        <v>3.1236999999999999</v>
      </c>
    </row>
    <row r="18392" spans="2:3" x14ac:dyDescent="0.25">
      <c r="B18392" s="2" t="s">
        <v>18604</v>
      </c>
      <c r="C18392" s="4">
        <v>3.1236999999999999</v>
      </c>
    </row>
    <row r="18393" spans="2:3" x14ac:dyDescent="0.25">
      <c r="B18393" s="2" t="s">
        <v>18605</v>
      </c>
      <c r="C18393" s="4">
        <v>3.1236999999999999</v>
      </c>
    </row>
    <row r="18394" spans="2:3" x14ac:dyDescent="0.25">
      <c r="B18394" s="2" t="s">
        <v>18606</v>
      </c>
      <c r="C18394" s="4">
        <v>3.1236999999999999</v>
      </c>
    </row>
    <row r="18395" spans="2:3" x14ac:dyDescent="0.25">
      <c r="B18395" s="2" t="s">
        <v>18607</v>
      </c>
      <c r="C18395" s="4">
        <v>3.1236999999999999</v>
      </c>
    </row>
    <row r="18396" spans="2:3" x14ac:dyDescent="0.25">
      <c r="B18396" s="2" t="s">
        <v>18608</v>
      </c>
      <c r="C18396" s="4">
        <v>2.867</v>
      </c>
    </row>
    <row r="18397" spans="2:3" x14ac:dyDescent="0.25">
      <c r="B18397" s="2" t="s">
        <v>18609</v>
      </c>
      <c r="C18397" s="4">
        <v>2.4977</v>
      </c>
    </row>
    <row r="18398" spans="2:3" x14ac:dyDescent="0.25">
      <c r="B18398" s="2" t="s">
        <v>18610</v>
      </c>
      <c r="C18398" s="4">
        <v>2.4977</v>
      </c>
    </row>
    <row r="18399" spans="2:3" x14ac:dyDescent="0.25">
      <c r="B18399" s="2" t="s">
        <v>18611</v>
      </c>
      <c r="C18399" s="4">
        <v>2.4977</v>
      </c>
    </row>
    <row r="18400" spans="2:3" x14ac:dyDescent="0.25">
      <c r="B18400" s="2" t="s">
        <v>18612</v>
      </c>
      <c r="C18400" s="4">
        <v>2.4977</v>
      </c>
    </row>
    <row r="18401" spans="2:3" x14ac:dyDescent="0.25">
      <c r="B18401" s="2" t="s">
        <v>18613</v>
      </c>
      <c r="C18401" s="4">
        <v>2.0676999999999999</v>
      </c>
    </row>
    <row r="18402" spans="2:3" x14ac:dyDescent="0.25">
      <c r="B18402" s="2" t="s">
        <v>18614</v>
      </c>
      <c r="C18402" s="4">
        <v>2.0676999999999999</v>
      </c>
    </row>
  </sheetData>
  <pageMargins left="0.7" right="0.7" top="0.75" bottom="0.75" header="0.3" footer="0.3"/>
  <pageSetup paperSize="9" orientation="portrait"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94DE5D92-C7F0-4F85-9D1E-71D51CE2154C}">
  <ds:schemaRefs/>
</ds:datastoreItem>
</file>

<file path=customXml/itemProps2.xml><?xml version="1.0" encoding="utf-8"?>
<ds:datastoreItem xmlns:ds="http://schemas.openxmlformats.org/officeDocument/2006/customXml" ds:itemID="{C3845AB7-1472-4D75-984B-2B06E92E9132}">
  <ds:schemaRefs/>
</ds:datastoreItem>
</file>

<file path=customXml/itemProps3.xml><?xml version="1.0" encoding="utf-8"?>
<ds:datastoreItem xmlns:ds="http://schemas.openxmlformats.org/officeDocument/2006/customXml" ds:itemID="{8651DCAC-F700-466B-BCBE-75E432883192}">
  <ds:schemaRefs/>
</ds:datastoreItem>
</file>

<file path=customXml/itemProps4.xml><?xml version="1.0" encoding="utf-8"?>
<ds:datastoreItem xmlns:ds="http://schemas.openxmlformats.org/officeDocument/2006/customXml" ds:itemID="{D7D43617-1D0C-493C-87D5-A54B99288167}">
  <ds:schemaRefs/>
</ds:datastoreItem>
</file>

<file path=customXml/itemProps5.xml><?xml version="1.0" encoding="utf-8"?>
<ds:datastoreItem xmlns:ds="http://schemas.openxmlformats.org/officeDocument/2006/customXml" ds:itemID="{CF6C5498-00A2-4615-9F53-464BFE721B20}">
  <ds:schemaRefs/>
</ds:datastoreItem>
</file>

<file path=customXml/itemProps6.xml><?xml version="1.0" encoding="utf-8"?>
<ds:datastoreItem xmlns:ds="http://schemas.openxmlformats.org/officeDocument/2006/customXml" ds:itemID="{3F8337A9-CA09-4C75-9102-D811B7EA1CD1}">
  <ds:schemaRefs/>
</ds:datastoreItem>
</file>

<file path=customXml/itemProps7.xml><?xml version="1.0" encoding="utf-8"?>
<ds:datastoreItem xmlns:ds="http://schemas.openxmlformats.org/officeDocument/2006/customXml" ds:itemID="{A462DAB7-EE05-490D-AEC2-FFA3B85356C4}">
  <ds:schemaRefs/>
</ds:datastoreItem>
</file>

<file path=customXml/itemProps8.xml><?xml version="1.0" encoding="utf-8"?>
<ds:datastoreItem xmlns:ds="http://schemas.openxmlformats.org/officeDocument/2006/customXml" ds:itemID="{574BCF07-ACE5-4E78-8AA4-8A943B59CB2A}">
  <ds:schemaRefs/>
</ds:datastoreItem>
</file>

<file path=customXml/itemProps9.xml><?xml version="1.0" encoding="utf-8"?>
<ds:datastoreItem xmlns:ds="http://schemas.openxmlformats.org/officeDocument/2006/customXml" ds:itemID="{545AF1D9-5C61-4DAF-BB32-42FD8A4690C9}">
  <ds:schemaRefs/>
</ds:datastoreItem>
</file>

<file path=customXml/itemProps10.xml><?xml version="1.0" encoding="utf-8"?>
<ds:datastoreItem xmlns:ds="http://schemas.openxmlformats.org/officeDocument/2006/customXml" ds:itemID="{3FA85C15-A5EA-40E2-A874-9443D0CEB3D6}">
  <ds:schemaRefs/>
</ds:datastoreItem>
</file>

<file path=customXml/itemProps11.xml><?xml version="1.0" encoding="utf-8"?>
<ds:datastoreItem xmlns:ds="http://schemas.openxmlformats.org/officeDocument/2006/customXml" ds:itemID="{FB0AEFFC-669A-47CB-A3B0-97F3627C6C31}">
  <ds:schemaRefs/>
</ds:datastoreItem>
</file>

<file path=customXml/itemProps12.xml><?xml version="1.0" encoding="utf-8"?>
<ds:datastoreItem xmlns:ds="http://schemas.openxmlformats.org/officeDocument/2006/customXml" ds:itemID="{D74AB044-898D-4A65-87DB-9323DAC77871}">
  <ds:schemaRefs/>
</ds:datastoreItem>
</file>

<file path=customXml/itemProps13.xml><?xml version="1.0" encoding="utf-8"?>
<ds:datastoreItem xmlns:ds="http://schemas.openxmlformats.org/officeDocument/2006/customXml" ds:itemID="{B64D854B-47AC-4387-95DD-F01FE278B12F}">
  <ds:schemaRefs/>
</ds:datastoreItem>
</file>

<file path=customXml/itemProps14.xml><?xml version="1.0" encoding="utf-8"?>
<ds:datastoreItem xmlns:ds="http://schemas.openxmlformats.org/officeDocument/2006/customXml" ds:itemID="{B97CB802-421E-4761-BBB2-E5198097A3CA}">
  <ds:schemaRefs/>
</ds:datastoreItem>
</file>

<file path=customXml/itemProps15.xml><?xml version="1.0" encoding="utf-8"?>
<ds:datastoreItem xmlns:ds="http://schemas.openxmlformats.org/officeDocument/2006/customXml" ds:itemID="{7547687B-A808-4E00-8E90-C32B0739BC0F}">
  <ds:schemaRefs/>
</ds:datastoreItem>
</file>

<file path=customXml/itemProps16.xml><?xml version="1.0" encoding="utf-8"?>
<ds:datastoreItem xmlns:ds="http://schemas.openxmlformats.org/officeDocument/2006/customXml" ds:itemID="{35876058-982A-4360-8106-62186966615A}">
  <ds:schemaRefs/>
</ds:datastoreItem>
</file>

<file path=customXml/itemProps17.xml><?xml version="1.0" encoding="utf-8"?>
<ds:datastoreItem xmlns:ds="http://schemas.openxmlformats.org/officeDocument/2006/customXml" ds:itemID="{C0800BA1-4232-477E-9EAC-36E3C09C5E2C}">
  <ds:schemaRefs/>
</ds:datastoreItem>
</file>

<file path=customXml/itemProps18.xml><?xml version="1.0" encoding="utf-8"?>
<ds:datastoreItem xmlns:ds="http://schemas.openxmlformats.org/officeDocument/2006/customXml" ds:itemID="{15EF8DB2-F8C8-433C-8B41-B550C53DA44E}">
  <ds:schemaRefs/>
</ds:datastoreItem>
</file>

<file path=customXml/itemProps19.xml><?xml version="1.0" encoding="utf-8"?>
<ds:datastoreItem xmlns:ds="http://schemas.openxmlformats.org/officeDocument/2006/customXml" ds:itemID="{6F915CF6-70F3-41C9-B207-5F3DA3BF276B}">
  <ds:schemaRefs/>
</ds:datastoreItem>
</file>

<file path=customXml/itemProps20.xml><?xml version="1.0" encoding="utf-8"?>
<ds:datastoreItem xmlns:ds="http://schemas.openxmlformats.org/officeDocument/2006/customXml" ds:itemID="{3B6D121E-72A7-4834-A603-BA13C1AE76A7}">
  <ds:schemaRefs/>
</ds:datastoreItem>
</file>

<file path=customXml/itemProps21.xml><?xml version="1.0" encoding="utf-8"?>
<ds:datastoreItem xmlns:ds="http://schemas.openxmlformats.org/officeDocument/2006/customXml" ds:itemID="{ED59490A-9F02-4599-8CDE-9B4A364F06B8}">
  <ds:schemaRefs/>
</ds:datastoreItem>
</file>

<file path=customXml/itemProps22.xml><?xml version="1.0" encoding="utf-8"?>
<ds:datastoreItem xmlns:ds="http://schemas.openxmlformats.org/officeDocument/2006/customXml" ds:itemID="{993FA5B6-026C-4422-AD46-C8994B386F96}">
  <ds:schemaRefs/>
</ds:datastoreItem>
</file>

<file path=customXml/itemProps23.xml><?xml version="1.0" encoding="utf-8"?>
<ds:datastoreItem xmlns:ds="http://schemas.openxmlformats.org/officeDocument/2006/customXml" ds:itemID="{EA956C22-0A0C-4933-BBD6-5FDE79EDAD5B}">
  <ds:schemaRefs/>
</ds:datastoreItem>
</file>

<file path=customXml/itemProps24.xml><?xml version="1.0" encoding="utf-8"?>
<ds:datastoreItem xmlns:ds="http://schemas.openxmlformats.org/officeDocument/2006/customXml" ds:itemID="{87C2B365-3E62-4590-B25B-F9A245A50503}">
  <ds:schemaRefs/>
</ds:datastoreItem>
</file>

<file path=customXml/itemProps25.xml><?xml version="1.0" encoding="utf-8"?>
<ds:datastoreItem xmlns:ds="http://schemas.openxmlformats.org/officeDocument/2006/customXml" ds:itemID="{887DB033-A9D2-41C1-AC92-D4B66724DBDF}">
  <ds:schemaRefs>
    <ds:schemaRef ds:uri="http://schemas.microsoft.com/DataMashup"/>
  </ds:schemaRefs>
</ds:datastoreItem>
</file>

<file path=customXml/itemProps26.xml><?xml version="1.0" encoding="utf-8"?>
<ds:datastoreItem xmlns:ds="http://schemas.openxmlformats.org/officeDocument/2006/customXml" ds:itemID="{23FBA578-8744-4F2B-A316-AFF76AB37210}">
  <ds:schemaRefs/>
</ds:datastoreItem>
</file>

<file path=customXml/itemProps27.xml><?xml version="1.0" encoding="utf-8"?>
<ds:datastoreItem xmlns:ds="http://schemas.openxmlformats.org/officeDocument/2006/customXml" ds:itemID="{1A42B53A-7B11-4DC9-91A3-3FB8DDDE0539}">
  <ds:schemaRefs/>
</ds:datastoreItem>
</file>

<file path=customXml/itemProps28.xml><?xml version="1.0" encoding="utf-8"?>
<ds:datastoreItem xmlns:ds="http://schemas.openxmlformats.org/officeDocument/2006/customXml" ds:itemID="{C9E7C34F-9B35-4E55-9E9B-C7A650B16013}">
  <ds:schemaRefs/>
</ds:datastoreItem>
</file>

<file path=customXml/itemProps29.xml><?xml version="1.0" encoding="utf-8"?>
<ds:datastoreItem xmlns:ds="http://schemas.openxmlformats.org/officeDocument/2006/customXml" ds:itemID="{8347A750-CCC7-4E58-87D9-52FEA12E4D27}">
  <ds:schemaRefs/>
</ds:datastoreItem>
</file>

<file path=customXml/itemProps30.xml><?xml version="1.0" encoding="utf-8"?>
<ds:datastoreItem xmlns:ds="http://schemas.openxmlformats.org/officeDocument/2006/customXml" ds:itemID="{61C8C95B-5E3B-417F-80CB-F7538B91EC49}">
  <ds:schemaRefs/>
</ds:datastoreItem>
</file>

<file path=customXml/itemProps31.xml><?xml version="1.0" encoding="utf-8"?>
<ds:datastoreItem xmlns:ds="http://schemas.openxmlformats.org/officeDocument/2006/customXml" ds:itemID="{66C3804E-3858-4738-9BEB-D61F24F6C7D6}">
  <ds:schemaRefs/>
</ds:datastoreItem>
</file>

<file path=customXml/itemProps32.xml><?xml version="1.0" encoding="utf-8"?>
<ds:datastoreItem xmlns:ds="http://schemas.openxmlformats.org/officeDocument/2006/customXml" ds:itemID="{7A5A76A6-96AB-4007-97ED-B20618C0F400}">
  <ds:schemaRefs/>
</ds:datastoreItem>
</file>

<file path=customXml/itemProps33.xml><?xml version="1.0" encoding="utf-8"?>
<ds:datastoreItem xmlns:ds="http://schemas.openxmlformats.org/officeDocument/2006/customXml" ds:itemID="{422E651A-3FB2-47D6-9355-929C263B7A3D}">
  <ds:schemaRefs/>
</ds:datastoreItem>
</file>

<file path=customXml/itemProps34.xml><?xml version="1.0" encoding="utf-8"?>
<ds:datastoreItem xmlns:ds="http://schemas.openxmlformats.org/officeDocument/2006/customXml" ds:itemID="{178303EE-5440-4C96-8F62-B053D82424EC}">
  <ds:schemaRefs/>
</ds:datastoreItem>
</file>

<file path=customXml/itemProps35.xml><?xml version="1.0" encoding="utf-8"?>
<ds:datastoreItem xmlns:ds="http://schemas.openxmlformats.org/officeDocument/2006/customXml" ds:itemID="{A3F8CD0D-6458-474F-93C7-AB33A27646BB}">
  <ds:schemaRefs/>
</ds:datastoreItem>
</file>

<file path=customXml/itemProps36.xml><?xml version="1.0" encoding="utf-8"?>
<ds:datastoreItem xmlns:ds="http://schemas.openxmlformats.org/officeDocument/2006/customXml" ds:itemID="{FA3A456F-4F71-4FC3-AA6E-467775433BC1}">
  <ds:schemaRefs/>
</ds:datastoreItem>
</file>

<file path=customXml/itemProps37.xml><?xml version="1.0" encoding="utf-8"?>
<ds:datastoreItem xmlns:ds="http://schemas.openxmlformats.org/officeDocument/2006/customXml" ds:itemID="{2E3A65D0-396C-4E78-80AF-B30620017B39}">
  <ds:schemaRefs/>
</ds:datastoreItem>
</file>

<file path=customXml/itemProps38.xml><?xml version="1.0" encoding="utf-8"?>
<ds:datastoreItem xmlns:ds="http://schemas.openxmlformats.org/officeDocument/2006/customXml" ds:itemID="{6CAEF305-81FB-4FD8-AEC1-42B41467EF27}">
  <ds:schemaRefs/>
</ds:datastoreItem>
</file>

<file path=customXml/itemProps39.xml><?xml version="1.0" encoding="utf-8"?>
<ds:datastoreItem xmlns:ds="http://schemas.openxmlformats.org/officeDocument/2006/customXml" ds:itemID="{03CFCBF9-6728-44C2-B280-6CEEBE01A73B}">
  <ds:schemaRefs/>
</ds:datastoreItem>
</file>

<file path=customXml/itemProps40.xml><?xml version="1.0" encoding="utf-8"?>
<ds:datastoreItem xmlns:ds="http://schemas.openxmlformats.org/officeDocument/2006/customXml" ds:itemID="{D3FCF859-BF31-4C79-8C9F-25F0C07D566B}">
  <ds:schemaRefs/>
</ds:datastoreItem>
</file>

<file path=customXml/itemProps41.xml><?xml version="1.0" encoding="utf-8"?>
<ds:datastoreItem xmlns:ds="http://schemas.openxmlformats.org/officeDocument/2006/customXml" ds:itemID="{97F42AA0-696B-4EB4-ACF5-55F2848FD81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Product Analysis</vt:lpstr>
      <vt:lpstr>Analysis</vt:lpstr>
      <vt:lpstr>Analysis (2)</vt:lpstr>
      <vt:lpstr>Time Analysis</vt:lpstr>
      <vt:lpstr> Detail Dashboard</vt:lpstr>
      <vt:lpstr>Customer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2015-06-05T18:17:20Z</dcterms:created>
  <dcterms:modified xsi:type="dcterms:W3CDTF">2026-02-22T13:33:12Z</dcterms:modified>
</cp:coreProperties>
</file>