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xpe" sheetId="1" state="visible" r:id="rId1"/>
    <sheet name="Stats" sheetId="2" state="visible" r:id="rId2"/>
    <sheet name="Params" sheetId="3" state="visible" r:id="rId3"/>
  </sheets>
  <definedNames>
    <definedName name="ANSWER_LEN">Params!$B$6</definedName>
    <definedName name="BLOCK_SIZE">Params!$B$18</definedName>
    <definedName name="CHUNK_COL">Params!$B$3</definedName>
    <definedName name="CHUNKS_OK">Params!#REF!</definedName>
    <definedName name="COST">Params!$B$7</definedName>
    <definedName name="DURATION">Params!$B$8</definedName>
    <definedName name="END_DATE">Params!$B$10</definedName>
    <definedName name="EVAL_AUTO">Params!$B$11</definedName>
    <definedName name="EVAL_HUMAN">Params!$B$12</definedName>
    <definedName name="EXPE">OFFSET(Expe!$A$1, HEADER_SIZE, 0, NB_ROWS, 1)</definedName>
    <definedName name="FACT_COL">Params!$B$4</definedName>
    <definedName name="HALLUS">Params!$B$13</definedName>
    <definedName name="HEADER_SIZE">Params!$B$1</definedName>
    <definedName name="LLM_COL">Params!$B$5</definedName>
    <definedName name="MISSING">Params!$B$14</definedName>
    <definedName name="NB_FACTS">Params!$B$17</definedName>
    <definedName name="NB_LLMS">Params!$B$15</definedName>
    <definedName name="NB_QUESTIONS">Params!$B$16</definedName>
    <definedName name="NB_ROWS">Params!$B$19</definedName>
    <definedName name="QUESTION_COL">Params!$B$2</definedName>
    <definedName name="START_DATE">Params!$B$9</definedName>
    <definedName name="_xlnm._FilterDatabase" localSheetId="0" hidden="1">'Expe'!$A$2:$Y$534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  <numFmt numFmtId="172" formatCode="0&quot; c.&quot;"/>
    <numFmt numFmtId="173" formatCode=".000&quot; c$&quot;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2" fillId="0" borderId="0"/>
    <xf numFmtId="9" fontId="2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9" fontId="2" fillId="0" borderId="0" pivotButton="0" quotePrefix="0" xfId="1"/>
    <xf numFmtId="164" fontId="2" fillId="0" borderId="0" pivotButton="0" quotePrefix="0" xfId="1"/>
    <xf numFmtId="165" fontId="2" fillId="0" borderId="0" pivotButton="0" quotePrefix="0" xfId="1"/>
    <xf numFmtId="0" fontId="2" fillId="0" borderId="0" pivotButton="0" quotePrefix="0" xfId="1"/>
    <xf numFmtId="0" fontId="1" fillId="0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Continuous"/>
    </xf>
    <xf numFmtId="166" fontId="0" fillId="0" borderId="0" pivotButton="0" quotePrefix="0" xfId="0"/>
    <xf numFmtId="167" fontId="0" fillId="0" borderId="0" pivotButton="0" quotePrefix="0" xfId="0"/>
    <xf numFmtId="168" fontId="1" fillId="0" borderId="0" applyAlignment="1" pivotButton="0" quotePrefix="0" xfId="0">
      <alignment horizontal="centerContinuous"/>
    </xf>
    <xf numFmtId="168" fontId="1" fillId="0" borderId="0" pivotButton="0" quotePrefix="0" xfId="0"/>
    <xf numFmtId="168" fontId="0" fillId="0" borderId="0" pivotButton="0" quotePrefix="0" xfId="0"/>
    <xf numFmtId="166" fontId="1" fillId="0" borderId="0" applyAlignment="1" pivotButton="0" quotePrefix="0" xfId="0">
      <alignment horizontal="centerContinuous"/>
    </xf>
    <xf numFmtId="166" fontId="1" fillId="0" borderId="0" pivotButton="0" quotePrefix="0" xfId="0"/>
    <xf numFmtId="167" fontId="1" fillId="0" borderId="0" applyAlignment="1" pivotButton="0" quotePrefix="0" xfId="0">
      <alignment horizontal="centerContinuous"/>
    </xf>
    <xf numFmtId="167" fontId="1" fillId="0" borderId="0" pivotButton="0" quotePrefix="0" xfId="0"/>
    <xf numFmtId="0" fontId="3" fillId="0" borderId="0" pivotButton="0" quotePrefix="0" xfId="0"/>
    <xf numFmtId="169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Continuous"/>
    </xf>
    <xf numFmtId="17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0" pivotButton="0" quotePrefix="0" xfId="0"/>
    <xf numFmtId="0" fontId="1" fillId="0" borderId="0" applyAlignment="1" pivotButton="0" quotePrefix="0" xfId="0">
      <alignment horizontal="center" vertical="top"/>
    </xf>
    <xf numFmtId="9" fontId="4" fillId="0" borderId="0" pivotButton="0" quotePrefix="0" xfId="1"/>
    <xf numFmtId="1" fontId="2" fillId="0" borderId="0" pivotButton="0" quotePrefix="0" xfId="1"/>
    <xf numFmtId="171" fontId="1" fillId="0" borderId="0" pivotButton="0" quotePrefix="0" xfId="0"/>
    <xf numFmtId="0" fontId="4" fillId="0" borderId="1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172" fontId="2" fillId="0" borderId="0" pivotButton="0" quotePrefix="0" xfId="1"/>
    <xf numFmtId="173" fontId="2" fillId="0" borderId="0" pivotButton="0" quotePrefix="0" xfId="1"/>
  </cellXfs>
  <cellStyles count="2">
    <cellStyle name="Normal" xfId="0" builtinId="0"/>
    <cellStyle name="Percent" xfId="1" builtinId="5"/>
  </cellStyles>
  <dxfs count="3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Stats!$A$8</f>
              <strCache>
                <ptCount val="1"/>
                <pt idx="0">
                  <v>Hallus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Stats!$B$9:$F$9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Stats!$A$10</f>
              <strCache>
                <ptCount val="1"/>
                <pt idx="0">
                  <v>Nb answers w/o hallus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Stats!$B$11:$F$11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589877199"/>
        <axId val="590473999"/>
      </barChart>
      <lineChart>
        <grouping val="standard"/>
        <varyColors val="0"/>
        <ser>
          <idx val="2"/>
          <order val="2"/>
          <tx>
            <strRef>
              <f>Stats!$A$12</f>
              <strCache>
                <ptCount val="1"/>
                <pt idx="0">
                  <v>Average score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Stats!$B$2:$F$2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Stats!$B$12:$F$12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93047743"/>
        <axId val="854146687"/>
      </lineChart>
      <catAx>
        <axId val="5898771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90473999"/>
        <crosses val="autoZero"/>
        <auto val="1"/>
        <lblAlgn val="ctr"/>
        <lblOffset val="100"/>
        <noMultiLvlLbl val="0"/>
      </catAx>
      <valAx>
        <axId val="59047399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89877199"/>
        <crosses val="autoZero"/>
        <crossBetween val="between"/>
      </valAx>
      <catAx>
        <axId val="593047743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54146687"/>
        <crosses val="autoZero"/>
        <auto val="1"/>
        <lblAlgn val="ctr"/>
        <lblOffset val="100"/>
        <noMultiLvlLbl val="0"/>
      </catAx>
      <valAx>
        <axId val="854146687"/>
        <scaling>
          <orientation val="minMax"/>
        </scaling>
        <delete val="0"/>
        <axPos val="r"/>
        <numFmt formatCode="0%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593047743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 Average answer</a:t>
            </a:r>
            <a:r>
              <a:rPr lang="en-US" baseline="0"/>
              <a:t xml:space="preserve"> len / duration / cost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Stats!$A$3</f>
              <strCache>
                <ptCount val="1"/>
                <pt idx="0">
                  <v xml:space="preserve"> Average duration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Stats!$B$3:$H$3</f>
              <numCache>
                <formatCode>0.0" s"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&quot; s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Stats!$A$4</f>
              <strCache>
                <ptCount val="1"/>
                <pt idx="0">
                  <v xml:space="preserve"> Average cost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Stats!$B$4:$H$4</f>
              <numCache>
                <formatCode>.000" c$"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noFill/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noFill/>
              <a:prstDash val="solid"/>
              <a:round/>
            </a:ln>
          </spPr>
        </majorGridlines>
        <numFmt formatCode=".000&quot; c$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Stats!$A$5</f>
              <strCache>
                <ptCount val="1"/>
                <pt idx="0">
                  <v>Average answer len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chemeClr val="tx1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chemeClr val="bg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5"/>
            <invertIfNegative val="0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invertIfNegative val="0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Stats!$B$2:$H$2</f>
              <strCache>
                <ptCount val="1"/>
                <pt idx="0">
                  <v>answers[i].llm_answer.full_name</v>
                </pt>
              </strCache>
            </strRef>
          </cat>
          <val>
            <numRef>
              <f>Stats!$B$5:$H$5</f>
              <numCache>
                <formatCode>0" c."</formatCode>
                <ptCount val="7"/>
                <pt idx="0">
                  <v>15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0"/>
        <axId val="1304753839"/>
        <axId val="1428627759"/>
      </barChart>
      <catAx>
        <axId val="130475383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noFill/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428627759"/>
        <crosses val="autoZero"/>
        <auto val="1"/>
        <lblAlgn val="ctr"/>
        <lblOffset val="100"/>
        <noMultiLvlLbl val="0"/>
      </catAx>
      <valAx>
        <axId val="1428627759"/>
        <scaling>
          <orientation val="minMax"/>
        </scaling>
        <delete val="1"/>
        <axPos val="l"/>
        <majorGridlines>
          <spPr>
            <a:ln w="9525" cap="flat" cmpd="sng" algn="ctr">
              <a:noFill/>
              <a:prstDash val="solid"/>
              <a:round/>
            </a:ln>
          </spPr>
        </majorGridlines>
        <numFmt formatCode="0&quot; c.&quot;" sourceLinked="1"/>
        <majorTickMark val="none"/>
        <minorTickMark val="none"/>
        <tickLblPos val="nextTo"/>
        <crossAx val="1304753839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30480</colOff>
      <row>34</row>
      <rowOff>45720</rowOff>
    </from>
    <to>
      <col>7</col>
      <colOff>541020</colOff>
      <row>48</row>
      <rowOff>114300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15246</colOff>
      <row>18</row>
      <rowOff>68586</rowOff>
    </from>
    <to>
      <col>13</col>
      <colOff>579120</colOff>
      <row>33</row>
      <rowOff>68586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320040</colOff>
      <row>18</row>
      <rowOff>60960</rowOff>
    </from>
    <to>
      <col>14</col>
      <colOff>274314</colOff>
      <row>33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1470660</colOff>
      <row>18</row>
      <rowOff>60960</rowOff>
    </from>
    <to>
      <col>13</col>
      <colOff>281934</colOff>
      <row>33</row>
      <rowOff>60960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5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RowHeight="14.4"/>
  <cols>
    <col width="3" bestFit="1" customWidth="1" min="1" max="1"/>
    <col width="24.6640625" customWidth="1" min="2" max="2"/>
    <col width="8.88671875" customWidth="1" style="7" min="3" max="4"/>
    <col outlineLevel="1" width="8.88671875" customWidth="1" min="5" max="5"/>
    <col outlineLevel="1" width="8.88671875" customWidth="1" style="14" min="6" max="6"/>
    <col outlineLevel="1" width="8.88671875" customWidth="1" style="10" min="7" max="7"/>
    <col outlineLevel="1" width="8.88671875" customWidth="1" style="11" min="8" max="8"/>
    <col width="8.88671875" customWidth="1" style="7" min="9" max="9"/>
    <col outlineLevel="1" width="10" customWidth="1" style="14" min="12" max="12"/>
    <col outlineLevel="1" width="8.88671875" customWidth="1" style="10" min="13" max="13"/>
    <col outlineLevel="1" width="6.44140625" customWidth="1" style="11" min="14" max="14"/>
    <col hidden="1" outlineLevel="1" width="7.88671875" customWidth="1" style="11" min="15" max="15"/>
    <col width="8.44140625" bestFit="1" customWidth="1" min="16" max="16"/>
    <col outlineLevel="1" width="4.77734375" customWidth="1" min="17" max="17"/>
    <col outlineLevel="1" width="8.88671875" customWidth="1" min="18" max="18"/>
    <col width="4.77734375" customWidth="1" min="19" max="21"/>
  </cols>
  <sheetData>
    <row r="1" customFormat="1" s="1">
      <c r="A1" s="8" t="n"/>
      <c r="B1" s="8" t="inlineStr">
        <is>
          <t>Questions</t>
        </is>
      </c>
      <c r="C1" s="6" t="inlineStr">
        <is>
          <t>Chunk</t>
        </is>
      </c>
      <c r="D1" s="9" t="inlineStr">
        <is>
          <t>Facts</t>
        </is>
      </c>
      <c r="E1" s="8" t="n"/>
      <c r="F1" s="12" t="n"/>
      <c r="G1" s="15" t="n"/>
      <c r="H1" s="17" t="n"/>
      <c r="I1" s="6" t="inlineStr">
        <is>
          <t>Answers</t>
        </is>
      </c>
      <c r="L1" s="13" t="n"/>
      <c r="M1" s="16" t="n"/>
      <c r="N1" s="18" t="n"/>
      <c r="O1" s="18" t="n"/>
      <c r="P1" s="19" t="inlineStr">
        <is>
          <t>Eval</t>
        </is>
      </c>
    </row>
    <row r="2" customFormat="1" s="1">
      <c r="A2" s="1" t="inlineStr">
        <is>
          <t>N°</t>
        </is>
      </c>
      <c r="B2" s="1" t="inlineStr">
        <is>
          <t>Text</t>
        </is>
      </c>
      <c r="C2" s="6" t="inlineStr">
        <is>
          <t>Text</t>
        </is>
      </c>
      <c r="D2" s="6" t="inlineStr">
        <is>
          <t>Text</t>
        </is>
      </c>
      <c r="E2" s="1" t="inlineStr">
        <is>
          <t>Model</t>
        </is>
      </c>
      <c r="F2" s="13" t="inlineStr">
        <is>
          <t>Cost</t>
        </is>
      </c>
      <c r="G2" s="16" t="inlineStr">
        <is>
          <t>Duration</t>
        </is>
      </c>
      <c r="H2" s="18" t="inlineStr">
        <is>
          <t>Date</t>
        </is>
      </c>
      <c r="I2" s="6" t="inlineStr">
        <is>
          <t>Text</t>
        </is>
      </c>
      <c r="J2" s="1" t="inlineStr">
        <is>
          <t>LLM</t>
        </is>
      </c>
      <c r="K2" s="1" t="inlineStr">
        <is>
          <t>Len</t>
        </is>
      </c>
      <c r="L2" s="13" t="inlineStr">
        <is>
          <t>Cost</t>
        </is>
      </c>
      <c r="M2" s="16" t="inlineStr">
        <is>
          <t>Duration</t>
        </is>
      </c>
      <c r="N2" s="18" t="inlineStr">
        <is>
          <t>Date</t>
        </is>
      </c>
      <c r="O2" s="18" t="inlineStr">
        <is>
          <t>End date</t>
        </is>
      </c>
      <c r="P2" s="1" t="inlineStr">
        <is>
          <t>Auto</t>
        </is>
      </c>
      <c r="Q2" s="1" t="inlineStr">
        <is>
          <t>Human</t>
        </is>
      </c>
      <c r="R2" s="1" t="inlineStr">
        <is>
          <t>Text</t>
        </is>
      </c>
      <c r="S2" s="1" t="inlineStr">
        <is>
          <t>Hallus</t>
        </is>
      </c>
      <c r="T2" s="1" t="inlineStr">
        <is>
          <t>Missing</t>
        </is>
      </c>
    </row>
    <row r="3">
      <c r="A3" t="n">
        <v>1</v>
      </c>
      <c r="B3" t="inlineStr">
        <is>
          <t>what is the story behind 5 nights at freddy's ?</t>
        </is>
      </c>
      <c r="C3" s="7" t="inlineStr"/>
      <c r="D3" s="7" t="inlineStr">
        <is>
          <t>1. The series revolves around a fictional restaurant called Freddy Fazbear's Pizza, which is similar to Chuck E. Cheese's and ShowBiz Pizza Place.</t>
        </is>
      </c>
      <c r="E3" t="inlineStr"/>
      <c r="F3" s="14" t="inlineStr"/>
      <c r="G3" s="10" t="inlineStr"/>
      <c r="H3" s="11" t="inlineStr"/>
      <c r="I3" s="7" t="inlineStr"/>
      <c r="J3" s="14" t="n"/>
      <c r="K3">
        <f>IF(I3="", "", LEN(I3))</f>
        <v/>
      </c>
      <c r="L3" s="14" t="n"/>
      <c r="M3" s="10" t="n"/>
      <c r="N3" s="11" t="n"/>
      <c r="O3" s="11">
        <f>IF(M3="", "", M3/86400+N3)</f>
        <v/>
      </c>
      <c r="R3" t="inlineStr"/>
    </row>
    <row r="4">
      <c r="D4" s="7" t="inlineStr">
        <is>
          <t>2. In the first three games, the player assumes the role of a nighttime security guard.</t>
        </is>
      </c>
      <c r="I4" s="7" t="inlineStr"/>
      <c r="J4" s="14" t="n"/>
      <c r="K4">
        <f>IF(I4="", "", LEN(I4))</f>
        <v/>
      </c>
      <c r="L4" s="14" t="n"/>
      <c r="M4" s="10" t="n"/>
      <c r="N4" s="11" t="n"/>
      <c r="O4">
        <f>IF(M4="", "", M4/86400+N4)</f>
        <v/>
      </c>
      <c r="R4" t="inlineStr"/>
    </row>
    <row r="5">
      <c r="D5" s="7" t="inlineStr">
        <is>
          <t>3. The player must use various tools, including security cameras, to survive against animatronic characters that become dangerous after-hours.</t>
        </is>
      </c>
      <c r="I5" s="7" t="inlineStr"/>
      <c r="J5" s="14" t="n"/>
      <c r="K5">
        <f>IF(I5="", "", LEN(I5))</f>
        <v/>
      </c>
      <c r="L5" s="14" t="n"/>
      <c r="M5" s="10" t="n"/>
      <c r="N5" s="11" t="n"/>
      <c r="O5">
        <f>IF(M5="", "", M5/86400+N5)</f>
        <v/>
      </c>
      <c r="R5" t="inlineStr"/>
    </row>
    <row r="6">
      <c r="D6" s="7" t="inlineStr">
        <is>
          <t>4. The fourth game differs in gameplay mechanics and is set in a child's house, where the player must defend against nightmarish animatronics.</t>
        </is>
      </c>
      <c r="E6" s="11" t="n"/>
      <c r="I6" s="7" t="inlineStr"/>
      <c r="J6" s="14" t="n"/>
      <c r="K6">
        <f>IF(I6="", "", LEN(I6))</f>
        <v/>
      </c>
      <c r="L6" s="14" t="n"/>
      <c r="M6" s="10" t="n"/>
      <c r="N6" s="11" t="n"/>
      <c r="O6">
        <f>IF(M6="", "", M6/86400+N6)</f>
        <v/>
      </c>
      <c r="R6" t="inlineStr"/>
    </row>
    <row r="7">
      <c r="D7" s="7" t="inlineStr">
        <is>
          <t>5. The fifth game is set in a maintenance facility owned by a company related to Freddy Fazbear's Pizza.</t>
        </is>
      </c>
      <c r="I7" s="7" t="inlineStr"/>
      <c r="J7" s="14" t="n"/>
      <c r="K7">
        <f>IF(I7="", "", LEN(I7))</f>
        <v/>
      </c>
      <c r="L7" s="14" t="n"/>
      <c r="M7" s="10" t="n"/>
      <c r="N7" s="11" t="n"/>
      <c r="O7">
        <f>IF(M7="", "", M7/86400+N7)</f>
        <v/>
      </c>
      <c r="R7" t="inlineStr"/>
    </row>
    <row r="8">
      <c r="D8" s="7" t="inlineStr">
        <is>
          <t>6. In the fifth game, the player is a technician who must complete different tasks each night, guided by an AI voice.</t>
        </is>
      </c>
      <c r="I8" s="7" t="inlineStr"/>
      <c r="J8" s="14" t="n"/>
      <c r="K8">
        <f>IF(I8="", "", LEN(I8))</f>
        <v/>
      </c>
      <c r="L8" s="14" t="n"/>
      <c r="M8" s="10" t="n"/>
      <c r="N8" s="11" t="n"/>
      <c r="O8">
        <f>IF(M8="", "", M8/86400+N8)</f>
        <v/>
      </c>
      <c r="R8" t="inlineStr"/>
    </row>
    <row r="9">
      <c r="D9" s="7" t="inlineStr">
        <is>
          <t>7. The sixth game involves the player as the owner of a pizzeria, decorating it with items that can be purchased.</t>
        </is>
      </c>
      <c r="I9" s="7" t="inlineStr"/>
      <c r="J9" s="14" t="n"/>
      <c r="K9">
        <f>IF(I9="", "", LEN(I9))</f>
        <v/>
      </c>
      <c r="L9" s="14" t="n"/>
      <c r="M9" s="10" t="n"/>
      <c r="N9" s="11" t="n"/>
      <c r="O9">
        <f>IF(M9="", "", M9/86400+N9)</f>
        <v/>
      </c>
      <c r="R9" t="inlineStr"/>
    </row>
    <row r="10">
      <c r="D10" s="7" t="inlineStr">
        <is>
          <t>8. In the sixth game, the player also works the night shift at their pizzeria, with gameplay similar to the previous games.</t>
        </is>
      </c>
      <c r="J10" s="14" t="n"/>
      <c r="K10">
        <f>IF(I10="", "", LEN(I10))</f>
        <v/>
      </c>
      <c r="O10">
        <f>IF(M10="", "", M10/86400+N10)</f>
        <v/>
      </c>
    </row>
    <row r="11">
      <c r="A11" t="n">
        <v>2</v>
      </c>
      <c r="B11" t="inlineStr">
        <is>
          <t>what was the prison called in the green mile ?</t>
        </is>
      </c>
      <c r="C11" s="7" t="inlineStr"/>
      <c r="D11" s="7" t="inlineStr">
        <is>
          <t>1. Paul, in 1935, was in charge of officers Brutus Howell, Dean Stanton, Harry Terwilliger, and Percy Wetmore at Cold Mountain Penitentiary.</t>
        </is>
      </c>
      <c r="E11" t="inlineStr"/>
      <c r="F11" s="14" t="inlineStr"/>
      <c r="G11" s="10" t="inlineStr"/>
      <c r="H11" s="11" t="inlineStr"/>
      <c r="I11" s="7" t="inlineStr"/>
      <c r="J11" s="14" t="n"/>
      <c r="K11">
        <f>IF(I11="", "", LEN(I11))</f>
        <v/>
      </c>
      <c r="L11" s="14" t="n"/>
      <c r="M11" s="10" t="n"/>
      <c r="N11" s="11" t="n"/>
      <c r="O11">
        <f>IF(M11="", "", M11/86400+N11)</f>
        <v/>
      </c>
      <c r="R11" t="inlineStr"/>
    </row>
    <row r="12">
      <c r="D12" s="7" t="inlineStr">
        <is>
          <t>2. Paul was suffering from a severe bladder infection during his time at the penitentiary.</t>
        </is>
      </c>
      <c r="I12" s="7" t="inlineStr"/>
      <c r="J12" s="14" t="n"/>
      <c r="K12">
        <f>IF(I12="", "", LEN(I12))</f>
        <v/>
      </c>
      <c r="L12" s="14" t="n"/>
      <c r="M12" s="10" t="n"/>
      <c r="N12" s="11" t="n"/>
      <c r="O12">
        <f>IF(M12="", "", M12/86400+N12)</f>
        <v/>
      </c>
      <c r="R12" t="inlineStr"/>
    </row>
    <row r="13">
      <c r="D13" s="7" t="inlineStr">
        <is>
          <t>3. John Coffey, a physically imposing but mentally challenged black man, was under Paul's custody.</t>
        </is>
      </c>
      <c r="I13" s="7" t="inlineStr"/>
      <c r="J13" s="14" t="n"/>
      <c r="K13">
        <f>IF(I13="", "", LEN(I13))</f>
        <v/>
      </c>
      <c r="L13" s="14" t="n"/>
      <c r="M13" s="10" t="n"/>
      <c r="N13" s="11" t="n"/>
      <c r="O13">
        <f>IF(M13="", "", M13/86400+N13)</f>
        <v/>
      </c>
      <c r="R13" t="inlineStr"/>
    </row>
    <row r="14">
      <c r="D14" s="7" t="inlineStr">
        <is>
          <t>4. John was sentenced to death for the rape and murder of two white girls.</t>
        </is>
      </c>
      <c r="I14" s="7" t="inlineStr"/>
      <c r="J14" s="14" t="n"/>
      <c r="K14">
        <f>IF(I14="", "", LEN(I14))</f>
        <v/>
      </c>
      <c r="L14" s="14" t="n"/>
      <c r="M14" s="10" t="n"/>
      <c r="N14" s="11" t="n"/>
      <c r="O14">
        <f>IF(M14="", "", M14/86400+N14)</f>
        <v/>
      </c>
      <c r="R14" t="inlineStr"/>
    </row>
    <row r="15">
      <c r="D15" s="7" t="inlineStr">
        <is>
          <t>5. Arlen Bitterbuck, a Native-American inmate, was charged with murder and was the first to be executed.</t>
        </is>
      </c>
      <c r="I15" s="7" t="inlineStr"/>
      <c r="J15" s="14" t="n"/>
      <c r="K15">
        <f>IF(I15="", "", LEN(I15))</f>
        <v/>
      </c>
      <c r="L15" s="14" t="n"/>
      <c r="M15" s="10" t="n"/>
      <c r="N15" s="11" t="n"/>
      <c r="O15">
        <f>IF(M15="", "", M15/86400+N15)</f>
        <v/>
      </c>
      <c r="R15" t="inlineStr"/>
    </row>
    <row r="16">
      <c r="D16" s="7" t="inlineStr">
        <is>
          <t>6. Percy, the nephew of Louisiana's First Lady, was known for his sadistic behavior and was untouchable due to his family connections.</t>
        </is>
      </c>
      <c r="I16" s="7" t="inlineStr"/>
      <c r="J16" s="14" t="n"/>
      <c r="K16">
        <f>IF(I16="", "", LEN(I16))</f>
        <v/>
      </c>
      <c r="L16" s="14" t="n"/>
      <c r="M16" s="10" t="n"/>
      <c r="N16" s="11" t="n"/>
      <c r="O16">
        <f>IF(M16="", "", M16/86400+N16)</f>
        <v/>
      </c>
      <c r="R16" t="inlineStr"/>
    </row>
    <row r="17">
      <c r="D17" s="7" t="inlineStr">
        <is>
          <t>7. Percy was particularly abusive towards inmate Eduard Delacroix, often using a gay slur against him.</t>
        </is>
      </c>
      <c r="I17" s="7" t="inlineStr"/>
      <c r="J17" s="14" t="n"/>
      <c r="K17">
        <f>IF(I17="", "", LEN(I17))</f>
        <v/>
      </c>
      <c r="L17" s="14" t="n"/>
      <c r="M17" s="10" t="n"/>
      <c r="N17" s="11" t="n"/>
      <c r="O17">
        <f>IF(M17="", "", M17/86400+N17)</f>
        <v/>
      </c>
      <c r="R17" t="inlineStr"/>
    </row>
    <row r="18">
      <c r="D18" s="7" t="inlineStr">
        <is>
          <t>8. Percy broke Delacroix's fingers with his baton and stepped on his pet mouse, Mr. Jingles.</t>
        </is>
      </c>
      <c r="J18" s="14" t="n"/>
      <c r="K18">
        <f>IF(I18="", "", LEN(I18))</f>
        <v/>
      </c>
      <c r="O18">
        <f>IF(M18="", "", M18/86400+N18)</f>
        <v/>
      </c>
    </row>
    <row r="19">
      <c r="D19" s="7" t="inlineStr">
        <is>
          <t>9. Percy sabotaged Delacroix's execution by not soaking the sponge used to conduct electricity, causing Delacroix to die in extreme pain.</t>
        </is>
      </c>
      <c r="J19" s="14" t="n"/>
      <c r="K19">
        <f>IF(I19="", "", LEN(I19))</f>
        <v/>
      </c>
      <c r="O19">
        <f>IF(M19="", "", M19/86400+N19)</f>
        <v/>
      </c>
    </row>
    <row r="20">
      <c r="A20" t="n">
        <v>3</v>
      </c>
      <c r="B20" t="inlineStr">
        <is>
          <t>what is the widest highway in north america ?</t>
        </is>
      </c>
      <c r="C20" s="7" t="inlineStr"/>
      <c r="D20" s="7" t="inlineStr">
        <is>
          <t>1. King's Highway 401 is a controlled-access highway in Ontario, Canada.</t>
        </is>
      </c>
      <c r="E20" t="inlineStr"/>
      <c r="F20" s="14" t="inlineStr"/>
      <c r="G20" s="10" t="inlineStr"/>
      <c r="H20" s="11" t="inlineStr"/>
      <c r="I20" s="7" t="inlineStr"/>
      <c r="J20" s="14" t="n"/>
      <c r="K20">
        <f>IF(I20="", "", LEN(I20))</f>
        <v/>
      </c>
      <c r="L20" s="14" t="n"/>
      <c r="M20" s="10" t="n"/>
      <c r="N20" s="11" t="n"/>
      <c r="O20">
        <f>IF(M20="", "", M20/86400+N20)</f>
        <v/>
      </c>
      <c r="R20" t="inlineStr"/>
    </row>
    <row r="21">
      <c r="D21" s="7" t="inlineStr">
        <is>
          <t>2. The highway is also known as the Macdonald-Cartier Freeway or colloquially as the four-oh-one.</t>
        </is>
      </c>
      <c r="I21" s="7" t="inlineStr"/>
      <c r="J21" s="14" t="n"/>
      <c r="K21">
        <f>IF(I21="", "", LEN(I21))</f>
        <v/>
      </c>
      <c r="L21" s="14" t="n"/>
      <c r="M21" s="10" t="n"/>
      <c r="N21" s="11" t="n"/>
      <c r="O21">
        <f>IF(M21="", "", M21/86400+N21)</f>
        <v/>
      </c>
      <c r="R21" t="inlineStr"/>
    </row>
    <row r="22">
      <c r="D22" s="7" t="inlineStr">
        <is>
          <t>3. It stretches 828.0 kilometres from Windsor in the west to the Ontario-Quebec border in the east.</t>
        </is>
      </c>
      <c r="I22" s="7" t="inlineStr"/>
      <c r="J22" s="14" t="n"/>
      <c r="K22">
        <f>IF(I22="", "", LEN(I22))</f>
        <v/>
      </c>
      <c r="L22" s="14" t="n"/>
      <c r="M22" s="10" t="n"/>
      <c r="N22" s="11" t="n"/>
      <c r="O22">
        <f>IF(M22="", "", M22/86400+N22)</f>
        <v/>
      </c>
      <c r="R22" t="inlineStr"/>
    </row>
    <row r="23">
      <c r="D23" s="7" t="inlineStr">
        <is>
          <t>4. The part of Highway 401 that passes through Toronto is North America's busiest highway.</t>
        </is>
      </c>
      <c r="I23" s="7" t="inlineStr"/>
      <c r="J23" s="14" t="n"/>
      <c r="K23">
        <f>IF(I23="", "", LEN(I23))</f>
        <v/>
      </c>
      <c r="L23" s="14" t="n"/>
      <c r="M23" s="10" t="n"/>
      <c r="N23" s="11" t="n"/>
      <c r="O23">
        <f>IF(M23="", "", M23/86400+N23)</f>
        <v/>
      </c>
      <c r="R23" t="inlineStr"/>
    </row>
    <row r="24">
      <c r="D24" s="7" t="inlineStr">
        <is>
          <t>5. Highway 401 is also one of the widest highways in North America.</t>
        </is>
      </c>
      <c r="I24" s="7" t="inlineStr"/>
      <c r="J24" s="14" t="n"/>
      <c r="K24">
        <f>IF(I24="", "", LEN(I24))</f>
        <v/>
      </c>
      <c r="L24" s="14" t="n"/>
      <c r="M24" s="10" t="n"/>
      <c r="N24" s="11" t="n"/>
      <c r="O24">
        <f>IF(M24="", "", M24/86400+N24)</f>
        <v/>
      </c>
      <c r="R24" t="inlineStr"/>
    </row>
    <row r="25">
      <c r="D25" s="7" t="inlineStr">
        <is>
          <t>6. Together with Quebec Autoroute 20, Highway 401 forms the road transportation backbone of the Quebec City-Windsor Corridor.</t>
        </is>
      </c>
      <c r="I25" s="7" t="inlineStr"/>
      <c r="J25" s="14" t="n"/>
      <c r="K25">
        <f>IF(I25="", "", LEN(I25))</f>
        <v/>
      </c>
      <c r="L25" s="14" t="n"/>
      <c r="M25" s="10" t="n"/>
      <c r="N25" s="11" t="n"/>
      <c r="O25">
        <f>IF(M25="", "", M25/86400+N25)</f>
        <v/>
      </c>
      <c r="R25" t="inlineStr"/>
    </row>
    <row r="26">
      <c r="D26" s="7" t="inlineStr">
        <is>
          <t>7. Over half of Canada's population resides along the Quebec City-Windsor Corridor.</t>
        </is>
      </c>
      <c r="I26" s="7" t="inlineStr"/>
      <c r="J26" s="14" t="n"/>
      <c r="K26">
        <f>IF(I26="", "", LEN(I26))</f>
        <v/>
      </c>
      <c r="L26" s="14" t="n"/>
      <c r="M26" s="10" t="n"/>
      <c r="N26" s="11" t="n"/>
      <c r="O26">
        <f>IF(M26="", "", M26/86400+N26)</f>
        <v/>
      </c>
      <c r="R26" t="inlineStr"/>
    </row>
    <row r="27">
      <c r="D27" s="7" t="inlineStr">
        <is>
          <t>8. Highway 401 is a Core Route in the National Highway System of Canada.</t>
        </is>
      </c>
      <c r="J27" s="14" t="n"/>
      <c r="K27">
        <f>IF(I27="", "", LEN(I27))</f>
        <v/>
      </c>
      <c r="O27">
        <f>IF(M27="", "", M27/86400+N27)</f>
        <v/>
      </c>
    </row>
    <row r="28">
      <c r="D28" s="7" t="inlineStr">
        <is>
          <t>9. The Ministry of Transportation of Ontario maintains the route.</t>
        </is>
      </c>
      <c r="J28" s="14" t="n"/>
      <c r="K28">
        <f>IF(I28="", "", LEN(I28))</f>
        <v/>
      </c>
      <c r="O28">
        <f>IF(M28="", "", M28/86400+N28)</f>
        <v/>
      </c>
    </row>
    <row r="29">
      <c r="D29" s="7" t="inlineStr">
        <is>
          <t>10. The Ontario Provincial Police patrol Highway 401.</t>
        </is>
      </c>
      <c r="J29" s="14" t="n"/>
      <c r="K29">
        <f>IF(I29="", "", LEN(I29))</f>
        <v/>
      </c>
      <c r="O29">
        <f>IF(M29="", "", M29/86400+N29)</f>
        <v/>
      </c>
    </row>
    <row r="30">
      <c r="D30" s="7" t="inlineStr">
        <is>
          <t>11. The speed limit on Highway 401 is 100 km/h, unless posted otherwise.</t>
        </is>
      </c>
      <c r="J30" s="14" t="n"/>
      <c r="K30">
        <f>IF(I30="", "", LEN(I30))</f>
        <v/>
      </c>
      <c r="O30">
        <f>IF(M30="", "", M30/86400+N30)</f>
        <v/>
      </c>
    </row>
    <row r="31">
      <c r="A31" t="n">
        <v>4</v>
      </c>
      <c r="B31" t="inlineStr">
        <is>
          <t>what was the white thing in sausage party ?</t>
        </is>
      </c>
      <c r="C31" s="7" t="inlineStr"/>
      <c r="D31" s="7" t="inlineStr">
        <is>
          <t>1. Frank and Brenda's packages were selected by a woman named Camille Toh.</t>
        </is>
      </c>
      <c r="E31" t="inlineStr"/>
      <c r="F31" s="14" t="inlineStr"/>
      <c r="G31" s="10" t="inlineStr"/>
      <c r="H31" s="11" t="inlineStr"/>
      <c r="I31" s="7" t="inlineStr"/>
      <c r="J31" s="14" t="n"/>
      <c r="K31">
        <f>IF(I31="", "", LEN(I31))</f>
        <v/>
      </c>
      <c r="L31" s="14" t="n"/>
      <c r="M31" s="10" t="n"/>
      <c r="N31" s="11" t="n"/>
      <c r="O31">
        <f>IF(M31="", "", M31/86400+N31)</f>
        <v/>
      </c>
      <c r="R31" t="inlineStr"/>
    </row>
    <row r="32">
      <c r="D32" s="7" t="inlineStr">
        <is>
          <t>2. They were chosen to leave Shopwell's.</t>
        </is>
      </c>
      <c r="I32" s="7" t="inlineStr"/>
      <c r="J32" s="14" t="n"/>
      <c r="K32">
        <f>IF(I32="", "", LEN(I32))</f>
        <v/>
      </c>
      <c r="L32" s="14" t="n"/>
      <c r="M32" s="10" t="n"/>
      <c r="N32" s="11" t="n"/>
      <c r="O32">
        <f>IF(M32="", "", M32/86400+N32)</f>
        <v/>
      </c>
      <c r="R32" t="inlineStr"/>
    </row>
    <row r="33">
      <c r="D33" s="7" t="inlineStr">
        <is>
          <t>3. A jar of Bickle's Honey Mustard, which had been returned, tried to warn the groceries about the Great Beyond.</t>
        </is>
      </c>
      <c r="I33" s="7" t="inlineStr"/>
      <c r="J33" s="14" t="n"/>
      <c r="K33">
        <f>IF(I33="", "", LEN(I33))</f>
        <v/>
      </c>
      <c r="L33" s="14" t="n"/>
      <c r="M33" s="10" t="n"/>
      <c r="N33" s="11" t="n"/>
      <c r="O33">
        <f>IF(M33="", "", M33/86400+N33)</f>
        <v/>
      </c>
      <c r="R33" t="inlineStr"/>
    </row>
    <row r="34">
      <c r="D34" s="7" t="inlineStr">
        <is>
          <t>4. The Honey Mustard claimed that the Great Beyond was a lie.</t>
        </is>
      </c>
      <c r="I34" s="7" t="inlineStr"/>
      <c r="J34" s="14" t="n"/>
      <c r="K34">
        <f>IF(I34="", "", LEN(I34))</f>
        <v/>
      </c>
      <c r="L34" s="14" t="n"/>
      <c r="M34" s="10" t="n"/>
      <c r="N34" s="11" t="n"/>
      <c r="O34">
        <f>IF(M34="", "", M34/86400+N34)</f>
        <v/>
      </c>
      <c r="R34" t="inlineStr"/>
    </row>
    <row r="35">
      <c r="D35" s="7" t="inlineStr">
        <is>
          <t>5. Only Frank paid attention to Honey Mustard's warning.</t>
        </is>
      </c>
      <c r="I35" s="7" t="inlineStr"/>
      <c r="J35" s="14" t="n"/>
      <c r="K35">
        <f>IF(I35="", "", LEN(I35))</f>
        <v/>
      </c>
      <c r="L35" s="14" t="n"/>
      <c r="M35" s="10" t="n"/>
      <c r="N35" s="11" t="n"/>
      <c r="O35">
        <f>IF(M35="", "", M35/86400+N35)</f>
        <v/>
      </c>
      <c r="R35" t="inlineStr"/>
    </row>
    <row r="36">
      <c r="D36" s="7" t="inlineStr">
        <is>
          <t>6. Honey Mustard asked Frank to find a bottle of liquor called Firewater.</t>
        </is>
      </c>
      <c r="I36" s="7" t="inlineStr"/>
      <c r="J36" s="14" t="n"/>
      <c r="K36">
        <f>IF(I36="", "", LEN(I36))</f>
        <v/>
      </c>
      <c r="L36" s="14" t="n"/>
      <c r="M36" s="10" t="n"/>
      <c r="N36" s="11" t="n"/>
      <c r="O36">
        <f>IF(M36="", "", M36/86400+N36)</f>
        <v/>
      </c>
      <c r="R36" t="inlineStr"/>
    </row>
    <row r="37">
      <c r="D37" s="7" t="inlineStr">
        <is>
          <t>7. Honey Mustard fell to his death.</t>
        </is>
      </c>
      <c r="I37" s="7" t="inlineStr"/>
      <c r="J37" s="14" t="n"/>
      <c r="K37">
        <f>IF(I37="", "", LEN(I37))</f>
        <v/>
      </c>
      <c r="L37" s="14" t="n"/>
      <c r="M37" s="10" t="n"/>
      <c r="N37" s="11" t="n"/>
      <c r="O37">
        <f>IF(M37="", "", M37/86400+N37)</f>
        <v/>
      </c>
      <c r="R37" t="inlineStr"/>
    </row>
    <row r="38">
      <c r="D38" s="7" t="inlineStr">
        <is>
          <t>8. His fall caused a cart collision.</t>
        </is>
      </c>
      <c r="J38" s="14" t="n"/>
      <c r="K38">
        <f>IF(I38="", "", LEN(I38))</f>
        <v/>
      </c>
      <c r="O38">
        <f>IF(M38="", "", M38/86400+N38)</f>
        <v/>
      </c>
    </row>
    <row r="39">
      <c r="D39" s="7" t="inlineStr">
        <is>
          <t>9. The collision resulted in Frank, Brenda, and several other groceries falling out of the cart.</t>
        </is>
      </c>
      <c r="J39" s="14" t="n"/>
      <c r="K39">
        <f>IF(I39="", "", LEN(I39))</f>
        <v/>
      </c>
      <c r="O39">
        <f>IF(M39="", "", M39/86400+N39)</f>
        <v/>
      </c>
    </row>
    <row r="40">
      <c r="D40" s="7" t="inlineStr">
        <is>
          <t>10. An aggressive Douche also fell out of the cart and his nozzle got bent.</t>
        </is>
      </c>
      <c r="J40" s="14" t="n"/>
      <c r="K40">
        <f>IF(I40="", "", LEN(I40))</f>
        <v/>
      </c>
      <c r="O40">
        <f>IF(M40="", "", M40/86400+N40)</f>
        <v/>
      </c>
    </row>
    <row r="41">
      <c r="D41" s="7" t="inlineStr">
        <is>
          <t>11. The Douche started plotting revenge against Frank and Brenda.</t>
        </is>
      </c>
      <c r="J41" s="14" t="n"/>
      <c r="K41">
        <f>IF(I41="", "", LEN(I41))</f>
        <v/>
      </c>
      <c r="O41">
        <f>IF(M41="", "", M41/86400+N41)</f>
        <v/>
      </c>
    </row>
    <row r="42">
      <c r="A42" t="n">
        <v>5</v>
      </c>
      <c r="B42" t="inlineStr">
        <is>
          <t>what makes the center of an atom stable ?</t>
        </is>
      </c>
      <c r="C42" s="7" t="inlineStr"/>
      <c r="D42" s="7" t="inlineStr">
        <is>
          <t>1. The electrons in an atom are attracted to the protons in the nucleus due to the electromagnetic force.</t>
        </is>
      </c>
      <c r="E42" t="inlineStr"/>
      <c r="F42" s="14" t="inlineStr"/>
      <c r="G42" s="10" t="inlineStr"/>
      <c r="H42" s="11" t="inlineStr"/>
      <c r="I42" s="7" t="inlineStr"/>
      <c r="J42" s="14" t="n"/>
      <c r="K42">
        <f>IF(I42="", "", LEN(I42))</f>
        <v/>
      </c>
      <c r="L42" s="14" t="n"/>
      <c r="M42" s="10" t="n"/>
      <c r="N42" s="11" t="n"/>
      <c r="O42">
        <f>IF(M42="", "", M42/86400+N42)</f>
        <v/>
      </c>
      <c r="R42" t="inlineStr"/>
    </row>
    <row r="43">
      <c r="D43" s="7" t="inlineStr">
        <is>
          <t>2. This electromagnetic force keeps the electrons within an electrostatic potential well around the nucleus.</t>
        </is>
      </c>
      <c r="I43" s="7" t="inlineStr"/>
      <c r="J43" s="14" t="n"/>
      <c r="K43">
        <f>IF(I43="", "", LEN(I43))</f>
        <v/>
      </c>
      <c r="L43" s="14" t="n"/>
      <c r="M43" s="10" t="n"/>
      <c r="N43" s="11" t="n"/>
      <c r="O43">
        <f>IF(M43="", "", M43/86400+N43)</f>
        <v/>
      </c>
      <c r="R43" t="inlineStr"/>
    </row>
    <row r="44">
      <c r="D44" s="7" t="inlineStr">
        <is>
          <t>3. An external energy source is required for an electron to escape from this potential well.</t>
        </is>
      </c>
      <c r="I44" s="7" t="inlineStr"/>
      <c r="J44" s="14" t="n"/>
      <c r="K44">
        <f>IF(I44="", "", LEN(I44))</f>
        <v/>
      </c>
      <c r="L44" s="14" t="n"/>
      <c r="M44" s="10" t="n"/>
      <c r="N44" s="11" t="n"/>
      <c r="O44">
        <f>IF(M44="", "", M44/86400+N44)</f>
        <v/>
      </c>
      <c r="R44" t="inlineStr"/>
    </row>
    <row r="45">
      <c r="D45" s="7" t="inlineStr">
        <is>
          <t>4. The attractive force between the electron and the nucleus increases as they get closer.</t>
        </is>
      </c>
      <c r="I45" s="7" t="inlineStr"/>
      <c r="J45" s="14" t="n"/>
      <c r="K45">
        <f>IF(I45="", "", LEN(I45))</f>
        <v/>
      </c>
      <c r="L45" s="14" t="n"/>
      <c r="M45" s="10" t="n"/>
      <c r="N45" s="11" t="n"/>
      <c r="O45">
        <f>IF(M45="", "", M45/86400+N45)</f>
        <v/>
      </c>
      <c r="R45" t="inlineStr"/>
    </row>
    <row r="46">
      <c r="D46" s="7" t="inlineStr">
        <is>
          <t>5. Electrons closer to the nucleus need more energy to escape compared to those further away.</t>
        </is>
      </c>
      <c r="I46" s="7" t="inlineStr"/>
      <c r="J46" s="14" t="n"/>
      <c r="K46">
        <f>IF(I46="", "", LEN(I46))</f>
        <v/>
      </c>
      <c r="L46" s="14" t="n"/>
      <c r="M46" s="10" t="n"/>
      <c r="N46" s="11" t="n"/>
      <c r="O46">
        <f>IF(M46="", "", M46/86400+N46)</f>
        <v/>
      </c>
      <c r="R46" t="inlineStr"/>
    </row>
    <row r="47">
      <c r="I47" s="7" t="inlineStr"/>
      <c r="J47" s="14" t="n"/>
      <c r="K47">
        <f>IF(I47="", "", LEN(I47))</f>
        <v/>
      </c>
      <c r="L47" s="14" t="n"/>
      <c r="M47" s="10" t="n"/>
      <c r="N47" s="11" t="n"/>
      <c r="O47">
        <f>IF(M47="", "", M47/86400+N47)</f>
        <v/>
      </c>
      <c r="R47" t="inlineStr"/>
    </row>
    <row r="48">
      <c r="I48" s="7" t="inlineStr"/>
      <c r="J48" s="14" t="n"/>
      <c r="K48">
        <f>IF(I48="", "", LEN(I48))</f>
        <v/>
      </c>
      <c r="L48" s="14" t="n"/>
      <c r="M48" s="10" t="n"/>
      <c r="N48" s="11" t="n"/>
      <c r="O48">
        <f>IF(M48="", "", M48/86400+N48)</f>
        <v/>
      </c>
      <c r="R48" t="inlineStr"/>
    </row>
    <row r="49">
      <c r="A49" t="n">
        <v>6</v>
      </c>
      <c r="B49" t="inlineStr">
        <is>
          <t>who did holly matthews play in waterloo rd ?</t>
        </is>
      </c>
      <c r="C49" s="7" t="inlineStr"/>
      <c r="D49" s="7" t="inlineStr">
        <is>
          <t>1. She was a student at the British drama school East 15 in 2005.</t>
        </is>
      </c>
      <c r="E49" t="inlineStr"/>
      <c r="F49" s="14" t="inlineStr"/>
      <c r="G49" s="10" t="inlineStr"/>
      <c r="H49" s="11" t="inlineStr"/>
      <c r="I49" s="7" t="inlineStr"/>
      <c r="J49" s="14" t="n"/>
      <c r="K49">
        <f>IF(I49="", "", LEN(I49))</f>
        <v/>
      </c>
      <c r="L49" s="14" t="n"/>
      <c r="M49" s="10" t="n"/>
      <c r="N49" s="11" t="n"/>
      <c r="O49">
        <f>IF(M49="", "", M49/86400+N49)</f>
        <v/>
      </c>
      <c r="R49" t="inlineStr"/>
    </row>
    <row r="50">
      <c r="D50" s="7" t="inlineStr">
        <is>
          <t>2. She secured a significant role in the BBC drama Waterloo Road.</t>
        </is>
      </c>
      <c r="I50" s="7" t="inlineStr"/>
      <c r="J50" s="14" t="n"/>
      <c r="K50">
        <f>IF(I50="", "", LEN(I50))</f>
        <v/>
      </c>
      <c r="L50" s="14" t="n"/>
      <c r="M50" s="10" t="n"/>
      <c r="N50" s="11" t="n"/>
      <c r="O50">
        <f>IF(M50="", "", M50/86400+N50)</f>
        <v/>
      </c>
      <c r="R50" t="inlineStr"/>
    </row>
    <row r="51">
      <c r="D51" s="7" t="inlineStr">
        <is>
          <t>3. In Waterloo Road, she portrayed the character of a bully named Leigh-Ann Galloway.</t>
        </is>
      </c>
      <c r="I51" s="7" t="inlineStr"/>
      <c r="J51" s="14" t="n"/>
      <c r="K51">
        <f>IF(I51="", "", LEN(I51))</f>
        <v/>
      </c>
      <c r="L51" s="14" t="n"/>
      <c r="M51" s="10" t="n"/>
      <c r="N51" s="11" t="n"/>
      <c r="O51">
        <f>IF(M51="", "", M51/86400+N51)</f>
        <v/>
      </c>
      <c r="R51" t="inlineStr"/>
    </row>
    <row r="52">
      <c r="D52" s="7" t="inlineStr">
        <is>
          <t>4. After Waterloo Road, she continued her acting career in BBC's Doctors.</t>
        </is>
      </c>
      <c r="I52" s="7" t="inlineStr"/>
      <c r="J52" s="14" t="n"/>
      <c r="K52">
        <f>IF(I52="", "", LEN(I52))</f>
        <v/>
      </c>
      <c r="L52" s="14" t="n"/>
      <c r="M52" s="10" t="n"/>
      <c r="N52" s="11" t="n"/>
      <c r="O52">
        <f>IF(M52="", "", M52/86400+N52)</f>
        <v/>
      </c>
      <c r="R52" t="inlineStr"/>
    </row>
    <row r="53">
      <c r="D53" s="7" t="inlineStr">
        <is>
          <t>5. In Doctors, she played the character Connie Whitfield.</t>
        </is>
      </c>
      <c r="I53" s="7" t="inlineStr"/>
      <c r="J53" s="14" t="n"/>
      <c r="K53">
        <f>IF(I53="", "", LEN(I53))</f>
        <v/>
      </c>
      <c r="L53" s="14" t="n"/>
      <c r="M53" s="10" t="n"/>
      <c r="N53" s="11" t="n"/>
      <c r="O53">
        <f>IF(M53="", "", M53/86400+N53)</f>
        <v/>
      </c>
      <c r="R53" t="inlineStr"/>
    </row>
    <row r="54">
      <c r="D54" s="7" t="inlineStr">
        <is>
          <t>6. She also acted in ITV's The Bill, where she played a drug addict named Josie Clarke.</t>
        </is>
      </c>
      <c r="I54" s="7" t="inlineStr"/>
      <c r="J54" s="14" t="n"/>
      <c r="K54">
        <f>IF(I54="", "", LEN(I54))</f>
        <v/>
      </c>
      <c r="L54" s="14" t="n"/>
      <c r="M54" s="10" t="n"/>
      <c r="N54" s="11" t="n"/>
      <c r="O54">
        <f>IF(M54="", "", M54/86400+N54)</f>
        <v/>
      </c>
      <c r="R54" t="inlineStr"/>
    </row>
    <row r="55">
      <c r="D55" s="7" t="inlineStr">
        <is>
          <t>7. In 2009, she returned to the BBC soap Doctors, this time playing Tansy Flack.</t>
        </is>
      </c>
      <c r="I55" s="7" t="inlineStr"/>
      <c r="J55" s="14" t="n"/>
      <c r="K55">
        <f>IF(I55="", "", LEN(I55))</f>
        <v/>
      </c>
      <c r="L55" s="14" t="n"/>
      <c r="M55" s="10" t="n"/>
      <c r="N55" s="11" t="n"/>
      <c r="O55">
        <f>IF(M55="", "", M55/86400+N55)</f>
        <v/>
      </c>
      <c r="R55" t="inlineStr"/>
    </row>
    <row r="56">
      <c r="A56" t="n">
        <v>7</v>
      </c>
      <c r="B56" t="inlineStr">
        <is>
          <t>who did the first double backflip on a dirt bike ?</t>
        </is>
      </c>
      <c r="C56" s="7" t="inlineStr"/>
      <c r="D56" s="7" t="inlineStr">
        <is>
          <t>1. Travis Pastrana completed a double backflip on an uphill/sand setup in 2006.</t>
        </is>
      </c>
      <c r="E56" t="inlineStr"/>
      <c r="F56" s="14" t="inlineStr"/>
      <c r="G56" s="10" t="inlineStr"/>
      <c r="H56" s="11" t="inlineStr"/>
      <c r="I56" s="7" t="inlineStr"/>
      <c r="J56" s="14" t="n"/>
      <c r="K56">
        <f>IF(I56="", "", LEN(I56))</f>
        <v/>
      </c>
      <c r="L56" s="14" t="n"/>
      <c r="M56" s="10" t="n"/>
      <c r="N56" s="11" t="n"/>
      <c r="O56">
        <f>IF(M56="", "", M56/86400+N56)</f>
        <v/>
      </c>
      <c r="R56" t="inlineStr"/>
    </row>
    <row r="57">
      <c r="D57" s="7" t="inlineStr">
        <is>
          <t>2. The double backflip was performed in his 'Nitro Circus' Freestyle Motocross movies.</t>
        </is>
      </c>
      <c r="I57" s="7" t="inlineStr"/>
      <c r="J57" s="14" t="n"/>
      <c r="K57">
        <f>IF(I57="", "", LEN(I57))</f>
        <v/>
      </c>
      <c r="L57" s="14" t="n"/>
      <c r="M57" s="10" t="n"/>
      <c r="N57" s="11" t="n"/>
      <c r="O57">
        <f>IF(M57="", "", M57/86400+N57)</f>
        <v/>
      </c>
      <c r="R57" t="inlineStr"/>
    </row>
    <row r="58">
      <c r="D58" s="7" t="inlineStr">
        <is>
          <t>3. On August 4, 2006, Pastrana became the first rider to land a double backflip in a competition.</t>
        </is>
      </c>
      <c r="I58" s="7" t="inlineStr"/>
      <c r="J58" s="14" t="n"/>
      <c r="K58">
        <f>IF(I58="", "", LEN(I58))</f>
        <v/>
      </c>
      <c r="L58" s="14" t="n"/>
      <c r="M58" s="10" t="n"/>
      <c r="N58" s="11" t="n"/>
      <c r="O58">
        <f>IF(M58="", "", M58/86400+N58)</f>
        <v/>
      </c>
      <c r="R58" t="inlineStr"/>
    </row>
    <row r="59">
      <c r="D59" s="7" t="inlineStr">
        <is>
          <t>4. This competition took place at X Games 12 in Los Angeles.</t>
        </is>
      </c>
      <c r="I59" s="7" t="inlineStr"/>
      <c r="J59" s="14" t="n"/>
      <c r="K59">
        <f>IF(I59="", "", LEN(I59))</f>
        <v/>
      </c>
      <c r="L59" s="14" t="n"/>
      <c r="M59" s="10" t="n"/>
      <c r="N59" s="11" t="n"/>
      <c r="O59">
        <f>IF(M59="", "", M59/86400+N59)</f>
        <v/>
      </c>
      <c r="R59" t="inlineStr"/>
    </row>
    <row r="60">
      <c r="D60" s="7" t="inlineStr">
        <is>
          <t>5. After successfully performing the trick, Pastrana decided never to do it again.</t>
        </is>
      </c>
      <c r="I60" s="7" t="inlineStr"/>
      <c r="J60" s="14" t="n"/>
      <c r="K60">
        <f>IF(I60="", "", LEN(I60))</f>
        <v/>
      </c>
      <c r="L60" s="14" t="n"/>
      <c r="M60" s="10" t="n"/>
      <c r="N60" s="11" t="n"/>
      <c r="O60">
        <f>IF(M60="", "", M60/86400+N60)</f>
        <v/>
      </c>
      <c r="R60" t="inlineStr"/>
    </row>
    <row r="61">
      <c r="D61" s="7" t="inlineStr">
        <is>
          <t>6. The double backflip was a trick that many had considered impossible.</t>
        </is>
      </c>
      <c r="I61" s="7" t="inlineStr"/>
      <c r="J61" s="14" t="n"/>
      <c r="K61">
        <f>IF(I61="", "", LEN(I61))</f>
        <v/>
      </c>
      <c r="L61" s="14" t="n"/>
      <c r="M61" s="10" t="n"/>
      <c r="N61" s="11" t="n"/>
      <c r="O61">
        <f>IF(M61="", "", M61/86400+N61)</f>
        <v/>
      </c>
      <c r="R61" t="inlineStr"/>
    </row>
    <row r="62">
      <c r="I62" s="7" t="inlineStr"/>
      <c r="J62" s="14" t="n"/>
      <c r="K62">
        <f>IF(I62="", "", LEN(I62))</f>
        <v/>
      </c>
      <c r="L62" s="14" t="n"/>
      <c r="M62" s="10" t="n"/>
      <c r="N62" s="11" t="n"/>
      <c r="O62">
        <f>IF(M62="", "", M62/86400+N62)</f>
        <v/>
      </c>
      <c r="R62" t="inlineStr"/>
    </row>
    <row r="63">
      <c r="A63" t="n">
        <v>8</v>
      </c>
      <c r="B63" t="inlineStr">
        <is>
          <t>who won season 10 of dancing with the stars ?</t>
        </is>
      </c>
      <c r="C63" s="7" t="inlineStr"/>
      <c r="D63" s="7" t="inlineStr">
        <is>
          <t>1. Season ten of Dancing with the Stars started on March 22, 2010.</t>
        </is>
      </c>
      <c r="E63" t="inlineStr"/>
      <c r="F63" s="14" t="inlineStr"/>
      <c r="G63" s="10" t="inlineStr"/>
      <c r="H63" s="11" t="inlineStr"/>
      <c r="I63" s="7" t="inlineStr"/>
      <c r="J63" s="14" t="n"/>
      <c r="K63">
        <f>IF(I63="", "", LEN(I63))</f>
        <v/>
      </c>
      <c r="L63" s="14" t="n"/>
      <c r="M63" s="10" t="n"/>
      <c r="N63" s="11" t="n"/>
      <c r="O63">
        <f>IF(M63="", "", M63/86400+N63)</f>
        <v/>
      </c>
      <c r="R63" t="inlineStr"/>
    </row>
    <row r="64">
      <c r="D64" s="7" t="inlineStr">
        <is>
          <t>2. The first week of competition in season ten of Dancing with the Stars did not have an elimination.</t>
        </is>
      </c>
      <c r="I64" s="7" t="inlineStr"/>
      <c r="J64" s="14" t="n"/>
      <c r="K64">
        <f>IF(I64="", "", LEN(I64))</f>
        <v/>
      </c>
      <c r="L64" s="14" t="n"/>
      <c r="M64" s="10" t="n"/>
      <c r="N64" s="11" t="n"/>
      <c r="O64">
        <f>IF(M64="", "", M64/86400+N64)</f>
        <v/>
      </c>
      <c r="R64" t="inlineStr"/>
    </row>
    <row r="65">
      <c r="D65" s="7" t="inlineStr">
        <is>
          <t>3. The first elimination in season ten of Dancing with the Stars occurred on March 30.</t>
        </is>
      </c>
      <c r="I65" s="7" t="inlineStr"/>
      <c r="J65" s="14" t="n"/>
      <c r="K65">
        <f>IF(I65="", "", LEN(I65))</f>
        <v/>
      </c>
      <c r="L65" s="14" t="n"/>
      <c r="M65" s="10" t="n"/>
      <c r="N65" s="11" t="n"/>
      <c r="O65">
        <f>IF(M65="", "", M65/86400+N65)</f>
        <v/>
      </c>
      <c r="R65" t="inlineStr"/>
    </row>
    <row r="66">
      <c r="D66" s="7" t="inlineStr">
        <is>
          <t>4. Nicole Scherzinger, a singer, was the winner of Dancing with the Stars season ten.</t>
        </is>
      </c>
      <c r="I66" s="7" t="inlineStr"/>
      <c r="J66" s="14" t="n"/>
      <c r="K66">
        <f>IF(I66="", "", LEN(I66))</f>
        <v/>
      </c>
      <c r="L66" s="14" t="n"/>
      <c r="M66" s="10" t="n"/>
      <c r="N66" s="11" t="n"/>
      <c r="O66">
        <f>IF(M66="", "", M66/86400+N66)</f>
        <v/>
      </c>
      <c r="R66" t="inlineStr"/>
    </row>
    <row r="67">
      <c r="I67" s="7" t="inlineStr"/>
      <c r="J67" s="14" t="n"/>
      <c r="K67">
        <f>IF(I67="", "", LEN(I67))</f>
        <v/>
      </c>
      <c r="L67" s="14" t="n"/>
      <c r="M67" s="10" t="n"/>
      <c r="N67" s="11" t="n"/>
      <c r="O67">
        <f>IF(M67="", "", M67/86400+N67)</f>
        <v/>
      </c>
      <c r="R67" t="inlineStr"/>
    </row>
    <row r="68">
      <c r="I68" s="7" t="inlineStr"/>
      <c r="J68" s="14" t="n"/>
      <c r="K68">
        <f>IF(I68="", "", LEN(I68))</f>
        <v/>
      </c>
      <c r="L68" s="14" t="n"/>
      <c r="M68" s="10" t="n"/>
      <c r="N68" s="11" t="n"/>
      <c r="O68">
        <f>IF(M68="", "", M68/86400+N68)</f>
        <v/>
      </c>
      <c r="R68" t="inlineStr"/>
    </row>
    <row r="69">
      <c r="I69" s="7" t="inlineStr"/>
      <c r="J69" s="14" t="n"/>
      <c r="K69">
        <f>IF(I69="", "", LEN(I69))</f>
        <v/>
      </c>
      <c r="L69" s="14" t="n"/>
      <c r="M69" s="10" t="n"/>
      <c r="N69" s="11" t="n"/>
      <c r="O69">
        <f>IF(M69="", "", M69/86400+N69)</f>
        <v/>
      </c>
      <c r="R69" t="inlineStr"/>
    </row>
    <row r="70">
      <c r="A70" t="n">
        <v>9</v>
      </c>
      <c r="B70" t="inlineStr">
        <is>
          <t>when would the quantity of dna double when growing cells ?</t>
        </is>
      </c>
      <c r="C70" s="7" t="inlineStr"/>
      <c r="D70" s="7" t="inlineStr">
        <is>
          <t>1. The cell cycle is the process of cell division which consists of four major phases.</t>
        </is>
      </c>
      <c r="E70" t="inlineStr"/>
      <c r="F70" s="14" t="inlineStr"/>
      <c r="G70" s="10" t="inlineStr"/>
      <c r="H70" s="11" t="inlineStr"/>
      <c r="I70" s="7" t="inlineStr"/>
      <c r="J70" s="14" t="n"/>
      <c r="K70">
        <f>IF(I70="", "", LEN(I70))</f>
        <v/>
      </c>
      <c r="L70" s="14" t="n"/>
      <c r="M70" s="10" t="n"/>
      <c r="N70" s="11" t="n"/>
      <c r="O70">
        <f>IF(M70="", "", M70/86400+N70)</f>
        <v/>
      </c>
      <c r="R70" t="inlineStr"/>
    </row>
    <row r="71">
      <c r="D71" s="7" t="inlineStr">
        <is>
          <t>2. The G1 phase is the first part of the cell cycle, characterized by the synthesis of enzymes needed for DNA replication.</t>
        </is>
      </c>
      <c r="I71" s="7" t="inlineStr"/>
      <c r="J71" s="14" t="n"/>
      <c r="K71">
        <f>IF(I71="", "", LEN(I71))</f>
        <v/>
      </c>
      <c r="L71" s="14" t="n"/>
      <c r="M71" s="10" t="n"/>
      <c r="N71" s="11" t="n"/>
      <c r="O71">
        <f>IF(M71="", "", M71/86400+N71)</f>
        <v/>
      </c>
      <c r="R71" t="inlineStr"/>
    </row>
    <row r="72">
      <c r="D72" s="7" t="inlineStr">
        <is>
          <t>3. The S phase is the second part of the cell cycle, during which DNA replication occurs, resulting in two identical sets of chromosomes.</t>
        </is>
      </c>
      <c r="I72" s="7" t="inlineStr"/>
      <c r="J72" s="14" t="n"/>
      <c r="K72">
        <f>IF(I72="", "", LEN(I72))</f>
        <v/>
      </c>
      <c r="L72" s="14" t="n"/>
      <c r="M72" s="10" t="n"/>
      <c r="N72" s="11" t="n"/>
      <c r="O72">
        <f>IF(M72="", "", M72/86400+N72)</f>
        <v/>
      </c>
      <c r="R72" t="inlineStr"/>
    </row>
    <row r="73">
      <c r="D73" s="7" t="inlineStr">
        <is>
          <t>4. The G2 phase is the third part of the cell cycle, marked by significant protein synthesis, particularly the production of microtubules needed for cell division, called mitosis.</t>
        </is>
      </c>
      <c r="I73" s="7" t="inlineStr"/>
      <c r="J73" s="14" t="n"/>
      <c r="K73">
        <f>IF(I73="", "", LEN(I73))</f>
        <v/>
      </c>
      <c r="L73" s="14" t="n"/>
      <c r="M73" s="10" t="n"/>
      <c r="N73" s="11" t="n"/>
      <c r="O73">
        <f>IF(M73="", "", M73/86400+N73)</f>
        <v/>
      </c>
      <c r="R73" t="inlineStr"/>
    </row>
    <row r="74">
      <c r="D74" s="7" t="inlineStr">
        <is>
          <t>5. The M phase is the fourth and final part of the cell cycle, involving nuclear division (karyokinesis) and cytoplasmic division (cytokinesis).</t>
        </is>
      </c>
      <c r="I74" s="7" t="inlineStr"/>
      <c r="J74" s="14" t="n"/>
      <c r="K74">
        <f>IF(I74="", "", LEN(I74))</f>
        <v/>
      </c>
      <c r="L74" s="14" t="n"/>
      <c r="M74" s="10" t="n"/>
      <c r="N74" s="11" t="n"/>
      <c r="O74">
        <f>IF(M74="", "", M74/86400+N74)</f>
        <v/>
      </c>
      <c r="R74" t="inlineStr"/>
    </row>
    <row r="75">
      <c r="D75" s="7" t="inlineStr">
        <is>
          <t>6. During the M phase, a new cell membrane is formed, leading to the physical division of the 'mother' and 'daughter' cells.</t>
        </is>
      </c>
      <c r="I75" s="7" t="inlineStr"/>
      <c r="J75" s="14" t="n"/>
      <c r="K75">
        <f>IF(I75="", "", LEN(I75))</f>
        <v/>
      </c>
      <c r="L75" s="14" t="n"/>
      <c r="M75" s="10" t="n"/>
      <c r="N75" s="11" t="n"/>
      <c r="O75">
        <f>IF(M75="", "", M75/86400+N75)</f>
        <v/>
      </c>
      <c r="R75" t="inlineStr"/>
    </row>
    <row r="76">
      <c r="D76" s="7" t="inlineStr">
        <is>
          <t>7. The M phase is further divided into several distinct phases: prophase, prometaphase, metaphase, anaphase, and telophase, which lead to cytokinesis.</t>
        </is>
      </c>
      <c r="I76" s="7" t="inlineStr"/>
      <c r="J76" s="14" t="n"/>
      <c r="K76">
        <f>IF(I76="", "", LEN(I76))</f>
        <v/>
      </c>
      <c r="L76" s="14" t="n"/>
      <c r="M76" s="10" t="n"/>
      <c r="N76" s="11" t="n"/>
      <c r="O76">
        <f>IF(M76="", "", M76/86400+N76)</f>
        <v/>
      </c>
      <c r="R76" t="inlineStr"/>
    </row>
    <row r="77">
      <c r="A77" t="n">
        <v>10</v>
      </c>
      <c r="B77" t="inlineStr">
        <is>
          <t>when did the battle of palmito ranch happen ?</t>
        </is>
      </c>
      <c r="C77" s="7" t="inlineStr"/>
      <c r="D77" s="7" t="inlineStr">
        <is>
          <t>1. The Battle of Palmito Ranch is sometimes viewed as the last battle of the American Civil War.</t>
        </is>
      </c>
      <c r="E77" t="inlineStr"/>
      <c r="F77" s="14" t="inlineStr"/>
      <c r="G77" s="10" t="inlineStr"/>
      <c r="H77" s="11" t="inlineStr"/>
      <c r="I77" s="7" t="inlineStr"/>
      <c r="J77" s="14" t="n"/>
      <c r="K77">
        <f>IF(I77="", "", LEN(I77))</f>
        <v/>
      </c>
      <c r="L77" s="14" t="n"/>
      <c r="M77" s="10" t="n"/>
      <c r="N77" s="11" t="n"/>
      <c r="O77">
        <f>IF(M77="", "", M77/86400+N77)</f>
        <v/>
      </c>
      <c r="R77" t="inlineStr"/>
    </row>
    <row r="78">
      <c r="D78" s="7" t="inlineStr">
        <is>
          <t>2. This battle took place on May 12 and 13, 1865.</t>
        </is>
      </c>
      <c r="I78" s="7" t="inlineStr"/>
      <c r="J78" s="14" t="n"/>
      <c r="K78">
        <f>IF(I78="", "", LEN(I78))</f>
        <v/>
      </c>
      <c r="L78" s="14" t="n"/>
      <c r="M78" s="10" t="n"/>
      <c r="N78" s="11" t="n"/>
      <c r="O78">
        <f>IF(M78="", "", M78/86400+N78)</f>
        <v/>
      </c>
      <c r="R78" t="inlineStr"/>
    </row>
    <row r="79">
      <c r="D79" s="7" t="inlineStr">
        <is>
          <t>3. The location of the battle was on the banks of the Rio Grande, east of Brownsville, Texas.</t>
        </is>
      </c>
      <c r="I79" s="7" t="inlineStr"/>
      <c r="J79" s="14" t="n"/>
      <c r="K79">
        <f>IF(I79="", "", LEN(I79))</f>
        <v/>
      </c>
      <c r="L79" s="14" t="n"/>
      <c r="M79" s="10" t="n"/>
      <c r="N79" s="11" t="n"/>
      <c r="O79">
        <f>IF(M79="", "", M79/86400+N79)</f>
        <v/>
      </c>
      <c r="R79" t="inlineStr"/>
    </row>
    <row r="80">
      <c r="D80" s="7" t="inlineStr">
        <is>
          <t>4. The Battle of Palmito Ranch was fought near the seaport of Los Brazos de Santiago.</t>
        </is>
      </c>
      <c r="I80" s="7" t="inlineStr"/>
      <c r="J80" s="14" t="n"/>
      <c r="K80">
        <f>IF(I80="", "", LEN(I80))</f>
        <v/>
      </c>
      <c r="L80" s="14" t="n"/>
      <c r="M80" s="10" t="n"/>
      <c r="N80" s="11" t="n"/>
      <c r="O80">
        <f>IF(M80="", "", M80/86400+N80)</f>
        <v/>
      </c>
      <c r="R80" t="inlineStr"/>
    </row>
    <row r="81">
      <c r="D81" s="7" t="inlineStr">
        <is>
          <t>5. Some argue that the battle should be considered a postwar action, as the Confederacy had already ceased to exist.</t>
        </is>
      </c>
      <c r="I81" s="7" t="inlineStr"/>
      <c r="J81" s="14" t="n"/>
      <c r="K81">
        <f>IF(I81="", "", LEN(I81))</f>
        <v/>
      </c>
      <c r="L81" s="14" t="n"/>
      <c r="M81" s="10" t="n"/>
      <c r="N81" s="11" t="n"/>
      <c r="O81">
        <f>IF(M81="", "", M81/86400+N81)</f>
        <v/>
      </c>
      <c r="R81" t="inlineStr"/>
    </row>
    <row r="82">
      <c r="I82" s="7" t="inlineStr"/>
      <c r="J82" s="14" t="n"/>
      <c r="K82">
        <f>IF(I82="", "", LEN(I82))</f>
        <v/>
      </c>
      <c r="L82" s="14" t="n"/>
      <c r="M82" s="10" t="n"/>
      <c r="N82" s="11" t="n"/>
      <c r="O82">
        <f>IF(M82="", "", M82/86400+N82)</f>
        <v/>
      </c>
      <c r="R82" t="inlineStr"/>
    </row>
    <row r="83">
      <c r="I83" s="7" t="inlineStr"/>
      <c r="J83" s="14" t="n"/>
      <c r="K83">
        <f>IF(I83="", "", LEN(I83))</f>
        <v/>
      </c>
      <c r="L83" s="14" t="n"/>
      <c r="M83" s="10" t="n"/>
      <c r="N83" s="11" t="n"/>
      <c r="O83">
        <f>IF(M83="", "", M83/86400+N83)</f>
        <v/>
      </c>
      <c r="R83" t="inlineStr"/>
    </row>
    <row r="84">
      <c r="A84" t="n">
        <v>11</v>
      </c>
      <c r="B84" t="inlineStr">
        <is>
          <t>who determined the mass to charge ratio of an electron ?</t>
        </is>
      </c>
      <c r="C84" s="7" t="inlineStr"/>
      <c r="D84" s="7" t="inlineStr">
        <is>
          <t>1. During the 19th century, the mass-to-charge ratios of some ions were determined using electrochemical methods.</t>
        </is>
      </c>
      <c r="E84" t="inlineStr"/>
      <c r="F84" s="14" t="inlineStr"/>
      <c r="G84" s="10" t="inlineStr"/>
      <c r="H84" s="11" t="inlineStr"/>
      <c r="I84" s="7" t="inlineStr"/>
      <c r="J84" s="14" t="n"/>
      <c r="K84">
        <f>IF(I84="", "", LEN(I84))</f>
        <v/>
      </c>
      <c r="L84" s="14" t="n"/>
      <c r="M84" s="10" t="n"/>
      <c r="N84" s="11" t="n"/>
      <c r="O84">
        <f>IF(M84="", "", M84/86400+N84)</f>
        <v/>
      </c>
      <c r="R84" t="inlineStr"/>
    </row>
    <row r="85">
      <c r="D85" s="7" t="inlineStr">
        <is>
          <t>2. J. J. Thomson first measured the mass-to-charge ratio of the electron in 1897.</t>
        </is>
      </c>
      <c r="I85" s="7" t="inlineStr"/>
      <c r="J85" s="14" t="n"/>
      <c r="K85">
        <f>IF(I85="", "", LEN(I85))</f>
        <v/>
      </c>
      <c r="L85" s="14" t="n"/>
      <c r="M85" s="10" t="n"/>
      <c r="N85" s="11" t="n"/>
      <c r="O85">
        <f>IF(M85="", "", M85/86400+N85)</f>
        <v/>
      </c>
      <c r="R85" t="inlineStr"/>
    </row>
    <row r="86">
      <c r="D86" s="7" t="inlineStr">
        <is>
          <t>3. Thomson's measurements proved that the electron is a particle with both mass and charge.</t>
        </is>
      </c>
      <c r="I86" s="7" t="inlineStr"/>
      <c r="J86" s="14" t="n"/>
      <c r="K86">
        <f>IF(I86="", "", LEN(I86))</f>
        <v/>
      </c>
      <c r="L86" s="14" t="n"/>
      <c r="M86" s="10" t="n"/>
      <c r="N86" s="11" t="n"/>
      <c r="O86">
        <f>IF(M86="", "", M86/86400+N86)</f>
        <v/>
      </c>
      <c r="R86" t="inlineStr"/>
    </row>
    <row r="87">
      <c r="D87" s="7" t="inlineStr">
        <is>
          <t>4. The mass-to-charge ratio of an electron is significantly smaller than that of a hydrogen ion H+.</t>
        </is>
      </c>
      <c r="I87" s="7" t="inlineStr"/>
      <c r="J87" s="14" t="n"/>
      <c r="K87">
        <f>IF(I87="", "", LEN(I87))</f>
        <v/>
      </c>
      <c r="L87" s="14" t="n"/>
      <c r="M87" s="10" t="n"/>
      <c r="N87" s="11" t="n"/>
      <c r="O87">
        <f>IF(M87="", "", M87/86400+N87)</f>
        <v/>
      </c>
      <c r="R87" t="inlineStr"/>
    </row>
    <row r="88">
      <c r="D88" s="7" t="inlineStr">
        <is>
          <t>5. In 1898, Wilhelm Wien separated ions based on their mass-to-charge ratio using an ion optical device.</t>
        </is>
      </c>
      <c r="I88" s="7" t="inlineStr"/>
      <c r="J88" s="14" t="n"/>
      <c r="K88">
        <f>IF(I88="", "", LEN(I88))</f>
        <v/>
      </c>
      <c r="L88" s="14" t="n"/>
      <c r="M88" s="10" t="n"/>
      <c r="N88" s="11" t="n"/>
      <c r="O88">
        <f>IF(M88="", "", M88/86400+N88)</f>
        <v/>
      </c>
      <c r="R88" t="inlineStr"/>
    </row>
    <row r="89">
      <c r="D89" s="7" t="inlineStr">
        <is>
          <t>6. This device, known as a Wien filter, utilized both electric and magnetic fields.</t>
        </is>
      </c>
      <c r="I89" s="7" t="inlineStr"/>
      <c r="J89" s="14" t="n"/>
      <c r="K89">
        <f>IF(I89="", "", LEN(I89))</f>
        <v/>
      </c>
      <c r="L89" s="14" t="n"/>
      <c r="M89" s="10" t="n"/>
      <c r="N89" s="11" t="n"/>
      <c r="O89">
        <f>IF(M89="", "", M89/86400+N89)</f>
        <v/>
      </c>
      <c r="R89" t="inlineStr"/>
    </row>
    <row r="90">
      <c r="D90" s="7" t="inlineStr">
        <is>
          <t>7. Walter Kaufman measured the increase of electromagnetic mass of fast electrons in 1901.</t>
        </is>
      </c>
      <c r="I90" s="7" t="inlineStr"/>
      <c r="J90" s="14" t="n"/>
      <c r="K90">
        <f>IF(I90="", "", LEN(I90))</f>
        <v/>
      </c>
      <c r="L90" s="14" t="n"/>
      <c r="M90" s="10" t="n"/>
      <c r="N90" s="11" t="n"/>
      <c r="O90">
        <f>IF(M90="", "", M90/86400+N90)</f>
        <v/>
      </c>
      <c r="R90" t="inlineStr"/>
    </row>
    <row r="91">
      <c r="D91" s="7" t="inlineStr">
        <is>
          <t>8. This phenomenon is now referred to as relativistic mass increase.</t>
        </is>
      </c>
      <c r="J91" s="14" t="n"/>
      <c r="K91">
        <f>IF(I91="", "", LEN(I91))</f>
        <v/>
      </c>
      <c r="O91">
        <f>IF(M91="", "", M91/86400+N91)</f>
        <v/>
      </c>
    </row>
    <row r="92">
      <c r="D92" s="7" t="inlineStr">
        <is>
          <t>9. In 1913, Thomson used a parabola spectrograph to measure the mass-to-charge ratio of ions.</t>
        </is>
      </c>
      <c r="J92" s="14" t="n"/>
      <c r="K92">
        <f>IF(I92="", "", LEN(I92))</f>
        <v/>
      </c>
      <c r="O92">
        <f>IF(M92="", "", M92/86400+N92)</f>
        <v/>
      </c>
    </row>
    <row r="93">
      <c r="D93" s="7" t="inlineStr">
        <is>
          <t>10. Today, a mass spectrometer is the instrument used to measure the mass-to-charge ratio of charged particles.</t>
        </is>
      </c>
      <c r="J93" s="14" t="n"/>
      <c r="K93">
        <f>IF(I93="", "", LEN(I93))</f>
        <v/>
      </c>
      <c r="O93">
        <f>IF(M93="", "", M93/86400+N93)</f>
        <v/>
      </c>
    </row>
    <row r="94">
      <c r="A94" t="n">
        <v>12</v>
      </c>
      <c r="B94" t="inlineStr">
        <is>
          <t>where does the last name downs come from ?</t>
        </is>
      </c>
      <c r="C94" s="7" t="inlineStr"/>
      <c r="D94" s="7" t="inlineStr">
        <is>
          <t>1. Downs is a surname.</t>
        </is>
      </c>
      <c r="E94" t="inlineStr"/>
      <c r="F94" s="14" t="inlineStr"/>
      <c r="G94" s="10" t="inlineStr"/>
      <c r="H94" s="11" t="inlineStr"/>
      <c r="I94" s="7" t="inlineStr"/>
      <c r="J94" s="14" t="n"/>
      <c r="K94">
        <f>IF(I94="", "", LEN(I94))</f>
        <v/>
      </c>
      <c r="L94" s="14" t="n"/>
      <c r="M94" s="10" t="n"/>
      <c r="N94" s="11" t="n"/>
      <c r="O94">
        <f>IF(M94="", "", M94/86400+N94)</f>
        <v/>
      </c>
      <c r="R94" t="inlineStr"/>
    </row>
    <row r="95">
      <c r="D95" s="7" t="inlineStr">
        <is>
          <t>2. The origin of the surname Downs is Old English.</t>
        </is>
      </c>
      <c r="I95" s="7" t="inlineStr"/>
      <c r="J95" s="14" t="n"/>
      <c r="K95">
        <f>IF(I95="", "", LEN(I95))</f>
        <v/>
      </c>
      <c r="L95" s="14" t="n"/>
      <c r="M95" s="10" t="n"/>
      <c r="N95" s="11" t="n"/>
      <c r="O95">
        <f>IF(M95="", "", M95/86400+N95)</f>
        <v/>
      </c>
      <c r="R95" t="inlineStr"/>
    </row>
    <row r="96">
      <c r="I96" s="7" t="inlineStr"/>
      <c r="J96" s="14" t="n"/>
      <c r="K96">
        <f>IF(I96="", "", LEN(I96))</f>
        <v/>
      </c>
      <c r="L96" s="14" t="n"/>
      <c r="M96" s="10" t="n"/>
      <c r="N96" s="11" t="n"/>
      <c r="O96">
        <f>IF(M96="", "", M96/86400+N96)</f>
        <v/>
      </c>
      <c r="R96" t="inlineStr"/>
    </row>
    <row r="97">
      <c r="I97" s="7" t="inlineStr"/>
      <c r="J97" s="14" t="n"/>
      <c r="K97">
        <f>IF(I97="", "", LEN(I97))</f>
        <v/>
      </c>
      <c r="L97" s="14" t="n"/>
      <c r="M97" s="10" t="n"/>
      <c r="N97" s="11" t="n"/>
      <c r="O97">
        <f>IF(M97="", "", M97/86400+N97)</f>
        <v/>
      </c>
      <c r="R97" t="inlineStr"/>
    </row>
    <row r="98">
      <c r="I98" s="7" t="inlineStr"/>
      <c r="J98" s="14" t="n"/>
      <c r="K98">
        <f>IF(I98="", "", LEN(I98))</f>
        <v/>
      </c>
      <c r="L98" s="14" t="n"/>
      <c r="M98" s="10" t="n"/>
      <c r="N98" s="11" t="n"/>
      <c r="O98">
        <f>IF(M98="", "", M98/86400+N98)</f>
        <v/>
      </c>
      <c r="R98" t="inlineStr"/>
    </row>
    <row r="99">
      <c r="I99" s="7" t="inlineStr"/>
      <c r="J99" s="14" t="n"/>
      <c r="K99">
        <f>IF(I99="", "", LEN(I99))</f>
        <v/>
      </c>
      <c r="L99" s="14" t="n"/>
      <c r="M99" s="10" t="n"/>
      <c r="N99" s="11" t="n"/>
      <c r="O99">
        <f>IF(M99="", "", M99/86400+N99)</f>
        <v/>
      </c>
      <c r="R99" t="inlineStr"/>
    </row>
    <row r="100">
      <c r="I100" s="7" t="inlineStr"/>
      <c r="J100" s="14" t="n"/>
      <c r="K100">
        <f>IF(I100="", "", LEN(I100))</f>
        <v/>
      </c>
      <c r="L100" s="14" t="n"/>
      <c r="M100" s="10" t="n"/>
      <c r="N100" s="11" t="n"/>
      <c r="O100">
        <f>IF(M100="", "", M100/86400+N100)</f>
        <v/>
      </c>
      <c r="R100" t="inlineStr"/>
    </row>
    <row r="101">
      <c r="A101" t="n">
        <v>13</v>
      </c>
      <c r="B101" t="inlineStr">
        <is>
          <t>who sang without love where would we be now ?</t>
        </is>
      </c>
      <c r="C101" s="7" t="inlineStr"/>
      <c r="D101" s="7" t="inlineStr">
        <is>
          <t>1. "Long Train Runnin'" is a song by The Doobie Brothers.</t>
        </is>
      </c>
      <c r="E101" t="inlineStr"/>
      <c r="F101" s="14" t="inlineStr"/>
      <c r="G101" s="10" t="inlineStr"/>
      <c r="H101" s="11" t="inlineStr"/>
      <c r="I101" s="7" t="inlineStr"/>
      <c r="J101" s="14" t="n"/>
      <c r="K101">
        <f>IF(I101="", "", LEN(I101))</f>
        <v/>
      </c>
      <c r="L101" s="14" t="n"/>
      <c r="M101" s="10" t="n"/>
      <c r="N101" s="11" t="n"/>
      <c r="O101">
        <f>IF(M101="", "", M101/86400+N101)</f>
        <v/>
      </c>
      <c r="R101" t="inlineStr"/>
    </row>
    <row r="102">
      <c r="D102" s="7" t="inlineStr">
        <is>
          <t>2. The song was written by Tom Johnston, a member of the band.</t>
        </is>
      </c>
      <c r="I102" s="7" t="inlineStr"/>
      <c r="J102" s="14" t="n"/>
      <c r="K102">
        <f>IF(I102="", "", LEN(I102))</f>
        <v/>
      </c>
      <c r="L102" s="14" t="n"/>
      <c r="M102" s="10" t="n"/>
      <c r="N102" s="11" t="n"/>
      <c r="O102">
        <f>IF(M102="", "", M102/86400+N102)</f>
        <v/>
      </c>
      <c r="R102" t="inlineStr"/>
    </row>
    <row r="103">
      <c r="D103" s="7" t="inlineStr">
        <is>
          <t>3. It was part of the band's 1973 album "The Captain and Me".</t>
        </is>
      </c>
      <c r="I103" s="7" t="inlineStr"/>
      <c r="J103" s="14" t="n"/>
      <c r="K103">
        <f>IF(I103="", "", LEN(I103))</f>
        <v/>
      </c>
      <c r="L103" s="14" t="n"/>
      <c r="M103" s="10" t="n"/>
      <c r="N103" s="11" t="n"/>
      <c r="O103">
        <f>IF(M103="", "", M103/86400+N103)</f>
        <v/>
      </c>
      <c r="R103" t="inlineStr"/>
    </row>
    <row r="104">
      <c r="D104" s="7" t="inlineStr">
        <is>
          <t>4. "Long Train Runnin'" was also released as a single.</t>
        </is>
      </c>
      <c r="I104" s="7" t="inlineStr"/>
      <c r="J104" s="14" t="n"/>
      <c r="K104">
        <f>IF(I104="", "", LEN(I104))</f>
        <v/>
      </c>
      <c r="L104" s="14" t="n"/>
      <c r="M104" s="10" t="n"/>
      <c r="N104" s="11" t="n"/>
      <c r="O104">
        <f>IF(M104="", "", M104/86400+N104)</f>
        <v/>
      </c>
      <c r="R104" t="inlineStr"/>
    </row>
    <row r="105">
      <c r="D105" s="7" t="inlineStr">
        <is>
          <t>5. The song became a top 10 hit on the US Billboard Hot 100.</t>
        </is>
      </c>
      <c r="I105" s="7" t="inlineStr"/>
      <c r="J105" s="14" t="n"/>
      <c r="K105">
        <f>IF(I105="", "", LEN(I105))</f>
        <v/>
      </c>
      <c r="L105" s="14" t="n"/>
      <c r="M105" s="10" t="n"/>
      <c r="N105" s="11" t="n"/>
      <c r="O105">
        <f>IF(M105="", "", M105/86400+N105)</f>
        <v/>
      </c>
      <c r="R105" t="inlineStr"/>
    </row>
    <row r="106">
      <c r="D106" s="7" t="inlineStr">
        <is>
          <t>6. It reached its peak position at number 8 on the chart.</t>
        </is>
      </c>
      <c r="I106" s="7" t="inlineStr"/>
      <c r="J106" s="14" t="n"/>
      <c r="K106">
        <f>IF(I106="", "", LEN(I106))</f>
        <v/>
      </c>
      <c r="L106" s="14" t="n"/>
      <c r="M106" s="10" t="n"/>
      <c r="N106" s="11" t="n"/>
      <c r="O106">
        <f>IF(M106="", "", M106/86400+N106)</f>
        <v/>
      </c>
      <c r="R106" t="inlineStr"/>
    </row>
    <row r="107">
      <c r="I107" s="7" t="inlineStr"/>
      <c r="J107" s="14" t="n"/>
      <c r="K107">
        <f>IF(I107="", "", LEN(I107))</f>
        <v/>
      </c>
      <c r="L107" s="14" t="n"/>
      <c r="M107" s="10" t="n"/>
      <c r="N107" s="11" t="n"/>
      <c r="O107">
        <f>IF(M107="", "", M107/86400+N107)</f>
        <v/>
      </c>
      <c r="R107" t="inlineStr"/>
    </row>
    <row r="108">
      <c r="A108" t="n">
        <v>14</v>
      </c>
      <c r="B108" t="inlineStr">
        <is>
          <t>what is the value of g on the surface of the moon ?</t>
        </is>
      </c>
      <c r="C108" s="7" t="inlineStr"/>
      <c r="D108" s="7" t="inlineStr">
        <is>
          <t>1. The acceleration due to gravity on the Moon's surface is approximately 1.625 m/s2.</t>
        </is>
      </c>
      <c r="E108" t="inlineStr"/>
      <c r="F108" s="14" t="inlineStr"/>
      <c r="G108" s="10" t="inlineStr"/>
      <c r="H108" s="11" t="inlineStr"/>
      <c r="I108" s="7" t="inlineStr"/>
      <c r="J108" s="14" t="n"/>
      <c r="K108">
        <f>IF(I108="", "", LEN(I108))</f>
        <v/>
      </c>
      <c r="L108" s="14" t="n"/>
      <c r="M108" s="10" t="n"/>
      <c r="N108" s="11" t="n"/>
      <c r="O108">
        <f>IF(M108="", "", M108/86400+N108)</f>
        <v/>
      </c>
      <c r="R108" t="inlineStr"/>
    </row>
    <row r="109">
      <c r="D109" s="7" t="inlineStr">
        <is>
          <t>2. This acceleration is about 16.6% of that on Earth's surface.</t>
        </is>
      </c>
      <c r="I109" s="7" t="inlineStr"/>
      <c r="J109" s="14" t="n"/>
      <c r="K109">
        <f>IF(I109="", "", LEN(I109))</f>
        <v/>
      </c>
      <c r="L109" s="14" t="n"/>
      <c r="M109" s="10" t="n"/>
      <c r="N109" s="11" t="n"/>
      <c r="O109">
        <f>IF(M109="", "", M109/86400+N109)</f>
        <v/>
      </c>
      <c r="R109" t="inlineStr"/>
    </row>
    <row r="110">
      <c r="D110" s="7" t="inlineStr">
        <is>
          <t>3. The Moon's gravitational acceleration varies by about 0.0253 m/s2 across its entire surface.</t>
        </is>
      </c>
      <c r="I110" s="7" t="inlineStr"/>
      <c r="J110" s="14" t="n"/>
      <c r="K110">
        <f>IF(I110="", "", LEN(I110))</f>
        <v/>
      </c>
      <c r="L110" s="14" t="n"/>
      <c r="M110" s="10" t="n"/>
      <c r="N110" s="11" t="n"/>
      <c r="O110">
        <f>IF(M110="", "", M110/86400+N110)</f>
        <v/>
      </c>
      <c r="R110" t="inlineStr"/>
    </row>
    <row r="111">
      <c r="D111" s="7" t="inlineStr">
        <is>
          <t>4. This variation represents 1.6% of the total acceleration due to gravity on the Moon.</t>
        </is>
      </c>
      <c r="I111" s="7" t="inlineStr"/>
      <c r="J111" s="14" t="n"/>
      <c r="K111">
        <f>IF(I111="", "", LEN(I111))</f>
        <v/>
      </c>
      <c r="L111" s="14" t="n"/>
      <c r="M111" s="10" t="n"/>
      <c r="N111" s="11" t="n"/>
      <c r="O111">
        <f>IF(M111="", "", M111/86400+N111)</f>
        <v/>
      </c>
      <c r="R111" t="inlineStr"/>
    </row>
    <row r="112">
      <c r="D112" s="7" t="inlineStr">
        <is>
          <t>5. Weight is directly dependent on gravitational acceleration.</t>
        </is>
      </c>
      <c r="I112" s="7" t="inlineStr"/>
      <c r="J112" s="14" t="n"/>
      <c r="K112">
        <f>IF(I112="", "", LEN(I112))</f>
        <v/>
      </c>
      <c r="L112" s="14" t="n"/>
      <c r="M112" s="10" t="n"/>
      <c r="N112" s="11" t="n"/>
      <c r="O112">
        <f>IF(M112="", "", M112/86400+N112)</f>
        <v/>
      </c>
      <c r="R112" t="inlineStr"/>
    </row>
    <row r="113">
      <c r="D113" s="7" t="inlineStr">
        <is>
          <t>6. Objects on the Moon will weigh only 16.6% of their weight on Earth.</t>
        </is>
      </c>
      <c r="I113" s="7" t="inlineStr"/>
      <c r="J113" s="14" t="n"/>
      <c r="K113">
        <f>IF(I113="", "", LEN(I113))</f>
        <v/>
      </c>
      <c r="L113" s="14" t="n"/>
      <c r="M113" s="10" t="n"/>
      <c r="N113" s="11" t="n"/>
      <c r="O113">
        <f>IF(M113="", "", M113/86400+N113)</f>
        <v/>
      </c>
      <c r="R113" t="inlineStr"/>
    </row>
    <row r="114">
      <c r="I114" s="7" t="inlineStr"/>
      <c r="J114" s="14" t="n"/>
      <c r="K114">
        <f>IF(I114="", "", LEN(I114))</f>
        <v/>
      </c>
      <c r="L114" s="14" t="n"/>
      <c r="M114" s="10" t="n"/>
      <c r="N114" s="11" t="n"/>
      <c r="O114">
        <f>IF(M114="", "", M114/86400+N114)</f>
        <v/>
      </c>
      <c r="R114" t="inlineStr"/>
    </row>
    <row r="115">
      <c r="A115" t="n">
        <v>15</v>
      </c>
      <c r="B115" t="inlineStr">
        <is>
          <t>when does the door in the wall take place ?</t>
        </is>
      </c>
      <c r="C115" s="7" t="inlineStr"/>
      <c r="D115" s="7" t="inlineStr">
        <is>
          <t>1. The story is set in England during the Middle Ages.</t>
        </is>
      </c>
      <c r="E115" t="inlineStr"/>
      <c r="F115" s="14" t="inlineStr"/>
      <c r="G115" s="10" t="inlineStr"/>
      <c r="H115" s="11" t="inlineStr"/>
      <c r="I115" s="7" t="inlineStr"/>
      <c r="J115" s="14" t="n"/>
      <c r="K115">
        <f>IF(I115="", "", LEN(I115))</f>
        <v/>
      </c>
      <c r="L115" s="14" t="n"/>
      <c r="M115" s="10" t="n"/>
      <c r="N115" s="11" t="n"/>
      <c r="O115">
        <f>IF(M115="", "", M115/86400+N115)</f>
        <v/>
      </c>
      <c r="R115" t="inlineStr"/>
    </row>
    <row r="116">
      <c r="D116" s="7" t="inlineStr">
        <is>
          <t>2. The Black Death, also known as the bubonic plague, is spreading across the country.</t>
        </is>
      </c>
      <c r="I116" s="7" t="inlineStr"/>
      <c r="J116" s="14" t="n"/>
      <c r="K116">
        <f>IF(I116="", "", LEN(I116))</f>
        <v/>
      </c>
      <c r="L116" s="14" t="n"/>
      <c r="M116" s="10" t="n"/>
      <c r="N116" s="11" t="n"/>
      <c r="O116">
        <f>IF(M116="", "", M116/86400+N116)</f>
        <v/>
      </c>
      <c r="R116" t="inlineStr"/>
    </row>
    <row r="117">
      <c r="D117" s="7" t="inlineStr">
        <is>
          <t>3. The main character, Robin, is a young boy who aspires to be a knight like his father.</t>
        </is>
      </c>
      <c r="I117" s="7" t="inlineStr"/>
      <c r="J117" s="14" t="n"/>
      <c r="K117">
        <f>IF(I117="", "", LEN(I117))</f>
        <v/>
      </c>
      <c r="L117" s="14" t="n"/>
      <c r="M117" s="10" t="n"/>
      <c r="N117" s="11" t="n"/>
      <c r="O117">
        <f>IF(M117="", "", M117/86400+N117)</f>
        <v/>
      </c>
      <c r="R117" t="inlineStr"/>
    </row>
    <row r="118">
      <c r="D118" s="7" t="inlineStr">
        <is>
          <t>4. Robin's dreams are threatened when he loses the ability to use his legs.</t>
        </is>
      </c>
      <c r="I118" s="7" t="inlineStr"/>
      <c r="J118" s="14" t="n"/>
      <c r="K118">
        <f>IF(I118="", "", LEN(I118))</f>
        <v/>
      </c>
      <c r="L118" s="14" t="n"/>
      <c r="M118" s="10" t="n"/>
      <c r="N118" s="11" t="n"/>
      <c r="O118">
        <f>IF(M118="", "", M118/86400+N118)</f>
        <v/>
      </c>
      <c r="R118" t="inlineStr"/>
    </row>
    <row r="119">
      <c r="D119" s="7" t="inlineStr">
        <is>
          <t>5. A doctor confirms that Robin's leg weakness is not a result of the plague.</t>
        </is>
      </c>
      <c r="I119" s="7" t="inlineStr"/>
      <c r="J119" s="14" t="n"/>
      <c r="K119">
        <f>IF(I119="", "", LEN(I119))</f>
        <v/>
      </c>
      <c r="L119" s="14" t="n"/>
      <c r="M119" s="10" t="n"/>
      <c r="N119" s="11" t="n"/>
      <c r="O119">
        <f>IF(M119="", "", M119/86400+N119)</f>
        <v/>
      </c>
      <c r="R119" t="inlineStr"/>
    </row>
    <row r="120">
      <c r="D120" s="7" t="inlineStr">
        <is>
          <t>6. The doctor promises to help Robin but fails to do so.</t>
        </is>
      </c>
      <c r="I120" s="7" t="inlineStr"/>
      <c r="J120" s="14" t="n"/>
      <c r="K120">
        <f>IF(I120="", "", LEN(I120))</f>
        <v/>
      </c>
      <c r="L120" s="14" t="n"/>
      <c r="M120" s="10" t="n"/>
      <c r="N120" s="11" t="n"/>
      <c r="O120">
        <f>IF(M120="", "", M120/86400+N120)</f>
        <v/>
      </c>
      <c r="R120" t="inlineStr"/>
    </row>
    <row r="121">
      <c r="D121" s="7" t="inlineStr">
        <is>
          <t>7. Robin's parents are absent, serving the king and queen in a war.</t>
        </is>
      </c>
      <c r="I121" s="7" t="inlineStr"/>
      <c r="J121" s="14" t="n"/>
      <c r="K121">
        <f>IF(I121="", "", LEN(I121))</f>
        <v/>
      </c>
      <c r="L121" s="14" t="n"/>
      <c r="M121" s="10" t="n"/>
      <c r="N121" s="11" t="n"/>
      <c r="O121">
        <f>IF(M121="", "", M121/86400+N121)</f>
        <v/>
      </c>
      <c r="R121" t="inlineStr"/>
    </row>
    <row r="122">
      <c r="D122" s="7" t="inlineStr">
        <is>
          <t>8. The servants of Robin's house abandon it due to fear of the plague.</t>
        </is>
      </c>
      <c r="J122" s="14" t="n"/>
      <c r="K122">
        <f>IF(I122="", "", LEN(I122))</f>
        <v/>
      </c>
      <c r="O122">
        <f>IF(M122="", "", M122/86400+N122)</f>
        <v/>
      </c>
    </row>
    <row r="123">
      <c r="D123" s="7" t="inlineStr">
        <is>
          <t>9. Brother Luke, a friar, finds Robin and rescues him.</t>
        </is>
      </c>
      <c r="J123" s="14" t="n"/>
      <c r="K123">
        <f>IF(I123="", "", LEN(I123))</f>
        <v/>
      </c>
      <c r="O123">
        <f>IF(M123="", "", M123/86400+N123)</f>
        <v/>
      </c>
    </row>
    <row r="124">
      <c r="D124" s="7" t="inlineStr">
        <is>
          <t>10. Brother Luke takes Robin to a monastery and takes care of him.</t>
        </is>
      </c>
      <c r="J124" s="14" t="n"/>
      <c r="K124">
        <f>IF(I124="", "", LEN(I124))</f>
        <v/>
      </c>
      <c r="O124">
        <f>IF(M124="", "", M124/86400+N124)</f>
        <v/>
      </c>
    </row>
    <row r="125">
      <c r="A125" t="n">
        <v>16</v>
      </c>
      <c r="B125" t="inlineStr">
        <is>
          <t>who surfed for patrick swayze in point break ?</t>
        </is>
      </c>
      <c r="C125" s="7" t="inlineStr"/>
      <c r="D125" s="7" t="inlineStr">
        <is>
          <t>1. Lori Petty, Reeves, and Swayze underwent training with professional surfer Dennis Jarvis two months before filming.</t>
        </is>
      </c>
      <c r="E125" t="inlineStr"/>
      <c r="F125" s="14" t="inlineStr"/>
      <c r="G125" s="10" t="inlineStr"/>
      <c r="H125" s="11" t="inlineStr"/>
      <c r="I125" s="7" t="inlineStr"/>
      <c r="J125" s="14" t="n"/>
      <c r="K125">
        <f>IF(I125="", "", LEN(I125))</f>
        <v/>
      </c>
      <c r="L125" s="14" t="n"/>
      <c r="M125" s="10" t="n"/>
      <c r="N125" s="11" t="n"/>
      <c r="O125">
        <f>IF(M125="", "", M125/86400+N125)</f>
        <v/>
      </c>
      <c r="R125" t="inlineStr"/>
    </row>
    <row r="126">
      <c r="D126" s="7" t="inlineStr">
        <is>
          <t>2. The training took place on the Hawaiian island of Kauai.</t>
        </is>
      </c>
      <c r="I126" s="7" t="inlineStr"/>
      <c r="J126" s="14" t="n"/>
      <c r="K126">
        <f>IF(I126="", "", LEN(I126))</f>
        <v/>
      </c>
      <c r="L126" s="14" t="n"/>
      <c r="M126" s="10" t="n"/>
      <c r="N126" s="11" t="n"/>
      <c r="O126">
        <f>IF(M126="", "", M126/86400+N126)</f>
        <v/>
      </c>
      <c r="R126" t="inlineStr"/>
    </row>
    <row r="127">
      <c r="D127" s="7" t="inlineStr">
        <is>
          <t>3. Patrick Swayze had some prior experience with surfing, while Keanu Reeves had none.</t>
        </is>
      </c>
      <c r="I127" s="7" t="inlineStr"/>
      <c r="J127" s="14" t="n"/>
      <c r="K127">
        <f>IF(I127="", "", LEN(I127))</f>
        <v/>
      </c>
      <c r="L127" s="14" t="n"/>
      <c r="M127" s="10" t="n"/>
      <c r="N127" s="11" t="n"/>
      <c r="O127">
        <f>IF(M127="", "", M127/86400+N127)</f>
        <v/>
      </c>
      <c r="R127" t="inlineStr"/>
    </row>
    <row r="128">
      <c r="D128" s="7" t="inlineStr">
        <is>
          <t>4. Lori Petty had never been in the ocean before the training.</t>
        </is>
      </c>
      <c r="I128" s="7" t="inlineStr"/>
      <c r="J128" s="14" t="n"/>
      <c r="K128">
        <f>IF(I128="", "", LEN(I128))</f>
        <v/>
      </c>
      <c r="L128" s="14" t="n"/>
      <c r="M128" s="10" t="n"/>
      <c r="N128" s="11" t="n"/>
      <c r="O128">
        <f>IF(M128="", "", M128/86400+N128)</f>
        <v/>
      </c>
      <c r="R128" t="inlineStr"/>
    </row>
    <row r="129">
      <c r="D129" s="7" t="inlineStr">
        <is>
          <t>5. Filming the surfing sequences was difficult for the actors.</t>
        </is>
      </c>
      <c r="I129" s="7" t="inlineStr"/>
      <c r="J129" s="14" t="n"/>
      <c r="K129">
        <f>IF(I129="", "", LEN(I129))</f>
        <v/>
      </c>
      <c r="L129" s="14" t="n"/>
      <c r="M129" s="10" t="n"/>
      <c r="N129" s="11" t="n"/>
      <c r="O129">
        <f>IF(M129="", "", M129/86400+N129)</f>
        <v/>
      </c>
      <c r="R129" t="inlineStr"/>
    </row>
    <row r="130">
      <c r="D130" s="7" t="inlineStr">
        <is>
          <t>6. Swayze injured himself during filming, cracking four of his ribs.</t>
        </is>
      </c>
      <c r="I130" s="7" t="inlineStr"/>
      <c r="J130" s="14" t="n"/>
      <c r="K130">
        <f>IF(I130="", "", LEN(I130))</f>
        <v/>
      </c>
      <c r="L130" s="14" t="n"/>
      <c r="M130" s="10" t="n"/>
      <c r="N130" s="11" t="n"/>
      <c r="O130">
        <f>IF(M130="", "", M130/86400+N130)</f>
        <v/>
      </c>
      <c r="R130" t="inlineStr"/>
    </row>
    <row r="131">
      <c r="D131" s="7" t="inlineStr">
        <is>
          <t>7. Despite his injuries, Swayze refused to use a stunt double for the surfing scenes.</t>
        </is>
      </c>
      <c r="I131" s="7" t="inlineStr"/>
      <c r="J131" s="14" t="n"/>
      <c r="K131">
        <f>IF(I131="", "", LEN(I131))</f>
        <v/>
      </c>
      <c r="L131" s="14" t="n"/>
      <c r="M131" s="10" t="n"/>
      <c r="N131" s="11" t="n"/>
      <c r="O131">
        <f>IF(M131="", "", M131/86400+N131)</f>
        <v/>
      </c>
      <c r="R131" t="inlineStr"/>
    </row>
    <row r="132">
      <c r="D132" s="7" t="inlineStr">
        <is>
          <t>8. Swayze also performed his own skydiving scenes in the film.</t>
        </is>
      </c>
      <c r="J132" s="14" t="n"/>
      <c r="K132">
        <f>IF(I132="", "", LEN(I132))</f>
        <v/>
      </c>
      <c r="O132">
        <f>IF(M132="", "", M132/86400+N132)</f>
        <v/>
      </c>
    </row>
    <row r="133">
      <c r="D133" s="7" t="inlineStr">
        <is>
          <t>9. Jim Wallace, the film's aerial jump instructor, found Swayze to be a natural at skydiving.</t>
        </is>
      </c>
      <c r="J133" s="14" t="n"/>
      <c r="K133">
        <f>IF(I133="", "", LEN(I133))</f>
        <v/>
      </c>
      <c r="O133">
        <f>IF(M133="", "", M133/86400+N133)</f>
        <v/>
      </c>
    </row>
    <row r="134">
      <c r="D134" s="7" t="inlineStr">
        <is>
          <t>10. Swayze made a total of 55 jumps for the film.</t>
        </is>
      </c>
      <c r="J134" s="14" t="n"/>
      <c r="K134">
        <f>IF(I134="", "", LEN(I134))</f>
        <v/>
      </c>
      <c r="O134">
        <f>IF(M134="", "", M134/86400+N134)</f>
        <v/>
      </c>
    </row>
    <row r="135">
      <c r="D135" s="7" t="inlineStr">
        <is>
          <t>11. Swayze's character was partly inspired by his stunt double, Darrick Doerner, a renowned big wave surfer.</t>
        </is>
      </c>
      <c r="J135" s="14" t="n"/>
      <c r="K135">
        <f>IF(I135="", "", LEN(I135))</f>
        <v/>
      </c>
      <c r="O135">
        <f>IF(M135="", "", M135/86400+N135)</f>
        <v/>
      </c>
    </row>
    <row r="136">
      <c r="D136" s="7" t="inlineStr">
        <is>
          <t>12. After learning to surf for the film, Keanu Reeves continued to surf as a hobby.</t>
        </is>
      </c>
      <c r="J136" s="14" t="n"/>
      <c r="K136">
        <f>IF(I136="", "", LEN(I136))</f>
        <v/>
      </c>
      <c r="O136">
        <f>IF(M136="", "", M136/86400+N136)</f>
        <v/>
      </c>
    </row>
    <row r="137">
      <c r="A137" t="n">
        <v>17</v>
      </c>
      <c r="B137" t="inlineStr">
        <is>
          <t>what is the film and publication board role ?</t>
        </is>
      </c>
      <c r="C137" s="7" t="inlineStr"/>
      <c r="D137" s="7" t="inlineStr">
        <is>
          <t>1. The Film and Publication Board (FPB) is a South African content-classification and censorship authority.</t>
        </is>
      </c>
      <c r="E137" t="inlineStr"/>
      <c r="F137" s="14" t="inlineStr"/>
      <c r="G137" s="10" t="inlineStr"/>
      <c r="H137" s="11" t="inlineStr"/>
      <c r="I137" s="7" t="inlineStr"/>
      <c r="J137" s="14" t="n"/>
      <c r="K137">
        <f>IF(I137="", "", LEN(I137))</f>
        <v/>
      </c>
      <c r="L137" s="14" t="n"/>
      <c r="M137" s="10" t="n"/>
      <c r="N137" s="11" t="n"/>
      <c r="O137">
        <f>IF(M137="", "", M137/86400+N137)</f>
        <v/>
      </c>
      <c r="R137" t="inlineStr"/>
    </row>
    <row r="138">
      <c r="D138" s="7" t="inlineStr">
        <is>
          <t>2. The FPB operates under the Minister of Communications in South Africa.</t>
        </is>
      </c>
      <c r="I138" s="7" t="inlineStr"/>
      <c r="J138" s="14" t="n"/>
      <c r="K138">
        <f>IF(I138="", "", LEN(I138))</f>
        <v/>
      </c>
      <c r="L138" s="14" t="n"/>
      <c r="M138" s="10" t="n"/>
      <c r="N138" s="11" t="n"/>
      <c r="O138">
        <f>IF(M138="", "", M138/86400+N138)</f>
        <v/>
      </c>
      <c r="R138" t="inlineStr"/>
    </row>
    <row r="139">
      <c r="D139" s="7" t="inlineStr">
        <is>
          <t>3. The FPB was established in 1998 under the Films and Publications Act.</t>
        </is>
      </c>
      <c r="I139" s="7" t="inlineStr"/>
      <c r="J139" s="14" t="n"/>
      <c r="K139">
        <f>IF(I139="", "", LEN(I139))</f>
        <v/>
      </c>
      <c r="L139" s="14" t="n"/>
      <c r="M139" s="10" t="n"/>
      <c r="N139" s="11" t="n"/>
      <c r="O139">
        <f>IF(M139="", "", M139/86400+N139)</f>
        <v/>
      </c>
      <c r="R139" t="inlineStr"/>
    </row>
    <row r="140">
      <c r="D140" s="7" t="inlineStr">
        <is>
          <t>4. The main purpose of the FPB is to tackle issues of child pornography and child abuse.</t>
        </is>
      </c>
      <c r="I140" s="7" t="inlineStr"/>
      <c r="J140" s="14" t="n"/>
      <c r="K140">
        <f>IF(I140="", "", LEN(I140))</f>
        <v/>
      </c>
      <c r="L140" s="14" t="n"/>
      <c r="M140" s="10" t="n"/>
      <c r="N140" s="11" t="n"/>
      <c r="O140">
        <f>IF(M140="", "", M140/86400+N140)</f>
        <v/>
      </c>
      <c r="R140" t="inlineStr"/>
    </row>
    <row r="141">
      <c r="D141" s="7" t="inlineStr">
        <is>
          <t>5. The FPB also provides ratings to publicly consumed media like movies, music, and television programs.</t>
        </is>
      </c>
      <c r="I141" s="7" t="inlineStr"/>
      <c r="J141" s="14" t="n"/>
      <c r="K141">
        <f>IF(I141="", "", LEN(I141))</f>
        <v/>
      </c>
      <c r="L141" s="14" t="n"/>
      <c r="M141" s="10" t="n"/>
      <c r="N141" s="11" t="n"/>
      <c r="O141">
        <f>IF(M141="", "", M141/86400+N141)</f>
        <v/>
      </c>
      <c r="R141" t="inlineStr"/>
    </row>
    <row r="142">
      <c r="D142" s="7" t="inlineStr">
        <is>
          <t>6. The FPB's mandate can be viewed as one of state censorship.</t>
        </is>
      </c>
      <c r="I142" s="7" t="inlineStr"/>
      <c r="J142" s="14" t="n"/>
      <c r="K142">
        <f>IF(I142="", "", LEN(I142))</f>
        <v/>
      </c>
      <c r="L142" s="14" t="n"/>
      <c r="M142" s="10" t="n"/>
      <c r="N142" s="11" t="n"/>
      <c r="O142">
        <f>IF(M142="", "", M142/86400+N142)</f>
        <v/>
      </c>
      <c r="R142" t="inlineStr"/>
    </row>
    <row r="143">
      <c r="I143" s="7" t="inlineStr"/>
      <c r="J143" s="14" t="n"/>
      <c r="K143">
        <f>IF(I143="", "", LEN(I143))</f>
        <v/>
      </c>
      <c r="L143" s="14" t="n"/>
      <c r="M143" s="10" t="n"/>
      <c r="N143" s="11" t="n"/>
      <c r="O143">
        <f>IF(M143="", "", M143/86400+N143)</f>
        <v/>
      </c>
      <c r="R143" t="inlineStr"/>
    </row>
    <row r="144">
      <c r="A144" t="n">
        <v>18</v>
      </c>
      <c r="B144" t="inlineStr">
        <is>
          <t>when did the olympics first allow professional athletes ?</t>
        </is>
      </c>
      <c r="C144" s="7" t="inlineStr"/>
      <c r="D144" s="7" t="inlineStr">
        <is>
          <t>1. A disagreement arose before the 1984 Winter Olympics regarding the definition of a professional player.</t>
        </is>
      </c>
      <c r="E144" t="inlineStr"/>
      <c r="F144" s="14" t="inlineStr"/>
      <c r="G144" s="10" t="inlineStr"/>
      <c r="H144" s="11" t="inlineStr"/>
      <c r="I144" s="7" t="inlineStr"/>
      <c r="J144" s="14" t="n"/>
      <c r="K144">
        <f>IF(I144="", "", LEN(I144))</f>
        <v/>
      </c>
      <c r="L144" s="14" t="n"/>
      <c r="M144" s="10" t="n"/>
      <c r="N144" s="11" t="n"/>
      <c r="O144">
        <f>IF(M144="", "", M144/86400+N144)</f>
        <v/>
      </c>
      <c r="R144" t="inlineStr"/>
    </row>
    <row r="145">
      <c r="D145" s="7" t="inlineStr">
        <is>
          <t>2. The International Olympic Committee (IOC) had a rule that players who had signed an NHL contract but played less than ten games were eligible.</t>
        </is>
      </c>
      <c r="I145" s="7" t="inlineStr"/>
      <c r="J145" s="14" t="n"/>
      <c r="K145">
        <f>IF(I145="", "", LEN(I145))</f>
        <v/>
      </c>
      <c r="L145" s="14" t="n"/>
      <c r="M145" s="10" t="n"/>
      <c r="N145" s="11" t="n"/>
      <c r="O145">
        <f>IF(M145="", "", M145/86400+N145)</f>
        <v/>
      </c>
      <c r="R145" t="inlineStr"/>
    </row>
    <row r="146">
      <c r="D146" s="7" t="inlineStr">
        <is>
          <t>3. The United States Olympic Committee disagreed, stating that any player with an NHL contract was a professional and thus ineligible.</t>
        </is>
      </c>
      <c r="I146" s="7" t="inlineStr"/>
      <c r="J146" s="14" t="n"/>
      <c r="K146">
        <f>IF(I146="", "", LEN(I146))</f>
        <v/>
      </c>
      <c r="L146" s="14" t="n"/>
      <c r="M146" s="10" t="n"/>
      <c r="N146" s="11" t="n"/>
      <c r="O146">
        <f>IF(M146="", "", M146/86400+N146)</f>
        <v/>
      </c>
      <c r="R146" t="inlineStr"/>
    </row>
    <row r="147">
      <c r="D147" s="7" t="inlineStr">
        <is>
          <t>4. An emergency meeting was held by the IOC, which ruled that NHL-contracted players were eligible if they hadn't played any NHL games.</t>
        </is>
      </c>
      <c r="I147" s="7" t="inlineStr"/>
      <c r="J147" s="14" t="n"/>
      <c r="K147">
        <f>IF(I147="", "", LEN(I147))</f>
        <v/>
      </c>
      <c r="L147" s="14" t="n"/>
      <c r="M147" s="10" t="n"/>
      <c r="N147" s="11" t="n"/>
      <c r="O147">
        <f>IF(M147="", "", M147/86400+N147)</f>
        <v/>
      </c>
      <c r="R147" t="inlineStr"/>
    </row>
    <row r="148">
      <c r="D148" s="7" t="inlineStr">
        <is>
          <t>5. This ruling made five players from Austria, Italy, and Canada ineligible for the Olympics.</t>
        </is>
      </c>
      <c r="I148" s="7" t="inlineStr"/>
      <c r="J148" s="14" t="n"/>
      <c r="K148">
        <f>IF(I148="", "", LEN(I148))</f>
        <v/>
      </c>
      <c r="L148" s="14" t="n"/>
      <c r="M148" s="10" t="n"/>
      <c r="N148" s="11" t="n"/>
      <c r="O148">
        <f>IF(M148="", "", M148/86400+N148)</f>
        <v/>
      </c>
      <c r="R148" t="inlineStr"/>
    </row>
    <row r="149">
      <c r="D149" s="7" t="inlineStr">
        <is>
          <t>6. Players who had played in other professional leagues, like the World Hockey Association, were allowed to participate.</t>
        </is>
      </c>
      <c r="I149" s="7" t="inlineStr"/>
      <c r="J149" s="14" t="n"/>
      <c r="K149">
        <f>IF(I149="", "", LEN(I149))</f>
        <v/>
      </c>
      <c r="L149" s="14" t="n"/>
      <c r="M149" s="10" t="n"/>
      <c r="N149" s="11" t="n"/>
      <c r="O149">
        <f>IF(M149="", "", M149/86400+N149)</f>
        <v/>
      </c>
      <c r="R149" t="inlineStr"/>
    </row>
    <row r="150">
      <c r="D150" s="7" t="inlineStr">
        <is>
          <t>7. Alan Eagleson, a Canadian hockey official, claimed that the rule only applied to the NHL, and players contracted in European leagues were still considered amateurs.</t>
        </is>
      </c>
      <c r="I150" s="7" t="inlineStr"/>
      <c r="J150" s="14" t="n"/>
      <c r="K150">
        <f>IF(I150="", "", LEN(I150))</f>
        <v/>
      </c>
      <c r="L150" s="14" t="n"/>
      <c r="M150" s="10" t="n"/>
      <c r="N150" s="11" t="n"/>
      <c r="O150">
        <f>IF(M150="", "", M150/86400+N150)</f>
        <v/>
      </c>
      <c r="R150" t="inlineStr"/>
    </row>
    <row r="151">
      <c r="D151" s="7" t="inlineStr">
        <is>
          <t>8. Murray Costello from the CAHA suggested that Canada might withdraw from the Olympics.</t>
        </is>
      </c>
      <c r="J151" s="14" t="n"/>
      <c r="K151">
        <f>IF(I151="", "", LEN(I151))</f>
        <v/>
      </c>
      <c r="O151">
        <f>IF(M151="", "", M151/86400+N151)</f>
        <v/>
      </c>
    </row>
    <row r="152">
      <c r="D152" s="7" t="inlineStr">
        <is>
          <t>9. In 1986, the IOC decided to allow all athletes to compete in the Olympics starting from 1988.</t>
        </is>
      </c>
      <c r="J152" s="14" t="n"/>
      <c r="K152">
        <f>IF(I152="", "", LEN(I152))</f>
        <v/>
      </c>
      <c r="O152">
        <f>IF(M152="", "", M152/86400+N152)</f>
        <v/>
      </c>
    </row>
    <row r="153">
      <c r="D153" s="7" t="inlineStr">
        <is>
          <t>10. However, the decision to allow professionals was left to the individual sport federations.</t>
        </is>
      </c>
      <c r="J153" s="14" t="n"/>
      <c r="K153">
        <f>IF(I153="", "", LEN(I153))</f>
        <v/>
      </c>
      <c r="O153">
        <f>IF(M153="", "", M153/86400+N153)</f>
        <v/>
      </c>
    </row>
    <row r="154">
      <c r="A154" t="n">
        <v>19</v>
      </c>
      <c r="B154" t="inlineStr">
        <is>
          <t>who wears the yellow jersey tour de france ?</t>
        </is>
      </c>
      <c r="C154" s="7" t="inlineStr"/>
      <c r="D154" s="7" t="inlineStr">
        <is>
          <t>1. The general classification is the primary ranking system in the Tour de France.</t>
        </is>
      </c>
      <c r="E154" t="inlineStr"/>
      <c r="F154" s="14" t="inlineStr"/>
      <c r="G154" s="10" t="inlineStr"/>
      <c r="H154" s="11" t="inlineStr"/>
      <c r="I154" s="7" t="inlineStr"/>
      <c r="J154" s="14" t="n"/>
      <c r="K154">
        <f>IF(I154="", "", LEN(I154))</f>
        <v/>
      </c>
      <c r="L154" s="14" t="n"/>
      <c r="M154" s="10" t="n"/>
      <c r="N154" s="11" t="n"/>
      <c r="O154">
        <f>IF(M154="", "", M154/86400+N154)</f>
        <v/>
      </c>
      <c r="R154" t="inlineStr"/>
    </row>
    <row r="155">
      <c r="D155" s="7" t="inlineStr">
        <is>
          <t>2. The winner of the Tour de France is determined by the general classification.</t>
        </is>
      </c>
      <c r="I155" s="7" t="inlineStr"/>
      <c r="J155" s="14" t="n"/>
      <c r="K155">
        <f>IF(I155="", "", LEN(I155))</f>
        <v/>
      </c>
      <c r="L155" s="14" t="n"/>
      <c r="M155" s="10" t="n"/>
      <c r="N155" s="11" t="n"/>
      <c r="O155">
        <f>IF(M155="", "", M155/86400+N155)</f>
        <v/>
      </c>
      <c r="R155" t="inlineStr"/>
    </row>
    <row r="156">
      <c r="D156" s="7" t="inlineStr">
        <is>
          <t>3. The leader of the general classification is awarded a yellow jersey.</t>
        </is>
      </c>
      <c r="I156" s="7" t="inlineStr"/>
      <c r="J156" s="14" t="n"/>
      <c r="K156">
        <f>IF(I156="", "", LEN(I156))</f>
        <v/>
      </c>
      <c r="L156" s="14" t="n"/>
      <c r="M156" s="10" t="n"/>
      <c r="N156" s="11" t="n"/>
      <c r="O156">
        <f>IF(M156="", "", M156/86400+N156)</f>
        <v/>
      </c>
      <c r="R156" t="inlineStr"/>
    </row>
    <row r="157">
      <c r="D157" s="7" t="inlineStr">
        <is>
          <t>4. The tradition of the yellow jersey in the Tour de France started in 1919.</t>
        </is>
      </c>
      <c r="I157" s="7" t="inlineStr"/>
      <c r="J157" s="14" t="n"/>
      <c r="K157">
        <f>IF(I157="", "", LEN(I157))</f>
        <v/>
      </c>
      <c r="L157" s="14" t="n"/>
      <c r="M157" s="10" t="n"/>
      <c r="N157" s="11" t="n"/>
      <c r="O157">
        <f>IF(M157="", "", M157/86400+N157)</f>
        <v/>
      </c>
      <c r="R157" t="inlineStr"/>
    </row>
    <row r="158">
      <c r="D158" s="7" t="inlineStr">
        <is>
          <t>5. In French, the yellow jersey is referred to as "maillot jaune".</t>
        </is>
      </c>
      <c r="I158" s="7" t="inlineStr"/>
      <c r="J158" s="14" t="n"/>
      <c r="K158">
        <f>IF(I158="", "", LEN(I158))</f>
        <v/>
      </c>
      <c r="L158" s="14" t="n"/>
      <c r="M158" s="10" t="n"/>
      <c r="N158" s="11" t="n"/>
      <c r="O158">
        <f>IF(M158="", "", M158/86400+N158)</f>
        <v/>
      </c>
      <c r="R158" t="inlineStr"/>
    </row>
    <row r="159">
      <c r="I159" s="7" t="inlineStr"/>
      <c r="J159" s="14" t="n"/>
      <c r="K159">
        <f>IF(I159="", "", LEN(I159))</f>
        <v/>
      </c>
      <c r="L159" s="14" t="n"/>
      <c r="M159" s="10" t="n"/>
      <c r="N159" s="11" t="n"/>
      <c r="O159">
        <f>IF(M159="", "", M159/86400+N159)</f>
        <v/>
      </c>
      <c r="R159" t="inlineStr"/>
    </row>
    <row r="160">
      <c r="I160" s="7" t="inlineStr"/>
      <c r="J160" s="14" t="n"/>
      <c r="K160">
        <f>IF(I160="", "", LEN(I160))</f>
        <v/>
      </c>
      <c r="L160" s="14" t="n"/>
      <c r="M160" s="10" t="n"/>
      <c r="N160" s="11" t="n"/>
      <c r="O160">
        <f>IF(M160="", "", M160/86400+N160)</f>
        <v/>
      </c>
      <c r="R160" t="inlineStr"/>
    </row>
    <row r="161">
      <c r="A161" t="n">
        <v>20</v>
      </c>
      <c r="B161" t="inlineStr">
        <is>
          <t>who is the founder of the 7th day adventist church ?</t>
        </is>
      </c>
      <c r="C161" s="7" t="inlineStr"/>
      <c r="D161" s="7" t="inlineStr">
        <is>
          <t>1. The Seventh-day Adventist Church originated from the Millerite movement in the 1830s to 1840s.</t>
        </is>
      </c>
      <c r="E161" t="inlineStr"/>
      <c r="F161" s="14" t="inlineStr"/>
      <c r="G161" s="10" t="inlineStr"/>
      <c r="H161" s="11" t="inlineStr"/>
      <c r="I161" s="7" t="inlineStr"/>
      <c r="J161" s="14" t="n"/>
      <c r="K161">
        <f>IF(I161="", "", LEN(I161))</f>
        <v/>
      </c>
      <c r="L161" s="14" t="n"/>
      <c r="M161" s="10" t="n"/>
      <c r="N161" s="11" t="n"/>
      <c r="O161">
        <f>IF(M161="", "", M161/86400+N161)</f>
        <v/>
      </c>
      <c r="R161" t="inlineStr"/>
    </row>
    <row r="162">
      <c r="D162" s="7" t="inlineStr">
        <is>
          <t>2. The church was officially established in 1863.</t>
        </is>
      </c>
      <c r="I162" s="7" t="inlineStr"/>
      <c r="J162" s="14" t="n"/>
      <c r="K162">
        <f>IF(I162="", "", LEN(I162))</f>
        <v/>
      </c>
      <c r="L162" s="14" t="n"/>
      <c r="M162" s="10" t="n"/>
      <c r="N162" s="11" t="n"/>
      <c r="O162">
        <f>IF(M162="", "", M162/86400+N162)</f>
        <v/>
      </c>
      <c r="R162" t="inlineStr"/>
    </row>
    <row r="163">
      <c r="D163" s="7" t="inlineStr">
        <is>
          <t>3. Hiram Edson, James Springer White, Joseph Bates, and J. N. Andrews were notable figures in the early church.</t>
        </is>
      </c>
      <c r="I163" s="7" t="inlineStr"/>
      <c r="J163" s="14" t="n"/>
      <c r="K163">
        <f>IF(I163="", "", LEN(I163))</f>
        <v/>
      </c>
      <c r="L163" s="14" t="n"/>
      <c r="M163" s="10" t="n"/>
      <c r="N163" s="11" t="n"/>
      <c r="O163">
        <f>IF(M163="", "", M163/86400+N163)</f>
        <v/>
      </c>
      <c r="R163" t="inlineStr"/>
    </row>
    <row r="164">
      <c r="D164" s="7" t="inlineStr">
        <is>
          <t>4. The church expanded from New England to become an international organization over the years.</t>
        </is>
      </c>
      <c r="I164" s="7" t="inlineStr"/>
      <c r="J164" s="14" t="n"/>
      <c r="K164">
        <f>IF(I164="", "", LEN(I164))</f>
        <v/>
      </c>
      <c r="L164" s="14" t="n"/>
      <c r="M164" s="10" t="n"/>
      <c r="N164" s="11" t="n"/>
      <c r="O164">
        <f>IF(M164="", "", M164/86400+N164)</f>
        <v/>
      </c>
      <c r="R164" t="inlineStr"/>
    </row>
    <row r="165">
      <c r="D165" s="7" t="inlineStr">
        <is>
          <t>5. In the 20th century, reviews by evangelicals Donald Barnhouse and Walter Martin led to its recognition as a Christian denomination.</t>
        </is>
      </c>
      <c r="I165" s="7" t="inlineStr"/>
      <c r="J165" s="14" t="n"/>
      <c r="K165">
        <f>IF(I165="", "", LEN(I165))</f>
        <v/>
      </c>
      <c r="L165" s="14" t="n"/>
      <c r="M165" s="10" t="n"/>
      <c r="N165" s="11" t="n"/>
      <c r="O165">
        <f>IF(M165="", "", M165/86400+N165)</f>
        <v/>
      </c>
      <c r="R165" t="inlineStr"/>
    </row>
    <row r="166">
      <c r="D166" s="7" t="inlineStr">
        <is>
          <t>6. The formation of the Seventh-day Adventist Church occurred during the period of the Second Great Awakening.</t>
        </is>
      </c>
      <c r="I166" s="7" t="inlineStr"/>
      <c r="J166" s="14" t="n"/>
      <c r="K166">
        <f>IF(I166="", "", LEN(I166))</f>
        <v/>
      </c>
      <c r="L166" s="14" t="n"/>
      <c r="M166" s="10" t="n"/>
      <c r="N166" s="11" t="n"/>
      <c r="O166">
        <f>IF(M166="", "", M166/86400+N166)</f>
        <v/>
      </c>
      <c r="R166" t="inlineStr"/>
    </row>
    <row r="167">
      <c r="I167" s="7" t="inlineStr"/>
      <c r="J167" s="14" t="n"/>
      <c r="K167">
        <f>IF(I167="", "", LEN(I167))</f>
        <v/>
      </c>
      <c r="L167" s="14" t="n"/>
      <c r="M167" s="10" t="n"/>
      <c r="N167" s="11" t="n"/>
      <c r="O167">
        <f>IF(M167="", "", M167/86400+N167)</f>
        <v/>
      </c>
      <c r="R167" t="inlineStr"/>
    </row>
    <row r="168">
      <c r="A168" t="n">
        <v>21</v>
      </c>
      <c r="B168" t="inlineStr">
        <is>
          <t>where is california state university east bay located ?</t>
        </is>
      </c>
      <c r="C168" s="7" t="inlineStr"/>
      <c r="D168" s="7" t="inlineStr">
        <is>
          <t>1. California State University, East Bay is a public university situated in Hayward, California, United States.</t>
        </is>
      </c>
      <c r="E168" t="inlineStr"/>
      <c r="F168" s="14" t="inlineStr"/>
      <c r="G168" s="10" t="inlineStr"/>
      <c r="H168" s="11" t="inlineStr"/>
      <c r="I168" s="7" t="inlineStr"/>
      <c r="J168" s="14" t="n"/>
      <c r="K168">
        <f>IF(I168="", "", LEN(I168))</f>
        <v/>
      </c>
      <c r="L168" s="14" t="n"/>
      <c r="M168" s="10" t="n"/>
      <c r="N168" s="11" t="n"/>
      <c r="O168">
        <f>IF(M168="", "", M168/86400+N168)</f>
        <v/>
      </c>
      <c r="R168" t="inlineStr"/>
    </row>
    <row r="169">
      <c r="D169" s="7" t="inlineStr">
        <is>
          <t>2. The university is commonly known as Cal State East Bay, CSU East Bay, or CSUEB.</t>
        </is>
      </c>
      <c r="I169" s="7" t="inlineStr"/>
      <c r="J169" s="14" t="n"/>
      <c r="K169">
        <f>IF(I169="", "", LEN(I169))</f>
        <v/>
      </c>
      <c r="L169" s="14" t="n"/>
      <c r="M169" s="10" t="n"/>
      <c r="N169" s="11" t="n"/>
      <c r="O169">
        <f>IF(M169="", "", M169/86400+N169)</f>
        <v/>
      </c>
      <c r="R169" t="inlineStr"/>
    </row>
    <row r="170">
      <c r="D170" s="7" t="inlineStr">
        <is>
          <t>3. It is part of the 23-campus California State University system.</t>
        </is>
      </c>
      <c r="I170" s="7" t="inlineStr"/>
      <c r="J170" s="14" t="n"/>
      <c r="K170">
        <f>IF(I170="", "", LEN(I170))</f>
        <v/>
      </c>
      <c r="L170" s="14" t="n"/>
      <c r="M170" s="10" t="n"/>
      <c r="N170" s="11" t="n"/>
      <c r="O170">
        <f>IF(M170="", "", M170/86400+N170)</f>
        <v/>
      </c>
      <c r="R170" t="inlineStr"/>
    </row>
    <row r="171">
      <c r="D171" s="7" t="inlineStr">
        <is>
          <t>4. The university offers 136 undergraduate and 60 post-baccalaureate areas of study.</t>
        </is>
      </c>
      <c r="I171" s="7" t="inlineStr"/>
      <c r="J171" s="14" t="n"/>
      <c r="K171">
        <f>IF(I171="", "", LEN(I171))</f>
        <v/>
      </c>
      <c r="L171" s="14" t="n"/>
      <c r="M171" s="10" t="n"/>
      <c r="N171" s="11" t="n"/>
      <c r="O171">
        <f>IF(M171="", "", M171/86400+N171)</f>
        <v/>
      </c>
      <c r="R171" t="inlineStr"/>
    </row>
    <row r="172">
      <c r="D172" s="7" t="inlineStr">
        <is>
          <t>5. U.S. News &amp; World Report has designated California State University, East Bay as a top-tier institution among master's-granting universities in the west.</t>
        </is>
      </c>
      <c r="I172" s="7" t="inlineStr"/>
      <c r="J172" s="14" t="n"/>
      <c r="K172">
        <f>IF(I172="", "", LEN(I172))</f>
        <v/>
      </c>
      <c r="L172" s="14" t="n"/>
      <c r="M172" s="10" t="n"/>
      <c r="N172" s="11" t="n"/>
      <c r="O172">
        <f>IF(M172="", "", M172/86400+N172)</f>
        <v/>
      </c>
      <c r="R172" t="inlineStr"/>
    </row>
    <row r="173">
      <c r="D173" s="7" t="inlineStr">
        <is>
          <t>6. The Princeton Review has recognized the university as a 'Best in the West' college.</t>
        </is>
      </c>
      <c r="I173" s="7" t="inlineStr"/>
      <c r="J173" s="14" t="n"/>
      <c r="K173">
        <f>IF(I173="", "", LEN(I173))</f>
        <v/>
      </c>
      <c r="L173" s="14" t="n"/>
      <c r="M173" s="10" t="n"/>
      <c r="N173" s="11" t="n"/>
      <c r="O173">
        <f>IF(M173="", "", M173/86400+N173)</f>
        <v/>
      </c>
      <c r="R173" t="inlineStr"/>
    </row>
    <row r="174">
      <c r="I174" s="7" t="inlineStr"/>
      <c r="J174" s="14" t="n"/>
      <c r="K174">
        <f>IF(I174="", "", LEN(I174))</f>
        <v/>
      </c>
      <c r="L174" s="14" t="n"/>
      <c r="M174" s="10" t="n"/>
      <c r="N174" s="11" t="n"/>
      <c r="O174">
        <f>IF(M174="", "", M174/86400+N174)</f>
        <v/>
      </c>
      <c r="R174" t="inlineStr"/>
    </row>
    <row r="175">
      <c r="A175" t="n">
        <v>22</v>
      </c>
      <c r="B175" t="inlineStr">
        <is>
          <t>which is the highest peak of southern india ?</t>
        </is>
      </c>
      <c r="C175" s="7" t="inlineStr"/>
      <c r="D175" s="7" t="inlineStr">
        <is>
          <t>1. Anamudi is a mountain situated in Kerala, India.</t>
        </is>
      </c>
      <c r="E175" t="inlineStr"/>
      <c r="F175" s="14" t="inlineStr"/>
      <c r="G175" s="10" t="inlineStr"/>
      <c r="H175" s="11" t="inlineStr"/>
      <c r="I175" s="7" t="inlineStr"/>
      <c r="J175" s="14" t="n"/>
      <c r="K175">
        <f>IF(I175="", "", LEN(I175))</f>
        <v/>
      </c>
      <c r="L175" s="14" t="n"/>
      <c r="M175" s="10" t="n"/>
      <c r="N175" s="11" t="n"/>
      <c r="O175">
        <f>IF(M175="", "", M175/86400+N175)</f>
        <v/>
      </c>
      <c r="R175" t="inlineStr"/>
    </row>
    <row r="176">
      <c r="D176" s="7" t="inlineStr">
        <is>
          <t>2. It is the highest peak in Kerala and South India.</t>
        </is>
      </c>
      <c r="I176" s="7" t="inlineStr"/>
      <c r="J176" s="14" t="n"/>
      <c r="K176">
        <f>IF(I176="", "", LEN(I176))</f>
        <v/>
      </c>
      <c r="L176" s="14" t="n"/>
      <c r="M176" s="10" t="n"/>
      <c r="N176" s="11" t="n"/>
      <c r="O176">
        <f>IF(M176="", "", M176/86400+N176)</f>
        <v/>
      </c>
      <c r="R176" t="inlineStr"/>
    </row>
    <row r="177">
      <c r="D177" s="7" t="inlineStr">
        <is>
          <t>3. The elevation of Anamudi is 2,695 metres or 8,842 feet.</t>
        </is>
      </c>
      <c r="I177" s="7" t="inlineStr"/>
      <c r="J177" s="14" t="n"/>
      <c r="K177">
        <f>IF(I177="", "", LEN(I177))</f>
        <v/>
      </c>
      <c r="L177" s="14" t="n"/>
      <c r="M177" s="10" t="n"/>
      <c r="N177" s="11" t="n"/>
      <c r="O177">
        <f>IF(M177="", "", M177/86400+N177)</f>
        <v/>
      </c>
      <c r="R177" t="inlineStr"/>
    </row>
    <row r="178">
      <c r="D178" s="7" t="inlineStr">
        <is>
          <t>4. Anamudi has a topographic prominence of 2,479 metres or 8,133 feet.</t>
        </is>
      </c>
      <c r="I178" s="7" t="inlineStr"/>
      <c r="J178" s="14" t="n"/>
      <c r="K178">
        <f>IF(I178="", "", LEN(I178))</f>
        <v/>
      </c>
      <c r="L178" s="14" t="n"/>
      <c r="M178" s="10" t="n"/>
      <c r="N178" s="11" t="n"/>
      <c r="O178">
        <f>IF(M178="", "", M178/86400+N178)</f>
        <v/>
      </c>
      <c r="R178" t="inlineStr"/>
    </row>
    <row r="179">
      <c r="D179" s="7" t="inlineStr">
        <is>
          <t>5. The mountain is located on the border of Devikulam Taluk, Idukki district and Kothamangalam Taluk, Ernakulam district.</t>
        </is>
      </c>
      <c r="I179" s="7" t="inlineStr"/>
      <c r="J179" s="14" t="n"/>
      <c r="K179">
        <f>IF(I179="", "", LEN(I179))</f>
        <v/>
      </c>
      <c r="L179" s="14" t="n"/>
      <c r="M179" s="10" t="n"/>
      <c r="N179" s="11" t="n"/>
      <c r="O179">
        <f>IF(M179="", "", M179/86400+N179)</f>
        <v/>
      </c>
      <c r="R179" t="inlineStr"/>
    </row>
    <row r="180">
      <c r="D180" s="7" t="inlineStr">
        <is>
          <t>6. The name 'Anamudi' translates to 'elephant's forehead'.</t>
        </is>
      </c>
      <c r="I180" s="7" t="inlineStr"/>
      <c r="J180" s="14" t="n"/>
      <c r="K180">
        <f>IF(I180="", "", LEN(I180))</f>
        <v/>
      </c>
      <c r="L180" s="14" t="n"/>
      <c r="M180" s="10" t="n"/>
      <c r="N180" s="11" t="n"/>
      <c r="O180">
        <f>IF(M180="", "", M180/86400+N180)</f>
        <v/>
      </c>
      <c r="R180" t="inlineStr"/>
    </row>
    <row r="181">
      <c r="D181" s="7" t="inlineStr">
        <is>
          <t>7. The mountain's name is due to its resemblance to an elephant's head.</t>
        </is>
      </c>
      <c r="I181" s="7" t="inlineStr"/>
      <c r="J181" s="14" t="n"/>
      <c r="K181">
        <f>IF(I181="", "", LEN(I181))</f>
        <v/>
      </c>
      <c r="L181" s="14" t="n"/>
      <c r="M181" s="10" t="n"/>
      <c r="N181" s="11" t="n"/>
      <c r="O181">
        <f>IF(M181="", "", M181/86400+N181)</f>
        <v/>
      </c>
      <c r="R181" t="inlineStr"/>
    </row>
    <row r="182">
      <c r="A182" t="n">
        <v>23</v>
      </c>
      <c r="B182" t="inlineStr">
        <is>
          <t>where did the saying quit cold turkey come from ?</t>
        </is>
      </c>
      <c r="C182" s="7" t="inlineStr"/>
      <c r="D182" s="7" t="inlineStr">
        <is>
          <t>1. "Goose bumps" or piloerection often occurs in individuals who suddenly stop using opioids.</t>
        </is>
      </c>
      <c r="E182" t="inlineStr"/>
      <c r="F182" s="14" t="inlineStr"/>
      <c r="G182" s="10" t="inlineStr"/>
      <c r="H182" s="11" t="inlineStr"/>
      <c r="I182" s="7" t="inlineStr"/>
      <c r="J182" s="14" t="n"/>
      <c r="K182">
        <f>IF(I182="", "", LEN(I182))</f>
        <v/>
      </c>
      <c r="L182" s="14" t="n"/>
      <c r="M182" s="10" t="n"/>
      <c r="N182" s="11" t="n"/>
      <c r="O182">
        <f>IF(M182="", "", M182/86400+N182)</f>
        <v/>
      </c>
      <c r="R182" t="inlineStr"/>
    </row>
    <row r="183">
      <c r="D183" s="7" t="inlineStr">
        <is>
          <t>2. This phenomenon is commonly observed in people addicted to heroin.</t>
        </is>
      </c>
      <c r="I183" s="7" t="inlineStr"/>
      <c r="J183" s="14" t="n"/>
      <c r="K183">
        <f>IF(I183="", "", LEN(I183))</f>
        <v/>
      </c>
      <c r="L183" s="14" t="n"/>
      <c r="M183" s="10" t="n"/>
      <c r="N183" s="11" t="n"/>
      <c r="O183">
        <f>IF(M183="", "", M183/86400+N183)</f>
        <v/>
      </c>
      <c r="R183" t="inlineStr"/>
    </row>
    <row r="184">
      <c r="D184" s="7" t="inlineStr">
        <is>
          <t>3. The term "kick the habit" refers to the muscle spasms that occur during opioid discontinuation.</t>
        </is>
      </c>
      <c r="I184" s="7" t="inlineStr"/>
      <c r="J184" s="14" t="n"/>
      <c r="K184">
        <f>IF(I184="", "", LEN(I184))</f>
        <v/>
      </c>
      <c r="L184" s="14" t="n"/>
      <c r="M184" s="10" t="n"/>
      <c r="N184" s="11" t="n"/>
      <c r="O184">
        <f>IF(M184="", "", M184/86400+N184)</f>
        <v/>
      </c>
      <c r="R184" t="inlineStr"/>
    </row>
    <row r="185">
      <c r="I185" s="7" t="inlineStr"/>
      <c r="J185" s="14" t="n"/>
      <c r="K185">
        <f>IF(I185="", "", LEN(I185))</f>
        <v/>
      </c>
      <c r="L185" s="14" t="n"/>
      <c r="M185" s="10" t="n"/>
      <c r="N185" s="11" t="n"/>
      <c r="O185">
        <f>IF(M185="", "", M185/86400+N185)</f>
        <v/>
      </c>
      <c r="R185" t="inlineStr"/>
    </row>
    <row r="186">
      <c r="I186" s="7" t="inlineStr"/>
      <c r="J186" s="14" t="n"/>
      <c r="K186">
        <f>IF(I186="", "", LEN(I186))</f>
        <v/>
      </c>
      <c r="L186" s="14" t="n"/>
      <c r="M186" s="10" t="n"/>
      <c r="N186" s="11" t="n"/>
      <c r="O186">
        <f>IF(M186="", "", M186/86400+N186)</f>
        <v/>
      </c>
      <c r="R186" t="inlineStr"/>
    </row>
    <row r="187">
      <c r="I187" s="7" t="inlineStr"/>
      <c r="J187" s="14" t="n"/>
      <c r="K187">
        <f>IF(I187="", "", LEN(I187))</f>
        <v/>
      </c>
      <c r="L187" s="14" t="n"/>
      <c r="M187" s="10" t="n"/>
      <c r="N187" s="11" t="n"/>
      <c r="O187">
        <f>IF(M187="", "", M187/86400+N187)</f>
        <v/>
      </c>
      <c r="R187" t="inlineStr"/>
    </row>
    <row r="188">
      <c r="I188" s="7" t="inlineStr"/>
      <c r="J188" s="14" t="n"/>
      <c r="K188">
        <f>IF(I188="", "", LEN(I188))</f>
        <v/>
      </c>
      <c r="L188" s="14" t="n"/>
      <c r="M188" s="10" t="n"/>
      <c r="N188" s="11" t="n"/>
      <c r="O188">
        <f>IF(M188="", "", M188/86400+N188)</f>
        <v/>
      </c>
      <c r="R188" t="inlineStr"/>
    </row>
    <row r="189">
      <c r="A189" t="n">
        <v>24</v>
      </c>
      <c r="B189" t="inlineStr">
        <is>
          <t>what game are they playing in casino royale ?</t>
        </is>
      </c>
      <c r="C189" s="7" t="inlineStr"/>
      <c r="D189" s="7" t="inlineStr">
        <is>
          <t>1. Baccarat chemin-de-fer is a favorite game of the fictional character James Bond.</t>
        </is>
      </c>
      <c r="E189" t="inlineStr"/>
      <c r="F189" s="14" t="inlineStr"/>
      <c r="G189" s="10" t="inlineStr"/>
      <c r="H189" s="11" t="inlineStr"/>
      <c r="I189" s="7" t="inlineStr"/>
      <c r="J189" s="14" t="n"/>
      <c r="K189">
        <f>IF(I189="", "", LEN(I189))</f>
        <v/>
      </c>
      <c r="L189" s="14" t="n"/>
      <c r="M189" s="10" t="n"/>
      <c r="N189" s="11" t="n"/>
      <c r="O189">
        <f>IF(M189="", "", M189/86400+N189)</f>
        <v/>
      </c>
      <c r="R189" t="inlineStr"/>
    </row>
    <row r="190">
      <c r="D190" s="7" t="inlineStr">
        <is>
          <t>2. James Bond is a secret agent created by Ian Fleming.</t>
        </is>
      </c>
      <c r="I190" s="7" t="inlineStr"/>
      <c r="J190" s="14" t="n"/>
      <c r="K190">
        <f>IF(I190="", "", LEN(I190))</f>
        <v/>
      </c>
      <c r="L190" s="14" t="n"/>
      <c r="M190" s="10" t="n"/>
      <c r="N190" s="11" t="n"/>
      <c r="O190">
        <f>IF(M190="", "", M190/86400+N190)</f>
        <v/>
      </c>
      <c r="R190" t="inlineStr"/>
    </row>
    <row r="191">
      <c r="D191" s="7" t="inlineStr">
        <is>
          <t>3. The game is prominently featured in many of Bond's novels, including his 1953 debut, Casino Royale.</t>
        </is>
      </c>
      <c r="I191" s="7" t="inlineStr"/>
      <c r="J191" s="14" t="n"/>
      <c r="K191">
        <f>IF(I191="", "", LEN(I191))</f>
        <v/>
      </c>
      <c r="L191" s="14" t="n"/>
      <c r="M191" s="10" t="n"/>
      <c r="N191" s="11" t="n"/>
      <c r="O191">
        <f>IF(M191="", "", M191/86400+N191)</f>
        <v/>
      </c>
      <c r="R191" t="inlineStr"/>
    </row>
    <row r="192">
      <c r="D192" s="7" t="inlineStr">
        <is>
          <t>4. In Casino Royale, the plot centers around a game between Bond and a SMERSH operative named Le Chiffre.</t>
        </is>
      </c>
      <c r="I192" s="7" t="inlineStr"/>
      <c r="J192" s="14" t="n"/>
      <c r="K192">
        <f>IF(I192="", "", LEN(I192))</f>
        <v/>
      </c>
      <c r="L192" s="14" t="n"/>
      <c r="M192" s="10" t="n"/>
      <c r="N192" s="11" t="n"/>
      <c r="O192">
        <f>IF(M192="", "", M192/86400+N192)</f>
        <v/>
      </c>
      <c r="R192" t="inlineStr"/>
    </row>
    <row r="193">
      <c r="D193" s="7" t="inlineStr">
        <is>
          <t>5. The unabridged version of Casino Royale includes a guide to baccarat for readers unfamiliar with the game.</t>
        </is>
      </c>
      <c r="I193" s="7" t="inlineStr"/>
      <c r="J193" s="14" t="n"/>
      <c r="K193">
        <f>IF(I193="", "", LEN(I193))</f>
        <v/>
      </c>
      <c r="L193" s="14" t="n"/>
      <c r="M193" s="10" t="n"/>
      <c r="N193" s="11" t="n"/>
      <c r="O193">
        <f>IF(M193="", "", M193/86400+N193)</f>
        <v/>
      </c>
      <c r="R193" t="inlineStr"/>
    </row>
    <row r="194">
      <c r="D194" s="7" t="inlineStr">
        <is>
          <t>6. Baccarat is also depicted in several film adaptations of the novels.</t>
        </is>
      </c>
      <c r="I194" s="7" t="inlineStr"/>
      <c r="J194" s="14" t="n"/>
      <c r="K194">
        <f>IF(I194="", "", LEN(I194))</f>
        <v/>
      </c>
      <c r="L194" s="14" t="n"/>
      <c r="M194" s="10" t="n"/>
      <c r="N194" s="11" t="n"/>
      <c r="O194">
        <f>IF(M194="", "", M194/86400+N194)</f>
        <v/>
      </c>
      <c r="R194" t="inlineStr"/>
    </row>
    <row r="195">
      <c r="D195" s="7" t="inlineStr">
        <is>
          <t>7. In the 1954 television adaptation of Casino Royale, Bond bankrupts Le Chiffre, leading to his elimination by Soviet superiors.</t>
        </is>
      </c>
      <c r="I195" s="7" t="inlineStr"/>
      <c r="J195" s="14" t="n"/>
      <c r="K195">
        <f>IF(I195="", "", LEN(I195))</f>
        <v/>
      </c>
      <c r="L195" s="14" t="n"/>
      <c r="M195" s="10" t="n"/>
      <c r="N195" s="11" t="n"/>
      <c r="O195">
        <f>IF(M195="", "", M195/86400+N195)</f>
        <v/>
      </c>
      <c r="R195" t="inlineStr"/>
    </row>
    <row r="196">
      <c r="D196" s="7" t="inlineStr">
        <is>
          <t>8. The character is first seen playing baccarat in the film Dr. No.</t>
        </is>
      </c>
      <c r="J196" s="14" t="n"/>
      <c r="K196">
        <f>IF(I196="", "", LEN(I196))</f>
        <v/>
      </c>
      <c r="O196">
        <f>IF(M196="", "", M196/86400+N196)</f>
        <v/>
      </c>
    </row>
    <row r="197">
      <c r="D197" s="7" t="inlineStr">
        <is>
          <t>9. The game is also featured in the films Thunderball, On Her Majesty's Secret Service, For Your Eyes Only, and GoldenEye.</t>
        </is>
      </c>
      <c r="J197" s="14" t="n"/>
      <c r="K197">
        <f>IF(I197="", "", LEN(I197))</f>
        <v/>
      </c>
      <c r="O197">
        <f>IF(M197="", "", M197/86400+N197)</f>
        <v/>
      </c>
    </row>
    <row r="198">
      <c r="D198" s="7" t="inlineStr">
        <is>
          <t>10. The 1967 version of Casino Royale provides the most detailed depiction of a baccarat game in any Bond film.</t>
        </is>
      </c>
      <c r="J198" s="14" t="n"/>
      <c r="K198">
        <f>IF(I198="", "", LEN(I198))</f>
        <v/>
      </c>
      <c r="O198">
        <f>IF(M198="", "", M198/86400+N198)</f>
        <v/>
      </c>
    </row>
    <row r="199">
      <c r="A199" t="n">
        <v>25</v>
      </c>
      <c r="B199" t="inlineStr">
        <is>
          <t>who has the power to convict the president upon impeachment ?</t>
        </is>
      </c>
      <c r="C199" s="7" t="inlineStr"/>
      <c r="D199" s="7" t="inlineStr">
        <is>
          <t>1. Impeachment is a power of the United States legislature that allows formal charges to be brought against a government official for alleged crimes.</t>
        </is>
      </c>
      <c r="E199" t="inlineStr"/>
      <c r="F199" s="14" t="inlineStr"/>
      <c r="G199" s="10" t="inlineStr"/>
      <c r="H199" s="11" t="inlineStr"/>
      <c r="I199" s="7" t="inlineStr"/>
      <c r="J199" s="14" t="n"/>
      <c r="K199">
        <f>IF(I199="", "", LEN(I199))</f>
        <v/>
      </c>
      <c r="L199" s="14" t="n"/>
      <c r="M199" s="10" t="n"/>
      <c r="N199" s="11" t="n"/>
      <c r="O199">
        <f>IF(M199="", "", M199/86400+N199)</f>
        <v/>
      </c>
      <c r="R199" t="inlineStr"/>
    </row>
    <row r="200">
      <c r="D200" s="7" t="inlineStr">
        <is>
          <t>2. Most impeachments have been related to crimes allegedly committed while in office.</t>
        </is>
      </c>
      <c r="I200" s="7" t="inlineStr"/>
      <c r="J200" s="14" t="n"/>
      <c r="K200">
        <f>IF(I200="", "", LEN(I200))</f>
        <v/>
      </c>
      <c r="L200" s="14" t="n"/>
      <c r="M200" s="10" t="n"/>
      <c r="N200" s="11" t="n"/>
      <c r="O200">
        <f>IF(M200="", "", M200/86400+N200)</f>
        <v/>
      </c>
      <c r="R200" t="inlineStr"/>
    </row>
    <row r="201">
      <c r="D201" s="7" t="inlineStr">
        <is>
          <t>3. There have been cases where officials were impeached and convicted for crimes committed before their term.</t>
        </is>
      </c>
      <c r="I201" s="7" t="inlineStr"/>
      <c r="J201" s="14" t="n"/>
      <c r="K201">
        <f>IF(I201="", "", LEN(I201))</f>
        <v/>
      </c>
      <c r="L201" s="14" t="n"/>
      <c r="M201" s="10" t="n"/>
      <c r="N201" s="11" t="n"/>
      <c r="O201">
        <f>IF(M201="", "", M201/86400+N201)</f>
        <v/>
      </c>
      <c r="R201" t="inlineStr"/>
    </row>
    <row r="202">
      <c r="D202" s="7" t="inlineStr">
        <is>
          <t>4. The trial and removal of an official upon conviction is separate from the act of impeachment.</t>
        </is>
      </c>
      <c r="I202" s="7" t="inlineStr"/>
      <c r="J202" s="14" t="n"/>
      <c r="K202">
        <f>IF(I202="", "", LEN(I202))</f>
        <v/>
      </c>
      <c r="L202" s="14" t="n"/>
      <c r="M202" s="10" t="n"/>
      <c r="N202" s="11" t="n"/>
      <c r="O202">
        <f>IF(M202="", "", M202/86400+N202)</f>
        <v/>
      </c>
      <c r="R202" t="inlineStr"/>
    </row>
    <row r="203">
      <c r="D203" s="7" t="inlineStr">
        <is>
          <t>5. Several U.S. presidents have faced impeachment proceedings.</t>
        </is>
      </c>
      <c r="I203" s="7" t="inlineStr"/>
      <c r="J203" s="14" t="n"/>
      <c r="K203">
        <f>IF(I203="", "", LEN(I203))</f>
        <v/>
      </c>
      <c r="L203" s="14" t="n"/>
      <c r="M203" s="10" t="n"/>
      <c r="N203" s="11" t="n"/>
      <c r="O203">
        <f>IF(M203="", "", M203/86400+N203)</f>
        <v/>
      </c>
      <c r="R203" t="inlineStr"/>
    </row>
    <row r="204">
      <c r="D204" s="7" t="inlineStr">
        <is>
          <t>6. Andrew Johnson and Bill Clinton are the only two presidents who have been successfully impeached by the House of Representatives.</t>
        </is>
      </c>
      <c r="I204" s="7" t="inlineStr"/>
      <c r="J204" s="14" t="n"/>
      <c r="K204">
        <f>IF(I204="", "", LEN(I204))</f>
        <v/>
      </c>
      <c r="L204" s="14" t="n"/>
      <c r="M204" s="10" t="n"/>
      <c r="N204" s="11" t="n"/>
      <c r="O204">
        <f>IF(M204="", "", M204/86400+N204)</f>
        <v/>
      </c>
      <c r="R204" t="inlineStr"/>
    </row>
    <row r="205">
      <c r="D205" s="7" t="inlineStr">
        <is>
          <t>7. Both Andrew Johnson and Bill Clinton were acquitted by the Senate after their impeachment.</t>
        </is>
      </c>
      <c r="I205" s="7" t="inlineStr"/>
      <c r="J205" s="14" t="n"/>
      <c r="K205">
        <f>IF(I205="", "", LEN(I205))</f>
        <v/>
      </c>
      <c r="L205" s="14" t="n"/>
      <c r="M205" s="10" t="n"/>
      <c r="N205" s="11" t="n"/>
      <c r="O205">
        <f>IF(M205="", "", M205/86400+N205)</f>
        <v/>
      </c>
      <c r="R205" t="inlineStr"/>
    </row>
    <row r="206">
      <c r="D206" s="7" t="inlineStr">
        <is>
          <t>8. The impeachment process against Richard Nixon was not completed because he resigned before the House could vote on his impeachment.</t>
        </is>
      </c>
      <c r="J206" s="14" t="n"/>
      <c r="K206">
        <f>IF(I206="", "", LEN(I206))</f>
        <v/>
      </c>
      <c r="O206">
        <f>IF(M206="", "", M206/86400+N206)</f>
        <v/>
      </c>
    </row>
    <row r="207">
      <c r="D207" s="7" t="inlineStr">
        <is>
          <t>9. No U.S. president has been removed from office through impeachment and conviction.</t>
        </is>
      </c>
      <c r="J207" s="14" t="n"/>
      <c r="K207">
        <f>IF(I207="", "", LEN(I207))</f>
        <v/>
      </c>
      <c r="O207">
        <f>IF(M207="", "", M207/86400+N207)</f>
        <v/>
      </c>
    </row>
    <row r="208">
      <c r="D208" s="7" t="inlineStr">
        <is>
          <t>10. An impeached official remains in office until they are convicted.</t>
        </is>
      </c>
      <c r="J208" s="14" t="n"/>
      <c r="K208">
        <f>IF(I208="", "", LEN(I208))</f>
        <v/>
      </c>
      <c r="O208">
        <f>IF(M208="", "", M208/86400+N208)</f>
        <v/>
      </c>
    </row>
    <row r="209">
      <c r="A209" t="n">
        <v>26</v>
      </c>
      <c r="B209" t="inlineStr">
        <is>
          <t>how long have we been using oil as a fuel source ?</t>
        </is>
      </c>
      <c r="C209" s="7" t="inlineStr"/>
      <c r="D209" s="7" t="inlineStr">
        <is>
          <t>1. Petroleum was used in ancient China over 2000 years ago.</t>
        </is>
      </c>
      <c r="E209" t="inlineStr"/>
      <c r="F209" s="14" t="inlineStr"/>
      <c r="G209" s="10" t="inlineStr"/>
      <c r="H209" s="11" t="inlineStr"/>
      <c r="I209" s="7" t="inlineStr"/>
      <c r="J209" s="14" t="n"/>
      <c r="K209">
        <f>IF(I209="", "", LEN(I209))</f>
        <v/>
      </c>
      <c r="L209" s="14" t="n"/>
      <c r="M209" s="10" t="n"/>
      <c r="N209" s="11" t="n"/>
      <c r="O209">
        <f>IF(M209="", "", M209/86400+N209)</f>
        <v/>
      </c>
      <c r="R209" t="inlineStr"/>
    </row>
    <row r="210">
      <c r="D210" s="7" t="inlineStr">
        <is>
          <t>2. The earliest Chinese writings, I Ching, mention the use of oil in its raw state.</t>
        </is>
      </c>
      <c r="I210" s="7" t="inlineStr"/>
      <c r="J210" s="14" t="n"/>
      <c r="K210">
        <f>IF(I210="", "", LEN(I210))</f>
        <v/>
      </c>
      <c r="L210" s="14" t="n"/>
      <c r="M210" s="10" t="n"/>
      <c r="N210" s="11" t="n"/>
      <c r="O210">
        <f>IF(M210="", "", M210/86400+N210)</f>
        <v/>
      </c>
      <c r="R210" t="inlineStr"/>
    </row>
    <row r="211">
      <c r="D211" s="7" t="inlineStr">
        <is>
          <t>3. Oil was first discovered, extracted, and used in China in the first century BCE.</t>
        </is>
      </c>
      <c r="I211" s="7" t="inlineStr"/>
      <c r="J211" s="14" t="n"/>
      <c r="K211">
        <f>IF(I211="", "", LEN(I211))</f>
        <v/>
      </c>
      <c r="L211" s="14" t="n"/>
      <c r="M211" s="10" t="n"/>
      <c r="N211" s="11" t="n"/>
      <c r="O211">
        <f>IF(M211="", "", M211/86400+N211)</f>
        <v/>
      </c>
      <c r="R211" t="inlineStr"/>
    </row>
    <row r="212">
      <c r="D212" s="7" t="inlineStr">
        <is>
          <t>4. The Chinese were the first to use petroleum as fuel.</t>
        </is>
      </c>
      <c r="I212" s="7" t="inlineStr"/>
      <c r="J212" s="14" t="n"/>
      <c r="K212">
        <f>IF(I212="", "", LEN(I212))</f>
        <v/>
      </c>
      <c r="L212" s="14" t="n"/>
      <c r="M212" s="10" t="n"/>
      <c r="N212" s="11" t="n"/>
      <c r="O212">
        <f>IF(M212="", "", M212/86400+N212)</f>
        <v/>
      </c>
      <c r="R212" t="inlineStr"/>
    </row>
    <row r="213">
      <c r="D213" s="7" t="inlineStr">
        <is>
          <t>5. The use of petroleum as fuel in China dates back to the fourth century BCE.</t>
        </is>
      </c>
      <c r="I213" s="7" t="inlineStr"/>
      <c r="J213" s="14" t="n"/>
      <c r="K213">
        <f>IF(I213="", "", LEN(I213))</f>
        <v/>
      </c>
      <c r="L213" s="14" t="n"/>
      <c r="M213" s="10" t="n"/>
      <c r="N213" s="11" t="n"/>
      <c r="O213">
        <f>IF(M213="", "", M213/86400+N213)</f>
        <v/>
      </c>
      <c r="R213" t="inlineStr"/>
    </row>
    <row r="214">
      <c r="I214" s="7" t="inlineStr"/>
      <c r="J214" s="14" t="n"/>
      <c r="K214">
        <f>IF(I214="", "", LEN(I214))</f>
        <v/>
      </c>
      <c r="L214" s="14" t="n"/>
      <c r="M214" s="10" t="n"/>
      <c r="N214" s="11" t="n"/>
      <c r="O214">
        <f>IF(M214="", "", M214/86400+N214)</f>
        <v/>
      </c>
      <c r="R214" t="inlineStr"/>
    </row>
    <row r="215">
      <c r="I215" s="7" t="inlineStr"/>
      <c r="J215" s="14" t="n"/>
      <c r="K215">
        <f>IF(I215="", "", LEN(I215))</f>
        <v/>
      </c>
      <c r="L215" s="14" t="n"/>
      <c r="M215" s="10" t="n"/>
      <c r="N215" s="11" t="n"/>
      <c r="O215">
        <f>IF(M215="", "", M215/86400+N215)</f>
        <v/>
      </c>
      <c r="R215" t="inlineStr"/>
    </row>
    <row r="216">
      <c r="A216" t="n">
        <v>27</v>
      </c>
      <c r="B216" t="inlineStr">
        <is>
          <t>who is presiding officer for impeachment trials against the president of the phil ?</t>
        </is>
      </c>
      <c r="C216" s="7" t="inlineStr"/>
      <c r="D216" s="7" t="inlineStr">
        <is>
          <t>1. The President of the Philippines can be put on trial.</t>
        </is>
      </c>
      <c r="E216" t="inlineStr"/>
      <c r="F216" s="14" t="inlineStr"/>
      <c r="G216" s="10" t="inlineStr"/>
      <c r="H216" s="11" t="inlineStr"/>
      <c r="I216" s="7" t="inlineStr"/>
      <c r="J216" s="14" t="n"/>
      <c r="K216">
        <f>IF(I216="", "", LEN(I216))</f>
        <v/>
      </c>
      <c r="L216" s="14" t="n"/>
      <c r="M216" s="10" t="n"/>
      <c r="N216" s="11" t="n"/>
      <c r="O216">
        <f>IF(M216="", "", M216/86400+N216)</f>
        <v/>
      </c>
      <c r="R216" t="inlineStr"/>
    </row>
    <row r="217">
      <c r="D217" s="7" t="inlineStr">
        <is>
          <t>2. In 2001, the President of the Philippines was on trial.</t>
        </is>
      </c>
      <c r="I217" s="7" t="inlineStr"/>
      <c r="J217" s="14" t="n"/>
      <c r="K217">
        <f>IF(I217="", "", LEN(I217))</f>
        <v/>
      </c>
      <c r="L217" s="14" t="n"/>
      <c r="M217" s="10" t="n"/>
      <c r="N217" s="11" t="n"/>
      <c r="O217">
        <f>IF(M217="", "", M217/86400+N217)</f>
        <v/>
      </c>
      <c r="R217" t="inlineStr"/>
    </row>
    <row r="218">
      <c r="D218" s="7" t="inlineStr">
        <is>
          <t>3. The Chief Justice of the Supreme Court of the Philippines presides over the trial of the President.</t>
        </is>
      </c>
      <c r="I218" s="7" t="inlineStr"/>
      <c r="J218" s="14" t="n"/>
      <c r="K218">
        <f>IF(I218="", "", LEN(I218))</f>
        <v/>
      </c>
      <c r="L218" s="14" t="n"/>
      <c r="M218" s="10" t="n"/>
      <c r="N218" s="11" t="n"/>
      <c r="O218">
        <f>IF(M218="", "", M218/86400+N218)</f>
        <v/>
      </c>
      <c r="R218" t="inlineStr"/>
    </row>
    <row r="219">
      <c r="D219" s="7" t="inlineStr">
        <is>
          <t>4. The Chief Justice does not have a voting role in the trial of the President.</t>
        </is>
      </c>
      <c r="I219" s="7" t="inlineStr"/>
      <c r="J219" s="14" t="n"/>
      <c r="K219">
        <f>IF(I219="", "", LEN(I219))</f>
        <v/>
      </c>
      <c r="L219" s="14" t="n"/>
      <c r="M219" s="10" t="n"/>
      <c r="N219" s="11" t="n"/>
      <c r="O219">
        <f>IF(M219="", "", M219/86400+N219)</f>
        <v/>
      </c>
      <c r="R219" t="inlineStr"/>
    </row>
    <row r="220">
      <c r="I220" s="7" t="inlineStr"/>
      <c r="J220" s="14" t="n"/>
      <c r="K220">
        <f>IF(I220="", "", LEN(I220))</f>
        <v/>
      </c>
      <c r="L220" s="14" t="n"/>
      <c r="M220" s="10" t="n"/>
      <c r="N220" s="11" t="n"/>
      <c r="O220">
        <f>IF(M220="", "", M220/86400+N220)</f>
        <v/>
      </c>
      <c r="R220" t="inlineStr"/>
    </row>
    <row r="221">
      <c r="I221" s="7" t="inlineStr"/>
      <c r="J221" s="14" t="n"/>
      <c r="K221">
        <f>IF(I221="", "", LEN(I221))</f>
        <v/>
      </c>
      <c r="L221" s="14" t="n"/>
      <c r="M221" s="10" t="n"/>
      <c r="N221" s="11" t="n"/>
      <c r="O221">
        <f>IF(M221="", "", M221/86400+N221)</f>
        <v/>
      </c>
      <c r="R221" t="inlineStr"/>
    </row>
    <row r="222">
      <c r="I222" s="7" t="inlineStr"/>
      <c r="J222" s="14" t="n"/>
      <c r="K222">
        <f>IF(I222="", "", LEN(I222))</f>
        <v/>
      </c>
      <c r="L222" s="14" t="n"/>
      <c r="M222" s="10" t="n"/>
      <c r="N222" s="11" t="n"/>
      <c r="O222">
        <f>IF(M222="", "", M222/86400+N222)</f>
        <v/>
      </c>
      <c r="R222" t="inlineStr"/>
    </row>
    <row r="223">
      <c r="A223" t="n">
        <v>28</v>
      </c>
      <c r="B223" t="inlineStr">
        <is>
          <t>how did the red wings get their name ?</t>
        </is>
      </c>
      <c r="C223" s="7" t="inlineStr"/>
      <c r="D223" s="7" t="inlineStr">
        <is>
          <t>1. The Detroit Red Wings is a professional ice hockey club.</t>
        </is>
      </c>
      <c r="E223" t="inlineStr"/>
      <c r="F223" s="14" t="inlineStr"/>
      <c r="G223" s="10" t="inlineStr"/>
      <c r="H223" s="11" t="inlineStr"/>
      <c r="I223" s="7" t="inlineStr"/>
      <c r="J223" s="14" t="n"/>
      <c r="K223">
        <f>IF(I223="", "", LEN(I223))</f>
        <v/>
      </c>
      <c r="L223" s="14" t="n"/>
      <c r="M223" s="10" t="n"/>
      <c r="N223" s="11" t="n"/>
      <c r="O223">
        <f>IF(M223="", "", M223/86400+N223)</f>
        <v/>
      </c>
      <c r="R223" t="inlineStr"/>
    </row>
    <row r="224">
      <c r="D224" s="7" t="inlineStr">
        <is>
          <t>2. The team was originally founded as the Detroit Cougars on September 25, 1926.</t>
        </is>
      </c>
      <c r="I224" s="7" t="inlineStr"/>
      <c r="J224" s="14" t="n"/>
      <c r="K224">
        <f>IF(I224="", "", LEN(I224))</f>
        <v/>
      </c>
      <c r="L224" s="14" t="n"/>
      <c r="M224" s="10" t="n"/>
      <c r="N224" s="11" t="n"/>
      <c r="O224">
        <f>IF(M224="", "", M224/86400+N224)</f>
        <v/>
      </c>
      <c r="R224" t="inlineStr"/>
    </row>
    <row r="225">
      <c r="D225" s="7" t="inlineStr">
        <is>
          <t>3. The Detroit Cougars were one of three teams to join the National Hockey League in 1926.</t>
        </is>
      </c>
      <c r="I225" s="7" t="inlineStr"/>
      <c r="J225" s="14" t="n"/>
      <c r="K225">
        <f>IF(I225="", "", LEN(I225))</f>
        <v/>
      </c>
      <c r="L225" s="14" t="n"/>
      <c r="M225" s="10" t="n"/>
      <c r="N225" s="11" t="n"/>
      <c r="O225">
        <f>IF(M225="", "", M225/86400+N225)</f>
        <v/>
      </c>
      <c r="R225" t="inlineStr"/>
    </row>
    <row r="226">
      <c r="D226" s="7" t="inlineStr">
        <is>
          <t>4. The rights to the players of the Victoria Cougars were bought by a Detroit group led by Charles A. Hughes.</t>
        </is>
      </c>
      <c r="I226" s="7" t="inlineStr"/>
      <c r="J226" s="14" t="n"/>
      <c r="K226">
        <f>IF(I226="", "", LEN(I226))</f>
        <v/>
      </c>
      <c r="L226" s="14" t="n"/>
      <c r="M226" s="10" t="n"/>
      <c r="N226" s="11" t="n"/>
      <c r="O226">
        <f>IF(M226="", "", M226/86400+N226)</f>
        <v/>
      </c>
      <c r="R226" t="inlineStr"/>
    </row>
    <row r="227">
      <c r="D227" s="7" t="inlineStr">
        <is>
          <t>5. The team was renamed as the Detroit Falcons in 1930 due to financial struggles.</t>
        </is>
      </c>
      <c r="I227" s="7" t="inlineStr"/>
      <c r="J227" s="14" t="n"/>
      <c r="K227">
        <f>IF(I227="", "", LEN(I227))</f>
        <v/>
      </c>
      <c r="L227" s="14" t="n"/>
      <c r="M227" s="10" t="n"/>
      <c r="N227" s="11" t="n"/>
      <c r="O227">
        <f>IF(M227="", "", M227/86400+N227)</f>
        <v/>
      </c>
      <c r="R227" t="inlineStr"/>
    </row>
    <row r="228">
      <c r="D228" s="7" t="inlineStr">
        <is>
          <t>6. James E. Norris bought the team out of receivership and renamed it as the Detroit Red Wings in 1932.</t>
        </is>
      </c>
      <c r="I228" s="7" t="inlineStr"/>
      <c r="J228" s="14" t="n"/>
      <c r="K228">
        <f>IF(I228="", "", LEN(I228))</f>
        <v/>
      </c>
      <c r="L228" s="14" t="n"/>
      <c r="M228" s="10" t="n"/>
      <c r="N228" s="11" t="n"/>
      <c r="O228">
        <f>IF(M228="", "", M228/86400+N228)</f>
        <v/>
      </c>
      <c r="R228" t="inlineStr"/>
    </row>
    <row r="229">
      <c r="D229" s="7" t="inlineStr">
        <is>
          <t>7. The Detroit Red Wings played their first game on November 18, 1926.</t>
        </is>
      </c>
      <c r="I229" s="7" t="inlineStr"/>
      <c r="J229" s="14" t="n"/>
      <c r="K229">
        <f>IF(I229="", "", LEN(I229))</f>
        <v/>
      </c>
      <c r="L229" s="14" t="n"/>
      <c r="M229" s="10" t="n"/>
      <c r="N229" s="11" t="n"/>
      <c r="O229">
        <f>IF(M229="", "", M229/86400+N229)</f>
        <v/>
      </c>
      <c r="R229" t="inlineStr"/>
    </row>
    <row r="230">
      <c r="D230" s="7" t="inlineStr">
        <is>
          <t>8. The team won their first two Stanley Cup titles in 1936 and 1937.</t>
        </is>
      </c>
      <c r="J230" s="14" t="n"/>
      <c r="K230">
        <f>IF(I230="", "", LEN(I230))</f>
        <v/>
      </c>
      <c r="O230">
        <f>IF(M230="", "", M230/86400+N230)</f>
        <v/>
      </c>
    </row>
    <row r="231">
      <c r="D231" s="7" t="inlineStr">
        <is>
          <t>9. The Detroit Red Wings have won the Stanley Cup eleven times.</t>
        </is>
      </c>
      <c r="J231" s="14" t="n"/>
      <c r="K231">
        <f>IF(I231="", "", LEN(I231))</f>
        <v/>
      </c>
      <c r="O231">
        <f>IF(M231="", "", M231/86400+N231)</f>
        <v/>
      </c>
    </row>
    <row r="232">
      <c r="D232" s="7" t="inlineStr">
        <is>
          <t>10. The Red Wings hold the record for the most Stanley Cup wins by an American team in NHL history.</t>
        </is>
      </c>
      <c r="J232" s="14" t="n"/>
      <c r="K232">
        <f>IF(I232="", "", LEN(I232))</f>
        <v/>
      </c>
      <c r="O232">
        <f>IF(M232="", "", M232/86400+N232)</f>
        <v/>
      </c>
    </row>
    <row r="233">
      <c r="A233" t="n">
        <v>29</v>
      </c>
      <c r="B233" t="inlineStr">
        <is>
          <t>what type of dog was in turner and hooch ?</t>
        </is>
      </c>
      <c r="C233" s="7" t="inlineStr"/>
      <c r="D233" s="7" t="inlineStr">
        <is>
          <t>1. The Dogue de Bordeaux first came to the USA in the 1890s for dog shows.</t>
        </is>
      </c>
      <c r="E233" t="inlineStr"/>
      <c r="F233" s="14" t="inlineStr"/>
      <c r="G233" s="10" t="inlineStr"/>
      <c r="H233" s="11" t="inlineStr"/>
      <c r="I233" s="7" t="inlineStr"/>
      <c r="J233" s="14" t="n"/>
      <c r="K233">
        <f>IF(I233="", "", LEN(I233))</f>
        <v/>
      </c>
      <c r="L233" s="14" t="n"/>
      <c r="M233" s="10" t="n"/>
      <c r="N233" s="11" t="n"/>
      <c r="O233">
        <f>IF(M233="", "", M233/86400+N233)</f>
        <v/>
      </c>
      <c r="R233" t="inlineStr"/>
    </row>
    <row r="234">
      <c r="D234" s="7" t="inlineStr">
        <is>
          <t>2. The first modern Dogues de Bordeaux appeared in 1959 and 1968.</t>
        </is>
      </c>
      <c r="I234" s="7" t="inlineStr"/>
      <c r="J234" s="14" t="n"/>
      <c r="K234">
        <f>IF(I234="", "", LEN(I234))</f>
        <v/>
      </c>
      <c r="L234" s="14" t="n"/>
      <c r="M234" s="10" t="n"/>
      <c r="N234" s="11" t="n"/>
      <c r="O234">
        <f>IF(M234="", "", M234/86400+N234)</f>
        <v/>
      </c>
      <c r="R234" t="inlineStr"/>
    </row>
    <row r="235">
      <c r="D235" s="7" t="inlineStr">
        <is>
          <t>3. Between 1969 and 1980, Dogues de Bordeaux were rare in the USA.</t>
        </is>
      </c>
      <c r="I235" s="7" t="inlineStr"/>
      <c r="J235" s="14" t="n"/>
      <c r="K235">
        <f>IF(I235="", "", LEN(I235))</f>
        <v/>
      </c>
      <c r="L235" s="14" t="n"/>
      <c r="M235" s="10" t="n"/>
      <c r="N235" s="11" t="n"/>
      <c r="O235">
        <f>IF(M235="", "", M235/86400+N235)</f>
        <v/>
      </c>
      <c r="R235" t="inlineStr"/>
    </row>
    <row r="236">
      <c r="D236" s="7" t="inlineStr">
        <is>
          <t>4. The breed was officially introduced to American enthusiasts in an article written in 1982.</t>
        </is>
      </c>
      <c r="I236" s="7" t="inlineStr"/>
      <c r="J236" s="14" t="n"/>
      <c r="K236">
        <f>IF(I236="", "", LEN(I236))</f>
        <v/>
      </c>
      <c r="L236" s="14" t="n"/>
      <c r="M236" s="10" t="n"/>
      <c r="N236" s="11" t="n"/>
      <c r="O236">
        <f>IF(M236="", "", M236/86400+N236)</f>
        <v/>
      </c>
      <c r="R236" t="inlineStr"/>
    </row>
    <row r="237">
      <c r="D237" s="7" t="inlineStr">
        <is>
          <t>5. The article was written by American anthropologist, Dr. Carl Semencic.</t>
        </is>
      </c>
      <c r="I237" s="7" t="inlineStr"/>
      <c r="J237" s="14" t="n"/>
      <c r="K237">
        <f>IF(I237="", "", LEN(I237))</f>
        <v/>
      </c>
      <c r="L237" s="14" t="n"/>
      <c r="M237" s="10" t="n"/>
      <c r="N237" s="11" t="n"/>
      <c r="O237">
        <f>IF(M237="", "", M237/86400+N237)</f>
        <v/>
      </c>
      <c r="R237" t="inlineStr"/>
    </row>
    <row r="238">
      <c r="D238" s="7" t="inlineStr">
        <is>
          <t>6. Semencic also wrote chapters about the Dogue de Bordeaux in his books.</t>
        </is>
      </c>
      <c r="I238" s="7" t="inlineStr"/>
      <c r="J238" s="14" t="n"/>
      <c r="K238">
        <f>IF(I238="", "", LEN(I238))</f>
        <v/>
      </c>
      <c r="L238" s="14" t="n"/>
      <c r="M238" s="10" t="n"/>
      <c r="N238" s="11" t="n"/>
      <c r="O238">
        <f>IF(M238="", "", M238/86400+N238)</f>
        <v/>
      </c>
      <c r="R238" t="inlineStr"/>
    </row>
    <row r="239">
      <c r="D239" s="7" t="inlineStr">
        <is>
          <t>7. When Semencic's first article was published, there were no Bordeaux Dogues in the United States.</t>
        </is>
      </c>
      <c r="I239" s="7" t="inlineStr"/>
      <c r="J239" s="14" t="n"/>
      <c r="K239">
        <f>IF(I239="", "", LEN(I239))</f>
        <v/>
      </c>
      <c r="L239" s="14" t="n"/>
      <c r="M239" s="10" t="n"/>
      <c r="N239" s="11" t="n"/>
      <c r="O239">
        <f>IF(M239="", "", M239/86400+N239)</f>
        <v/>
      </c>
      <c r="R239" t="inlineStr"/>
    </row>
    <row r="240">
      <c r="D240" s="7" t="inlineStr">
        <is>
          <t>8. At that time, there were only 600 Dogues de Bordeaux left in the world, and the breed's numbers were on the decline.</t>
        </is>
      </c>
      <c r="J240" s="14" t="n"/>
      <c r="K240">
        <f>IF(I240="", "", LEN(I240))</f>
        <v/>
      </c>
      <c r="O240">
        <f>IF(M240="", "", M240/86400+N240)</f>
        <v/>
      </c>
    </row>
    <row r="241">
      <c r="D241" s="7" t="inlineStr">
        <is>
          <t>9. The breed was mostly found in France, the Netherlands, and East Berlin.</t>
        </is>
      </c>
      <c r="J241" s="14" t="n"/>
      <c r="K241">
        <f>IF(I241="", "", LEN(I241))</f>
        <v/>
      </c>
      <c r="O241">
        <f>IF(M241="", "", M241/86400+N241)</f>
        <v/>
      </c>
    </row>
    <row r="242">
      <c r="D242" s="7" t="inlineStr">
        <is>
          <t>10. The Dogue de Bordeaux was featured in the 1989 movie Turner &amp; Hooch.</t>
        </is>
      </c>
      <c r="J242" s="14" t="n"/>
      <c r="K242">
        <f>IF(I242="", "", LEN(I242))</f>
        <v/>
      </c>
      <c r="O242">
        <f>IF(M242="", "", M242/86400+N242)</f>
        <v/>
      </c>
    </row>
    <row r="243">
      <c r="D243" s="7" t="inlineStr">
        <is>
          <t>11. Many viewers did not know that the dog in the movie was a Dogue de Bordeaux.</t>
        </is>
      </c>
      <c r="J243" s="14" t="n"/>
      <c r="K243">
        <f>IF(I243="", "", LEN(I243))</f>
        <v/>
      </c>
      <c r="O243">
        <f>IF(M243="", "", M243/86400+N243)</f>
        <v/>
      </c>
    </row>
    <row r="244">
      <c r="A244" t="n">
        <v>30</v>
      </c>
      <c r="B244" t="inlineStr">
        <is>
          <t>where does water come from in cell respiration ?</t>
        </is>
      </c>
      <c r="C244" s="7" t="inlineStr"/>
      <c r="D244" s="7" t="inlineStr">
        <is>
          <t>1. Oxidative phosphorylation in eukaryotes takes place in the mitochondrial cristae.</t>
        </is>
      </c>
      <c r="E244" t="inlineStr"/>
      <c r="F244" s="14" t="inlineStr"/>
      <c r="G244" s="10" t="inlineStr"/>
      <c r="H244" s="11" t="inlineStr"/>
      <c r="I244" s="7" t="inlineStr"/>
      <c r="J244" s="14" t="n"/>
      <c r="K244">
        <f>IF(I244="", "", LEN(I244))</f>
        <v/>
      </c>
      <c r="L244" s="14" t="n"/>
      <c r="M244" s="10" t="n"/>
      <c r="N244" s="11" t="n"/>
      <c r="O244">
        <f>IF(M244="", "", M244/86400+N244)</f>
        <v/>
      </c>
      <c r="R244" t="inlineStr"/>
    </row>
    <row r="245">
      <c r="D245" s="7" t="inlineStr">
        <is>
          <t>2. The process involves the electron transport chain which creates a proton gradient across the inner membrane boundary.</t>
        </is>
      </c>
      <c r="I245" s="7" t="inlineStr"/>
      <c r="J245" s="14" t="n"/>
      <c r="K245">
        <f>IF(I245="", "", LEN(I245))</f>
        <v/>
      </c>
      <c r="L245" s="14" t="n"/>
      <c r="M245" s="10" t="n"/>
      <c r="N245" s="11" t="n"/>
      <c r="O245">
        <f>IF(M245="", "", M245/86400+N245)</f>
        <v/>
      </c>
      <c r="R245" t="inlineStr"/>
    </row>
    <row r="246">
      <c r="D246" s="7" t="inlineStr">
        <is>
          <t>3. This proton gradient is established by oxidizing NADH, a product of the Krebs cycle.</t>
        </is>
      </c>
      <c r="I246" s="7" t="inlineStr"/>
      <c r="J246" s="14" t="n"/>
      <c r="K246">
        <f>IF(I246="", "", LEN(I246))</f>
        <v/>
      </c>
      <c r="L246" s="14" t="n"/>
      <c r="M246" s="10" t="n"/>
      <c r="N246" s="11" t="n"/>
      <c r="O246">
        <f>IF(M246="", "", M246/86400+N246)</f>
        <v/>
      </c>
      <c r="R246" t="inlineStr"/>
    </row>
    <row r="247">
      <c r="D247" s="7" t="inlineStr">
        <is>
          <t>4. ATP, an energy molecule, is synthesized by an enzyme called ATP synthase.</t>
        </is>
      </c>
      <c r="I247" s="7" t="inlineStr"/>
      <c r="J247" s="14" t="n"/>
      <c r="K247">
        <f>IF(I247="", "", LEN(I247))</f>
        <v/>
      </c>
      <c r="L247" s="14" t="n"/>
      <c r="M247" s="10" t="n"/>
      <c r="N247" s="11" t="n"/>
      <c r="O247">
        <f>IF(M247="", "", M247/86400+N247)</f>
        <v/>
      </c>
      <c r="R247" t="inlineStr"/>
    </row>
    <row r="248">
      <c r="D248" s="7" t="inlineStr">
        <is>
          <t>5. The ATP synthase enzyme uses the chemiosmotic gradient to drive the phosphorylation of ADP, a precursor to ATP.</t>
        </is>
      </c>
      <c r="I248" s="7" t="inlineStr"/>
      <c r="J248" s="14" t="n"/>
      <c r="K248">
        <f>IF(I248="", "", LEN(I248))</f>
        <v/>
      </c>
      <c r="L248" s="14" t="n"/>
      <c r="M248" s="10" t="n"/>
      <c r="N248" s="11" t="n"/>
      <c r="O248">
        <f>IF(M248="", "", M248/86400+N248)</f>
        <v/>
      </c>
      <c r="R248" t="inlineStr"/>
    </row>
    <row r="249">
      <c r="D249" s="7" t="inlineStr">
        <is>
          <t>6. The electrons involved in the process are eventually transferred to oxygen from outside the cell.</t>
        </is>
      </c>
      <c r="I249" s="7" t="inlineStr"/>
      <c r="J249" s="14" t="n"/>
      <c r="K249">
        <f>IF(I249="", "", LEN(I249))</f>
        <v/>
      </c>
      <c r="L249" s="14" t="n"/>
      <c r="M249" s="10" t="n"/>
      <c r="N249" s="11" t="n"/>
      <c r="O249">
        <f>IF(M249="", "", M249/86400+N249)</f>
        <v/>
      </c>
      <c r="R249" t="inlineStr"/>
    </row>
    <row r="250">
      <c r="D250" s="7" t="inlineStr">
        <is>
          <t>7. The addition of two protons to the transferred electrons results in the formation of water.</t>
        </is>
      </c>
      <c r="I250" s="7" t="inlineStr"/>
      <c r="J250" s="14" t="n"/>
      <c r="K250">
        <f>IF(I250="", "", LEN(I250))</f>
        <v/>
      </c>
      <c r="L250" s="14" t="n"/>
      <c r="M250" s="10" t="n"/>
      <c r="N250" s="11" t="n"/>
      <c r="O250">
        <f>IF(M250="", "", M250/86400+N250)</f>
        <v/>
      </c>
      <c r="R250" t="inlineStr"/>
    </row>
    <row r="251">
      <c r="J251" s="14" t="n"/>
      <c r="K251">
        <f>IF(I251="", "", LEN(I251))</f>
        <v/>
      </c>
      <c r="O251">
        <f>IF(M251="", "", M251/86400+N251)</f>
        <v/>
      </c>
    </row>
    <row r="252">
      <c r="J252" s="14" t="n"/>
      <c r="K252">
        <f>IF(I252="", "", LEN(I252))</f>
        <v/>
      </c>
      <c r="O252">
        <f>IF(M252="", "", M252/86400+N252)</f>
        <v/>
      </c>
    </row>
    <row r="253">
      <c r="J253" s="14" t="n"/>
      <c r="K253">
        <f>IF(I253="", "", LEN(I253))</f>
        <v/>
      </c>
      <c r="O253">
        <f>IF(M253="", "", M253/86400+N253)</f>
        <v/>
      </c>
    </row>
    <row r="254">
      <c r="J254" s="14" t="n"/>
      <c r="K254">
        <f>IF(I254="", "", LEN(I254))</f>
        <v/>
      </c>
      <c r="O254">
        <f>IF(M254="", "", M254/86400+N254)</f>
        <v/>
      </c>
    </row>
    <row r="255">
      <c r="J255" s="14" t="n"/>
      <c r="K255">
        <f>IF(I255="", "", LEN(I255))</f>
        <v/>
      </c>
      <c r="O255">
        <f>IF(M255="", "", M255/86400+N255)</f>
        <v/>
      </c>
    </row>
    <row r="256">
      <c r="J256" s="14" t="n"/>
      <c r="K256">
        <f>IF(I256="", "", LEN(I256))</f>
        <v/>
      </c>
      <c r="O256">
        <f>IF(M256="", "", M256/86400+N256)</f>
        <v/>
      </c>
    </row>
    <row r="257">
      <c r="J257" s="14" t="n"/>
      <c r="K257">
        <f>IF(I257="", "", LEN(I257))</f>
        <v/>
      </c>
      <c r="O257">
        <f>IF(M257="", "", M257/86400+N257)</f>
        <v/>
      </c>
    </row>
    <row r="258">
      <c r="J258" s="14" t="n"/>
      <c r="K258">
        <f>IF(I258="", "", LEN(I258))</f>
        <v/>
      </c>
      <c r="O258">
        <f>IF(M258="", "", M258/86400+N258)</f>
        <v/>
      </c>
    </row>
    <row r="259">
      <c r="J259" s="14" t="n"/>
      <c r="K259">
        <f>IF(I259="", "", LEN(I259))</f>
        <v/>
      </c>
      <c r="O259">
        <f>IF(M259="", "", M259/86400+N259)</f>
        <v/>
      </c>
    </row>
    <row r="260">
      <c r="J260" s="14" t="n"/>
      <c r="K260">
        <f>IF(I260="", "", LEN(I260))</f>
        <v/>
      </c>
      <c r="O260">
        <f>IF(M260="", "", M260/86400+N260)</f>
        <v/>
      </c>
    </row>
    <row r="261">
      <c r="J261" s="14" t="n"/>
      <c r="K261">
        <f>IF(I261="", "", LEN(I261))</f>
        <v/>
      </c>
      <c r="O261">
        <f>IF(M261="", "", M261/86400+N261)</f>
        <v/>
      </c>
    </row>
    <row r="262">
      <c r="J262" s="14" t="n"/>
      <c r="K262">
        <f>IF(I262="", "", LEN(I262))</f>
        <v/>
      </c>
      <c r="O262">
        <f>IF(M262="", "", M262/86400+N262)</f>
        <v/>
      </c>
    </row>
    <row r="263">
      <c r="J263" s="14" t="n"/>
      <c r="K263">
        <f>IF(I263="", "", LEN(I263))</f>
        <v/>
      </c>
      <c r="O263">
        <f>IF(M263="", "", M263/86400+N263)</f>
        <v/>
      </c>
    </row>
    <row r="264">
      <c r="J264" s="14" t="n"/>
      <c r="K264">
        <f>IF(I264="", "", LEN(I264))</f>
        <v/>
      </c>
      <c r="O264">
        <f>IF(M264="", "", M264/86400+N264)</f>
        <v/>
      </c>
    </row>
    <row r="265">
      <c r="J265" s="14" t="n"/>
      <c r="K265">
        <f>IF(I265="", "", LEN(I265))</f>
        <v/>
      </c>
      <c r="O265">
        <f>IF(M265="", "", M265/86400+N265)</f>
        <v/>
      </c>
    </row>
    <row r="266">
      <c r="J266" s="14" t="n"/>
      <c r="K266">
        <f>IF(I266="", "", LEN(I266))</f>
        <v/>
      </c>
      <c r="O266">
        <f>IF(M266="", "", M266/86400+N266)</f>
        <v/>
      </c>
    </row>
    <row r="267">
      <c r="J267" s="14" t="n"/>
      <c r="K267">
        <f>IF(I267="", "", LEN(I267))</f>
        <v/>
      </c>
      <c r="O267">
        <f>IF(M267="", "", M267/86400+N267)</f>
        <v/>
      </c>
    </row>
    <row r="268">
      <c r="J268" s="14" t="n"/>
      <c r="K268">
        <f>IF(I268="", "", LEN(I268))</f>
        <v/>
      </c>
      <c r="O268">
        <f>IF(M268="", "", M268/86400+N268)</f>
        <v/>
      </c>
    </row>
    <row r="269">
      <c r="J269" s="14" t="n"/>
      <c r="K269">
        <f>IF(I269="", "", LEN(I269))</f>
        <v/>
      </c>
      <c r="O269">
        <f>IF(M269="", "", M269/86400+N269)</f>
        <v/>
      </c>
    </row>
    <row r="270">
      <c r="J270" s="14" t="n"/>
      <c r="K270">
        <f>IF(I270="", "", LEN(I270))</f>
        <v/>
      </c>
      <c r="O270">
        <f>IF(M270="", "", M270/86400+N270)</f>
        <v/>
      </c>
    </row>
    <row r="271">
      <c r="J271" s="14" t="n"/>
      <c r="K271">
        <f>IF(I271="", "", LEN(I271))</f>
        <v/>
      </c>
      <c r="O271">
        <f>IF(M271="", "", M271/86400+N271)</f>
        <v/>
      </c>
    </row>
    <row r="272">
      <c r="J272" s="14" t="n"/>
      <c r="K272">
        <f>IF(I272="", "", LEN(I272))</f>
        <v/>
      </c>
      <c r="O272">
        <f>IF(M272="", "", M272/86400+N272)</f>
        <v/>
      </c>
    </row>
    <row r="273">
      <c r="J273" s="14" t="n"/>
      <c r="K273">
        <f>IF(I273="", "", LEN(I273))</f>
        <v/>
      </c>
      <c r="O273">
        <f>IF(M273="", "", M273/86400+N273)</f>
        <v/>
      </c>
    </row>
    <row r="274">
      <c r="J274" s="14" t="n"/>
      <c r="K274">
        <f>IF(I274="", "", LEN(I274))</f>
        <v/>
      </c>
      <c r="O274">
        <f>IF(M274="", "", M274/86400+N274)</f>
        <v/>
      </c>
    </row>
    <row r="275">
      <c r="J275" s="14" t="n"/>
      <c r="K275">
        <f>IF(I275="", "", LEN(I275))</f>
        <v/>
      </c>
      <c r="O275">
        <f>IF(M275="", "", M275/86400+N275)</f>
        <v/>
      </c>
    </row>
    <row r="276">
      <c r="J276" s="14" t="n"/>
      <c r="K276">
        <f>IF(I276="", "", LEN(I276))</f>
        <v/>
      </c>
      <c r="O276">
        <f>IF(M276="", "", M276/86400+N276)</f>
        <v/>
      </c>
    </row>
    <row r="277">
      <c r="J277" s="14" t="n"/>
      <c r="K277">
        <f>IF(I277="", "", LEN(I277))</f>
        <v/>
      </c>
      <c r="O277">
        <f>IF(M277="", "", M277/86400+N277)</f>
        <v/>
      </c>
    </row>
    <row r="278">
      <c r="J278" s="14" t="n"/>
      <c r="K278">
        <f>IF(I278="", "", LEN(I278))</f>
        <v/>
      </c>
      <c r="O278">
        <f>IF(M278="", "", M278/86400+N278)</f>
        <v/>
      </c>
    </row>
    <row r="279">
      <c r="J279" s="14" t="n"/>
      <c r="K279">
        <f>IF(I279="", "", LEN(I279))</f>
        <v/>
      </c>
      <c r="O279">
        <f>IF(M279="", "", M279/86400+N279)</f>
        <v/>
      </c>
    </row>
    <row r="280">
      <c r="J280" s="14" t="n"/>
      <c r="K280">
        <f>IF(I280="", "", LEN(I280))</f>
        <v/>
      </c>
      <c r="O280">
        <f>IF(M280="", "", M280/86400+N280)</f>
        <v/>
      </c>
    </row>
    <row r="281">
      <c r="J281" s="14" t="n"/>
      <c r="K281">
        <f>IF(I281="", "", LEN(I281))</f>
        <v/>
      </c>
      <c r="O281">
        <f>IF(M281="", "", M281/86400+N281)</f>
        <v/>
      </c>
    </row>
    <row r="282">
      <c r="J282" s="14" t="n"/>
      <c r="K282">
        <f>IF(I282="", "", LEN(I282))</f>
        <v/>
      </c>
      <c r="O282">
        <f>IF(M282="", "", M282/86400+N282)</f>
        <v/>
      </c>
    </row>
    <row r="283">
      <c r="J283" s="14" t="n"/>
      <c r="K283">
        <f>IF(I283="", "", LEN(I283))</f>
        <v/>
      </c>
      <c r="O283">
        <f>IF(M283="", "", M283/86400+N283)</f>
        <v/>
      </c>
    </row>
    <row r="284">
      <c r="J284" s="14" t="n"/>
      <c r="K284">
        <f>IF(I284="", "", LEN(I284))</f>
        <v/>
      </c>
      <c r="O284">
        <f>IF(M284="", "", M284/86400+N284)</f>
        <v/>
      </c>
    </row>
    <row r="285">
      <c r="J285" s="14" t="n"/>
      <c r="K285">
        <f>IF(I285="", "", LEN(I285))</f>
        <v/>
      </c>
      <c r="O285">
        <f>IF(M285="", "", M285/86400+N285)</f>
        <v/>
      </c>
    </row>
    <row r="286">
      <c r="J286" s="14" t="n"/>
      <c r="K286">
        <f>IF(I286="", "", LEN(I286))</f>
        <v/>
      </c>
      <c r="O286">
        <f>IF(M286="", "", M286/86400+N286)</f>
        <v/>
      </c>
    </row>
    <row r="287">
      <c r="J287" s="14" t="n"/>
      <c r="K287">
        <f>IF(I287="", "", LEN(I287))</f>
        <v/>
      </c>
      <c r="O287">
        <f>IF(M287="", "", M287/86400+N287)</f>
        <v/>
      </c>
    </row>
    <row r="288">
      <c r="J288" s="14" t="n"/>
      <c r="K288">
        <f>IF(I288="", "", LEN(I288))</f>
        <v/>
      </c>
      <c r="O288">
        <f>IF(M288="", "", M288/86400+N288)</f>
        <v/>
      </c>
    </row>
    <row r="289">
      <c r="J289" s="14" t="n"/>
      <c r="K289">
        <f>IF(I289="", "", LEN(I289))</f>
        <v/>
      </c>
      <c r="O289">
        <f>IF(M289="", "", M289/86400+N289)</f>
        <v/>
      </c>
    </row>
    <row r="290">
      <c r="J290" s="14" t="n"/>
      <c r="K290">
        <f>IF(I290="", "", LEN(I290))</f>
        <v/>
      </c>
      <c r="O290">
        <f>IF(M290="", "", M290/86400+N290)</f>
        <v/>
      </c>
    </row>
    <row r="291">
      <c r="J291" s="14" t="n"/>
      <c r="K291">
        <f>IF(I291="", "", LEN(I291))</f>
        <v/>
      </c>
      <c r="O291">
        <f>IF(M291="", "", M291/86400+N291)</f>
        <v/>
      </c>
    </row>
    <row r="292">
      <c r="J292" s="14" t="n"/>
      <c r="K292">
        <f>IF(I292="", "", LEN(I292))</f>
        <v/>
      </c>
      <c r="O292">
        <f>IF(M292="", "", M292/86400+N292)</f>
        <v/>
      </c>
    </row>
    <row r="293">
      <c r="J293" s="14" t="n"/>
      <c r="K293">
        <f>IF(I293="", "", LEN(I293))</f>
        <v/>
      </c>
      <c r="O293">
        <f>IF(M293="", "", M293/86400+N293)</f>
        <v/>
      </c>
    </row>
    <row r="294">
      <c r="J294" s="14" t="n"/>
      <c r="K294">
        <f>IF(I294="", "", LEN(I294))</f>
        <v/>
      </c>
      <c r="O294">
        <f>IF(M294="", "", M294/86400+N294)</f>
        <v/>
      </c>
    </row>
    <row r="295">
      <c r="J295" s="14" t="n"/>
      <c r="K295">
        <f>IF(I295="", "", LEN(I295))</f>
        <v/>
      </c>
      <c r="O295">
        <f>IF(M295="", "", M295/86400+N295)</f>
        <v/>
      </c>
    </row>
    <row r="296">
      <c r="J296" s="14" t="n"/>
      <c r="K296">
        <f>IF(I296="", "", LEN(I296))</f>
        <v/>
      </c>
      <c r="O296">
        <f>IF(M296="", "", M296/86400+N296)</f>
        <v/>
      </c>
    </row>
    <row r="297">
      <c r="J297" s="14" t="n"/>
      <c r="K297">
        <f>IF(I297="", "", LEN(I297))</f>
        <v/>
      </c>
      <c r="O297">
        <f>IF(M297="", "", M297/86400+N297)</f>
        <v/>
      </c>
    </row>
    <row r="298">
      <c r="J298" s="14" t="n"/>
      <c r="K298">
        <f>IF(I298="", "", LEN(I298))</f>
        <v/>
      </c>
      <c r="O298">
        <f>IF(M298="", "", M298/86400+N298)</f>
        <v/>
      </c>
    </row>
    <row r="299">
      <c r="J299" s="14" t="n"/>
      <c r="K299">
        <f>IF(I299="", "", LEN(I299))</f>
        <v/>
      </c>
      <c r="O299">
        <f>IF(M299="", "", M299/86400+N299)</f>
        <v/>
      </c>
    </row>
    <row r="300">
      <c r="J300" s="14" t="n"/>
      <c r="K300">
        <f>IF(I300="", "", LEN(I300))</f>
        <v/>
      </c>
      <c r="O300">
        <f>IF(M300="", "", M300/86400+N300)</f>
        <v/>
      </c>
    </row>
    <row r="301">
      <c r="J301" s="14" t="n"/>
      <c r="K301">
        <f>IF(I301="", "", LEN(I301))</f>
        <v/>
      </c>
      <c r="O301">
        <f>IF(M301="", "", M301/86400+N301)</f>
        <v/>
      </c>
    </row>
    <row r="302">
      <c r="J302" s="14" t="n"/>
      <c r="K302">
        <f>IF(I302="", "", LEN(I302))</f>
        <v/>
      </c>
      <c r="O302">
        <f>IF(M302="", "", M302/86400+N302)</f>
        <v/>
      </c>
    </row>
    <row r="303">
      <c r="J303" s="14" t="n"/>
      <c r="K303">
        <f>IF(I303="", "", LEN(I303))</f>
        <v/>
      </c>
      <c r="O303">
        <f>IF(M303="", "", M303/86400+N303)</f>
        <v/>
      </c>
    </row>
    <row r="304">
      <c r="J304" s="14" t="n"/>
      <c r="K304">
        <f>IF(I304="", "", LEN(I304))</f>
        <v/>
      </c>
      <c r="O304">
        <f>IF(M304="", "", M304/86400+N304)</f>
        <v/>
      </c>
    </row>
    <row r="305">
      <c r="J305" s="14" t="n"/>
      <c r="K305">
        <f>IF(I305="", "", LEN(I305))</f>
        <v/>
      </c>
      <c r="O305">
        <f>IF(M305="", "", M305/86400+N305)</f>
        <v/>
      </c>
    </row>
    <row r="306">
      <c r="J306" s="14" t="n"/>
      <c r="K306">
        <f>IF(I306="", "", LEN(I306))</f>
        <v/>
      </c>
      <c r="O306">
        <f>IF(M306="", "", M306/86400+N306)</f>
        <v/>
      </c>
    </row>
    <row r="307">
      <c r="J307" s="14" t="n"/>
      <c r="K307">
        <f>IF(I307="", "", LEN(I307))</f>
        <v/>
      </c>
      <c r="O307">
        <f>IF(M307="", "", M307/86400+N307)</f>
        <v/>
      </c>
    </row>
    <row r="308">
      <c r="J308" s="14" t="n"/>
      <c r="K308">
        <f>IF(I308="", "", LEN(I308))</f>
        <v/>
      </c>
      <c r="O308">
        <f>IF(M308="", "", M308/86400+N308)</f>
        <v/>
      </c>
    </row>
    <row r="309">
      <c r="J309" s="14" t="n"/>
      <c r="K309">
        <f>IF(I309="", "", LEN(I309))</f>
        <v/>
      </c>
      <c r="O309">
        <f>IF(M309="", "", M309/86400+N309)</f>
        <v/>
      </c>
    </row>
    <row r="310">
      <c r="J310" s="14" t="n"/>
      <c r="K310">
        <f>IF(I310="", "", LEN(I310))</f>
        <v/>
      </c>
      <c r="O310">
        <f>IF(M310="", "", M310/86400+N310)</f>
        <v/>
      </c>
    </row>
    <row r="311">
      <c r="J311" s="14" t="n"/>
      <c r="K311">
        <f>IF(I311="", "", LEN(I311))</f>
        <v/>
      </c>
      <c r="O311">
        <f>IF(M311="", "", M311/86400+N311)</f>
        <v/>
      </c>
    </row>
    <row r="312">
      <c r="J312" s="14" t="n"/>
      <c r="K312">
        <f>IF(I312="", "", LEN(I312))</f>
        <v/>
      </c>
      <c r="O312">
        <f>IF(M312="", "", M312/86400+N312)</f>
        <v/>
      </c>
    </row>
    <row r="313">
      <c r="J313" s="14" t="n"/>
      <c r="K313">
        <f>IF(I313="", "", LEN(I313))</f>
        <v/>
      </c>
      <c r="O313">
        <f>IF(M313="", "", M313/86400+N313)</f>
        <v/>
      </c>
    </row>
    <row r="314">
      <c r="J314" s="14" t="n"/>
      <c r="K314">
        <f>IF(I314="", "", LEN(I314))</f>
        <v/>
      </c>
      <c r="O314">
        <f>IF(M314="", "", M314/86400+N314)</f>
        <v/>
      </c>
    </row>
    <row r="315">
      <c r="J315" s="14" t="n"/>
      <c r="K315">
        <f>IF(I315="", "", LEN(I315))</f>
        <v/>
      </c>
      <c r="O315">
        <f>IF(M315="", "", M315/86400+N315)</f>
        <v/>
      </c>
    </row>
    <row r="316">
      <c r="J316" s="14" t="n"/>
      <c r="K316">
        <f>IF(I316="", "", LEN(I316))</f>
        <v/>
      </c>
      <c r="O316">
        <f>IF(M316="", "", M316/86400+N316)</f>
        <v/>
      </c>
    </row>
    <row r="317">
      <c r="J317" s="14" t="n"/>
      <c r="K317">
        <f>IF(I317="", "", LEN(I317))</f>
        <v/>
      </c>
      <c r="O317">
        <f>IF(M317="", "", M317/86400+N317)</f>
        <v/>
      </c>
    </row>
    <row r="318">
      <c r="J318" s="14" t="n"/>
      <c r="K318">
        <f>IF(I318="", "", LEN(I318))</f>
        <v/>
      </c>
      <c r="O318">
        <f>IF(M318="", "", M318/86400+N318)</f>
        <v/>
      </c>
    </row>
    <row r="319">
      <c r="J319" s="14" t="n"/>
      <c r="K319">
        <f>IF(I319="", "", LEN(I319))</f>
        <v/>
      </c>
      <c r="O319">
        <f>IF(M319="", "", M319/86400+N319)</f>
        <v/>
      </c>
    </row>
    <row r="320">
      <c r="J320" s="14" t="n"/>
      <c r="K320">
        <f>IF(I320="", "", LEN(I320))</f>
        <v/>
      </c>
      <c r="O320">
        <f>IF(M320="", "", M320/86400+N320)</f>
        <v/>
      </c>
    </row>
    <row r="321">
      <c r="J321" s="14" t="n"/>
      <c r="K321">
        <f>IF(I321="", "", LEN(I321))</f>
        <v/>
      </c>
      <c r="O321">
        <f>IF(M321="", "", M321/86400+N321)</f>
        <v/>
      </c>
    </row>
    <row r="322">
      <c r="J322" s="14" t="n"/>
      <c r="K322">
        <f>IF(I322="", "", LEN(I322))</f>
        <v/>
      </c>
      <c r="O322">
        <f>IF(M322="", "", M322/86400+N322)</f>
        <v/>
      </c>
    </row>
    <row r="323">
      <c r="J323" s="14" t="n"/>
      <c r="K323">
        <f>IF(I323="", "", LEN(I323))</f>
        <v/>
      </c>
      <c r="O323">
        <f>IF(M323="", "", M323/86400+N323)</f>
        <v/>
      </c>
    </row>
    <row r="324">
      <c r="J324" s="14" t="n"/>
      <c r="K324">
        <f>IF(I324="", "", LEN(I324))</f>
        <v/>
      </c>
      <c r="O324">
        <f>IF(M324="", "", M324/86400+N324)</f>
        <v/>
      </c>
    </row>
    <row r="325">
      <c r="J325" s="14" t="n"/>
      <c r="K325">
        <f>IF(I325="", "", LEN(I325))</f>
        <v/>
      </c>
      <c r="O325">
        <f>IF(M325="", "", M325/86400+N325)</f>
        <v/>
      </c>
    </row>
    <row r="326">
      <c r="J326" s="14" t="n"/>
      <c r="K326">
        <f>IF(I326="", "", LEN(I326))</f>
        <v/>
      </c>
      <c r="O326">
        <f>IF(M326="", "", M326/86400+N326)</f>
        <v/>
      </c>
    </row>
    <row r="327">
      <c r="J327" s="14" t="n"/>
      <c r="K327">
        <f>IF(I327="", "", LEN(I327))</f>
        <v/>
      </c>
      <c r="O327">
        <f>IF(M327="", "", M327/86400+N327)</f>
        <v/>
      </c>
    </row>
    <row r="328">
      <c r="J328" s="14" t="n"/>
      <c r="K328">
        <f>IF(I328="", "", LEN(I328))</f>
        <v/>
      </c>
      <c r="O328">
        <f>IF(M328="", "", M328/86400+N328)</f>
        <v/>
      </c>
    </row>
    <row r="329">
      <c r="J329" s="14" t="n"/>
      <c r="K329">
        <f>IF(I329="", "", LEN(I329))</f>
        <v/>
      </c>
      <c r="O329">
        <f>IF(M329="", "", M329/86400+N329)</f>
        <v/>
      </c>
    </row>
    <row r="330">
      <c r="J330" s="14" t="n"/>
      <c r="K330">
        <f>IF(I330="", "", LEN(I330))</f>
        <v/>
      </c>
      <c r="O330">
        <f>IF(M330="", "", M330/86400+N330)</f>
        <v/>
      </c>
    </row>
    <row r="331">
      <c r="J331" s="14" t="n"/>
      <c r="K331">
        <f>IF(I331="", "", LEN(I331))</f>
        <v/>
      </c>
      <c r="O331">
        <f>IF(M331="", "", M331/86400+N331)</f>
        <v/>
      </c>
    </row>
    <row r="332">
      <c r="J332" s="14" t="n"/>
      <c r="K332">
        <f>IF(I332="", "", LEN(I332))</f>
        <v/>
      </c>
      <c r="O332">
        <f>IF(M332="", "", M332/86400+N332)</f>
        <v/>
      </c>
    </row>
    <row r="333">
      <c r="J333" s="14" t="n"/>
      <c r="K333">
        <f>IF(I333="", "", LEN(I333))</f>
        <v/>
      </c>
      <c r="O333">
        <f>IF(M333="", "", M333/86400+N333)</f>
        <v/>
      </c>
    </row>
    <row r="334">
      <c r="J334" s="14" t="n"/>
      <c r="K334">
        <f>IF(I334="", "", LEN(I334))</f>
        <v/>
      </c>
      <c r="O334">
        <f>IF(M334="", "", M334/86400+N334)</f>
        <v/>
      </c>
    </row>
    <row r="335">
      <c r="J335" s="14" t="n"/>
      <c r="K335">
        <f>IF(I335="", "", LEN(I335))</f>
        <v/>
      </c>
      <c r="O335">
        <f>IF(M335="", "", M335/86400+N335)</f>
        <v/>
      </c>
    </row>
    <row r="336">
      <c r="J336" s="14" t="n"/>
      <c r="K336">
        <f>IF(I336="", "", LEN(I336))</f>
        <v/>
      </c>
      <c r="O336">
        <f>IF(M336="", "", M336/86400+N336)</f>
        <v/>
      </c>
    </row>
    <row r="337">
      <c r="J337" s="14" t="n"/>
      <c r="K337">
        <f>IF(I337="", "", LEN(I337))</f>
        <v/>
      </c>
      <c r="O337">
        <f>IF(M337="", "", M337/86400+N337)</f>
        <v/>
      </c>
    </row>
    <row r="338">
      <c r="J338" s="14" t="n"/>
      <c r="K338">
        <f>IF(I338="", "", LEN(I338))</f>
        <v/>
      </c>
      <c r="O338">
        <f>IF(M338="", "", M338/86400+N338)</f>
        <v/>
      </c>
    </row>
    <row r="339">
      <c r="J339" s="14" t="n"/>
      <c r="K339">
        <f>IF(I339="", "", LEN(I339))</f>
        <v/>
      </c>
      <c r="O339">
        <f>IF(M339="", "", M339/86400+N339)</f>
        <v/>
      </c>
    </row>
    <row r="340">
      <c r="J340" s="14" t="n"/>
      <c r="K340">
        <f>IF(I340="", "", LEN(I340))</f>
        <v/>
      </c>
      <c r="O340">
        <f>IF(M340="", "", M340/86400+N340)</f>
        <v/>
      </c>
    </row>
    <row r="341">
      <c r="J341" s="14" t="n"/>
      <c r="K341">
        <f>IF(I341="", "", LEN(I341))</f>
        <v/>
      </c>
      <c r="O341">
        <f>IF(M341="", "", M341/86400+N341)</f>
        <v/>
      </c>
    </row>
    <row r="342">
      <c r="J342" s="14" t="n"/>
      <c r="K342">
        <f>IF(I342="", "", LEN(I342))</f>
        <v/>
      </c>
      <c r="O342">
        <f>IF(M342="", "", M342/86400+N342)</f>
        <v/>
      </c>
    </row>
    <row r="343">
      <c r="J343" s="14" t="n"/>
      <c r="K343">
        <f>IF(I343="", "", LEN(I343))</f>
        <v/>
      </c>
      <c r="O343">
        <f>IF(M343="", "", M343/86400+N343)</f>
        <v/>
      </c>
    </row>
    <row r="344">
      <c r="J344" s="14" t="n"/>
      <c r="K344">
        <f>IF(I344="", "", LEN(I344))</f>
        <v/>
      </c>
      <c r="O344">
        <f>IF(M344="", "", M344/86400+N344)</f>
        <v/>
      </c>
    </row>
    <row r="345">
      <c r="J345" s="14" t="n"/>
      <c r="K345">
        <f>IF(I345="", "", LEN(I345))</f>
        <v/>
      </c>
      <c r="O345">
        <f>IF(M345="", "", M345/86400+N345)</f>
        <v/>
      </c>
    </row>
    <row r="346">
      <c r="J346" s="14" t="n"/>
      <c r="K346">
        <f>IF(I346="", "", LEN(I346))</f>
        <v/>
      </c>
      <c r="O346">
        <f>IF(M346="", "", M346/86400+N346)</f>
        <v/>
      </c>
    </row>
    <row r="347">
      <c r="J347" s="14" t="n"/>
      <c r="K347">
        <f>IF(I347="", "", LEN(I347))</f>
        <v/>
      </c>
      <c r="O347">
        <f>IF(M347="", "", M347/86400+N347)</f>
        <v/>
      </c>
    </row>
    <row r="348">
      <c r="J348" s="14" t="n"/>
      <c r="K348">
        <f>IF(I348="", "", LEN(I348))</f>
        <v/>
      </c>
      <c r="O348">
        <f>IF(M348="", "", M348/86400+N348)</f>
        <v/>
      </c>
    </row>
    <row r="349">
      <c r="J349" s="14" t="n"/>
      <c r="K349">
        <f>IF(I349="", "", LEN(I349))</f>
        <v/>
      </c>
      <c r="O349">
        <f>IF(M349="", "", M349/86400+N349)</f>
        <v/>
      </c>
    </row>
    <row r="350">
      <c r="J350" s="14" t="n"/>
      <c r="K350">
        <f>IF(I350="", "", LEN(I350))</f>
        <v/>
      </c>
      <c r="O350">
        <f>IF(M350="", "", M350/86400+N350)</f>
        <v/>
      </c>
    </row>
    <row r="351">
      <c r="J351" s="14" t="n"/>
      <c r="K351">
        <f>IF(I351="", "", LEN(I351))</f>
        <v/>
      </c>
      <c r="O351">
        <f>IF(M351="", "", M351/86400+N351)</f>
        <v/>
      </c>
    </row>
    <row r="352">
      <c r="J352" s="14" t="n"/>
      <c r="K352">
        <f>IF(I352="", "", LEN(I352))</f>
        <v/>
      </c>
      <c r="O352">
        <f>IF(M352="", "", M352/86400+N352)</f>
        <v/>
      </c>
    </row>
    <row r="353">
      <c r="J353" s="14" t="n"/>
      <c r="K353">
        <f>IF(I353="", "", LEN(I353))</f>
        <v/>
      </c>
      <c r="O353">
        <f>IF(M353="", "", M353/86400+N353)</f>
        <v/>
      </c>
    </row>
    <row r="354">
      <c r="J354" s="14" t="n"/>
      <c r="K354">
        <f>IF(I354="", "", LEN(I354))</f>
        <v/>
      </c>
      <c r="O354">
        <f>IF(M354="", "", M354/86400+N354)</f>
        <v/>
      </c>
    </row>
    <row r="355">
      <c r="J355" s="14" t="n"/>
      <c r="K355">
        <f>IF(I355="", "", LEN(I355))</f>
        <v/>
      </c>
      <c r="O355">
        <f>IF(M355="", "", M355/86400+N355)</f>
        <v/>
      </c>
    </row>
    <row r="356">
      <c r="J356" s="14" t="n"/>
      <c r="K356">
        <f>IF(I356="", "", LEN(I356))</f>
        <v/>
      </c>
      <c r="O356">
        <f>IF(M356="", "", M356/86400+N356)</f>
        <v/>
      </c>
    </row>
    <row r="357">
      <c r="J357" s="14" t="n"/>
      <c r="K357">
        <f>IF(I357="", "", LEN(I357))</f>
        <v/>
      </c>
      <c r="O357">
        <f>IF(M357="", "", M357/86400+N357)</f>
        <v/>
      </c>
    </row>
    <row r="358">
      <c r="J358" s="14" t="n"/>
      <c r="K358">
        <f>IF(I358="", "", LEN(I358))</f>
        <v/>
      </c>
      <c r="O358">
        <f>IF(M358="", "", M358/86400+N358)</f>
        <v/>
      </c>
    </row>
    <row r="359">
      <c r="J359" s="14" t="n"/>
      <c r="K359">
        <f>IF(I359="", "", LEN(I359))</f>
        <v/>
      </c>
      <c r="O359">
        <f>IF(M359="", "", M359/86400+N359)</f>
        <v/>
      </c>
    </row>
    <row r="360">
      <c r="J360" s="14" t="n"/>
      <c r="K360">
        <f>IF(I360="", "", LEN(I360))</f>
        <v/>
      </c>
      <c r="O360">
        <f>IF(M360="", "", M360/86400+N360)</f>
        <v/>
      </c>
    </row>
    <row r="361">
      <c r="J361" s="14" t="n"/>
      <c r="K361">
        <f>IF(I361="", "", LEN(I361))</f>
        <v/>
      </c>
      <c r="O361">
        <f>IF(M361="", "", M361/86400+N361)</f>
        <v/>
      </c>
    </row>
    <row r="362">
      <c r="J362" s="14" t="n"/>
      <c r="K362">
        <f>IF(I362="", "", LEN(I362))</f>
        <v/>
      </c>
      <c r="O362">
        <f>IF(M362="", "", M362/86400+N362)</f>
        <v/>
      </c>
    </row>
    <row r="363">
      <c r="J363" s="14" t="n"/>
      <c r="K363">
        <f>IF(I363="", "", LEN(I363))</f>
        <v/>
      </c>
      <c r="O363">
        <f>IF(M363="", "", M363/86400+N363)</f>
        <v/>
      </c>
    </row>
    <row r="364">
      <c r="J364" s="14" t="n"/>
      <c r="K364">
        <f>IF(I364="", "", LEN(I364))</f>
        <v/>
      </c>
      <c r="O364">
        <f>IF(M364="", "", M364/86400+N364)</f>
        <v/>
      </c>
    </row>
    <row r="365">
      <c r="J365" s="14" t="n"/>
      <c r="K365">
        <f>IF(I365="", "", LEN(I365))</f>
        <v/>
      </c>
      <c r="O365">
        <f>IF(M365="", "", M365/86400+N365)</f>
        <v/>
      </c>
    </row>
    <row r="366">
      <c r="J366" s="14" t="n"/>
      <c r="K366">
        <f>IF(I366="", "", LEN(I366))</f>
        <v/>
      </c>
      <c r="O366">
        <f>IF(M366="", "", M366/86400+N366)</f>
        <v/>
      </c>
    </row>
    <row r="367">
      <c r="J367" s="14" t="n"/>
      <c r="K367">
        <f>IF(I367="", "", LEN(I367))</f>
        <v/>
      </c>
      <c r="O367">
        <f>IF(M367="", "", M367/86400+N367)</f>
        <v/>
      </c>
    </row>
    <row r="368">
      <c r="J368" s="14" t="n"/>
      <c r="K368">
        <f>IF(I368="", "", LEN(I368))</f>
        <v/>
      </c>
      <c r="O368">
        <f>IF(M368="", "", M368/86400+N368)</f>
        <v/>
      </c>
    </row>
    <row r="369">
      <c r="J369" s="14" t="n"/>
      <c r="K369">
        <f>IF(I369="", "", LEN(I369))</f>
        <v/>
      </c>
      <c r="O369">
        <f>IF(M369="", "", M369/86400+N369)</f>
        <v/>
      </c>
    </row>
    <row r="370">
      <c r="J370" s="14" t="n"/>
      <c r="K370">
        <f>IF(I370="", "", LEN(I370))</f>
        <v/>
      </c>
      <c r="O370">
        <f>IF(M370="", "", M370/86400+N370)</f>
        <v/>
      </c>
    </row>
    <row r="371">
      <c r="J371" s="14" t="n"/>
      <c r="K371">
        <f>IF(I371="", "", LEN(I371))</f>
        <v/>
      </c>
      <c r="O371">
        <f>IF(M371="", "", M371/86400+N371)</f>
        <v/>
      </c>
    </row>
    <row r="372">
      <c r="J372" s="14" t="n"/>
      <c r="K372">
        <f>IF(I372="", "", LEN(I372))</f>
        <v/>
      </c>
      <c r="O372">
        <f>IF(M372="", "", M372/86400+N372)</f>
        <v/>
      </c>
    </row>
    <row r="373">
      <c r="J373" s="14" t="n"/>
      <c r="K373">
        <f>IF(I373="", "", LEN(I373))</f>
        <v/>
      </c>
      <c r="O373">
        <f>IF(M373="", "", M373/86400+N373)</f>
        <v/>
      </c>
    </row>
    <row r="374">
      <c r="J374" s="14" t="n"/>
      <c r="K374">
        <f>IF(I374="", "", LEN(I374))</f>
        <v/>
      </c>
      <c r="O374">
        <f>IF(M374="", "", M374/86400+N374)</f>
        <v/>
      </c>
    </row>
    <row r="375">
      <c r="J375" s="14" t="n"/>
      <c r="K375">
        <f>IF(I375="", "", LEN(I375))</f>
        <v/>
      </c>
      <c r="O375">
        <f>IF(M375="", "", M375/86400+N375)</f>
        <v/>
      </c>
    </row>
    <row r="376">
      <c r="J376" s="14" t="n"/>
      <c r="K376">
        <f>IF(I376="", "", LEN(I376))</f>
        <v/>
      </c>
      <c r="O376">
        <f>IF(M376="", "", M376/86400+N376)</f>
        <v/>
      </c>
    </row>
    <row r="377">
      <c r="J377" s="14" t="n"/>
      <c r="K377">
        <f>IF(I377="", "", LEN(I377))</f>
        <v/>
      </c>
      <c r="O377">
        <f>IF(M377="", "", M377/86400+N377)</f>
        <v/>
      </c>
    </row>
    <row r="378">
      <c r="J378" s="14" t="n"/>
      <c r="K378">
        <f>IF(I378="", "", LEN(I378))</f>
        <v/>
      </c>
      <c r="O378">
        <f>IF(M378="", "", M378/86400+N378)</f>
        <v/>
      </c>
    </row>
    <row r="379">
      <c r="J379" s="14" t="n"/>
      <c r="K379">
        <f>IF(I379="", "", LEN(I379))</f>
        <v/>
      </c>
      <c r="O379">
        <f>IF(M379="", "", M379/86400+N379)</f>
        <v/>
      </c>
    </row>
    <row r="380">
      <c r="J380" s="14" t="n"/>
      <c r="K380">
        <f>IF(I380="", "", LEN(I380))</f>
        <v/>
      </c>
      <c r="O380">
        <f>IF(M380="", "", M380/86400+N380)</f>
        <v/>
      </c>
    </row>
    <row r="381">
      <c r="J381" s="14" t="n"/>
      <c r="K381">
        <f>IF(I381="", "", LEN(I381))</f>
        <v/>
      </c>
      <c r="O381">
        <f>IF(M381="", "", M381/86400+N381)</f>
        <v/>
      </c>
    </row>
    <row r="382">
      <c r="J382" s="14" t="n"/>
      <c r="K382">
        <f>IF(I382="", "", LEN(I382))</f>
        <v/>
      </c>
      <c r="O382">
        <f>IF(M382="", "", M382/86400+N382)</f>
        <v/>
      </c>
    </row>
    <row r="383">
      <c r="J383" s="14" t="n"/>
      <c r="K383">
        <f>IF(I383="", "", LEN(I383))</f>
        <v/>
      </c>
      <c r="O383">
        <f>IF(M383="", "", M383/86400+N383)</f>
        <v/>
      </c>
    </row>
    <row r="384">
      <c r="J384" s="14" t="n"/>
      <c r="K384">
        <f>IF(I384="", "", LEN(I384))</f>
        <v/>
      </c>
      <c r="O384">
        <f>IF(M384="", "", M384/86400+N384)</f>
        <v/>
      </c>
    </row>
    <row r="385">
      <c r="J385" s="14" t="n"/>
      <c r="K385">
        <f>IF(I385="", "", LEN(I385))</f>
        <v/>
      </c>
      <c r="O385">
        <f>IF(M385="", "", M385/86400+N385)</f>
        <v/>
      </c>
    </row>
    <row r="386">
      <c r="J386" s="14" t="n"/>
      <c r="K386">
        <f>IF(I386="", "", LEN(I386))</f>
        <v/>
      </c>
      <c r="O386">
        <f>IF(M386="", "", M386/86400+N386)</f>
        <v/>
      </c>
    </row>
    <row r="387">
      <c r="J387" s="14" t="n"/>
      <c r="K387">
        <f>IF(I387="", "", LEN(I387))</f>
        <v/>
      </c>
      <c r="O387">
        <f>IF(M387="", "", M387/86400+N387)</f>
        <v/>
      </c>
    </row>
    <row r="388">
      <c r="J388" s="14" t="n"/>
      <c r="K388">
        <f>IF(I388="", "", LEN(I388))</f>
        <v/>
      </c>
      <c r="O388">
        <f>IF(M388="", "", M388/86400+N388)</f>
        <v/>
      </c>
    </row>
    <row r="389">
      <c r="J389" s="14" t="n"/>
      <c r="K389">
        <f>IF(I389="", "", LEN(I389))</f>
        <v/>
      </c>
      <c r="O389">
        <f>IF(M389="", "", M389/86400+N389)</f>
        <v/>
      </c>
    </row>
    <row r="390">
      <c r="J390" s="14" t="n"/>
      <c r="K390">
        <f>IF(I390="", "", LEN(I390))</f>
        <v/>
      </c>
      <c r="O390">
        <f>IF(M390="", "", M390/86400+N390)</f>
        <v/>
      </c>
    </row>
    <row r="391">
      <c r="J391" s="14" t="n"/>
      <c r="K391">
        <f>IF(I391="", "", LEN(I391))</f>
        <v/>
      </c>
      <c r="O391">
        <f>IF(M391="", "", M391/86400+N391)</f>
        <v/>
      </c>
    </row>
    <row r="392">
      <c r="J392" s="14" t="n"/>
      <c r="K392">
        <f>IF(I392="", "", LEN(I392))</f>
        <v/>
      </c>
      <c r="O392">
        <f>IF(M392="", "", M392/86400+N392)</f>
        <v/>
      </c>
    </row>
    <row r="393">
      <c r="J393" s="14" t="n"/>
      <c r="K393">
        <f>IF(I393="", "", LEN(I393))</f>
        <v/>
      </c>
      <c r="O393">
        <f>IF(M393="", "", M393/86400+N393)</f>
        <v/>
      </c>
    </row>
    <row r="394">
      <c r="J394" s="14" t="n"/>
      <c r="K394">
        <f>IF(I394="", "", LEN(I394))</f>
        <v/>
      </c>
      <c r="O394">
        <f>IF(M394="", "", M394/86400+N394)</f>
        <v/>
      </c>
    </row>
    <row r="395">
      <c r="J395" s="14" t="n"/>
      <c r="K395">
        <f>IF(I395="", "", LEN(I395))</f>
        <v/>
      </c>
      <c r="O395">
        <f>IF(M395="", "", M395/86400+N395)</f>
        <v/>
      </c>
    </row>
    <row r="396">
      <c r="J396" s="14" t="n"/>
      <c r="K396">
        <f>IF(I396="", "", LEN(I396))</f>
        <v/>
      </c>
      <c r="O396">
        <f>IF(M396="", "", M396/86400+N396)</f>
        <v/>
      </c>
    </row>
    <row r="397">
      <c r="J397" s="14" t="n"/>
      <c r="K397">
        <f>IF(I397="", "", LEN(I397))</f>
        <v/>
      </c>
      <c r="O397">
        <f>IF(M397="", "", M397/86400+N397)</f>
        <v/>
      </c>
    </row>
    <row r="398">
      <c r="J398" s="14" t="n"/>
      <c r="K398">
        <f>IF(I398="", "", LEN(I398))</f>
        <v/>
      </c>
      <c r="O398">
        <f>IF(M398="", "", M398/86400+N398)</f>
        <v/>
      </c>
    </row>
    <row r="399">
      <c r="J399" s="14" t="n"/>
      <c r="K399">
        <f>IF(I399="", "", LEN(I399))</f>
        <v/>
      </c>
      <c r="O399">
        <f>IF(M399="", "", M399/86400+N399)</f>
        <v/>
      </c>
    </row>
    <row r="400">
      <c r="J400" s="14" t="n"/>
      <c r="K400">
        <f>IF(I400="", "", LEN(I400))</f>
        <v/>
      </c>
      <c r="O400">
        <f>IF(M400="", "", M400/86400+N400)</f>
        <v/>
      </c>
    </row>
    <row r="401">
      <c r="J401" s="14" t="n"/>
      <c r="K401">
        <f>IF(I401="", "", LEN(I401))</f>
        <v/>
      </c>
      <c r="O401">
        <f>IF(M401="", "", M401/86400+N401)</f>
        <v/>
      </c>
    </row>
    <row r="402">
      <c r="J402" s="14" t="n"/>
      <c r="K402">
        <f>IF(I402="", "", LEN(I402))</f>
        <v/>
      </c>
      <c r="O402">
        <f>IF(M402="", "", M402/86400+N402)</f>
        <v/>
      </c>
    </row>
    <row r="403">
      <c r="J403" s="14" t="n"/>
      <c r="K403">
        <f>IF(I403="", "", LEN(I403))</f>
        <v/>
      </c>
      <c r="O403">
        <f>IF(M403="", "", M403/86400+N403)</f>
        <v/>
      </c>
    </row>
    <row r="404">
      <c r="J404" s="14" t="n"/>
      <c r="K404">
        <f>IF(I404="", "", LEN(I404))</f>
        <v/>
      </c>
      <c r="O404">
        <f>IF(M404="", "", M404/86400+N404)</f>
        <v/>
      </c>
    </row>
    <row r="405">
      <c r="J405" s="14" t="n"/>
      <c r="K405">
        <f>IF(I405="", "", LEN(I405))</f>
        <v/>
      </c>
      <c r="O405">
        <f>IF(M405="", "", M405/86400+N405)</f>
        <v/>
      </c>
    </row>
    <row r="406">
      <c r="J406" s="14" t="n"/>
      <c r="K406">
        <f>IF(I406="", "", LEN(I406))</f>
        <v/>
      </c>
      <c r="O406">
        <f>IF(M406="", "", M406/86400+N406)</f>
        <v/>
      </c>
    </row>
    <row r="407">
      <c r="J407" s="14" t="n"/>
      <c r="K407">
        <f>IF(I407="", "", LEN(I407))</f>
        <v/>
      </c>
      <c r="O407">
        <f>IF(M407="", "", M407/86400+N407)</f>
        <v/>
      </c>
    </row>
    <row r="408">
      <c r="J408" s="14" t="n"/>
      <c r="K408">
        <f>IF(I408="", "", LEN(I408))</f>
        <v/>
      </c>
      <c r="O408">
        <f>IF(M408="", "", M408/86400+N408)</f>
        <v/>
      </c>
    </row>
    <row r="409">
      <c r="J409" s="14" t="n"/>
      <c r="K409">
        <f>IF(I409="", "", LEN(I409))</f>
        <v/>
      </c>
      <c r="O409">
        <f>IF(M409="", "", M409/86400+N409)</f>
        <v/>
      </c>
    </row>
    <row r="410">
      <c r="J410" s="14" t="n"/>
      <c r="K410">
        <f>IF(I410="", "", LEN(I410))</f>
        <v/>
      </c>
      <c r="O410">
        <f>IF(M410="", "", M410/86400+N410)</f>
        <v/>
      </c>
    </row>
    <row r="411">
      <c r="J411" s="14" t="n"/>
      <c r="K411">
        <f>IF(I411="", "", LEN(I411))</f>
        <v/>
      </c>
      <c r="O411">
        <f>IF(M411="", "", M411/86400+N411)</f>
        <v/>
      </c>
    </row>
    <row r="412">
      <c r="J412" s="14" t="n"/>
      <c r="K412">
        <f>IF(I412="", "", LEN(I412))</f>
        <v/>
      </c>
      <c r="O412">
        <f>IF(M412="", "", M412/86400+N412)</f>
        <v/>
      </c>
    </row>
    <row r="413">
      <c r="J413" s="14" t="n"/>
      <c r="K413">
        <f>IF(I413="", "", LEN(I413))</f>
        <v/>
      </c>
      <c r="O413">
        <f>IF(M413="", "", M413/86400+N413)</f>
        <v/>
      </c>
    </row>
    <row r="414">
      <c r="J414" s="14" t="n"/>
      <c r="K414">
        <f>IF(I414="", "", LEN(I414))</f>
        <v/>
      </c>
      <c r="O414">
        <f>IF(M414="", "", M414/86400+N414)</f>
        <v/>
      </c>
    </row>
    <row r="415">
      <c r="J415" s="14" t="n"/>
      <c r="K415">
        <f>IF(I415="", "", LEN(I415))</f>
        <v/>
      </c>
      <c r="O415">
        <f>IF(M415="", "", M415/86400+N415)</f>
        <v/>
      </c>
    </row>
    <row r="416">
      <c r="J416" s="14" t="n"/>
      <c r="K416">
        <f>IF(I416="", "", LEN(I416))</f>
        <v/>
      </c>
      <c r="O416">
        <f>IF(M416="", "", M416/86400+N416)</f>
        <v/>
      </c>
    </row>
    <row r="417">
      <c r="J417" s="14" t="n"/>
      <c r="K417">
        <f>IF(I417="", "", LEN(I417))</f>
        <v/>
      </c>
      <c r="O417">
        <f>IF(M417="", "", M417/86400+N417)</f>
        <v/>
      </c>
    </row>
    <row r="418">
      <c r="J418" s="14" t="n"/>
      <c r="K418">
        <f>IF(I418="", "", LEN(I418))</f>
        <v/>
      </c>
      <c r="O418">
        <f>IF(M418="", "", M418/86400+N418)</f>
        <v/>
      </c>
    </row>
    <row r="419">
      <c r="J419" s="14" t="n"/>
      <c r="K419">
        <f>IF(I419="", "", LEN(I419))</f>
        <v/>
      </c>
      <c r="O419">
        <f>IF(M419="", "", M419/86400+N419)</f>
        <v/>
      </c>
    </row>
    <row r="420">
      <c r="J420" s="14" t="n"/>
      <c r="K420">
        <f>IF(I420="", "", LEN(I420))</f>
        <v/>
      </c>
      <c r="O420">
        <f>IF(M420="", "", M420/86400+N420)</f>
        <v/>
      </c>
    </row>
    <row r="421">
      <c r="J421" s="14" t="n"/>
      <c r="K421">
        <f>IF(I421="", "", LEN(I421))</f>
        <v/>
      </c>
      <c r="O421">
        <f>IF(M421="", "", M421/86400+N421)</f>
        <v/>
      </c>
    </row>
    <row r="422">
      <c r="J422" s="14" t="n"/>
      <c r="K422">
        <f>IF(I422="", "", LEN(I422))</f>
        <v/>
      </c>
      <c r="O422">
        <f>IF(M422="", "", M422/86400+N422)</f>
        <v/>
      </c>
    </row>
    <row r="423">
      <c r="J423" s="14" t="n"/>
      <c r="K423">
        <f>IF(I423="", "", LEN(I423))</f>
        <v/>
      </c>
      <c r="O423">
        <f>IF(M423="", "", M423/86400+N423)</f>
        <v/>
      </c>
    </row>
    <row r="424">
      <c r="J424" s="14" t="n"/>
      <c r="K424">
        <f>IF(I424="", "", LEN(I424))</f>
        <v/>
      </c>
      <c r="O424">
        <f>IF(M424="", "", M424/86400+N424)</f>
        <v/>
      </c>
    </row>
    <row r="425">
      <c r="J425" s="14" t="n"/>
      <c r="K425">
        <f>IF(I425="", "", LEN(I425))</f>
        <v/>
      </c>
      <c r="O425">
        <f>IF(M425="", "", M425/86400+N425)</f>
        <v/>
      </c>
    </row>
    <row r="426">
      <c r="J426" s="14" t="n"/>
      <c r="K426">
        <f>IF(I426="", "", LEN(I426))</f>
        <v/>
      </c>
      <c r="O426">
        <f>IF(M426="", "", M426/86400+N426)</f>
        <v/>
      </c>
    </row>
    <row r="427">
      <c r="J427" s="14" t="n"/>
      <c r="K427">
        <f>IF(I427="", "", LEN(I427))</f>
        <v/>
      </c>
      <c r="O427">
        <f>IF(M427="", "", M427/86400+N427)</f>
        <v/>
      </c>
    </row>
    <row r="428">
      <c r="J428" s="14" t="n"/>
      <c r="K428">
        <f>IF(I428="", "", LEN(I428))</f>
        <v/>
      </c>
      <c r="O428">
        <f>IF(M428="", "", M428/86400+N428)</f>
        <v/>
      </c>
    </row>
    <row r="429">
      <c r="J429" s="14" t="n"/>
      <c r="K429">
        <f>IF(I429="", "", LEN(I429))</f>
        <v/>
      </c>
      <c r="O429">
        <f>IF(M429="", "", M429/86400+N429)</f>
        <v/>
      </c>
    </row>
    <row r="430">
      <c r="J430" s="14" t="n"/>
      <c r="K430">
        <f>IF(I430="", "", LEN(I430))</f>
        <v/>
      </c>
      <c r="O430">
        <f>IF(M430="", "", M430/86400+N430)</f>
        <v/>
      </c>
    </row>
    <row r="431">
      <c r="J431" s="14" t="n"/>
      <c r="K431">
        <f>IF(I431="", "", LEN(I431))</f>
        <v/>
      </c>
      <c r="O431">
        <f>IF(M431="", "", M431/86400+N431)</f>
        <v/>
      </c>
    </row>
    <row r="432">
      <c r="J432" s="14" t="n"/>
      <c r="K432">
        <f>IF(I432="", "", LEN(I432))</f>
        <v/>
      </c>
      <c r="O432">
        <f>IF(M432="", "", M432/86400+N432)</f>
        <v/>
      </c>
    </row>
    <row r="433">
      <c r="J433" s="14" t="n"/>
      <c r="K433">
        <f>IF(I433="", "", LEN(I433))</f>
        <v/>
      </c>
      <c r="O433">
        <f>IF(M433="", "", M433/86400+N433)</f>
        <v/>
      </c>
    </row>
    <row r="434">
      <c r="J434" s="14" t="n"/>
      <c r="K434">
        <f>IF(I434="", "", LEN(I434))</f>
        <v/>
      </c>
      <c r="O434">
        <f>IF(M434="", "", M434/86400+N434)</f>
        <v/>
      </c>
    </row>
    <row r="435">
      <c r="J435" s="14" t="n"/>
      <c r="K435">
        <f>IF(I435="", "", LEN(I435))</f>
        <v/>
      </c>
      <c r="O435">
        <f>IF(M435="", "", M435/86400+N435)</f>
        <v/>
      </c>
    </row>
    <row r="436">
      <c r="J436" s="14" t="n"/>
      <c r="K436">
        <f>IF(I436="", "", LEN(I436))</f>
        <v/>
      </c>
      <c r="O436">
        <f>IF(M436="", "", M436/86400+N436)</f>
        <v/>
      </c>
    </row>
    <row r="437">
      <c r="J437" s="14" t="n"/>
      <c r="K437">
        <f>IF(I437="", "", LEN(I437))</f>
        <v/>
      </c>
      <c r="O437">
        <f>IF(M437="", "", M437/86400+N437)</f>
        <v/>
      </c>
    </row>
    <row r="438">
      <c r="J438" s="14" t="n"/>
      <c r="K438">
        <f>IF(I438="", "", LEN(I438))</f>
        <v/>
      </c>
      <c r="O438">
        <f>IF(M438="", "", M438/86400+N438)</f>
        <v/>
      </c>
    </row>
    <row r="439">
      <c r="J439" s="14" t="n"/>
      <c r="K439">
        <f>IF(I439="", "", LEN(I439))</f>
        <v/>
      </c>
      <c r="O439">
        <f>IF(M439="", "", M439/86400+N439)</f>
        <v/>
      </c>
    </row>
    <row r="440">
      <c r="J440" s="14" t="n"/>
      <c r="K440">
        <f>IF(I440="", "", LEN(I440))</f>
        <v/>
      </c>
      <c r="O440">
        <f>IF(M440="", "", M440/86400+N440)</f>
        <v/>
      </c>
    </row>
    <row r="441">
      <c r="J441" s="14" t="n"/>
      <c r="K441">
        <f>IF(I441="", "", LEN(I441))</f>
        <v/>
      </c>
      <c r="O441">
        <f>IF(M441="", "", M441/86400+N441)</f>
        <v/>
      </c>
    </row>
    <row r="442">
      <c r="J442" s="14" t="n"/>
      <c r="K442">
        <f>IF(I442="", "", LEN(I442))</f>
        <v/>
      </c>
      <c r="O442">
        <f>IF(M442="", "", M442/86400+N442)</f>
        <v/>
      </c>
    </row>
    <row r="443">
      <c r="J443" s="14" t="n"/>
      <c r="K443">
        <f>IF(I443="", "", LEN(I443))</f>
        <v/>
      </c>
      <c r="O443">
        <f>IF(M443="", "", M443/86400+N443)</f>
        <v/>
      </c>
    </row>
    <row r="444">
      <c r="J444" s="14" t="n"/>
      <c r="K444">
        <f>IF(I444="", "", LEN(I444))</f>
        <v/>
      </c>
      <c r="O444">
        <f>IF(M444="", "", M444/86400+N444)</f>
        <v/>
      </c>
    </row>
    <row r="445">
      <c r="J445" s="14" t="n"/>
      <c r="K445">
        <f>IF(I445="", "", LEN(I445))</f>
        <v/>
      </c>
      <c r="O445">
        <f>IF(M445="", "", M445/86400+N445)</f>
        <v/>
      </c>
    </row>
    <row r="446">
      <c r="J446" s="14" t="n"/>
      <c r="K446">
        <f>IF(I446="", "", LEN(I446))</f>
        <v/>
      </c>
      <c r="O446">
        <f>IF(M446="", "", M446/86400+N446)</f>
        <v/>
      </c>
    </row>
    <row r="447">
      <c r="J447" s="14" t="n"/>
      <c r="K447">
        <f>IF(I447="", "", LEN(I447))</f>
        <v/>
      </c>
      <c r="O447">
        <f>IF(M447="", "", M447/86400+N447)</f>
        <v/>
      </c>
    </row>
    <row r="448">
      <c r="J448" s="14" t="n"/>
      <c r="K448">
        <f>IF(I448="", "", LEN(I448))</f>
        <v/>
      </c>
      <c r="O448">
        <f>IF(M448="", "", M448/86400+N448)</f>
        <v/>
      </c>
    </row>
    <row r="449">
      <c r="J449" s="14" t="n"/>
      <c r="K449">
        <f>IF(I449="", "", LEN(I449))</f>
        <v/>
      </c>
      <c r="O449">
        <f>IF(M449="", "", M449/86400+N449)</f>
        <v/>
      </c>
    </row>
    <row r="450">
      <c r="J450" s="14" t="n"/>
      <c r="K450">
        <f>IF(I450="", "", LEN(I450))</f>
        <v/>
      </c>
      <c r="O450">
        <f>IF(M450="", "", M450/86400+N450)</f>
        <v/>
      </c>
    </row>
    <row r="451">
      <c r="J451" s="14" t="n"/>
      <c r="K451">
        <f>IF(I451="", "", LEN(I451))</f>
        <v/>
      </c>
      <c r="O451">
        <f>IF(M451="", "", M451/86400+N451)</f>
        <v/>
      </c>
    </row>
    <row r="452">
      <c r="J452" s="14" t="n"/>
      <c r="K452">
        <f>IF(I452="", "", LEN(I452))</f>
        <v/>
      </c>
      <c r="O452">
        <f>IF(M452="", "", M452/86400+N452)</f>
        <v/>
      </c>
    </row>
    <row r="453">
      <c r="J453" s="14" t="n"/>
      <c r="K453">
        <f>IF(I453="", "", LEN(I453))</f>
        <v/>
      </c>
      <c r="O453">
        <f>IF(M453="", "", M453/86400+N453)</f>
        <v/>
      </c>
    </row>
    <row r="454">
      <c r="J454" s="14" t="n"/>
      <c r="K454">
        <f>IF(I454="", "", LEN(I454))</f>
        <v/>
      </c>
      <c r="O454">
        <f>IF(M454="", "", M454/86400+N454)</f>
        <v/>
      </c>
    </row>
    <row r="455">
      <c r="J455" s="14" t="n"/>
      <c r="K455">
        <f>IF(I455="", "", LEN(I455))</f>
        <v/>
      </c>
      <c r="O455">
        <f>IF(M455="", "", M455/86400+N455)</f>
        <v/>
      </c>
    </row>
    <row r="456">
      <c r="J456" s="14" t="n"/>
      <c r="K456">
        <f>IF(I456="", "", LEN(I456))</f>
        <v/>
      </c>
      <c r="O456">
        <f>IF(M456="", "", M456/86400+N456)</f>
        <v/>
      </c>
    </row>
    <row r="457">
      <c r="J457" s="14" t="n"/>
      <c r="K457">
        <f>IF(I457="", "", LEN(I457))</f>
        <v/>
      </c>
      <c r="O457">
        <f>IF(M457="", "", M457/86400+N457)</f>
        <v/>
      </c>
    </row>
    <row r="458">
      <c r="J458" s="14" t="n"/>
      <c r="K458">
        <f>IF(I458="", "", LEN(I458))</f>
        <v/>
      </c>
      <c r="O458">
        <f>IF(M458="", "", M458/86400+N458)</f>
        <v/>
      </c>
    </row>
    <row r="459">
      <c r="J459" s="14" t="n"/>
      <c r="K459">
        <f>IF(I459="", "", LEN(I459))</f>
        <v/>
      </c>
      <c r="O459">
        <f>IF(M459="", "", M459/86400+N459)</f>
        <v/>
      </c>
    </row>
    <row r="460">
      <c r="J460" s="14" t="n"/>
      <c r="K460">
        <f>IF(I460="", "", LEN(I460))</f>
        <v/>
      </c>
      <c r="O460">
        <f>IF(M460="", "", M460/86400+N460)</f>
        <v/>
      </c>
    </row>
    <row r="461">
      <c r="J461" s="14" t="n"/>
      <c r="K461">
        <f>IF(I461="", "", LEN(I461))</f>
        <v/>
      </c>
      <c r="O461">
        <f>IF(M461="", "", M461/86400+N461)</f>
        <v/>
      </c>
    </row>
    <row r="462">
      <c r="J462" s="14" t="n"/>
      <c r="K462">
        <f>IF(I462="", "", LEN(I462))</f>
        <v/>
      </c>
      <c r="O462">
        <f>IF(M462="", "", M462/86400+N462)</f>
        <v/>
      </c>
    </row>
    <row r="463">
      <c r="J463" s="14" t="n"/>
      <c r="K463">
        <f>IF(I463="", "", LEN(I463))</f>
        <v/>
      </c>
      <c r="O463">
        <f>IF(M463="", "", M463/86400+N463)</f>
        <v/>
      </c>
    </row>
    <row r="464">
      <c r="J464" s="14" t="n"/>
      <c r="K464">
        <f>IF(I464="", "", LEN(I464))</f>
        <v/>
      </c>
      <c r="O464">
        <f>IF(M464="", "", M464/86400+N464)</f>
        <v/>
      </c>
    </row>
    <row r="465">
      <c r="J465" s="14" t="n"/>
      <c r="K465">
        <f>IF(I465="", "", LEN(I465))</f>
        <v/>
      </c>
      <c r="O465">
        <f>IF(M465="", "", M465/86400+N465)</f>
        <v/>
      </c>
    </row>
    <row r="466">
      <c r="J466" s="14" t="n"/>
      <c r="K466">
        <f>IF(I466="", "", LEN(I466))</f>
        <v/>
      </c>
      <c r="O466">
        <f>IF(M466="", "", M466/86400+N466)</f>
        <v/>
      </c>
    </row>
    <row r="467">
      <c r="J467" s="14" t="n"/>
      <c r="K467">
        <f>IF(I467="", "", LEN(I467))</f>
        <v/>
      </c>
      <c r="O467">
        <f>IF(M467="", "", M467/86400+N467)</f>
        <v/>
      </c>
    </row>
    <row r="468">
      <c r="J468" s="14" t="n"/>
      <c r="K468">
        <f>IF(I468="", "", LEN(I468))</f>
        <v/>
      </c>
      <c r="O468">
        <f>IF(M468="", "", M468/86400+N468)</f>
        <v/>
      </c>
    </row>
    <row r="469">
      <c r="J469" s="14" t="n"/>
      <c r="K469">
        <f>IF(I469="", "", LEN(I469))</f>
        <v/>
      </c>
      <c r="O469">
        <f>IF(M469="", "", M469/86400+N469)</f>
        <v/>
      </c>
    </row>
    <row r="470">
      <c r="J470" s="14" t="n"/>
      <c r="K470">
        <f>IF(I470="", "", LEN(I470))</f>
        <v/>
      </c>
      <c r="O470">
        <f>IF(M470="", "", M470/86400+N470)</f>
        <v/>
      </c>
    </row>
    <row r="471">
      <c r="J471" s="14" t="n"/>
      <c r="K471">
        <f>IF(I471="", "", LEN(I471))</f>
        <v/>
      </c>
      <c r="O471">
        <f>IF(M471="", "", M471/86400+N471)</f>
        <v/>
      </c>
    </row>
    <row r="472">
      <c r="J472" s="14" t="n"/>
      <c r="K472">
        <f>IF(I472="", "", LEN(I472))</f>
        <v/>
      </c>
      <c r="O472">
        <f>IF(M472="", "", M472/86400+N472)</f>
        <v/>
      </c>
    </row>
    <row r="473">
      <c r="J473" s="14" t="n"/>
      <c r="K473">
        <f>IF(I473="", "", LEN(I473))</f>
        <v/>
      </c>
      <c r="O473">
        <f>IF(M473="", "", M473/86400+N473)</f>
        <v/>
      </c>
    </row>
    <row r="474">
      <c r="J474" s="14" t="n"/>
      <c r="K474">
        <f>IF(I474="", "", LEN(I474))</f>
        <v/>
      </c>
      <c r="O474">
        <f>IF(M474="", "", M474/86400+N474)</f>
        <v/>
      </c>
    </row>
    <row r="475">
      <c r="J475" s="14" t="n"/>
      <c r="K475">
        <f>IF(I475="", "", LEN(I475))</f>
        <v/>
      </c>
      <c r="O475">
        <f>IF(M475="", "", M475/86400+N475)</f>
        <v/>
      </c>
    </row>
    <row r="476">
      <c r="J476" s="14" t="n"/>
      <c r="K476">
        <f>IF(I476="", "", LEN(I476))</f>
        <v/>
      </c>
      <c r="O476">
        <f>IF(M476="", "", M476/86400+N476)</f>
        <v/>
      </c>
    </row>
    <row r="477">
      <c r="J477" s="14" t="n"/>
      <c r="K477">
        <f>IF(I477="", "", LEN(I477))</f>
        <v/>
      </c>
      <c r="O477">
        <f>IF(M477="", "", M477/86400+N477)</f>
        <v/>
      </c>
    </row>
    <row r="478">
      <c r="J478" s="14" t="n"/>
      <c r="K478">
        <f>IF(I478="", "", LEN(I478))</f>
        <v/>
      </c>
      <c r="O478">
        <f>IF(M478="", "", M478/86400+N478)</f>
        <v/>
      </c>
    </row>
    <row r="479">
      <c r="J479" s="14" t="n"/>
      <c r="K479">
        <f>IF(I479="", "", LEN(I479))</f>
        <v/>
      </c>
      <c r="O479">
        <f>IF(M479="", "", M479/86400+N479)</f>
        <v/>
      </c>
    </row>
    <row r="480">
      <c r="J480" s="14" t="n"/>
      <c r="K480">
        <f>IF(I480="", "", LEN(I480))</f>
        <v/>
      </c>
      <c r="O480">
        <f>IF(M480="", "", M480/86400+N480)</f>
        <v/>
      </c>
    </row>
    <row r="481">
      <c r="J481" s="14" t="n"/>
      <c r="K481">
        <f>IF(I481="", "", LEN(I481))</f>
        <v/>
      </c>
      <c r="O481">
        <f>IF(M481="", "", M481/86400+N481)</f>
        <v/>
      </c>
    </row>
    <row r="482">
      <c r="J482" s="14" t="n"/>
      <c r="K482">
        <f>IF(I482="", "", LEN(I482))</f>
        <v/>
      </c>
      <c r="O482">
        <f>IF(M482="", "", M482/86400+N482)</f>
        <v/>
      </c>
    </row>
    <row r="483">
      <c r="J483" s="14" t="n"/>
      <c r="K483">
        <f>IF(I483="", "", LEN(I483))</f>
        <v/>
      </c>
      <c r="O483">
        <f>IF(M483="", "", M483/86400+N483)</f>
        <v/>
      </c>
    </row>
    <row r="484">
      <c r="J484" s="14" t="n"/>
      <c r="K484">
        <f>IF(I484="", "", LEN(I484))</f>
        <v/>
      </c>
      <c r="O484">
        <f>IF(M484="", "", M484/86400+N484)</f>
        <v/>
      </c>
    </row>
    <row r="485">
      <c r="J485" s="14" t="n"/>
      <c r="K485">
        <f>IF(I485="", "", LEN(I485))</f>
        <v/>
      </c>
      <c r="O485">
        <f>IF(M485="", "", M485/86400+N485)</f>
        <v/>
      </c>
    </row>
    <row r="486">
      <c r="J486" s="14" t="n"/>
      <c r="K486">
        <f>IF(I486="", "", LEN(I486))</f>
        <v/>
      </c>
      <c r="O486">
        <f>IF(M486="", "", M486/86400+N486)</f>
        <v/>
      </c>
    </row>
    <row r="487">
      <c r="J487" s="14" t="n"/>
      <c r="K487">
        <f>IF(I487="", "", LEN(I487))</f>
        <v/>
      </c>
      <c r="O487">
        <f>IF(M487="", "", M487/86400+N487)</f>
        <v/>
      </c>
    </row>
    <row r="488">
      <c r="J488" s="14" t="n"/>
      <c r="K488">
        <f>IF(I488="", "", LEN(I488))</f>
        <v/>
      </c>
      <c r="O488">
        <f>IF(M488="", "", M488/86400+N488)</f>
        <v/>
      </c>
    </row>
    <row r="489">
      <c r="J489" s="14" t="n"/>
      <c r="K489">
        <f>IF(I489="", "", LEN(I489))</f>
        <v/>
      </c>
      <c r="O489">
        <f>IF(M489="", "", M489/86400+N489)</f>
        <v/>
      </c>
    </row>
    <row r="490">
      <c r="J490" s="14" t="n"/>
      <c r="K490">
        <f>IF(I490="", "", LEN(I490))</f>
        <v/>
      </c>
      <c r="O490">
        <f>IF(M490="", "", M490/86400+N490)</f>
        <v/>
      </c>
    </row>
    <row r="491">
      <c r="J491" s="14" t="n"/>
      <c r="K491">
        <f>IF(I491="", "", LEN(I491))</f>
        <v/>
      </c>
      <c r="O491">
        <f>IF(M491="", "", M491/86400+N491)</f>
        <v/>
      </c>
    </row>
    <row r="492">
      <c r="J492" s="14" t="n"/>
      <c r="K492">
        <f>IF(I492="", "", LEN(I492))</f>
        <v/>
      </c>
      <c r="O492">
        <f>IF(M492="", "", M492/86400+N492)</f>
        <v/>
      </c>
    </row>
    <row r="493">
      <c r="J493" s="14" t="n"/>
      <c r="K493">
        <f>IF(I493="", "", LEN(I493))</f>
        <v/>
      </c>
      <c r="O493">
        <f>IF(M493="", "", M493/86400+N493)</f>
        <v/>
      </c>
    </row>
    <row r="494">
      <c r="J494" s="14" t="n"/>
      <c r="K494">
        <f>IF(I494="", "", LEN(I494))</f>
        <v/>
      </c>
      <c r="O494">
        <f>IF(M494="", "", M494/86400+N494)</f>
        <v/>
      </c>
    </row>
    <row r="495">
      <c r="J495" s="14" t="n"/>
      <c r="K495">
        <f>IF(I495="", "", LEN(I495))</f>
        <v/>
      </c>
      <c r="O495">
        <f>IF(M495="", "", M495/86400+N495)</f>
        <v/>
      </c>
    </row>
    <row r="496">
      <c r="J496" s="14" t="n"/>
      <c r="K496">
        <f>IF(I496="", "", LEN(I496))</f>
        <v/>
      </c>
      <c r="O496">
        <f>IF(M496="", "", M496/86400+N496)</f>
        <v/>
      </c>
    </row>
    <row r="497">
      <c r="J497" s="14" t="n"/>
      <c r="K497">
        <f>IF(I497="", "", LEN(I497))</f>
        <v/>
      </c>
      <c r="O497">
        <f>IF(M497="", "", M497/86400+N497)</f>
        <v/>
      </c>
    </row>
    <row r="498">
      <c r="J498" s="14" t="n"/>
      <c r="K498">
        <f>IF(I498="", "", LEN(I498))</f>
        <v/>
      </c>
      <c r="O498">
        <f>IF(M498="", "", M498/86400+N498)</f>
        <v/>
      </c>
    </row>
    <row r="499">
      <c r="J499" s="14" t="n"/>
      <c r="K499">
        <f>IF(I499="", "", LEN(I499))</f>
        <v/>
      </c>
      <c r="O499">
        <f>IF(M499="", "", M499/86400+N499)</f>
        <v/>
      </c>
    </row>
    <row r="500">
      <c r="J500" s="14" t="n"/>
      <c r="K500">
        <f>IF(I500="", "", LEN(I500))</f>
        <v/>
      </c>
      <c r="O500">
        <f>IF(M500="", "", M500/86400+N500)</f>
        <v/>
      </c>
    </row>
    <row r="501">
      <c r="J501" s="14" t="n"/>
      <c r="K501">
        <f>IF(I501="", "", LEN(I501))</f>
        <v/>
      </c>
      <c r="O501">
        <f>IF(M501="", "", M501/86400+N501)</f>
        <v/>
      </c>
    </row>
    <row r="502">
      <c r="J502" s="14" t="n"/>
      <c r="K502">
        <f>IF(I502="", "", LEN(I502))</f>
        <v/>
      </c>
      <c r="O502">
        <f>IF(M502="", "", M502/86400+N502)</f>
        <v/>
      </c>
    </row>
    <row r="503">
      <c r="J503" s="14" t="n"/>
      <c r="K503">
        <f>IF(I503="", "", LEN(I503))</f>
        <v/>
      </c>
      <c r="O503">
        <f>IF(M503="", "", M503/86400+N503)</f>
        <v/>
      </c>
    </row>
    <row r="504">
      <c r="J504" s="14" t="n"/>
      <c r="K504">
        <f>IF(I504="", "", LEN(I504))</f>
        <v/>
      </c>
      <c r="O504">
        <f>IF(M504="", "", M504/86400+N504)</f>
        <v/>
      </c>
    </row>
    <row r="505">
      <c r="J505" s="14" t="n"/>
      <c r="K505">
        <f>IF(I505="", "", LEN(I505))</f>
        <v/>
      </c>
      <c r="O505">
        <f>IF(M505="", "", M505/86400+N505)</f>
        <v/>
      </c>
    </row>
    <row r="506">
      <c r="K506">
        <f>IF(I506="", "", LEN(I506))</f>
        <v/>
      </c>
      <c r="O506">
        <f>IF(M506="", "", M506/86400+N506)</f>
        <v/>
      </c>
    </row>
    <row r="507">
      <c r="K507">
        <f>IF(I507="", "", LEN(I507))</f>
        <v/>
      </c>
      <c r="O507">
        <f>IF(M507="", "", M507/86400+N507)</f>
        <v/>
      </c>
    </row>
    <row r="508">
      <c r="J508" s="14" t="n"/>
      <c r="K508">
        <f>IF(I508="", "", LEN(I508))</f>
        <v/>
      </c>
      <c r="O508">
        <f>IF(M508="", "", M508/86400+N508)</f>
        <v/>
      </c>
    </row>
    <row r="509">
      <c r="J509" s="14" t="n"/>
      <c r="K509">
        <f>IF(I509="", "", LEN(I509))</f>
        <v/>
      </c>
      <c r="O509">
        <f>IF(M509="", "", M509/86400+N509)</f>
        <v/>
      </c>
    </row>
    <row r="510">
      <c r="J510" s="14" t="n"/>
      <c r="K510">
        <f>IF(I510="", "", LEN(I510))</f>
        <v/>
      </c>
      <c r="O510">
        <f>IF(M510="", "", M510/86400+N510)</f>
        <v/>
      </c>
    </row>
    <row r="511">
      <c r="K511">
        <f>IF(I511="", "", LEN(I511))</f>
        <v/>
      </c>
      <c r="O511">
        <f>IF(M511="", "", M511/86400+N511)</f>
        <v/>
      </c>
    </row>
    <row r="512">
      <c r="K512">
        <f>IF(I512="", "", LEN(I512))</f>
        <v/>
      </c>
      <c r="O512">
        <f>IF(M512="", "", M512/86400+N512)</f>
        <v/>
      </c>
    </row>
    <row r="513">
      <c r="J513" s="14" t="n"/>
      <c r="K513">
        <f>IF(I513="", "", LEN(I513))</f>
        <v/>
      </c>
      <c r="O513">
        <f>IF(M513="", "", M513/86400+N513)</f>
        <v/>
      </c>
    </row>
    <row r="514">
      <c r="J514" s="14" t="n"/>
      <c r="K514">
        <f>IF(I514="", "", LEN(I514))</f>
        <v/>
      </c>
      <c r="O514">
        <f>IF(M514="", "", M514/86400+N514)</f>
        <v/>
      </c>
    </row>
    <row r="515">
      <c r="J515" s="14" t="n"/>
      <c r="K515">
        <f>IF(I515="", "", LEN(I515))</f>
        <v/>
      </c>
      <c r="O515">
        <f>IF(M515="", "", M515/86400+N515)</f>
        <v/>
      </c>
    </row>
    <row r="516">
      <c r="K516">
        <f>IF(I516="", "", LEN(I516))</f>
        <v/>
      </c>
      <c r="O516">
        <f>IF(M516="", "", M516/86400+N516)</f>
        <v/>
      </c>
    </row>
    <row r="517">
      <c r="K517">
        <f>IF(I517="", "", LEN(I517))</f>
        <v/>
      </c>
      <c r="O517">
        <f>IF(M517="", "", M517/86400+N517)</f>
        <v/>
      </c>
    </row>
    <row r="518">
      <c r="J518" s="14" t="n"/>
      <c r="K518">
        <f>IF(I518="", "", LEN(I518))</f>
        <v/>
      </c>
      <c r="O518">
        <f>IF(M518="", "", M518/86400+N518)</f>
        <v/>
      </c>
    </row>
    <row r="519">
      <c r="J519" s="14" t="n"/>
      <c r="K519">
        <f>IF(I519="", "", LEN(I519))</f>
        <v/>
      </c>
      <c r="O519">
        <f>IF(M519="", "", M519/86400+N519)</f>
        <v/>
      </c>
    </row>
    <row r="520">
      <c r="J520" s="14" t="n"/>
      <c r="K520">
        <f>IF(I520="", "", LEN(I520))</f>
        <v/>
      </c>
      <c r="O520">
        <f>IF(M520="", "", M520/86400+N520)</f>
        <v/>
      </c>
    </row>
    <row r="521">
      <c r="K521">
        <f>IF(I521="", "", LEN(I521))</f>
        <v/>
      </c>
      <c r="O521">
        <f>IF(M521="", "", M521/86400+N521)</f>
        <v/>
      </c>
    </row>
    <row r="522">
      <c r="K522">
        <f>IF(I522="", "", LEN(I522))</f>
        <v/>
      </c>
      <c r="O522">
        <f>IF(M522="", "", M522/86400+N522)</f>
        <v/>
      </c>
    </row>
    <row r="523">
      <c r="J523" s="14" t="n"/>
      <c r="K523">
        <f>IF(I523="", "", LEN(I523))</f>
        <v/>
      </c>
      <c r="O523">
        <f>IF(M523="", "", M523/86400+N523)</f>
        <v/>
      </c>
    </row>
    <row r="524">
      <c r="J524" s="14" t="n"/>
      <c r="K524">
        <f>IF(I524="", "", LEN(I524))</f>
        <v/>
      </c>
      <c r="O524">
        <f>IF(M524="", "", M524/86400+N524)</f>
        <v/>
      </c>
    </row>
    <row r="525">
      <c r="J525" s="14" t="n"/>
      <c r="K525">
        <f>IF(I525="", "", LEN(I525))</f>
        <v/>
      </c>
      <c r="O525">
        <f>IF(M525="", "", M525/86400+N525)</f>
        <v/>
      </c>
    </row>
    <row r="526">
      <c r="K526">
        <f>IF(I526="", "", LEN(I526))</f>
        <v/>
      </c>
      <c r="O526">
        <f>IF(M526="", "", M526/86400+N526)</f>
        <v/>
      </c>
    </row>
    <row r="527">
      <c r="K527">
        <f>IF(I527="", "", LEN(I527))</f>
        <v/>
      </c>
      <c r="O527">
        <f>IF(M527="", "", M527/86400+N527)</f>
        <v/>
      </c>
    </row>
    <row r="528">
      <c r="J528" s="14" t="n"/>
      <c r="K528">
        <f>IF(I528="", "", LEN(I528))</f>
        <v/>
      </c>
      <c r="O528">
        <f>IF(M528="", "", M528/86400+N528)</f>
        <v/>
      </c>
    </row>
    <row r="529">
      <c r="J529" s="14" t="n"/>
      <c r="K529">
        <f>IF(I529="", "", LEN(I529))</f>
        <v/>
      </c>
      <c r="O529">
        <f>IF(M529="", "", M529/86400+N529)</f>
        <v/>
      </c>
    </row>
    <row r="530">
      <c r="J530" s="14" t="n"/>
      <c r="K530">
        <f>IF(I530="", "", LEN(I530))</f>
        <v/>
      </c>
      <c r="O530">
        <f>IF(M530="", "", M530/86400+N530)</f>
        <v/>
      </c>
    </row>
    <row r="531">
      <c r="K531">
        <f>IF(I531="", "", LEN(I531))</f>
        <v/>
      </c>
      <c r="O531">
        <f>IF(M531="", "", M531/86400+N531)</f>
        <v/>
      </c>
    </row>
    <row r="532">
      <c r="K532">
        <f>IF(I532="", "", LEN(I532))</f>
        <v/>
      </c>
      <c r="O532">
        <f>IF(M532="", "", M532/86400+N532)</f>
        <v/>
      </c>
    </row>
    <row r="533">
      <c r="J533" s="14" t="n"/>
      <c r="K533">
        <f>IF(I533="", "", LEN(I533))</f>
        <v/>
      </c>
      <c r="O533">
        <f>IF(M533="", "", M533/86400+N533)</f>
        <v/>
      </c>
    </row>
    <row r="534">
      <c r="J534" s="14" t="n"/>
      <c r="K534">
        <f>IF(I534="", "", LEN(I534))</f>
        <v/>
      </c>
      <c r="O534">
        <f>IF(M534="", "", M534/86400+N534)</f>
        <v/>
      </c>
    </row>
    <row r="535">
      <c r="J535" s="14" t="n"/>
      <c r="K535" s="14" t="n"/>
    </row>
  </sheetData>
  <autoFilter ref="A2:Y534"/>
  <conditionalFormatting sqref="A4:XFD1000 K3 U3:XFD3">
    <cfRule type="expression" priority="3" dxfId="0">
      <formula>AND($B3&lt;&gt;$B2, $B3&lt;&gt;"")</formula>
    </cfRule>
  </conditionalFormatting>
  <conditionalFormatting sqref="A3:J3">
    <cfRule type="expression" priority="2" dxfId="0">
      <formula>AND($B3&lt;&gt;$B2, $B3&lt;&gt;"")</formula>
    </cfRule>
  </conditionalFormatting>
  <conditionalFormatting sqref="L3:T3">
    <cfRule type="expression" priority="1" dxfId="0">
      <formula>AND($B3&lt;&gt;$B2, $B3&lt;&gt;"")</formula>
    </cfRule>
  </conditionalFormatting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baseColWidth="8" defaultRowHeight="14.4"/>
  <cols>
    <col width="25.5546875" customWidth="1" style="24" min="1" max="1"/>
    <col width="10.5546875" customWidth="1" min="2" max="2"/>
    <col width="12.44140625" bestFit="1" customWidth="1" min="3" max="3"/>
    <col width="9" bestFit="1" customWidth="1" min="4" max="7"/>
    <col width="10" bestFit="1" customWidth="1" min="8" max="8"/>
    <col width="8.88671875" customWidth="1" style="7" min="10" max="10"/>
    <col width="8.6640625" customWidth="1" min="12" max="12"/>
  </cols>
  <sheetData>
    <row r="1">
      <c r="A1" s="20">
        <f>NB_QUESTIONS</f>
        <v/>
      </c>
      <c r="B1" s="1" t="inlineStr">
        <is>
          <t>ANSWERS</t>
        </is>
      </c>
      <c r="C1" s="8" t="n"/>
      <c r="D1" s="21" t="n"/>
      <c r="E1" s="21" t="n"/>
      <c r="F1" s="21" t="n"/>
      <c r="J1" s="6" t="inlineStr">
        <is>
          <t>EXPE</t>
        </is>
      </c>
      <c r="K1" s="1" t="inlineStr">
        <is>
          <t>cost</t>
        </is>
      </c>
      <c r="L1" s="13">
        <f>SUM(OFFSET(EXPE, 0, COST))</f>
        <v/>
      </c>
    </row>
    <row r="2">
      <c r="A2" s="22">
        <f>NB_FACTS</f>
        <v/>
      </c>
      <c r="B2" s="26">
        <f>IF(COLUMN(A1)&gt;NB_LLMS, "", OFFSET(Expe!$A$1, HEADER_SIZE+COLUMN(A1)-1, LLM_COL))</f>
        <v/>
      </c>
      <c r="C2" s="26">
        <f>IF(COLUMN(B1)&gt;NB_LLMS, "", OFFSET(Expe!$A$1, HEADER_SIZE+COLUMN(B1)-1, LLM_COL))</f>
        <v/>
      </c>
      <c r="D2" s="26">
        <f>IF(COLUMN(C1)&gt;NB_LLMS, "", OFFSET(Expe!$A$1, HEADER_SIZE+COLUMN(C1)-1, LLM_COL))</f>
        <v/>
      </c>
      <c r="E2" s="26">
        <f>IF(COLUMN(D1)&gt;NB_LLMS, "", OFFSET(Expe!$A$1, HEADER_SIZE+COLUMN(D1)-1, LLM_COL))</f>
        <v/>
      </c>
      <c r="F2" s="26">
        <f>IF(COLUMN(E1)&gt;NB_LLMS, "", OFFSET(Expe!$A$1, HEADER_SIZE+COLUMN(E1)-1, LLM_COL))</f>
        <v/>
      </c>
      <c r="G2" s="26">
        <f>IF(COLUMN(F1)&gt;NB_LLMS, "", OFFSET(Expe!$A$1, HEADER_SIZE+COLUMN(F1)-1, LLM_COL))</f>
        <v/>
      </c>
      <c r="H2" s="26">
        <f>IF(COLUMN(G1)&gt;NB_LLMS, "", OFFSET(Expe!$A$1, HEADER_SIZE+COLUMN(G1)-1, LLM_COL))</f>
        <v/>
      </c>
      <c r="I2" s="26">
        <f>IF(COLUMN(H1)&gt;NB_LLMS, "", OFFSET(Expe!$A$1, HEADER_SIZE+COLUMN(H1)-1, LLM_COL))</f>
        <v/>
      </c>
      <c r="J2" s="32" t="n"/>
      <c r="K2" s="1" t="inlineStr">
        <is>
          <t>duration</t>
        </is>
      </c>
      <c r="L2" s="29">
        <f t="array" ref="L2">_xlfn.MAXIFS(OFFSET(EXPE,0,END_DATE),  OFFSET(EXPE,0,END_DATE), "&lt;&gt;") - _xlfn.MINIFS(OFFSET(EXPE,0,END_DATE),  OFFSET(EXPE,0,END_DATE), "&lt;&gt;")</f>
        <v/>
      </c>
      <c r="M2" s="31" t="inlineStr">
        <is>
          <t>sum of duration</t>
        </is>
      </c>
      <c r="N2" s="29">
        <f>SUM(OFFSET(EXPE,0,DURATION))/86400</f>
        <v/>
      </c>
    </row>
    <row r="3">
      <c r="A3" s="23" t="inlineStr">
        <is>
          <t xml:space="preserve"> Average duration</t>
        </is>
      </c>
      <c r="B3" s="3">
        <f t="array" ref="B3">IF(B$2="", "", AVERAGEIF(OFFSET(EXPE, 0, LLM_COL), B$2, OFFSET(EXPE, 0, DURATION)))</f>
        <v/>
      </c>
      <c r="C3" s="3">
        <f t="array" ref="C3">IF(C$2="", "", AVERAGEIF(OFFSET(EXPE, 0, LLM_COL), C$2, OFFSET(EXPE, 0, DURATION)))</f>
        <v/>
      </c>
      <c r="D3" s="3">
        <f t="array" ref="D3">IF(D$2="", "", AVERAGEIF(OFFSET(EXPE, 0, LLM_COL), D$2, OFFSET(EXPE, 0, DURATION)))</f>
        <v/>
      </c>
      <c r="E3" s="3">
        <f t="array" ref="E3">IF(E$2="", "", AVERAGEIF(OFFSET(EXPE, 0, LLM_COL), E$2, OFFSET(EXPE, 0, DURATION)))</f>
        <v/>
      </c>
      <c r="F3" s="3">
        <f t="array" ref="F3">IF(F$2="", "", AVERAGEIF(OFFSET(EXPE, 0, LLM_COL), F$2, OFFSET(EXPE, 0, DURATION)))</f>
        <v/>
      </c>
      <c r="G3" s="3">
        <f t="array" ref="G3">IF(G$2="", "", AVERAGEIF(OFFSET(EXPE, 0, LLM_COL), G$2, OFFSET(EXPE, 0, DURATION)))</f>
        <v/>
      </c>
      <c r="H3" s="3">
        <f t="array" ref="H3">IF(H$2="", "", AVERAGEIF(OFFSET(EXPE, 0, LLM_COL), H$2, OFFSET(EXPE, 0, DURATION)))</f>
        <v/>
      </c>
      <c r="I3" s="3">
        <f t="array" ref="I3">IF(I$2="", "", AVERAGEIF(OFFSET(EXPE, 0, LLM_COL), I$2, OFFSET(EXPE, 0, DURATION)))</f>
        <v/>
      </c>
      <c r="J3" s="30" t="n"/>
    </row>
    <row r="4">
      <c r="A4" s="23" t="inlineStr">
        <is>
          <t xml:space="preserve"> Average cost</t>
        </is>
      </c>
      <c r="B4" s="34">
        <f t="array" ref="B4">IF(B$2="", "", AVERAGEIF(OFFSET(EXPE, 0, LLM_COL), B$2, OFFSET(EXPE, 0, COST))*100)</f>
        <v/>
      </c>
      <c r="C4" s="34">
        <f t="array" ref="C4">IF(C$2="", "", AVERAGEIF(OFFSET(EXPE, 0, LLM_COL), C$2, OFFSET(EXPE, 0, COST))*100)</f>
        <v/>
      </c>
      <c r="D4" s="34">
        <f t="array" ref="D4">IF(D$2="", "", AVERAGEIF(OFFSET(EXPE, 0, LLM_COL), D$2, OFFSET(EXPE, 0, COST))*100)</f>
        <v/>
      </c>
      <c r="E4" s="34">
        <f t="array" ref="E4">IF(E$2="", "", AVERAGEIF(OFFSET(EXPE, 0, LLM_COL), E$2, OFFSET(EXPE, 0, COST))*100)</f>
        <v/>
      </c>
      <c r="F4" s="34">
        <f t="array" ref="F4">IF(F$2="", "", AVERAGEIF(OFFSET(EXPE, 0, LLM_COL), F$2, OFFSET(EXPE, 0, COST))*100)</f>
        <v/>
      </c>
      <c r="G4" s="34">
        <f t="array" ref="G4">IF(G$2="", "", AVERAGEIF(OFFSET(EXPE, 0, LLM_COL), G$2, OFFSET(EXPE, 0, COST))*100)</f>
        <v/>
      </c>
      <c r="H4" s="34">
        <f t="array" ref="H4">IF(H$2="", "", AVERAGEIF(OFFSET(EXPE, 0, LLM_COL), H$2, OFFSET(EXPE, 0, COST))*100)</f>
        <v/>
      </c>
      <c r="I4" s="4">
        <f t="array" ref="I4">IF(I$2="", "", AVERAGEIF(OFFSET(EXPE, 0, LLM_COL), I$2, OFFSET(EXPE, 0, COST)))</f>
        <v/>
      </c>
      <c r="J4" s="30" t="n"/>
    </row>
    <row r="5">
      <c r="A5" s="23" t="inlineStr">
        <is>
          <t>Average answer len</t>
        </is>
      </c>
      <c r="B5" s="33">
        <f t="array" ref="B5">IF(B$2="", "", AVERAGEIF(OFFSET(EXPE, 0, LLM_COL), B$2, OFFSET(EXPE, 0, ANSWER_LEN)))</f>
        <v/>
      </c>
      <c r="C5" s="33">
        <f t="array" ref="C5">IF(C$2="", "", AVERAGEIF(OFFSET(EXPE, 0, LLM_COL), C$2, OFFSET(EXPE, 0, ANSWER_LEN)))</f>
        <v/>
      </c>
      <c r="D5" s="33">
        <f t="array" ref="D5">IF(D$2="", "", AVERAGEIF(OFFSET(EXPE, 0, LLM_COL), D$2, OFFSET(EXPE, 0, ANSWER_LEN)))</f>
        <v/>
      </c>
      <c r="E5" s="33">
        <f t="array" ref="E5">IF(E$2="", "", AVERAGEIF(OFFSET(EXPE, 0, LLM_COL), E$2, OFFSET(EXPE, 0, ANSWER_LEN)))</f>
        <v/>
      </c>
      <c r="F5" s="33">
        <f t="array" ref="F5">IF(F$2="", "", AVERAGEIF(OFFSET(EXPE, 0, LLM_COL), F$2, OFFSET(EXPE, 0, ANSWER_LEN)))</f>
        <v/>
      </c>
      <c r="G5" s="33">
        <f t="array" ref="G5">IF(G$2="", "", AVERAGEIF(OFFSET(EXPE, 0, LLM_COL), G$2, OFFSET(EXPE, 0, ANSWER_LEN)))</f>
        <v/>
      </c>
      <c r="H5" s="33">
        <f t="array" ref="H5">IF(H$2="", "", AVERAGEIF(OFFSET(EXPE, 0, LLM_COL), H$2, OFFSET(EXPE, 0, ANSWER_LEN)))</f>
        <v/>
      </c>
      <c r="I5" s="4" t="n"/>
      <c r="J5" s="30" t="n"/>
    </row>
    <row r="6">
      <c r="A6" s="23" t="inlineStr">
        <is>
          <t>(characters)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30" t="n"/>
    </row>
    <row r="7">
      <c r="A7" s="23" t="inlineStr">
        <is>
          <t>AUTO EVALUATION</t>
        </is>
      </c>
      <c r="B7" s="5" t="n"/>
      <c r="C7" s="5" t="n"/>
      <c r="D7" s="5" t="n"/>
      <c r="E7" s="5" t="n"/>
      <c r="F7" s="5" t="n"/>
      <c r="G7" s="5" t="n"/>
      <c r="H7" s="5" t="n"/>
      <c r="I7" s="5" t="n"/>
    </row>
    <row r="8">
      <c r="A8" s="23" t="inlineStr">
        <is>
          <t>Hallus</t>
        </is>
      </c>
      <c r="B8" s="28">
        <f>IF(B$2="", "", SUMIF(OFFSET(Expe!$B$1, HEADER_SIZE, LLM_COL, NB_ROWS), B$2, OFFSET(Expe!$B$1, HEADER_SIZE, HALLUS, NB_ROWS)))</f>
        <v/>
      </c>
      <c r="C8" s="28">
        <f>IF(C$2="", "", SUMIF(OFFSET(Expe!$B$1, HEADER_SIZE, LLM_COL, NB_ROWS), C$2, OFFSET(Expe!$B$1, HEADER_SIZE, HALLUS, NB_ROWS)))</f>
        <v/>
      </c>
      <c r="D8" s="28">
        <f>IF(D$2="", "", SUMIF(OFFSET(Expe!$B$1, HEADER_SIZE, LLM_COL, NB_ROWS), D$2, OFFSET(Expe!$B$1, HEADER_SIZE, HALLUS, NB_ROWS)))</f>
        <v/>
      </c>
      <c r="E8" s="28">
        <f>IF(E$2="", "", SUMIF(OFFSET(Expe!$B$1, HEADER_SIZE, LLM_COL, NB_ROWS), E$2, OFFSET(Expe!$B$1, HEADER_SIZE, HALLUS, NB_ROWS)))</f>
        <v/>
      </c>
      <c r="F8" s="28">
        <f>IF(F$2="", "", SUMIF(OFFSET(Expe!$B$1, HEADER_SIZE, LLM_COL, NB_ROWS), F$2, OFFSET(Expe!$B$1, HEADER_SIZE, HALLUS, NB_ROWS)))</f>
        <v/>
      </c>
      <c r="G8" s="28">
        <f>IF(G$2="", "", SUMIF(OFFSET(Expe!$B$1, HEADER_SIZE, LLM_COL, NB_ROWS), G$2, OFFSET(Expe!$B$1, HEADER_SIZE, HALLUS, NB_ROWS)))</f>
        <v/>
      </c>
      <c r="H8" s="28">
        <f>IF(H$2="", "", SUMIF(OFFSET(Expe!$B$1, HEADER_SIZE, LLM_COL, NB_ROWS), H$2, OFFSET(Expe!$B$1, HEADER_SIZE, HALLUS, NB_ROWS)))</f>
        <v/>
      </c>
      <c r="I8" s="28">
        <f>IF(I$2="", "", SUMIF(OFFSET(Expe!$B$1, HEADER_SIZE, LLM_COL, NB_ROWS), I$2, OFFSET(Expe!$B$1, HEADER_SIZE, HALLUS, NB_ROWS)))</f>
        <v/>
      </c>
    </row>
    <row r="9">
      <c r="A9" s="23" t="n"/>
      <c r="B9" s="27">
        <f>IF(B$2="", "", B8/NB_QUESTIONS)</f>
        <v/>
      </c>
      <c r="C9" s="27">
        <f>IF(C$2="", "", C8/NB_QUESTIONS)</f>
        <v/>
      </c>
      <c r="D9" s="27">
        <f>IF(D$2="", "", D8/NB_QUESTIONS)</f>
        <v/>
      </c>
      <c r="E9" s="27">
        <f>IF(E$2="", "", E8/NB_QUESTIONS)</f>
        <v/>
      </c>
      <c r="F9" s="27">
        <f>IF(F$2="", "", F8/NB_QUESTIONS)</f>
        <v/>
      </c>
      <c r="G9" s="27">
        <f>IF(G$2="", "", G8/NB_QUESTIONS)</f>
        <v/>
      </c>
      <c r="H9" s="27">
        <f>IF(H$2="", "", H8/NB_QUESTIONS)</f>
        <v/>
      </c>
      <c r="I9" s="27">
        <f>IF(I$2="", "", I8/NB_QUESTIONS)</f>
        <v/>
      </c>
    </row>
    <row r="10">
      <c r="A10" s="23" t="inlineStr">
        <is>
          <t>Nb answers w/o hallus</t>
        </is>
      </c>
      <c r="B10" s="28">
        <f>IF(B$2="", "", COUNTIFS(OFFSET(Expe!$B$1, HEADER_SIZE, LLM_COL, NB_ROWS), B$2, OFFSET(Expe!$B$1, HEADER_SIZE, HALLUS, NB_ROWS), 0))</f>
        <v/>
      </c>
      <c r="C10" s="28">
        <f>IF(C$2="", "", COUNTIFS(OFFSET(Expe!$B$1, HEADER_SIZE, LLM_COL, NB_ROWS), C$2, OFFSET(Expe!$B$1, HEADER_SIZE, HALLUS, NB_ROWS), 0))</f>
        <v/>
      </c>
      <c r="D10" s="28">
        <f>IF(D$2="", "", COUNTIFS(OFFSET(Expe!$B$1, HEADER_SIZE, LLM_COL, NB_ROWS), D$2, OFFSET(Expe!$B$1, HEADER_SIZE, HALLUS, NB_ROWS), 0))</f>
        <v/>
      </c>
      <c r="E10" s="28">
        <f>IF(E$2="", "", COUNTIFS(OFFSET(Expe!$B$1, HEADER_SIZE, LLM_COL, NB_ROWS), E$2, OFFSET(Expe!$B$1, HEADER_SIZE, HALLUS, NB_ROWS), 0))</f>
        <v/>
      </c>
      <c r="F10" s="28">
        <f>IF(F$2="", "", COUNTIFS(OFFSET(Expe!$B$1, HEADER_SIZE, LLM_COL, NB_ROWS), F$2, OFFSET(Expe!$B$1, HEADER_SIZE, HALLUS, NB_ROWS), 0))</f>
        <v/>
      </c>
      <c r="G10" s="28">
        <f>IF(G$2="", "", COUNTIFS(OFFSET(Expe!$B$1, HEADER_SIZE, LLM_COL, NB_ROWS), G$2, OFFSET(Expe!$B$1, HEADER_SIZE, HALLUS, NB_ROWS), 0))</f>
        <v/>
      </c>
      <c r="H10" s="28">
        <f>IF(H$2="", "", COUNTIFS(OFFSET(Expe!$B$1, HEADER_SIZE, LLM_COL, NB_ROWS), H$2, OFFSET(Expe!$B$1, HEADER_SIZE, HALLUS, NB_ROWS), 0))</f>
        <v/>
      </c>
      <c r="I10" s="28">
        <f>IF(I$2="", "", COUNTIFS(OFFSET(Expe!$B$1, HEADER_SIZE, LLM_COL, NB_ROWS), I$2, OFFSET(Expe!$B$1, HEADER_SIZE, HALLUS, NB_ROWS), 0))</f>
        <v/>
      </c>
    </row>
    <row r="11">
      <c r="A11" s="23" t="n"/>
      <c r="B11" s="27">
        <f>IF(B$2="", "", B10/NB_QUESTIONS)</f>
        <v/>
      </c>
      <c r="C11" s="27">
        <f>IF(C$2="", "", C10/NB_QUESTIONS)</f>
        <v/>
      </c>
      <c r="D11" s="27">
        <f>IF(D$2="", "", D10/NB_QUESTIONS)</f>
        <v/>
      </c>
      <c r="E11" s="27">
        <f>IF(E$2="", "", E10/NB_QUESTIONS)</f>
        <v/>
      </c>
      <c r="F11" s="27">
        <f>IF(F$2="", "", F10/NB_QUESTIONS)</f>
        <v/>
      </c>
      <c r="G11" s="27">
        <f>IF(G$2="", "", G10/NB_QUESTIONS)</f>
        <v/>
      </c>
      <c r="H11" s="27">
        <f>IF(H$2="", "", H10/NB_QUESTIONS)</f>
        <v/>
      </c>
      <c r="I11" s="27">
        <f>IF(I$2="", "", I10/NB_QUESTIONS)</f>
        <v/>
      </c>
    </row>
    <row r="12">
      <c r="A12" s="23" t="inlineStr">
        <is>
          <t>Average score</t>
        </is>
      </c>
      <c r="B12" s="2">
        <f>IF(B$2="", "", AVERAGEIF(OFFSET(Expe!$B$1, HEADER_SIZE, LLM_COL, NB_ROWS), B$2, OFFSET(Expe!$B$1, HEADER_SIZE, EVAL_AUTO, NB_ROWS)))</f>
        <v/>
      </c>
      <c r="C12" s="2">
        <f>IF(C$2="", "", AVERAGEIF(OFFSET(Expe!$B$1, HEADER_SIZE, LLM_COL, NB_ROWS), C$2, OFFSET(Expe!$B$1, HEADER_SIZE, EVAL_AUTO, NB_ROWS)))</f>
        <v/>
      </c>
      <c r="D12" s="2">
        <f>IF(D$2="", "", AVERAGEIF(OFFSET(Expe!$B$1, HEADER_SIZE, LLM_COL, NB_ROWS), D$2, OFFSET(Expe!$B$1, HEADER_SIZE, EVAL_AUTO, NB_ROWS)))</f>
        <v/>
      </c>
      <c r="E12" s="2">
        <f>IF(E$2="", "", AVERAGEIF(OFFSET(Expe!$B$1, HEADER_SIZE, LLM_COL, NB_ROWS), E$2, OFFSET(Expe!$B$1, HEADER_SIZE, EVAL_AUTO, NB_ROWS)))</f>
        <v/>
      </c>
      <c r="F12" s="2">
        <f>IF(F$2="", "", AVERAGEIF(OFFSET(Expe!$B$1, HEADER_SIZE, LLM_COL, NB_ROWS), F$2, OFFSET(Expe!$B$1, HEADER_SIZE, EVAL_AUTO, NB_ROWS)))</f>
        <v/>
      </c>
      <c r="G12" s="2">
        <f>IF(G$2="", "", AVERAGEIF(OFFSET(Expe!$B$1, HEADER_SIZE, LLM_COL, NB_ROWS), G$2, OFFSET(Expe!$B$1, HEADER_SIZE, EVAL_AUTO, NB_ROWS)))</f>
        <v/>
      </c>
      <c r="H12" s="2">
        <f>IF(H$2="", "", AVERAGEIF(OFFSET(Expe!$B$1, HEADER_SIZE, LLM_COL, NB_ROWS), H$2, OFFSET(Expe!$B$1, HEADER_SIZE, EVAL_AUTO, NB_ROWS)))</f>
        <v/>
      </c>
      <c r="I12" s="2">
        <f>IF(I$2="", "", AVERAGEIF(OFFSET(Expe!$B$1, HEADER_SIZE, LLM_COL, NB_ROWS), I$2, OFFSET(Expe!$B$1, HEADER_SIZE, EVAL_AUTO, NB_ROWS)))</f>
        <v/>
      </c>
    </row>
    <row r="13">
      <c r="A13" s="23" t="n">
        <v>0</v>
      </c>
      <c r="B13" s="5">
        <f>IF(B$2="", "", COUNTIFS(OFFSET(Expe!$B$1, HEADER_SIZE, LLM_COL, NB_ROWS), B$2, OFFSET(Expe!$B$1, HEADER_SIZE, EVAL_AUTO, NB_ROWS), 0))</f>
        <v/>
      </c>
      <c r="C13" s="5">
        <f>IF(C$2="", "", COUNTIFS(OFFSET(Expe!$B$1, HEADER_SIZE, LLM_COL, NB_ROWS), C$2, OFFSET(Expe!$B$1, HEADER_SIZE, EVAL_AUTO, NB_ROWS), 0))</f>
        <v/>
      </c>
      <c r="D13" s="5">
        <f>IF(D$2="", "", COUNTIFS(OFFSET(Expe!$B$1, HEADER_SIZE, LLM_COL, NB_ROWS), D$2, OFFSET(Expe!$B$1, HEADER_SIZE, EVAL_AUTO, NB_ROWS), 0))</f>
        <v/>
      </c>
      <c r="E13" s="5">
        <f>IF(E$2="", "", COUNTIFS(OFFSET(Expe!$B$1, HEADER_SIZE, LLM_COL, NB_ROWS), E$2, OFFSET(Expe!$B$1, HEADER_SIZE, EVAL_AUTO, NB_ROWS), 0))</f>
        <v/>
      </c>
      <c r="F13" s="5">
        <f>IF(F$2="", "", COUNTIFS(OFFSET(Expe!$B$1, HEADER_SIZE, LLM_COL, NB_ROWS), F$2, OFFSET(Expe!$B$1, HEADER_SIZE, EVAL_AUTO, NB_ROWS), 0))</f>
        <v/>
      </c>
      <c r="G13" s="5">
        <f>IF(G$2="", "", COUNTIFS(OFFSET(Expe!$B$1, HEADER_SIZE, LLM_COL, NB_ROWS), G$2, OFFSET(Expe!$B$1, HEADER_SIZE, EVAL_AUTO, NB_ROWS), 0))</f>
        <v/>
      </c>
      <c r="H13" s="5">
        <f>IF(H$2="", "", COUNTIFS(OFFSET(Expe!$B$1, HEADER_SIZE, LLM_COL, NB_ROWS), H$2, OFFSET(Expe!$B$1, HEADER_SIZE, EVAL_AUTO, NB_ROWS), 0))</f>
        <v/>
      </c>
      <c r="I13" s="5">
        <f>IF(I$2="", "", COUNTIFS(OFFSET(Expe!$B$1, HEADER_SIZE, LLM_COL, NB_ROWS), I$2, OFFSET(Expe!$B$1, HEADER_SIZE, EVAL_AUTO, NB_ROWS), 0))</f>
        <v/>
      </c>
    </row>
    <row r="14">
      <c r="A14" s="23" t="n"/>
      <c r="B14" s="27">
        <f>IF(B$2="", "", B13/NB_QUESTIONS)</f>
        <v/>
      </c>
      <c r="C14" s="27">
        <f>IF(C$2="", "", C13/NB_QUESTIONS)</f>
        <v/>
      </c>
      <c r="D14" s="27">
        <f>IF(D$2="", "", D13/NB_QUESTIONS)</f>
        <v/>
      </c>
      <c r="E14" s="27">
        <f>IF(E$2="", "", E13/NB_QUESTIONS)</f>
        <v/>
      </c>
      <c r="F14" s="27">
        <f>IF(F$2="", "", F13/NB_QUESTIONS)</f>
        <v/>
      </c>
      <c r="G14" s="27">
        <f>IF(G$2="", "", G13/NB_QUESTIONS)</f>
        <v/>
      </c>
      <c r="H14" s="27">
        <f>IF(H$2="", "", H13/NB_QUESTIONS)</f>
        <v/>
      </c>
      <c r="I14" s="27">
        <f>IF(I$2="", "", I13/NB_QUESTIONS)</f>
        <v/>
      </c>
    </row>
    <row r="15">
      <c r="A15" s="23" t="inlineStr">
        <is>
          <t>]0; 1[</t>
        </is>
      </c>
      <c r="B15" s="5">
        <f>IF(B$2="", "", COUNTIFS(OFFSET(Expe!$B$1, HEADER_SIZE, LLM_COL, NB_ROWS), B$2, OFFSET(Expe!$B$1, HEADER_SIZE, EVAL_AUTO, NB_ROWS), "&gt;0",  OFFSET(Expe!$B$1, HEADER_SIZE, EVAL_AUTO, NB_ROWS), "&lt;1"))</f>
        <v/>
      </c>
      <c r="C15" s="5">
        <f>IF(C$2="", "", COUNTIFS(OFFSET(Expe!$B$1, HEADER_SIZE, LLM_COL, NB_ROWS), C$2, OFFSET(Expe!$B$1, HEADER_SIZE, EVAL_AUTO, NB_ROWS), "&gt;0",  OFFSET(Expe!$B$1, HEADER_SIZE, EVAL_AUTO, NB_ROWS), "&lt;1"))</f>
        <v/>
      </c>
      <c r="D15" s="5">
        <f>IF(D$2="", "", COUNTIFS(OFFSET(Expe!$B$1, HEADER_SIZE, LLM_COL, NB_ROWS), D$2, OFFSET(Expe!$B$1, HEADER_SIZE, EVAL_AUTO, NB_ROWS), "&gt;0",  OFFSET(Expe!$B$1, HEADER_SIZE, EVAL_AUTO, NB_ROWS), "&lt;1"))</f>
        <v/>
      </c>
      <c r="E15" s="5">
        <f>IF(E$2="", "", COUNTIFS(OFFSET(Expe!$B$1, HEADER_SIZE, LLM_COL, NB_ROWS), E$2, OFFSET(Expe!$B$1, HEADER_SIZE, EVAL_AUTO, NB_ROWS), "&gt;0",  OFFSET(Expe!$B$1, HEADER_SIZE, EVAL_AUTO, NB_ROWS), "&lt;1"))</f>
        <v/>
      </c>
      <c r="F15" s="5">
        <f>IF(F$2="", "", COUNTIFS(OFFSET(Expe!$B$1, HEADER_SIZE, LLM_COL, NB_ROWS), F$2, OFFSET(Expe!$B$1, HEADER_SIZE, EVAL_AUTO, NB_ROWS), "&gt;0",  OFFSET(Expe!$B$1, HEADER_SIZE, EVAL_AUTO, NB_ROWS), "&lt;1"))</f>
        <v/>
      </c>
      <c r="G15" s="5">
        <f>IF(G$2="", "", COUNTIFS(OFFSET(Expe!$B$1, HEADER_SIZE, LLM_COL, NB_ROWS), G$2, OFFSET(Expe!$B$1, HEADER_SIZE, EVAL_AUTO, NB_ROWS), "&gt;0",  OFFSET(Expe!$B$1, HEADER_SIZE, EVAL_AUTO, NB_ROWS), "&lt;1"))</f>
        <v/>
      </c>
      <c r="H15" s="5">
        <f>IF(H$2="", "", COUNTIFS(OFFSET(Expe!$B$1, HEADER_SIZE, LLM_COL, NB_ROWS), H$2, OFFSET(Expe!$B$1, HEADER_SIZE, EVAL_AUTO, NB_ROWS), "&gt;0",  OFFSET(Expe!$B$1, HEADER_SIZE, EVAL_AUTO, NB_ROWS), "&lt;1"))</f>
        <v/>
      </c>
      <c r="I15" s="5">
        <f>IF(I$2="", "", COUNTIFS(OFFSET(Expe!$B$1, HEADER_SIZE, LLM_COL, NB_ROWS), I$2, OFFSET(Expe!$B$1, HEADER_SIZE, EVAL_AUTO, NB_ROWS), "&gt;0",  OFFSET(Expe!$B$1, HEADER_SIZE, EVAL_AUTO, NB_ROWS), "&lt;1"))</f>
        <v/>
      </c>
    </row>
    <row r="16">
      <c r="A16" s="23" t="n"/>
      <c r="B16" s="27">
        <f>IF(B$2="", "", B15/NB_QUESTIONS)</f>
        <v/>
      </c>
      <c r="C16" s="27">
        <f>IF(C$2="", "", C15/NB_QUESTIONS)</f>
        <v/>
      </c>
      <c r="D16" s="27">
        <f>IF(D$2="", "", D15/NB_QUESTIONS)</f>
        <v/>
      </c>
      <c r="E16" s="27">
        <f>IF(E$2="", "", E15/NB_QUESTIONS)</f>
        <v/>
      </c>
      <c r="F16" s="27">
        <f>IF(F$2="", "", F15/NB_QUESTIONS)</f>
        <v/>
      </c>
      <c r="G16" s="27">
        <f>IF(G$2="", "", G15/NB_QUESTIONS)</f>
        <v/>
      </c>
      <c r="H16" s="27">
        <f>IF(H$2="", "", H15/NB_QUESTIONS)</f>
        <v/>
      </c>
      <c r="I16" s="27">
        <f>IF(I$2="", "", I15/NB_QUESTIONS)</f>
        <v/>
      </c>
    </row>
    <row r="17">
      <c r="A17" s="23" t="n">
        <v>1</v>
      </c>
      <c r="B17" s="5">
        <f>IF(B$2="", "", COUNTIFS(OFFSET(Expe!$B$1, HEADER_SIZE, LLM_COL, NB_ROWS), B$2, OFFSET(Expe!$B$1, HEADER_SIZE, EVAL_AUTO, NB_ROWS), 1))</f>
        <v/>
      </c>
      <c r="C17" s="5">
        <f>IF(C$2="", "", COUNTIFS(OFFSET(Expe!$B$1, HEADER_SIZE, LLM_COL, NB_ROWS), C$2, OFFSET(Expe!$B$1, HEADER_SIZE, EVAL_AUTO, NB_ROWS), 1))</f>
        <v/>
      </c>
      <c r="D17" s="5">
        <f>IF(D$2="", "", COUNTIFS(OFFSET(Expe!$B$1, HEADER_SIZE, LLM_COL, NB_ROWS), D$2, OFFSET(Expe!$B$1, HEADER_SIZE, EVAL_AUTO, NB_ROWS), 1))</f>
        <v/>
      </c>
      <c r="E17" s="5">
        <f>IF(E$2="", "", COUNTIFS(OFFSET(Expe!$B$1, HEADER_SIZE, LLM_COL, NB_ROWS), E$2, OFFSET(Expe!$B$1, HEADER_SIZE, EVAL_AUTO, NB_ROWS), 1))</f>
        <v/>
      </c>
      <c r="F17" s="5">
        <f>IF(F$2="", "", COUNTIFS(OFFSET(Expe!$B$1, HEADER_SIZE, LLM_COL, NB_ROWS), F$2, OFFSET(Expe!$B$1, HEADER_SIZE, EVAL_AUTO, NB_ROWS), 1))</f>
        <v/>
      </c>
      <c r="G17" s="5">
        <f>IF(G$2="", "", COUNTIFS(OFFSET(Expe!$B$1, HEADER_SIZE, LLM_COL, NB_ROWS), G$2, OFFSET(Expe!$B$1, HEADER_SIZE, EVAL_AUTO, NB_ROWS), 1))</f>
        <v/>
      </c>
      <c r="H17" s="5">
        <f>IF(H$2="", "", COUNTIFS(OFFSET(Expe!$B$1, HEADER_SIZE, LLM_COL, NB_ROWS), H$2, OFFSET(Expe!$B$1, HEADER_SIZE, EVAL_AUTO, NB_ROWS), 1))</f>
        <v/>
      </c>
      <c r="I17" s="5">
        <f>IF(I$2="", "", COUNTIFS(OFFSET(Expe!$B$1, HEADER_SIZE, LLM_COL, NB_ROWS), I$2, OFFSET(Expe!$B$1, HEADER_SIZE, EVAL_AUTO, NB_ROWS), 1))</f>
        <v/>
      </c>
    </row>
    <row r="18">
      <c r="A18" s="23" t="n"/>
      <c r="B18" s="27">
        <f>IF(B$2="", "", B17/NB_QUESTIONS)</f>
        <v/>
      </c>
      <c r="C18" s="27">
        <f>IF(C$2="", "", C17/NB_QUESTIONS)</f>
        <v/>
      </c>
      <c r="D18" s="27">
        <f>IF(D$2="", "", D17/NB_QUESTIONS)</f>
        <v/>
      </c>
      <c r="E18" s="27">
        <f>IF(E$2="", "", E17/NB_QUESTIONS)</f>
        <v/>
      </c>
      <c r="F18" s="27">
        <f>IF(F$2="", "", F17/NB_QUESTIONS)</f>
        <v/>
      </c>
      <c r="G18" s="27">
        <f>IF(G$2="", "", G17/NB_QUESTIONS)</f>
        <v/>
      </c>
      <c r="H18" s="27">
        <f>IF(H$2="", "", H17/NB_QUESTIONS)</f>
        <v/>
      </c>
      <c r="I18" s="27">
        <f>IF(I$2="", "", I17/NB_QUESTIONS)</f>
        <v/>
      </c>
    </row>
  </sheetData>
  <pageMargins left="0.7" right="0.7" top="0.75" bottom="0.75" header="0.3" footer="0.3"/>
  <pageSetup orientation="portrait" paperSize="9" horizontalDpi="429496729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4.4"/>
  <cols>
    <col width="20.109375" bestFit="1" customWidth="1" min="1" max="1"/>
  </cols>
  <sheetData>
    <row r="1">
      <c r="A1" t="inlineStr">
        <is>
          <t>HEADER_SIZE</t>
        </is>
      </c>
      <c r="B1" t="n">
        <v>2</v>
      </c>
      <c r="D1" t="inlineStr">
        <is>
          <t>&lt;- These values are constants</t>
        </is>
      </c>
      <c r="I1" s="25">
        <f>"Computed cells have a yellow background"</f>
        <v/>
      </c>
      <c r="J1" s="25" t="n"/>
      <c r="K1" s="25" t="n"/>
      <c r="L1" s="25" t="n"/>
    </row>
    <row r="2">
      <c r="A2" t="inlineStr">
        <is>
          <t>QUESTION_COL</t>
        </is>
      </c>
      <c r="B2" t="n">
        <v>1</v>
      </c>
      <c r="D2" t="inlineStr">
        <is>
          <t>&lt;- These values are offset from $A$1</t>
        </is>
      </c>
    </row>
    <row r="3">
      <c r="A3" t="inlineStr">
        <is>
          <t>CHUNK_COL</t>
        </is>
      </c>
      <c r="B3" t="n">
        <v>2</v>
      </c>
    </row>
    <row r="4">
      <c r="A4" t="inlineStr">
        <is>
          <t>FACT_COL</t>
        </is>
      </c>
      <c r="B4" t="n">
        <v>3</v>
      </c>
    </row>
    <row r="5">
      <c r="A5" t="inlineStr">
        <is>
          <t>LLM_COL</t>
        </is>
      </c>
      <c r="B5" t="n">
        <v>9</v>
      </c>
    </row>
    <row r="6">
      <c r="A6" t="inlineStr">
        <is>
          <t>ANSWER_LEN</t>
        </is>
      </c>
      <c r="B6" t="n">
        <v>10</v>
      </c>
    </row>
    <row r="7">
      <c r="A7" t="inlineStr">
        <is>
          <t>COST</t>
        </is>
      </c>
      <c r="B7" t="n">
        <v>11</v>
      </c>
    </row>
    <row r="8">
      <c r="A8" t="inlineStr">
        <is>
          <t>DURATION</t>
        </is>
      </c>
      <c r="B8" t="n">
        <v>12</v>
      </c>
    </row>
    <row r="9">
      <c r="A9" t="inlineStr">
        <is>
          <t>START_DATE</t>
        </is>
      </c>
      <c r="B9" t="n">
        <v>13</v>
      </c>
    </row>
    <row r="10">
      <c r="A10" t="inlineStr">
        <is>
          <t>END_DATE</t>
        </is>
      </c>
      <c r="B10" t="n">
        <v>14</v>
      </c>
    </row>
    <row r="11">
      <c r="A11" t="inlineStr">
        <is>
          <t>EVAL_AUTO</t>
        </is>
      </c>
      <c r="B11" t="n">
        <v>15</v>
      </c>
    </row>
    <row r="12">
      <c r="A12" t="inlineStr">
        <is>
          <t>EVAL_HUMAN</t>
        </is>
      </c>
      <c r="B12" t="n">
        <v>16</v>
      </c>
    </row>
    <row r="13">
      <c r="A13" t="inlineStr">
        <is>
          <t>HALLUS</t>
        </is>
      </c>
      <c r="B13" t="n">
        <v>17</v>
      </c>
    </row>
    <row r="14">
      <c r="A14" t="inlineStr">
        <is>
          <t>MISSING</t>
        </is>
      </c>
      <c r="B14" t="n">
        <v>18</v>
      </c>
    </row>
    <row r="15">
      <c r="A15" t="inlineStr">
        <is>
          <t>NB_LLMS</t>
        </is>
      </c>
      <c r="B15" s="25">
        <f>COUNTA(OFFSET(Expe!$A$1, HEADER_SIZE, LLM_COL, BLOCK_SIZE, 1))</f>
        <v/>
      </c>
    </row>
    <row r="16">
      <c r="A16" t="inlineStr">
        <is>
          <t>NB_QUESTIONS</t>
        </is>
      </c>
      <c r="B16" s="25">
        <f>COUNTA(OFFSET(Expe!$A$1,HEADER_SIZE,QUESTION_COL, 1000000, 1))</f>
        <v/>
      </c>
    </row>
    <row r="17">
      <c r="A17" t="inlineStr">
        <is>
          <t>NB_FACTS</t>
        </is>
      </c>
      <c r="B17" s="25">
        <f>COUNTA(OFFSET(Expe!$A$1,HEADER_SIZE,FACT_COL, 1000000, 1))</f>
        <v/>
      </c>
    </row>
    <row r="18">
      <c r="A18" t="inlineStr">
        <is>
          <t>BLOCK_SIZE</t>
        </is>
      </c>
      <c r="B18" s="25">
        <f t="array" ref="B18">MATCH(TRUE, NOT(ISBLANK(OFFSET(Expe!$A$1,HEADER_SIZE+1,QUESTION_COL, 1000000, 1))), 0)</f>
        <v/>
      </c>
    </row>
    <row r="19">
      <c r="A19" t="inlineStr">
        <is>
          <t>NB_ROWS</t>
        </is>
      </c>
      <c r="B19" s="25">
        <f t="array" ref="B19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Gilles Moyse</dc:creator>
  <dcterms:created xsi:type="dcterms:W3CDTF">2023-09-07T19:45:44Z</dcterms:created>
  <dcterms:modified xsi:type="dcterms:W3CDTF">2024-05-16T11:15:55Z</dcterms:modified>
  <cp:lastModifiedBy>Gilles Moyse</cp:lastModifiedBy>
</cp:coreProperties>
</file>