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/>
  <mc:AlternateContent xmlns:mc="http://schemas.openxmlformats.org/markup-compatibility/2006">
    <mc:Choice Requires="x15">
      <x15ac:absPath xmlns:x15ac="http://schemas.microsoft.com/office/spreadsheetml/2010/11/ac" url="F:\Miscellaneous\"/>
    </mc:Choice>
  </mc:AlternateContent>
  <xr:revisionPtr revIDLastSave="0" documentId="13_ncr:1_{E7B5A76B-D6EB-4C45-A990-B3582C0B04A8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iiSC Board TPs" sheetId="1" r:id="rId1"/>
    <sheet name="Schematic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C6" i="1"/>
  <c r="D6" i="1" s="1"/>
  <c r="E6" i="1" s="1"/>
  <c r="F6" i="1" s="1"/>
  <c r="G6" i="1" l="1"/>
  <c r="H6" i="1"/>
  <c r="B3" i="1"/>
  <c r="C3" i="1" s="1"/>
  <c r="D3" i="1" s="1"/>
  <c r="E3" i="1" s="1"/>
  <c r="F3" i="1" s="1"/>
  <c r="B4" i="1"/>
  <c r="C4" i="1" s="1"/>
  <c r="D4" i="1" s="1"/>
  <c r="E4" i="1" s="1"/>
  <c r="F4" i="1" s="1"/>
  <c r="B5" i="1"/>
  <c r="C5" i="1"/>
  <c r="D5" i="1" s="1"/>
  <c r="E5" i="1" s="1"/>
  <c r="F5" i="1" s="1"/>
  <c r="B2" i="1"/>
  <c r="C2" i="1" s="1"/>
  <c r="D2" i="1" s="1"/>
  <c r="E2" i="1" s="1"/>
  <c r="F2" i="1" s="1"/>
  <c r="H3" i="1" l="1"/>
  <c r="G3" i="1"/>
  <c r="H5" i="1"/>
  <c r="G5" i="1"/>
  <c r="G4" i="1"/>
  <c r="H4" i="1"/>
  <c r="H2" i="1"/>
  <c r="G2" i="1"/>
</calcChain>
</file>

<file path=xl/sharedStrings.xml><?xml version="1.0" encoding="utf-8"?>
<sst xmlns="http://schemas.openxmlformats.org/spreadsheetml/2006/main" count="9" uniqueCount="9">
  <si>
    <t>Line Current Arms</t>
  </si>
  <si>
    <t>Line
Current Apk</t>
  </si>
  <si>
    <t>ACCT Output</t>
  </si>
  <si>
    <t>Input Voltage of Inst Amplifier  G=1 (TP26-TP45)</t>
  </si>
  <si>
    <t>Instr Amplifier Offset (TP44)</t>
  </si>
  <si>
    <t>Voltage Across Burden Resistor 
(J19/R50)</t>
  </si>
  <si>
    <t>Input to ADC (v) TP49-AGND</t>
  </si>
  <si>
    <t>Input to ADC (v) TP50-AGND</t>
  </si>
  <si>
    <t>Use This Calculator for Testing the Current Sensing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</si>
</sst>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1764551</xdr:colOff>
      <xdr:row>0</xdr:row>
      <xdr:rowOff>793687</xdr:rowOff>
    </xdr:from>
    <xdr:to>
      <xdr:col>36</xdr:col>
      <xdr:colOff>447163</xdr:colOff>
      <xdr:row>17</xdr:row>
      <xdr:rowOff>113234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B51296-3E22-4C1F-9C31-8A355B0E4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37551" y="793687"/>
          <a:ext cx="21515398" cy="82322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208152</xdr:colOff>
      <xdr:row>34</xdr:row>
      <xdr:rowOff>123000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A08D8D-AAFD-4308-8BB0-306C687BE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80952" cy="66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142875</xdr:colOff>
      <xdr:row>10</xdr:row>
      <xdr:rowOff>166687</xdr:rowOff>
    </xdr:from>
    <xdr:to>
      <xdr:col>38</xdr:col>
      <xdr:colOff>436565</xdr:colOff>
      <xdr:row>39</xdr:row>
      <xdr:rowOff>32663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0C93CD-93B6-4AA4-AF70-6994DEFDF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87125" y="2071687"/>
          <a:ext cx="12676190" cy="5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showGridLines="0" tabSelected="1" zoomScale="55" zoomScaleNormal="55" workbookViewId="0">
      <selection activeCell="G2" sqref="G2"/>
    </sheetView>
  </sheetViews>
  <sheetFormatPr defaultColWidth="9.140625" defaultRowHeight="26.25" x14ac:dyDescent="0.25"/>
  <cols>
    <col min="1" max="8" width="26.85546875" style="2" customWidth="1"/>
    <col min="9" max="10" width="18.140625" style="2" customWidth="1"/>
    <col min="11" max="11" width="24.5703125" style="2" customWidth="1"/>
    <col min="12" max="12" width="22.85546875" style="2" customWidth="1"/>
    <col min="13" max="13" width="20.5703125" style="2" customWidth="1"/>
    <col min="14" max="16384" width="9.140625" style="2"/>
  </cols>
  <sheetData>
    <row r="1" spans="1:10" s="1" customFormat="1" ht="142.5" x14ac:dyDescent="0.25">
      <c r="A1" s="5" t="s">
        <v>1</v>
      </c>
      <c r="B1" s="5" t="s">
        <v>0</v>
      </c>
      <c r="C1" s="5" t="s">
        <v>2</v>
      </c>
      <c r="D1" s="5" t="s">
        <v>5</v>
      </c>
      <c r="E1" s="5" t="s">
        <v>3</v>
      </c>
      <c r="F1" s="5" t="s">
        <v>4</v>
      </c>
      <c r="G1" s="5" t="s">
        <v>6</v>
      </c>
      <c r="H1" s="5" t="s">
        <v>7</v>
      </c>
      <c r="I1"/>
      <c r="J1"/>
    </row>
    <row r="2" spans="1:10" s="1" customFormat="1" x14ac:dyDescent="0.25">
      <c r="A2" s="3">
        <v>10</v>
      </c>
      <c r="B2" s="3">
        <f>A2*0.707</f>
        <v>7.0699999999999994</v>
      </c>
      <c r="C2" s="3">
        <f>B2/1000</f>
        <v>7.069999999999999E-3</v>
      </c>
      <c r="D2" s="3">
        <f>C2*0.5</f>
        <v>3.5349999999999995E-3</v>
      </c>
      <c r="E2" s="3">
        <f>D2*1</f>
        <v>3.5349999999999995E-3</v>
      </c>
      <c r="F2" s="3">
        <f>E2+2.048</f>
        <v>2.0515349999999999</v>
      </c>
      <c r="G2" s="3">
        <f>F2</f>
        <v>2.0515349999999999</v>
      </c>
      <c r="H2" s="3">
        <f>4.096-F2</f>
        <v>2.0444650000000002</v>
      </c>
      <c r="I2"/>
      <c r="J2"/>
    </row>
    <row r="3" spans="1:10" s="1" customFormat="1" x14ac:dyDescent="0.25">
      <c r="A3" s="3">
        <v>100</v>
      </c>
      <c r="B3" s="3">
        <f t="shared" ref="B3:B6" si="0">A3*0.707</f>
        <v>70.7</v>
      </c>
      <c r="C3" s="3">
        <f t="shared" ref="C3:C7" si="1">B3/1000</f>
        <v>7.0699999999999999E-2</v>
      </c>
      <c r="D3" s="3">
        <f t="shared" ref="D3:D7" si="2">C3*0.5</f>
        <v>3.5349999999999999E-2</v>
      </c>
      <c r="E3" s="3">
        <f t="shared" ref="E3:E7" si="3">D3*1</f>
        <v>3.5349999999999999E-2</v>
      </c>
      <c r="F3" s="3">
        <f t="shared" ref="F3:F7" si="4">E3+2.048</f>
        <v>2.0833500000000003</v>
      </c>
      <c r="G3" s="3">
        <f t="shared" ref="G3:G7" si="5">F3</f>
        <v>2.0833500000000003</v>
      </c>
      <c r="H3" s="3">
        <f t="shared" ref="H3:H7" si="6">4.096-F3</f>
        <v>2.0126499999999998</v>
      </c>
      <c r="I3"/>
      <c r="J3"/>
    </row>
    <row r="4" spans="1:10" x14ac:dyDescent="0.25">
      <c r="A4" s="3">
        <v>1000</v>
      </c>
      <c r="B4" s="3">
        <f t="shared" si="0"/>
        <v>707</v>
      </c>
      <c r="C4" s="3">
        <f t="shared" si="1"/>
        <v>0.70699999999999996</v>
      </c>
      <c r="D4" s="3">
        <f t="shared" si="2"/>
        <v>0.35349999999999998</v>
      </c>
      <c r="E4" s="3">
        <f t="shared" si="3"/>
        <v>0.35349999999999998</v>
      </c>
      <c r="F4" s="3">
        <f t="shared" si="4"/>
        <v>2.4015</v>
      </c>
      <c r="G4" s="3">
        <f t="shared" si="5"/>
        <v>2.4015</v>
      </c>
      <c r="H4" s="3">
        <f t="shared" si="6"/>
        <v>1.6945000000000001</v>
      </c>
      <c r="I4"/>
      <c r="J4"/>
    </row>
    <row r="5" spans="1:10" x14ac:dyDescent="0.25">
      <c r="A5" s="6">
        <v>2000</v>
      </c>
      <c r="B5" s="3">
        <f t="shared" si="0"/>
        <v>1414</v>
      </c>
      <c r="C5" s="3">
        <f t="shared" si="1"/>
        <v>1.4139999999999999</v>
      </c>
      <c r="D5" s="3">
        <f t="shared" si="2"/>
        <v>0.70699999999999996</v>
      </c>
      <c r="E5" s="3">
        <f t="shared" si="3"/>
        <v>0.70699999999999996</v>
      </c>
      <c r="F5" s="3">
        <f t="shared" si="4"/>
        <v>2.7549999999999999</v>
      </c>
      <c r="G5" s="3">
        <f t="shared" si="5"/>
        <v>2.7549999999999999</v>
      </c>
      <c r="H5" s="3">
        <f t="shared" si="6"/>
        <v>1.3410000000000002</v>
      </c>
      <c r="I5"/>
      <c r="J5"/>
    </row>
    <row r="6" spans="1:10" x14ac:dyDescent="0.25">
      <c r="A6" s="4">
        <v>4096</v>
      </c>
      <c r="B6" s="4">
        <v>4096</v>
      </c>
      <c r="C6" s="4">
        <f t="shared" si="1"/>
        <v>4.0960000000000001</v>
      </c>
      <c r="D6" s="4">
        <f t="shared" si="2"/>
        <v>2.048</v>
      </c>
      <c r="E6" s="4">
        <f t="shared" si="3"/>
        <v>2.048</v>
      </c>
      <c r="F6" s="4">
        <f t="shared" si="4"/>
        <v>4.0960000000000001</v>
      </c>
      <c r="G6" s="4">
        <f t="shared" si="5"/>
        <v>4.0960000000000001</v>
      </c>
      <c r="H6" s="4">
        <f t="shared" si="6"/>
        <v>0</v>
      </c>
      <c r="I6"/>
      <c r="J6"/>
    </row>
    <row r="7" spans="1:10" x14ac:dyDescent="0.25">
      <c r="A7" s="4"/>
      <c r="B7" s="4">
        <v>2048</v>
      </c>
      <c r="C7" s="4">
        <f t="shared" si="1"/>
        <v>2.048</v>
      </c>
      <c r="D7" s="4">
        <f t="shared" si="2"/>
        <v>1.024</v>
      </c>
      <c r="E7" s="4">
        <f t="shared" si="3"/>
        <v>1.024</v>
      </c>
      <c r="F7" s="4">
        <f t="shared" si="4"/>
        <v>3.0720000000000001</v>
      </c>
      <c r="G7" s="4">
        <f t="shared" si="5"/>
        <v>3.0720000000000001</v>
      </c>
      <c r="H7" s="4">
        <f t="shared" si="6"/>
        <v>1.024</v>
      </c>
      <c r="I7"/>
      <c r="J7"/>
    </row>
    <row r="8" spans="1:10" x14ac:dyDescent="0.25">
      <c r="A8" s="4"/>
      <c r="B8" s="4"/>
      <c r="C8" s="4"/>
      <c r="D8" s="4"/>
      <c r="E8" s="4"/>
      <c r="F8" s="4"/>
      <c r="G8" s="4"/>
      <c r="H8" s="4"/>
      <c r="I8"/>
      <c r="J8"/>
    </row>
    <row r="9" spans="1:10" x14ac:dyDescent="0.25">
      <c r="A9" s="4"/>
      <c r="B9" s="4"/>
      <c r="C9" s="4"/>
      <c r="D9" s="4"/>
      <c r="E9" s="4"/>
      <c r="F9" s="4"/>
      <c r="G9" s="4"/>
      <c r="H9" s="4"/>
    </row>
    <row r="10" spans="1:10" x14ac:dyDescent="0.25">
      <c r="A10" s="4"/>
      <c r="B10" s="4"/>
      <c r="C10" s="4"/>
      <c r="D10" s="4"/>
      <c r="E10" s="4"/>
      <c r="F10" s="4"/>
      <c r="G10" s="4"/>
      <c r="H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</row>
    <row r="13" spans="1:10" x14ac:dyDescent="0.25">
      <c r="A13" s="4"/>
      <c r="B13" s="4"/>
      <c r="C13" s="4"/>
      <c r="D13" s="4"/>
      <c r="E13" s="4"/>
      <c r="F13" s="4"/>
      <c r="G13" s="4"/>
      <c r="H13" s="4"/>
    </row>
    <row r="14" spans="1:10" x14ac:dyDescent="0.25">
      <c r="A14" s="4"/>
      <c r="B14" s="4"/>
      <c r="C14" s="4"/>
      <c r="D14" s="4"/>
      <c r="E14" s="4"/>
      <c r="F14" s="4"/>
      <c r="G14" s="4"/>
      <c r="H14" s="4"/>
    </row>
    <row r="17" spans="1:1" ht="157.5" x14ac:dyDescent="0.25">
      <c r="A17" s="7" t="s">
        <v>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28200-E3F3-4A51-B7AC-718214620543}">
  <dimension ref="A1"/>
  <sheetViews>
    <sheetView zoomScale="40" zoomScaleNormal="40" workbookViewId="0">
      <selection activeCell="BH23" sqref="BH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iiSC Board TPs</vt:lpstr>
      <vt:lpstr>Schematic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 Ali</dc:creator>
  <cp:lastModifiedBy>Imad Khan</cp:lastModifiedBy>
  <dcterms:created xsi:type="dcterms:W3CDTF">2022-11-01T09:31:23Z</dcterms:created>
  <dcterms:modified xsi:type="dcterms:W3CDTF">2023-06-12T17:34:07Z</dcterms:modified>
</cp:coreProperties>
</file>