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20"/>
  </bookViews>
  <sheets>
    <sheet name="host-IPC&amp;CPI" sheetId="6" r:id="rId1"/>
  </sheets>
  <externalReferences>
    <externalReference r:id="rId2"/>
  </externalReferences>
  <definedNames>
    <definedName name="_xlnm._FilterDatabase" localSheetId="0" hidden="1">'host-IPC&amp;CPI'!$A$1:$A$25</definedName>
  </definedNames>
  <calcPr calcId="144525"/>
</workbook>
</file>

<file path=xl/sharedStrings.xml><?xml version="1.0" encoding="utf-8"?>
<sst xmlns="http://schemas.openxmlformats.org/spreadsheetml/2006/main" count="45" uniqueCount="45">
  <si>
    <t>host完整跑ipc</t>
  </si>
  <si>
    <t>m1完整跑ipc</t>
  </si>
  <si>
    <t>gem5完整跑ipc</t>
  </si>
  <si>
    <t>gem5与host误差</t>
  </si>
  <si>
    <t>gem5与M1误差</t>
  </si>
  <si>
    <t>m1 ckp ipc</t>
  </si>
  <si>
    <t>gem5 ckp ipc</t>
  </si>
  <si>
    <t>gem5 ckp与完整跑</t>
  </si>
  <si>
    <t>ckp与M1 ckp误差</t>
  </si>
  <si>
    <t>ckp与host误差</t>
  </si>
  <si>
    <t>ckp与M1误差</t>
  </si>
  <si>
    <t>gem5运行时间</t>
  </si>
  <si>
    <t>GEM5 CPI</t>
  </si>
  <si>
    <t>M1 CPI</t>
  </si>
  <si>
    <t>有效ckp占比</t>
  </si>
  <si>
    <t>500.perlbench_r</t>
  </si>
  <si>
    <t>502.gcc_r</t>
  </si>
  <si>
    <t>505.mcf_r</t>
  </si>
  <si>
    <t>520.omnetpp_r</t>
  </si>
  <si>
    <t>523.xalancbmk_r</t>
  </si>
  <si>
    <t>525.x264_r</t>
  </si>
  <si>
    <t>531.deepsjeng_r</t>
  </si>
  <si>
    <t>541.leela_r</t>
  </si>
  <si>
    <t>548.exchange2_r</t>
  </si>
  <si>
    <t>557.xz_r</t>
  </si>
  <si>
    <t>503.bwaves_r</t>
  </si>
  <si>
    <t>507.cactuBSSN_r</t>
  </si>
  <si>
    <t>508.namd_r</t>
  </si>
  <si>
    <t>510.parest_r</t>
  </si>
  <si>
    <t>511.povray_r</t>
  </si>
  <si>
    <t>519.lbm_r</t>
  </si>
  <si>
    <t>521.wrf_r</t>
  </si>
  <si>
    <t>526.blender_r</t>
  </si>
  <si>
    <t>527.cam4_r</t>
  </si>
  <si>
    <t>538.imagick_r</t>
  </si>
  <si>
    <t>544.nab_r</t>
  </si>
  <si>
    <t>549.fotonik3d_r</t>
  </si>
  <si>
    <t>554.roms_r</t>
  </si>
  <si>
    <t>999.specrand_ir</t>
  </si>
  <si>
    <t>总误差几何平均</t>
  </si>
  <si>
    <t>int几何平均</t>
  </si>
  <si>
    <t>fp几何平均</t>
  </si>
  <si>
    <t>总误差算术平均</t>
  </si>
  <si>
    <t>int算术平均</t>
  </si>
  <si>
    <t>fp算术平均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</si>
</sst>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32" borderId="19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20" borderId="1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7" borderId="18" applyNumberFormat="0" applyAlignment="0" applyProtection="0">
      <alignment vertical="center"/>
    </xf>
    <xf numFmtId="0" fontId="20" fillId="20" borderId="20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10" borderId="1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0" fillId="2" borderId="4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3" borderId="5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2" xfId="0" applyFon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1" fontId="2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46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mmary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tabSelected="1" workbookViewId="0">
      <selection activeCell="N25" sqref="N25"/>
    </sheetView>
  </sheetViews>
  <sheetFormatPr defaultColWidth="9.18269230769231" defaultRowHeight="16.8"/>
  <cols>
    <col min="1" max="1" width="22.9038461538462" style="1" customWidth="1"/>
    <col min="2" max="2" width="14.4519230769231" style="2" customWidth="1"/>
    <col min="3" max="3" width="17.3653846153846" style="2" customWidth="1"/>
    <col min="4" max="4" width="16.2692307692308" style="2" customWidth="1"/>
    <col min="5" max="5" width="16.0865384615385" style="2" customWidth="1"/>
    <col min="6" max="6" width="19.2692307692308" customWidth="1"/>
    <col min="7" max="7" width="15.3653846153846" style="2" customWidth="1"/>
    <col min="8" max="8" width="17.0865384615385" customWidth="1"/>
    <col min="9" max="9" width="19.7307692307692" customWidth="1"/>
    <col min="10" max="10" width="16.5384615384615" style="2" customWidth="1"/>
    <col min="11" max="11" width="13.6346153846154" style="2" customWidth="1"/>
    <col min="12" max="12" width="17.3653846153846" style="2" customWidth="1"/>
    <col min="13" max="13" width="16.2692307692308" style="2" customWidth="1"/>
    <col min="14" max="14" width="11.8461538461538" style="2" customWidth="1"/>
    <col min="15" max="15" width="9.18269230769231" style="2"/>
    <col min="16" max="16" width="20.0865384615385" style="2" customWidth="1"/>
    <col min="17" max="16384" width="9.18269230769231" style="2"/>
  </cols>
  <sheetData>
    <row r="1" s="1" customFormat="1" spans="1:16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1" t="s">
        <v>12</v>
      </c>
      <c r="O1" s="1" t="s">
        <v>13</v>
      </c>
      <c r="P1" s="1" t="s">
        <v>14</v>
      </c>
    </row>
    <row r="2" spans="1:16">
      <c r="A2" s="4" t="s">
        <v>15</v>
      </c>
      <c r="B2" s="5">
        <v>1.22</v>
      </c>
      <c r="C2" s="5"/>
      <c r="D2" s="5">
        <v>1.705499</v>
      </c>
      <c r="E2" s="15">
        <f>IFERROR((D2-B2)/B2,0)</f>
        <v>0.39795</v>
      </c>
      <c r="F2" s="5">
        <f>IFERROR((D2-C2)/C2,1)</f>
        <v>1</v>
      </c>
      <c r="G2" s="5">
        <f>1/O2</f>
        <v>2.191896121659</v>
      </c>
      <c r="H2" s="16" t="e">
        <f>1/N2</f>
        <v>#REF!</v>
      </c>
      <c r="I2" s="16" t="e">
        <f>(H2-D2)/D2</f>
        <v>#REF!</v>
      </c>
      <c r="J2" s="20">
        <f t="shared" ref="J2:J25" si="0">IFERROR((H2-G2)/G2,1)</f>
        <v>1</v>
      </c>
      <c r="K2" s="20">
        <f t="shared" ref="K2:K25" si="1">IFERROR((H2-B2)/B2,1)</f>
        <v>1</v>
      </c>
      <c r="L2" s="20">
        <f t="shared" ref="L2:L25" si="2">IFERROR((H2-C2)/C2,1)</f>
        <v>1</v>
      </c>
      <c r="M2" s="31">
        <v>0.345219907407407</v>
      </c>
      <c r="N2" s="2" t="e">
        <f>[1]summary!F2</f>
        <v>#REF!</v>
      </c>
      <c r="O2" s="2">
        <v>0.456226</v>
      </c>
      <c r="P2" s="2">
        <v>76.051</v>
      </c>
    </row>
    <row r="3" spans="1:16">
      <c r="A3" s="4" t="s">
        <v>16</v>
      </c>
      <c r="B3" s="5">
        <v>0.99</v>
      </c>
      <c r="C3" s="5">
        <v>1.07332</v>
      </c>
      <c r="D3" s="5">
        <v>0.995271</v>
      </c>
      <c r="E3" s="15">
        <f t="shared" ref="E3:E25" si="3">IFERROR((D3-B3)/B3,0)</f>
        <v>0.00532424242424245</v>
      </c>
      <c r="F3" s="5">
        <f t="shared" ref="F3:F25" si="4">IFERROR((D3-C3)/C3,1)</f>
        <v>-0.0727173629486081</v>
      </c>
      <c r="G3" s="5">
        <f t="shared" ref="G3:G25" si="5">1/O3</f>
        <v>1.19615794069449</v>
      </c>
      <c r="H3" s="16" t="e">
        <f t="shared" ref="H3:H25" si="6">1/N3</f>
        <v>#REF!</v>
      </c>
      <c r="I3" s="16" t="e">
        <f t="shared" ref="I3:I25" si="7">(H3-D3)/D3</f>
        <v>#REF!</v>
      </c>
      <c r="J3" s="20">
        <f t="shared" si="0"/>
        <v>1</v>
      </c>
      <c r="K3" s="20">
        <f t="shared" si="1"/>
        <v>1</v>
      </c>
      <c r="L3" s="20">
        <f t="shared" si="2"/>
        <v>1</v>
      </c>
      <c r="M3" s="32">
        <v>0.15625</v>
      </c>
      <c r="N3" s="2" t="e">
        <f>[1]summary!F3</f>
        <v>#REF!</v>
      </c>
      <c r="O3" s="2">
        <v>0.83601</v>
      </c>
      <c r="P3" s="2">
        <v>100</v>
      </c>
    </row>
    <row r="4" spans="1:16">
      <c r="A4" s="4" t="s">
        <v>17</v>
      </c>
      <c r="B4" s="5">
        <v>0.63</v>
      </c>
      <c r="C4" s="5"/>
      <c r="D4" s="5">
        <v>0.847509</v>
      </c>
      <c r="E4" s="15">
        <f t="shared" si="3"/>
        <v>0.345252380952381</v>
      </c>
      <c r="F4" s="5">
        <f t="shared" si="4"/>
        <v>1</v>
      </c>
      <c r="G4" s="5">
        <f t="shared" si="5"/>
        <v>1.15332272276428</v>
      </c>
      <c r="H4" s="16" t="e">
        <f t="shared" si="6"/>
        <v>#REF!</v>
      </c>
      <c r="I4" s="16" t="e">
        <f t="shared" si="7"/>
        <v>#REF!</v>
      </c>
      <c r="J4" s="20">
        <f t="shared" si="0"/>
        <v>1</v>
      </c>
      <c r="K4" s="20">
        <f t="shared" si="1"/>
        <v>1</v>
      </c>
      <c r="L4" s="20">
        <f t="shared" si="2"/>
        <v>1</v>
      </c>
      <c r="M4" s="33">
        <v>4.57329861111111</v>
      </c>
      <c r="N4" s="2" t="e">
        <f>[1]summary!F4</f>
        <v>#REF!</v>
      </c>
      <c r="O4" s="2">
        <v>0.86706</v>
      </c>
      <c r="P4" s="2">
        <v>39.196</v>
      </c>
    </row>
    <row r="5" spans="1:16">
      <c r="A5" s="4" t="s">
        <v>18</v>
      </c>
      <c r="B5" s="5">
        <v>0.88875</v>
      </c>
      <c r="C5" s="5"/>
      <c r="D5" s="5">
        <v>0.836</v>
      </c>
      <c r="E5" s="15">
        <f t="shared" ref="E5:E12" si="8">IFERROR((D5-B5)/B5,0)</f>
        <v>-0.0593530239099859</v>
      </c>
      <c r="F5" s="5">
        <f t="shared" ref="F5:F12" si="9">IFERROR((D5-C5)/C5,1)</f>
        <v>1</v>
      </c>
      <c r="G5" s="5">
        <f t="shared" si="5"/>
        <v>1.93836390456271</v>
      </c>
      <c r="H5" s="16" t="e">
        <f t="shared" si="6"/>
        <v>#REF!</v>
      </c>
      <c r="I5" s="16" t="e">
        <f t="shared" si="7"/>
        <v>#REF!</v>
      </c>
      <c r="J5" s="20">
        <f t="shared" si="0"/>
        <v>1</v>
      </c>
      <c r="K5" s="20">
        <f t="shared" si="1"/>
        <v>1</v>
      </c>
      <c r="L5" s="20">
        <f t="shared" si="2"/>
        <v>1</v>
      </c>
      <c r="M5" s="33">
        <v>2.32777777777778</v>
      </c>
      <c r="N5" s="2" t="e">
        <f>[1]summary!F5</f>
        <v>#REF!</v>
      </c>
      <c r="O5" s="2">
        <v>0.515899</v>
      </c>
      <c r="P5" s="2">
        <v>55.621</v>
      </c>
    </row>
    <row r="6" spans="1:16">
      <c r="A6" s="4" t="s">
        <v>19</v>
      </c>
      <c r="B6" s="5">
        <v>1.05</v>
      </c>
      <c r="C6" s="5">
        <v>1.31518</v>
      </c>
      <c r="D6" s="5">
        <v>0.831469</v>
      </c>
      <c r="E6" s="15">
        <f t="shared" si="8"/>
        <v>-0.208124761904762</v>
      </c>
      <c r="F6" s="5">
        <f t="shared" si="9"/>
        <v>-0.367790720661811</v>
      </c>
      <c r="G6" s="5">
        <f t="shared" si="5"/>
        <v>1.11176952573024</v>
      </c>
      <c r="H6" s="16" t="e">
        <f t="shared" si="6"/>
        <v>#REF!</v>
      </c>
      <c r="I6" s="16" t="e">
        <f t="shared" si="7"/>
        <v>#REF!</v>
      </c>
      <c r="J6" s="20">
        <f t="shared" si="0"/>
        <v>1</v>
      </c>
      <c r="K6" s="20">
        <f t="shared" si="1"/>
        <v>1</v>
      </c>
      <c r="L6" s="20">
        <f t="shared" si="2"/>
        <v>1</v>
      </c>
      <c r="M6" s="31">
        <v>0.058287037037037</v>
      </c>
      <c r="N6" s="2" t="e">
        <f>[1]summary!F6</f>
        <v>#REF!</v>
      </c>
      <c r="O6" s="2">
        <v>0.899467</v>
      </c>
      <c r="P6" s="2">
        <v>100</v>
      </c>
    </row>
    <row r="7" spans="1:16">
      <c r="A7" s="4" t="s">
        <v>20</v>
      </c>
      <c r="B7" s="5">
        <v>1.48</v>
      </c>
      <c r="C7" s="6"/>
      <c r="D7" s="5">
        <v>1.797233</v>
      </c>
      <c r="E7" s="15">
        <f t="shared" si="8"/>
        <v>0.214346621621622</v>
      </c>
      <c r="F7" s="5">
        <f t="shared" si="9"/>
        <v>1</v>
      </c>
      <c r="G7" s="5">
        <f t="shared" si="5"/>
        <v>1.46862502918892</v>
      </c>
      <c r="H7" s="16" t="e">
        <f t="shared" si="6"/>
        <v>#REF!</v>
      </c>
      <c r="I7" s="16" t="e">
        <f t="shared" si="7"/>
        <v>#REF!</v>
      </c>
      <c r="J7" s="20">
        <f t="shared" si="0"/>
        <v>1</v>
      </c>
      <c r="K7" s="20">
        <f t="shared" si="1"/>
        <v>1</v>
      </c>
      <c r="L7" s="20">
        <f t="shared" si="2"/>
        <v>1</v>
      </c>
      <c r="M7" s="31">
        <v>0.221099537037037</v>
      </c>
      <c r="N7" s="2" t="e">
        <f>[1]summary!F7</f>
        <v>#REF!</v>
      </c>
      <c r="O7" s="2">
        <v>0.680909</v>
      </c>
      <c r="P7" s="2">
        <v>99.564</v>
      </c>
    </row>
    <row r="8" spans="1:16">
      <c r="A8" s="4" t="s">
        <v>21</v>
      </c>
      <c r="B8" s="5">
        <v>1.32</v>
      </c>
      <c r="C8" s="5"/>
      <c r="D8" s="5">
        <v>1.152525</v>
      </c>
      <c r="E8" s="15">
        <f t="shared" si="8"/>
        <v>-0.126875</v>
      </c>
      <c r="F8" s="5">
        <f t="shared" si="9"/>
        <v>1</v>
      </c>
      <c r="G8" s="5">
        <f t="shared" si="5"/>
        <v>1.67332650616119</v>
      </c>
      <c r="H8" s="16" t="e">
        <f t="shared" si="6"/>
        <v>#REF!</v>
      </c>
      <c r="I8" s="16" t="e">
        <f t="shared" si="7"/>
        <v>#REF!</v>
      </c>
      <c r="J8" s="20">
        <f t="shared" si="0"/>
        <v>1</v>
      </c>
      <c r="K8" s="20">
        <f t="shared" si="1"/>
        <v>1</v>
      </c>
      <c r="L8" s="20">
        <f t="shared" si="2"/>
        <v>1</v>
      </c>
      <c r="M8" s="33">
        <v>5.38105324074074</v>
      </c>
      <c r="N8" s="2" t="e">
        <f>[1]summary!F8</f>
        <v>#REF!</v>
      </c>
      <c r="O8" s="2">
        <v>0.597612</v>
      </c>
      <c r="P8" s="2">
        <v>76.842</v>
      </c>
    </row>
    <row r="9" spans="1:16">
      <c r="A9" s="4" t="s">
        <v>22</v>
      </c>
      <c r="B9" s="5">
        <v>1.21</v>
      </c>
      <c r="C9" s="5"/>
      <c r="D9" s="5">
        <v>0.932275</v>
      </c>
      <c r="E9" s="15">
        <f t="shared" si="8"/>
        <v>-0.22952479338843</v>
      </c>
      <c r="F9" s="5">
        <f t="shared" si="9"/>
        <v>1</v>
      </c>
      <c r="G9" s="5">
        <f t="shared" si="5"/>
        <v>3.18887719633917</v>
      </c>
      <c r="H9" s="16" t="e">
        <f t="shared" si="6"/>
        <v>#REF!</v>
      </c>
      <c r="I9" s="16" t="e">
        <f t="shared" si="7"/>
        <v>#REF!</v>
      </c>
      <c r="J9" s="20">
        <f t="shared" si="0"/>
        <v>1</v>
      </c>
      <c r="K9" s="20">
        <f t="shared" si="1"/>
        <v>1</v>
      </c>
      <c r="L9" s="20">
        <f t="shared" si="2"/>
        <v>1</v>
      </c>
      <c r="M9" s="5"/>
      <c r="N9" s="2" t="e">
        <f>[1]summary!F9</f>
        <v>#REF!</v>
      </c>
      <c r="O9" s="2">
        <v>0.31359</v>
      </c>
      <c r="P9" s="2">
        <v>55.951</v>
      </c>
    </row>
    <row r="10" spans="1:16">
      <c r="A10" s="4" t="s">
        <v>23</v>
      </c>
      <c r="B10" s="5">
        <v>1.97</v>
      </c>
      <c r="C10" s="5"/>
      <c r="D10" s="5"/>
      <c r="E10" s="15">
        <f t="shared" si="8"/>
        <v>-1</v>
      </c>
      <c r="F10" s="5">
        <f t="shared" si="9"/>
        <v>1</v>
      </c>
      <c r="G10" s="5">
        <f t="shared" si="5"/>
        <v>3.92289164188707</v>
      </c>
      <c r="H10" s="16" t="e">
        <f t="shared" si="6"/>
        <v>#REF!</v>
      </c>
      <c r="I10" s="16" t="e">
        <f t="shared" si="7"/>
        <v>#REF!</v>
      </c>
      <c r="J10" s="20">
        <f t="shared" si="0"/>
        <v>1</v>
      </c>
      <c r="K10" s="20">
        <f t="shared" si="1"/>
        <v>1</v>
      </c>
      <c r="L10" s="20">
        <f t="shared" si="2"/>
        <v>1</v>
      </c>
      <c r="M10" s="33">
        <v>7.96752314814815</v>
      </c>
      <c r="N10" s="2" t="e">
        <f>[1]summary!F10</f>
        <v>#REF!</v>
      </c>
      <c r="O10" s="2">
        <v>0.254914</v>
      </c>
      <c r="P10" s="2">
        <v>40.142</v>
      </c>
    </row>
    <row r="11" spans="1:16">
      <c r="A11" s="4" t="s">
        <v>24</v>
      </c>
      <c r="B11" s="5">
        <v>1.335</v>
      </c>
      <c r="C11" s="5">
        <v>1.25279</v>
      </c>
      <c r="D11" s="5">
        <v>1.415113</v>
      </c>
      <c r="E11" s="15">
        <f t="shared" si="8"/>
        <v>0.0600097378277153</v>
      </c>
      <c r="F11" s="5">
        <f t="shared" si="9"/>
        <v>0.129569201542158</v>
      </c>
      <c r="G11" s="5">
        <f t="shared" si="5"/>
        <v>1.1875483183722</v>
      </c>
      <c r="H11" s="16" t="e">
        <f t="shared" si="6"/>
        <v>#REF!</v>
      </c>
      <c r="I11" s="16" t="e">
        <f t="shared" si="7"/>
        <v>#REF!</v>
      </c>
      <c r="J11" s="20">
        <f t="shared" si="0"/>
        <v>1</v>
      </c>
      <c r="K11" s="20">
        <f t="shared" si="1"/>
        <v>1</v>
      </c>
      <c r="L11" s="20">
        <f t="shared" si="2"/>
        <v>1</v>
      </c>
      <c r="M11" s="31">
        <v>0.0677083333333333</v>
      </c>
      <c r="N11" s="2" t="e">
        <f>[1]summary!F11</f>
        <v>#REF!</v>
      </c>
      <c r="O11" s="2">
        <v>0.842071</v>
      </c>
      <c r="P11" s="2">
        <v>100</v>
      </c>
    </row>
    <row r="12" spans="1:16">
      <c r="A12" s="7" t="s">
        <v>25</v>
      </c>
      <c r="B12" s="5">
        <v>0.73</v>
      </c>
      <c r="C12" s="5"/>
      <c r="D12" s="5">
        <v>0.505629</v>
      </c>
      <c r="E12" s="15">
        <f t="shared" si="8"/>
        <v>-0.307357534246575</v>
      </c>
      <c r="F12" s="5">
        <f t="shared" si="9"/>
        <v>1</v>
      </c>
      <c r="G12" s="5">
        <f t="shared" si="5"/>
        <v>0.421198055749775</v>
      </c>
      <c r="H12" s="16" t="e">
        <f t="shared" si="6"/>
        <v>#REF!</v>
      </c>
      <c r="I12" s="16" t="e">
        <f t="shared" si="7"/>
        <v>#REF!</v>
      </c>
      <c r="J12" s="20">
        <f t="shared" si="0"/>
        <v>1</v>
      </c>
      <c r="K12" s="20">
        <f t="shared" si="1"/>
        <v>1</v>
      </c>
      <c r="L12" s="20">
        <f t="shared" si="2"/>
        <v>1</v>
      </c>
      <c r="M12" s="33">
        <v>2.1987962962963</v>
      </c>
      <c r="N12" s="2" t="e">
        <f>[1]summary!F12</f>
        <v>#REF!</v>
      </c>
      <c r="O12" s="2">
        <v>2.37418</v>
      </c>
      <c r="P12" s="2">
        <v>70.619</v>
      </c>
    </row>
    <row r="13" spans="1:16">
      <c r="A13" s="7" t="s">
        <v>26</v>
      </c>
      <c r="B13" s="5">
        <v>0.485</v>
      </c>
      <c r="C13" s="5"/>
      <c r="D13" s="5">
        <v>0.727417</v>
      </c>
      <c r="E13" s="15">
        <f t="shared" si="3"/>
        <v>0.499828865979382</v>
      </c>
      <c r="F13" s="5">
        <f t="shared" si="4"/>
        <v>1</v>
      </c>
      <c r="G13" s="5">
        <f t="shared" si="5"/>
        <v>1.1630828208015</v>
      </c>
      <c r="H13" s="16" t="e">
        <f t="shared" si="6"/>
        <v>#REF!</v>
      </c>
      <c r="I13" s="16" t="e">
        <f t="shared" si="7"/>
        <v>#REF!</v>
      </c>
      <c r="J13" s="20">
        <f t="shared" si="0"/>
        <v>1</v>
      </c>
      <c r="K13" s="20">
        <f t="shared" si="1"/>
        <v>1</v>
      </c>
      <c r="L13" s="20">
        <f t="shared" si="2"/>
        <v>1</v>
      </c>
      <c r="M13" s="33">
        <v>3.10461805555556</v>
      </c>
      <c r="N13" s="2" t="e">
        <f>[1]summary!F13</f>
        <v>#REF!</v>
      </c>
      <c r="O13" s="2">
        <v>0.859784</v>
      </c>
      <c r="P13" s="2">
        <v>30.538</v>
      </c>
    </row>
    <row r="14" spans="1:16">
      <c r="A14" s="7" t="s">
        <v>27</v>
      </c>
      <c r="B14" s="5">
        <v>1.84</v>
      </c>
      <c r="C14" s="5"/>
      <c r="D14" s="5">
        <v>1.390743</v>
      </c>
      <c r="E14" s="15">
        <f t="shared" si="3"/>
        <v>-0.244161413043478</v>
      </c>
      <c r="F14" s="5">
        <f t="shared" si="4"/>
        <v>1</v>
      </c>
      <c r="G14" s="5">
        <f t="shared" si="5"/>
        <v>3.32612672542824</v>
      </c>
      <c r="H14" s="16" t="e">
        <f t="shared" si="6"/>
        <v>#REF!</v>
      </c>
      <c r="I14" s="16" t="e">
        <f t="shared" si="7"/>
        <v>#REF!</v>
      </c>
      <c r="J14" s="20">
        <f t="shared" si="0"/>
        <v>1</v>
      </c>
      <c r="K14" s="20">
        <f t="shared" si="1"/>
        <v>1</v>
      </c>
      <c r="L14" s="20">
        <f t="shared" si="2"/>
        <v>1</v>
      </c>
      <c r="M14" s="33">
        <v>7.72336805555556</v>
      </c>
      <c r="N14" s="2" t="e">
        <f>[1]summary!F14</f>
        <v>#REF!</v>
      </c>
      <c r="O14" s="2">
        <v>0.30065</v>
      </c>
      <c r="P14" s="2">
        <v>45.963</v>
      </c>
    </row>
    <row r="15" spans="1:16">
      <c r="A15" s="7" t="s">
        <v>28</v>
      </c>
      <c r="B15" s="5">
        <v>1.2675</v>
      </c>
      <c r="C15" s="5"/>
      <c r="D15" s="5">
        <v>1.174566</v>
      </c>
      <c r="E15" s="15">
        <f t="shared" si="3"/>
        <v>-0.0733207100591715</v>
      </c>
      <c r="F15" s="5">
        <f t="shared" si="4"/>
        <v>1</v>
      </c>
      <c r="G15" s="5">
        <f t="shared" si="5"/>
        <v>1.35511637739449</v>
      </c>
      <c r="H15" s="16" t="e">
        <f t="shared" si="6"/>
        <v>#REF!</v>
      </c>
      <c r="I15" s="16" t="e">
        <f t="shared" si="7"/>
        <v>#REF!</v>
      </c>
      <c r="J15" s="20">
        <f t="shared" si="0"/>
        <v>1</v>
      </c>
      <c r="K15" s="20">
        <f t="shared" si="1"/>
        <v>1</v>
      </c>
      <c r="L15" s="20">
        <f t="shared" si="2"/>
        <v>1</v>
      </c>
      <c r="M15" s="33">
        <v>3.00680555555556</v>
      </c>
      <c r="N15" s="2" t="e">
        <f>[1]summary!F15</f>
        <v>#REF!</v>
      </c>
      <c r="O15" s="2">
        <v>0.737944</v>
      </c>
      <c r="P15" s="2">
        <v>45.158</v>
      </c>
    </row>
    <row r="16" spans="1:16">
      <c r="A16" s="7" t="s">
        <v>29</v>
      </c>
      <c r="B16" s="5">
        <v>1.19</v>
      </c>
      <c r="C16" s="6"/>
      <c r="D16" s="5">
        <v>1.030133</v>
      </c>
      <c r="E16" s="15">
        <f t="shared" si="3"/>
        <v>-0.134342016806723</v>
      </c>
      <c r="F16" s="5">
        <f t="shared" si="4"/>
        <v>1</v>
      </c>
      <c r="G16" s="5">
        <f t="shared" si="5"/>
        <v>1.36284900859549</v>
      </c>
      <c r="H16" s="16" t="e">
        <f t="shared" si="6"/>
        <v>#REF!</v>
      </c>
      <c r="I16" s="16" t="e">
        <f t="shared" si="7"/>
        <v>#REF!</v>
      </c>
      <c r="J16" s="20">
        <f t="shared" si="0"/>
        <v>1</v>
      </c>
      <c r="K16" s="20">
        <f t="shared" si="1"/>
        <v>1</v>
      </c>
      <c r="L16" s="20">
        <f t="shared" si="2"/>
        <v>1</v>
      </c>
      <c r="M16" s="31">
        <v>0.409791666666667</v>
      </c>
      <c r="N16" s="2" t="e">
        <f>[1]summary!F16</f>
        <v>#REF!</v>
      </c>
      <c r="O16" s="2">
        <v>0.733757</v>
      </c>
      <c r="P16" s="2">
        <v>94.292</v>
      </c>
    </row>
    <row r="17" spans="1:16">
      <c r="A17" s="7" t="s">
        <v>30</v>
      </c>
      <c r="B17" s="5">
        <v>1.11</v>
      </c>
      <c r="C17" s="6"/>
      <c r="D17" s="5">
        <v>0.477309</v>
      </c>
      <c r="E17" s="15">
        <f t="shared" si="3"/>
        <v>-0.569991891891892</v>
      </c>
      <c r="F17" s="5">
        <f t="shared" si="4"/>
        <v>1</v>
      </c>
      <c r="G17" s="5">
        <f t="shared" si="5"/>
        <v>0.617821684305476</v>
      </c>
      <c r="H17" s="16" t="e">
        <f t="shared" si="6"/>
        <v>#REF!</v>
      </c>
      <c r="I17" s="16" t="e">
        <f t="shared" si="7"/>
        <v>#REF!</v>
      </c>
      <c r="J17" s="20">
        <f t="shared" si="0"/>
        <v>1</v>
      </c>
      <c r="K17" s="20">
        <f t="shared" si="1"/>
        <v>1</v>
      </c>
      <c r="L17" s="20">
        <f t="shared" si="2"/>
        <v>1</v>
      </c>
      <c r="M17" s="31">
        <v>0.837685185185185</v>
      </c>
      <c r="N17" s="2" t="e">
        <f>[1]summary!F17</f>
        <v>#REF!</v>
      </c>
      <c r="O17" s="2">
        <v>1.61859</v>
      </c>
      <c r="P17" s="2">
        <v>92.135</v>
      </c>
    </row>
    <row r="18" spans="1:16">
      <c r="A18" s="7" t="s">
        <v>31</v>
      </c>
      <c r="B18" s="5">
        <v>0.99</v>
      </c>
      <c r="C18" s="5"/>
      <c r="D18" s="5">
        <v>0.650208</v>
      </c>
      <c r="E18" s="15">
        <f t="shared" si="3"/>
        <v>-0.343224242424242</v>
      </c>
      <c r="F18" s="5">
        <f t="shared" si="4"/>
        <v>1</v>
      </c>
      <c r="G18" s="5">
        <f t="shared" si="5"/>
        <v>1.91493843472932</v>
      </c>
      <c r="H18" s="16" t="e">
        <f t="shared" si="6"/>
        <v>#REF!</v>
      </c>
      <c r="I18" s="16" t="e">
        <f t="shared" si="7"/>
        <v>#REF!</v>
      </c>
      <c r="J18" s="20">
        <f t="shared" si="0"/>
        <v>1</v>
      </c>
      <c r="K18" s="20">
        <f t="shared" si="1"/>
        <v>1</v>
      </c>
      <c r="L18" s="20">
        <f t="shared" si="2"/>
        <v>1</v>
      </c>
      <c r="M18" s="33">
        <v>6.69226851851852</v>
      </c>
      <c r="N18" s="2" t="e">
        <f>[1]summary!F18</f>
        <v>#REF!</v>
      </c>
      <c r="O18" s="2">
        <v>0.52221</v>
      </c>
      <c r="P18" s="2">
        <v>65.449</v>
      </c>
    </row>
    <row r="19" spans="1:16">
      <c r="A19" s="7" t="s">
        <v>32</v>
      </c>
      <c r="B19" s="5">
        <v>1.48</v>
      </c>
      <c r="C19" s="6"/>
      <c r="D19" s="5">
        <v>1.181002</v>
      </c>
      <c r="E19" s="15">
        <f t="shared" si="3"/>
        <v>-0.202025675675676</v>
      </c>
      <c r="F19" s="5">
        <f t="shared" si="4"/>
        <v>1</v>
      </c>
      <c r="G19" s="5">
        <f t="shared" si="5"/>
        <v>1.03698080963314</v>
      </c>
      <c r="H19" s="16" t="e">
        <f t="shared" si="6"/>
        <v>#REF!</v>
      </c>
      <c r="I19" s="16" t="e">
        <f t="shared" si="7"/>
        <v>#REF!</v>
      </c>
      <c r="J19" s="20">
        <f t="shared" si="0"/>
        <v>1</v>
      </c>
      <c r="K19" s="20">
        <f t="shared" si="1"/>
        <v>1</v>
      </c>
      <c r="L19" s="20">
        <f t="shared" si="2"/>
        <v>1</v>
      </c>
      <c r="M19" s="31">
        <v>0.176099537037037</v>
      </c>
      <c r="N19" s="2" t="e">
        <f>[1]summary!F19</f>
        <v>#REF!</v>
      </c>
      <c r="O19" s="2">
        <v>0.964338</v>
      </c>
      <c r="P19" s="2">
        <v>99.999</v>
      </c>
    </row>
    <row r="20" spans="1:16">
      <c r="A20" s="7" t="s">
        <v>33</v>
      </c>
      <c r="B20" s="5">
        <v>1.06</v>
      </c>
      <c r="C20" s="5"/>
      <c r="D20" s="5"/>
      <c r="E20" s="15">
        <f t="shared" si="3"/>
        <v>-1</v>
      </c>
      <c r="F20" s="5">
        <f t="shared" si="4"/>
        <v>1</v>
      </c>
      <c r="G20" s="5">
        <f t="shared" si="5"/>
        <v>2.36329518974897</v>
      </c>
      <c r="H20" s="16" t="e">
        <f t="shared" si="6"/>
        <v>#REF!</v>
      </c>
      <c r="I20" s="16" t="e">
        <f t="shared" si="7"/>
        <v>#REF!</v>
      </c>
      <c r="J20" s="20">
        <f t="shared" si="0"/>
        <v>1</v>
      </c>
      <c r="K20" s="20">
        <f t="shared" si="1"/>
        <v>1</v>
      </c>
      <c r="L20" s="20">
        <f t="shared" si="2"/>
        <v>1</v>
      </c>
      <c r="M20" s="5"/>
      <c r="N20" s="2" t="e">
        <f>[1]summary!F20</f>
        <v>#REF!</v>
      </c>
      <c r="O20" s="2">
        <v>0.423138</v>
      </c>
      <c r="P20" s="2">
        <v>51.407</v>
      </c>
    </row>
    <row r="21" spans="1:16">
      <c r="A21" s="7" t="s">
        <v>34</v>
      </c>
      <c r="B21" s="5">
        <v>1.55</v>
      </c>
      <c r="C21" s="5">
        <v>1.53974</v>
      </c>
      <c r="D21" s="5">
        <v>1.250621</v>
      </c>
      <c r="E21" s="15">
        <f t="shared" si="3"/>
        <v>-0.193147741935484</v>
      </c>
      <c r="F21" s="5">
        <f t="shared" si="4"/>
        <v>-0.187771312039695</v>
      </c>
      <c r="G21" s="5">
        <f t="shared" si="5"/>
        <v>1.3498337004881</v>
      </c>
      <c r="H21" s="16" t="e">
        <f t="shared" si="6"/>
        <v>#REF!</v>
      </c>
      <c r="I21" s="16" t="e">
        <f t="shared" si="7"/>
        <v>#REF!</v>
      </c>
      <c r="J21" s="20">
        <f t="shared" si="0"/>
        <v>1</v>
      </c>
      <c r="K21" s="20">
        <f t="shared" si="1"/>
        <v>1</v>
      </c>
      <c r="L21" s="20">
        <f t="shared" si="2"/>
        <v>1</v>
      </c>
      <c r="M21" s="32">
        <v>0.797916666666667</v>
      </c>
      <c r="N21" s="2" t="e">
        <f>[1]summary!F21</f>
        <v>#REF!</v>
      </c>
      <c r="O21" s="2">
        <v>0.740832</v>
      </c>
      <c r="P21" s="2">
        <v>99.999</v>
      </c>
    </row>
    <row r="22" spans="1:16">
      <c r="A22" s="7" t="s">
        <v>35</v>
      </c>
      <c r="B22" s="5">
        <v>0.87</v>
      </c>
      <c r="C22" s="5"/>
      <c r="D22" s="5">
        <v>0.604481</v>
      </c>
      <c r="E22" s="15">
        <f t="shared" si="3"/>
        <v>-0.305194252873563</v>
      </c>
      <c r="F22" s="5">
        <f t="shared" si="4"/>
        <v>1</v>
      </c>
      <c r="G22" s="5">
        <f t="shared" si="5"/>
        <v>1.70602756599341</v>
      </c>
      <c r="H22" s="16" t="e">
        <f t="shared" si="6"/>
        <v>#REF!</v>
      </c>
      <c r="I22" s="16" t="e">
        <f t="shared" si="7"/>
        <v>#REF!</v>
      </c>
      <c r="J22" s="20">
        <f t="shared" si="0"/>
        <v>1</v>
      </c>
      <c r="K22" s="20">
        <f t="shared" si="1"/>
        <v>1</v>
      </c>
      <c r="L22" s="20">
        <f t="shared" si="2"/>
        <v>1</v>
      </c>
      <c r="M22" s="33">
        <v>1.02019675925926</v>
      </c>
      <c r="N22" s="2" t="e">
        <f>[1]summary!F22</f>
        <v>#REF!</v>
      </c>
      <c r="O22" s="2">
        <v>0.586157</v>
      </c>
      <c r="P22" s="2">
        <v>47.438</v>
      </c>
    </row>
    <row r="23" spans="1:16">
      <c r="A23" s="7" t="s">
        <v>36</v>
      </c>
      <c r="B23" s="5">
        <v>1.27625</v>
      </c>
      <c r="C23" s="5"/>
      <c r="D23" s="5">
        <v>1.09169</v>
      </c>
      <c r="E23" s="15">
        <f t="shared" si="3"/>
        <v>-0.144611165523996</v>
      </c>
      <c r="F23" s="5">
        <f t="shared" si="4"/>
        <v>1</v>
      </c>
      <c r="G23" s="5">
        <f t="shared" si="5"/>
        <v>1.79794674481742</v>
      </c>
      <c r="H23" s="16" t="e">
        <f t="shared" si="6"/>
        <v>#REF!</v>
      </c>
      <c r="I23" s="16" t="e">
        <f t="shared" si="7"/>
        <v>#REF!</v>
      </c>
      <c r="J23" s="20">
        <f t="shared" si="0"/>
        <v>1</v>
      </c>
      <c r="K23" s="20">
        <f t="shared" si="1"/>
        <v>1</v>
      </c>
      <c r="L23" s="20">
        <f t="shared" si="2"/>
        <v>1</v>
      </c>
      <c r="M23" s="33">
        <v>6.01892361111111</v>
      </c>
      <c r="N23" s="2" t="e">
        <f>[1]summary!F23</f>
        <v>#REF!</v>
      </c>
      <c r="O23" s="2">
        <v>0.55619</v>
      </c>
      <c r="P23" s="2">
        <v>95.844</v>
      </c>
    </row>
    <row r="24" spans="1:16">
      <c r="A24" s="7" t="s">
        <v>37</v>
      </c>
      <c r="B24" s="5">
        <v>0.99375</v>
      </c>
      <c r="C24" s="5"/>
      <c r="D24" s="5">
        <v>0.657295</v>
      </c>
      <c r="E24" s="15">
        <f t="shared" si="3"/>
        <v>-0.33857106918239</v>
      </c>
      <c r="F24" s="5">
        <f t="shared" si="4"/>
        <v>1</v>
      </c>
      <c r="G24" s="5">
        <f t="shared" si="5"/>
        <v>0.876501007976159</v>
      </c>
      <c r="H24" s="16" t="e">
        <f t="shared" si="6"/>
        <v>#REF!</v>
      </c>
      <c r="I24" s="16" t="e">
        <f t="shared" si="7"/>
        <v>#REF!</v>
      </c>
      <c r="J24" s="20">
        <f t="shared" si="0"/>
        <v>1</v>
      </c>
      <c r="K24" s="20">
        <f t="shared" si="1"/>
        <v>1</v>
      </c>
      <c r="L24" s="20">
        <f t="shared" si="2"/>
        <v>1</v>
      </c>
      <c r="M24" s="33">
        <v>2.46215277777778</v>
      </c>
      <c r="N24" s="2" t="e">
        <f>[1]summary!F24</f>
        <v>#REF!</v>
      </c>
      <c r="O24" s="2">
        <v>1.1409</v>
      </c>
      <c r="P24" s="2">
        <v>56.036</v>
      </c>
    </row>
    <row r="25" spans="1:16">
      <c r="A25" s="8" t="s">
        <v>38</v>
      </c>
      <c r="B25" s="5">
        <v>1.3</v>
      </c>
      <c r="C25" s="5">
        <v>1.72846</v>
      </c>
      <c r="D25" s="9">
        <v>1.277799</v>
      </c>
      <c r="E25" s="17">
        <f t="shared" si="3"/>
        <v>-0.0170776923076924</v>
      </c>
      <c r="F25" s="9">
        <f t="shared" si="4"/>
        <v>-0.260729782581026</v>
      </c>
      <c r="G25" s="5">
        <f t="shared" si="5"/>
        <v>1.66841850609807</v>
      </c>
      <c r="H25" s="16" t="e">
        <f t="shared" si="6"/>
        <v>#REF!</v>
      </c>
      <c r="I25" s="16" t="e">
        <f t="shared" si="7"/>
        <v>#REF!</v>
      </c>
      <c r="J25" s="24">
        <f t="shared" si="0"/>
        <v>1</v>
      </c>
      <c r="K25" s="24">
        <f t="shared" si="1"/>
        <v>1</v>
      </c>
      <c r="L25" s="24">
        <f t="shared" si="2"/>
        <v>1</v>
      </c>
      <c r="M25" s="32">
        <v>0.460416666666667</v>
      </c>
      <c r="N25" s="2" t="e">
        <f>[1]summary!F25</f>
        <v>#REF!</v>
      </c>
      <c r="O25" s="2">
        <v>0.59937</v>
      </c>
      <c r="P25" s="2">
        <v>100</v>
      </c>
    </row>
    <row r="26" spans="4:12">
      <c r="D26" s="10" t="s">
        <v>39</v>
      </c>
      <c r="E26" s="18">
        <f t="array" ref="E26">GEOMEAN(ABS(E2:E25))</f>
        <v>0.184549597318419</v>
      </c>
      <c r="F26" s="19">
        <f t="array" ref="F26">GEOMEAN(ABS(F2:F25))</f>
        <v>0.696463492679121</v>
      </c>
      <c r="J26" s="25">
        <f t="array" ref="J26">GEOMEAN(ABS(J2:J25))</f>
        <v>1</v>
      </c>
      <c r="K26" s="26">
        <f t="array" ref="K26">GEOMEAN(ABS(K2:K25))</f>
        <v>1</v>
      </c>
      <c r="L26" s="19">
        <f t="array" ref="L26">GEOMEAN(ABS(L2:L25))</f>
        <v>1</v>
      </c>
    </row>
    <row r="27" spans="4:12">
      <c r="D27" s="11" t="s">
        <v>40</v>
      </c>
      <c r="E27" s="20">
        <f t="array" ref="E27">GEOMEAN(ABS(E2:E11))</f>
        <v>0.142217606410036</v>
      </c>
      <c r="F27" s="21">
        <f t="array" ref="F27">GEOMEAN(ABS(F2:F11))</f>
        <v>0.567510716842168</v>
      </c>
      <c r="J27" s="27">
        <f t="array" ref="J27">GEOMEAN(ABS(J2:J11))</f>
        <v>1</v>
      </c>
      <c r="K27" s="28">
        <f t="array" ref="K27">GEOMEAN(ABS(K2:K11))</f>
        <v>1</v>
      </c>
      <c r="L27" s="21">
        <f t="array" ref="L27">GEOMEAN(ABS(L2:L11))</f>
        <v>1</v>
      </c>
    </row>
    <row r="28" spans="4:12">
      <c r="D28" s="12" t="s">
        <v>41</v>
      </c>
      <c r="E28" s="20">
        <f t="array" ref="E28">GEOMEAN(ABS(E12:E25))</f>
        <v>0.22230103537132</v>
      </c>
      <c r="F28" s="21">
        <f t="array" ref="F28">GEOMEAN(ABS(F12:F25))</f>
        <v>0.80614971717638</v>
      </c>
      <c r="J28" s="27">
        <f t="array" ref="J28">GEOMEAN(ABS(J12:J25))</f>
        <v>1</v>
      </c>
      <c r="K28" s="28">
        <f t="array" ref="K28">GEOMEAN(ABS(K12:K25))</f>
        <v>1</v>
      </c>
      <c r="L28" s="21">
        <f t="array" ref="L28">GEOMEAN(ABS(L12:L25))</f>
        <v>1</v>
      </c>
    </row>
    <row r="29" spans="4:12">
      <c r="D29" s="13" t="s">
        <v>42</v>
      </c>
      <c r="E29" s="20">
        <f t="array" ref="E29">AVERAGE(ABS(E2:E25))</f>
        <v>0.292483951415808</v>
      </c>
      <c r="F29" s="21">
        <f t="array" ref="F29">AVERAGE(ABS(F2:F25))</f>
        <v>0.834107432490554</v>
      </c>
      <c r="J29" s="27">
        <f t="array" ref="J29">AVERAGE(ABS(J2:J25))</f>
        <v>1</v>
      </c>
      <c r="K29" s="28">
        <f t="array" ref="K29">AVERAGE(ABS(K2:K25))</f>
        <v>1</v>
      </c>
      <c r="L29" s="21">
        <f t="array" ref="L29">AVERAGE(ABS(L2:L25))</f>
        <v>1</v>
      </c>
    </row>
    <row r="30" spans="4:12">
      <c r="D30" s="11" t="s">
        <v>43</v>
      </c>
      <c r="E30" s="20">
        <f t="array" ref="E30">AVERAGE(ABS(E2:E11))</f>
        <v>0.264676056202914</v>
      </c>
      <c r="F30" s="21">
        <f t="array" ref="F30">AVERAGE(ABS(F2:F11))</f>
        <v>0.757007728515258</v>
      </c>
      <c r="J30" s="27">
        <f t="array" ref="J30">AVERAGE(ABS(J2:J11))</f>
        <v>1</v>
      </c>
      <c r="K30" s="28">
        <f t="array" ref="K30">AVERAGE(ABS(K2:K11))</f>
        <v>1</v>
      </c>
      <c r="L30" s="21">
        <f t="array" ref="L30">AVERAGE(ABS(L2:L11))</f>
        <v>1</v>
      </c>
    </row>
    <row r="31" ht="17.55" spans="4:12">
      <c r="D31" s="14" t="s">
        <v>44</v>
      </c>
      <c r="E31" s="22">
        <f t="array" ref="E31">AVERAGE(ABS(E12:E25))</f>
        <v>0.312346733710733</v>
      </c>
      <c r="F31" s="23">
        <f t="array" ref="F31">AVERAGE(ABS(F12:F25))</f>
        <v>0.889178649615766</v>
      </c>
      <c r="J31" s="29">
        <f t="array" ref="J31">AVERAGE(ABS(J12:J25))</f>
        <v>1</v>
      </c>
      <c r="K31" s="30">
        <f t="array" ref="K31">AVERAGE(ABS(K12:K25))</f>
        <v>1</v>
      </c>
      <c r="L31" s="23">
        <f t="array" ref="L31">AVERAGE(ABS(L12:L25))</f>
        <v>1</v>
      </c>
    </row>
  </sheetData>
  <sheetProtection formatCells="0" insertHyperlinks="0" autoFilter="0"/>
  <autoFilter ref="A1:A25">
    <extLst/>
  </autoFilter>
  <conditionalFormatting sqref="I2:I25">
    <cfRule type="cellIs" dxfId="0" priority="1" operator="between">
      <formula>-0.25</formula>
      <formula>0.25</formula>
    </cfRule>
  </conditionalFormatting>
  <conditionalFormatting sqref="P2:P25">
    <cfRule type="cellIs" dxfId="0" priority="2" operator="greaterThan">
      <formula>75</formula>
    </cfRule>
  </conditionalFormatting>
  <conditionalFormatting sqref="E2:F25 J2:L31">
    <cfRule type="cellIs" dxfId="0" priority="7" operator="between">
      <formula>-0.25</formula>
      <formula>0.25</formula>
    </cfRule>
  </conditionalFormatting>
  <conditionalFormatting sqref="J2:L25">
    <cfRule type="cellIs" dxfId="0" priority="8" operator="between">
      <formula>-0.25</formula>
      <formula>0.25</formula>
    </cfRule>
    <cfRule type="cellIs" priority="9" operator="lessThanOrEqual">
      <formula>0.25</formula>
    </cfRule>
  </conditionalFormatting>
  <conditionalFormatting sqref="E26:F31">
    <cfRule type="cellIs" dxfId="0" priority="3" operator="between">
      <formula>-0.25</formula>
      <formula>0.25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host-IPC&amp;CPI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李宗平</cp:lastModifiedBy>
  <dcterms:created xsi:type="dcterms:W3CDTF">2022-06-24T02:18:00Z</dcterms:created>
  <dcterms:modified xsi:type="dcterms:W3CDTF">2022-09-15T21:45:56Z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5A7E8C44291716CA02D51963500BF219</vt:lpwstr>
  </property>
  <property fmtid="{D5CDD505-2E9C-101B-9397-08002B2CF9AE}" pid="3" name="KSOProductBuildVer">
    <vt:lpwstr>2052-4.6.1.7467</vt:lpwstr>
  </property>
</Properties>
</file>